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3B3709B0-CE45-489F-8F21-B4F046EC52EF}" xr6:coauthVersionLast="47" xr6:coauthVersionMax="47" xr10:uidLastSave="{00000000-0000-0000-0000-000000000000}"/>
  <bookViews>
    <workbookView xWindow="-110" yWindow="-110" windowWidth="19420" windowHeight="10300" firstSheet="3" activeTab="8" xr2:uid="{00000000-000D-0000-FFFF-FFFF00000000}"/>
  </bookViews>
  <sheets>
    <sheet name="Customer Names" sheetId="3" r:id="rId1"/>
    <sheet name="Medical Examinations" sheetId="2" r:id="rId2"/>
    <sheet name="Hospitalisation Details" sheetId="1" r:id="rId3"/>
    <sheet name="Healthcare" sheetId="4" r:id="rId4"/>
    <sheet name="pie" sheetId="6" r:id="rId5"/>
    <sheet name="bar" sheetId="7" r:id="rId6"/>
    <sheet name="Line,scatter" sheetId="8" r:id="rId7"/>
    <sheet name="Dashboard" sheetId="9" state="hidden" r:id="rId8"/>
    <sheet name="Interactive Dashboard" sheetId="10" r:id="rId9"/>
  </sheets>
  <definedNames>
    <definedName name="_xlnm._FilterDatabase" localSheetId="0" hidden="1">'Customer Names'!$A$1:$E$2336</definedName>
    <definedName name="_xlnm._FilterDatabase" localSheetId="3" hidden="1">Healthcare!$B$2:$S$2337</definedName>
    <definedName name="_xlnm._FilterDatabase" localSheetId="2" hidden="1">'Hospitalisation Details'!$A$1:$M$2344</definedName>
    <definedName name="_xlnm._FilterDatabase" localSheetId="1" hidden="1">'Medical Examinations'!$A$1:$J$2336</definedName>
    <definedName name="Slicer_Diabetes_Status">#N/A</definedName>
    <definedName name="Slicer_Weight_Status">#N/A</definedName>
  </definedNames>
  <calcPr calcId="191029"/>
  <pivotCaches>
    <pivotCache cacheId="1" r:id="rId10"/>
    <pivotCache cacheId="1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J1004" i="2" a="1"/>
  <c r="J1005" i="2" a="1"/>
  <c r="J1006" i="2" a="1"/>
  <c r="J1007" i="2" a="1"/>
  <c r="J1008" i="2" a="1"/>
  <c r="J1009" i="2" a="1"/>
  <c r="J1010" i="2" a="1"/>
  <c r="J1011" i="2" a="1"/>
  <c r="J1012" i="2" a="1"/>
  <c r="J1013" i="2" a="1"/>
  <c r="J1014" i="2" a="1"/>
  <c r="J1015" i="2" a="1"/>
  <c r="J1016" i="2" a="1"/>
  <c r="J1017" i="2" a="1"/>
  <c r="J1018" i="2" a="1"/>
  <c r="J1019" i="2" a="1"/>
  <c r="J1020" i="2" a="1"/>
  <c r="J1021" i="2" a="1"/>
  <c r="J1022" i="2" a="1"/>
  <c r="J1023" i="2" a="1"/>
  <c r="J1024" i="2" a="1"/>
  <c r="J1025" i="2" a="1"/>
  <c r="J1026" i="2" a="1"/>
  <c r="J1027" i="2" a="1"/>
  <c r="J1028" i="2" a="1"/>
  <c r="J1029" i="2" a="1"/>
  <c r="J1030" i="2" a="1"/>
  <c r="J1031" i="2" a="1"/>
  <c r="J1032" i="2" a="1"/>
  <c r="J1033" i="2" a="1"/>
  <c r="J1034" i="2" a="1"/>
  <c r="J1035" i="2" a="1"/>
  <c r="J1036" i="2" a="1"/>
  <c r="J1037" i="2" a="1"/>
  <c r="J1038" i="2" a="1"/>
  <c r="J1039" i="2" a="1"/>
  <c r="J1040" i="2" a="1"/>
  <c r="J1041" i="2" a="1"/>
  <c r="J1042" i="2" a="1"/>
  <c r="J1043" i="2" a="1"/>
  <c r="J1044" i="2" a="1"/>
  <c r="J1045" i="2" a="1"/>
  <c r="J1046" i="2" a="1"/>
  <c r="J1047" i="2" a="1"/>
  <c r="J1048" i="2" a="1"/>
  <c r="J1049" i="2" a="1"/>
  <c r="J1050" i="2" a="1"/>
  <c r="J1051" i="2" a="1"/>
  <c r="J1052" i="2" a="1"/>
  <c r="J1053" i="2" a="1"/>
  <c r="J1054" i="2" a="1"/>
  <c r="J1055" i="2" a="1"/>
  <c r="J1056" i="2" a="1"/>
  <c r="J1057" i="2" a="1"/>
  <c r="J1058" i="2" a="1"/>
  <c r="J1059" i="2" a="1"/>
  <c r="J1060" i="2" a="1"/>
  <c r="J1061" i="2" a="1"/>
  <c r="J1062" i="2" a="1"/>
  <c r="J1063" i="2" a="1"/>
  <c r="J1064" i="2" a="1"/>
  <c r="J1065" i="2" a="1"/>
  <c r="J1066" i="2" a="1"/>
  <c r="J1067" i="2" a="1"/>
  <c r="J1068" i="2" a="1"/>
  <c r="J1069" i="2" a="1"/>
  <c r="J1070" i="2" a="1"/>
  <c r="J1071" i="2" a="1"/>
  <c r="J1072" i="2" a="1"/>
  <c r="J1073" i="2" a="1"/>
  <c r="J1074" i="2" a="1"/>
  <c r="J1075" i="2" a="1"/>
  <c r="J1076" i="2" a="1"/>
  <c r="J1077" i="2" a="1"/>
  <c r="J1078" i="2" a="1"/>
  <c r="J1079" i="2" a="1"/>
  <c r="J1080" i="2" a="1"/>
  <c r="J1081" i="2" a="1"/>
  <c r="J1082" i="2" a="1"/>
  <c r="J1083" i="2" a="1"/>
  <c r="J1084" i="2" a="1"/>
  <c r="J1085" i="2" a="1"/>
  <c r="J1086" i="2" a="1"/>
  <c r="J1087" i="2" a="1"/>
  <c r="J1088" i="2" a="1"/>
  <c r="J1089" i="2" a="1"/>
  <c r="J1090" i="2" a="1"/>
  <c r="J1091" i="2" a="1"/>
  <c r="J1092" i="2" a="1"/>
  <c r="J1093" i="2" a="1"/>
  <c r="J1094" i="2" a="1"/>
  <c r="J1095" i="2" a="1"/>
  <c r="J1096" i="2" a="1"/>
  <c r="J1097" i="2" a="1"/>
  <c r="J1098" i="2" a="1"/>
  <c r="J1099" i="2" a="1"/>
  <c r="J1100" i="2" a="1"/>
  <c r="J1101" i="2" a="1"/>
  <c r="J1102" i="2" a="1"/>
  <c r="J1103" i="2" a="1"/>
  <c r="J1104" i="2" a="1"/>
  <c r="J1105" i="2" a="1"/>
  <c r="J1106" i="2" a="1"/>
  <c r="J1107" i="2" a="1"/>
  <c r="J1108" i="2" a="1"/>
  <c r="J1109" i="2" a="1"/>
  <c r="J1110" i="2" a="1"/>
  <c r="J1111" i="2" a="1"/>
  <c r="J1112" i="2" a="1"/>
  <c r="J1113" i="2" a="1"/>
  <c r="J1114" i="2" a="1"/>
  <c r="J1115" i="2" a="1"/>
  <c r="J1116" i="2" a="1"/>
  <c r="J1117" i="2" a="1"/>
  <c r="J1118" i="2" a="1"/>
  <c r="J1119" i="2" a="1"/>
  <c r="J1120" i="2" a="1"/>
  <c r="J1121" i="2" a="1"/>
  <c r="J1122" i="2" a="1"/>
  <c r="J1123" i="2" a="1"/>
  <c r="J1124" i="2" a="1"/>
  <c r="J1125" i="2" a="1"/>
  <c r="J1126" i="2" a="1"/>
  <c r="J1127" i="2" a="1"/>
  <c r="J1128" i="2" a="1"/>
  <c r="J1129" i="2" a="1"/>
  <c r="J1130" i="2" a="1"/>
  <c r="J1131" i="2" a="1"/>
  <c r="J1132" i="2" a="1"/>
  <c r="J1133" i="2" a="1"/>
  <c r="J1134" i="2" a="1"/>
  <c r="J1135" i="2" a="1"/>
  <c r="J1136" i="2" a="1"/>
  <c r="J1137" i="2" a="1"/>
  <c r="J1138" i="2" a="1"/>
  <c r="J1139" i="2" a="1"/>
  <c r="J1140" i="2" a="1"/>
  <c r="J1141" i="2" a="1"/>
  <c r="J1142" i="2" a="1"/>
  <c r="J1143" i="2" a="1"/>
  <c r="J1144" i="2" a="1"/>
  <c r="J1145" i="2" a="1"/>
  <c r="J1146" i="2" a="1"/>
  <c r="J1147" i="2" a="1"/>
  <c r="J1148" i="2" a="1"/>
  <c r="J1149" i="2" a="1"/>
  <c r="J1150" i="2" a="1"/>
  <c r="J1151" i="2" a="1"/>
  <c r="J1152" i="2" a="1"/>
  <c r="J1153" i="2" a="1"/>
  <c r="J1154" i="2" a="1"/>
  <c r="J1155" i="2" a="1"/>
  <c r="J1156" i="2" a="1"/>
  <c r="J1157" i="2" a="1"/>
  <c r="J1158" i="2" a="1"/>
  <c r="J1159" i="2" a="1"/>
  <c r="J1160" i="2" a="1"/>
  <c r="J1161" i="2" a="1"/>
  <c r="J1162" i="2" a="1"/>
  <c r="J1163" i="2" a="1"/>
  <c r="J1164" i="2" a="1"/>
  <c r="J1165" i="2" a="1"/>
  <c r="J1166" i="2" a="1"/>
  <c r="J1167" i="2" a="1"/>
  <c r="J1168" i="2" a="1"/>
  <c r="J1169" i="2" a="1"/>
  <c r="J1170" i="2" a="1"/>
  <c r="J1171" i="2" a="1"/>
  <c r="J1172" i="2" a="1"/>
  <c r="J1173" i="2" a="1"/>
  <c r="J1174" i="2" a="1"/>
  <c r="J1175" i="2" a="1"/>
  <c r="J1176" i="2" a="1"/>
  <c r="J1177" i="2" a="1"/>
  <c r="J1178" i="2" a="1"/>
  <c r="J1179" i="2" a="1"/>
  <c r="J1180" i="2" a="1"/>
  <c r="J1181" i="2" a="1"/>
  <c r="J1182" i="2" a="1"/>
  <c r="J1183" i="2" a="1"/>
  <c r="J1184" i="2" a="1"/>
  <c r="J1185" i="2" a="1"/>
  <c r="J1186" i="2" a="1"/>
  <c r="J1187" i="2" a="1"/>
  <c r="J1188" i="2" a="1"/>
  <c r="J1189" i="2" a="1"/>
  <c r="J1190" i="2" a="1"/>
  <c r="J1191" i="2" a="1"/>
  <c r="J1192" i="2" a="1"/>
  <c r="J1193" i="2" a="1"/>
  <c r="J1194" i="2" a="1"/>
  <c r="J1195" i="2" a="1"/>
  <c r="J1196" i="2" a="1"/>
  <c r="J1197" i="2" a="1"/>
  <c r="J1198" i="2" a="1"/>
  <c r="J1199" i="2" a="1"/>
  <c r="J1200" i="2" a="1"/>
  <c r="J1201" i="2" a="1"/>
  <c r="J1202" i="2" a="1"/>
  <c r="J1203" i="2" a="1"/>
  <c r="J1204" i="2" a="1"/>
  <c r="J1205" i="2" a="1"/>
  <c r="J1206" i="2" a="1"/>
  <c r="J1207" i="2" a="1"/>
  <c r="J1208" i="2" a="1"/>
  <c r="J1209" i="2" a="1"/>
  <c r="J1210" i="2" a="1"/>
  <c r="J1211" i="2" a="1"/>
  <c r="J1212" i="2" a="1"/>
  <c r="J1213" i="2" a="1"/>
  <c r="J1214" i="2" a="1"/>
  <c r="J1215" i="2" a="1"/>
  <c r="J1216" i="2" a="1"/>
  <c r="J1217" i="2" a="1"/>
  <c r="J1218" i="2" a="1"/>
  <c r="J1219" i="2" a="1"/>
  <c r="J1220" i="2" a="1"/>
  <c r="J1221" i="2" a="1"/>
  <c r="J1222" i="2" a="1"/>
  <c r="J1223" i="2" a="1"/>
  <c r="J1224" i="2" a="1"/>
  <c r="J1225" i="2" a="1"/>
  <c r="J1226" i="2" a="1"/>
  <c r="J1227" i="2" a="1"/>
  <c r="J1228" i="2" a="1"/>
  <c r="J1229" i="2" a="1"/>
  <c r="J1230" i="2" a="1"/>
  <c r="J1231" i="2" a="1"/>
  <c r="J1232" i="2" a="1"/>
  <c r="J1233" i="2" a="1"/>
  <c r="J1234" i="2" a="1"/>
  <c r="J1235" i="2" a="1"/>
  <c r="J1236" i="2" a="1"/>
  <c r="J1237" i="2" a="1"/>
  <c r="J1238" i="2" a="1"/>
  <c r="J1239" i="2" a="1"/>
  <c r="J1240" i="2" a="1"/>
  <c r="J1241" i="2" a="1"/>
  <c r="J1242" i="2" a="1"/>
  <c r="J1243" i="2" a="1"/>
  <c r="J1244" i="2" a="1"/>
  <c r="J1245" i="2" a="1"/>
  <c r="J1246" i="2" a="1"/>
  <c r="J1247" i="2" a="1"/>
  <c r="J1248" i="2" a="1"/>
  <c r="J1249" i="2" a="1"/>
  <c r="J1250" i="2" a="1"/>
  <c r="J1251" i="2" a="1"/>
  <c r="J1252" i="2" a="1"/>
  <c r="J1253" i="2" a="1"/>
  <c r="J1254" i="2" a="1"/>
  <c r="J1255" i="2" a="1"/>
  <c r="J1256" i="2" a="1"/>
  <c r="J1257" i="2" a="1"/>
  <c r="J1258" i="2" a="1"/>
  <c r="J1259" i="2" a="1"/>
  <c r="J1260" i="2" a="1"/>
  <c r="J1261" i="2" a="1"/>
  <c r="J1262" i="2" a="1"/>
  <c r="J1263" i="2" a="1"/>
  <c r="J1264" i="2" a="1"/>
  <c r="J1265" i="2" a="1"/>
  <c r="J1266" i="2" a="1"/>
  <c r="J1267" i="2" a="1"/>
  <c r="J1268" i="2" a="1"/>
  <c r="J1269" i="2" a="1"/>
  <c r="J1270" i="2" a="1"/>
  <c r="J1271" i="2" a="1"/>
  <c r="J1272" i="2" a="1"/>
  <c r="J1273" i="2" a="1"/>
  <c r="J1274" i="2" a="1"/>
  <c r="J1275" i="2" a="1"/>
  <c r="J1276" i="2" a="1"/>
  <c r="J1277" i="2" a="1"/>
  <c r="J1278" i="2" a="1"/>
  <c r="J1279" i="2" a="1"/>
  <c r="J1280" i="2" a="1"/>
  <c r="J1281" i="2" a="1"/>
  <c r="J1282" i="2" a="1"/>
  <c r="J1283" i="2" a="1"/>
  <c r="J1284" i="2" a="1"/>
  <c r="J1285" i="2" a="1"/>
  <c r="J1286" i="2" a="1"/>
  <c r="J1287" i="2" a="1"/>
  <c r="J1288" i="2" a="1"/>
  <c r="J1289" i="2" a="1"/>
  <c r="J1290" i="2" a="1"/>
  <c r="J1291" i="2" a="1"/>
  <c r="J1292" i="2" a="1"/>
  <c r="J1293" i="2" a="1"/>
  <c r="J1294" i="2" a="1"/>
  <c r="J1295" i="2" a="1"/>
  <c r="J1296" i="2" a="1"/>
  <c r="J1297" i="2" a="1"/>
  <c r="J1298" i="2" a="1"/>
  <c r="J1299" i="2" a="1"/>
  <c r="J1300" i="2" a="1"/>
  <c r="J1301" i="2" a="1"/>
  <c r="J1302" i="2" a="1"/>
  <c r="J1303" i="2" a="1"/>
  <c r="J1304" i="2" a="1"/>
  <c r="J1305" i="2" a="1"/>
  <c r="J1306" i="2" a="1"/>
  <c r="J1307" i="2" a="1"/>
  <c r="J1308" i="2" a="1"/>
  <c r="J1309" i="2" a="1"/>
  <c r="J1310" i="2" a="1"/>
  <c r="J1311" i="2" a="1"/>
  <c r="J1312" i="2" a="1"/>
  <c r="J1313" i="2" a="1"/>
  <c r="J1314" i="2" a="1"/>
  <c r="J1315" i="2" a="1"/>
  <c r="J1316" i="2" a="1"/>
  <c r="J1317" i="2" a="1"/>
  <c r="J1318" i="2" a="1"/>
  <c r="J1319" i="2" a="1"/>
  <c r="J1320" i="2" a="1"/>
  <c r="J1321" i="2" a="1"/>
  <c r="J1322" i="2" a="1"/>
  <c r="J1323" i="2" a="1"/>
  <c r="J1324" i="2" a="1"/>
  <c r="J1325" i="2" a="1"/>
  <c r="J1326" i="2" a="1"/>
  <c r="J1327" i="2" a="1"/>
  <c r="J1328" i="2" a="1"/>
  <c r="J1329" i="2" a="1"/>
  <c r="J1330" i="2" a="1"/>
  <c r="J1331" i="2" a="1"/>
  <c r="J1332" i="2" a="1"/>
  <c r="J1333" i="2" a="1"/>
  <c r="J1334" i="2" a="1"/>
  <c r="J1335" i="2" a="1"/>
  <c r="J1336" i="2" a="1"/>
  <c r="J1337" i="2" a="1"/>
  <c r="J1338" i="2" a="1"/>
  <c r="J1339" i="2" a="1"/>
  <c r="J1340" i="2" a="1"/>
  <c r="J1341" i="2" a="1"/>
  <c r="J1342" i="2" a="1"/>
  <c r="J1343" i="2" a="1"/>
  <c r="J1344" i="2" a="1"/>
  <c r="J1345" i="2" a="1"/>
  <c r="J1346" i="2" a="1"/>
  <c r="J1347" i="2" a="1"/>
  <c r="J1348" i="2" a="1"/>
  <c r="J1349" i="2" a="1"/>
  <c r="J1350" i="2" a="1"/>
  <c r="J1351" i="2" a="1"/>
  <c r="J1352" i="2" a="1"/>
  <c r="J1353" i="2" a="1"/>
  <c r="J1354" i="2" a="1"/>
  <c r="J1355" i="2" a="1"/>
  <c r="J1356" i="2" a="1"/>
  <c r="J1357" i="2" a="1"/>
  <c r="J1358" i="2" a="1"/>
  <c r="J1359" i="2" a="1"/>
  <c r="J1360" i="2" a="1"/>
  <c r="J1361" i="2" a="1"/>
  <c r="J1362" i="2" a="1"/>
  <c r="J1363" i="2" a="1"/>
  <c r="J1364" i="2" a="1"/>
  <c r="J1365" i="2" a="1"/>
  <c r="J1366" i="2" a="1"/>
  <c r="J1367" i="2" a="1"/>
  <c r="J1368" i="2" a="1"/>
  <c r="J1369" i="2" a="1"/>
  <c r="J1370" i="2" a="1"/>
  <c r="J1371" i="2" a="1"/>
  <c r="J1372" i="2" a="1"/>
  <c r="J1373" i="2" a="1"/>
  <c r="J1374" i="2" a="1"/>
  <c r="J1375" i="2" a="1"/>
  <c r="J1376" i="2" a="1"/>
  <c r="J1377" i="2" a="1"/>
  <c r="J1378" i="2" a="1"/>
  <c r="J1379" i="2" a="1"/>
  <c r="J1380" i="2" a="1"/>
  <c r="J1381" i="2" a="1"/>
  <c r="J1382" i="2" a="1"/>
  <c r="J1383" i="2" a="1"/>
  <c r="J1384" i="2" a="1"/>
  <c r="J1385" i="2" a="1"/>
  <c r="J1386" i="2" a="1"/>
  <c r="J1387" i="2" a="1"/>
  <c r="J1388" i="2" a="1"/>
  <c r="J1389" i="2" a="1"/>
  <c r="J1390" i="2" a="1"/>
  <c r="J1391" i="2" a="1"/>
  <c r="J1392" i="2" a="1"/>
  <c r="J1393" i="2" a="1"/>
  <c r="J1394" i="2" a="1"/>
  <c r="J1395" i="2" a="1"/>
  <c r="J1396" i="2" a="1"/>
  <c r="J1397" i="2" a="1"/>
  <c r="J1398" i="2" a="1"/>
  <c r="J1399" i="2" a="1"/>
  <c r="J1400" i="2" a="1"/>
  <c r="J1401" i="2" a="1"/>
  <c r="J1402" i="2" a="1"/>
  <c r="J1403" i="2" a="1"/>
  <c r="J1404" i="2" a="1"/>
  <c r="J1405" i="2" a="1"/>
  <c r="J1406" i="2" a="1"/>
  <c r="J1407" i="2" a="1"/>
  <c r="J1408" i="2" a="1"/>
  <c r="J1409" i="2" a="1"/>
  <c r="J1410" i="2" a="1"/>
  <c r="J1411" i="2" a="1"/>
  <c r="J1412" i="2" a="1"/>
  <c r="J1413" i="2" a="1"/>
  <c r="J1414" i="2" a="1"/>
  <c r="J1415" i="2" a="1"/>
  <c r="J1416" i="2" a="1"/>
  <c r="J1417" i="2" a="1"/>
  <c r="J1418" i="2" a="1"/>
  <c r="J1419" i="2" a="1"/>
  <c r="J1420" i="2" a="1"/>
  <c r="J1421" i="2" a="1"/>
  <c r="J1422" i="2" a="1"/>
  <c r="J1423" i="2" a="1"/>
  <c r="J1424" i="2" a="1"/>
  <c r="J1425" i="2" a="1"/>
  <c r="J1426" i="2" a="1"/>
  <c r="J1427" i="2" a="1"/>
  <c r="J1428" i="2" a="1"/>
  <c r="J1429" i="2" a="1"/>
  <c r="J1430" i="2" a="1"/>
  <c r="J1431" i="2" a="1"/>
  <c r="J1432" i="2" a="1"/>
  <c r="J1433" i="2" a="1"/>
  <c r="J1434" i="2" a="1"/>
  <c r="J1435" i="2" a="1"/>
  <c r="J1436" i="2" a="1"/>
  <c r="J1437" i="2" a="1"/>
  <c r="J1438" i="2" a="1"/>
  <c r="J1439" i="2" a="1"/>
  <c r="J1440" i="2" a="1"/>
  <c r="J1441" i="2" a="1"/>
  <c r="J1442" i="2" a="1"/>
  <c r="J1443" i="2" a="1"/>
  <c r="J1444" i="2" a="1"/>
  <c r="J1445" i="2" a="1"/>
  <c r="J1446" i="2" a="1"/>
  <c r="J1447" i="2" a="1"/>
  <c r="J1448" i="2" a="1"/>
  <c r="J1449" i="2" a="1"/>
  <c r="J1450" i="2" a="1"/>
  <c r="J1451" i="2" a="1"/>
  <c r="J1452" i="2" a="1"/>
  <c r="J1453" i="2" a="1"/>
  <c r="J1454" i="2" a="1"/>
  <c r="J1455" i="2" a="1"/>
  <c r="J1456" i="2" a="1"/>
  <c r="J1457" i="2" a="1"/>
  <c r="J1458" i="2" a="1"/>
  <c r="J1459" i="2" a="1"/>
  <c r="J1460" i="2" a="1"/>
  <c r="J1461" i="2" a="1"/>
  <c r="J1462" i="2" a="1"/>
  <c r="J1463" i="2" a="1"/>
  <c r="J1464" i="2" a="1"/>
  <c r="J1465" i="2" a="1"/>
  <c r="J1466" i="2" a="1"/>
  <c r="J1467" i="2" a="1"/>
  <c r="J1468" i="2" a="1"/>
  <c r="J1469" i="2" a="1"/>
  <c r="J1470" i="2" a="1"/>
  <c r="J1471" i="2" a="1"/>
  <c r="J1472" i="2" a="1"/>
  <c r="J1473" i="2" a="1"/>
  <c r="J1474" i="2" a="1"/>
  <c r="J1475" i="2" a="1"/>
  <c r="J1476" i="2" a="1"/>
  <c r="J1477" i="2" a="1"/>
  <c r="J1478" i="2" a="1"/>
  <c r="J1479" i="2" a="1"/>
  <c r="J1480" i="2" a="1"/>
  <c r="J1481" i="2" a="1"/>
  <c r="J1482" i="2" a="1"/>
  <c r="J1483" i="2" a="1"/>
  <c r="J1484" i="2" a="1"/>
  <c r="J1485" i="2" a="1"/>
  <c r="J1486" i="2" a="1"/>
  <c r="J1487" i="2" a="1"/>
  <c r="J1488" i="2" a="1"/>
  <c r="J1489" i="2" a="1"/>
  <c r="J1490" i="2" a="1"/>
  <c r="J1491" i="2" a="1"/>
  <c r="J1492" i="2" a="1"/>
  <c r="J1493" i="2" a="1"/>
  <c r="J1494" i="2" a="1"/>
  <c r="J1495" i="2" a="1"/>
  <c r="J1496" i="2" a="1"/>
  <c r="J1497" i="2" a="1"/>
  <c r="J1498" i="2" a="1"/>
  <c r="J1499" i="2" a="1"/>
  <c r="J1500" i="2" a="1"/>
  <c r="J1501" i="2" a="1"/>
  <c r="J1502" i="2" a="1"/>
  <c r="J1503" i="2" a="1"/>
  <c r="J1504" i="2" a="1"/>
  <c r="J1505" i="2" a="1"/>
  <c r="J1506" i="2" a="1"/>
  <c r="J1507" i="2" a="1"/>
  <c r="J1508" i="2" a="1"/>
  <c r="J1509" i="2" a="1"/>
  <c r="J1510" i="2" a="1"/>
  <c r="J1511" i="2" a="1"/>
  <c r="J1512" i="2" a="1"/>
  <c r="J1513" i="2" a="1"/>
  <c r="J1514" i="2" a="1"/>
  <c r="J1515" i="2" a="1"/>
  <c r="J1516" i="2" a="1"/>
  <c r="J1517" i="2" a="1"/>
  <c r="J1518" i="2" a="1"/>
  <c r="J1519" i="2" a="1"/>
  <c r="J1520" i="2" a="1"/>
  <c r="J1521" i="2" a="1"/>
  <c r="J1522" i="2" a="1"/>
  <c r="J1523" i="2" a="1"/>
  <c r="J1524" i="2" a="1"/>
  <c r="J1525" i="2" a="1"/>
  <c r="J1526" i="2" a="1"/>
  <c r="J1527" i="2" a="1"/>
  <c r="J1528" i="2" a="1"/>
  <c r="J1529" i="2" a="1"/>
  <c r="J1530" i="2" a="1"/>
  <c r="J1531" i="2" a="1"/>
  <c r="J1532" i="2" a="1"/>
  <c r="J1533" i="2" a="1"/>
  <c r="J1534" i="2" a="1"/>
  <c r="J1535" i="2" a="1"/>
  <c r="J1536" i="2" a="1"/>
  <c r="J1537" i="2" a="1"/>
  <c r="J1538" i="2" a="1"/>
  <c r="J1539" i="2" a="1"/>
  <c r="J1540" i="2" a="1"/>
  <c r="J1541" i="2" a="1"/>
  <c r="J1542" i="2" a="1"/>
  <c r="J1543" i="2" a="1"/>
  <c r="J1544" i="2" a="1"/>
  <c r="J1545" i="2" a="1"/>
  <c r="J1546" i="2" a="1"/>
  <c r="J1547" i="2" a="1"/>
  <c r="J1548" i="2" a="1"/>
  <c r="J1549" i="2" a="1"/>
  <c r="J1550" i="2" a="1"/>
  <c r="J1551" i="2" a="1"/>
  <c r="J1552" i="2" a="1"/>
  <c r="J1553" i="2" a="1"/>
  <c r="J1554" i="2" a="1"/>
  <c r="J1555" i="2" a="1"/>
  <c r="J1556" i="2" a="1"/>
  <c r="J1557" i="2" a="1"/>
  <c r="J1558" i="2" a="1"/>
  <c r="J1559" i="2" a="1"/>
  <c r="J1560" i="2" a="1"/>
  <c r="J1561" i="2" a="1"/>
  <c r="J1562" i="2" a="1"/>
  <c r="J1563" i="2" a="1"/>
  <c r="J1564" i="2" a="1"/>
  <c r="J1565" i="2" a="1"/>
  <c r="J1566" i="2" a="1"/>
  <c r="J1567" i="2" a="1"/>
  <c r="J1568" i="2" a="1"/>
  <c r="J1569" i="2" a="1"/>
  <c r="J1570" i="2" a="1"/>
  <c r="J1571" i="2" a="1"/>
  <c r="J1572" i="2" a="1"/>
  <c r="J1573" i="2" a="1"/>
  <c r="J1574" i="2" a="1"/>
  <c r="J1575" i="2" a="1"/>
  <c r="J1576" i="2" a="1"/>
  <c r="J1577" i="2" a="1"/>
  <c r="J1578" i="2" a="1"/>
  <c r="J1579" i="2" a="1"/>
  <c r="J1580" i="2" a="1"/>
  <c r="J1581" i="2" a="1"/>
  <c r="J1582" i="2" a="1"/>
  <c r="J1583" i="2" a="1"/>
  <c r="J1584" i="2" a="1"/>
  <c r="J1585" i="2" a="1"/>
  <c r="J1586" i="2" a="1"/>
  <c r="J1587" i="2" a="1"/>
  <c r="J1588" i="2" a="1"/>
  <c r="J1589" i="2" a="1"/>
  <c r="J1590" i="2" a="1"/>
  <c r="J1591" i="2" a="1"/>
  <c r="J1592" i="2" a="1"/>
  <c r="J1593" i="2" a="1"/>
  <c r="J1594" i="2" a="1"/>
  <c r="J1595" i="2" a="1"/>
  <c r="J1596" i="2" a="1"/>
  <c r="J1597" i="2" a="1"/>
  <c r="J1598" i="2" a="1"/>
  <c r="J1599" i="2" a="1"/>
  <c r="J1600" i="2" a="1"/>
  <c r="J1601" i="2" a="1"/>
  <c r="J1602" i="2" a="1"/>
  <c r="J1603" i="2" a="1"/>
  <c r="J1604" i="2" a="1"/>
  <c r="J1605" i="2" a="1"/>
  <c r="J1606" i="2" a="1"/>
  <c r="J1607" i="2" a="1"/>
  <c r="J1608" i="2" a="1"/>
  <c r="J1609" i="2" a="1"/>
  <c r="J1610" i="2" a="1"/>
  <c r="J1611" i="2" a="1"/>
  <c r="J1612" i="2" a="1"/>
  <c r="J1613" i="2" a="1"/>
  <c r="J1614" i="2" a="1"/>
  <c r="J1615" i="2" a="1"/>
  <c r="J1616" i="2" a="1"/>
  <c r="J1617" i="2" a="1"/>
  <c r="J1618" i="2" a="1"/>
  <c r="J1619" i="2" a="1"/>
  <c r="J1620" i="2" a="1"/>
  <c r="J1621" i="2" a="1"/>
  <c r="J1622" i="2" a="1"/>
  <c r="J1623" i="2" a="1"/>
  <c r="J1624" i="2" a="1"/>
  <c r="J1625" i="2" a="1"/>
  <c r="J1626" i="2" a="1"/>
  <c r="J1627" i="2" a="1"/>
  <c r="J1628" i="2" a="1"/>
  <c r="J1629" i="2" a="1"/>
  <c r="J1630" i="2" a="1"/>
  <c r="J1631" i="2" a="1"/>
  <c r="J1632" i="2" a="1"/>
  <c r="J1633" i="2" a="1"/>
  <c r="J1634" i="2" a="1"/>
  <c r="J1635" i="2" a="1"/>
  <c r="J1636" i="2" a="1"/>
  <c r="J1637" i="2" a="1"/>
  <c r="J1638" i="2" a="1"/>
  <c r="J1639" i="2" a="1"/>
  <c r="J1640" i="2" a="1"/>
  <c r="J1641" i="2" a="1"/>
  <c r="J1642" i="2" a="1"/>
  <c r="J1643" i="2" a="1"/>
  <c r="J1644" i="2" a="1"/>
  <c r="J1645" i="2" a="1"/>
  <c r="J1646" i="2" a="1"/>
  <c r="J1647" i="2" a="1"/>
  <c r="J1648" i="2" a="1"/>
  <c r="J1649" i="2" a="1"/>
  <c r="J1650" i="2" a="1"/>
  <c r="J1651" i="2" a="1"/>
  <c r="J1652" i="2" a="1"/>
  <c r="J1653" i="2" a="1"/>
  <c r="J1654" i="2" a="1"/>
  <c r="J1655" i="2" a="1"/>
  <c r="J1656" i="2" a="1"/>
  <c r="J1657" i="2" a="1"/>
  <c r="J1658" i="2" a="1"/>
  <c r="J1659" i="2" a="1"/>
  <c r="J1660" i="2" a="1"/>
  <c r="J1661" i="2" a="1"/>
  <c r="J1662" i="2" a="1"/>
  <c r="J1663" i="2" a="1"/>
  <c r="J1664" i="2" a="1"/>
  <c r="J1665" i="2" a="1"/>
  <c r="J1666" i="2" a="1"/>
  <c r="J1667" i="2" a="1"/>
  <c r="J1668" i="2" a="1"/>
  <c r="J1669" i="2" a="1"/>
  <c r="J1670" i="2" a="1"/>
  <c r="J1671" i="2" a="1"/>
  <c r="J1672" i="2" a="1"/>
  <c r="J1673" i="2" a="1"/>
  <c r="J1674" i="2" a="1"/>
  <c r="J1675" i="2" a="1"/>
  <c r="J1676" i="2" a="1"/>
  <c r="J1677" i="2" a="1"/>
  <c r="J1678" i="2" a="1"/>
  <c r="J1679" i="2" a="1"/>
  <c r="J1680" i="2" a="1"/>
  <c r="J1681" i="2" a="1"/>
  <c r="J1682" i="2" a="1"/>
  <c r="J1683" i="2" a="1"/>
  <c r="J1684" i="2" a="1"/>
  <c r="J1685" i="2" a="1"/>
  <c r="J1686" i="2" a="1"/>
  <c r="J1687" i="2" a="1"/>
  <c r="J1688" i="2" a="1"/>
  <c r="J1689" i="2" a="1"/>
  <c r="J1690" i="2" a="1"/>
  <c r="J1691" i="2" a="1"/>
  <c r="J1692" i="2" a="1"/>
  <c r="J1693" i="2" a="1"/>
  <c r="J1694" i="2" a="1"/>
  <c r="J1695" i="2" a="1"/>
  <c r="J1696" i="2" a="1"/>
  <c r="J1697" i="2" a="1"/>
  <c r="J1698" i="2" a="1"/>
  <c r="J1699" i="2" a="1"/>
  <c r="J1700" i="2" a="1"/>
  <c r="J1701" i="2" a="1"/>
  <c r="J1702" i="2" a="1"/>
  <c r="J1703" i="2" a="1"/>
  <c r="J1704" i="2" a="1"/>
  <c r="J1705" i="2" a="1"/>
  <c r="J1706" i="2" a="1"/>
  <c r="J1707" i="2" a="1"/>
  <c r="J1708" i="2" a="1"/>
  <c r="J1709" i="2" a="1"/>
  <c r="J1710" i="2" a="1"/>
  <c r="J1711" i="2" a="1"/>
  <c r="J1712" i="2" a="1"/>
  <c r="J1713" i="2" a="1"/>
  <c r="J1714" i="2" a="1"/>
  <c r="J1715" i="2" a="1"/>
  <c r="J1716" i="2" a="1"/>
  <c r="J1717" i="2" a="1"/>
  <c r="J1718" i="2" a="1"/>
  <c r="J1719" i="2" a="1"/>
  <c r="J1720" i="2" a="1"/>
  <c r="J1721" i="2" a="1"/>
  <c r="J1722" i="2" a="1"/>
  <c r="J1723" i="2" a="1"/>
  <c r="J1724" i="2" a="1"/>
  <c r="J1725" i="2" a="1"/>
  <c r="J1726" i="2" a="1"/>
  <c r="J1727" i="2" a="1"/>
  <c r="J1728" i="2" a="1"/>
  <c r="J1729" i="2" a="1"/>
  <c r="J1730" i="2" a="1"/>
  <c r="J1731" i="2" a="1"/>
  <c r="J1732" i="2" a="1"/>
  <c r="J1733" i="2" a="1"/>
  <c r="J1734" i="2" a="1"/>
  <c r="J1735" i="2" a="1"/>
  <c r="J1736" i="2" a="1"/>
  <c r="J1737" i="2" a="1"/>
  <c r="J1738" i="2" a="1"/>
  <c r="J1739" i="2" a="1"/>
  <c r="J1740" i="2" a="1"/>
  <c r="J1741" i="2" a="1"/>
  <c r="J1742" i="2" a="1"/>
  <c r="J1743" i="2" a="1"/>
  <c r="J1744" i="2" a="1"/>
  <c r="J1745" i="2" a="1"/>
  <c r="J1746" i="2" a="1"/>
  <c r="J1747" i="2" a="1"/>
  <c r="J1748" i="2" a="1"/>
  <c r="J1749" i="2" a="1"/>
  <c r="J1750" i="2" a="1"/>
  <c r="J1751" i="2" a="1"/>
  <c r="J1752" i="2" a="1"/>
  <c r="J1753" i="2" a="1"/>
  <c r="J1754" i="2" a="1"/>
  <c r="J1755" i="2" a="1"/>
  <c r="J1756" i="2" a="1"/>
  <c r="J1757" i="2" a="1"/>
  <c r="J1758" i="2" a="1"/>
  <c r="J1759" i="2" a="1"/>
  <c r="J1760" i="2" a="1"/>
  <c r="J1761" i="2" a="1"/>
  <c r="J1762" i="2" a="1"/>
  <c r="J1763" i="2" a="1"/>
  <c r="J1764" i="2" a="1"/>
  <c r="J1765" i="2" a="1"/>
  <c r="J1766" i="2" a="1"/>
  <c r="J1767" i="2" a="1"/>
  <c r="J1768" i="2" a="1"/>
  <c r="J1769" i="2" a="1"/>
  <c r="J1770" i="2" a="1"/>
  <c r="J1771" i="2" a="1"/>
  <c r="J1772" i="2" a="1"/>
  <c r="J1773" i="2" a="1"/>
  <c r="J1774" i="2" a="1"/>
  <c r="J1775" i="2" a="1"/>
  <c r="J1776" i="2" a="1"/>
  <c r="J1777" i="2" a="1"/>
  <c r="J1778" i="2" a="1"/>
  <c r="J1779" i="2" a="1"/>
  <c r="J1780" i="2" a="1"/>
  <c r="J1781" i="2" a="1"/>
  <c r="J1782" i="2" a="1"/>
  <c r="J1783" i="2" a="1"/>
  <c r="J1784" i="2" a="1"/>
  <c r="J1785" i="2" a="1"/>
  <c r="J1786" i="2" a="1"/>
  <c r="J1787" i="2" a="1"/>
  <c r="J1788" i="2" a="1"/>
  <c r="J1789" i="2" a="1"/>
  <c r="J1790" i="2" a="1"/>
  <c r="J1791" i="2" a="1"/>
  <c r="J1792" i="2" a="1"/>
  <c r="J1793" i="2" a="1"/>
  <c r="J1794" i="2" a="1"/>
  <c r="J1795" i="2" a="1"/>
  <c r="J1796" i="2" a="1"/>
  <c r="J1797" i="2" a="1"/>
  <c r="J1798" i="2" a="1"/>
  <c r="J1799" i="2" a="1"/>
  <c r="J1800" i="2" a="1"/>
  <c r="J1801" i="2" a="1"/>
  <c r="J1802" i="2" a="1"/>
  <c r="J1803" i="2" a="1"/>
  <c r="J1804" i="2" a="1"/>
  <c r="J1805" i="2" a="1"/>
  <c r="J1806" i="2" a="1"/>
  <c r="J1807" i="2" a="1"/>
  <c r="J1808" i="2" a="1"/>
  <c r="J1809" i="2" a="1"/>
  <c r="J1810" i="2" a="1"/>
  <c r="J1811" i="2" a="1"/>
  <c r="J1812" i="2" a="1"/>
  <c r="J1813" i="2" a="1"/>
  <c r="J1814" i="2" a="1"/>
  <c r="J1815" i="2" a="1"/>
  <c r="J1816" i="2" a="1"/>
  <c r="J1817" i="2" a="1"/>
  <c r="J1818" i="2" a="1"/>
  <c r="J1819" i="2" a="1"/>
  <c r="J1820" i="2" a="1"/>
  <c r="J1821" i="2" a="1"/>
  <c r="J1822" i="2" a="1"/>
  <c r="J1823" i="2" a="1"/>
  <c r="J1824" i="2" a="1"/>
  <c r="J1825" i="2" a="1"/>
  <c r="J1826" i="2" a="1"/>
  <c r="J1827" i="2" a="1"/>
  <c r="J1828" i="2" a="1"/>
  <c r="J1829" i="2" a="1"/>
  <c r="J1830" i="2" a="1"/>
  <c r="J1831" i="2" a="1"/>
  <c r="J1832" i="2" a="1"/>
  <c r="J1833" i="2" a="1"/>
  <c r="J1834" i="2" a="1"/>
  <c r="J1835" i="2" a="1"/>
  <c r="J1836" i="2" a="1"/>
  <c r="J1837" i="2" a="1"/>
  <c r="J1838" i="2" a="1"/>
  <c r="J1839" i="2" a="1"/>
  <c r="J1840" i="2" a="1"/>
  <c r="J1841" i="2" a="1"/>
  <c r="J1842" i="2" a="1"/>
  <c r="J1843" i="2" a="1"/>
  <c r="J1844" i="2" a="1"/>
  <c r="J1845" i="2" a="1"/>
  <c r="J1846" i="2" a="1"/>
  <c r="J1847" i="2" a="1"/>
  <c r="J1848" i="2" a="1"/>
  <c r="J1849" i="2" a="1"/>
  <c r="J1850" i="2" a="1"/>
  <c r="J1851" i="2" a="1"/>
  <c r="J1852" i="2" a="1"/>
  <c r="J1853" i="2" a="1"/>
  <c r="J1854" i="2" a="1"/>
  <c r="J1855" i="2" a="1"/>
  <c r="J1856" i="2" a="1"/>
  <c r="J1857" i="2" a="1"/>
  <c r="J1858" i="2" a="1"/>
  <c r="J1859" i="2" a="1"/>
  <c r="J1860" i="2" a="1"/>
  <c r="J1861" i="2" a="1"/>
  <c r="J1862" i="2" a="1"/>
  <c r="J1863" i="2" a="1"/>
  <c r="J1864" i="2" a="1"/>
  <c r="J1865" i="2" a="1"/>
  <c r="J1866" i="2" a="1"/>
  <c r="J1867" i="2" a="1"/>
  <c r="J1868" i="2" a="1"/>
  <c r="J1869" i="2" a="1"/>
  <c r="J1870" i="2" a="1"/>
  <c r="J1871" i="2" a="1"/>
  <c r="J1872" i="2" a="1"/>
  <c r="J1873" i="2" a="1"/>
  <c r="J1874" i="2" a="1"/>
  <c r="J1875" i="2" a="1"/>
  <c r="J1876" i="2" a="1"/>
  <c r="J1877" i="2" a="1"/>
  <c r="J1878" i="2" a="1"/>
  <c r="J1879" i="2" a="1"/>
  <c r="J1880" i="2" a="1"/>
  <c r="J1881" i="2" a="1"/>
  <c r="J1882" i="2" a="1"/>
  <c r="J1883" i="2" a="1"/>
  <c r="J1884" i="2" a="1"/>
  <c r="J1885" i="2" a="1"/>
  <c r="J1886" i="2" a="1"/>
  <c r="J1887" i="2" a="1"/>
  <c r="J1888" i="2" a="1"/>
  <c r="J1889" i="2" a="1"/>
  <c r="J1890" i="2" a="1"/>
  <c r="J1891" i="2" a="1"/>
  <c r="J1892" i="2" a="1"/>
  <c r="J1893" i="2" a="1"/>
  <c r="J1894" i="2" a="1"/>
  <c r="J1895" i="2" a="1"/>
  <c r="J1896" i="2" a="1"/>
  <c r="J1897" i="2" a="1"/>
  <c r="J1898" i="2" a="1"/>
  <c r="J1899" i="2" a="1"/>
  <c r="J1900" i="2" a="1"/>
  <c r="J1901" i="2" a="1"/>
  <c r="J1902" i="2" a="1"/>
  <c r="J1903" i="2" a="1"/>
  <c r="J1904" i="2" a="1"/>
  <c r="J1905" i="2" a="1"/>
  <c r="J1906" i="2" a="1"/>
  <c r="J1907" i="2" a="1"/>
  <c r="J1908" i="2" a="1"/>
  <c r="J1909" i="2" a="1"/>
  <c r="J1910" i="2" a="1"/>
  <c r="J1911" i="2" a="1"/>
  <c r="J1912" i="2" a="1"/>
  <c r="J1913" i="2" a="1"/>
  <c r="J1914" i="2" a="1"/>
  <c r="J1915" i="2" a="1"/>
  <c r="J1916" i="2" a="1"/>
  <c r="J1917" i="2" a="1"/>
  <c r="J1918" i="2" a="1"/>
  <c r="J1919" i="2" a="1"/>
  <c r="J1920" i="2" a="1"/>
  <c r="J1921" i="2" a="1"/>
  <c r="J1922" i="2" a="1"/>
  <c r="J1923" i="2" a="1"/>
  <c r="J1924" i="2" a="1"/>
  <c r="J1925" i="2" a="1"/>
  <c r="J1926" i="2" a="1"/>
  <c r="J1927" i="2" a="1"/>
  <c r="J1928" i="2" a="1"/>
  <c r="J1929" i="2" a="1"/>
  <c r="J1930" i="2" a="1"/>
  <c r="J1931" i="2" a="1"/>
  <c r="J1932" i="2" a="1"/>
  <c r="J1933" i="2" a="1"/>
  <c r="J1934" i="2" a="1"/>
  <c r="J1935" i="2" a="1"/>
  <c r="J1936" i="2" a="1"/>
  <c r="J1937" i="2" a="1"/>
  <c r="J1938" i="2" a="1"/>
  <c r="J1939" i="2" a="1"/>
  <c r="J1940" i="2" a="1"/>
  <c r="J1941" i="2" a="1"/>
  <c r="J1942" i="2" a="1"/>
  <c r="J1943" i="2" a="1"/>
  <c r="J1944" i="2" a="1"/>
  <c r="J1945" i="2" a="1"/>
  <c r="J1946" i="2" a="1"/>
  <c r="J1947" i="2" a="1"/>
  <c r="J1948" i="2" a="1"/>
  <c r="J1949" i="2" a="1"/>
  <c r="J1950" i="2" a="1"/>
  <c r="J1951" i="2" a="1"/>
  <c r="J1952" i="2" a="1"/>
  <c r="J1953" i="2" a="1"/>
  <c r="J1954" i="2" a="1"/>
  <c r="J1955" i="2" a="1"/>
  <c r="J1956" i="2" a="1"/>
  <c r="J1957" i="2" a="1"/>
  <c r="J1958" i="2" a="1"/>
  <c r="J1959" i="2" a="1"/>
  <c r="J1960" i="2" a="1"/>
  <c r="J1961" i="2" a="1"/>
  <c r="J1962" i="2" a="1"/>
  <c r="J1963" i="2" a="1"/>
  <c r="J1964" i="2" a="1"/>
  <c r="J1965" i="2" a="1"/>
  <c r="J1966" i="2" a="1"/>
  <c r="J1967" i="2" a="1"/>
  <c r="J1968" i="2" a="1"/>
  <c r="J1969" i="2" a="1"/>
  <c r="J1970" i="2" a="1"/>
  <c r="J1971" i="2" a="1"/>
  <c r="J1972" i="2" a="1"/>
  <c r="J1973" i="2" a="1"/>
  <c r="J1974" i="2" a="1"/>
  <c r="J1975" i="2" a="1"/>
  <c r="J1976" i="2" a="1"/>
  <c r="J1977" i="2" a="1"/>
  <c r="J1978" i="2" a="1"/>
  <c r="J1979" i="2" a="1"/>
  <c r="J1980" i="2" a="1"/>
  <c r="J1981" i="2" a="1"/>
  <c r="J1982" i="2" a="1"/>
  <c r="J1983" i="2" a="1"/>
  <c r="J1984" i="2" a="1"/>
  <c r="J1985" i="2" a="1"/>
  <c r="J1986" i="2" a="1"/>
  <c r="J1987" i="2" a="1"/>
  <c r="J1988" i="2" a="1"/>
  <c r="J1989" i="2" a="1"/>
  <c r="J1990" i="2" a="1"/>
  <c r="J1991" i="2" a="1"/>
  <c r="J1992" i="2" a="1"/>
  <c r="J1993" i="2" a="1"/>
  <c r="J1994" i="2" a="1"/>
  <c r="J1995" i="2" a="1"/>
  <c r="J1996" i="2" a="1"/>
  <c r="J1997" i="2" a="1"/>
  <c r="J1998" i="2" a="1"/>
  <c r="J1999" i="2" a="1"/>
  <c r="J2000" i="2" a="1"/>
  <c r="J2001" i="2" a="1"/>
  <c r="J2002" i="2" a="1"/>
  <c r="J2003" i="2" a="1"/>
  <c r="J2004" i="2" a="1"/>
  <c r="J2005" i="2" a="1"/>
  <c r="J2006" i="2" a="1"/>
  <c r="J2007" i="2" a="1"/>
  <c r="J2008" i="2" a="1"/>
  <c r="J2009" i="2" a="1"/>
  <c r="J2010" i="2" a="1"/>
  <c r="J2011" i="2" a="1"/>
  <c r="J2012" i="2" a="1"/>
  <c r="J2013" i="2" a="1"/>
  <c r="J2014" i="2" a="1"/>
  <c r="J2015" i="2" a="1"/>
  <c r="J2016" i="2" a="1"/>
  <c r="J2017" i="2" a="1"/>
  <c r="J2018" i="2" a="1"/>
  <c r="J2019" i="2" a="1"/>
  <c r="J2020" i="2" a="1"/>
  <c r="J2021" i="2" a="1"/>
  <c r="J2022" i="2" a="1"/>
  <c r="J2023" i="2" a="1"/>
  <c r="J2024" i="2" a="1"/>
  <c r="J2025" i="2" a="1"/>
  <c r="J2026" i="2" a="1"/>
  <c r="J2027" i="2" a="1"/>
  <c r="J2028" i="2" a="1"/>
  <c r="J2029" i="2" a="1"/>
  <c r="J2030" i="2" a="1"/>
  <c r="J2031" i="2" a="1"/>
  <c r="J2032" i="2" a="1"/>
  <c r="J2033" i="2" a="1"/>
  <c r="J2034" i="2" a="1"/>
  <c r="J2035" i="2" a="1"/>
  <c r="J2036" i="2" a="1"/>
  <c r="J2037" i="2" a="1"/>
  <c r="J2038" i="2" a="1"/>
  <c r="J2039" i="2" a="1"/>
  <c r="J2040" i="2" a="1"/>
  <c r="J2041" i="2" a="1"/>
  <c r="J2042" i="2" a="1"/>
  <c r="J2043" i="2" a="1"/>
  <c r="J2044" i="2" a="1"/>
  <c r="J2045" i="2" a="1"/>
  <c r="J2046" i="2" a="1"/>
  <c r="J2047" i="2" a="1"/>
  <c r="J2048" i="2" a="1"/>
  <c r="J2049" i="2" a="1"/>
  <c r="J2050" i="2" a="1"/>
  <c r="J2051" i="2" a="1"/>
  <c r="J2052" i="2" a="1"/>
  <c r="J2053" i="2" a="1"/>
  <c r="J2054" i="2" a="1"/>
  <c r="J2055" i="2" a="1"/>
  <c r="J2056" i="2" a="1"/>
  <c r="J2057" i="2" a="1"/>
  <c r="J2058" i="2" a="1"/>
  <c r="J2059" i="2" a="1"/>
  <c r="J2060" i="2" a="1"/>
  <c r="J2061" i="2" a="1"/>
  <c r="J2062" i="2" a="1"/>
  <c r="J2063" i="2" a="1"/>
  <c r="J2064" i="2" a="1"/>
  <c r="J2065" i="2" a="1"/>
  <c r="J2066" i="2" a="1"/>
  <c r="J2067" i="2" a="1"/>
  <c r="J2068" i="2" a="1"/>
  <c r="J2069" i="2" a="1"/>
  <c r="J2070" i="2" a="1"/>
  <c r="J2071" i="2" a="1"/>
  <c r="J2072" i="2" a="1"/>
  <c r="J2073" i="2" a="1"/>
  <c r="J2074" i="2" a="1"/>
  <c r="J2075" i="2" a="1"/>
  <c r="J2076" i="2" a="1"/>
  <c r="J2077" i="2" a="1"/>
  <c r="J2078" i="2" a="1"/>
  <c r="J2079" i="2" a="1"/>
  <c r="J2080" i="2" a="1"/>
  <c r="J2081" i="2" a="1"/>
  <c r="J2082" i="2" a="1"/>
  <c r="J2083" i="2" a="1"/>
  <c r="J2084" i="2" a="1"/>
  <c r="J2085" i="2" a="1"/>
  <c r="J2086" i="2" a="1"/>
  <c r="J2087" i="2" a="1"/>
  <c r="J2088" i="2" a="1"/>
  <c r="J2089" i="2" a="1"/>
  <c r="J2090" i="2" a="1"/>
  <c r="J2091" i="2" a="1"/>
  <c r="J2092" i="2" a="1"/>
  <c r="J2093" i="2" a="1"/>
  <c r="J2094" i="2" a="1"/>
  <c r="J2095" i="2" a="1"/>
  <c r="J2096" i="2" a="1"/>
  <c r="J2097" i="2" a="1"/>
  <c r="J2098" i="2" a="1"/>
  <c r="J2099" i="2" a="1"/>
  <c r="J2100" i="2" a="1"/>
  <c r="J2101" i="2" a="1"/>
  <c r="J2102" i="2" a="1"/>
  <c r="J2103" i="2" a="1"/>
  <c r="J2104" i="2" a="1"/>
  <c r="J2105" i="2" a="1"/>
  <c r="J2106" i="2" a="1"/>
  <c r="J2107" i="2" a="1"/>
  <c r="J2108" i="2" a="1"/>
  <c r="J2109" i="2" a="1"/>
  <c r="J2110" i="2" a="1"/>
  <c r="J2111" i="2" a="1"/>
  <c r="J2112" i="2" a="1"/>
  <c r="J2113" i="2" a="1"/>
  <c r="J2114" i="2" a="1"/>
  <c r="J2115" i="2" a="1"/>
  <c r="J2116" i="2" a="1"/>
  <c r="J2117" i="2" a="1"/>
  <c r="J2118" i="2" a="1"/>
  <c r="J2119" i="2" a="1"/>
  <c r="J2120" i="2" a="1"/>
  <c r="J2121" i="2" a="1"/>
  <c r="J2122" i="2" a="1"/>
  <c r="J2123" i="2" a="1"/>
  <c r="J2124" i="2" a="1"/>
  <c r="J2125" i="2" a="1"/>
  <c r="J2126" i="2" a="1"/>
  <c r="J2127" i="2" a="1"/>
  <c r="J2128" i="2" a="1"/>
  <c r="J2129" i="2" a="1"/>
  <c r="J2130" i="2" a="1"/>
  <c r="J2131" i="2" a="1"/>
  <c r="J2132" i="2" a="1"/>
  <c r="J2133" i="2" a="1"/>
  <c r="J2134" i="2" a="1"/>
  <c r="J2135" i="2" a="1"/>
  <c r="J2136" i="2" a="1"/>
  <c r="J2137" i="2" a="1"/>
  <c r="J2138" i="2" a="1"/>
  <c r="J2139" i="2" a="1"/>
  <c r="J2140" i="2" a="1"/>
  <c r="J2141" i="2" a="1"/>
  <c r="J2142" i="2" a="1"/>
  <c r="J2143" i="2" a="1"/>
  <c r="J2144" i="2" a="1"/>
  <c r="J2145" i="2" a="1"/>
  <c r="J2146" i="2" a="1"/>
  <c r="J2147" i="2" a="1"/>
  <c r="J2148" i="2" a="1"/>
  <c r="J2149" i="2" a="1"/>
  <c r="J2150" i="2" a="1"/>
  <c r="J2151" i="2" a="1"/>
  <c r="J2152" i="2" a="1"/>
  <c r="J2153" i="2" a="1"/>
  <c r="J2154" i="2" a="1"/>
  <c r="J2155" i="2" a="1"/>
  <c r="J2156" i="2" a="1"/>
  <c r="J2157" i="2" a="1"/>
  <c r="J2158" i="2" a="1"/>
  <c r="J2159" i="2" a="1"/>
  <c r="J2160" i="2" a="1"/>
  <c r="J2161" i="2" a="1"/>
  <c r="J2162" i="2" a="1"/>
  <c r="J2163" i="2" a="1"/>
  <c r="J2164" i="2" a="1"/>
  <c r="J2165" i="2" a="1"/>
  <c r="J2166" i="2" a="1"/>
  <c r="J2167" i="2" a="1"/>
  <c r="J2168" i="2" a="1"/>
  <c r="J2169" i="2" a="1"/>
  <c r="J2170" i="2" a="1"/>
  <c r="J2171" i="2" a="1"/>
  <c r="J2172" i="2" a="1"/>
  <c r="J2173" i="2" a="1"/>
  <c r="J2174" i="2" a="1"/>
  <c r="J2175" i="2" a="1"/>
  <c r="J2176" i="2" a="1"/>
  <c r="J2177" i="2" a="1"/>
  <c r="J2178" i="2" a="1"/>
  <c r="J2179" i="2" a="1"/>
  <c r="J2180" i="2" a="1"/>
  <c r="J2181" i="2" a="1"/>
  <c r="J2182" i="2" a="1"/>
  <c r="J2183" i="2" a="1"/>
  <c r="J2184" i="2" a="1"/>
  <c r="J2185" i="2" a="1"/>
  <c r="J2186" i="2" a="1"/>
  <c r="J2187" i="2" a="1"/>
  <c r="J2188" i="2" a="1"/>
  <c r="J2189" i="2" a="1"/>
  <c r="J2190" i="2" a="1"/>
  <c r="J2191" i="2" a="1"/>
  <c r="J2192" i="2" a="1"/>
  <c r="J2193" i="2" a="1"/>
  <c r="J2194" i="2" a="1"/>
  <c r="J2195" i="2" a="1"/>
  <c r="J2196" i="2" a="1"/>
  <c r="J2197" i="2" a="1"/>
  <c r="J2198" i="2" a="1"/>
  <c r="J2199" i="2" a="1"/>
  <c r="J2200" i="2" a="1"/>
  <c r="J2201" i="2" a="1"/>
  <c r="J2202" i="2" a="1"/>
  <c r="J2203" i="2" a="1"/>
  <c r="J2204" i="2" a="1"/>
  <c r="J2205" i="2" a="1"/>
  <c r="J2206" i="2" a="1"/>
  <c r="J2207" i="2" a="1"/>
  <c r="J2208" i="2" a="1"/>
  <c r="J2209" i="2" a="1"/>
  <c r="J2210" i="2" a="1"/>
  <c r="J2211" i="2" a="1"/>
  <c r="J2212" i="2" a="1"/>
  <c r="J2213" i="2" a="1"/>
  <c r="J2214" i="2" a="1"/>
  <c r="J2215" i="2" a="1"/>
  <c r="J2216" i="2" a="1"/>
  <c r="J2217" i="2" a="1"/>
  <c r="J2218" i="2" a="1"/>
  <c r="J2219" i="2" a="1"/>
  <c r="J2220" i="2" a="1"/>
  <c r="J2221" i="2" a="1"/>
  <c r="J2222" i="2" a="1"/>
  <c r="J2223" i="2" a="1"/>
  <c r="J2224" i="2" a="1"/>
  <c r="J2225" i="2" a="1"/>
  <c r="J2226" i="2" a="1"/>
  <c r="J2227" i="2" a="1"/>
  <c r="J2228" i="2" a="1"/>
  <c r="J2229" i="2" a="1"/>
  <c r="J2230" i="2" a="1"/>
  <c r="J2231" i="2" a="1"/>
  <c r="J2232" i="2" a="1"/>
  <c r="J2233" i="2" a="1"/>
  <c r="J2234" i="2" a="1"/>
  <c r="J2235" i="2" a="1"/>
  <c r="J2236" i="2" a="1"/>
  <c r="J2237" i="2" a="1"/>
  <c r="J2238" i="2" a="1"/>
  <c r="J2239" i="2" a="1"/>
  <c r="J2240" i="2" a="1"/>
  <c r="J2241" i="2" a="1"/>
  <c r="J2242" i="2" a="1"/>
  <c r="J2243" i="2" a="1"/>
  <c r="J2244" i="2" a="1"/>
  <c r="J2245" i="2" a="1"/>
  <c r="J2246" i="2" a="1"/>
  <c r="J2247" i="2" a="1"/>
  <c r="J2248" i="2" a="1"/>
  <c r="J2249" i="2" a="1"/>
  <c r="J2250" i="2" a="1"/>
  <c r="J2251" i="2" a="1"/>
  <c r="J2252" i="2" a="1"/>
  <c r="J2253" i="2" a="1"/>
  <c r="J2254" i="2" a="1"/>
  <c r="J2255" i="2" a="1"/>
  <c r="J2256" i="2" a="1"/>
  <c r="J2257" i="2" a="1"/>
  <c r="J2258" i="2" a="1"/>
  <c r="J2259" i="2" a="1"/>
  <c r="J2260" i="2" a="1"/>
  <c r="J2261" i="2" a="1"/>
  <c r="J2262" i="2" a="1"/>
  <c r="J2263" i="2" a="1"/>
  <c r="J2264" i="2" a="1"/>
  <c r="J2265" i="2" a="1"/>
  <c r="J2266" i="2" a="1"/>
  <c r="J2267" i="2" a="1"/>
  <c r="J2268" i="2" a="1"/>
  <c r="J2269" i="2" a="1"/>
  <c r="J2270" i="2" a="1"/>
  <c r="J2271" i="2" a="1"/>
  <c r="J2272" i="2" a="1"/>
  <c r="J2273" i="2" a="1"/>
  <c r="J2274" i="2" a="1"/>
  <c r="J2275" i="2" a="1"/>
  <c r="J2276" i="2" a="1"/>
  <c r="J2277" i="2" a="1"/>
  <c r="J2278" i="2" a="1"/>
  <c r="J2279" i="2" a="1"/>
  <c r="J2280" i="2" a="1"/>
  <c r="J2281" i="2" a="1"/>
  <c r="J2282" i="2" a="1"/>
  <c r="J2283" i="2" a="1"/>
  <c r="J2284" i="2" a="1"/>
  <c r="J2285" i="2" a="1"/>
  <c r="J2286" i="2" a="1"/>
  <c r="J2287" i="2" a="1"/>
  <c r="J2288" i="2" a="1"/>
  <c r="J2289" i="2" a="1"/>
  <c r="J2290" i="2" a="1"/>
  <c r="J2291" i="2" a="1"/>
  <c r="J2292" i="2" a="1"/>
  <c r="J2293" i="2" a="1"/>
  <c r="J2294" i="2" a="1"/>
  <c r="J2295" i="2" a="1"/>
  <c r="J2296" i="2" a="1"/>
  <c r="J2297" i="2" a="1"/>
  <c r="J2298" i="2" a="1"/>
  <c r="J2299" i="2" a="1"/>
  <c r="J2300" i="2" a="1"/>
  <c r="J2301" i="2" a="1"/>
  <c r="J2302" i="2" a="1"/>
  <c r="J2303" i="2" a="1"/>
  <c r="J2304" i="2" a="1"/>
  <c r="J2305" i="2" a="1"/>
  <c r="J2306" i="2" a="1"/>
  <c r="J2307" i="2" a="1"/>
  <c r="J2308" i="2" a="1"/>
  <c r="J2309" i="2" a="1"/>
  <c r="J2310" i="2" a="1"/>
  <c r="J2311" i="2" a="1"/>
  <c r="J2312" i="2" a="1"/>
  <c r="J2313" i="2" a="1"/>
  <c r="J2314" i="2" a="1"/>
  <c r="J2315" i="2" a="1"/>
  <c r="J2316" i="2" a="1"/>
  <c r="J2317" i="2" a="1"/>
  <c r="J2318" i="2" a="1"/>
  <c r="J2319" i="2" a="1"/>
  <c r="J2320" i="2" a="1"/>
  <c r="J2321" i="2" a="1"/>
  <c r="J2322" i="2" a="1"/>
  <c r="J2323" i="2" a="1"/>
  <c r="J2324" i="2" a="1"/>
  <c r="J2325" i="2" a="1"/>
  <c r="J2326" i="2" a="1"/>
  <c r="J2327" i="2" a="1"/>
  <c r="J2328" i="2" a="1"/>
  <c r="J2329" i="2" a="1"/>
  <c r="J2330" i="2" a="1"/>
  <c r="J2331" i="2" a="1"/>
  <c r="J2332" i="2" a="1"/>
  <c r="J2333" i="2" a="1"/>
  <c r="J2334" i="2" a="1"/>
  <c r="J2335" i="2" a="1"/>
  <c r="J2336" i="2" a="1"/>
  <c r="J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D306" i="4" s="1" a="1"/>
  <c r="I306" i="2" a="1"/>
  <c r="I307" i="2" a="1"/>
  <c r="D308" i="4" s="1" a="1"/>
  <c r="I308" i="2" a="1"/>
  <c r="D309" i="4" s="1" a="1"/>
  <c r="I309" i="2" a="1"/>
  <c r="D310" i="4" s="1" a="1"/>
  <c r="I310" i="2" a="1"/>
  <c r="D311" i="4" s="1" a="1"/>
  <c r="I311" i="2" a="1"/>
  <c r="D312" i="4" s="1" a="1"/>
  <c r="I312" i="2" a="1"/>
  <c r="D313" i="4" s="1" a="1"/>
  <c r="I313" i="2" a="1"/>
  <c r="D314" i="4" s="1" a="1"/>
  <c r="I314" i="2" a="1"/>
  <c r="D315" i="4" s="1" a="1"/>
  <c r="I315" i="2" a="1"/>
  <c r="D316" i="4" s="1" a="1"/>
  <c r="I316" i="2" a="1"/>
  <c r="D317" i="4" s="1" a="1"/>
  <c r="I317" i="2" a="1"/>
  <c r="D318" i="4" s="1" a="1"/>
  <c r="I318" i="2" a="1"/>
  <c r="D319" i="4" s="1" a="1"/>
  <c r="I319" i="2" a="1"/>
  <c r="D320" i="4" s="1" a="1"/>
  <c r="I320" i="2" a="1"/>
  <c r="D321" i="4" s="1" a="1"/>
  <c r="I321" i="2" a="1"/>
  <c r="D322" i="4" s="1" a="1"/>
  <c r="I322" i="2" a="1"/>
  <c r="D323" i="4" s="1" a="1"/>
  <c r="I323" i="2" a="1"/>
  <c r="D324" i="4" s="1" a="1"/>
  <c r="I324" i="2" a="1"/>
  <c r="D325" i="4" s="1" a="1"/>
  <c r="I325" i="2" a="1"/>
  <c r="D326" i="4" s="1" a="1"/>
  <c r="I326" i="2" a="1"/>
  <c r="D327" i="4" s="1" a="1"/>
  <c r="I327" i="2" a="1"/>
  <c r="D328" i="4" s="1" a="1"/>
  <c r="I328" i="2" a="1"/>
  <c r="D329" i="4" s="1" a="1"/>
  <c r="I329" i="2" a="1"/>
  <c r="D330" i="4" s="1" a="1"/>
  <c r="I330" i="2" a="1"/>
  <c r="D331" i="4" s="1" a="1"/>
  <c r="I331" i="2" a="1"/>
  <c r="D332" i="4" s="1" a="1"/>
  <c r="I332" i="2" a="1"/>
  <c r="D333" i="4" s="1" a="1"/>
  <c r="I333" i="2" a="1"/>
  <c r="D334" i="4" s="1" a="1"/>
  <c r="I334" i="2" a="1"/>
  <c r="D335" i="4" s="1" a="1"/>
  <c r="I335" i="2" a="1"/>
  <c r="D336" i="4" s="1" a="1"/>
  <c r="I336" i="2" a="1"/>
  <c r="D337" i="4" s="1" a="1"/>
  <c r="I337" i="2" a="1"/>
  <c r="D338" i="4" s="1" a="1"/>
  <c r="I338" i="2" a="1"/>
  <c r="D339" i="4" s="1" a="1"/>
  <c r="I339" i="2" a="1"/>
  <c r="D340" i="4" s="1" a="1"/>
  <c r="I340" i="2" a="1"/>
  <c r="D341" i="4" s="1" a="1"/>
  <c r="I341" i="2" a="1"/>
  <c r="D342" i="4" s="1" a="1"/>
  <c r="I342" i="2" a="1"/>
  <c r="D343" i="4" s="1" a="1"/>
  <c r="I343" i="2" a="1"/>
  <c r="D344" i="4" s="1" a="1"/>
  <c r="I344" i="2" a="1"/>
  <c r="D345" i="4" s="1" a="1"/>
  <c r="I345" i="2" a="1"/>
  <c r="D346" i="4" s="1" a="1"/>
  <c r="I346" i="2" a="1"/>
  <c r="D347" i="4" s="1" a="1"/>
  <c r="I347" i="2" a="1"/>
  <c r="D348" i="4" s="1" a="1"/>
  <c r="I348" i="2" a="1"/>
  <c r="D349" i="4" s="1" a="1"/>
  <c r="I349" i="2" a="1"/>
  <c r="D350" i="4" s="1" a="1"/>
  <c r="I350" i="2" a="1"/>
  <c r="D351" i="4" s="1" a="1"/>
  <c r="I351" i="2" a="1"/>
  <c r="D352" i="4" s="1" a="1"/>
  <c r="I352" i="2" a="1"/>
  <c r="D353" i="4" s="1" a="1"/>
  <c r="I353" i="2" a="1"/>
  <c r="D354" i="4" s="1" a="1"/>
  <c r="I354" i="2" a="1"/>
  <c r="D355" i="4" s="1" a="1"/>
  <c r="I355" i="2" a="1"/>
  <c r="D356" i="4" s="1" a="1"/>
  <c r="I356" i="2" a="1"/>
  <c r="D357" i="4" s="1" a="1"/>
  <c r="I357" i="2" a="1"/>
  <c r="D358" i="4" s="1" a="1"/>
  <c r="I358" i="2" a="1"/>
  <c r="D359" i="4" s="1" a="1"/>
  <c r="I359" i="2" a="1"/>
  <c r="D360" i="4" s="1" a="1"/>
  <c r="I360" i="2" a="1"/>
  <c r="D361" i="4" s="1" a="1"/>
  <c r="I361" i="2" a="1"/>
  <c r="D362" i="4" s="1" a="1"/>
  <c r="I362" i="2" a="1"/>
  <c r="D363" i="4" s="1" a="1"/>
  <c r="I363" i="2" a="1"/>
  <c r="D364" i="4" s="1" a="1"/>
  <c r="I364" i="2" a="1"/>
  <c r="D365" i="4" s="1" a="1"/>
  <c r="I365" i="2" a="1"/>
  <c r="D366" i="4" s="1" a="1"/>
  <c r="I366" i="2" a="1"/>
  <c r="D367" i="4" s="1" a="1"/>
  <c r="I367" i="2" a="1"/>
  <c r="D368" i="4" s="1" a="1"/>
  <c r="I368" i="2" a="1"/>
  <c r="D369" i="4" s="1" a="1"/>
  <c r="I369" i="2" a="1"/>
  <c r="D370" i="4" s="1" a="1"/>
  <c r="I370" i="2" a="1"/>
  <c r="D371" i="4" s="1" a="1"/>
  <c r="I371" i="2" a="1"/>
  <c r="D372" i="4" s="1"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D462" i="4" s="1" a="1"/>
  <c r="I462" i="2" a="1"/>
  <c r="D463" i="4" s="1" a="1"/>
  <c r="I463" i="2" a="1"/>
  <c r="D464" i="4" s="1" a="1"/>
  <c r="I464" i="2" a="1"/>
  <c r="D465" i="4" s="1" a="1"/>
  <c r="I465" i="2" a="1"/>
  <c r="D466" i="4" s="1" a="1"/>
  <c r="I466" i="2" a="1"/>
  <c r="D467" i="4" s="1" a="1"/>
  <c r="I467" i="2" a="1"/>
  <c r="D468" i="4" s="1" a="1"/>
  <c r="I468" i="2" a="1"/>
  <c r="D469" i="4" s="1" a="1"/>
  <c r="I469" i="2" a="1"/>
  <c r="D470" i="4" s="1" a="1"/>
  <c r="I470" i="2" a="1"/>
  <c r="D471" i="4" s="1" a="1"/>
  <c r="I471" i="2" a="1"/>
  <c r="D472" i="4" s="1" a="1"/>
  <c r="I472" i="2" a="1"/>
  <c r="D473" i="4" s="1" a="1"/>
  <c r="I473" i="2" a="1"/>
  <c r="D474" i="4" s="1" a="1"/>
  <c r="I474" i="2" a="1"/>
  <c r="D475" i="4" s="1" a="1"/>
  <c r="I475" i="2" a="1"/>
  <c r="D476" i="4" s="1" a="1"/>
  <c r="I476" i="2" a="1"/>
  <c r="D477" i="4" s="1" a="1"/>
  <c r="I477" i="2" a="1"/>
  <c r="D478" i="4" s="1" a="1"/>
  <c r="I478" i="2" a="1"/>
  <c r="D479" i="4" s="1" a="1"/>
  <c r="I479" i="2" a="1"/>
  <c r="D480" i="4" s="1" a="1"/>
  <c r="I480" i="2" a="1"/>
  <c r="D481" i="4" s="1" a="1"/>
  <c r="I481" i="2" a="1"/>
  <c r="D482" i="4" s="1" a="1"/>
  <c r="I482" i="2" a="1"/>
  <c r="D483" i="4" s="1" a="1"/>
  <c r="I483" i="2" a="1"/>
  <c r="D484" i="4" s="1" a="1"/>
  <c r="I484" i="2" a="1"/>
  <c r="D485" i="4" s="1" a="1"/>
  <c r="I485" i="2" a="1"/>
  <c r="D486" i="4" s="1" a="1"/>
  <c r="I486" i="2" a="1"/>
  <c r="D487" i="4" s="1" a="1"/>
  <c r="I487" i="2" a="1"/>
  <c r="D488" i="4" s="1" a="1"/>
  <c r="I488" i="2" a="1"/>
  <c r="D489" i="4" s="1" a="1"/>
  <c r="I489" i="2" a="1"/>
  <c r="D490" i="4" s="1" a="1"/>
  <c r="I490" i="2" a="1"/>
  <c r="D491" i="4" s="1" a="1"/>
  <c r="I491" i="2" a="1"/>
  <c r="D492" i="4" s="1" a="1"/>
  <c r="I492" i="2" a="1"/>
  <c r="D493" i="4" s="1" a="1"/>
  <c r="I493" i="2" a="1"/>
  <c r="D494" i="4" s="1" a="1"/>
  <c r="I494" i="2" a="1"/>
  <c r="D495" i="4" s="1" a="1"/>
  <c r="I495" i="2" a="1"/>
  <c r="D496" i="4" s="1" a="1"/>
  <c r="I496" i="2" a="1"/>
  <c r="D497" i="4" s="1" a="1"/>
  <c r="I497" i="2" a="1"/>
  <c r="D498" i="4" s="1" a="1"/>
  <c r="I498" i="2" a="1"/>
  <c r="D499" i="4" s="1" a="1"/>
  <c r="I499" i="2" a="1"/>
  <c r="D500" i="4" s="1" a="1"/>
  <c r="I500" i="2" a="1"/>
  <c r="D501" i="4" s="1" a="1"/>
  <c r="I501" i="2" a="1"/>
  <c r="D502" i="4" s="1" a="1"/>
  <c r="I502" i="2" a="1"/>
  <c r="D503" i="4" s="1" a="1"/>
  <c r="I503" i="2" a="1"/>
  <c r="D504" i="4" s="1" a="1"/>
  <c r="I504" i="2" a="1"/>
  <c r="D505" i="4" s="1" a="1"/>
  <c r="I505" i="2" a="1"/>
  <c r="D506" i="4" s="1" a="1"/>
  <c r="I506" i="2" a="1"/>
  <c r="D507" i="4" s="1" a="1"/>
  <c r="I507" i="2" a="1"/>
  <c r="D508" i="4" s="1" a="1"/>
  <c r="I508" i="2" a="1"/>
  <c r="D509" i="4" s="1" a="1"/>
  <c r="I509" i="2" a="1"/>
  <c r="D510" i="4" s="1" a="1"/>
  <c r="I510" i="2" a="1"/>
  <c r="D511" i="4" s="1" a="1"/>
  <c r="I511" i="2" a="1"/>
  <c r="D512" i="4" s="1" a="1"/>
  <c r="I512" i="2" a="1"/>
  <c r="D513" i="4" s="1" a="1"/>
  <c r="I513" i="2" a="1"/>
  <c r="D514" i="4" s="1" a="1"/>
  <c r="I514" i="2" a="1"/>
  <c r="D515" i="4" s="1" a="1"/>
  <c r="I515" i="2" a="1"/>
  <c r="D516" i="4" s="1" a="1"/>
  <c r="I516" i="2" a="1"/>
  <c r="D517" i="4" s="1" a="1"/>
  <c r="I517" i="2" a="1"/>
  <c r="D518" i="4" s="1" a="1"/>
  <c r="I518" i="2" a="1"/>
  <c r="D519" i="4" s="1" a="1"/>
  <c r="I519" i="2" a="1"/>
  <c r="D520" i="4" s="1" a="1"/>
  <c r="I520" i="2" a="1"/>
  <c r="D521" i="4" s="1" a="1"/>
  <c r="I521" i="2" a="1"/>
  <c r="D522" i="4" s="1" a="1"/>
  <c r="I522" i="2" a="1"/>
  <c r="D523" i="4" s="1" a="1"/>
  <c r="I523" i="2" a="1"/>
  <c r="D524" i="4" s="1" a="1"/>
  <c r="I524" i="2" a="1"/>
  <c r="D525" i="4" s="1" a="1"/>
  <c r="I525" i="2" a="1"/>
  <c r="D526" i="4" s="1" a="1"/>
  <c r="I526" i="2" a="1"/>
  <c r="D527" i="4" s="1" a="1"/>
  <c r="I527" i="2" a="1"/>
  <c r="D528" i="4" s="1" a="1"/>
  <c r="I528" i="2" a="1"/>
  <c r="D529" i="4" s="1" a="1"/>
  <c r="I529" i="2" a="1"/>
  <c r="D530" i="4" s="1" a="1"/>
  <c r="I530" i="2" a="1"/>
  <c r="D531" i="4" s="1" a="1"/>
  <c r="I531" i="2" a="1"/>
  <c r="D532" i="4" s="1" a="1"/>
  <c r="I532" i="2" a="1"/>
  <c r="D533" i="4" s="1" a="1"/>
  <c r="I533" i="2" a="1"/>
  <c r="D534" i="4" s="1" a="1"/>
  <c r="I534" i="2" a="1"/>
  <c r="D535" i="4" s="1" a="1"/>
  <c r="I535" i="2" a="1"/>
  <c r="D536" i="4" s="1" a="1"/>
  <c r="I536" i="2" a="1"/>
  <c r="D537" i="4" s="1" a="1"/>
  <c r="I537" i="2" a="1"/>
  <c r="D538" i="4" s="1" a="1"/>
  <c r="I538" i="2" a="1"/>
  <c r="D539" i="4" s="1" a="1"/>
  <c r="I539" i="2" a="1"/>
  <c r="D540" i="4" s="1" a="1"/>
  <c r="I540" i="2" a="1"/>
  <c r="D541" i="4" s="1" a="1"/>
  <c r="I541" i="2" a="1"/>
  <c r="D542" i="4" s="1" a="1"/>
  <c r="I542" i="2" a="1"/>
  <c r="D543" i="4" s="1" a="1"/>
  <c r="I543" i="2" a="1"/>
  <c r="D544" i="4" s="1" a="1"/>
  <c r="I544" i="2" a="1"/>
  <c r="D545" i="4" s="1" a="1"/>
  <c r="I545" i="2" a="1"/>
  <c r="D546" i="4" s="1" a="1"/>
  <c r="I546" i="2" a="1"/>
  <c r="D547" i="4" s="1" a="1"/>
  <c r="I547" i="2" a="1"/>
  <c r="D548" i="4" s="1" a="1"/>
  <c r="I548" i="2" a="1"/>
  <c r="D549" i="4" s="1" a="1"/>
  <c r="I549" i="2" a="1"/>
  <c r="D550" i="4" s="1" a="1"/>
  <c r="I550" i="2" a="1"/>
  <c r="D551" i="4" s="1" a="1"/>
  <c r="I551" i="2" a="1"/>
  <c r="D552" i="4" s="1" a="1"/>
  <c r="I552" i="2" a="1"/>
  <c r="D553" i="4" s="1" a="1"/>
  <c r="I553" i="2" a="1"/>
  <c r="D554" i="4" s="1" a="1"/>
  <c r="I554" i="2" a="1"/>
  <c r="D555" i="4" s="1" a="1"/>
  <c r="I555" i="2" a="1"/>
  <c r="D556" i="4" s="1" a="1"/>
  <c r="I556" i="2" a="1"/>
  <c r="D557" i="4" s="1" a="1"/>
  <c r="I557" i="2" a="1"/>
  <c r="D558" i="4" s="1" a="1"/>
  <c r="I558" i="2" a="1"/>
  <c r="D559" i="4" s="1" a="1"/>
  <c r="I559" i="2" a="1"/>
  <c r="D560" i="4" s="1" a="1"/>
  <c r="I560" i="2" a="1"/>
  <c r="D561" i="4" s="1" a="1"/>
  <c r="I561" i="2" a="1"/>
  <c r="D562" i="4" s="1" a="1"/>
  <c r="I562" i="2" a="1"/>
  <c r="D563" i="4" s="1" a="1"/>
  <c r="I563" i="2" a="1"/>
  <c r="D564" i="4" s="1" a="1"/>
  <c r="I564" i="2" a="1"/>
  <c r="D565" i="4" s="1" a="1"/>
  <c r="I565" i="2" a="1"/>
  <c r="D566" i="4" s="1" a="1"/>
  <c r="I566" i="2" a="1"/>
  <c r="D567" i="4" s="1" a="1"/>
  <c r="I567" i="2" a="1"/>
  <c r="D568" i="4" s="1" a="1"/>
  <c r="I568" i="2" a="1"/>
  <c r="D569" i="4" s="1" a="1"/>
  <c r="I569" i="2" a="1"/>
  <c r="D570" i="4" s="1" a="1"/>
  <c r="I570" i="2" a="1"/>
  <c r="D571" i="4" s="1" a="1"/>
  <c r="I571" i="2" a="1"/>
  <c r="D572" i="4" s="1" a="1"/>
  <c r="I572" i="2" a="1"/>
  <c r="D573" i="4" s="1" a="1"/>
  <c r="I573" i="2" a="1"/>
  <c r="D574" i="4" s="1" a="1"/>
  <c r="I574" i="2" a="1"/>
  <c r="D575" i="4" s="1" a="1"/>
  <c r="I575" i="2" a="1"/>
  <c r="D576" i="4" s="1" a="1"/>
  <c r="I576" i="2" a="1"/>
  <c r="D577" i="4" s="1" a="1"/>
  <c r="I577" i="2" a="1"/>
  <c r="D578" i="4" s="1" a="1"/>
  <c r="I578" i="2" a="1"/>
  <c r="D579" i="4" s="1" a="1"/>
  <c r="I579" i="2" a="1"/>
  <c r="D580" i="4" s="1" a="1"/>
  <c r="I580" i="2" a="1"/>
  <c r="D581" i="4" s="1" a="1"/>
  <c r="I581" i="2" a="1"/>
  <c r="D582" i="4" s="1" a="1"/>
  <c r="I582" i="2" a="1"/>
  <c r="D583" i="4" s="1" a="1"/>
  <c r="I583" i="2" a="1"/>
  <c r="D584" i="4" s="1" a="1"/>
  <c r="I584" i="2" a="1"/>
  <c r="D585" i="4" s="1" a="1"/>
  <c r="I585" i="2" a="1"/>
  <c r="D586" i="4" s="1" a="1"/>
  <c r="I586" i="2" a="1"/>
  <c r="D587" i="4" s="1" a="1"/>
  <c r="I587" i="2" a="1"/>
  <c r="D588" i="4" s="1" a="1"/>
  <c r="I588" i="2" a="1"/>
  <c r="D589" i="4" s="1" a="1"/>
  <c r="I589" i="2" a="1"/>
  <c r="D590" i="4" s="1" a="1"/>
  <c r="I590" i="2" a="1"/>
  <c r="D591" i="4" s="1" a="1"/>
  <c r="I591" i="2" a="1"/>
  <c r="D592" i="4" s="1" a="1"/>
  <c r="I592" i="2" a="1"/>
  <c r="D593" i="4" s="1" a="1"/>
  <c r="I593" i="2" a="1"/>
  <c r="D594" i="4" s="1" a="1"/>
  <c r="I594" i="2" a="1"/>
  <c r="D595" i="4" s="1" a="1"/>
  <c r="I595" i="2" a="1"/>
  <c r="D596" i="4" s="1" a="1"/>
  <c r="I596" i="2" a="1"/>
  <c r="D597" i="4" s="1" a="1"/>
  <c r="I597" i="2" a="1"/>
  <c r="D598" i="4" s="1" a="1"/>
  <c r="I598" i="2" a="1"/>
  <c r="D599" i="4" s="1" a="1"/>
  <c r="I599" i="2" a="1"/>
  <c r="D600" i="4" s="1" a="1"/>
  <c r="I600" i="2" a="1"/>
  <c r="D601" i="4" s="1" a="1"/>
  <c r="I601" i="2" a="1"/>
  <c r="D602" i="4" s="1" a="1"/>
  <c r="I602" i="2" a="1"/>
  <c r="D603" i="4" s="1" a="1"/>
  <c r="I603" i="2" a="1"/>
  <c r="D604" i="4" s="1" a="1"/>
  <c r="I604" i="2" a="1"/>
  <c r="D605" i="4" s="1" a="1"/>
  <c r="I605" i="2" a="1"/>
  <c r="D606" i="4" s="1" a="1"/>
  <c r="I606" i="2" a="1"/>
  <c r="D607" i="4" s="1" a="1"/>
  <c r="I607" i="2" a="1"/>
  <c r="D608" i="4" s="1" a="1"/>
  <c r="I608" i="2" a="1"/>
  <c r="D609" i="4" s="1" a="1"/>
  <c r="I609" i="2" a="1"/>
  <c r="D610" i="4" s="1" a="1"/>
  <c r="I610" i="2" a="1"/>
  <c r="D611" i="4" s="1" a="1"/>
  <c r="I611" i="2" a="1"/>
  <c r="D612" i="4" s="1" a="1"/>
  <c r="I612" i="2" a="1"/>
  <c r="D613" i="4" s="1" a="1"/>
  <c r="I613" i="2" a="1"/>
  <c r="D614" i="4" s="1" a="1"/>
  <c r="I614" i="2" a="1"/>
  <c r="D615" i="4" s="1" a="1"/>
  <c r="I615" i="2" a="1"/>
  <c r="D616" i="4" s="1" a="1"/>
  <c r="I616" i="2" a="1"/>
  <c r="D617" i="4" s="1" a="1"/>
  <c r="I617" i="2" a="1"/>
  <c r="D618" i="4" s="1" a="1"/>
  <c r="I618" i="2" a="1"/>
  <c r="D619" i="4" s="1" a="1"/>
  <c r="I619" i="2" a="1"/>
  <c r="D620" i="4" s="1" a="1"/>
  <c r="I620" i="2" a="1"/>
  <c r="D621" i="4" s="1" a="1"/>
  <c r="I621" i="2" a="1"/>
  <c r="D622" i="4" s="1" a="1"/>
  <c r="I622" i="2" a="1"/>
  <c r="D623" i="4" s="1" a="1"/>
  <c r="I623" i="2" a="1"/>
  <c r="D624" i="4" s="1" a="1"/>
  <c r="I624" i="2" a="1"/>
  <c r="D625" i="4" s="1" a="1"/>
  <c r="I625" i="2" a="1"/>
  <c r="D626" i="4" s="1" a="1"/>
  <c r="I626" i="2" a="1"/>
  <c r="D627" i="4" s="1" a="1"/>
  <c r="I627" i="2" a="1"/>
  <c r="D628" i="4" s="1" a="1"/>
  <c r="I628" i="2" a="1"/>
  <c r="D629" i="4" s="1" a="1"/>
  <c r="I629" i="2" a="1"/>
  <c r="D630" i="4" s="1" a="1"/>
  <c r="I630" i="2" a="1"/>
  <c r="D631" i="4" s="1" a="1"/>
  <c r="I631" i="2" a="1"/>
  <c r="D632" i="4" s="1" a="1"/>
  <c r="I632" i="2" a="1"/>
  <c r="D633" i="4" s="1" a="1"/>
  <c r="I633" i="2" a="1"/>
  <c r="D634" i="4" s="1" a="1"/>
  <c r="I634" i="2" a="1"/>
  <c r="D635" i="4" s="1" a="1"/>
  <c r="I635" i="2" a="1"/>
  <c r="D636" i="4" s="1" a="1"/>
  <c r="I636" i="2" a="1"/>
  <c r="D637" i="4" s="1" a="1"/>
  <c r="I637" i="2" a="1"/>
  <c r="D638" i="4" s="1" a="1"/>
  <c r="I638" i="2" a="1"/>
  <c r="D639" i="4" s="1" a="1"/>
  <c r="I639" i="2" a="1"/>
  <c r="D640" i="4" s="1" a="1"/>
  <c r="I640" i="2" a="1"/>
  <c r="D641" i="4" s="1" a="1"/>
  <c r="I641" i="2" a="1"/>
  <c r="D642" i="4" s="1" a="1"/>
  <c r="I642" i="2" a="1"/>
  <c r="D643" i="4" s="1" a="1"/>
  <c r="I643" i="2" a="1"/>
  <c r="D644" i="4" s="1" a="1"/>
  <c r="I644" i="2" a="1"/>
  <c r="D645" i="4" s="1" a="1"/>
  <c r="I645" i="2" a="1"/>
  <c r="D646" i="4" s="1" a="1"/>
  <c r="I646" i="2" a="1"/>
  <c r="D647" i="4" s="1" a="1"/>
  <c r="I647" i="2" a="1"/>
  <c r="D648" i="4" s="1" a="1"/>
  <c r="I648" i="2" a="1"/>
  <c r="D649" i="4" s="1" a="1"/>
  <c r="I649" i="2" a="1"/>
  <c r="D650" i="4" s="1" a="1"/>
  <c r="I650" i="2" a="1"/>
  <c r="D651" i="4" s="1" a="1"/>
  <c r="I651" i="2" a="1"/>
  <c r="D652" i="4" s="1" a="1"/>
  <c r="I652" i="2" a="1"/>
  <c r="D653" i="4" s="1" a="1"/>
  <c r="I653" i="2" a="1"/>
  <c r="D654" i="4" s="1" a="1"/>
  <c r="I654" i="2" a="1"/>
  <c r="D655" i="4" s="1" a="1"/>
  <c r="I655" i="2" a="1"/>
  <c r="D656" i="4" s="1" a="1"/>
  <c r="I656" i="2" a="1"/>
  <c r="D657" i="4" s="1" a="1"/>
  <c r="I657" i="2" a="1"/>
  <c r="D658" i="4" s="1" a="1"/>
  <c r="I658" i="2" a="1"/>
  <c r="D659" i="4" s="1" a="1"/>
  <c r="I659" i="2" a="1"/>
  <c r="D660" i="4" s="1" a="1"/>
  <c r="I660" i="2" a="1"/>
  <c r="D661" i="4" s="1" a="1"/>
  <c r="I661" i="2" a="1"/>
  <c r="D662" i="4" s="1" a="1"/>
  <c r="I662" i="2" a="1"/>
  <c r="D663" i="4" s="1" a="1"/>
  <c r="I663" i="2" a="1"/>
  <c r="D664" i="4" s="1" a="1"/>
  <c r="I664" i="2" a="1"/>
  <c r="D665" i="4" s="1" a="1"/>
  <c r="I665" i="2" a="1"/>
  <c r="D666" i="4" s="1" a="1"/>
  <c r="I666" i="2" a="1"/>
  <c r="D667" i="4" s="1" a="1"/>
  <c r="I667" i="2" a="1"/>
  <c r="D668" i="4" s="1" a="1"/>
  <c r="I668" i="2" a="1"/>
  <c r="D669" i="4" s="1" a="1"/>
  <c r="I669" i="2" a="1"/>
  <c r="D670" i="4" s="1" a="1"/>
  <c r="I670" i="2" a="1"/>
  <c r="D671" i="4" s="1" a="1"/>
  <c r="I671" i="2" a="1"/>
  <c r="D672" i="4" s="1" a="1"/>
  <c r="I672" i="2" a="1"/>
  <c r="D673" i="4" s="1" a="1"/>
  <c r="I673" i="2" a="1"/>
  <c r="D674" i="4" s="1" a="1"/>
  <c r="I674" i="2" a="1"/>
  <c r="D675" i="4" s="1" a="1"/>
  <c r="I675" i="2" a="1"/>
  <c r="D676" i="4" s="1" a="1"/>
  <c r="I676" i="2" a="1"/>
  <c r="D677" i="4" s="1" a="1"/>
  <c r="I677" i="2" a="1"/>
  <c r="D678" i="4" s="1" a="1"/>
  <c r="I678" i="2" a="1"/>
  <c r="D679" i="4" s="1" a="1"/>
  <c r="I679" i="2" a="1"/>
  <c r="D680" i="4" s="1" a="1"/>
  <c r="I680" i="2" a="1"/>
  <c r="D681" i="4" s="1" a="1"/>
  <c r="I681" i="2" a="1"/>
  <c r="D682" i="4" s="1" a="1"/>
  <c r="I682" i="2" a="1"/>
  <c r="D683" i="4" s="1" a="1"/>
  <c r="I683" i="2" a="1"/>
  <c r="D684" i="4" s="1" a="1"/>
  <c r="I684" i="2" a="1"/>
  <c r="D685" i="4" s="1" a="1"/>
  <c r="I685" i="2" a="1"/>
  <c r="D686" i="4" s="1" a="1"/>
  <c r="I686" i="2" a="1"/>
  <c r="D687" i="4" s="1" a="1"/>
  <c r="I687" i="2" a="1"/>
  <c r="D688" i="4" s="1" a="1"/>
  <c r="I688" i="2" a="1"/>
  <c r="D689" i="4" s="1" a="1"/>
  <c r="I689" i="2" a="1"/>
  <c r="D690" i="4" s="1" a="1"/>
  <c r="I690" i="2" a="1"/>
  <c r="D691" i="4" s="1" a="1"/>
  <c r="I691" i="2" a="1"/>
  <c r="I692" i="2" a="1"/>
  <c r="D693" i="4" s="1" a="1"/>
  <c r="I693" i="2" a="1"/>
  <c r="D694" i="4" s="1" a="1"/>
  <c r="I694" i="2" a="1"/>
  <c r="D695" i="4" s="1" a="1"/>
  <c r="I695" i="2" a="1"/>
  <c r="D696" i="4" s="1" a="1"/>
  <c r="I696" i="2" a="1"/>
  <c r="D697" i="4" s="1" a="1"/>
  <c r="I697" i="2" a="1"/>
  <c r="D698" i="4" s="1" a="1"/>
  <c r="I698" i="2" a="1"/>
  <c r="D699" i="4" s="1" a="1"/>
  <c r="I699" i="2" a="1"/>
  <c r="D700" i="4" s="1" a="1"/>
  <c r="I700" i="2" a="1"/>
  <c r="D701" i="4" s="1" a="1"/>
  <c r="I701" i="2" a="1"/>
  <c r="D702" i="4" s="1" a="1"/>
  <c r="I702" i="2" a="1"/>
  <c r="D703" i="4" s="1" a="1"/>
  <c r="I703" i="2" a="1"/>
  <c r="D704" i="4" s="1" a="1"/>
  <c r="I704" i="2" a="1"/>
  <c r="D705" i="4" s="1" a="1"/>
  <c r="I705" i="2" a="1"/>
  <c r="D706" i="4" s="1" a="1"/>
  <c r="I706" i="2" a="1"/>
  <c r="D707" i="4" s="1" a="1"/>
  <c r="I707" i="2" a="1"/>
  <c r="D708" i="4" s="1" a="1"/>
  <c r="I708" i="2" a="1"/>
  <c r="D709" i="4" s="1" a="1"/>
  <c r="I709" i="2" a="1"/>
  <c r="D710" i="4" s="1" a="1"/>
  <c r="I710" i="2" a="1"/>
  <c r="D711" i="4" s="1" a="1"/>
  <c r="I711" i="2" a="1"/>
  <c r="D712" i="4" s="1" a="1"/>
  <c r="I712" i="2" a="1"/>
  <c r="D713" i="4" s="1" a="1"/>
  <c r="I713" i="2" a="1"/>
  <c r="D714" i="4" s="1" a="1"/>
  <c r="I714" i="2" a="1"/>
  <c r="D715" i="4" s="1" a="1"/>
  <c r="I715" i="2" a="1"/>
  <c r="D716" i="4" s="1" a="1"/>
  <c r="I716" i="2" a="1"/>
  <c r="D717" i="4" s="1" a="1"/>
  <c r="I717" i="2" a="1"/>
  <c r="D718" i="4" s="1" a="1"/>
  <c r="I718" i="2" a="1"/>
  <c r="D719" i="4" s="1" a="1"/>
  <c r="I719" i="2" a="1"/>
  <c r="D720" i="4" s="1" a="1"/>
  <c r="I720" i="2" a="1"/>
  <c r="D721" i="4" s="1" a="1"/>
  <c r="I721" i="2" a="1"/>
  <c r="D722" i="4" s="1" a="1"/>
  <c r="I722" i="2" a="1"/>
  <c r="D723" i="4" s="1" a="1"/>
  <c r="I723" i="2" a="1"/>
  <c r="D724" i="4" s="1" a="1"/>
  <c r="I724" i="2" a="1"/>
  <c r="D725" i="4" s="1" a="1"/>
  <c r="I725" i="2" a="1"/>
  <c r="D726" i="4" s="1" a="1"/>
  <c r="I726" i="2" a="1"/>
  <c r="D727" i="4" s="1" a="1"/>
  <c r="I727" i="2" a="1"/>
  <c r="D728" i="4" s="1" a="1"/>
  <c r="I728" i="2" a="1"/>
  <c r="D729" i="4" s="1" a="1"/>
  <c r="I729" i="2" a="1"/>
  <c r="D730" i="4" s="1" a="1"/>
  <c r="I730" i="2" a="1"/>
  <c r="D731" i="4" s="1" a="1"/>
  <c r="I731" i="2" a="1"/>
  <c r="D732" i="4" s="1" a="1"/>
  <c r="I732" i="2" a="1"/>
  <c r="D733" i="4" s="1" a="1"/>
  <c r="I733" i="2" a="1"/>
  <c r="D734" i="4" s="1" a="1"/>
  <c r="I734" i="2" a="1"/>
  <c r="D735" i="4" s="1" a="1"/>
  <c r="I735" i="2" a="1"/>
  <c r="D736" i="4" s="1" a="1"/>
  <c r="I736" i="2" a="1"/>
  <c r="D737" i="4" s="1" a="1"/>
  <c r="I737" i="2" a="1"/>
  <c r="D738" i="4" s="1" a="1"/>
  <c r="I738" i="2" a="1"/>
  <c r="D739" i="4" s="1" a="1"/>
  <c r="I739" i="2" a="1"/>
  <c r="D740" i="4" s="1" a="1"/>
  <c r="I740" i="2" a="1"/>
  <c r="D741" i="4" s="1" a="1"/>
  <c r="I741" i="2" a="1"/>
  <c r="D742" i="4" s="1" a="1"/>
  <c r="I742" i="2" a="1"/>
  <c r="D743" i="4" s="1" a="1"/>
  <c r="I743" i="2" a="1"/>
  <c r="D744" i="4" s="1" a="1"/>
  <c r="I744" i="2" a="1"/>
  <c r="D745" i="4" s="1" a="1"/>
  <c r="I745" i="2" a="1"/>
  <c r="D746" i="4" s="1" a="1"/>
  <c r="I746" i="2" a="1"/>
  <c r="D747" i="4" s="1" a="1"/>
  <c r="I747" i="2" a="1"/>
  <c r="D748" i="4" s="1" a="1"/>
  <c r="I748" i="2" a="1"/>
  <c r="D749" i="4" s="1" a="1"/>
  <c r="I749" i="2" a="1"/>
  <c r="D750" i="4" s="1" a="1"/>
  <c r="I750" i="2" a="1"/>
  <c r="D751" i="4" s="1" a="1"/>
  <c r="I751" i="2" a="1"/>
  <c r="D752" i="4" s="1" a="1"/>
  <c r="I752" i="2" a="1"/>
  <c r="D753" i="4" s="1" a="1"/>
  <c r="I753" i="2" a="1"/>
  <c r="D754" i="4" s="1" a="1"/>
  <c r="I754" i="2" a="1"/>
  <c r="D755" i="4" s="1" a="1"/>
  <c r="I755" i="2" a="1"/>
  <c r="D756" i="4" s="1" a="1"/>
  <c r="I756" i="2" a="1"/>
  <c r="D757" i="4" s="1" a="1"/>
  <c r="I757" i="2" a="1"/>
  <c r="D758" i="4" s="1" a="1"/>
  <c r="I758" i="2" a="1"/>
  <c r="D759" i="4" s="1" a="1"/>
  <c r="I759" i="2" a="1"/>
  <c r="D760" i="4" s="1" a="1"/>
  <c r="I760" i="2" a="1"/>
  <c r="D761" i="4" s="1" a="1"/>
  <c r="I761" i="2" a="1"/>
  <c r="D762" i="4" s="1" a="1"/>
  <c r="I762" i="2" a="1"/>
  <c r="D763" i="4" s="1" a="1"/>
  <c r="I763" i="2" a="1"/>
  <c r="D764" i="4" s="1" a="1"/>
  <c r="I764" i="2" a="1"/>
  <c r="D765" i="4" s="1" a="1"/>
  <c r="I765" i="2" a="1"/>
  <c r="D766" i="4" s="1" a="1"/>
  <c r="I766" i="2" a="1"/>
  <c r="D767" i="4" s="1" a="1"/>
  <c r="I767" i="2" a="1"/>
  <c r="D768" i="4" s="1" a="1"/>
  <c r="I768" i="2" a="1"/>
  <c r="D769" i="4" s="1" a="1"/>
  <c r="I769" i="2" a="1"/>
  <c r="D770" i="4" s="1" a="1"/>
  <c r="I770" i="2" a="1"/>
  <c r="D771" i="4" s="1" a="1"/>
  <c r="I771" i="2" a="1"/>
  <c r="D772" i="4" s="1" a="1"/>
  <c r="I772" i="2" a="1"/>
  <c r="D773" i="4" s="1" a="1"/>
  <c r="I773" i="2" a="1"/>
  <c r="D774" i="4" s="1" a="1"/>
  <c r="I774" i="2" a="1"/>
  <c r="D775" i="4" s="1" a="1"/>
  <c r="I775" i="2" a="1"/>
  <c r="D776" i="4" s="1" a="1"/>
  <c r="I776" i="2" a="1"/>
  <c r="D777" i="4" s="1" a="1"/>
  <c r="I777" i="2" a="1"/>
  <c r="D778" i="4" s="1" a="1"/>
  <c r="I778" i="2" a="1"/>
  <c r="D779" i="4" s="1" a="1"/>
  <c r="I779" i="2" a="1"/>
  <c r="D780" i="4" s="1" a="1"/>
  <c r="I780" i="2" a="1"/>
  <c r="D781" i="4" s="1" a="1"/>
  <c r="I781" i="2" a="1"/>
  <c r="D782" i="4" s="1" a="1"/>
  <c r="I782" i="2" a="1"/>
  <c r="D783" i="4" s="1" a="1"/>
  <c r="I783" i="2" a="1"/>
  <c r="D784" i="4" s="1" a="1"/>
  <c r="I784" i="2" a="1"/>
  <c r="D785" i="4" s="1" a="1"/>
  <c r="I785" i="2" a="1"/>
  <c r="D786" i="4" s="1" a="1"/>
  <c r="I786" i="2" a="1"/>
  <c r="D787" i="4" s="1" a="1"/>
  <c r="I787" i="2" a="1"/>
  <c r="D788" i="4" s="1" a="1"/>
  <c r="I788" i="2" a="1"/>
  <c r="D789" i="4" s="1" a="1"/>
  <c r="I789" i="2" a="1"/>
  <c r="D790" i="4" s="1" a="1"/>
  <c r="I790" i="2" a="1"/>
  <c r="D791" i="4" s="1" a="1"/>
  <c r="I791" i="2" a="1"/>
  <c r="D792" i="4" s="1" a="1"/>
  <c r="I792" i="2" a="1"/>
  <c r="D793" i="4" s="1" a="1"/>
  <c r="I793" i="2" a="1"/>
  <c r="D794" i="4" s="1" a="1"/>
  <c r="I794" i="2" a="1"/>
  <c r="D795" i="4" s="1" a="1"/>
  <c r="I795" i="2" a="1"/>
  <c r="D796" i="4" s="1" a="1"/>
  <c r="I796" i="2" a="1"/>
  <c r="D797" i="4" s="1" a="1"/>
  <c r="I797" i="2" a="1"/>
  <c r="D798" i="4" s="1" a="1"/>
  <c r="I798" i="2" a="1"/>
  <c r="D799" i="4" s="1" a="1"/>
  <c r="I799" i="2" a="1"/>
  <c r="D800" i="4" s="1" a="1"/>
  <c r="I800" i="2" a="1"/>
  <c r="D801" i="4" s="1" a="1"/>
  <c r="I801" i="2" a="1"/>
  <c r="D802" i="4" s="1" a="1"/>
  <c r="I802" i="2" a="1"/>
  <c r="D803" i="4" s="1" a="1"/>
  <c r="I803" i="2" a="1"/>
  <c r="D804" i="4" s="1" a="1"/>
  <c r="I804" i="2" a="1"/>
  <c r="D805" i="4" s="1" a="1"/>
  <c r="I805" i="2" a="1"/>
  <c r="D806" i="4" s="1" a="1"/>
  <c r="I806" i="2" a="1"/>
  <c r="D807" i="4" s="1" a="1"/>
  <c r="I807" i="2" a="1"/>
  <c r="D808" i="4" s="1" a="1"/>
  <c r="I808" i="2" a="1"/>
  <c r="D809" i="4" s="1" a="1"/>
  <c r="I809" i="2" a="1"/>
  <c r="D810" i="4" s="1" a="1"/>
  <c r="I810" i="2" a="1"/>
  <c r="D811" i="4" s="1" a="1"/>
  <c r="I811" i="2" a="1"/>
  <c r="D812" i="4" s="1" a="1"/>
  <c r="I812" i="2" a="1"/>
  <c r="D813" i="4" s="1" a="1"/>
  <c r="I813" i="2" a="1"/>
  <c r="D814" i="4" s="1" a="1"/>
  <c r="I814" i="2" a="1"/>
  <c r="D815" i="4" s="1" a="1"/>
  <c r="I815" i="2" a="1"/>
  <c r="D816" i="4" s="1" a="1"/>
  <c r="I816" i="2" a="1"/>
  <c r="D817" i="4" s="1" a="1"/>
  <c r="I817" i="2" a="1"/>
  <c r="D818" i="4" s="1" a="1"/>
  <c r="I818" i="2" a="1"/>
  <c r="D819" i="4" s="1" a="1"/>
  <c r="I819" i="2" a="1"/>
  <c r="D820" i="4" s="1" a="1"/>
  <c r="I820" i="2" a="1"/>
  <c r="D821" i="4" s="1" a="1"/>
  <c r="I821" i="2" a="1"/>
  <c r="D822" i="4" s="1" a="1"/>
  <c r="I822" i="2" a="1"/>
  <c r="D823" i="4" s="1" a="1"/>
  <c r="I823" i="2" a="1"/>
  <c r="D824" i="4" s="1" a="1"/>
  <c r="I824" i="2" a="1"/>
  <c r="D825" i="4" s="1" a="1"/>
  <c r="I825" i="2" a="1"/>
  <c r="D826" i="4" s="1" a="1"/>
  <c r="I826" i="2" a="1"/>
  <c r="D827" i="4" s="1" a="1"/>
  <c r="I827" i="2" a="1"/>
  <c r="D828" i="4" s="1" a="1"/>
  <c r="I828" i="2" a="1"/>
  <c r="D829" i="4" s="1" a="1"/>
  <c r="I829" i="2" a="1"/>
  <c r="D830" i="4" s="1" a="1"/>
  <c r="I830" i="2" a="1"/>
  <c r="D831" i="4" s="1" a="1"/>
  <c r="I831" i="2" a="1"/>
  <c r="D832" i="4" s="1" a="1"/>
  <c r="I832" i="2" a="1"/>
  <c r="D833" i="4" s="1" a="1"/>
  <c r="I833" i="2" a="1"/>
  <c r="D834" i="4" s="1" a="1"/>
  <c r="I834" i="2" a="1"/>
  <c r="D835" i="4" s="1" a="1"/>
  <c r="I835" i="2" a="1"/>
  <c r="D836" i="4" s="1" a="1"/>
  <c r="I836" i="2" a="1"/>
  <c r="D837" i="4" s="1" a="1"/>
  <c r="I837" i="2" a="1"/>
  <c r="D838" i="4" s="1" a="1"/>
  <c r="I838" i="2" a="1"/>
  <c r="D839" i="4" s="1" a="1"/>
  <c r="I839" i="2" a="1"/>
  <c r="D840" i="4" s="1" a="1"/>
  <c r="I840" i="2" a="1"/>
  <c r="D841" i="4" s="1" a="1"/>
  <c r="I841" i="2" a="1"/>
  <c r="D842" i="4" s="1" a="1"/>
  <c r="I842" i="2" a="1"/>
  <c r="D843" i="4" s="1" a="1"/>
  <c r="I843" i="2" a="1"/>
  <c r="D844" i="4" s="1" a="1"/>
  <c r="I844" i="2" a="1"/>
  <c r="D845" i="4" s="1" a="1"/>
  <c r="I845" i="2" a="1"/>
  <c r="D846" i="4" s="1" a="1"/>
  <c r="I846" i="2" a="1"/>
  <c r="D847" i="4" s="1" a="1"/>
  <c r="I847" i="2" a="1"/>
  <c r="D848" i="4" s="1" a="1"/>
  <c r="I848" i="2" a="1"/>
  <c r="D849" i="4" s="1" a="1"/>
  <c r="I849" i="2" a="1"/>
  <c r="D850" i="4" s="1" a="1"/>
  <c r="I850" i="2" a="1"/>
  <c r="D851" i="4" s="1" a="1"/>
  <c r="I851" i="2" a="1"/>
  <c r="D852" i="4" s="1" a="1"/>
  <c r="I852" i="2" a="1"/>
  <c r="D853" i="4" s="1" a="1"/>
  <c r="I853" i="2" a="1"/>
  <c r="D854" i="4" s="1" a="1"/>
  <c r="I854" i="2" a="1"/>
  <c r="D855" i="4" s="1" a="1"/>
  <c r="I855" i="2" a="1"/>
  <c r="D856" i="4" s="1" a="1"/>
  <c r="I856" i="2" a="1"/>
  <c r="D857" i="4" s="1" a="1"/>
  <c r="I857" i="2" a="1"/>
  <c r="D858" i="4" s="1" a="1"/>
  <c r="I858" i="2" a="1"/>
  <c r="D859" i="4" s="1" a="1"/>
  <c r="I859" i="2" a="1"/>
  <c r="D860" i="4" s="1" a="1"/>
  <c r="I860" i="2" a="1"/>
  <c r="D861" i="4" s="1" a="1"/>
  <c r="I861" i="2" a="1"/>
  <c r="D862" i="4" s="1" a="1"/>
  <c r="I862" i="2" a="1"/>
  <c r="D863" i="4" s="1" a="1"/>
  <c r="I863" i="2" a="1"/>
  <c r="D864" i="4" s="1" a="1"/>
  <c r="I864" i="2" a="1"/>
  <c r="D865" i="4" s="1" a="1"/>
  <c r="I865" i="2" a="1"/>
  <c r="D866" i="4" s="1" a="1"/>
  <c r="I866" i="2" a="1"/>
  <c r="D867" i="4" s="1" a="1"/>
  <c r="I867" i="2" a="1"/>
  <c r="D868" i="4" s="1" a="1"/>
  <c r="I868" i="2" a="1"/>
  <c r="D869" i="4" s="1" a="1"/>
  <c r="I869" i="2" a="1"/>
  <c r="D870" i="4" s="1" a="1"/>
  <c r="I870" i="2" a="1"/>
  <c r="D871" i="4" s="1" a="1"/>
  <c r="I871" i="2" a="1"/>
  <c r="D872" i="4" s="1" a="1"/>
  <c r="I872" i="2" a="1"/>
  <c r="D873" i="4" s="1" a="1"/>
  <c r="I873" i="2" a="1"/>
  <c r="D874" i="4" s="1" a="1"/>
  <c r="I874" i="2" a="1"/>
  <c r="D875" i="4" s="1" a="1"/>
  <c r="I875" i="2" a="1"/>
  <c r="D876" i="4" s="1" a="1"/>
  <c r="I876" i="2" a="1"/>
  <c r="D877" i="4" s="1" a="1"/>
  <c r="I877" i="2" a="1"/>
  <c r="D878" i="4" s="1" a="1"/>
  <c r="I878" i="2" a="1"/>
  <c r="D879" i="4" s="1" a="1"/>
  <c r="I879" i="2" a="1"/>
  <c r="D880" i="4" s="1" a="1"/>
  <c r="I880" i="2" a="1"/>
  <c r="D881" i="4" s="1" a="1"/>
  <c r="I881" i="2" a="1"/>
  <c r="D882" i="4" s="1" a="1"/>
  <c r="I882" i="2" a="1"/>
  <c r="D883" i="4" s="1" a="1"/>
  <c r="I883" i="2" a="1"/>
  <c r="D884" i="4" s="1" a="1"/>
  <c r="I884" i="2" a="1"/>
  <c r="D885" i="4" s="1" a="1"/>
  <c r="I885" i="2" a="1"/>
  <c r="D886" i="4" s="1" a="1"/>
  <c r="I886" i="2" a="1"/>
  <c r="D887" i="4" s="1" a="1"/>
  <c r="I887" i="2" a="1"/>
  <c r="D888" i="4" s="1" a="1"/>
  <c r="I888" i="2" a="1"/>
  <c r="D889" i="4" s="1" a="1"/>
  <c r="I889" i="2" a="1"/>
  <c r="D890" i="4" s="1" a="1"/>
  <c r="I890" i="2" a="1"/>
  <c r="D891" i="4" s="1" a="1"/>
  <c r="I891" i="2" a="1"/>
  <c r="D892" i="4" s="1" a="1"/>
  <c r="I892" i="2" a="1"/>
  <c r="D893" i="4" s="1" a="1"/>
  <c r="I893" i="2" a="1"/>
  <c r="D894" i="4" s="1" a="1"/>
  <c r="I894" i="2" a="1"/>
  <c r="D895" i="4" s="1" a="1"/>
  <c r="I895" i="2" a="1"/>
  <c r="D896" i="4" s="1" a="1"/>
  <c r="I896" i="2" a="1"/>
  <c r="D897" i="4" s="1" a="1"/>
  <c r="I897" i="2" a="1"/>
  <c r="D898" i="4" s="1" a="1"/>
  <c r="I898" i="2" a="1"/>
  <c r="D899" i="4" s="1" a="1"/>
  <c r="I899" i="2" a="1"/>
  <c r="D900" i="4" s="1" a="1"/>
  <c r="I900" i="2" a="1"/>
  <c r="D901" i="4" s="1" a="1"/>
  <c r="I901" i="2" a="1"/>
  <c r="D902" i="4" s="1" a="1"/>
  <c r="I902" i="2" a="1"/>
  <c r="D903" i="4" s="1" a="1"/>
  <c r="I903" i="2" a="1"/>
  <c r="D904" i="4" s="1" a="1"/>
  <c r="I904" i="2" a="1"/>
  <c r="D905" i="4" s="1" a="1"/>
  <c r="I905" i="2" a="1"/>
  <c r="D906" i="4" s="1" a="1"/>
  <c r="I906" i="2" a="1"/>
  <c r="D907" i="4" s="1" a="1"/>
  <c r="I907" i="2" a="1"/>
  <c r="D908" i="4" s="1" a="1"/>
  <c r="I908" i="2" a="1"/>
  <c r="D909" i="4" s="1" a="1"/>
  <c r="I909" i="2" a="1"/>
  <c r="D910" i="4" s="1" a="1"/>
  <c r="I910" i="2" a="1"/>
  <c r="D911" i="4" s="1" a="1"/>
  <c r="I911" i="2" a="1"/>
  <c r="D912" i="4" s="1" a="1"/>
  <c r="I912" i="2" a="1"/>
  <c r="D913" i="4" s="1" a="1"/>
  <c r="I913" i="2" a="1"/>
  <c r="D914" i="4" s="1" a="1"/>
  <c r="I914" i="2" a="1"/>
  <c r="D915" i="4" s="1" a="1"/>
  <c r="I915" i="2" a="1"/>
  <c r="D916" i="4" s="1" a="1"/>
  <c r="I916" i="2" a="1"/>
  <c r="D917" i="4" s="1" a="1"/>
  <c r="I917" i="2" a="1"/>
  <c r="D918" i="4" s="1" a="1"/>
  <c r="I918" i="2" a="1"/>
  <c r="D919" i="4" s="1" a="1"/>
  <c r="I919" i="2" a="1"/>
  <c r="D920" i="4" s="1" a="1"/>
  <c r="I920" i="2" a="1"/>
  <c r="D921" i="4" s="1" a="1"/>
  <c r="I921" i="2" a="1"/>
  <c r="D922" i="4" s="1" a="1"/>
  <c r="I922" i="2" a="1"/>
  <c r="D923" i="4" s="1" a="1"/>
  <c r="I923" i="2" a="1"/>
  <c r="D924" i="4" s="1" a="1"/>
  <c r="I924" i="2" a="1"/>
  <c r="D925" i="4" s="1" a="1"/>
  <c r="I925" i="2" a="1"/>
  <c r="D926" i="4" s="1" a="1"/>
  <c r="I926" i="2" a="1"/>
  <c r="D927" i="4" s="1" a="1"/>
  <c r="I927" i="2" a="1"/>
  <c r="D928" i="4" s="1" a="1"/>
  <c r="I928" i="2" a="1"/>
  <c r="D929" i="4" s="1" a="1"/>
  <c r="I929" i="2" a="1"/>
  <c r="D930" i="4" s="1" a="1"/>
  <c r="I930" i="2" a="1"/>
  <c r="D931" i="4" s="1" a="1"/>
  <c r="I931" i="2" a="1"/>
  <c r="D932" i="4" s="1" a="1"/>
  <c r="I932" i="2" a="1"/>
  <c r="D933" i="4" s="1" a="1"/>
  <c r="I933" i="2" a="1"/>
  <c r="D934" i="4" s="1" a="1"/>
  <c r="I934" i="2" a="1"/>
  <c r="D935" i="4" s="1" a="1"/>
  <c r="I935" i="2" a="1"/>
  <c r="D936" i="4" s="1" a="1"/>
  <c r="I936" i="2" a="1"/>
  <c r="D937" i="4" s="1" a="1"/>
  <c r="I937" i="2" a="1"/>
  <c r="D938" i="4" s="1" a="1"/>
  <c r="I938" i="2" a="1"/>
  <c r="D939" i="4" s="1" a="1"/>
  <c r="I939" i="2" a="1"/>
  <c r="D940" i="4" s="1" a="1"/>
  <c r="I940" i="2" a="1"/>
  <c r="D941" i="4" s="1" a="1"/>
  <c r="I941" i="2" a="1"/>
  <c r="D942" i="4" s="1" a="1"/>
  <c r="I942" i="2" a="1"/>
  <c r="D943" i="4" s="1" a="1"/>
  <c r="I943" i="2" a="1"/>
  <c r="D944" i="4" s="1" a="1"/>
  <c r="I944" i="2" a="1"/>
  <c r="D945" i="4" s="1" a="1"/>
  <c r="I945" i="2" a="1"/>
  <c r="D946" i="4" s="1" a="1"/>
  <c r="I946" i="2" a="1"/>
  <c r="D947" i="4" s="1" a="1"/>
  <c r="I947" i="2" a="1"/>
  <c r="D948" i="4" s="1" a="1"/>
  <c r="I948" i="2" a="1"/>
  <c r="D949" i="4" s="1" a="1"/>
  <c r="I949" i="2" a="1"/>
  <c r="D950" i="4" s="1" a="1"/>
  <c r="I950" i="2" a="1"/>
  <c r="D951" i="4" s="1" a="1"/>
  <c r="I951" i="2" a="1"/>
  <c r="D952" i="4" s="1" a="1"/>
  <c r="I952" i="2" a="1"/>
  <c r="D953" i="4" s="1" a="1"/>
  <c r="I953" i="2" a="1"/>
  <c r="D954" i="4" s="1" a="1"/>
  <c r="I954" i="2" a="1"/>
  <c r="D955" i="4" s="1" a="1"/>
  <c r="I955" i="2" a="1"/>
  <c r="D956" i="4" s="1" a="1"/>
  <c r="I956" i="2" a="1"/>
  <c r="D957" i="4" s="1" a="1"/>
  <c r="I957" i="2" a="1"/>
  <c r="D958" i="4" s="1" a="1"/>
  <c r="I958" i="2" a="1"/>
  <c r="D959" i="4" s="1" a="1"/>
  <c r="I959" i="2" a="1"/>
  <c r="D960" i="4" s="1" a="1"/>
  <c r="I960" i="2" a="1"/>
  <c r="D961" i="4" s="1" a="1"/>
  <c r="I961" i="2" a="1"/>
  <c r="D962" i="4" s="1" a="1"/>
  <c r="I962" i="2" a="1"/>
  <c r="D963" i="4" s="1" a="1"/>
  <c r="I963" i="2" a="1"/>
  <c r="D964" i="4" s="1" a="1"/>
  <c r="I964" i="2" a="1"/>
  <c r="D965" i="4" s="1" a="1"/>
  <c r="I965" i="2" a="1"/>
  <c r="D966" i="4" s="1" a="1"/>
  <c r="I966" i="2" a="1"/>
  <c r="D967" i="4" s="1" a="1"/>
  <c r="I967" i="2" a="1"/>
  <c r="D968" i="4" s="1" a="1"/>
  <c r="I968" i="2" a="1"/>
  <c r="D969" i="4" s="1" a="1"/>
  <c r="I969" i="2" a="1"/>
  <c r="D970" i="4" s="1" a="1"/>
  <c r="I970" i="2" a="1"/>
  <c r="D971" i="4" s="1" a="1"/>
  <c r="I971" i="2" a="1"/>
  <c r="D972" i="4" s="1" a="1"/>
  <c r="I972" i="2" a="1"/>
  <c r="D973" i="4" s="1" a="1"/>
  <c r="I973" i="2" a="1"/>
  <c r="D974" i="4" s="1" a="1"/>
  <c r="I974" i="2" a="1"/>
  <c r="D975" i="4" s="1" a="1"/>
  <c r="I975" i="2" a="1"/>
  <c r="D976" i="4" s="1" a="1"/>
  <c r="I976" i="2" a="1"/>
  <c r="D977" i="4" s="1" a="1"/>
  <c r="I977" i="2" a="1"/>
  <c r="D978" i="4" s="1" a="1"/>
  <c r="I978" i="2" a="1"/>
  <c r="D979" i="4" s="1" a="1"/>
  <c r="I979" i="2" a="1"/>
  <c r="D980" i="4" s="1" a="1"/>
  <c r="I980" i="2" a="1"/>
  <c r="D981" i="4" s="1" a="1"/>
  <c r="I981" i="2" a="1"/>
  <c r="D982" i="4" s="1" a="1"/>
  <c r="I982" i="2" a="1"/>
  <c r="D983" i="4" s="1" a="1"/>
  <c r="I983" i="2" a="1"/>
  <c r="D984" i="4" s="1" a="1"/>
  <c r="I984" i="2" a="1"/>
  <c r="D985" i="4" s="1" a="1"/>
  <c r="I985" i="2" a="1"/>
  <c r="D986" i="4" s="1" a="1"/>
  <c r="I986" i="2" a="1"/>
  <c r="D987" i="4" s="1" a="1"/>
  <c r="I987" i="2" a="1"/>
  <c r="D988" i="4" s="1" a="1"/>
  <c r="I988" i="2" a="1"/>
  <c r="D989" i="4" s="1" a="1"/>
  <c r="I989" i="2" a="1"/>
  <c r="D990" i="4" s="1" a="1"/>
  <c r="I990" i="2" a="1"/>
  <c r="D991" i="4" s="1" a="1"/>
  <c r="I991" i="2" a="1"/>
  <c r="D992" i="4" s="1" a="1"/>
  <c r="I992" i="2" a="1"/>
  <c r="D993" i="4" s="1" a="1"/>
  <c r="I993" i="2" a="1"/>
  <c r="D994" i="4" s="1" a="1"/>
  <c r="I994" i="2" a="1"/>
  <c r="D995" i="4" s="1" a="1"/>
  <c r="I995" i="2" a="1"/>
  <c r="D996" i="4" s="1" a="1"/>
  <c r="I996" i="2" a="1"/>
  <c r="D997" i="4" s="1" a="1"/>
  <c r="I997" i="2" a="1"/>
  <c r="D998" i="4" s="1" a="1"/>
  <c r="I998" i="2" a="1"/>
  <c r="D999" i="4" s="1" a="1"/>
  <c r="I999" i="2" a="1"/>
  <c r="D1000" i="4" s="1" a="1"/>
  <c r="I1000" i="2" a="1"/>
  <c r="D1001" i="4" s="1" a="1"/>
  <c r="I1001" i="2" a="1"/>
  <c r="D1002" i="4" s="1" a="1"/>
  <c r="I1002" i="2" a="1"/>
  <c r="D1003" i="4" s="1" a="1"/>
  <c r="I1003" i="2" a="1"/>
  <c r="D1004" i="4" s="1" a="1"/>
  <c r="I1004" i="2" a="1"/>
  <c r="D1005" i="4" s="1" a="1"/>
  <c r="I1005" i="2" a="1"/>
  <c r="D1006" i="4" s="1" a="1"/>
  <c r="I1006" i="2" a="1"/>
  <c r="D1007" i="4" s="1" a="1"/>
  <c r="I1007" i="2" a="1"/>
  <c r="D1008" i="4" s="1" a="1"/>
  <c r="I1008" i="2" a="1"/>
  <c r="D1009" i="4" s="1" a="1"/>
  <c r="I1009" i="2" a="1"/>
  <c r="D1010" i="4" s="1" a="1"/>
  <c r="I1010" i="2" a="1"/>
  <c r="D1011" i="4" s="1" a="1"/>
  <c r="I1011" i="2" a="1"/>
  <c r="D1012" i="4" s="1" a="1"/>
  <c r="I1012" i="2" a="1"/>
  <c r="D1013" i="4" s="1" a="1"/>
  <c r="I1013" i="2" a="1"/>
  <c r="D1014" i="4" s="1" a="1"/>
  <c r="I1014" i="2" a="1"/>
  <c r="D1015" i="4" s="1" a="1"/>
  <c r="I1015" i="2" a="1"/>
  <c r="D1016" i="4" s="1" a="1"/>
  <c r="I1016" i="2" a="1"/>
  <c r="D1017" i="4" s="1" a="1"/>
  <c r="I1017" i="2" a="1"/>
  <c r="D1018" i="4" s="1" a="1"/>
  <c r="I1018" i="2" a="1"/>
  <c r="D1019" i="4" s="1" a="1"/>
  <c r="I1019" i="2" a="1"/>
  <c r="D1020" i="4" s="1" a="1"/>
  <c r="I1020" i="2" a="1"/>
  <c r="D1021" i="4" s="1" a="1"/>
  <c r="I1021" i="2" a="1"/>
  <c r="D1022" i="4" s="1" a="1"/>
  <c r="I1022" i="2" a="1"/>
  <c r="D1023" i="4" s="1" a="1"/>
  <c r="I1023" i="2" a="1"/>
  <c r="D1024" i="4" s="1" a="1"/>
  <c r="I1024" i="2" a="1"/>
  <c r="D1025" i="4" s="1" a="1"/>
  <c r="I1025" i="2" a="1"/>
  <c r="D1026" i="4" s="1" a="1"/>
  <c r="I1026" i="2" a="1"/>
  <c r="D1027" i="4" s="1" a="1"/>
  <c r="I1027" i="2" a="1"/>
  <c r="D1028" i="4" s="1" a="1"/>
  <c r="I1028" i="2" a="1"/>
  <c r="D1029" i="4" s="1" a="1"/>
  <c r="I1029" i="2" a="1"/>
  <c r="D1030" i="4" s="1" a="1"/>
  <c r="I1030" i="2" a="1"/>
  <c r="D1031" i="4" s="1" a="1"/>
  <c r="I1031" i="2" a="1"/>
  <c r="D1032" i="4" s="1" a="1"/>
  <c r="I1032" i="2" a="1"/>
  <c r="D1033" i="4" s="1" a="1"/>
  <c r="I1033" i="2" a="1"/>
  <c r="D1034" i="4" s="1" a="1"/>
  <c r="I1034" i="2" a="1"/>
  <c r="D1035" i="4" s="1" a="1"/>
  <c r="I1035" i="2" a="1"/>
  <c r="D1036" i="4" s="1" a="1"/>
  <c r="I1036" i="2" a="1"/>
  <c r="D1037" i="4" s="1" a="1"/>
  <c r="I1037" i="2" a="1"/>
  <c r="D1038" i="4" s="1" a="1"/>
  <c r="I1038" i="2" a="1"/>
  <c r="D1039" i="4" s="1" a="1"/>
  <c r="I1039" i="2" a="1"/>
  <c r="D1040" i="4" s="1" a="1"/>
  <c r="I1040" i="2" a="1"/>
  <c r="D1041" i="4" s="1" a="1"/>
  <c r="I1041" i="2" a="1"/>
  <c r="D1042" i="4" s="1" a="1"/>
  <c r="I1042" i="2" a="1"/>
  <c r="D1043" i="4" s="1" a="1"/>
  <c r="I1043" i="2" a="1"/>
  <c r="D1044" i="4" s="1" a="1"/>
  <c r="I1044" i="2" a="1"/>
  <c r="D1045" i="4" s="1" a="1"/>
  <c r="I1045" i="2" a="1"/>
  <c r="D1046" i="4" s="1" a="1"/>
  <c r="I1046" i="2" a="1"/>
  <c r="D1047" i="4" s="1" a="1"/>
  <c r="I1047" i="2" a="1"/>
  <c r="D1048" i="4" s="1" a="1"/>
  <c r="I1048" i="2" a="1"/>
  <c r="D1049" i="4" s="1" a="1"/>
  <c r="I1049" i="2" a="1"/>
  <c r="D1050" i="4" s="1" a="1"/>
  <c r="I1050" i="2" a="1"/>
  <c r="D1051" i="4" s="1" a="1"/>
  <c r="I1051" i="2" a="1"/>
  <c r="D1052" i="4" s="1" a="1"/>
  <c r="I1052" i="2" a="1"/>
  <c r="D1053" i="4" s="1" a="1"/>
  <c r="I1053" i="2" a="1"/>
  <c r="D1054" i="4" s="1" a="1"/>
  <c r="I1054" i="2" a="1"/>
  <c r="D1055" i="4" s="1" a="1"/>
  <c r="I1055" i="2" a="1"/>
  <c r="D1056" i="4" s="1" a="1"/>
  <c r="I1056" i="2" a="1"/>
  <c r="D1057" i="4" s="1" a="1"/>
  <c r="I1057" i="2" a="1"/>
  <c r="D1058" i="4" s="1" a="1"/>
  <c r="I1058" i="2" a="1"/>
  <c r="D1059" i="4" s="1" a="1"/>
  <c r="I1059" i="2" a="1"/>
  <c r="D1060" i="4" s="1" a="1"/>
  <c r="I1060" i="2" a="1"/>
  <c r="D1061" i="4" s="1" a="1"/>
  <c r="I1061" i="2" a="1"/>
  <c r="D1062" i="4" s="1" a="1"/>
  <c r="I1062" i="2" a="1"/>
  <c r="D1063" i="4" s="1" a="1"/>
  <c r="I1063" i="2" a="1"/>
  <c r="D1064" i="4" s="1" a="1"/>
  <c r="I1064" i="2" a="1"/>
  <c r="D1065" i="4" s="1" a="1"/>
  <c r="I1065" i="2" a="1"/>
  <c r="D1066" i="4" s="1" a="1"/>
  <c r="I1066" i="2" a="1"/>
  <c r="D1067" i="4" s="1" a="1"/>
  <c r="I1067" i="2" a="1"/>
  <c r="D1068" i="4" s="1" a="1"/>
  <c r="I1068" i="2" a="1"/>
  <c r="D1069" i="4" s="1" a="1"/>
  <c r="I1069" i="2" a="1"/>
  <c r="D1070" i="4" s="1" a="1"/>
  <c r="I1070" i="2" a="1"/>
  <c r="D1071" i="4" s="1" a="1"/>
  <c r="I1071" i="2" a="1"/>
  <c r="D1072" i="4" s="1" a="1"/>
  <c r="I1072" i="2" a="1"/>
  <c r="D1073" i="4" s="1" a="1"/>
  <c r="I1073" i="2" a="1"/>
  <c r="D1074" i="4" s="1" a="1"/>
  <c r="I1074" i="2" a="1"/>
  <c r="D1075" i="4" s="1" a="1"/>
  <c r="I1075" i="2" a="1"/>
  <c r="D1076" i="4" s="1" a="1"/>
  <c r="I1076" i="2" a="1"/>
  <c r="D1077" i="4" s="1" a="1"/>
  <c r="I1077" i="2" a="1"/>
  <c r="D1078" i="4" s="1" a="1"/>
  <c r="I1078" i="2" a="1"/>
  <c r="D1079" i="4" s="1" a="1"/>
  <c r="I1079" i="2" a="1"/>
  <c r="D1080" i="4" s="1" a="1"/>
  <c r="I1080" i="2" a="1"/>
  <c r="D1081" i="4" s="1" a="1"/>
  <c r="I1081" i="2" a="1"/>
  <c r="D1082" i="4" s="1" a="1"/>
  <c r="I1082" i="2" a="1"/>
  <c r="D1083" i="4" s="1" a="1"/>
  <c r="I1083" i="2" a="1"/>
  <c r="D1084" i="4" s="1" a="1"/>
  <c r="I1084" i="2" a="1"/>
  <c r="D1085" i="4" s="1" a="1"/>
  <c r="I1085" i="2" a="1"/>
  <c r="D1086" i="4" s="1" a="1"/>
  <c r="I1086" i="2" a="1"/>
  <c r="D1087" i="4" s="1" a="1"/>
  <c r="I1087" i="2" a="1"/>
  <c r="D1088" i="4" s="1" a="1"/>
  <c r="I1088" i="2" a="1"/>
  <c r="D1089" i="4" s="1" a="1"/>
  <c r="I1089" i="2" a="1"/>
  <c r="D1090" i="4" s="1" a="1"/>
  <c r="I1090" i="2" a="1"/>
  <c r="D1091" i="4" s="1" a="1"/>
  <c r="I1091" i="2" a="1"/>
  <c r="D1092" i="4" s="1" a="1"/>
  <c r="I1092" i="2" a="1"/>
  <c r="D1093" i="4" s="1" a="1"/>
  <c r="I1093" i="2" a="1"/>
  <c r="D1094" i="4" s="1" a="1"/>
  <c r="I1094" i="2" a="1"/>
  <c r="D1095" i="4" s="1" a="1"/>
  <c r="I1095" i="2" a="1"/>
  <c r="D1096" i="4" s="1" a="1"/>
  <c r="I1096" i="2" a="1"/>
  <c r="D1097" i="4" s="1" a="1"/>
  <c r="I1097" i="2" a="1"/>
  <c r="D1098" i="4" s="1" a="1"/>
  <c r="I1098" i="2" a="1"/>
  <c r="D1099" i="4" s="1" a="1"/>
  <c r="I1099" i="2" a="1"/>
  <c r="D1100" i="4" s="1" a="1"/>
  <c r="I1100" i="2" a="1"/>
  <c r="D1101" i="4" s="1" a="1"/>
  <c r="I1101" i="2" a="1"/>
  <c r="D1102" i="4" s="1" a="1"/>
  <c r="I1102" i="2" a="1"/>
  <c r="D1103" i="4" s="1" a="1"/>
  <c r="I1103" i="2" a="1"/>
  <c r="D1104" i="4" s="1" a="1"/>
  <c r="I1104" i="2" a="1"/>
  <c r="D1105" i="4" s="1" a="1"/>
  <c r="I1105" i="2" a="1"/>
  <c r="D1106" i="4" s="1" a="1"/>
  <c r="I1106" i="2" a="1"/>
  <c r="D1107" i="4" s="1" a="1"/>
  <c r="I1107" i="2" a="1"/>
  <c r="D1108" i="4" s="1" a="1"/>
  <c r="I1108" i="2" a="1"/>
  <c r="D1109" i="4" s="1" a="1"/>
  <c r="I1109" i="2" a="1"/>
  <c r="D1110" i="4" s="1" a="1"/>
  <c r="I1110" i="2" a="1"/>
  <c r="D1111" i="4" s="1" a="1"/>
  <c r="I1111" i="2" a="1"/>
  <c r="D1112" i="4" s="1" a="1"/>
  <c r="I1112" i="2" a="1"/>
  <c r="D1113" i="4" s="1" a="1"/>
  <c r="I1113" i="2" a="1"/>
  <c r="D1114" i="4" s="1" a="1"/>
  <c r="I1114" i="2" a="1"/>
  <c r="D1115" i="4" s="1" a="1"/>
  <c r="I1115" i="2" a="1"/>
  <c r="D1116" i="4" s="1" a="1"/>
  <c r="I1116" i="2" a="1"/>
  <c r="D1117" i="4" s="1" a="1"/>
  <c r="I1117" i="2" a="1"/>
  <c r="D1118" i="4" s="1" a="1"/>
  <c r="I1118" i="2" a="1"/>
  <c r="D1119" i="4" s="1" a="1"/>
  <c r="I1119" i="2" a="1"/>
  <c r="D1120" i="4" s="1" a="1"/>
  <c r="I1120" i="2" a="1"/>
  <c r="D1121" i="4" s="1" a="1"/>
  <c r="I1121" i="2" a="1"/>
  <c r="D1122" i="4" s="1" a="1"/>
  <c r="I1122" i="2" a="1"/>
  <c r="D1123" i="4" s="1" a="1"/>
  <c r="I1123" i="2" a="1"/>
  <c r="D1124" i="4" s="1" a="1"/>
  <c r="I1124" i="2" a="1"/>
  <c r="D1125" i="4" s="1" a="1"/>
  <c r="I1125" i="2" a="1"/>
  <c r="D1126" i="4" s="1" a="1"/>
  <c r="I1126" i="2" a="1"/>
  <c r="D1127" i="4" s="1" a="1"/>
  <c r="I1127" i="2" a="1"/>
  <c r="D1128" i="4" s="1" a="1"/>
  <c r="I1128" i="2" a="1"/>
  <c r="D1129" i="4" s="1" a="1"/>
  <c r="I1129" i="2" a="1"/>
  <c r="D1130" i="4" s="1" a="1"/>
  <c r="I1130" i="2" a="1"/>
  <c r="D1131" i="4" s="1" a="1"/>
  <c r="I1131" i="2" a="1"/>
  <c r="D1132" i="4" s="1" a="1"/>
  <c r="I1132" i="2" a="1"/>
  <c r="D1133" i="4" s="1" a="1"/>
  <c r="I1133" i="2" a="1"/>
  <c r="D1134" i="4" s="1" a="1"/>
  <c r="I1134" i="2" a="1"/>
  <c r="D1135" i="4" s="1" a="1"/>
  <c r="I1135" i="2" a="1"/>
  <c r="D1136" i="4" s="1" a="1"/>
  <c r="I1136" i="2" a="1"/>
  <c r="D1137" i="4" s="1" a="1"/>
  <c r="I1137" i="2" a="1"/>
  <c r="D1138" i="4" s="1" a="1"/>
  <c r="I1138" i="2" a="1"/>
  <c r="D1139" i="4" s="1" a="1"/>
  <c r="I1139" i="2" a="1"/>
  <c r="D1140" i="4" s="1" a="1"/>
  <c r="I1140" i="2" a="1"/>
  <c r="D1141" i="4" s="1" a="1"/>
  <c r="I1141" i="2" a="1"/>
  <c r="D1142" i="4" s="1" a="1"/>
  <c r="I1142" i="2" a="1"/>
  <c r="D1143" i="4" s="1" a="1"/>
  <c r="I1143" i="2" a="1"/>
  <c r="D1144" i="4" s="1" a="1"/>
  <c r="I1144" i="2" a="1"/>
  <c r="D1145" i="4" s="1" a="1"/>
  <c r="I1145" i="2" a="1"/>
  <c r="D1146" i="4" s="1" a="1"/>
  <c r="I1146" i="2" a="1"/>
  <c r="D1147" i="4" s="1" a="1"/>
  <c r="I1147" i="2" a="1"/>
  <c r="D1148" i="4" s="1" a="1"/>
  <c r="I1148" i="2" a="1"/>
  <c r="D1149" i="4" s="1" a="1"/>
  <c r="I1149" i="2" a="1"/>
  <c r="D1150" i="4" s="1" a="1"/>
  <c r="I1150" i="2" a="1"/>
  <c r="D1151" i="4" s="1" a="1"/>
  <c r="I1151" i="2" a="1"/>
  <c r="D1152" i="4" s="1" a="1"/>
  <c r="I1152" i="2" a="1"/>
  <c r="D1153" i="4" s="1" a="1"/>
  <c r="I1153" i="2" a="1"/>
  <c r="D1154" i="4" s="1" a="1"/>
  <c r="I1154" i="2" a="1"/>
  <c r="D1155" i="4" s="1" a="1"/>
  <c r="I1155" i="2" a="1"/>
  <c r="D1156" i="4" s="1" a="1"/>
  <c r="I1156" i="2" a="1"/>
  <c r="D1157" i="4" s="1" a="1"/>
  <c r="I1157" i="2" a="1"/>
  <c r="D1158" i="4" s="1" a="1"/>
  <c r="I1158" i="2" a="1"/>
  <c r="D1159" i="4" s="1" a="1"/>
  <c r="I1159" i="2" a="1"/>
  <c r="D1160" i="4" s="1" a="1"/>
  <c r="I1160" i="2" a="1"/>
  <c r="D1161" i="4" s="1" a="1"/>
  <c r="I1161" i="2" a="1"/>
  <c r="D1162" i="4" s="1" a="1"/>
  <c r="I1162" i="2" a="1"/>
  <c r="D1163" i="4" s="1" a="1"/>
  <c r="I1163" i="2" a="1"/>
  <c r="D1164" i="4" s="1" a="1"/>
  <c r="I1164" i="2" a="1"/>
  <c r="D1165" i="4" s="1" a="1"/>
  <c r="I1165" i="2" a="1"/>
  <c r="D1166" i="4" s="1" a="1"/>
  <c r="I1166" i="2" a="1"/>
  <c r="D1167" i="4" s="1" a="1"/>
  <c r="I1167" i="2" a="1"/>
  <c r="D1168" i="4" s="1" a="1"/>
  <c r="I1168" i="2" a="1"/>
  <c r="D1169" i="4" s="1" a="1"/>
  <c r="I1169" i="2" a="1"/>
  <c r="D1170" i="4" s="1" a="1"/>
  <c r="I1170" i="2" a="1"/>
  <c r="D1171" i="4" s="1" a="1"/>
  <c r="I1171" i="2" a="1"/>
  <c r="I1172" i="2" a="1"/>
  <c r="I1173" i="2" a="1"/>
  <c r="I1174" i="2" a="1"/>
  <c r="I1175" i="2" a="1"/>
  <c r="D1176" i="4" s="1" a="1"/>
  <c r="I1176" i="2" a="1"/>
  <c r="D1177" i="4" s="1" a="1"/>
  <c r="I1177" i="2" a="1"/>
  <c r="D1178" i="4" s="1" a="1"/>
  <c r="I1178" i="2" a="1"/>
  <c r="D1179" i="4" s="1" a="1"/>
  <c r="I1179" i="2" a="1"/>
  <c r="D1180" i="4" s="1" a="1"/>
  <c r="I1180" i="2" a="1"/>
  <c r="D1181" i="4" s="1" a="1"/>
  <c r="I1181" i="2" a="1"/>
  <c r="D1182" i="4" s="1" a="1"/>
  <c r="I1182" i="2" a="1"/>
  <c r="D1183" i="4" s="1" a="1"/>
  <c r="I1183" i="2" a="1"/>
  <c r="D1184" i="4" s="1" a="1"/>
  <c r="I1184" i="2" a="1"/>
  <c r="D1185" i="4" s="1" a="1"/>
  <c r="I1185" i="2" a="1"/>
  <c r="D1186" i="4" s="1" a="1"/>
  <c r="I1186" i="2" a="1"/>
  <c r="D1187" i="4" s="1" a="1"/>
  <c r="I1187" i="2" a="1"/>
  <c r="D1188" i="4" s="1" a="1"/>
  <c r="I1188" i="2" a="1"/>
  <c r="D1189" i="4" s="1" a="1"/>
  <c r="I1189" i="2" a="1"/>
  <c r="D1190" i="4" s="1"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D1217" i="4" s="1" a="1"/>
  <c r="I1217" i="2" a="1"/>
  <c r="I1218" i="2" a="1"/>
  <c r="I1219" i="2" a="1"/>
  <c r="D1220" i="4" s="1" a="1"/>
  <c r="I1220" i="2" a="1"/>
  <c r="D1221" i="4" s="1" a="1"/>
  <c r="I1221" i="2" a="1"/>
  <c r="D1222" i="4" s="1" a="1"/>
  <c r="I1222" i="2" a="1"/>
  <c r="D1223" i="4" s="1" a="1"/>
  <c r="I1223" i="2" a="1"/>
  <c r="D1224" i="4" s="1" a="1"/>
  <c r="I1224" i="2" a="1"/>
  <c r="D1225" i="4" s="1" a="1"/>
  <c r="I1225" i="2" a="1"/>
  <c r="D1226" i="4" s="1" a="1"/>
  <c r="I1226" i="2" a="1"/>
  <c r="D1227" i="4" s="1" a="1"/>
  <c r="I1227" i="2" a="1"/>
  <c r="D1228" i="4" s="1" a="1"/>
  <c r="I1228" i="2" a="1"/>
  <c r="D1229" i="4" s="1" a="1"/>
  <c r="I1229" i="2" a="1"/>
  <c r="D1230" i="4" s="1" a="1"/>
  <c r="I1230" i="2" a="1"/>
  <c r="D1231" i="4" s="1" a="1"/>
  <c r="I1231" i="2" a="1"/>
  <c r="D1232" i="4" s="1" a="1"/>
  <c r="I1232" i="2" a="1"/>
  <c r="D1233" i="4" s="1" a="1"/>
  <c r="I1233" i="2" a="1"/>
  <c r="D1234" i="4" s="1" a="1"/>
  <c r="I1234" i="2" a="1"/>
  <c r="D1235" i="4" s="1" a="1"/>
  <c r="I1235" i="2" a="1"/>
  <c r="D1236" i="4" s="1" a="1"/>
  <c r="I1236" i="2" a="1"/>
  <c r="D1237" i="4" s="1" a="1"/>
  <c r="I1237" i="2" a="1"/>
  <c r="D1238" i="4" s="1" a="1"/>
  <c r="I1238" i="2" a="1"/>
  <c r="I1239" i="2" a="1"/>
  <c r="D1240" i="4" s="1" a="1"/>
  <c r="I1240" i="2" a="1"/>
  <c r="D1241" i="4" s="1" a="1"/>
  <c r="I1241" i="2" a="1"/>
  <c r="D1242" i="4" s="1" a="1"/>
  <c r="I1242" i="2" a="1"/>
  <c r="D1243" i="4" s="1" a="1"/>
  <c r="I1243" i="2" a="1"/>
  <c r="D1244" i="4" s="1" a="1"/>
  <c r="I1244" i="2" a="1"/>
  <c r="D1245" i="4" s="1" a="1"/>
  <c r="I1245" i="2" a="1"/>
  <c r="D1246" i="4" s="1" a="1"/>
  <c r="I1246" i="2" a="1"/>
  <c r="D1247" i="4" s="1" a="1"/>
  <c r="I1247" i="2" a="1"/>
  <c r="D1248" i="4" s="1" a="1"/>
  <c r="I1248" i="2" a="1"/>
  <c r="D1249" i="4" s="1" a="1"/>
  <c r="I1249" i="2" a="1"/>
  <c r="D1250" i="4" s="1" a="1"/>
  <c r="I1250" i="2" a="1"/>
  <c r="D1251" i="4" s="1" a="1"/>
  <c r="I1251" i="2" a="1"/>
  <c r="D1252" i="4" s="1" a="1"/>
  <c r="I1252" i="2" a="1"/>
  <c r="D1253" i="4" s="1" a="1"/>
  <c r="I1253" i="2" a="1"/>
  <c r="D1254" i="4" s="1" a="1"/>
  <c r="I1254" i="2" a="1"/>
  <c r="D1255" i="4" s="1" a="1"/>
  <c r="I1255" i="2" a="1"/>
  <c r="D1256" i="4" s="1" a="1"/>
  <c r="I1256" i="2" a="1"/>
  <c r="D1257" i="4" s="1" a="1"/>
  <c r="I1257" i="2" a="1"/>
  <c r="D1258" i="4" s="1" a="1"/>
  <c r="I1258" i="2" a="1"/>
  <c r="D1259" i="4" s="1" a="1"/>
  <c r="I1259" i="2" a="1"/>
  <c r="D1260" i="4" s="1" a="1"/>
  <c r="I1260" i="2" a="1"/>
  <c r="D1261" i="4" s="1" a="1"/>
  <c r="I1261" i="2" a="1"/>
  <c r="D1262" i="4" s="1" a="1"/>
  <c r="I1262" i="2" a="1"/>
  <c r="D1263" i="4" s="1" a="1"/>
  <c r="I1263" i="2" a="1"/>
  <c r="D1264" i="4" s="1" a="1"/>
  <c r="I1264" i="2" a="1"/>
  <c r="D1265" i="4" s="1" a="1"/>
  <c r="I1265" i="2" a="1"/>
  <c r="D1266" i="4" s="1" a="1"/>
  <c r="I1266" i="2" a="1"/>
  <c r="D1267" i="4" s="1" a="1"/>
  <c r="I1267" i="2" a="1"/>
  <c r="D1268" i="4" s="1" a="1"/>
  <c r="I1268" i="2" a="1"/>
  <c r="D1269" i="4" s="1" a="1"/>
  <c r="I1269" i="2" a="1"/>
  <c r="D1270" i="4" s="1" a="1"/>
  <c r="I1270" i="2" a="1"/>
  <c r="D1271" i="4" s="1" a="1"/>
  <c r="I1271" i="2" a="1"/>
  <c r="D1272" i="4" s="1" a="1"/>
  <c r="I1272" i="2" a="1"/>
  <c r="D1273" i="4" s="1" a="1"/>
  <c r="I1273" i="2" a="1"/>
  <c r="D1274" i="4" s="1" a="1"/>
  <c r="I1274" i="2" a="1"/>
  <c r="D1275" i="4" s="1" a="1"/>
  <c r="I1275" i="2" a="1"/>
  <c r="D1276" i="4" s="1" a="1"/>
  <c r="I1276" i="2" a="1"/>
  <c r="D1277" i="4" s="1" a="1"/>
  <c r="I1277" i="2" a="1"/>
  <c r="D1278" i="4" s="1" a="1"/>
  <c r="I1278" i="2" a="1"/>
  <c r="D1279" i="4" s="1" a="1"/>
  <c r="I1279" i="2" a="1"/>
  <c r="D1280" i="4" s="1" a="1"/>
  <c r="I1280" i="2" a="1"/>
  <c r="D1281" i="4" s="1" a="1"/>
  <c r="I1281" i="2" a="1"/>
  <c r="D1282" i="4" s="1" a="1"/>
  <c r="I1282" i="2" a="1"/>
  <c r="D1283" i="4" s="1" a="1"/>
  <c r="I1283" i="2" a="1"/>
  <c r="D1284" i="4" s="1" a="1"/>
  <c r="I1284" i="2" a="1"/>
  <c r="D1285" i="4" s="1" a="1"/>
  <c r="I1285" i="2" a="1"/>
  <c r="D1286" i="4" s="1" a="1"/>
  <c r="I1286" i="2" a="1"/>
  <c r="D1287" i="4" s="1" a="1"/>
  <c r="I1287" i="2" a="1"/>
  <c r="D1288" i="4" s="1" a="1"/>
  <c r="I1288" i="2" a="1"/>
  <c r="D1289" i="4" s="1" a="1"/>
  <c r="I1289" i="2" a="1"/>
  <c r="D1290" i="4" s="1" a="1"/>
  <c r="I1290" i="2" a="1"/>
  <c r="D1291" i="4" s="1" a="1"/>
  <c r="I1291" i="2" a="1"/>
  <c r="D1292" i="4" s="1" a="1"/>
  <c r="I1292" i="2" a="1"/>
  <c r="D1293" i="4" s="1" a="1"/>
  <c r="I1293" i="2" a="1"/>
  <c r="D1294" i="4" s="1" a="1"/>
  <c r="I1294" i="2" a="1"/>
  <c r="D1295" i="4" s="1" a="1"/>
  <c r="I1295" i="2" a="1"/>
  <c r="D1296" i="4" s="1" a="1"/>
  <c r="I1296" i="2" a="1"/>
  <c r="D1297" i="4" s="1" a="1"/>
  <c r="I1297" i="2" a="1"/>
  <c r="D1298" i="4" s="1" a="1"/>
  <c r="I1298" i="2" a="1"/>
  <c r="D1299" i="4" s="1" a="1"/>
  <c r="I1299" i="2" a="1"/>
  <c r="D1300" i="4" s="1" a="1"/>
  <c r="I1300" i="2" a="1"/>
  <c r="D1301" i="4" s="1" a="1"/>
  <c r="I1301" i="2" a="1"/>
  <c r="D1302" i="4" s="1" a="1"/>
  <c r="I1302" i="2" a="1"/>
  <c r="D1303" i="4" s="1" a="1"/>
  <c r="I1303" i="2" a="1"/>
  <c r="D1304" i="4" s="1" a="1"/>
  <c r="I1304" i="2" a="1"/>
  <c r="D1305" i="4" s="1" a="1"/>
  <c r="I1305" i="2" a="1"/>
  <c r="D1306" i="4" s="1" a="1"/>
  <c r="I1306" i="2" a="1"/>
  <c r="D1307" i="4" s="1" a="1"/>
  <c r="I1307" i="2" a="1"/>
  <c r="D1308" i="4" s="1" a="1"/>
  <c r="I1308" i="2" a="1"/>
  <c r="D1309" i="4" s="1" a="1"/>
  <c r="I1309" i="2" a="1"/>
  <c r="D1310" i="4" s="1" a="1"/>
  <c r="I1310" i="2" a="1"/>
  <c r="D1311" i="4" s="1" a="1"/>
  <c r="I1311" i="2" a="1"/>
  <c r="D1312" i="4" s="1" a="1"/>
  <c r="I1312" i="2" a="1"/>
  <c r="D1313" i="4" s="1" a="1"/>
  <c r="I1313" i="2" a="1"/>
  <c r="D1314" i="4" s="1" a="1"/>
  <c r="I1314" i="2" a="1"/>
  <c r="D1315" i="4" s="1" a="1"/>
  <c r="I1315" i="2" a="1"/>
  <c r="D1316" i="4" s="1" a="1"/>
  <c r="I1316" i="2" a="1"/>
  <c r="D1317" i="4" s="1" a="1"/>
  <c r="I1317" i="2" a="1"/>
  <c r="D1318" i="4" s="1" a="1"/>
  <c r="I1318" i="2" a="1"/>
  <c r="D1319" i="4" s="1" a="1"/>
  <c r="I1319" i="2" a="1"/>
  <c r="D1320" i="4" s="1" a="1"/>
  <c r="I1320" i="2" a="1"/>
  <c r="D1321" i="4" s="1" a="1"/>
  <c r="I1321" i="2" a="1"/>
  <c r="D1322" i="4" s="1" a="1"/>
  <c r="I1322" i="2" a="1"/>
  <c r="D1323" i="4" s="1" a="1"/>
  <c r="I1323" i="2" a="1"/>
  <c r="D1324" i="4" s="1" a="1"/>
  <c r="I1324" i="2" a="1"/>
  <c r="D1325" i="4" s="1" a="1"/>
  <c r="I1325" i="2" a="1"/>
  <c r="D1326" i="4" s="1" a="1"/>
  <c r="I1326" i="2" a="1"/>
  <c r="D1327" i="4" s="1" a="1"/>
  <c r="I1327" i="2" a="1"/>
  <c r="D1328" i="4" s="1" a="1"/>
  <c r="I1328" i="2" a="1"/>
  <c r="D1329" i="4" s="1" a="1"/>
  <c r="I1329" i="2" a="1"/>
  <c r="D1330" i="4" s="1" a="1"/>
  <c r="I1330" i="2" a="1"/>
  <c r="D1331" i="4" s="1" a="1"/>
  <c r="I1331" i="2" a="1"/>
  <c r="D1332" i="4" s="1" a="1"/>
  <c r="I1332" i="2" a="1"/>
  <c r="D1333" i="4" s="1" a="1"/>
  <c r="I1333" i="2" a="1"/>
  <c r="D1334" i="4" s="1" a="1"/>
  <c r="I1334" i="2" a="1"/>
  <c r="D1335" i="4" s="1" a="1"/>
  <c r="I1335" i="2" a="1"/>
  <c r="D1336" i="4" s="1" a="1"/>
  <c r="I1336" i="2" a="1"/>
  <c r="D1337" i="4" s="1" a="1"/>
  <c r="I1337" i="2" a="1"/>
  <c r="D1338" i="4" s="1" a="1"/>
  <c r="I1338" i="2" a="1"/>
  <c r="D1339" i="4" s="1" a="1"/>
  <c r="I1339" i="2" a="1"/>
  <c r="D1340" i="4" s="1" a="1"/>
  <c r="I1340" i="2" a="1"/>
  <c r="D1341" i="4" s="1" a="1"/>
  <c r="I1341" i="2" a="1"/>
  <c r="D1342" i="4" s="1" a="1"/>
  <c r="I1342" i="2" a="1"/>
  <c r="D1343" i="4" s="1" a="1"/>
  <c r="I1343" i="2" a="1"/>
  <c r="D1344" i="4" s="1" a="1"/>
  <c r="I1344" i="2" a="1"/>
  <c r="D1345" i="4" s="1" a="1"/>
  <c r="I1345" i="2" a="1"/>
  <c r="D1346" i="4" s="1" a="1"/>
  <c r="I1346" i="2" a="1"/>
  <c r="D1347" i="4" s="1" a="1"/>
  <c r="I1347" i="2" a="1"/>
  <c r="D1348" i="4" s="1" a="1"/>
  <c r="I1348" i="2" a="1"/>
  <c r="D1349" i="4" s="1" a="1"/>
  <c r="I1349" i="2" a="1"/>
  <c r="D1350" i="4" s="1" a="1"/>
  <c r="I1350" i="2" a="1"/>
  <c r="D1351" i="4" s="1" a="1"/>
  <c r="I1351" i="2" a="1"/>
  <c r="D1352" i="4" s="1" a="1"/>
  <c r="I1352" i="2" a="1"/>
  <c r="D1353" i="4" s="1" a="1"/>
  <c r="I1353" i="2" a="1"/>
  <c r="D1354" i="4" s="1" a="1"/>
  <c r="I1354" i="2" a="1"/>
  <c r="D1355" i="4" s="1" a="1"/>
  <c r="I1355" i="2" a="1"/>
  <c r="D1356" i="4" s="1" a="1"/>
  <c r="I1356" i="2" a="1"/>
  <c r="D1357" i="4" s="1" a="1"/>
  <c r="I1357" i="2" a="1"/>
  <c r="D1358" i="4" s="1" a="1"/>
  <c r="I1358" i="2" a="1"/>
  <c r="D1359" i="4" s="1" a="1"/>
  <c r="I1359" i="2" a="1"/>
  <c r="D1360" i="4" s="1" a="1"/>
  <c r="I1360" i="2" a="1"/>
  <c r="D1361" i="4" s="1" a="1"/>
  <c r="I1361" i="2" a="1"/>
  <c r="D1362" i="4" s="1" a="1"/>
  <c r="I1362" i="2" a="1"/>
  <c r="D1363" i="4" s="1" a="1"/>
  <c r="I1363" i="2" a="1"/>
  <c r="D1364" i="4" s="1" a="1"/>
  <c r="I1364" i="2" a="1"/>
  <c r="D1365" i="4" s="1" a="1"/>
  <c r="I1365" i="2" a="1"/>
  <c r="D1366" i="4" s="1" a="1"/>
  <c r="I1366" i="2" a="1"/>
  <c r="D1367" i="4" s="1" a="1"/>
  <c r="I1367" i="2" a="1"/>
  <c r="D1368" i="4" s="1" a="1"/>
  <c r="I1368" i="2" a="1"/>
  <c r="D1369" i="4" s="1" a="1"/>
  <c r="I1369" i="2" a="1"/>
  <c r="D1370" i="4" s="1" a="1"/>
  <c r="I1370" i="2" a="1"/>
  <c r="D1371" i="4" s="1" a="1"/>
  <c r="I1371" i="2" a="1"/>
  <c r="D1372" i="4" s="1" a="1"/>
  <c r="I1372" i="2" a="1"/>
  <c r="D1373" i="4" s="1" a="1"/>
  <c r="I1373" i="2" a="1"/>
  <c r="D1374" i="4" s="1" a="1"/>
  <c r="I1374" i="2" a="1"/>
  <c r="D1375" i="4" s="1" a="1"/>
  <c r="I1375" i="2" a="1"/>
  <c r="D1376" i="4" s="1" a="1"/>
  <c r="I1376" i="2" a="1"/>
  <c r="D1377" i="4" s="1" a="1"/>
  <c r="I1377" i="2" a="1"/>
  <c r="D1378" i="4" s="1" a="1"/>
  <c r="I1378" i="2" a="1"/>
  <c r="D1379" i="4" s="1" a="1"/>
  <c r="I1379" i="2" a="1"/>
  <c r="D1380" i="4" s="1" a="1"/>
  <c r="I1380" i="2" a="1"/>
  <c r="D1381" i="4" s="1" a="1"/>
  <c r="I1381" i="2" a="1"/>
  <c r="D1382" i="4" s="1" a="1"/>
  <c r="I1382" i="2" a="1"/>
  <c r="D1383" i="4" s="1" a="1"/>
  <c r="I1383" i="2" a="1"/>
  <c r="D1384" i="4" s="1" a="1"/>
  <c r="I1384" i="2" a="1"/>
  <c r="D1385" i="4" s="1" a="1"/>
  <c r="I1385" i="2" a="1"/>
  <c r="D1386" i="4" s="1" a="1"/>
  <c r="I1386" i="2" a="1"/>
  <c r="D1387" i="4" s="1" a="1"/>
  <c r="I1387" i="2" a="1"/>
  <c r="D1388" i="4" s="1" a="1"/>
  <c r="I1388" i="2" a="1"/>
  <c r="D1389" i="4" s="1" a="1"/>
  <c r="I1389" i="2" a="1"/>
  <c r="D1390" i="4" s="1" a="1"/>
  <c r="I1390" i="2" a="1"/>
  <c r="D1391" i="4" s="1" a="1"/>
  <c r="I1391" i="2" a="1"/>
  <c r="D1392" i="4" s="1" a="1"/>
  <c r="I1392" i="2" a="1"/>
  <c r="D1393" i="4" s="1" a="1"/>
  <c r="I1393" i="2" a="1"/>
  <c r="D1394" i="4" s="1" a="1"/>
  <c r="I1394" i="2" a="1"/>
  <c r="D1395" i="4" s="1" a="1"/>
  <c r="I1395" i="2" a="1"/>
  <c r="D1396" i="4" s="1" a="1"/>
  <c r="I1396" i="2" a="1"/>
  <c r="D1397" i="4" s="1" a="1"/>
  <c r="I1397" i="2" a="1"/>
  <c r="D1398" i="4" s="1" a="1"/>
  <c r="I1398" i="2" a="1"/>
  <c r="D1399" i="4" s="1" a="1"/>
  <c r="I1399" i="2" a="1"/>
  <c r="D1400" i="4" s="1" a="1"/>
  <c r="I1400" i="2" a="1"/>
  <c r="D1401" i="4" s="1" a="1"/>
  <c r="I1401" i="2" a="1"/>
  <c r="D1402" i="4" s="1" a="1"/>
  <c r="I1402" i="2" a="1"/>
  <c r="D1403" i="4" s="1" a="1"/>
  <c r="I1403" i="2" a="1"/>
  <c r="D1404" i="4" s="1" a="1"/>
  <c r="I1404" i="2" a="1"/>
  <c r="D1405" i="4" s="1" a="1"/>
  <c r="I1405" i="2" a="1"/>
  <c r="D1406" i="4" s="1" a="1"/>
  <c r="I1406" i="2" a="1"/>
  <c r="D1407" i="4" s="1" a="1"/>
  <c r="I1407" i="2" a="1"/>
  <c r="D1408" i="4" s="1" a="1"/>
  <c r="I1408" i="2" a="1"/>
  <c r="D1409" i="4" s="1" a="1"/>
  <c r="I1409" i="2" a="1"/>
  <c r="D1410" i="4" s="1" a="1"/>
  <c r="I1410" i="2" a="1"/>
  <c r="D1411" i="4" s="1" a="1"/>
  <c r="I1411" i="2" a="1"/>
  <c r="D1412" i="4" s="1" a="1"/>
  <c r="I1412" i="2" a="1"/>
  <c r="D1413" i="4" s="1" a="1"/>
  <c r="I1413" i="2" a="1"/>
  <c r="D1414" i="4" s="1" a="1"/>
  <c r="I1414" i="2" a="1"/>
  <c r="D1415" i="4" s="1" a="1"/>
  <c r="I1415" i="2" a="1"/>
  <c r="D1416" i="4" s="1" a="1"/>
  <c r="I1416" i="2" a="1"/>
  <c r="D1417" i="4" s="1" a="1"/>
  <c r="I1417" i="2" a="1"/>
  <c r="D1418" i="4" s="1" a="1"/>
  <c r="I1418" i="2" a="1"/>
  <c r="D1419" i="4" s="1" a="1"/>
  <c r="I1419" i="2" a="1"/>
  <c r="D1420" i="4" s="1" a="1"/>
  <c r="I1420" i="2" a="1"/>
  <c r="D1421" i="4" s="1" a="1"/>
  <c r="I1421" i="2" a="1"/>
  <c r="D1422" i="4" s="1" a="1"/>
  <c r="I1422" i="2" a="1"/>
  <c r="D1423" i="4" s="1" a="1"/>
  <c r="I1423" i="2" a="1"/>
  <c r="D1424" i="4" s="1" a="1"/>
  <c r="I1424" i="2" a="1"/>
  <c r="D1425" i="4" s="1" a="1"/>
  <c r="I1425" i="2" a="1"/>
  <c r="D1426" i="4" s="1" a="1"/>
  <c r="I1426" i="2" a="1"/>
  <c r="D1427" i="4" s="1" a="1"/>
  <c r="I1427" i="2" a="1"/>
  <c r="D1428" i="4" s="1" a="1"/>
  <c r="I1428" i="2" a="1"/>
  <c r="D1429" i="4" s="1" a="1"/>
  <c r="I1429" i="2" a="1"/>
  <c r="D1430" i="4" s="1" a="1"/>
  <c r="I1430" i="2" a="1"/>
  <c r="D1431" i="4" s="1" a="1"/>
  <c r="I1431" i="2" a="1"/>
  <c r="D1432" i="4" s="1" a="1"/>
  <c r="I1432" i="2" a="1"/>
  <c r="D1433" i="4" s="1" a="1"/>
  <c r="I1433" i="2" a="1"/>
  <c r="D1434" i="4" s="1" a="1"/>
  <c r="I1434" i="2" a="1"/>
  <c r="D1435" i="4" s="1" a="1"/>
  <c r="I1435" i="2" a="1"/>
  <c r="D1436" i="4" s="1" a="1"/>
  <c r="I1436" i="2" a="1"/>
  <c r="D1437" i="4" s="1" a="1"/>
  <c r="I1437" i="2" a="1"/>
  <c r="D1438" i="4" s="1" a="1"/>
  <c r="I1438" i="2" a="1"/>
  <c r="D1439" i="4" s="1" a="1"/>
  <c r="I1439" i="2" a="1"/>
  <c r="D1440" i="4" s="1" a="1"/>
  <c r="I1440" i="2" a="1"/>
  <c r="D1441" i="4" s="1" a="1"/>
  <c r="I1441" i="2" a="1"/>
  <c r="D1442" i="4" s="1" a="1"/>
  <c r="I1442" i="2" a="1"/>
  <c r="D1443" i="4" s="1" a="1"/>
  <c r="I1443" i="2" a="1"/>
  <c r="D1444" i="4" s="1" a="1"/>
  <c r="I1444" i="2" a="1"/>
  <c r="D1445" i="4" s="1" a="1"/>
  <c r="I1445" i="2" a="1"/>
  <c r="D1446" i="4" s="1" a="1"/>
  <c r="I1446" i="2" a="1"/>
  <c r="D1447" i="4" s="1" a="1"/>
  <c r="I1447" i="2" a="1"/>
  <c r="D1448" i="4" s="1" a="1"/>
  <c r="I1448" i="2" a="1"/>
  <c r="D1449" i="4" s="1" a="1"/>
  <c r="I1449" i="2" a="1"/>
  <c r="D1450" i="4" s="1" a="1"/>
  <c r="I1450" i="2" a="1"/>
  <c r="D1451" i="4" s="1" a="1"/>
  <c r="I1451" i="2" a="1"/>
  <c r="D1452" i="4" s="1" a="1"/>
  <c r="I1452" i="2" a="1"/>
  <c r="D1453" i="4" s="1" a="1"/>
  <c r="I1453" i="2" a="1"/>
  <c r="D1454" i="4" s="1" a="1"/>
  <c r="I1454" i="2" a="1"/>
  <c r="D1455" i="4" s="1" a="1"/>
  <c r="I1455" i="2" a="1"/>
  <c r="D1456" i="4" s="1" a="1"/>
  <c r="I1456" i="2" a="1"/>
  <c r="D1457" i="4" s="1" a="1"/>
  <c r="I1457" i="2" a="1"/>
  <c r="D1458" i="4" s="1" a="1"/>
  <c r="I1458" i="2" a="1"/>
  <c r="D1459" i="4" s="1" a="1"/>
  <c r="I1459" i="2" a="1"/>
  <c r="D1460" i="4" s="1" a="1"/>
  <c r="I1460" i="2" a="1"/>
  <c r="D1461" i="4" s="1" a="1"/>
  <c r="I1461" i="2" a="1"/>
  <c r="D1462" i="4" s="1" a="1"/>
  <c r="I1462" i="2" a="1"/>
  <c r="D1463" i="4" s="1" a="1"/>
  <c r="I1463" i="2" a="1"/>
  <c r="D1464" i="4" s="1" a="1"/>
  <c r="I1464" i="2" a="1"/>
  <c r="D1465" i="4" s="1" a="1"/>
  <c r="I1465" i="2" a="1"/>
  <c r="D1466" i="4" s="1" a="1"/>
  <c r="I1466" i="2" a="1"/>
  <c r="D1467" i="4" s="1" a="1"/>
  <c r="I1467" i="2" a="1"/>
  <c r="D1468" i="4" s="1" a="1"/>
  <c r="I1468" i="2" a="1"/>
  <c r="D1469" i="4" s="1" a="1"/>
  <c r="I1469" i="2" a="1"/>
  <c r="D1470" i="4" s="1" a="1"/>
  <c r="I1470" i="2" a="1"/>
  <c r="D1471" i="4" s="1" a="1"/>
  <c r="I1471" i="2" a="1"/>
  <c r="D1472" i="4" s="1" a="1"/>
  <c r="I1472" i="2" a="1"/>
  <c r="D1473" i="4" s="1" a="1"/>
  <c r="I1473" i="2" a="1"/>
  <c r="D1474" i="4" s="1" a="1"/>
  <c r="I1474" i="2" a="1"/>
  <c r="D1475" i="4" s="1" a="1"/>
  <c r="I1475" i="2" a="1"/>
  <c r="D1476" i="4" s="1" a="1"/>
  <c r="I1476" i="2" a="1"/>
  <c r="D1477" i="4" s="1" a="1"/>
  <c r="I1477" i="2" a="1"/>
  <c r="D1478" i="4" s="1" a="1"/>
  <c r="I1478" i="2" a="1"/>
  <c r="D1479" i="4" s="1" a="1"/>
  <c r="I1479" i="2" a="1"/>
  <c r="D1480" i="4" s="1" a="1"/>
  <c r="I1480" i="2" a="1"/>
  <c r="D1481" i="4" s="1" a="1"/>
  <c r="I1481" i="2" a="1"/>
  <c r="D1482" i="4" s="1" a="1"/>
  <c r="I1482" i="2" a="1"/>
  <c r="D1483" i="4" s="1" a="1"/>
  <c r="I1483" i="2" a="1"/>
  <c r="D1484" i="4" s="1" a="1"/>
  <c r="I1484" i="2" a="1"/>
  <c r="D1485" i="4" s="1" a="1"/>
  <c r="I1485" i="2" a="1"/>
  <c r="D1486" i="4" s="1" a="1"/>
  <c r="I1486" i="2" a="1"/>
  <c r="D1487" i="4" s="1" a="1"/>
  <c r="I1487" i="2" a="1"/>
  <c r="D1488" i="4" s="1" a="1"/>
  <c r="I1488" i="2" a="1"/>
  <c r="D1489" i="4" s="1" a="1"/>
  <c r="I1489" i="2" a="1"/>
  <c r="D1490" i="4" s="1" a="1"/>
  <c r="I1490" i="2" a="1"/>
  <c r="D1491" i="4" s="1" a="1"/>
  <c r="I1491" i="2" a="1"/>
  <c r="D1492" i="4" s="1" a="1"/>
  <c r="I1492" i="2" a="1"/>
  <c r="D1493" i="4" s="1" a="1"/>
  <c r="I1493" i="2" a="1"/>
  <c r="D1494" i="4" s="1" a="1"/>
  <c r="I1494" i="2" a="1"/>
  <c r="D1495" i="4" s="1" a="1"/>
  <c r="I1495" i="2" a="1"/>
  <c r="D1496" i="4" s="1" a="1"/>
  <c r="I1496" i="2" a="1"/>
  <c r="D1497" i="4" s="1" a="1"/>
  <c r="I1497" i="2" a="1"/>
  <c r="D1498" i="4" s="1" a="1"/>
  <c r="I1498" i="2" a="1"/>
  <c r="D1499" i="4" s="1" a="1"/>
  <c r="I1499" i="2" a="1"/>
  <c r="D1500" i="4" s="1" a="1"/>
  <c r="I1500" i="2" a="1"/>
  <c r="D1501" i="4" s="1" a="1"/>
  <c r="I1501" i="2" a="1"/>
  <c r="D1502" i="4" s="1" a="1"/>
  <c r="I1502" i="2" a="1"/>
  <c r="D1503" i="4" s="1" a="1"/>
  <c r="I1503" i="2" a="1"/>
  <c r="D1504" i="4" s="1" a="1"/>
  <c r="I1504" i="2" a="1"/>
  <c r="D1505" i="4" s="1" a="1"/>
  <c r="I1505" i="2" a="1"/>
  <c r="D1506" i="4" s="1" a="1"/>
  <c r="I1506" i="2" a="1"/>
  <c r="D1507" i="4" s="1" a="1"/>
  <c r="I1507" i="2" a="1"/>
  <c r="D1508" i="4" s="1" a="1"/>
  <c r="I1508" i="2" a="1"/>
  <c r="D1509" i="4" s="1" a="1"/>
  <c r="I1509" i="2" a="1"/>
  <c r="D1510" i="4" s="1" a="1"/>
  <c r="I1510" i="2" a="1"/>
  <c r="D1511" i="4" s="1" a="1"/>
  <c r="I1511" i="2" a="1"/>
  <c r="D1512" i="4" s="1" a="1"/>
  <c r="I1512" i="2" a="1"/>
  <c r="D1513" i="4" s="1" a="1"/>
  <c r="I1513" i="2" a="1"/>
  <c r="D1514" i="4" s="1" a="1"/>
  <c r="I1514" i="2" a="1"/>
  <c r="D1515" i="4" s="1" a="1"/>
  <c r="I1515" i="2" a="1"/>
  <c r="D1516" i="4" s="1" a="1"/>
  <c r="I1516" i="2" a="1"/>
  <c r="D1517" i="4" s="1" a="1"/>
  <c r="I1517" i="2" a="1"/>
  <c r="D1518" i="4" s="1" a="1"/>
  <c r="I1518" i="2" a="1"/>
  <c r="D1519" i="4" s="1" a="1"/>
  <c r="I1519" i="2" a="1"/>
  <c r="D1520" i="4" s="1" a="1"/>
  <c r="I1520" i="2" a="1"/>
  <c r="D1521" i="4" s="1" a="1"/>
  <c r="I1521" i="2" a="1"/>
  <c r="D1522" i="4" s="1" a="1"/>
  <c r="I1522" i="2" a="1"/>
  <c r="D1523" i="4" s="1" a="1"/>
  <c r="I1523" i="2" a="1"/>
  <c r="D1524" i="4" s="1" a="1"/>
  <c r="I1524" i="2" a="1"/>
  <c r="D1525" i="4" s="1" a="1"/>
  <c r="I1525" i="2" a="1"/>
  <c r="D1526" i="4" s="1" a="1"/>
  <c r="I1526" i="2" a="1"/>
  <c r="D1527" i="4" s="1" a="1"/>
  <c r="I1527" i="2" a="1"/>
  <c r="D1528" i="4" s="1" a="1"/>
  <c r="I1528" i="2" a="1"/>
  <c r="D1529" i="4" s="1" a="1"/>
  <c r="I1529" i="2" a="1"/>
  <c r="D1530" i="4" s="1" a="1"/>
  <c r="I1530" i="2" a="1"/>
  <c r="D1531" i="4" s="1" a="1"/>
  <c r="I1531" i="2" a="1"/>
  <c r="D1532" i="4" s="1" a="1"/>
  <c r="I1532" i="2" a="1"/>
  <c r="D1533" i="4" s="1" a="1"/>
  <c r="I1533" i="2" a="1"/>
  <c r="D1534" i="4" s="1" a="1"/>
  <c r="I1534" i="2" a="1"/>
  <c r="D1535" i="4" s="1" a="1"/>
  <c r="I1535" i="2" a="1"/>
  <c r="D1536" i="4" s="1" a="1"/>
  <c r="I1536" i="2" a="1"/>
  <c r="D1537" i="4" s="1" a="1"/>
  <c r="I1537" i="2" a="1"/>
  <c r="D1538" i="4" s="1" a="1"/>
  <c r="I1538" i="2" a="1"/>
  <c r="D1539" i="4" s="1" a="1"/>
  <c r="I1539" i="2" a="1"/>
  <c r="D1540" i="4" s="1" a="1"/>
  <c r="I1540" i="2" a="1"/>
  <c r="D1541" i="4" s="1" a="1"/>
  <c r="I1541" i="2" a="1"/>
  <c r="D1542" i="4" s="1" a="1"/>
  <c r="I1542" i="2" a="1"/>
  <c r="D1543" i="4" s="1" a="1"/>
  <c r="I1543" i="2" a="1"/>
  <c r="D1544" i="4" s="1" a="1"/>
  <c r="I1544" i="2" a="1"/>
  <c r="D1545" i="4" s="1" a="1"/>
  <c r="I1545" i="2" a="1"/>
  <c r="D1546" i="4" s="1" a="1"/>
  <c r="I1546" i="2" a="1"/>
  <c r="D1547" i="4" s="1" a="1"/>
  <c r="I1547" i="2" a="1"/>
  <c r="D1548" i="4" s="1" a="1"/>
  <c r="I1548" i="2" a="1"/>
  <c r="D1549" i="4" s="1" a="1"/>
  <c r="I1549" i="2" a="1"/>
  <c r="D1550" i="4" s="1" a="1"/>
  <c r="I1550" i="2" a="1"/>
  <c r="D1551" i="4" s="1" a="1"/>
  <c r="I1551" i="2" a="1"/>
  <c r="D1552" i="4" s="1" a="1"/>
  <c r="I1552" i="2" a="1"/>
  <c r="D1553" i="4" s="1" a="1"/>
  <c r="I1553" i="2" a="1"/>
  <c r="D1554" i="4" s="1" a="1"/>
  <c r="I1554" i="2" a="1"/>
  <c r="D1555" i="4" s="1" a="1"/>
  <c r="I1555" i="2" a="1"/>
  <c r="D1556" i="4" s="1" a="1"/>
  <c r="I1556" i="2" a="1"/>
  <c r="D1557" i="4" s="1" a="1"/>
  <c r="I1557" i="2" a="1"/>
  <c r="D1558" i="4" s="1" a="1"/>
  <c r="I1558" i="2" a="1"/>
  <c r="D1559" i="4" s="1" a="1"/>
  <c r="I1559" i="2" a="1"/>
  <c r="D1560" i="4" s="1" a="1"/>
  <c r="I1560" i="2" a="1"/>
  <c r="D1561" i="4" s="1" a="1"/>
  <c r="I1561" i="2" a="1"/>
  <c r="D1562" i="4" s="1" a="1"/>
  <c r="I1562" i="2" a="1"/>
  <c r="D1563" i="4" s="1" a="1"/>
  <c r="I1563" i="2" a="1"/>
  <c r="D1564" i="4" s="1" a="1"/>
  <c r="I1564" i="2" a="1"/>
  <c r="D1565" i="4" s="1" a="1"/>
  <c r="I1565" i="2" a="1"/>
  <c r="D1566" i="4" s="1" a="1"/>
  <c r="I1566" i="2" a="1"/>
  <c r="D1567" i="4" s="1" a="1"/>
  <c r="I1567" i="2" a="1"/>
  <c r="D1568" i="4" s="1" a="1"/>
  <c r="I1568" i="2" a="1"/>
  <c r="D1569" i="4" s="1" a="1"/>
  <c r="I1569" i="2" a="1"/>
  <c r="D1570" i="4" s="1" a="1"/>
  <c r="I1570" i="2" a="1"/>
  <c r="D1571" i="4" s="1" a="1"/>
  <c r="I1571" i="2" a="1"/>
  <c r="D1572" i="4" s="1" a="1"/>
  <c r="I1572" i="2" a="1"/>
  <c r="D1573" i="4" s="1" a="1"/>
  <c r="I1573" i="2" a="1"/>
  <c r="D1574" i="4" s="1" a="1"/>
  <c r="I1574" i="2" a="1"/>
  <c r="D1575" i="4" s="1" a="1"/>
  <c r="I1575" i="2" a="1"/>
  <c r="D1576" i="4" s="1" a="1"/>
  <c r="I1576" i="2" a="1"/>
  <c r="D1577" i="4" s="1" a="1"/>
  <c r="I1577" i="2" a="1"/>
  <c r="D1578" i="4" s="1" a="1"/>
  <c r="I1578" i="2" a="1"/>
  <c r="D1579" i="4" s="1" a="1"/>
  <c r="I1579" i="2" a="1"/>
  <c r="D1580" i="4" s="1" a="1"/>
  <c r="I1580" i="2" a="1"/>
  <c r="D1581" i="4" s="1" a="1"/>
  <c r="I1581" i="2" a="1"/>
  <c r="D1582" i="4" s="1" a="1"/>
  <c r="I1582" i="2" a="1"/>
  <c r="D1583" i="4" s="1" a="1"/>
  <c r="I1583" i="2" a="1"/>
  <c r="D1584" i="4" s="1" a="1"/>
  <c r="I1584" i="2" a="1"/>
  <c r="D1585" i="4" s="1" a="1"/>
  <c r="I1585" i="2" a="1"/>
  <c r="D1586" i="4" s="1" a="1"/>
  <c r="I1586" i="2" a="1"/>
  <c r="D1587" i="4" s="1" a="1"/>
  <c r="I1587" i="2" a="1"/>
  <c r="D1588" i="4" s="1" a="1"/>
  <c r="I1588" i="2" a="1"/>
  <c r="D1589" i="4" s="1" a="1"/>
  <c r="I1589" i="2" a="1"/>
  <c r="D1590" i="4" s="1" a="1"/>
  <c r="I1590" i="2" a="1"/>
  <c r="D1591" i="4" s="1" a="1"/>
  <c r="I1591" i="2" a="1"/>
  <c r="D1592" i="4" s="1" a="1"/>
  <c r="I1592" i="2" a="1"/>
  <c r="D1593" i="4" s="1" a="1"/>
  <c r="I1593" i="2" a="1"/>
  <c r="D1594" i="4" s="1" a="1"/>
  <c r="I1594" i="2" a="1"/>
  <c r="D1595" i="4" s="1" a="1"/>
  <c r="I1595" i="2" a="1"/>
  <c r="D1596" i="4" s="1" a="1"/>
  <c r="I1596" i="2" a="1"/>
  <c r="D1597" i="4" s="1" a="1"/>
  <c r="I1597" i="2" a="1"/>
  <c r="D1598" i="4" s="1" a="1"/>
  <c r="I1598" i="2" a="1"/>
  <c r="D1599" i="4" s="1" a="1"/>
  <c r="I1599" i="2" a="1"/>
  <c r="D1600" i="4" s="1" a="1"/>
  <c r="I1600" i="2" a="1"/>
  <c r="D1601" i="4" s="1" a="1"/>
  <c r="I1601" i="2" a="1"/>
  <c r="D1602" i="4" s="1" a="1"/>
  <c r="I1602" i="2" a="1"/>
  <c r="D1603" i="4" s="1" a="1"/>
  <c r="I1603" i="2" a="1"/>
  <c r="D1604" i="4" s="1" a="1"/>
  <c r="I1604" i="2" a="1"/>
  <c r="D1605" i="4" s="1" a="1"/>
  <c r="I1605" i="2" a="1"/>
  <c r="D1606" i="4" s="1" a="1"/>
  <c r="I1606" i="2" a="1"/>
  <c r="D1607" i="4" s="1"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M45" i="4" a="1"/>
  <c r="S45" i="4" s="1" a="1"/>
  <c r="M46" i="4" a="1"/>
  <c r="S46" i="4" s="1" a="1"/>
  <c r="M47" i="4" a="1"/>
  <c r="S47" i="4" s="1" a="1"/>
  <c r="M48" i="4" a="1"/>
  <c r="S48" i="4" s="1" a="1"/>
  <c r="M49" i="4" a="1"/>
  <c r="S49" i="4" s="1" a="1"/>
  <c r="M50" i="4" a="1"/>
  <c r="S50" i="4" s="1" a="1"/>
  <c r="M51" i="4" a="1"/>
  <c r="S51" i="4" s="1" a="1"/>
  <c r="M52" i="4" a="1"/>
  <c r="S52" i="4" s="1" a="1"/>
  <c r="M53" i="4" a="1"/>
  <c r="S53" i="4" s="1" a="1"/>
  <c r="M54" i="4" a="1"/>
  <c r="S54" i="4" s="1" a="1"/>
  <c r="M55" i="4" a="1"/>
  <c r="S55" i="4" s="1" a="1"/>
  <c r="M56" i="4" a="1"/>
  <c r="S56" i="4" s="1" a="1"/>
  <c r="M57" i="4" a="1"/>
  <c r="S57" i="4" s="1" a="1"/>
  <c r="M58" i="4" a="1"/>
  <c r="S58" i="4" s="1" a="1"/>
  <c r="M59" i="4" a="1"/>
  <c r="S59" i="4" s="1" a="1"/>
  <c r="M60" i="4" a="1"/>
  <c r="S60" i="4" s="1" a="1"/>
  <c r="M61" i="4" a="1"/>
  <c r="S61" i="4" s="1" a="1"/>
  <c r="M62" i="4" a="1"/>
  <c r="S62" i="4" s="1" a="1"/>
  <c r="M63" i="4" a="1"/>
  <c r="S63" i="4" s="1" a="1"/>
  <c r="M64" i="4" a="1"/>
  <c r="S64" i="4" s="1" a="1"/>
  <c r="M65" i="4" a="1"/>
  <c r="S65" i="4" s="1" a="1"/>
  <c r="M66" i="4" a="1"/>
  <c r="S66" i="4" s="1" a="1"/>
  <c r="M67" i="4" a="1"/>
  <c r="S67" i="4" s="1" a="1"/>
  <c r="M68" i="4" a="1"/>
  <c r="S68" i="4" s="1" a="1"/>
  <c r="M69" i="4" a="1"/>
  <c r="S69" i="4" s="1" a="1"/>
  <c r="M70" i="4" a="1"/>
  <c r="S70" i="4" s="1" a="1"/>
  <c r="M71" i="4" a="1"/>
  <c r="S71" i="4" s="1" a="1"/>
  <c r="M72" i="4" a="1"/>
  <c r="S72" i="4" s="1" a="1"/>
  <c r="M73" i="4" a="1"/>
  <c r="S73" i="4" s="1" a="1"/>
  <c r="M74" i="4" a="1"/>
  <c r="S74" i="4" s="1" a="1"/>
  <c r="M75" i="4" a="1"/>
  <c r="S75" i="4" s="1" a="1"/>
  <c r="M76" i="4" a="1"/>
  <c r="S76" i="4" s="1" a="1"/>
  <c r="M77" i="4" a="1"/>
  <c r="S77" i="4" s="1" a="1"/>
  <c r="M78" i="4" a="1"/>
  <c r="S78" i="4" s="1" a="1"/>
  <c r="M79" i="4" a="1"/>
  <c r="S79" i="4" s="1" a="1"/>
  <c r="M80" i="4" a="1"/>
  <c r="S80" i="4" s="1" a="1"/>
  <c r="M81" i="4" a="1"/>
  <c r="S81" i="4" s="1" a="1"/>
  <c r="M82" i="4" a="1"/>
  <c r="S82" i="4" s="1" a="1"/>
  <c r="M83" i="4" a="1"/>
  <c r="S83" i="4" s="1" a="1"/>
  <c r="M84" i="4" a="1"/>
  <c r="S84" i="4" s="1" a="1"/>
  <c r="M85" i="4" a="1"/>
  <c r="S85" i="4" s="1" a="1"/>
  <c r="M86" i="4" a="1"/>
  <c r="S86" i="4" s="1" a="1"/>
  <c r="M87" i="4" a="1"/>
  <c r="S87" i="4" s="1" a="1"/>
  <c r="M88" i="4" a="1"/>
  <c r="S88" i="4" s="1" a="1"/>
  <c r="M89" i="4" a="1"/>
  <c r="S89" i="4" s="1" a="1"/>
  <c r="M90" i="4" a="1"/>
  <c r="S90" i="4" s="1" a="1"/>
  <c r="M91" i="4" a="1"/>
  <c r="S91" i="4" s="1" a="1"/>
  <c r="M92" i="4" a="1"/>
  <c r="S92" i="4" s="1" a="1"/>
  <c r="M93" i="4" a="1"/>
  <c r="S93" i="4" s="1" a="1"/>
  <c r="M94" i="4" a="1"/>
  <c r="S94" i="4" s="1" a="1"/>
  <c r="M95" i="4" a="1"/>
  <c r="S95" i="4" s="1" a="1"/>
  <c r="M96" i="4" a="1"/>
  <c r="S96" i="4" s="1" a="1"/>
  <c r="M97" i="4" a="1"/>
  <c r="S97" i="4" s="1" a="1"/>
  <c r="M98" i="4" a="1"/>
  <c r="S98" i="4" s="1" a="1"/>
  <c r="M99" i="4" a="1"/>
  <c r="S99" i="4" s="1" a="1"/>
  <c r="M100" i="4" a="1"/>
  <c r="S100" i="4" s="1" a="1"/>
  <c r="M101" i="4" a="1"/>
  <c r="S101" i="4" s="1" a="1"/>
  <c r="M102" i="4" a="1"/>
  <c r="S102" i="4" s="1" a="1"/>
  <c r="M103" i="4" a="1"/>
  <c r="S103" i="4" s="1" a="1"/>
  <c r="M104" i="4" a="1"/>
  <c r="S104" i="4" s="1" a="1"/>
  <c r="M105" i="4" a="1"/>
  <c r="S105" i="4" s="1" a="1"/>
  <c r="M106" i="4" a="1"/>
  <c r="S106" i="4" s="1" a="1"/>
  <c r="M107" i="4" a="1"/>
  <c r="S107" i="4" s="1" a="1"/>
  <c r="M108" i="4" a="1"/>
  <c r="S108" i="4" s="1" a="1"/>
  <c r="M109" i="4" a="1"/>
  <c r="S109" i="4" s="1" a="1"/>
  <c r="M110" i="4" a="1"/>
  <c r="S110" i="4" s="1" a="1"/>
  <c r="M111" i="4" a="1"/>
  <c r="S111" i="4" s="1" a="1"/>
  <c r="M112" i="4" a="1"/>
  <c r="S112" i="4" s="1" a="1"/>
  <c r="M113" i="4" a="1"/>
  <c r="S113" i="4" s="1" a="1"/>
  <c r="M114" i="4" a="1"/>
  <c r="S114" i="4" s="1" a="1"/>
  <c r="M115" i="4" a="1"/>
  <c r="S115" i="4" s="1" a="1"/>
  <c r="M116" i="4" a="1"/>
  <c r="S116" i="4" s="1" a="1"/>
  <c r="M117" i="4" a="1"/>
  <c r="S117" i="4" s="1" a="1"/>
  <c r="M118" i="4" a="1"/>
  <c r="S118" i="4" s="1" a="1"/>
  <c r="M119" i="4" a="1"/>
  <c r="S119" i="4" s="1" a="1"/>
  <c r="M120" i="4" a="1"/>
  <c r="S120" i="4" s="1" a="1"/>
  <c r="M121" i="4" a="1"/>
  <c r="S121" i="4" s="1" a="1"/>
  <c r="M122" i="4" a="1"/>
  <c r="S122" i="4" s="1" a="1"/>
  <c r="M123" i="4" a="1"/>
  <c r="S123" i="4" s="1" a="1"/>
  <c r="M124" i="4" a="1"/>
  <c r="S124" i="4" s="1" a="1"/>
  <c r="M125" i="4" a="1"/>
  <c r="S125" i="4" s="1" a="1"/>
  <c r="M126" i="4" a="1"/>
  <c r="S126" i="4" s="1" a="1"/>
  <c r="M127" i="4" a="1"/>
  <c r="S127" i="4" s="1" a="1"/>
  <c r="M128" i="4" a="1"/>
  <c r="S128" i="4" s="1" a="1"/>
  <c r="M129" i="4" a="1"/>
  <c r="S129" i="4" s="1" a="1"/>
  <c r="M130" i="4" a="1"/>
  <c r="S130" i="4" s="1" a="1"/>
  <c r="M131" i="4" a="1"/>
  <c r="S131" i="4" s="1" a="1"/>
  <c r="M132" i="4" a="1"/>
  <c r="S132" i="4" s="1" a="1"/>
  <c r="M133" i="4" a="1"/>
  <c r="S133" i="4" s="1" a="1"/>
  <c r="M134" i="4" a="1"/>
  <c r="S134" i="4" s="1" a="1"/>
  <c r="M135" i="4" a="1"/>
  <c r="S135" i="4" s="1" a="1"/>
  <c r="M136" i="4" a="1"/>
  <c r="S136" i="4" s="1" a="1"/>
  <c r="M137" i="4" a="1"/>
  <c r="S137" i="4" s="1" a="1"/>
  <c r="M138" i="4" a="1"/>
  <c r="S138" i="4" s="1" a="1"/>
  <c r="M139" i="4" a="1"/>
  <c r="S139" i="4" s="1" a="1"/>
  <c r="M140" i="4" a="1"/>
  <c r="S140" i="4" s="1" a="1"/>
  <c r="M141" i="4" a="1"/>
  <c r="S141" i="4" s="1" a="1"/>
  <c r="M142" i="4" a="1"/>
  <c r="S142" i="4" s="1" a="1"/>
  <c r="M143" i="4" a="1"/>
  <c r="S143" i="4" s="1" a="1"/>
  <c r="M144" i="4" a="1"/>
  <c r="S144" i="4" s="1" a="1"/>
  <c r="M145" i="4" a="1"/>
  <c r="S145" i="4" s="1" a="1"/>
  <c r="M146" i="4" a="1"/>
  <c r="S146" i="4" s="1" a="1"/>
  <c r="M147" i="4" a="1"/>
  <c r="S147" i="4" s="1" a="1"/>
  <c r="M148" i="4" a="1"/>
  <c r="S148" i="4" s="1" a="1"/>
  <c r="M149" i="4" a="1"/>
  <c r="S149" i="4" s="1" a="1"/>
  <c r="M150" i="4" a="1"/>
  <c r="S150" i="4" s="1" a="1"/>
  <c r="M151" i="4" a="1"/>
  <c r="S151" i="4" s="1" a="1"/>
  <c r="M152" i="4" a="1"/>
  <c r="S152" i="4" s="1" a="1"/>
  <c r="M153" i="4" a="1"/>
  <c r="S153" i="4" s="1" a="1"/>
  <c r="M154" i="4" a="1"/>
  <c r="S154" i="4" s="1" a="1"/>
  <c r="M155" i="4" a="1"/>
  <c r="S155" i="4" s="1" a="1"/>
  <c r="M156" i="4" a="1"/>
  <c r="S156" i="4" s="1" a="1"/>
  <c r="M157" i="4" a="1"/>
  <c r="S157" i="4" s="1" a="1"/>
  <c r="M158" i="4" a="1"/>
  <c r="S158" i="4" s="1" a="1"/>
  <c r="M159" i="4" a="1"/>
  <c r="S159" i="4" s="1" a="1"/>
  <c r="M160" i="4" a="1"/>
  <c r="S160" i="4" s="1" a="1"/>
  <c r="M161" i="4" a="1"/>
  <c r="S161" i="4" s="1" a="1"/>
  <c r="M162" i="4" a="1"/>
  <c r="S162" i="4" s="1" a="1"/>
  <c r="M163" i="4" a="1"/>
  <c r="S163" i="4" s="1" a="1"/>
  <c r="M164" i="4" a="1"/>
  <c r="S164" i="4" s="1" a="1"/>
  <c r="M165" i="4" a="1"/>
  <c r="S165" i="4" s="1" a="1"/>
  <c r="M166" i="4" a="1"/>
  <c r="S166" i="4" s="1" a="1"/>
  <c r="M167" i="4" a="1"/>
  <c r="S167" i="4" s="1" a="1"/>
  <c r="M168" i="4" a="1"/>
  <c r="S168" i="4" s="1" a="1"/>
  <c r="M169" i="4" a="1"/>
  <c r="S169" i="4" s="1" a="1"/>
  <c r="M170" i="4" a="1"/>
  <c r="S170" i="4" s="1" a="1"/>
  <c r="M171" i="4" a="1"/>
  <c r="S171" i="4" s="1" a="1"/>
  <c r="M172" i="4" a="1"/>
  <c r="S172" i="4" s="1" a="1"/>
  <c r="M173" i="4" a="1"/>
  <c r="S173" i="4" s="1" a="1"/>
  <c r="M174" i="4" a="1"/>
  <c r="S174" i="4" s="1" a="1"/>
  <c r="M175" i="4" a="1"/>
  <c r="S175" i="4" s="1" a="1"/>
  <c r="M176" i="4" a="1"/>
  <c r="S176" i="4" s="1" a="1"/>
  <c r="M177" i="4" a="1"/>
  <c r="S177" i="4" s="1" a="1"/>
  <c r="M178" i="4" a="1"/>
  <c r="S178" i="4" s="1" a="1"/>
  <c r="M179" i="4" a="1"/>
  <c r="S179" i="4" s="1" a="1"/>
  <c r="M180" i="4" a="1"/>
  <c r="S180" i="4" s="1" a="1"/>
  <c r="M181" i="4" a="1"/>
  <c r="S181" i="4" s="1" a="1"/>
  <c r="M182" i="4" a="1"/>
  <c r="S182" i="4" s="1" a="1"/>
  <c r="M183" i="4" a="1"/>
  <c r="S183" i="4" s="1" a="1"/>
  <c r="M184" i="4" a="1"/>
  <c r="S184" i="4" s="1" a="1"/>
  <c r="M185" i="4" a="1"/>
  <c r="S185" i="4" s="1" a="1"/>
  <c r="M186" i="4" a="1"/>
  <c r="S186" i="4" s="1" a="1"/>
  <c r="M187" i="4" a="1"/>
  <c r="S187" i="4" s="1" a="1"/>
  <c r="M188" i="4" a="1"/>
  <c r="S188" i="4" s="1" a="1"/>
  <c r="M189" i="4" a="1"/>
  <c r="S189" i="4" s="1" a="1"/>
  <c r="M190" i="4" a="1"/>
  <c r="S190" i="4" s="1" a="1"/>
  <c r="M191" i="4" a="1"/>
  <c r="S191" i="4" s="1" a="1"/>
  <c r="M192" i="4" a="1"/>
  <c r="S192" i="4" s="1" a="1"/>
  <c r="M193" i="4" a="1"/>
  <c r="S193" i="4" s="1" a="1"/>
  <c r="M194" i="4" a="1"/>
  <c r="S194" i="4" s="1" a="1"/>
  <c r="M195" i="4" a="1"/>
  <c r="S195" i="4" s="1" a="1"/>
  <c r="M196" i="4" a="1"/>
  <c r="S196" i="4" s="1" a="1"/>
  <c r="M197" i="4" a="1"/>
  <c r="S197" i="4" s="1" a="1"/>
  <c r="M198" i="4" a="1"/>
  <c r="S198" i="4" s="1" a="1"/>
  <c r="M199" i="4" a="1"/>
  <c r="S199" i="4" s="1" a="1"/>
  <c r="M200" i="4" a="1"/>
  <c r="S200" i="4" s="1" a="1"/>
  <c r="M201" i="4" a="1"/>
  <c r="S201" i="4" s="1" a="1"/>
  <c r="M202" i="4" a="1"/>
  <c r="S202" i="4" s="1" a="1"/>
  <c r="M203" i="4" a="1"/>
  <c r="S203" i="4" s="1" a="1"/>
  <c r="M204" i="4" a="1"/>
  <c r="S204" i="4" s="1" a="1"/>
  <c r="M205" i="4" a="1"/>
  <c r="S205" i="4" s="1" a="1"/>
  <c r="M206" i="4" a="1"/>
  <c r="S206" i="4" s="1" a="1"/>
  <c r="M207" i="4" a="1"/>
  <c r="S207" i="4" s="1" a="1"/>
  <c r="M208" i="4" a="1"/>
  <c r="S208" i="4" s="1" a="1"/>
  <c r="M209" i="4" a="1"/>
  <c r="S209" i="4" s="1" a="1"/>
  <c r="M210" i="4" a="1"/>
  <c r="S210" i="4" s="1" a="1"/>
  <c r="M211" i="4" a="1"/>
  <c r="S211" i="4" s="1" a="1"/>
  <c r="M212" i="4" a="1"/>
  <c r="S212" i="4" s="1" a="1"/>
  <c r="M213" i="4" a="1"/>
  <c r="S213" i="4" s="1" a="1"/>
  <c r="M214" i="4" a="1"/>
  <c r="S214" i="4" s="1" a="1"/>
  <c r="M215" i="4" a="1"/>
  <c r="S215" i="4" s="1" a="1"/>
  <c r="M216" i="4" a="1"/>
  <c r="S216" i="4" s="1" a="1"/>
  <c r="M217" i="4" a="1"/>
  <c r="S217" i="4" s="1" a="1"/>
  <c r="M218" i="4" a="1"/>
  <c r="S218" i="4" s="1" a="1"/>
  <c r="M219" i="4" a="1"/>
  <c r="S219" i="4" s="1" a="1"/>
  <c r="M220" i="4" a="1"/>
  <c r="S220" i="4" s="1" a="1"/>
  <c r="M221" i="4" a="1"/>
  <c r="S221" i="4" s="1" a="1"/>
  <c r="M222" i="4" a="1"/>
  <c r="S222" i="4" s="1" a="1"/>
  <c r="M223" i="4" a="1"/>
  <c r="S223" i="4" s="1" a="1"/>
  <c r="M224" i="4" a="1"/>
  <c r="S224" i="4" s="1" a="1"/>
  <c r="M225" i="4" a="1"/>
  <c r="S225" i="4" s="1" a="1"/>
  <c r="M226" i="4" a="1"/>
  <c r="S226" i="4" s="1" a="1"/>
  <c r="M227" i="4" a="1"/>
  <c r="S227" i="4" s="1" a="1"/>
  <c r="M228" i="4" a="1"/>
  <c r="S228" i="4" s="1" a="1"/>
  <c r="M229" i="4" a="1"/>
  <c r="S229" i="4" s="1" a="1"/>
  <c r="M230" i="4" a="1"/>
  <c r="S230" i="4" s="1" a="1"/>
  <c r="M231" i="4" a="1"/>
  <c r="S231" i="4" s="1" a="1"/>
  <c r="M232" i="4" a="1"/>
  <c r="S232" i="4" s="1" a="1"/>
  <c r="M233" i="4" a="1"/>
  <c r="S233" i="4" s="1" a="1"/>
  <c r="M234" i="4" a="1"/>
  <c r="S234" i="4" s="1" a="1"/>
  <c r="M235" i="4" a="1"/>
  <c r="S235" i="4" s="1" a="1"/>
  <c r="M236" i="4" a="1"/>
  <c r="S236" i="4" s="1" a="1"/>
  <c r="M237" i="4" a="1"/>
  <c r="S237" i="4" s="1" a="1"/>
  <c r="M238" i="4" a="1"/>
  <c r="S238" i="4" s="1" a="1"/>
  <c r="M239" i="4" a="1"/>
  <c r="S239" i="4" s="1" a="1"/>
  <c r="M240" i="4" a="1"/>
  <c r="S240" i="4" s="1" a="1"/>
  <c r="M241" i="4" a="1"/>
  <c r="S241" i="4" s="1" a="1"/>
  <c r="M242" i="4" a="1"/>
  <c r="S242" i="4" s="1" a="1"/>
  <c r="M243" i="4" a="1"/>
  <c r="S243" i="4" s="1" a="1"/>
  <c r="M244" i="4" a="1"/>
  <c r="S244" i="4" s="1" a="1"/>
  <c r="M245" i="4" a="1"/>
  <c r="S245" i="4" s="1" a="1"/>
  <c r="M246" i="4" a="1"/>
  <c r="S246" i="4" s="1" a="1"/>
  <c r="M247" i="4" a="1"/>
  <c r="S247" i="4" s="1" a="1"/>
  <c r="M248" i="4" a="1"/>
  <c r="S248" i="4" s="1" a="1"/>
  <c r="M249" i="4" a="1"/>
  <c r="S249" i="4" s="1" a="1"/>
  <c r="M250" i="4" a="1"/>
  <c r="S250" i="4" s="1" a="1"/>
  <c r="M251" i="4" a="1"/>
  <c r="S251" i="4" s="1" a="1"/>
  <c r="M252" i="4" a="1"/>
  <c r="S252" i="4" s="1" a="1"/>
  <c r="M253" i="4" a="1"/>
  <c r="S253" i="4" s="1" a="1"/>
  <c r="M254" i="4" a="1"/>
  <c r="S254" i="4" s="1" a="1"/>
  <c r="M255" i="4" a="1"/>
  <c r="S255" i="4" s="1" a="1"/>
  <c r="M256" i="4" a="1"/>
  <c r="S256" i="4" s="1" a="1"/>
  <c r="M257" i="4" a="1"/>
  <c r="S257" i="4" s="1" a="1"/>
  <c r="M258" i="4" a="1"/>
  <c r="S258" i="4" s="1" a="1"/>
  <c r="M259" i="4" a="1"/>
  <c r="S259" i="4" s="1" a="1"/>
  <c r="M260" i="4" a="1"/>
  <c r="S260" i="4" s="1" a="1"/>
  <c r="M261" i="4" a="1"/>
  <c r="S261" i="4" s="1" a="1"/>
  <c r="M262" i="4" a="1"/>
  <c r="S262" i="4" s="1" a="1"/>
  <c r="M263" i="4" a="1"/>
  <c r="S263" i="4" s="1" a="1"/>
  <c r="M264" i="4" a="1"/>
  <c r="S264" i="4" s="1" a="1"/>
  <c r="M265" i="4" a="1"/>
  <c r="S265" i="4" s="1" a="1"/>
  <c r="M266" i="4" a="1"/>
  <c r="S266" i="4" s="1" a="1"/>
  <c r="M267" i="4" a="1"/>
  <c r="S267" i="4" s="1" a="1"/>
  <c r="M268" i="4" a="1"/>
  <c r="S268" i="4" s="1" a="1"/>
  <c r="M269" i="4" a="1"/>
  <c r="S269" i="4" s="1" a="1"/>
  <c r="M270" i="4" a="1"/>
  <c r="S270" i="4" s="1" a="1"/>
  <c r="M271" i="4" a="1"/>
  <c r="S271" i="4" s="1" a="1"/>
  <c r="M272" i="4" a="1"/>
  <c r="S272" i="4" s="1" a="1"/>
  <c r="M273" i="4" a="1"/>
  <c r="S273" i="4" s="1" a="1"/>
  <c r="M274" i="4" a="1"/>
  <c r="S274" i="4" s="1" a="1"/>
  <c r="M275" i="4" a="1"/>
  <c r="S275" i="4" s="1" a="1"/>
  <c r="M276" i="4" a="1"/>
  <c r="S276" i="4" s="1" a="1"/>
  <c r="M277" i="4" a="1"/>
  <c r="S277" i="4" s="1" a="1"/>
  <c r="M278" i="4" a="1"/>
  <c r="S278" i="4" s="1" a="1"/>
  <c r="M279" i="4" a="1"/>
  <c r="S279" i="4" s="1" a="1"/>
  <c r="M280" i="4" a="1"/>
  <c r="S280" i="4" s="1" a="1"/>
  <c r="M281" i="4" a="1"/>
  <c r="S281" i="4" s="1" a="1"/>
  <c r="M282" i="4" a="1"/>
  <c r="S282" i="4" s="1" a="1"/>
  <c r="M283" i="4" a="1"/>
  <c r="S283" i="4" s="1" a="1"/>
  <c r="M284" i="4" a="1"/>
  <c r="S284" i="4" s="1" a="1"/>
  <c r="M285" i="4" a="1"/>
  <c r="S285" i="4" s="1" a="1"/>
  <c r="M286" i="4" a="1"/>
  <c r="S286" i="4" s="1" a="1"/>
  <c r="M287" i="4" a="1"/>
  <c r="S287" i="4" s="1" a="1"/>
  <c r="M288" i="4" a="1"/>
  <c r="S288" i="4" s="1" a="1"/>
  <c r="M289" i="4" a="1"/>
  <c r="S289" i="4" s="1" a="1"/>
  <c r="M290" i="4" a="1"/>
  <c r="S290" i="4" s="1" a="1"/>
  <c r="M291" i="4" a="1"/>
  <c r="S291" i="4" s="1" a="1"/>
  <c r="M292" i="4" a="1"/>
  <c r="S292" i="4" s="1" a="1"/>
  <c r="M293" i="4" a="1"/>
  <c r="S293" i="4" s="1" a="1"/>
  <c r="M294" i="4" a="1"/>
  <c r="S294" i="4" s="1" a="1"/>
  <c r="M295" i="4" a="1"/>
  <c r="S295" i="4" s="1" a="1"/>
  <c r="M296" i="4" a="1"/>
  <c r="S296" i="4" s="1" a="1"/>
  <c r="M297" i="4" a="1"/>
  <c r="S297" i="4" s="1" a="1"/>
  <c r="M298" i="4" a="1"/>
  <c r="S298" i="4" s="1" a="1"/>
  <c r="M299" i="4" a="1"/>
  <c r="S299" i="4" s="1" a="1"/>
  <c r="M300" i="4" a="1"/>
  <c r="S300" i="4" s="1" a="1"/>
  <c r="M301" i="4" a="1"/>
  <c r="S301" i="4" s="1" a="1"/>
  <c r="M302" i="4" a="1"/>
  <c r="S302" i="4" s="1" a="1"/>
  <c r="M303" i="4" a="1"/>
  <c r="S303" i="4" s="1" a="1"/>
  <c r="M304" i="4" a="1"/>
  <c r="S304" i="4" s="1" a="1"/>
  <c r="M305" i="4" a="1"/>
  <c r="S305" i="4" s="1" a="1"/>
  <c r="M306" i="4" a="1"/>
  <c r="S306" i="4" s="1" a="1"/>
  <c r="M307" i="4" a="1"/>
  <c r="S307" i="4" s="1" a="1"/>
  <c r="M308" i="4" a="1"/>
  <c r="S308" i="4" s="1" a="1"/>
  <c r="M309" i="4" a="1"/>
  <c r="S309" i="4" s="1" a="1"/>
  <c r="M310" i="4" a="1"/>
  <c r="S310" i="4" s="1" a="1"/>
  <c r="M311" i="4" a="1"/>
  <c r="S311" i="4" s="1" a="1"/>
  <c r="M312" i="4" a="1"/>
  <c r="S312" i="4" s="1" a="1"/>
  <c r="M313" i="4" a="1"/>
  <c r="S313" i="4" s="1" a="1"/>
  <c r="M314" i="4" a="1"/>
  <c r="S314" i="4" s="1" a="1"/>
  <c r="M315" i="4" a="1"/>
  <c r="S315" i="4" s="1" a="1"/>
  <c r="M316" i="4" a="1"/>
  <c r="S316" i="4" s="1" a="1"/>
  <c r="M317" i="4" a="1"/>
  <c r="S317" i="4" s="1" a="1"/>
  <c r="M318" i="4" a="1"/>
  <c r="S318" i="4" s="1" a="1"/>
  <c r="M319" i="4" a="1"/>
  <c r="S319" i="4" s="1" a="1"/>
  <c r="M320" i="4" a="1"/>
  <c r="S320" i="4" s="1" a="1"/>
  <c r="M321" i="4" a="1"/>
  <c r="S321" i="4" s="1" a="1"/>
  <c r="M322" i="4" a="1"/>
  <c r="S322" i="4" s="1" a="1"/>
  <c r="M323" i="4" a="1"/>
  <c r="S323" i="4" s="1" a="1"/>
  <c r="M324" i="4" a="1"/>
  <c r="S324" i="4" s="1" a="1"/>
  <c r="M325" i="4" a="1"/>
  <c r="S325" i="4" s="1" a="1"/>
  <c r="M326" i="4" a="1"/>
  <c r="S326" i="4" s="1" a="1"/>
  <c r="M327" i="4" a="1"/>
  <c r="S327" i="4" s="1" a="1"/>
  <c r="M328" i="4" a="1"/>
  <c r="S328" i="4" s="1" a="1"/>
  <c r="M329" i="4" a="1"/>
  <c r="S329" i="4" s="1" a="1"/>
  <c r="M330" i="4" a="1"/>
  <c r="S330" i="4" s="1" a="1"/>
  <c r="M331" i="4" a="1"/>
  <c r="S331" i="4" s="1" a="1"/>
  <c r="M332" i="4" a="1"/>
  <c r="S332" i="4" s="1" a="1"/>
  <c r="M333" i="4" a="1"/>
  <c r="S333" i="4" s="1" a="1"/>
  <c r="M334" i="4" a="1"/>
  <c r="S334" i="4" s="1" a="1"/>
  <c r="M335" i="4" a="1"/>
  <c r="S335" i="4" s="1" a="1"/>
  <c r="M336" i="4" a="1"/>
  <c r="S336" i="4" s="1" a="1"/>
  <c r="M337" i="4" a="1"/>
  <c r="S337" i="4" s="1" a="1"/>
  <c r="M338" i="4" a="1"/>
  <c r="S338" i="4" s="1" a="1"/>
  <c r="M339" i="4" a="1"/>
  <c r="S339" i="4" s="1" a="1"/>
  <c r="M340" i="4" a="1"/>
  <c r="S340" i="4" s="1" a="1"/>
  <c r="M341" i="4" a="1"/>
  <c r="S341" i="4" s="1" a="1"/>
  <c r="M342" i="4" a="1"/>
  <c r="S342" i="4" s="1" a="1"/>
  <c r="M343" i="4" a="1"/>
  <c r="S343" i="4" s="1" a="1"/>
  <c r="M344" i="4" a="1"/>
  <c r="S344" i="4" s="1" a="1"/>
  <c r="M345" i="4" a="1"/>
  <c r="S345" i="4" s="1" a="1"/>
  <c r="M346" i="4" a="1"/>
  <c r="S346" i="4" s="1" a="1"/>
  <c r="M347" i="4" a="1"/>
  <c r="S347" i="4" s="1" a="1"/>
  <c r="M348" i="4" a="1"/>
  <c r="S348" i="4" s="1" a="1"/>
  <c r="M349" i="4" a="1"/>
  <c r="S349" i="4" s="1" a="1"/>
  <c r="M350" i="4" a="1"/>
  <c r="S350" i="4" s="1" a="1"/>
  <c r="M351" i="4" a="1"/>
  <c r="S351" i="4" s="1" a="1"/>
  <c r="M352" i="4" a="1"/>
  <c r="S352" i="4" s="1" a="1"/>
  <c r="M353" i="4" a="1"/>
  <c r="S353" i="4" s="1" a="1"/>
  <c r="M354" i="4" a="1"/>
  <c r="S354" i="4" s="1" a="1"/>
  <c r="M355" i="4" a="1"/>
  <c r="S355" i="4" s="1" a="1"/>
  <c r="M356" i="4" a="1"/>
  <c r="S356" i="4" s="1" a="1"/>
  <c r="M357" i="4" a="1"/>
  <c r="S357" i="4" s="1" a="1"/>
  <c r="M358" i="4" a="1"/>
  <c r="S358" i="4" s="1" a="1"/>
  <c r="M359" i="4" a="1"/>
  <c r="S359" i="4" s="1" a="1"/>
  <c r="M360" i="4" a="1"/>
  <c r="S360" i="4" s="1" a="1"/>
  <c r="M361" i="4" a="1"/>
  <c r="S361" i="4" s="1" a="1"/>
  <c r="M362" i="4" a="1"/>
  <c r="S362" i="4" s="1" a="1"/>
  <c r="M363" i="4" a="1"/>
  <c r="S363" i="4" s="1" a="1"/>
  <c r="M364" i="4" a="1"/>
  <c r="S364" i="4" s="1" a="1"/>
  <c r="M365" i="4" a="1"/>
  <c r="S365" i="4" s="1" a="1"/>
  <c r="M366" i="4" a="1"/>
  <c r="S366" i="4" s="1" a="1"/>
  <c r="M367" i="4" a="1"/>
  <c r="S367" i="4" s="1" a="1"/>
  <c r="M368" i="4" a="1"/>
  <c r="S368" i="4" s="1" a="1"/>
  <c r="M369" i="4" a="1"/>
  <c r="S369" i="4" s="1" a="1"/>
  <c r="M370" i="4" a="1"/>
  <c r="S370" i="4" s="1" a="1"/>
  <c r="M371" i="4" a="1"/>
  <c r="S371" i="4" s="1" a="1"/>
  <c r="M372" i="4" a="1"/>
  <c r="S372" i="4" s="1" a="1"/>
  <c r="M373" i="4" a="1"/>
  <c r="S373" i="4" s="1" a="1"/>
  <c r="M374" i="4" a="1"/>
  <c r="S374" i="4" s="1" a="1"/>
  <c r="M375" i="4" a="1"/>
  <c r="S375" i="4" s="1" a="1"/>
  <c r="M376" i="4" a="1"/>
  <c r="S376" i="4" s="1" a="1"/>
  <c r="M377" i="4" a="1"/>
  <c r="S377" i="4" s="1" a="1"/>
  <c r="M378" i="4" a="1"/>
  <c r="S378" i="4" s="1" a="1"/>
  <c r="M379" i="4" a="1"/>
  <c r="S379" i="4" s="1" a="1"/>
  <c r="M380" i="4" a="1"/>
  <c r="S380" i="4" s="1" a="1"/>
  <c r="M381" i="4" a="1"/>
  <c r="S381" i="4" s="1" a="1"/>
  <c r="M382" i="4" a="1"/>
  <c r="S382" i="4" s="1" a="1"/>
  <c r="M383" i="4" a="1"/>
  <c r="S383" i="4" s="1" a="1"/>
  <c r="M384" i="4" a="1"/>
  <c r="S384" i="4" s="1" a="1"/>
  <c r="M385" i="4" a="1"/>
  <c r="S385" i="4" s="1" a="1"/>
  <c r="M386" i="4" a="1"/>
  <c r="S386" i="4" s="1" a="1"/>
  <c r="M387" i="4" a="1"/>
  <c r="S387" i="4" s="1" a="1"/>
  <c r="M388" i="4" a="1"/>
  <c r="S388" i="4" s="1" a="1"/>
  <c r="M389" i="4" a="1"/>
  <c r="S389" i="4" s="1" a="1"/>
  <c r="M390" i="4" a="1"/>
  <c r="S390" i="4" s="1" a="1"/>
  <c r="M391" i="4" a="1"/>
  <c r="S391" i="4" s="1" a="1"/>
  <c r="M392" i="4" a="1"/>
  <c r="S392" i="4" s="1" a="1"/>
  <c r="M393" i="4" a="1"/>
  <c r="S393" i="4" s="1" a="1"/>
  <c r="M394" i="4" a="1"/>
  <c r="S394" i="4" s="1" a="1"/>
  <c r="M395" i="4" a="1"/>
  <c r="S395" i="4" s="1" a="1"/>
  <c r="M396" i="4" a="1"/>
  <c r="S396" i="4" s="1" a="1"/>
  <c r="M397" i="4" a="1"/>
  <c r="S397" i="4" s="1" a="1"/>
  <c r="M398" i="4" a="1"/>
  <c r="S398" i="4" s="1" a="1"/>
  <c r="M399" i="4" a="1"/>
  <c r="S399" i="4" s="1" a="1"/>
  <c r="M400" i="4" a="1"/>
  <c r="S400" i="4" s="1" a="1"/>
  <c r="M401" i="4" a="1"/>
  <c r="S401" i="4" s="1" a="1"/>
  <c r="M402" i="4" a="1"/>
  <c r="S402" i="4" s="1" a="1"/>
  <c r="M403" i="4" a="1"/>
  <c r="S403" i="4" s="1" a="1"/>
  <c r="M404" i="4" a="1"/>
  <c r="S404" i="4" s="1" a="1"/>
  <c r="M405" i="4" a="1"/>
  <c r="S405" i="4" s="1" a="1"/>
  <c r="M406" i="4" a="1"/>
  <c r="S406" i="4" s="1" a="1"/>
  <c r="M407" i="4" a="1"/>
  <c r="S407" i="4" s="1" a="1"/>
  <c r="M408" i="4" a="1"/>
  <c r="S408" i="4" s="1" a="1"/>
  <c r="M409" i="4" a="1"/>
  <c r="S409" i="4" s="1" a="1"/>
  <c r="M410" i="4" a="1"/>
  <c r="S410" i="4" s="1" a="1"/>
  <c r="M411" i="4" a="1"/>
  <c r="S411" i="4" s="1" a="1"/>
  <c r="M412" i="4" a="1"/>
  <c r="S412" i="4" s="1" a="1"/>
  <c r="M413" i="4" a="1"/>
  <c r="S413" i="4" s="1" a="1"/>
  <c r="M414" i="4" a="1"/>
  <c r="S414" i="4" s="1" a="1"/>
  <c r="M415" i="4" a="1"/>
  <c r="S415" i="4" s="1" a="1"/>
  <c r="M416" i="4" a="1"/>
  <c r="S416" i="4" s="1" a="1"/>
  <c r="M417" i="4" a="1"/>
  <c r="S417" i="4" s="1" a="1"/>
  <c r="M418" i="4" a="1"/>
  <c r="S418" i="4" s="1" a="1"/>
  <c r="M419" i="4" a="1"/>
  <c r="S419" i="4" s="1" a="1"/>
  <c r="M420" i="4" a="1"/>
  <c r="S420" i="4" s="1" a="1"/>
  <c r="M421" i="4" a="1"/>
  <c r="S421" i="4" s="1" a="1"/>
  <c r="M422" i="4" a="1"/>
  <c r="S422" i="4" s="1" a="1"/>
  <c r="M423" i="4" a="1"/>
  <c r="S423" i="4" s="1" a="1"/>
  <c r="M424" i="4" a="1"/>
  <c r="S424" i="4" s="1" a="1"/>
  <c r="M425" i="4" a="1"/>
  <c r="S425" i="4" s="1" a="1"/>
  <c r="M426" i="4" a="1"/>
  <c r="S426" i="4" s="1" a="1"/>
  <c r="M427" i="4" a="1"/>
  <c r="S427" i="4" s="1" a="1"/>
  <c r="M428" i="4" a="1"/>
  <c r="S428" i="4" s="1" a="1"/>
  <c r="M429" i="4" a="1"/>
  <c r="S429" i="4" s="1" a="1"/>
  <c r="M430" i="4" a="1"/>
  <c r="S430" i="4" s="1" a="1"/>
  <c r="M431" i="4" a="1"/>
  <c r="S431" i="4" s="1" a="1"/>
  <c r="M432" i="4" a="1"/>
  <c r="S432" i="4" s="1" a="1"/>
  <c r="M433" i="4" a="1"/>
  <c r="S433" i="4" s="1" a="1"/>
  <c r="M434" i="4" a="1"/>
  <c r="S434" i="4" s="1" a="1"/>
  <c r="M435" i="4" a="1"/>
  <c r="S435" i="4" s="1" a="1"/>
  <c r="M436" i="4" a="1"/>
  <c r="S436" i="4" s="1" a="1"/>
  <c r="M437" i="4" a="1"/>
  <c r="S437" i="4" s="1" a="1"/>
  <c r="M438" i="4" a="1"/>
  <c r="S438" i="4" s="1" a="1"/>
  <c r="M439" i="4" a="1"/>
  <c r="S439" i="4" s="1" a="1"/>
  <c r="M440" i="4" a="1"/>
  <c r="S440" i="4" s="1" a="1"/>
  <c r="M441" i="4" a="1"/>
  <c r="S441" i="4" s="1" a="1"/>
  <c r="M442" i="4" a="1"/>
  <c r="S442" i="4" s="1" a="1"/>
  <c r="M443" i="4" a="1"/>
  <c r="S443" i="4" s="1" a="1"/>
  <c r="M444" i="4" a="1"/>
  <c r="S444" i="4" s="1" a="1"/>
  <c r="M445" i="4" a="1"/>
  <c r="S445" i="4" s="1" a="1"/>
  <c r="M446" i="4" a="1"/>
  <c r="S446" i="4" s="1" a="1"/>
  <c r="M447" i="4" a="1"/>
  <c r="S447" i="4" s="1" a="1"/>
  <c r="M448" i="4" a="1"/>
  <c r="S448" i="4" s="1" a="1"/>
  <c r="M449" i="4" a="1"/>
  <c r="S449" i="4" s="1" a="1"/>
  <c r="M450" i="4" a="1"/>
  <c r="S450" i="4" s="1" a="1"/>
  <c r="M451" i="4" a="1"/>
  <c r="S451" i="4" s="1" a="1"/>
  <c r="M452" i="4" a="1"/>
  <c r="S452" i="4" s="1" a="1"/>
  <c r="M453" i="4" a="1"/>
  <c r="S453" i="4" s="1" a="1"/>
  <c r="M454" i="4" a="1"/>
  <c r="S454" i="4" s="1" a="1"/>
  <c r="M455" i="4" a="1"/>
  <c r="S455" i="4" s="1" a="1"/>
  <c r="M456" i="4" a="1"/>
  <c r="S456" i="4" s="1" a="1"/>
  <c r="M457" i="4" a="1"/>
  <c r="S457" i="4" s="1" a="1"/>
  <c r="M458" i="4" a="1"/>
  <c r="S458" i="4" s="1" a="1"/>
  <c r="M459" i="4" a="1"/>
  <c r="S459" i="4" s="1" a="1"/>
  <c r="M460" i="4" a="1"/>
  <c r="S460" i="4" s="1" a="1"/>
  <c r="M461" i="4" a="1"/>
  <c r="S461" i="4" s="1" a="1"/>
  <c r="M462" i="4" a="1"/>
  <c r="S462" i="4" s="1" a="1"/>
  <c r="M463" i="4" a="1"/>
  <c r="S463" i="4" s="1" a="1"/>
  <c r="M464" i="4" a="1"/>
  <c r="S464" i="4" s="1" a="1"/>
  <c r="M465" i="4" a="1"/>
  <c r="S465" i="4" s="1" a="1"/>
  <c r="M466" i="4" a="1"/>
  <c r="S466" i="4" s="1" a="1"/>
  <c r="M467" i="4" a="1"/>
  <c r="S467" i="4" s="1" a="1"/>
  <c r="M468" i="4" a="1"/>
  <c r="S468" i="4" s="1" a="1"/>
  <c r="M469" i="4" a="1"/>
  <c r="S469" i="4" s="1" a="1"/>
  <c r="M470" i="4" a="1"/>
  <c r="S470" i="4" s="1" a="1"/>
  <c r="M471" i="4" a="1"/>
  <c r="S471" i="4" s="1" a="1"/>
  <c r="M472" i="4" a="1"/>
  <c r="S472" i="4" s="1" a="1"/>
  <c r="M473" i="4" a="1"/>
  <c r="S473" i="4" s="1" a="1"/>
  <c r="M474" i="4" a="1"/>
  <c r="S474" i="4" s="1" a="1"/>
  <c r="M475" i="4" a="1"/>
  <c r="S475" i="4" s="1" a="1"/>
  <c r="M476" i="4" a="1"/>
  <c r="S476" i="4" s="1" a="1"/>
  <c r="M477" i="4" a="1"/>
  <c r="S477" i="4" s="1" a="1"/>
  <c r="M478" i="4" a="1"/>
  <c r="S478" i="4" s="1" a="1"/>
  <c r="M479" i="4" a="1"/>
  <c r="S479" i="4" s="1" a="1"/>
  <c r="M480" i="4" a="1"/>
  <c r="S480" i="4" s="1" a="1"/>
  <c r="M481" i="4" a="1"/>
  <c r="S481" i="4" s="1" a="1"/>
  <c r="M482" i="4" a="1"/>
  <c r="S482" i="4" s="1" a="1"/>
  <c r="M483" i="4" a="1"/>
  <c r="S483" i="4" s="1" a="1"/>
  <c r="M484" i="4" a="1"/>
  <c r="S484" i="4" s="1" a="1"/>
  <c r="M485" i="4" a="1"/>
  <c r="S485" i="4" s="1" a="1"/>
  <c r="M486" i="4" a="1"/>
  <c r="S486" i="4" s="1" a="1"/>
  <c r="M487" i="4" a="1"/>
  <c r="S487" i="4" s="1" a="1"/>
  <c r="M488" i="4" a="1"/>
  <c r="S488" i="4" s="1" a="1"/>
  <c r="M489" i="4" a="1"/>
  <c r="S489" i="4" s="1" a="1"/>
  <c r="M490" i="4" a="1"/>
  <c r="S490" i="4" s="1" a="1"/>
  <c r="M491" i="4" a="1"/>
  <c r="S491" i="4" s="1" a="1"/>
  <c r="M492" i="4" a="1"/>
  <c r="S492" i="4" s="1" a="1"/>
  <c r="M493" i="4" a="1"/>
  <c r="S493" i="4" s="1" a="1"/>
  <c r="M494" i="4" a="1"/>
  <c r="S494" i="4" s="1" a="1"/>
  <c r="M495" i="4" a="1"/>
  <c r="S495" i="4" s="1" a="1"/>
  <c r="M496" i="4" a="1"/>
  <c r="S496" i="4" s="1" a="1"/>
  <c r="M497" i="4" a="1"/>
  <c r="S497" i="4" s="1" a="1"/>
  <c r="M498" i="4" a="1"/>
  <c r="S498" i="4" s="1" a="1"/>
  <c r="M499" i="4" a="1"/>
  <c r="S499" i="4" s="1" a="1"/>
  <c r="M500" i="4" a="1"/>
  <c r="S500" i="4" s="1" a="1"/>
  <c r="M501" i="4" a="1"/>
  <c r="S501" i="4" s="1" a="1"/>
  <c r="M502" i="4" a="1"/>
  <c r="S502" i="4" s="1" a="1"/>
  <c r="M503" i="4" a="1"/>
  <c r="S503" i="4" s="1" a="1"/>
  <c r="M504" i="4" a="1"/>
  <c r="S504" i="4" s="1" a="1"/>
  <c r="M505" i="4" a="1"/>
  <c r="S505" i="4" s="1" a="1"/>
  <c r="M506" i="4" a="1"/>
  <c r="S506" i="4" s="1" a="1"/>
  <c r="M507" i="4" a="1"/>
  <c r="S507" i="4" s="1" a="1"/>
  <c r="M508" i="4" a="1"/>
  <c r="S508" i="4" s="1" a="1"/>
  <c r="M509" i="4" a="1"/>
  <c r="S509" i="4" s="1" a="1"/>
  <c r="M510" i="4" a="1"/>
  <c r="S510" i="4" s="1" a="1"/>
  <c r="M511" i="4" a="1"/>
  <c r="S511" i="4" s="1" a="1"/>
  <c r="M512" i="4" a="1"/>
  <c r="S512" i="4" s="1" a="1"/>
  <c r="M513" i="4" a="1"/>
  <c r="S513" i="4" s="1" a="1"/>
  <c r="M514" i="4" a="1"/>
  <c r="S514" i="4" s="1" a="1"/>
  <c r="M515" i="4" a="1"/>
  <c r="S515" i="4" s="1" a="1"/>
  <c r="M516" i="4" a="1"/>
  <c r="S516" i="4" s="1" a="1"/>
  <c r="M517" i="4" a="1"/>
  <c r="S517" i="4" s="1" a="1"/>
  <c r="M518" i="4" a="1"/>
  <c r="S518" i="4" s="1" a="1"/>
  <c r="M519" i="4" a="1"/>
  <c r="S519" i="4" s="1" a="1"/>
  <c r="M520" i="4" a="1"/>
  <c r="S520" i="4" s="1" a="1"/>
  <c r="M521" i="4" a="1"/>
  <c r="S521" i="4" s="1" a="1"/>
  <c r="M522" i="4" a="1"/>
  <c r="S522" i="4" s="1" a="1"/>
  <c r="M523" i="4" a="1"/>
  <c r="S523" i="4" s="1" a="1"/>
  <c r="M524" i="4" a="1"/>
  <c r="S524" i="4" s="1" a="1"/>
  <c r="M525" i="4" a="1"/>
  <c r="S525" i="4" s="1" a="1"/>
  <c r="M526" i="4" a="1"/>
  <c r="S526" i="4" s="1" a="1"/>
  <c r="M527" i="4" a="1"/>
  <c r="S527" i="4" s="1" a="1"/>
  <c r="M528" i="4" a="1"/>
  <c r="S528" i="4" s="1" a="1"/>
  <c r="M529" i="4" a="1"/>
  <c r="S529" i="4" s="1" a="1"/>
  <c r="M530" i="4" a="1"/>
  <c r="S530" i="4" s="1" a="1"/>
  <c r="M531" i="4" a="1"/>
  <c r="S531" i="4" s="1" a="1"/>
  <c r="M532" i="4" a="1"/>
  <c r="S532" i="4" s="1" a="1"/>
  <c r="M533" i="4" a="1"/>
  <c r="S533" i="4" s="1" a="1"/>
  <c r="M534" i="4" a="1"/>
  <c r="S534" i="4" s="1" a="1"/>
  <c r="M535" i="4" a="1"/>
  <c r="S535" i="4" s="1" a="1"/>
  <c r="M536" i="4" a="1"/>
  <c r="S536" i="4" s="1" a="1"/>
  <c r="M537" i="4" a="1"/>
  <c r="S537" i="4" s="1" a="1"/>
  <c r="M538" i="4" a="1"/>
  <c r="S538" i="4" s="1" a="1"/>
  <c r="M539" i="4" a="1"/>
  <c r="S539" i="4" s="1" a="1"/>
  <c r="M540" i="4" a="1"/>
  <c r="S540" i="4" s="1" a="1"/>
  <c r="M541" i="4" a="1"/>
  <c r="S541" i="4" s="1" a="1"/>
  <c r="M542" i="4" a="1"/>
  <c r="S542" i="4" s="1" a="1"/>
  <c r="M543" i="4" a="1"/>
  <c r="S543" i="4" s="1" a="1"/>
  <c r="M544" i="4" a="1"/>
  <c r="S544" i="4" s="1" a="1"/>
  <c r="M545" i="4" a="1"/>
  <c r="S545" i="4" s="1" a="1"/>
  <c r="M546" i="4" a="1"/>
  <c r="S546" i="4" s="1" a="1"/>
  <c r="M547" i="4" a="1"/>
  <c r="S547" i="4" s="1" a="1"/>
  <c r="M548" i="4" a="1"/>
  <c r="S548" i="4" s="1" a="1"/>
  <c r="M549" i="4" a="1"/>
  <c r="S549" i="4" s="1" a="1"/>
  <c r="M550" i="4" a="1"/>
  <c r="S550" i="4" s="1" a="1"/>
  <c r="M551" i="4" a="1"/>
  <c r="S551" i="4" s="1" a="1"/>
  <c r="M552" i="4" a="1"/>
  <c r="S552" i="4" s="1" a="1"/>
  <c r="M553" i="4" a="1"/>
  <c r="S553" i="4" s="1" a="1"/>
  <c r="M554" i="4" a="1"/>
  <c r="S554" i="4" s="1" a="1"/>
  <c r="M555" i="4" a="1"/>
  <c r="S555" i="4" s="1" a="1"/>
  <c r="M556" i="4" a="1"/>
  <c r="S556" i="4" s="1" a="1"/>
  <c r="M557" i="4" a="1"/>
  <c r="S557" i="4" s="1" a="1"/>
  <c r="M558" i="4" a="1"/>
  <c r="S558" i="4" s="1" a="1"/>
  <c r="M559" i="4" a="1"/>
  <c r="S559" i="4" s="1" a="1"/>
  <c r="M560" i="4" a="1"/>
  <c r="S560" i="4" s="1" a="1"/>
  <c r="M561" i="4" a="1"/>
  <c r="S561" i="4" s="1" a="1"/>
  <c r="M562" i="4" a="1"/>
  <c r="S562" i="4" s="1" a="1"/>
  <c r="M563" i="4" a="1"/>
  <c r="S563" i="4" s="1" a="1"/>
  <c r="M564" i="4" a="1"/>
  <c r="S564" i="4" s="1" a="1"/>
  <c r="M565" i="4" a="1"/>
  <c r="S565" i="4" s="1" a="1"/>
  <c r="M566" i="4" a="1"/>
  <c r="S566" i="4" s="1" a="1"/>
  <c r="M567" i="4" a="1"/>
  <c r="S567" i="4" s="1" a="1"/>
  <c r="M568" i="4" a="1"/>
  <c r="S568" i="4" s="1" a="1"/>
  <c r="M569" i="4" a="1"/>
  <c r="S569" i="4" s="1" a="1"/>
  <c r="M570" i="4" a="1"/>
  <c r="S570" i="4" s="1" a="1"/>
  <c r="M571" i="4" a="1"/>
  <c r="S571" i="4" s="1" a="1"/>
  <c r="M572" i="4" a="1"/>
  <c r="S572" i="4" s="1" a="1"/>
  <c r="M573" i="4" a="1"/>
  <c r="S573" i="4" s="1" a="1"/>
  <c r="M574" i="4" a="1"/>
  <c r="S574" i="4" s="1" a="1"/>
  <c r="M575" i="4" a="1"/>
  <c r="S575" i="4" s="1" a="1"/>
  <c r="M576" i="4" a="1"/>
  <c r="S576" i="4" s="1" a="1"/>
  <c r="M577" i="4" a="1"/>
  <c r="S577" i="4" s="1" a="1"/>
  <c r="M578" i="4" a="1"/>
  <c r="S578" i="4" s="1" a="1"/>
  <c r="M579" i="4" a="1"/>
  <c r="S579" i="4" s="1" a="1"/>
  <c r="M580" i="4" a="1"/>
  <c r="S580" i="4" s="1" a="1"/>
  <c r="M581" i="4" a="1"/>
  <c r="S581" i="4" s="1" a="1"/>
  <c r="M582" i="4" a="1"/>
  <c r="S582" i="4" s="1" a="1"/>
  <c r="M583" i="4" a="1"/>
  <c r="S583" i="4" s="1" a="1"/>
  <c r="M584" i="4" a="1"/>
  <c r="S584" i="4" s="1" a="1"/>
  <c r="M585" i="4" a="1"/>
  <c r="S585" i="4" s="1" a="1"/>
  <c r="M586" i="4" a="1"/>
  <c r="S586" i="4" s="1" a="1"/>
  <c r="M587" i="4" a="1"/>
  <c r="S587" i="4" s="1" a="1"/>
  <c r="M588" i="4" a="1"/>
  <c r="S588" i="4" s="1" a="1"/>
  <c r="M589" i="4" a="1"/>
  <c r="S589" i="4" s="1" a="1"/>
  <c r="M590" i="4" a="1"/>
  <c r="S590" i="4" s="1" a="1"/>
  <c r="M591" i="4" a="1"/>
  <c r="S591" i="4" s="1" a="1"/>
  <c r="M592" i="4" a="1"/>
  <c r="S592" i="4" s="1" a="1"/>
  <c r="M593" i="4" a="1"/>
  <c r="S593" i="4" s="1" a="1"/>
  <c r="M594" i="4" a="1"/>
  <c r="S594" i="4" s="1" a="1"/>
  <c r="M595" i="4" a="1"/>
  <c r="S595" i="4" s="1" a="1"/>
  <c r="M596" i="4" a="1"/>
  <c r="S596" i="4" s="1" a="1"/>
  <c r="M597" i="4" a="1"/>
  <c r="S597" i="4" s="1" a="1"/>
  <c r="M598" i="4" a="1"/>
  <c r="S598" i="4" s="1" a="1"/>
  <c r="M599" i="4" a="1"/>
  <c r="S599" i="4" s="1" a="1"/>
  <c r="M600" i="4" a="1"/>
  <c r="S600" i="4" s="1" a="1"/>
  <c r="M601" i="4" a="1"/>
  <c r="S601" i="4" s="1" a="1"/>
  <c r="M602" i="4" a="1"/>
  <c r="S602" i="4" s="1" a="1"/>
  <c r="M603" i="4" a="1"/>
  <c r="S603" i="4" s="1" a="1"/>
  <c r="M604" i="4" a="1"/>
  <c r="S604" i="4" s="1" a="1"/>
  <c r="M605" i="4" a="1"/>
  <c r="S605" i="4" s="1" a="1"/>
  <c r="M606" i="4" a="1"/>
  <c r="S606" i="4" s="1" a="1"/>
  <c r="M607" i="4" a="1"/>
  <c r="S607" i="4" s="1" a="1"/>
  <c r="M608" i="4" a="1"/>
  <c r="S608" i="4" s="1" a="1"/>
  <c r="M609" i="4" a="1"/>
  <c r="S609" i="4" s="1" a="1"/>
  <c r="M610" i="4" a="1"/>
  <c r="S610" i="4" s="1" a="1"/>
  <c r="M611" i="4" a="1"/>
  <c r="S611" i="4" s="1" a="1"/>
  <c r="M612" i="4" a="1"/>
  <c r="S612" i="4" s="1" a="1"/>
  <c r="M613" i="4" a="1"/>
  <c r="S613" i="4" s="1" a="1"/>
  <c r="M614" i="4" a="1"/>
  <c r="S614" i="4" s="1" a="1"/>
  <c r="M615" i="4" a="1"/>
  <c r="S615" i="4" s="1" a="1"/>
  <c r="M616" i="4" a="1"/>
  <c r="S616" i="4" s="1" a="1"/>
  <c r="M617" i="4" a="1"/>
  <c r="S617" i="4" s="1" a="1"/>
  <c r="M618" i="4" a="1"/>
  <c r="S618" i="4" s="1" a="1"/>
  <c r="M619" i="4" a="1"/>
  <c r="S619" i="4" s="1" a="1"/>
  <c r="M620" i="4" a="1"/>
  <c r="S620" i="4" s="1" a="1"/>
  <c r="M621" i="4" a="1"/>
  <c r="S621" i="4" s="1" a="1"/>
  <c r="M622" i="4" a="1"/>
  <c r="S622" i="4" s="1" a="1"/>
  <c r="M623" i="4" a="1"/>
  <c r="S623" i="4" s="1" a="1"/>
  <c r="M624" i="4" a="1"/>
  <c r="S624" i="4" s="1" a="1"/>
  <c r="M625" i="4" a="1"/>
  <c r="S625" i="4" s="1" a="1"/>
  <c r="M626" i="4" a="1"/>
  <c r="S626" i="4" s="1" a="1"/>
  <c r="M627" i="4" a="1"/>
  <c r="S627" i="4" s="1" a="1"/>
  <c r="M628" i="4" a="1"/>
  <c r="S628" i="4" s="1" a="1"/>
  <c r="M629" i="4" a="1"/>
  <c r="S629" i="4" s="1" a="1"/>
  <c r="M630" i="4" a="1"/>
  <c r="S630" i="4" s="1" a="1"/>
  <c r="M631" i="4" a="1"/>
  <c r="S631" i="4" s="1" a="1"/>
  <c r="M632" i="4" a="1"/>
  <c r="S632" i="4" s="1" a="1"/>
  <c r="M633" i="4" a="1"/>
  <c r="S633" i="4" s="1" a="1"/>
  <c r="M634" i="4" a="1"/>
  <c r="S634" i="4" s="1" a="1"/>
  <c r="M635" i="4" a="1"/>
  <c r="S635" i="4" s="1" a="1"/>
  <c r="M636" i="4" a="1"/>
  <c r="S636" i="4" s="1" a="1"/>
  <c r="M637" i="4" a="1"/>
  <c r="S637" i="4" s="1" a="1"/>
  <c r="M638" i="4" a="1"/>
  <c r="S638" i="4" s="1" a="1"/>
  <c r="M639" i="4" a="1"/>
  <c r="S639" i="4" s="1" a="1"/>
  <c r="M640" i="4" a="1"/>
  <c r="S640" i="4" s="1" a="1"/>
  <c r="M641" i="4" a="1"/>
  <c r="S641" i="4" s="1" a="1"/>
  <c r="M642" i="4" a="1"/>
  <c r="S642" i="4" s="1" a="1"/>
  <c r="M643" i="4" a="1"/>
  <c r="S643" i="4" s="1" a="1"/>
  <c r="M644" i="4" a="1"/>
  <c r="S644" i="4" s="1" a="1"/>
  <c r="M645" i="4" a="1"/>
  <c r="S645" i="4" s="1" a="1"/>
  <c r="M646" i="4" a="1"/>
  <c r="S646" i="4" s="1" a="1"/>
  <c r="M647" i="4" a="1"/>
  <c r="S647" i="4" s="1" a="1"/>
  <c r="M648" i="4" a="1"/>
  <c r="S648" i="4" s="1" a="1"/>
  <c r="M649" i="4" a="1"/>
  <c r="S649" i="4" s="1" a="1"/>
  <c r="M650" i="4" a="1"/>
  <c r="S650" i="4" s="1" a="1"/>
  <c r="M651" i="4" a="1"/>
  <c r="S651" i="4" s="1" a="1"/>
  <c r="M652" i="4" a="1"/>
  <c r="S652" i="4" s="1" a="1"/>
  <c r="M653" i="4" a="1"/>
  <c r="S653" i="4" s="1" a="1"/>
  <c r="M654" i="4" a="1"/>
  <c r="S654" i="4" s="1" a="1"/>
  <c r="M655" i="4" a="1"/>
  <c r="S655" i="4" s="1" a="1"/>
  <c r="M656" i="4" a="1"/>
  <c r="S656" i="4" s="1" a="1"/>
  <c r="M657" i="4" a="1"/>
  <c r="S657" i="4" s="1" a="1"/>
  <c r="M658" i="4" a="1"/>
  <c r="S658" i="4" s="1" a="1"/>
  <c r="M659" i="4" a="1"/>
  <c r="S659" i="4" s="1" a="1"/>
  <c r="M660" i="4" a="1"/>
  <c r="S660" i="4" s="1" a="1"/>
  <c r="M661" i="4" a="1"/>
  <c r="S661" i="4" s="1" a="1"/>
  <c r="M662" i="4" a="1"/>
  <c r="S662" i="4" s="1" a="1"/>
  <c r="M663" i="4" a="1"/>
  <c r="S663" i="4" s="1" a="1"/>
  <c r="M664" i="4" a="1"/>
  <c r="S664" i="4" s="1" a="1"/>
  <c r="M665" i="4" a="1"/>
  <c r="S665" i="4" s="1" a="1"/>
  <c r="M666" i="4" a="1"/>
  <c r="S666" i="4" s="1" a="1"/>
  <c r="M667" i="4" a="1"/>
  <c r="S667" i="4" s="1" a="1"/>
  <c r="M668" i="4" a="1"/>
  <c r="S668" i="4" s="1" a="1"/>
  <c r="M669" i="4" a="1"/>
  <c r="S669" i="4" s="1" a="1"/>
  <c r="M670" i="4" a="1"/>
  <c r="S670" i="4" s="1" a="1"/>
  <c r="M671" i="4" a="1"/>
  <c r="S671" i="4" s="1" a="1"/>
  <c r="M672" i="4" a="1"/>
  <c r="S672" i="4" s="1" a="1"/>
  <c r="M673" i="4" a="1"/>
  <c r="S673" i="4" s="1" a="1"/>
  <c r="M674" i="4" a="1"/>
  <c r="S674" i="4" s="1" a="1"/>
  <c r="M675" i="4" a="1"/>
  <c r="S675" i="4" s="1" a="1"/>
  <c r="M676" i="4" a="1"/>
  <c r="S676" i="4" s="1" a="1"/>
  <c r="M677" i="4" a="1"/>
  <c r="S677" i="4" s="1" a="1"/>
  <c r="M678" i="4" a="1"/>
  <c r="S678" i="4" s="1" a="1"/>
  <c r="M679" i="4" a="1"/>
  <c r="S679" i="4" s="1" a="1"/>
  <c r="M680" i="4" a="1"/>
  <c r="S680" i="4" s="1" a="1"/>
  <c r="M681" i="4" a="1"/>
  <c r="S681" i="4" s="1" a="1"/>
  <c r="M682" i="4" a="1"/>
  <c r="S682" i="4" s="1" a="1"/>
  <c r="M683" i="4" a="1"/>
  <c r="S683" i="4" s="1" a="1"/>
  <c r="M684" i="4" a="1"/>
  <c r="S684" i="4" s="1" a="1"/>
  <c r="M685" i="4" a="1"/>
  <c r="S685" i="4" s="1" a="1"/>
  <c r="M686" i="4" a="1"/>
  <c r="S686" i="4" s="1" a="1"/>
  <c r="M687" i="4" a="1"/>
  <c r="S687" i="4" s="1" a="1"/>
  <c r="M688" i="4" a="1"/>
  <c r="S688" i="4" s="1" a="1"/>
  <c r="M689" i="4" a="1"/>
  <c r="S689" i="4" s="1" a="1"/>
  <c r="M690" i="4" a="1"/>
  <c r="S690" i="4" s="1" a="1"/>
  <c r="M691" i="4" a="1"/>
  <c r="S691" i="4" s="1" a="1"/>
  <c r="M692" i="4" a="1"/>
  <c r="S692" i="4" s="1" a="1"/>
  <c r="M693" i="4" a="1"/>
  <c r="S693" i="4" s="1" a="1"/>
  <c r="M694" i="4" a="1"/>
  <c r="S694" i="4" s="1" a="1"/>
  <c r="M695" i="4" a="1"/>
  <c r="S695" i="4" s="1" a="1"/>
  <c r="M696" i="4" a="1"/>
  <c r="S696" i="4" s="1" a="1"/>
  <c r="M697" i="4" a="1"/>
  <c r="S697" i="4" s="1" a="1"/>
  <c r="M698" i="4" a="1"/>
  <c r="S698" i="4" s="1" a="1"/>
  <c r="M699" i="4" a="1"/>
  <c r="S699" i="4" s="1" a="1"/>
  <c r="M700" i="4" a="1"/>
  <c r="S700" i="4" s="1" a="1"/>
  <c r="M701" i="4" a="1"/>
  <c r="S701" i="4" s="1" a="1"/>
  <c r="M702" i="4" a="1"/>
  <c r="S702" i="4" s="1" a="1"/>
  <c r="M703" i="4" a="1"/>
  <c r="S703" i="4" s="1" a="1"/>
  <c r="M704" i="4" a="1"/>
  <c r="S704" i="4" s="1" a="1"/>
  <c r="M705" i="4" a="1"/>
  <c r="S705" i="4" s="1" a="1"/>
  <c r="M706" i="4" a="1"/>
  <c r="S706" i="4" s="1" a="1"/>
  <c r="M707" i="4" a="1"/>
  <c r="S707" i="4" s="1" a="1"/>
  <c r="M708" i="4" a="1"/>
  <c r="S708" i="4" s="1" a="1"/>
  <c r="M709" i="4" a="1"/>
  <c r="S709" i="4" s="1" a="1"/>
  <c r="M710" i="4" a="1"/>
  <c r="S710" i="4" s="1" a="1"/>
  <c r="M711" i="4" a="1"/>
  <c r="S711" i="4" s="1" a="1"/>
  <c r="M712" i="4" a="1"/>
  <c r="S712" i="4" s="1" a="1"/>
  <c r="M713" i="4" a="1"/>
  <c r="S713" i="4" s="1" a="1"/>
  <c r="M714" i="4" a="1"/>
  <c r="S714" i="4" s="1" a="1"/>
  <c r="M715" i="4" a="1"/>
  <c r="S715" i="4" s="1" a="1"/>
  <c r="M716" i="4" a="1"/>
  <c r="S716" i="4" s="1" a="1"/>
  <c r="M717" i="4" a="1"/>
  <c r="S717" i="4" s="1" a="1"/>
  <c r="M718" i="4" a="1"/>
  <c r="S718" i="4" s="1" a="1"/>
  <c r="M719" i="4" a="1"/>
  <c r="S719" i="4" s="1" a="1"/>
  <c r="M720" i="4" a="1"/>
  <c r="S720" i="4" s="1" a="1"/>
  <c r="M721" i="4" a="1"/>
  <c r="S721" i="4" s="1" a="1"/>
  <c r="M722" i="4" a="1"/>
  <c r="S722" i="4" s="1" a="1"/>
  <c r="M723" i="4" a="1"/>
  <c r="S723" i="4" s="1" a="1"/>
  <c r="M724" i="4" a="1"/>
  <c r="S724" i="4" s="1" a="1"/>
  <c r="M725" i="4" a="1"/>
  <c r="S725" i="4" s="1" a="1"/>
  <c r="M726" i="4" a="1"/>
  <c r="S726" i="4" s="1" a="1"/>
  <c r="M727" i="4" a="1"/>
  <c r="S727" i="4" s="1" a="1"/>
  <c r="M728" i="4" a="1"/>
  <c r="S728" i="4" s="1" a="1"/>
  <c r="M729" i="4" a="1"/>
  <c r="S729" i="4" s="1" a="1"/>
  <c r="M730" i="4" a="1"/>
  <c r="S730" i="4" s="1" a="1"/>
  <c r="M731" i="4" a="1"/>
  <c r="S731" i="4" s="1" a="1"/>
  <c r="M732" i="4" a="1"/>
  <c r="S732" i="4" s="1" a="1"/>
  <c r="M733" i="4" a="1"/>
  <c r="S733" i="4" s="1" a="1"/>
  <c r="M734" i="4" a="1"/>
  <c r="S734" i="4" s="1" a="1"/>
  <c r="M735" i="4" a="1"/>
  <c r="S735" i="4" s="1" a="1"/>
  <c r="M736" i="4" a="1"/>
  <c r="S736" i="4" s="1" a="1"/>
  <c r="M737" i="4" a="1"/>
  <c r="S737" i="4" s="1" a="1"/>
  <c r="M738" i="4" a="1"/>
  <c r="S738" i="4" s="1" a="1"/>
  <c r="M739" i="4" a="1"/>
  <c r="S739" i="4" s="1" a="1"/>
  <c r="M740" i="4" a="1"/>
  <c r="S740" i="4" s="1" a="1"/>
  <c r="M741" i="4" a="1"/>
  <c r="S741" i="4" s="1" a="1"/>
  <c r="M742" i="4" a="1"/>
  <c r="S742" i="4" s="1" a="1"/>
  <c r="M743" i="4" a="1"/>
  <c r="S743" i="4" s="1" a="1"/>
  <c r="M744" i="4" a="1"/>
  <c r="S744" i="4" s="1" a="1"/>
  <c r="M745" i="4" a="1"/>
  <c r="S745" i="4" s="1" a="1"/>
  <c r="M746" i="4" a="1"/>
  <c r="S746" i="4" s="1" a="1"/>
  <c r="M747" i="4" a="1"/>
  <c r="S747" i="4" s="1" a="1"/>
  <c r="M748" i="4" a="1"/>
  <c r="S748" i="4" s="1" a="1"/>
  <c r="M749" i="4" a="1"/>
  <c r="S749" i="4" s="1" a="1"/>
  <c r="M750" i="4" a="1"/>
  <c r="S750" i="4" s="1" a="1"/>
  <c r="M751" i="4" a="1"/>
  <c r="S751" i="4" s="1" a="1"/>
  <c r="M752" i="4" a="1"/>
  <c r="S752" i="4" s="1" a="1"/>
  <c r="M753" i="4" a="1"/>
  <c r="S753" i="4" s="1" a="1"/>
  <c r="M754" i="4" a="1"/>
  <c r="S754" i="4" s="1" a="1"/>
  <c r="M755" i="4" a="1"/>
  <c r="S755" i="4" s="1" a="1"/>
  <c r="M756" i="4" a="1"/>
  <c r="S756" i="4" s="1" a="1"/>
  <c r="M757" i="4" a="1"/>
  <c r="S757" i="4" s="1" a="1"/>
  <c r="M758" i="4" a="1"/>
  <c r="S758" i="4" s="1" a="1"/>
  <c r="M759" i="4" a="1"/>
  <c r="S759" i="4" s="1" a="1"/>
  <c r="M760" i="4" a="1"/>
  <c r="S760" i="4" s="1" a="1"/>
  <c r="M761" i="4" a="1"/>
  <c r="S761" i="4" s="1" a="1"/>
  <c r="M762" i="4" a="1"/>
  <c r="S762" i="4" s="1" a="1"/>
  <c r="M763" i="4" a="1"/>
  <c r="S763" i="4" s="1" a="1"/>
  <c r="M764" i="4" a="1"/>
  <c r="S764" i="4" s="1" a="1"/>
  <c r="M765" i="4" a="1"/>
  <c r="S765" i="4" s="1" a="1"/>
  <c r="M766" i="4" a="1"/>
  <c r="S766" i="4" s="1" a="1"/>
  <c r="M767" i="4" a="1"/>
  <c r="S767" i="4" s="1" a="1"/>
  <c r="M768" i="4" a="1"/>
  <c r="S768" i="4" s="1" a="1"/>
  <c r="M769" i="4" a="1"/>
  <c r="S769" i="4" s="1" a="1"/>
  <c r="M770" i="4" a="1"/>
  <c r="S770" i="4" s="1" a="1"/>
  <c r="M771" i="4" a="1"/>
  <c r="S771" i="4" s="1" a="1"/>
  <c r="M772" i="4" a="1"/>
  <c r="S772" i="4" s="1" a="1"/>
  <c r="M773" i="4" a="1"/>
  <c r="S773" i="4" s="1" a="1"/>
  <c r="M774" i="4" a="1"/>
  <c r="S774" i="4" s="1" a="1"/>
  <c r="M775" i="4" a="1"/>
  <c r="S775" i="4" s="1" a="1"/>
  <c r="M776" i="4" a="1"/>
  <c r="S776" i="4" s="1" a="1"/>
  <c r="M777" i="4" a="1"/>
  <c r="S777" i="4" s="1" a="1"/>
  <c r="M778" i="4" a="1"/>
  <c r="S778" i="4" s="1" a="1"/>
  <c r="M779" i="4" a="1"/>
  <c r="S779" i="4" s="1" a="1"/>
  <c r="M780" i="4" a="1"/>
  <c r="S780" i="4" s="1" a="1"/>
  <c r="M781" i="4" a="1"/>
  <c r="S781" i="4" s="1" a="1"/>
  <c r="M782" i="4" a="1"/>
  <c r="S782" i="4" s="1" a="1"/>
  <c r="M783" i="4" a="1"/>
  <c r="S783" i="4" s="1" a="1"/>
  <c r="M784" i="4" a="1"/>
  <c r="S784" i="4" s="1" a="1"/>
  <c r="M785" i="4" a="1"/>
  <c r="S785" i="4" s="1" a="1"/>
  <c r="M786" i="4" a="1"/>
  <c r="S786" i="4" s="1" a="1"/>
  <c r="M787" i="4" a="1"/>
  <c r="S787" i="4" s="1" a="1"/>
  <c r="M788" i="4" a="1"/>
  <c r="S788" i="4" s="1" a="1"/>
  <c r="M789" i="4" a="1"/>
  <c r="S789" i="4" s="1" a="1"/>
  <c r="M790" i="4" a="1"/>
  <c r="S790" i="4" s="1" a="1"/>
  <c r="M791" i="4" a="1"/>
  <c r="S791" i="4" s="1" a="1"/>
  <c r="M792" i="4" a="1"/>
  <c r="S792" i="4" s="1" a="1"/>
  <c r="M793" i="4" a="1"/>
  <c r="S793" i="4" s="1" a="1"/>
  <c r="M794" i="4" a="1"/>
  <c r="S794" i="4" s="1" a="1"/>
  <c r="M795" i="4" a="1"/>
  <c r="S795" i="4" s="1" a="1"/>
  <c r="M796" i="4" a="1"/>
  <c r="S796" i="4" s="1" a="1"/>
  <c r="M797" i="4" a="1"/>
  <c r="S797" i="4" s="1" a="1"/>
  <c r="M798" i="4" a="1"/>
  <c r="S798" i="4" s="1" a="1"/>
  <c r="M799" i="4" a="1"/>
  <c r="S799" i="4" s="1" a="1"/>
  <c r="M800" i="4" a="1"/>
  <c r="S800" i="4" s="1" a="1"/>
  <c r="M801" i="4" a="1"/>
  <c r="S801" i="4" s="1" a="1"/>
  <c r="M802" i="4" a="1"/>
  <c r="S802" i="4" s="1" a="1"/>
  <c r="M803" i="4" a="1"/>
  <c r="S803" i="4" s="1" a="1"/>
  <c r="M804" i="4" a="1"/>
  <c r="S804" i="4" s="1" a="1"/>
  <c r="M805" i="4" a="1"/>
  <c r="S805" i="4" s="1" a="1"/>
  <c r="M806" i="4" a="1"/>
  <c r="S806" i="4" s="1" a="1"/>
  <c r="M807" i="4" a="1"/>
  <c r="S807" i="4" s="1" a="1"/>
  <c r="M808" i="4" a="1"/>
  <c r="S808" i="4" s="1" a="1"/>
  <c r="M809" i="4" a="1"/>
  <c r="S809" i="4" s="1" a="1"/>
  <c r="M810" i="4" a="1"/>
  <c r="S810" i="4" s="1" a="1"/>
  <c r="M811" i="4" a="1"/>
  <c r="S811" i="4" s="1" a="1"/>
  <c r="M812" i="4" a="1"/>
  <c r="S812" i="4" s="1" a="1"/>
  <c r="M813" i="4" a="1"/>
  <c r="S813" i="4" s="1" a="1"/>
  <c r="M814" i="4" a="1"/>
  <c r="S814" i="4" s="1" a="1"/>
  <c r="M815" i="4" a="1"/>
  <c r="S815" i="4" s="1" a="1"/>
  <c r="M816" i="4" a="1"/>
  <c r="S816" i="4" s="1" a="1"/>
  <c r="M817" i="4" a="1"/>
  <c r="S817" i="4" s="1" a="1"/>
  <c r="M818" i="4" a="1"/>
  <c r="S818" i="4" s="1" a="1"/>
  <c r="M819" i="4" a="1"/>
  <c r="S819" i="4" s="1" a="1"/>
  <c r="M820" i="4" a="1"/>
  <c r="S820" i="4" s="1" a="1"/>
  <c r="M821" i="4" a="1"/>
  <c r="S821" i="4" s="1" a="1"/>
  <c r="M822" i="4" a="1"/>
  <c r="S822" i="4" s="1" a="1"/>
  <c r="M823" i="4" a="1"/>
  <c r="S823" i="4" s="1" a="1"/>
  <c r="M824" i="4" a="1"/>
  <c r="S824" i="4" s="1" a="1"/>
  <c r="M825" i="4" a="1"/>
  <c r="S825" i="4" s="1" a="1"/>
  <c r="M826" i="4" a="1"/>
  <c r="S826" i="4" s="1" a="1"/>
  <c r="M827" i="4" a="1"/>
  <c r="S827" i="4" s="1" a="1"/>
  <c r="M828" i="4" a="1"/>
  <c r="S828" i="4" s="1" a="1"/>
  <c r="M829" i="4" a="1"/>
  <c r="S829" i="4" s="1" a="1"/>
  <c r="M830" i="4" a="1"/>
  <c r="S830" i="4" s="1" a="1"/>
  <c r="M831" i="4" a="1"/>
  <c r="S831" i="4" s="1" a="1"/>
  <c r="M832" i="4" a="1"/>
  <c r="S832" i="4" s="1" a="1"/>
  <c r="M833" i="4" a="1"/>
  <c r="S833" i="4" s="1" a="1"/>
  <c r="M834" i="4" a="1"/>
  <c r="S834" i="4" s="1" a="1"/>
  <c r="M835" i="4" a="1"/>
  <c r="S835" i="4" s="1" a="1"/>
  <c r="M836" i="4" a="1"/>
  <c r="S836" i="4" s="1" a="1"/>
  <c r="M837" i="4" a="1"/>
  <c r="S837" i="4" s="1" a="1"/>
  <c r="M838" i="4" a="1"/>
  <c r="S838" i="4" s="1" a="1"/>
  <c r="M839" i="4" a="1"/>
  <c r="S839" i="4" s="1" a="1"/>
  <c r="M840" i="4" a="1"/>
  <c r="S840" i="4" s="1" a="1"/>
  <c r="M841" i="4" a="1"/>
  <c r="S841" i="4" s="1" a="1"/>
  <c r="M842" i="4" a="1"/>
  <c r="S842" i="4" s="1" a="1"/>
  <c r="M843" i="4" a="1"/>
  <c r="S843" i="4" s="1" a="1"/>
  <c r="M844" i="4" a="1"/>
  <c r="S844" i="4" s="1" a="1"/>
  <c r="M845" i="4" a="1"/>
  <c r="S845" i="4" s="1" a="1"/>
  <c r="M846" i="4" a="1"/>
  <c r="S846" i="4" s="1" a="1"/>
  <c r="M847" i="4" a="1"/>
  <c r="S847" i="4" s="1" a="1"/>
  <c r="M848" i="4" a="1"/>
  <c r="S848" i="4" s="1" a="1"/>
  <c r="M849" i="4" a="1"/>
  <c r="S849" i="4" s="1" a="1"/>
  <c r="M850" i="4" a="1"/>
  <c r="S850" i="4" s="1" a="1"/>
  <c r="M851" i="4" a="1"/>
  <c r="S851" i="4" s="1" a="1"/>
  <c r="M852" i="4" a="1"/>
  <c r="S852" i="4" s="1" a="1"/>
  <c r="M853" i="4" a="1"/>
  <c r="S853" i="4" s="1" a="1"/>
  <c r="M854" i="4" a="1"/>
  <c r="S854" i="4" s="1" a="1"/>
  <c r="M855" i="4" a="1"/>
  <c r="S855" i="4" s="1" a="1"/>
  <c r="M856" i="4" a="1"/>
  <c r="S856" i="4" s="1" a="1"/>
  <c r="M857" i="4" a="1"/>
  <c r="S857" i="4" s="1" a="1"/>
  <c r="M858" i="4" a="1"/>
  <c r="S858" i="4" s="1" a="1"/>
  <c r="M859" i="4" a="1"/>
  <c r="S859" i="4" s="1" a="1"/>
  <c r="M860" i="4" a="1"/>
  <c r="S860" i="4" s="1" a="1"/>
  <c r="M861" i="4" a="1"/>
  <c r="S861" i="4" s="1" a="1"/>
  <c r="M862" i="4" a="1"/>
  <c r="S862" i="4" s="1" a="1"/>
  <c r="M863" i="4" a="1"/>
  <c r="S863" i="4" s="1" a="1"/>
  <c r="M864" i="4" a="1"/>
  <c r="S864" i="4" s="1" a="1"/>
  <c r="M865" i="4" a="1"/>
  <c r="S865" i="4" s="1" a="1"/>
  <c r="M866" i="4" a="1"/>
  <c r="S866" i="4" s="1" a="1"/>
  <c r="M867" i="4" a="1"/>
  <c r="S867" i="4" s="1" a="1"/>
  <c r="M868" i="4" a="1"/>
  <c r="S868" i="4" s="1" a="1"/>
  <c r="M869" i="4" a="1"/>
  <c r="S869" i="4" s="1" a="1"/>
  <c r="M870" i="4" a="1"/>
  <c r="S870" i="4" s="1" a="1"/>
  <c r="M871" i="4" a="1"/>
  <c r="S871" i="4" s="1" a="1"/>
  <c r="M872" i="4" a="1"/>
  <c r="S872" i="4" s="1" a="1"/>
  <c r="M873" i="4" a="1"/>
  <c r="S873" i="4" s="1" a="1"/>
  <c r="M874" i="4" a="1"/>
  <c r="S874" i="4" s="1" a="1"/>
  <c r="M875" i="4" a="1"/>
  <c r="S875" i="4" s="1" a="1"/>
  <c r="M876" i="4" a="1"/>
  <c r="S876" i="4" s="1" a="1"/>
  <c r="M877" i="4" a="1"/>
  <c r="S877" i="4" s="1" a="1"/>
  <c r="M878" i="4" a="1"/>
  <c r="S878" i="4" s="1" a="1"/>
  <c r="M879" i="4" a="1"/>
  <c r="S879" i="4" s="1" a="1"/>
  <c r="M880" i="4" a="1"/>
  <c r="S880" i="4" s="1" a="1"/>
  <c r="M881" i="4" a="1"/>
  <c r="S881" i="4" s="1" a="1"/>
  <c r="M882" i="4" a="1"/>
  <c r="S882" i="4" s="1" a="1"/>
  <c r="M883" i="4" a="1"/>
  <c r="S883" i="4" s="1" a="1"/>
  <c r="M884" i="4" a="1"/>
  <c r="S884" i="4" s="1" a="1"/>
  <c r="M885" i="4" a="1"/>
  <c r="S885" i="4" s="1" a="1"/>
  <c r="M886" i="4" a="1"/>
  <c r="S886" i="4" s="1" a="1"/>
  <c r="M887" i="4" a="1"/>
  <c r="S887" i="4" s="1" a="1"/>
  <c r="M888" i="4" a="1"/>
  <c r="S888" i="4" s="1" a="1"/>
  <c r="M889" i="4" a="1"/>
  <c r="S889" i="4" s="1" a="1"/>
  <c r="M890" i="4" a="1"/>
  <c r="S890" i="4" s="1" a="1"/>
  <c r="M891" i="4" a="1"/>
  <c r="S891" i="4" s="1" a="1"/>
  <c r="M892" i="4" a="1"/>
  <c r="S892" i="4" s="1" a="1"/>
  <c r="M893" i="4" a="1"/>
  <c r="S893" i="4" s="1" a="1"/>
  <c r="M894" i="4" a="1"/>
  <c r="S894" i="4" s="1" a="1"/>
  <c r="M895" i="4" a="1"/>
  <c r="S895" i="4" s="1" a="1"/>
  <c r="M896" i="4" a="1"/>
  <c r="S896" i="4" s="1" a="1"/>
  <c r="M897" i="4" a="1"/>
  <c r="S897" i="4" s="1" a="1"/>
  <c r="M898" i="4" a="1"/>
  <c r="S898" i="4" s="1" a="1"/>
  <c r="M899" i="4" a="1"/>
  <c r="S899" i="4" s="1" a="1"/>
  <c r="M900" i="4" a="1"/>
  <c r="S900" i="4" s="1" a="1"/>
  <c r="M901" i="4" a="1"/>
  <c r="S901" i="4" s="1" a="1"/>
  <c r="M902" i="4" a="1"/>
  <c r="S902" i="4" s="1" a="1"/>
  <c r="M903" i="4" a="1"/>
  <c r="S903" i="4" s="1" a="1"/>
  <c r="M904" i="4" a="1"/>
  <c r="S904" i="4" s="1" a="1"/>
  <c r="M905" i="4" a="1"/>
  <c r="S905" i="4" s="1" a="1"/>
  <c r="M906" i="4" a="1"/>
  <c r="S906" i="4" s="1" a="1"/>
  <c r="M907" i="4" a="1"/>
  <c r="S907" i="4" s="1" a="1"/>
  <c r="M908" i="4" a="1"/>
  <c r="S908" i="4" s="1" a="1"/>
  <c r="M909" i="4" a="1"/>
  <c r="S909" i="4" s="1" a="1"/>
  <c r="M910" i="4" a="1"/>
  <c r="S910" i="4" s="1" a="1"/>
  <c r="M911" i="4" a="1"/>
  <c r="S911" i="4" s="1" a="1"/>
  <c r="M912" i="4" a="1"/>
  <c r="S912" i="4" s="1" a="1"/>
  <c r="M913" i="4" a="1"/>
  <c r="S913" i="4" s="1" a="1"/>
  <c r="M914" i="4" a="1"/>
  <c r="S914" i="4" s="1" a="1"/>
  <c r="M915" i="4" a="1"/>
  <c r="S915" i="4" s="1" a="1"/>
  <c r="M916" i="4" a="1"/>
  <c r="S916" i="4" s="1" a="1"/>
  <c r="M917" i="4" a="1"/>
  <c r="S917" i="4" s="1" a="1"/>
  <c r="M918" i="4" a="1"/>
  <c r="S918" i="4" s="1" a="1"/>
  <c r="M919" i="4" a="1"/>
  <c r="S919" i="4" s="1" a="1"/>
  <c r="M920" i="4" a="1"/>
  <c r="S920" i="4" s="1" a="1"/>
  <c r="M921" i="4" a="1"/>
  <c r="S921" i="4" s="1" a="1"/>
  <c r="M922" i="4" a="1"/>
  <c r="S922" i="4" s="1" a="1"/>
  <c r="M923" i="4" a="1"/>
  <c r="S923" i="4" s="1" a="1"/>
  <c r="M924" i="4" a="1"/>
  <c r="S924" i="4" s="1" a="1"/>
  <c r="M925" i="4" a="1"/>
  <c r="S925" i="4" s="1" a="1"/>
  <c r="M926" i="4" a="1"/>
  <c r="S926" i="4" s="1" a="1"/>
  <c r="M927" i="4" a="1"/>
  <c r="S927" i="4" s="1" a="1"/>
  <c r="M928" i="4" a="1"/>
  <c r="S928" i="4" s="1" a="1"/>
  <c r="M929" i="4" a="1"/>
  <c r="S929" i="4" s="1" a="1"/>
  <c r="M930" i="4" a="1"/>
  <c r="S930" i="4" s="1" a="1"/>
  <c r="M931" i="4" a="1"/>
  <c r="S931" i="4" s="1" a="1"/>
  <c r="M932" i="4" a="1"/>
  <c r="S932" i="4" s="1" a="1"/>
  <c r="M933" i="4" a="1"/>
  <c r="S933" i="4" s="1" a="1"/>
  <c r="M934" i="4" a="1"/>
  <c r="S934" i="4" s="1" a="1"/>
  <c r="M935" i="4" a="1"/>
  <c r="S935" i="4" s="1" a="1"/>
  <c r="M936" i="4" a="1"/>
  <c r="S936" i="4" s="1" a="1"/>
  <c r="M937" i="4" a="1"/>
  <c r="S937" i="4" s="1" a="1"/>
  <c r="M938" i="4" a="1"/>
  <c r="S938" i="4" s="1" a="1"/>
  <c r="M939" i="4" a="1"/>
  <c r="S939" i="4" s="1" a="1"/>
  <c r="M940" i="4" a="1"/>
  <c r="S940" i="4" s="1" a="1"/>
  <c r="M941" i="4" a="1"/>
  <c r="S941" i="4" s="1" a="1"/>
  <c r="M942" i="4" a="1"/>
  <c r="S942" i="4" s="1" a="1"/>
  <c r="M943" i="4" a="1"/>
  <c r="S943" i="4" s="1" a="1"/>
  <c r="M944" i="4" a="1"/>
  <c r="S944" i="4" s="1" a="1"/>
  <c r="M945" i="4" a="1"/>
  <c r="S945" i="4" s="1" a="1"/>
  <c r="M946" i="4" a="1"/>
  <c r="S946" i="4" s="1" a="1"/>
  <c r="M947" i="4" a="1"/>
  <c r="S947" i="4" s="1" a="1"/>
  <c r="M948" i="4" a="1"/>
  <c r="S948" i="4" s="1" a="1"/>
  <c r="M949" i="4" a="1"/>
  <c r="S949" i="4" s="1" a="1"/>
  <c r="M950" i="4" a="1"/>
  <c r="S950" i="4" s="1" a="1"/>
  <c r="M951" i="4" a="1"/>
  <c r="S951" i="4" s="1" a="1"/>
  <c r="M952" i="4" a="1"/>
  <c r="S952" i="4" s="1" a="1"/>
  <c r="M953" i="4" a="1"/>
  <c r="S953" i="4" s="1" a="1"/>
  <c r="M954" i="4" a="1"/>
  <c r="S954" i="4" s="1" a="1"/>
  <c r="M955" i="4" a="1"/>
  <c r="S955" i="4" s="1" a="1"/>
  <c r="M956" i="4" a="1"/>
  <c r="S956" i="4" s="1" a="1"/>
  <c r="M957" i="4" a="1"/>
  <c r="S957" i="4" s="1" a="1"/>
  <c r="M958" i="4" a="1"/>
  <c r="S958" i="4" s="1" a="1"/>
  <c r="M959" i="4" a="1"/>
  <c r="S959" i="4" s="1" a="1"/>
  <c r="M960" i="4" a="1"/>
  <c r="S960" i="4" s="1" a="1"/>
  <c r="M961" i="4" a="1"/>
  <c r="S961" i="4" s="1" a="1"/>
  <c r="M962" i="4" a="1"/>
  <c r="S962" i="4" s="1" a="1"/>
  <c r="M963" i="4" a="1"/>
  <c r="S963" i="4" s="1" a="1"/>
  <c r="M964" i="4" a="1"/>
  <c r="S964" i="4" s="1" a="1"/>
  <c r="M965" i="4" a="1"/>
  <c r="S965" i="4" s="1" a="1"/>
  <c r="M966" i="4" a="1"/>
  <c r="S966" i="4" s="1" a="1"/>
  <c r="M967" i="4" a="1"/>
  <c r="S967" i="4" s="1" a="1"/>
  <c r="M968" i="4" a="1"/>
  <c r="S968" i="4" s="1" a="1"/>
  <c r="M969" i="4" a="1"/>
  <c r="S969" i="4" s="1" a="1"/>
  <c r="M970" i="4" a="1"/>
  <c r="S970" i="4" s="1" a="1"/>
  <c r="M971" i="4" a="1"/>
  <c r="S971" i="4" s="1" a="1"/>
  <c r="M972" i="4" a="1"/>
  <c r="S972" i="4" s="1" a="1"/>
  <c r="M973" i="4" a="1"/>
  <c r="S973" i="4" s="1" a="1"/>
  <c r="M974" i="4" a="1"/>
  <c r="S974" i="4" s="1" a="1"/>
  <c r="M975" i="4" a="1"/>
  <c r="S975" i="4" s="1" a="1"/>
  <c r="M976" i="4" a="1"/>
  <c r="S976" i="4" s="1" a="1"/>
  <c r="M977" i="4" a="1"/>
  <c r="S977" i="4" s="1" a="1"/>
  <c r="M978" i="4" a="1"/>
  <c r="S978" i="4" s="1" a="1"/>
  <c r="M979" i="4" a="1"/>
  <c r="S979" i="4" s="1" a="1"/>
  <c r="M980" i="4" a="1"/>
  <c r="S980" i="4" s="1" a="1"/>
  <c r="M981" i="4" a="1"/>
  <c r="S981" i="4" s="1" a="1"/>
  <c r="M982" i="4" a="1"/>
  <c r="S982" i="4" s="1" a="1"/>
  <c r="M983" i="4" a="1"/>
  <c r="S983" i="4" s="1" a="1"/>
  <c r="M984" i="4" a="1"/>
  <c r="S984" i="4" s="1" a="1"/>
  <c r="M985" i="4" a="1"/>
  <c r="S985" i="4" s="1" a="1"/>
  <c r="M986" i="4" a="1"/>
  <c r="S986" i="4" s="1" a="1"/>
  <c r="M987" i="4" a="1"/>
  <c r="S987" i="4" s="1" a="1"/>
  <c r="M988" i="4" a="1"/>
  <c r="S988" i="4" s="1" a="1"/>
  <c r="M989" i="4" a="1"/>
  <c r="S989" i="4" s="1" a="1"/>
  <c r="M990" i="4" a="1"/>
  <c r="S990" i="4" s="1" a="1"/>
  <c r="M991" i="4" a="1"/>
  <c r="S991" i="4" s="1" a="1"/>
  <c r="M992" i="4" a="1"/>
  <c r="S992" i="4" s="1" a="1"/>
  <c r="M993" i="4" a="1"/>
  <c r="S993" i="4" s="1" a="1"/>
  <c r="M994" i="4" a="1"/>
  <c r="S994" i="4" s="1" a="1"/>
  <c r="M995" i="4" a="1"/>
  <c r="S995" i="4" s="1" a="1"/>
  <c r="M996" i="4" a="1"/>
  <c r="S996" i="4" s="1" a="1"/>
  <c r="M997" i="4" a="1"/>
  <c r="S997" i="4" s="1" a="1"/>
  <c r="M998" i="4" a="1"/>
  <c r="S998" i="4" s="1" a="1"/>
  <c r="M999" i="4" a="1"/>
  <c r="S999" i="4" s="1" a="1"/>
  <c r="M1000" i="4" a="1"/>
  <c r="S1000" i="4" s="1" a="1"/>
  <c r="M1001" i="4" a="1"/>
  <c r="S1001" i="4" s="1" a="1"/>
  <c r="M1002" i="4" a="1"/>
  <c r="S1002" i="4" s="1" a="1"/>
  <c r="M1003" i="4" a="1"/>
  <c r="S1003" i="4" s="1" a="1"/>
  <c r="M1004" i="4" a="1"/>
  <c r="S1004" i="4" s="1" a="1"/>
  <c r="M1005" i="4" a="1"/>
  <c r="S1005" i="4" s="1" a="1"/>
  <c r="M1006" i="4" a="1"/>
  <c r="S1006" i="4" s="1" a="1"/>
  <c r="M1007" i="4" a="1"/>
  <c r="S1007" i="4" s="1" a="1"/>
  <c r="M1008" i="4" a="1"/>
  <c r="S1008" i="4" s="1" a="1"/>
  <c r="M1009" i="4" a="1"/>
  <c r="S1009" i="4" s="1" a="1"/>
  <c r="M1010" i="4" a="1"/>
  <c r="S1010" i="4" s="1" a="1"/>
  <c r="M1011" i="4" a="1"/>
  <c r="S1011" i="4" s="1" a="1"/>
  <c r="M1012" i="4" a="1"/>
  <c r="S1012" i="4" s="1" a="1"/>
  <c r="M1013" i="4" a="1"/>
  <c r="S1013" i="4" s="1" a="1"/>
  <c r="M1014" i="4" a="1"/>
  <c r="S1014" i="4" s="1" a="1"/>
  <c r="M1015" i="4" a="1"/>
  <c r="S1015" i="4" s="1" a="1"/>
  <c r="M1016" i="4" a="1"/>
  <c r="S1016" i="4" s="1" a="1"/>
  <c r="M1017" i="4" a="1"/>
  <c r="S1017" i="4" s="1" a="1"/>
  <c r="M1018" i="4" a="1"/>
  <c r="S1018" i="4" s="1" a="1"/>
  <c r="M1019" i="4" a="1"/>
  <c r="S1019" i="4" s="1" a="1"/>
  <c r="M1020" i="4" a="1"/>
  <c r="S1020" i="4" s="1" a="1"/>
  <c r="M1021" i="4" a="1"/>
  <c r="S1021" i="4" s="1" a="1"/>
  <c r="M1022" i="4" a="1"/>
  <c r="S1022" i="4" s="1" a="1"/>
  <c r="M1023" i="4" a="1"/>
  <c r="S1023" i="4" s="1" a="1"/>
  <c r="M1024" i="4" a="1"/>
  <c r="S1024" i="4" s="1" a="1"/>
  <c r="M1025" i="4" a="1"/>
  <c r="S1025" i="4" s="1" a="1"/>
  <c r="M1026" i="4" a="1"/>
  <c r="S1026" i="4" s="1" a="1"/>
  <c r="M1027" i="4" a="1"/>
  <c r="S1027" i="4" s="1" a="1"/>
  <c r="M1028" i="4" a="1"/>
  <c r="S1028" i="4" s="1" a="1"/>
  <c r="M1029" i="4" a="1"/>
  <c r="S1029" i="4" s="1" a="1"/>
  <c r="M1030" i="4" a="1"/>
  <c r="S1030" i="4" s="1" a="1"/>
  <c r="M1031" i="4" a="1"/>
  <c r="S1031" i="4" s="1" a="1"/>
  <c r="M1032" i="4" a="1"/>
  <c r="S1032" i="4" s="1" a="1"/>
  <c r="M1033" i="4" a="1"/>
  <c r="S1033" i="4" s="1" a="1"/>
  <c r="M1034" i="4" a="1"/>
  <c r="S1034" i="4" s="1" a="1"/>
  <c r="M1035" i="4" a="1"/>
  <c r="S1035" i="4" s="1" a="1"/>
  <c r="M1036" i="4" a="1"/>
  <c r="S1036" i="4" s="1" a="1"/>
  <c r="M1037" i="4" a="1"/>
  <c r="S1037" i="4" s="1" a="1"/>
  <c r="M1038" i="4" a="1"/>
  <c r="S1038" i="4" s="1" a="1"/>
  <c r="M1039" i="4" a="1"/>
  <c r="S1039" i="4" s="1" a="1"/>
  <c r="M1040" i="4" a="1"/>
  <c r="S1040" i="4" s="1" a="1"/>
  <c r="M1041" i="4" a="1"/>
  <c r="S1041" i="4" s="1" a="1"/>
  <c r="M1042" i="4" a="1"/>
  <c r="S1042" i="4" s="1" a="1"/>
  <c r="M1043" i="4" a="1"/>
  <c r="S1043" i="4" s="1" a="1"/>
  <c r="M1044" i="4" a="1"/>
  <c r="S1044" i="4" s="1" a="1"/>
  <c r="M1045" i="4" a="1"/>
  <c r="S1045" i="4" s="1" a="1"/>
  <c r="M1046" i="4" a="1"/>
  <c r="S1046" i="4" s="1" a="1"/>
  <c r="M1047" i="4" a="1"/>
  <c r="S1047" i="4" s="1" a="1"/>
  <c r="M1048" i="4" a="1"/>
  <c r="S1048" i="4" s="1" a="1"/>
  <c r="M1049" i="4" a="1"/>
  <c r="S1049" i="4" s="1" a="1"/>
  <c r="M1050" i="4" a="1"/>
  <c r="S1050" i="4" s="1" a="1"/>
  <c r="M1051" i="4" a="1"/>
  <c r="S1051" i="4" s="1" a="1"/>
  <c r="M1052" i="4" a="1"/>
  <c r="S1052" i="4" s="1" a="1"/>
  <c r="M1053" i="4" a="1"/>
  <c r="S1053" i="4" s="1" a="1"/>
  <c r="M1054" i="4" a="1"/>
  <c r="S1054" i="4" s="1" a="1"/>
  <c r="M1055" i="4" a="1"/>
  <c r="S1055" i="4" s="1" a="1"/>
  <c r="M1056" i="4" a="1"/>
  <c r="S1056" i="4" s="1" a="1"/>
  <c r="M1057" i="4" a="1"/>
  <c r="S1057" i="4" s="1" a="1"/>
  <c r="M1058" i="4" a="1"/>
  <c r="S1058" i="4" s="1" a="1"/>
  <c r="M1059" i="4" a="1"/>
  <c r="S1059" i="4" s="1" a="1"/>
  <c r="M1060" i="4" a="1"/>
  <c r="S1060" i="4" s="1" a="1"/>
  <c r="M1061" i="4" a="1"/>
  <c r="S1061" i="4" s="1" a="1"/>
  <c r="M1062" i="4" a="1"/>
  <c r="S1062" i="4" s="1" a="1"/>
  <c r="M1063" i="4" a="1"/>
  <c r="S1063" i="4" s="1" a="1"/>
  <c r="M1064" i="4" a="1"/>
  <c r="S1064" i="4" s="1" a="1"/>
  <c r="M1065" i="4" a="1"/>
  <c r="S1065" i="4" s="1" a="1"/>
  <c r="M1066" i="4" a="1"/>
  <c r="S1066" i="4" s="1" a="1"/>
  <c r="M1067" i="4" a="1"/>
  <c r="S1067" i="4" s="1" a="1"/>
  <c r="M1068" i="4" a="1"/>
  <c r="S1068" i="4" s="1" a="1"/>
  <c r="M1069" i="4" a="1"/>
  <c r="S1069" i="4" s="1" a="1"/>
  <c r="M1070" i="4" a="1"/>
  <c r="S1070" i="4" s="1" a="1"/>
  <c r="M1071" i="4" a="1"/>
  <c r="S1071" i="4" s="1" a="1"/>
  <c r="M1072" i="4" a="1"/>
  <c r="S1072" i="4" s="1" a="1"/>
  <c r="M1073" i="4" a="1"/>
  <c r="S1073" i="4" s="1" a="1"/>
  <c r="M1074" i="4" a="1"/>
  <c r="S1074" i="4" s="1" a="1"/>
  <c r="M1075" i="4" a="1"/>
  <c r="S1075" i="4" s="1" a="1"/>
  <c r="M1076" i="4" a="1"/>
  <c r="S1076" i="4" s="1" a="1"/>
  <c r="M1077" i="4" a="1"/>
  <c r="S1077" i="4" s="1" a="1"/>
  <c r="M1078" i="4" a="1"/>
  <c r="S1078" i="4" s="1" a="1"/>
  <c r="M1079" i="4" a="1"/>
  <c r="S1079" i="4" s="1" a="1"/>
  <c r="M1080" i="4" a="1"/>
  <c r="S1080" i="4" s="1" a="1"/>
  <c r="M1081" i="4" a="1"/>
  <c r="S1081" i="4" s="1" a="1"/>
  <c r="M1082" i="4" a="1"/>
  <c r="S1082" i="4" s="1" a="1"/>
  <c r="M1083" i="4" a="1"/>
  <c r="S1083" i="4" s="1" a="1"/>
  <c r="M1084" i="4" a="1"/>
  <c r="S1084" i="4" s="1" a="1"/>
  <c r="M1085" i="4" a="1"/>
  <c r="S1085" i="4" s="1" a="1"/>
  <c r="M1086" i="4" a="1"/>
  <c r="S1086" i="4" s="1" a="1"/>
  <c r="M1087" i="4" a="1"/>
  <c r="S1087" i="4" s="1" a="1"/>
  <c r="M1088" i="4" a="1"/>
  <c r="S1088" i="4" s="1" a="1"/>
  <c r="M1089" i="4" a="1"/>
  <c r="S1089" i="4" s="1" a="1"/>
  <c r="M1090" i="4" a="1"/>
  <c r="S1090" i="4" s="1" a="1"/>
  <c r="M1091" i="4" a="1"/>
  <c r="S1091" i="4" s="1" a="1"/>
  <c r="M1092" i="4" a="1"/>
  <c r="S1092" i="4" s="1" a="1"/>
  <c r="M1093" i="4" a="1"/>
  <c r="S1093" i="4" s="1" a="1"/>
  <c r="M1094" i="4" a="1"/>
  <c r="S1094" i="4" s="1" a="1"/>
  <c r="M1095" i="4" a="1"/>
  <c r="S1095" i="4" s="1" a="1"/>
  <c r="M1096" i="4" a="1"/>
  <c r="S1096" i="4" s="1" a="1"/>
  <c r="M1097" i="4" a="1"/>
  <c r="S1097" i="4" s="1" a="1"/>
  <c r="M1098" i="4" a="1"/>
  <c r="S1098" i="4" s="1" a="1"/>
  <c r="M1099" i="4" a="1"/>
  <c r="S1099" i="4" s="1" a="1"/>
  <c r="M1100" i="4" a="1"/>
  <c r="S1100" i="4" s="1" a="1"/>
  <c r="M1101" i="4" a="1"/>
  <c r="S1101" i="4" s="1" a="1"/>
  <c r="M1102" i="4" a="1"/>
  <c r="S1102" i="4" s="1" a="1"/>
  <c r="M1103" i="4" a="1"/>
  <c r="S1103" i="4" s="1" a="1"/>
  <c r="M1104" i="4" a="1"/>
  <c r="S1104" i="4" s="1" a="1"/>
  <c r="M1105" i="4" a="1"/>
  <c r="S1105" i="4" s="1" a="1"/>
  <c r="M1106" i="4" a="1"/>
  <c r="S1106" i="4" s="1" a="1"/>
  <c r="M1107" i="4" a="1"/>
  <c r="S1107" i="4" s="1" a="1"/>
  <c r="M1108" i="4" a="1"/>
  <c r="S1108" i="4" s="1" a="1"/>
  <c r="M1109" i="4" a="1"/>
  <c r="S1109" i="4" s="1" a="1"/>
  <c r="M1110" i="4" a="1"/>
  <c r="S1110" i="4" s="1" a="1"/>
  <c r="M1111" i="4" a="1"/>
  <c r="S1111" i="4" s="1" a="1"/>
  <c r="M1112" i="4" a="1"/>
  <c r="S1112" i="4" s="1" a="1"/>
  <c r="M1113" i="4" a="1"/>
  <c r="S1113" i="4" s="1" a="1"/>
  <c r="M1114" i="4" a="1"/>
  <c r="S1114" i="4" s="1" a="1"/>
  <c r="M1115" i="4" a="1"/>
  <c r="S1115" i="4" s="1" a="1"/>
  <c r="M1116" i="4" a="1"/>
  <c r="S1116" i="4" s="1" a="1"/>
  <c r="M1117" i="4" a="1"/>
  <c r="S1117" i="4" s="1" a="1"/>
  <c r="M1118" i="4" a="1"/>
  <c r="S1118" i="4" s="1" a="1"/>
  <c r="M1119" i="4" a="1"/>
  <c r="S1119" i="4" s="1" a="1"/>
  <c r="M1120" i="4" a="1"/>
  <c r="S1120" i="4" s="1" a="1"/>
  <c r="M1121" i="4" a="1"/>
  <c r="S1121" i="4" s="1" a="1"/>
  <c r="M1122" i="4" a="1"/>
  <c r="S1122" i="4" s="1" a="1"/>
  <c r="M1123" i="4" a="1"/>
  <c r="S1123" i="4" s="1" a="1"/>
  <c r="M1124" i="4" a="1"/>
  <c r="S1124" i="4" s="1" a="1"/>
  <c r="M1125" i="4" a="1"/>
  <c r="S1125" i="4" s="1" a="1"/>
  <c r="M1126" i="4" a="1"/>
  <c r="S1126" i="4" s="1" a="1"/>
  <c r="M1127" i="4" a="1"/>
  <c r="S1127" i="4" s="1" a="1"/>
  <c r="M1128" i="4" a="1"/>
  <c r="S1128" i="4" s="1" a="1"/>
  <c r="M1129" i="4" a="1"/>
  <c r="S1129" i="4" s="1" a="1"/>
  <c r="M1130" i="4" a="1"/>
  <c r="S1130" i="4" s="1" a="1"/>
  <c r="M1131" i="4" a="1"/>
  <c r="S1131" i="4" s="1" a="1"/>
  <c r="M1132" i="4" a="1"/>
  <c r="S1132" i="4" s="1" a="1"/>
  <c r="M1133" i="4" a="1"/>
  <c r="S1133" i="4" s="1" a="1"/>
  <c r="M1134" i="4" a="1"/>
  <c r="S1134" i="4" s="1" a="1"/>
  <c r="M1135" i="4" a="1"/>
  <c r="S1135" i="4" s="1" a="1"/>
  <c r="M1136" i="4" a="1"/>
  <c r="S1136" i="4" s="1" a="1"/>
  <c r="M1137" i="4" a="1"/>
  <c r="S1137" i="4" s="1" a="1"/>
  <c r="M1138" i="4" a="1"/>
  <c r="S1138" i="4" s="1" a="1"/>
  <c r="M1139" i="4" a="1"/>
  <c r="S1139" i="4" s="1" a="1"/>
  <c r="M1140" i="4" a="1"/>
  <c r="S1140" i="4" s="1" a="1"/>
  <c r="M1141" i="4" a="1"/>
  <c r="S1141" i="4" s="1" a="1"/>
  <c r="M1142" i="4" a="1"/>
  <c r="S1142" i="4" s="1" a="1"/>
  <c r="M1143" i="4" a="1"/>
  <c r="S1143" i="4" s="1" a="1"/>
  <c r="M1144" i="4" a="1"/>
  <c r="S1144" i="4" s="1" a="1"/>
  <c r="M1145" i="4" a="1"/>
  <c r="S1145" i="4" s="1" a="1"/>
  <c r="M1146" i="4" a="1"/>
  <c r="S1146" i="4" s="1" a="1"/>
  <c r="M1147" i="4" a="1"/>
  <c r="S1147" i="4" s="1" a="1"/>
  <c r="M1148" i="4" a="1"/>
  <c r="S1148" i="4" s="1" a="1"/>
  <c r="M1149" i="4" a="1"/>
  <c r="S1149" i="4" s="1" a="1"/>
  <c r="M1150" i="4" a="1"/>
  <c r="S1150" i="4" s="1" a="1"/>
  <c r="M1151" i="4" a="1"/>
  <c r="S1151" i="4" s="1" a="1"/>
  <c r="M1152" i="4" a="1"/>
  <c r="S1152" i="4" s="1" a="1"/>
  <c r="M1153" i="4" a="1"/>
  <c r="S1153" i="4" s="1" a="1"/>
  <c r="M1154" i="4" a="1"/>
  <c r="S1154" i="4" s="1" a="1"/>
  <c r="M1155" i="4" a="1"/>
  <c r="S1155" i="4" s="1" a="1"/>
  <c r="M1156" i="4" a="1"/>
  <c r="S1156" i="4" s="1" a="1"/>
  <c r="M1157" i="4" a="1"/>
  <c r="S1157" i="4" s="1" a="1"/>
  <c r="M1158" i="4" a="1"/>
  <c r="S1158" i="4" s="1" a="1"/>
  <c r="M1159" i="4" a="1"/>
  <c r="S1159" i="4" s="1" a="1"/>
  <c r="M1160" i="4" a="1"/>
  <c r="S1160" i="4" s="1" a="1"/>
  <c r="M1161" i="4" a="1"/>
  <c r="S1161" i="4" s="1" a="1"/>
  <c r="M1162" i="4" a="1"/>
  <c r="S1162" i="4" s="1" a="1"/>
  <c r="M1163" i="4" a="1"/>
  <c r="S1163" i="4" s="1" a="1"/>
  <c r="M1164" i="4" a="1"/>
  <c r="S1164" i="4" s="1" a="1"/>
  <c r="M1165" i="4" a="1"/>
  <c r="S1165" i="4" s="1" a="1"/>
  <c r="M1166" i="4" a="1"/>
  <c r="S1166" i="4" s="1" a="1"/>
  <c r="M1167" i="4" a="1"/>
  <c r="S1167" i="4" s="1" a="1"/>
  <c r="M1168" i="4" a="1"/>
  <c r="S1168" i="4" s="1" a="1"/>
  <c r="M1169" i="4" a="1"/>
  <c r="S1169" i="4" s="1" a="1"/>
  <c r="M1170" i="4" a="1"/>
  <c r="S1170" i="4" s="1" a="1"/>
  <c r="M1171" i="4" a="1"/>
  <c r="S1171" i="4" s="1" a="1"/>
  <c r="M1172" i="4" a="1"/>
  <c r="S1172" i="4" s="1" a="1"/>
  <c r="M1173" i="4" a="1"/>
  <c r="S1173" i="4" s="1" a="1"/>
  <c r="M1174" i="4" a="1"/>
  <c r="S1174" i="4" s="1" a="1"/>
  <c r="M1175" i="4" a="1"/>
  <c r="S1175" i="4" s="1" a="1"/>
  <c r="M1176" i="4" a="1"/>
  <c r="S1176" i="4" s="1" a="1"/>
  <c r="M1177" i="4" a="1"/>
  <c r="S1177" i="4" s="1" a="1"/>
  <c r="M1178" i="4" a="1"/>
  <c r="S1178" i="4" s="1" a="1"/>
  <c r="M1179" i="4" a="1"/>
  <c r="S1179" i="4" s="1" a="1"/>
  <c r="M1180" i="4" a="1"/>
  <c r="S1180" i="4" s="1" a="1"/>
  <c r="M1181" i="4" a="1"/>
  <c r="S1181" i="4" s="1" a="1"/>
  <c r="M1182" i="4" a="1"/>
  <c r="S1182" i="4" s="1" a="1"/>
  <c r="M1183" i="4" a="1"/>
  <c r="S1183" i="4" s="1" a="1"/>
  <c r="M1184" i="4" a="1"/>
  <c r="S1184" i="4" s="1" a="1"/>
  <c r="M1185" i="4" a="1"/>
  <c r="S1185" i="4" s="1" a="1"/>
  <c r="M1186" i="4" a="1"/>
  <c r="S1186" i="4" s="1" a="1"/>
  <c r="M1187" i="4" a="1"/>
  <c r="S1187" i="4" s="1" a="1"/>
  <c r="M1188" i="4" a="1"/>
  <c r="S1188" i="4" s="1" a="1"/>
  <c r="M1189" i="4" a="1"/>
  <c r="S1189" i="4" s="1" a="1"/>
  <c r="M1190" i="4" a="1"/>
  <c r="S1190" i="4" s="1" a="1"/>
  <c r="M1191" i="4" a="1"/>
  <c r="S1191" i="4" s="1" a="1"/>
  <c r="M1192" i="4" a="1"/>
  <c r="S1192" i="4" s="1" a="1"/>
  <c r="M1193" i="4" a="1"/>
  <c r="S1193" i="4" s="1" a="1"/>
  <c r="M1194" i="4" a="1"/>
  <c r="S1194" i="4" s="1" a="1"/>
  <c r="M1195" i="4" a="1"/>
  <c r="S1195" i="4" s="1" a="1"/>
  <c r="M1196" i="4" a="1"/>
  <c r="S1196" i="4" s="1" a="1"/>
  <c r="M1197" i="4" a="1"/>
  <c r="S1197" i="4" s="1" a="1"/>
  <c r="M1198" i="4" a="1"/>
  <c r="S1198" i="4" s="1" a="1"/>
  <c r="M1199" i="4" a="1"/>
  <c r="S1199" i="4" s="1" a="1"/>
  <c r="M1200" i="4" a="1"/>
  <c r="S1200" i="4" s="1" a="1"/>
  <c r="M1201" i="4" a="1"/>
  <c r="S1201" i="4" s="1" a="1"/>
  <c r="M1202" i="4" a="1"/>
  <c r="S1202" i="4" s="1" a="1"/>
  <c r="M1203" i="4" a="1"/>
  <c r="S1203" i="4" s="1" a="1"/>
  <c r="M1204" i="4" a="1"/>
  <c r="S1204" i="4" s="1" a="1"/>
  <c r="M1205" i="4" a="1"/>
  <c r="S1205" i="4" s="1" a="1"/>
  <c r="M1206" i="4" a="1"/>
  <c r="S1206" i="4" s="1" a="1"/>
  <c r="M1207" i="4" a="1"/>
  <c r="S1207" i="4" s="1" a="1"/>
  <c r="M1208" i="4" a="1"/>
  <c r="S1208" i="4" s="1" a="1"/>
  <c r="M1209" i="4" a="1"/>
  <c r="S1209" i="4" s="1" a="1"/>
  <c r="M1210" i="4" a="1"/>
  <c r="S1210" i="4" s="1" a="1"/>
  <c r="M1211" i="4" a="1"/>
  <c r="S1211" i="4" s="1" a="1"/>
  <c r="M1212" i="4" a="1"/>
  <c r="S1212" i="4" s="1" a="1"/>
  <c r="M1213" i="4" a="1"/>
  <c r="S1213" i="4" s="1" a="1"/>
  <c r="M1214" i="4" a="1"/>
  <c r="S1214" i="4" s="1" a="1"/>
  <c r="M1215" i="4" a="1"/>
  <c r="S1215" i="4" s="1" a="1"/>
  <c r="M1216" i="4" a="1"/>
  <c r="S1216" i="4" s="1" a="1"/>
  <c r="M1217" i="4" a="1"/>
  <c r="S1217" i="4" s="1" a="1"/>
  <c r="M1218" i="4" a="1"/>
  <c r="S1218" i="4" s="1" a="1"/>
  <c r="M1219" i="4" a="1"/>
  <c r="S1219" i="4" s="1" a="1"/>
  <c r="M1220" i="4" a="1"/>
  <c r="S1220" i="4" s="1" a="1"/>
  <c r="M1221" i="4" a="1"/>
  <c r="S1221" i="4" s="1" a="1"/>
  <c r="M1222" i="4" a="1"/>
  <c r="S1222" i="4" s="1" a="1"/>
  <c r="M1223" i="4" a="1"/>
  <c r="S1223" i="4" s="1" a="1"/>
  <c r="M1224" i="4" a="1"/>
  <c r="S1224" i="4" s="1" a="1"/>
  <c r="M1225" i="4" a="1"/>
  <c r="S1225" i="4" s="1" a="1"/>
  <c r="M1226" i="4" a="1"/>
  <c r="S1226" i="4" s="1" a="1"/>
  <c r="M1227" i="4" a="1"/>
  <c r="S1227" i="4" s="1" a="1"/>
  <c r="M1228" i="4" a="1"/>
  <c r="S1228" i="4" s="1" a="1"/>
  <c r="M1229" i="4" a="1"/>
  <c r="S1229" i="4" s="1" a="1"/>
  <c r="M1230" i="4" a="1"/>
  <c r="S1230" i="4" s="1" a="1"/>
  <c r="M1231" i="4" a="1"/>
  <c r="S1231" i="4" s="1" a="1"/>
  <c r="M1232" i="4" a="1"/>
  <c r="S1232" i="4" s="1" a="1"/>
  <c r="M1233" i="4" a="1"/>
  <c r="S1233" i="4" s="1" a="1"/>
  <c r="M1234" i="4" a="1"/>
  <c r="S1234" i="4" s="1" a="1"/>
  <c r="M1235" i="4" a="1"/>
  <c r="S1235" i="4" s="1" a="1"/>
  <c r="M1236" i="4" a="1"/>
  <c r="S1236" i="4" s="1" a="1"/>
  <c r="M1237" i="4" a="1"/>
  <c r="S1237" i="4" s="1" a="1"/>
  <c r="M1238" i="4" a="1"/>
  <c r="S1238" i="4" s="1" a="1"/>
  <c r="M1239" i="4" a="1"/>
  <c r="S1239" i="4" s="1" a="1"/>
  <c r="M1240" i="4" a="1"/>
  <c r="S1240" i="4" s="1" a="1"/>
  <c r="M1241" i="4" a="1"/>
  <c r="S1241" i="4" s="1" a="1"/>
  <c r="M1242" i="4" a="1"/>
  <c r="S1242" i="4" s="1" a="1"/>
  <c r="M1243" i="4" a="1"/>
  <c r="S1243" i="4" s="1" a="1"/>
  <c r="M1244" i="4" a="1"/>
  <c r="S1244" i="4" s="1" a="1"/>
  <c r="M1245" i="4" a="1"/>
  <c r="S1245" i="4" s="1" a="1"/>
  <c r="M1246" i="4" a="1"/>
  <c r="S1246" i="4" s="1" a="1"/>
  <c r="M1247" i="4" a="1"/>
  <c r="S1247" i="4" s="1" a="1"/>
  <c r="M1248" i="4" a="1"/>
  <c r="S1248" i="4" s="1" a="1"/>
  <c r="M1249" i="4" a="1"/>
  <c r="S1249" i="4" s="1" a="1"/>
  <c r="M1250" i="4" a="1"/>
  <c r="S1250" i="4" s="1" a="1"/>
  <c r="M1251" i="4" a="1"/>
  <c r="S1251" i="4" s="1" a="1"/>
  <c r="M1252" i="4" a="1"/>
  <c r="S1252" i="4" s="1" a="1"/>
  <c r="M1253" i="4" a="1"/>
  <c r="S1253" i="4" s="1" a="1"/>
  <c r="M1254" i="4" a="1"/>
  <c r="S1254" i="4" s="1" a="1"/>
  <c r="M1255" i="4" a="1"/>
  <c r="S1255" i="4" s="1" a="1"/>
  <c r="M1256" i="4" a="1"/>
  <c r="S1256" i="4" s="1" a="1"/>
  <c r="M1257" i="4" a="1"/>
  <c r="S1257" i="4" s="1" a="1"/>
  <c r="M1258" i="4" a="1"/>
  <c r="S1258" i="4" s="1" a="1"/>
  <c r="M1259" i="4" a="1"/>
  <c r="S1259" i="4" s="1" a="1"/>
  <c r="M1260" i="4" a="1"/>
  <c r="S1260" i="4" s="1" a="1"/>
  <c r="M1261" i="4" a="1"/>
  <c r="S1261" i="4" s="1" a="1"/>
  <c r="M1262" i="4" a="1"/>
  <c r="S1262" i="4" s="1" a="1"/>
  <c r="M1263" i="4" a="1"/>
  <c r="S1263" i="4" s="1" a="1"/>
  <c r="M1264" i="4" a="1"/>
  <c r="S1264" i="4" s="1" a="1"/>
  <c r="M1265" i="4" a="1"/>
  <c r="S1265" i="4" s="1" a="1"/>
  <c r="M1266" i="4" a="1"/>
  <c r="S1266" i="4" s="1" a="1"/>
  <c r="M1267" i="4" a="1"/>
  <c r="S1267" i="4" s="1" a="1"/>
  <c r="M1268" i="4" a="1"/>
  <c r="S1268" i="4" s="1" a="1"/>
  <c r="M1269" i="4" a="1"/>
  <c r="S1269" i="4" s="1" a="1"/>
  <c r="M1270" i="4" a="1"/>
  <c r="S1270" i="4" s="1" a="1"/>
  <c r="M1271" i="4" a="1"/>
  <c r="S1271" i="4" s="1" a="1"/>
  <c r="M1272" i="4" a="1"/>
  <c r="S1272" i="4" s="1" a="1"/>
  <c r="M1273" i="4" a="1"/>
  <c r="S1273" i="4" s="1" a="1"/>
  <c r="M1274" i="4" a="1"/>
  <c r="S1274" i="4" s="1" a="1"/>
  <c r="M1275" i="4" a="1"/>
  <c r="S1275" i="4" s="1" a="1"/>
  <c r="M1276" i="4" a="1"/>
  <c r="S1276" i="4" s="1" a="1"/>
  <c r="M1277" i="4" a="1"/>
  <c r="S1277" i="4" s="1" a="1"/>
  <c r="M1278" i="4" a="1"/>
  <c r="S1278" i="4" s="1" a="1"/>
  <c r="M1279" i="4" a="1"/>
  <c r="S1279" i="4" s="1" a="1"/>
  <c r="M1280" i="4" a="1"/>
  <c r="S1280" i="4" s="1" a="1"/>
  <c r="M1281" i="4" a="1"/>
  <c r="S1281" i="4" s="1" a="1"/>
  <c r="M1282" i="4" a="1"/>
  <c r="S1282" i="4" s="1" a="1"/>
  <c r="M1283" i="4" a="1"/>
  <c r="S1283" i="4" s="1" a="1"/>
  <c r="M1284" i="4" a="1"/>
  <c r="S1284" i="4" s="1" a="1"/>
  <c r="M1285" i="4" a="1"/>
  <c r="S1285" i="4" s="1" a="1"/>
  <c r="M1286" i="4" a="1"/>
  <c r="S1286" i="4" s="1" a="1"/>
  <c r="M1287" i="4" a="1"/>
  <c r="S1287" i="4" s="1" a="1"/>
  <c r="M1288" i="4" a="1"/>
  <c r="S1288" i="4" s="1" a="1"/>
  <c r="M1289" i="4" a="1"/>
  <c r="S1289" i="4" s="1" a="1"/>
  <c r="M1290" i="4" a="1"/>
  <c r="S1290" i="4" s="1" a="1"/>
  <c r="M1291" i="4" a="1"/>
  <c r="S1291" i="4" s="1" a="1"/>
  <c r="M1292" i="4" a="1"/>
  <c r="S1292" i="4" s="1" a="1"/>
  <c r="M1293" i="4" a="1"/>
  <c r="S1293" i="4" s="1" a="1"/>
  <c r="M1294" i="4" a="1"/>
  <c r="S1294" i="4" s="1" a="1"/>
  <c r="M1295" i="4" a="1"/>
  <c r="S1295" i="4" s="1" a="1"/>
  <c r="M1296" i="4" a="1"/>
  <c r="S1296" i="4" s="1" a="1"/>
  <c r="M1297" i="4" a="1"/>
  <c r="S1297" i="4" s="1" a="1"/>
  <c r="M1298" i="4" a="1"/>
  <c r="S1298" i="4" s="1" a="1"/>
  <c r="M1299" i="4" a="1"/>
  <c r="S1299" i="4" s="1" a="1"/>
  <c r="M1300" i="4" a="1"/>
  <c r="S1300" i="4" s="1" a="1"/>
  <c r="M1301" i="4" a="1"/>
  <c r="S1301" i="4" s="1" a="1"/>
  <c r="M1302" i="4" a="1"/>
  <c r="S1302" i="4" s="1" a="1"/>
  <c r="M1303" i="4" a="1"/>
  <c r="S1303" i="4" s="1" a="1"/>
  <c r="M1304" i="4" a="1"/>
  <c r="S1304" i="4" s="1" a="1"/>
  <c r="M1305" i="4" a="1"/>
  <c r="S1305" i="4" s="1" a="1"/>
  <c r="M1306" i="4" a="1"/>
  <c r="S1306" i="4" s="1" a="1"/>
  <c r="M1307" i="4" a="1"/>
  <c r="S1307" i="4" s="1" a="1"/>
  <c r="M1308" i="4" a="1"/>
  <c r="S1308" i="4" s="1" a="1"/>
  <c r="M1309" i="4" a="1"/>
  <c r="S1309" i="4" s="1" a="1"/>
  <c r="M1310" i="4" a="1"/>
  <c r="S1310" i="4" s="1" a="1"/>
  <c r="M1311" i="4" a="1"/>
  <c r="S1311" i="4" s="1" a="1"/>
  <c r="M1312" i="4" a="1"/>
  <c r="S1312" i="4" s="1" a="1"/>
  <c r="M1313" i="4" a="1"/>
  <c r="S1313" i="4" s="1" a="1"/>
  <c r="M1314" i="4" a="1"/>
  <c r="S1314" i="4" s="1" a="1"/>
  <c r="M1315" i="4" a="1"/>
  <c r="S1315" i="4" s="1" a="1"/>
  <c r="M1316" i="4" a="1"/>
  <c r="S1316" i="4" s="1" a="1"/>
  <c r="M1317" i="4" a="1"/>
  <c r="S1317" i="4" s="1" a="1"/>
  <c r="M1318" i="4" a="1"/>
  <c r="S1318" i="4" s="1" a="1"/>
  <c r="M1319" i="4" a="1"/>
  <c r="S1319" i="4" s="1" a="1"/>
  <c r="M1320" i="4" a="1"/>
  <c r="S1320" i="4" s="1" a="1"/>
  <c r="M1321" i="4" a="1"/>
  <c r="S1321" i="4" s="1" a="1"/>
  <c r="M1322" i="4" a="1"/>
  <c r="S1322" i="4" s="1" a="1"/>
  <c r="M1323" i="4" a="1"/>
  <c r="S1323" i="4" s="1" a="1"/>
  <c r="M1324" i="4" a="1"/>
  <c r="S1324" i="4" s="1" a="1"/>
  <c r="M1325" i="4" a="1"/>
  <c r="S1325" i="4" s="1" a="1"/>
  <c r="M1326" i="4" a="1"/>
  <c r="S1326" i="4" s="1" a="1"/>
  <c r="M1327" i="4" a="1"/>
  <c r="S1327" i="4" s="1" a="1"/>
  <c r="M1328" i="4" a="1"/>
  <c r="S1328" i="4" s="1" a="1"/>
  <c r="M1329" i="4" a="1"/>
  <c r="S1329" i="4" s="1" a="1"/>
  <c r="M1330" i="4" a="1"/>
  <c r="S1330" i="4" s="1" a="1"/>
  <c r="M1331" i="4" a="1"/>
  <c r="S1331" i="4" s="1" a="1"/>
  <c r="M1332" i="4" a="1"/>
  <c r="S1332" i="4" s="1" a="1"/>
  <c r="M1333" i="4" a="1"/>
  <c r="S1333" i="4" s="1" a="1"/>
  <c r="M1334" i="4" a="1"/>
  <c r="S1334" i="4" s="1" a="1"/>
  <c r="M1335" i="4" a="1"/>
  <c r="S1335" i="4" s="1" a="1"/>
  <c r="M1336" i="4" a="1"/>
  <c r="S1336" i="4" s="1" a="1"/>
  <c r="M1337" i="4" a="1"/>
  <c r="S1337" i="4" s="1" a="1"/>
  <c r="M1338" i="4" a="1"/>
  <c r="S1338" i="4" s="1" a="1"/>
  <c r="M1339" i="4" a="1"/>
  <c r="S1339" i="4" s="1" a="1"/>
  <c r="M1340" i="4" a="1"/>
  <c r="S1340" i="4" s="1" a="1"/>
  <c r="M1341" i="4" a="1"/>
  <c r="S1341" i="4" s="1" a="1"/>
  <c r="M1342" i="4" a="1"/>
  <c r="S1342" i="4" s="1" a="1"/>
  <c r="M1343" i="4" a="1"/>
  <c r="S1343" i="4" s="1" a="1"/>
  <c r="M1344" i="4" a="1"/>
  <c r="S1344" i="4" s="1" a="1"/>
  <c r="M1345" i="4" a="1"/>
  <c r="S1345" i="4" s="1" a="1"/>
  <c r="M1346" i="4" a="1"/>
  <c r="S1346" i="4" s="1" a="1"/>
  <c r="M1347" i="4" a="1"/>
  <c r="S1347" i="4" s="1" a="1"/>
  <c r="M1348" i="4" a="1"/>
  <c r="S1348" i="4" s="1" a="1"/>
  <c r="M1349" i="4" a="1"/>
  <c r="S1349" i="4" s="1" a="1"/>
  <c r="M1350" i="4" a="1"/>
  <c r="S1350" i="4" s="1" a="1"/>
  <c r="M1351" i="4" a="1"/>
  <c r="S1351" i="4" s="1" a="1"/>
  <c r="M1352" i="4" a="1"/>
  <c r="S1352" i="4" s="1" a="1"/>
  <c r="M1353" i="4" a="1"/>
  <c r="S1353" i="4" s="1" a="1"/>
  <c r="M1354" i="4" a="1"/>
  <c r="S1354" i="4" s="1" a="1"/>
  <c r="M1355" i="4" a="1"/>
  <c r="S1355" i="4" s="1" a="1"/>
  <c r="M1356" i="4" a="1"/>
  <c r="S1356" i="4" s="1" a="1"/>
  <c r="M1357" i="4" a="1"/>
  <c r="S1357" i="4" s="1" a="1"/>
  <c r="M1358" i="4" a="1"/>
  <c r="S1358" i="4" s="1" a="1"/>
  <c r="M1359" i="4" a="1"/>
  <c r="S1359" i="4" s="1" a="1"/>
  <c r="M1360" i="4" a="1"/>
  <c r="S1360" i="4" s="1" a="1"/>
  <c r="M1361" i="4" a="1"/>
  <c r="S1361" i="4" s="1" a="1"/>
  <c r="M1362" i="4" a="1"/>
  <c r="S1362" i="4" s="1" a="1"/>
  <c r="M1363" i="4" a="1"/>
  <c r="S1363" i="4" s="1" a="1"/>
  <c r="M1364" i="4" a="1"/>
  <c r="S1364" i="4" s="1" a="1"/>
  <c r="M1365" i="4" a="1"/>
  <c r="S1365" i="4" s="1" a="1"/>
  <c r="M1366" i="4" a="1"/>
  <c r="S1366" i="4" s="1" a="1"/>
  <c r="M1367" i="4" a="1"/>
  <c r="S1367" i="4" s="1" a="1"/>
  <c r="M1368" i="4" a="1"/>
  <c r="S1368" i="4" s="1" a="1"/>
  <c r="M1369" i="4" a="1"/>
  <c r="S1369" i="4" s="1" a="1"/>
  <c r="M1370" i="4" a="1"/>
  <c r="S1370" i="4" s="1" a="1"/>
  <c r="M1371" i="4" a="1"/>
  <c r="S1371" i="4" s="1" a="1"/>
  <c r="M1372" i="4" a="1"/>
  <c r="S1372" i="4" s="1" a="1"/>
  <c r="M1373" i="4" a="1"/>
  <c r="S1373" i="4" s="1" a="1"/>
  <c r="M1374" i="4" a="1"/>
  <c r="S1374" i="4" s="1" a="1"/>
  <c r="M1375" i="4" a="1"/>
  <c r="S1375" i="4" s="1" a="1"/>
  <c r="M1376" i="4" a="1"/>
  <c r="S1376" i="4" s="1" a="1"/>
  <c r="M1377" i="4" a="1"/>
  <c r="S1377" i="4" s="1" a="1"/>
  <c r="M1378" i="4" a="1"/>
  <c r="S1378" i="4" s="1" a="1"/>
  <c r="M1379" i="4" a="1"/>
  <c r="S1379" i="4" s="1" a="1"/>
  <c r="M1380" i="4" a="1"/>
  <c r="S1380" i="4" s="1" a="1"/>
  <c r="M1381" i="4" a="1"/>
  <c r="S1381" i="4" s="1" a="1"/>
  <c r="M1382" i="4" a="1"/>
  <c r="S1382" i="4" s="1" a="1"/>
  <c r="M1383" i="4" a="1"/>
  <c r="S1383" i="4" s="1" a="1"/>
  <c r="M1384" i="4" a="1"/>
  <c r="S1384" i="4" s="1" a="1"/>
  <c r="M1385" i="4" a="1"/>
  <c r="S1385" i="4" s="1" a="1"/>
  <c r="M1386" i="4" a="1"/>
  <c r="S1386" i="4" s="1" a="1"/>
  <c r="M1387" i="4" a="1"/>
  <c r="S1387" i="4" s="1" a="1"/>
  <c r="M1388" i="4" a="1"/>
  <c r="S1388" i="4" s="1" a="1"/>
  <c r="M1389" i="4" a="1"/>
  <c r="S1389" i="4" s="1" a="1"/>
  <c r="M1390" i="4" a="1"/>
  <c r="S1390" i="4" s="1" a="1"/>
  <c r="M1391" i="4" a="1"/>
  <c r="S1391" i="4" s="1" a="1"/>
  <c r="M1392" i="4" a="1"/>
  <c r="S1392" i="4" s="1" a="1"/>
  <c r="M1393" i="4" a="1"/>
  <c r="S1393" i="4" s="1" a="1"/>
  <c r="M1394" i="4" a="1"/>
  <c r="S1394" i="4" s="1" a="1"/>
  <c r="M1395" i="4" a="1"/>
  <c r="S1395" i="4" s="1" a="1"/>
  <c r="M1396" i="4" a="1"/>
  <c r="S1396" i="4" s="1" a="1"/>
  <c r="M1397" i="4" a="1"/>
  <c r="S1397" i="4" s="1" a="1"/>
  <c r="M1398" i="4" a="1"/>
  <c r="S1398" i="4" s="1" a="1"/>
  <c r="M1399" i="4" a="1"/>
  <c r="S1399" i="4" s="1" a="1"/>
  <c r="M1400" i="4" a="1"/>
  <c r="S1400" i="4" s="1" a="1"/>
  <c r="M1401" i="4" a="1"/>
  <c r="S1401" i="4" s="1" a="1"/>
  <c r="M1402" i="4" a="1"/>
  <c r="S1402" i="4" s="1" a="1"/>
  <c r="M1403" i="4" a="1"/>
  <c r="S1403" i="4" s="1" a="1"/>
  <c r="M1404" i="4" a="1"/>
  <c r="S1404" i="4" s="1" a="1"/>
  <c r="M1405" i="4" a="1"/>
  <c r="S1405" i="4" s="1" a="1"/>
  <c r="M1406" i="4" a="1"/>
  <c r="S1406" i="4" s="1" a="1"/>
  <c r="M1407" i="4" a="1"/>
  <c r="S1407" i="4" s="1" a="1"/>
  <c r="M1408" i="4" a="1"/>
  <c r="S1408" i="4" s="1" a="1"/>
  <c r="M1409" i="4" a="1"/>
  <c r="S1409" i="4" s="1" a="1"/>
  <c r="M1410" i="4" a="1"/>
  <c r="S1410" i="4" s="1" a="1"/>
  <c r="M1411" i="4" a="1"/>
  <c r="S1411" i="4" s="1" a="1"/>
  <c r="M1412" i="4" a="1"/>
  <c r="S1412" i="4" s="1" a="1"/>
  <c r="M1413" i="4" a="1"/>
  <c r="S1413" i="4" s="1" a="1"/>
  <c r="M1414" i="4" a="1"/>
  <c r="S1414" i="4" s="1" a="1"/>
  <c r="M1415" i="4" a="1"/>
  <c r="S1415" i="4" s="1" a="1"/>
  <c r="M1416" i="4" a="1"/>
  <c r="S1416" i="4" s="1" a="1"/>
  <c r="M1417" i="4" a="1"/>
  <c r="S1417" i="4" s="1" a="1"/>
  <c r="M1418" i="4" a="1"/>
  <c r="S1418" i="4" s="1" a="1"/>
  <c r="M1419" i="4" a="1"/>
  <c r="S1419" i="4" s="1" a="1"/>
  <c r="M1420" i="4" a="1"/>
  <c r="S1420" i="4" s="1" a="1"/>
  <c r="M1421" i="4" a="1"/>
  <c r="S1421" i="4" s="1" a="1"/>
  <c r="M1422" i="4" a="1"/>
  <c r="S1422" i="4" s="1" a="1"/>
  <c r="M1423" i="4" a="1"/>
  <c r="S1423" i="4" s="1" a="1"/>
  <c r="M1424" i="4" a="1"/>
  <c r="S1424" i="4" s="1" a="1"/>
  <c r="M1425" i="4" a="1"/>
  <c r="S1425" i="4" s="1" a="1"/>
  <c r="M1426" i="4" a="1"/>
  <c r="S1426" i="4" s="1" a="1"/>
  <c r="M1427" i="4" a="1"/>
  <c r="S1427" i="4" s="1" a="1"/>
  <c r="M1428" i="4" a="1"/>
  <c r="S1428" i="4" s="1" a="1"/>
  <c r="M1429" i="4" a="1"/>
  <c r="S1429" i="4" s="1" a="1"/>
  <c r="M1430" i="4" a="1"/>
  <c r="S1430" i="4" s="1" a="1"/>
  <c r="M1431" i="4" a="1"/>
  <c r="S1431" i="4" s="1" a="1"/>
  <c r="M1432" i="4" a="1"/>
  <c r="S1432" i="4" s="1" a="1"/>
  <c r="M1433" i="4" a="1"/>
  <c r="S1433" i="4" s="1" a="1"/>
  <c r="M1434" i="4" a="1"/>
  <c r="S1434" i="4" s="1" a="1"/>
  <c r="M1435" i="4" a="1"/>
  <c r="S1435" i="4" s="1" a="1"/>
  <c r="M1436" i="4" a="1"/>
  <c r="S1436" i="4" s="1" a="1"/>
  <c r="M1437" i="4" a="1"/>
  <c r="S1437" i="4" s="1" a="1"/>
  <c r="M1438" i="4" a="1"/>
  <c r="S1438" i="4" s="1" a="1"/>
  <c r="M1439" i="4" a="1"/>
  <c r="S1439" i="4" s="1" a="1"/>
  <c r="M1440" i="4" a="1"/>
  <c r="S1440" i="4" s="1" a="1"/>
  <c r="M1441" i="4" a="1"/>
  <c r="S1441" i="4" s="1" a="1"/>
  <c r="M1442" i="4" a="1"/>
  <c r="S1442" i="4" s="1" a="1"/>
  <c r="M1443" i="4" a="1"/>
  <c r="S1443" i="4" s="1" a="1"/>
  <c r="M1444" i="4" a="1"/>
  <c r="S1444" i="4" s="1" a="1"/>
  <c r="M1445" i="4" a="1"/>
  <c r="S1445" i="4" s="1" a="1"/>
  <c r="M1446" i="4" a="1"/>
  <c r="S1446" i="4" s="1" a="1"/>
  <c r="M1447" i="4" a="1"/>
  <c r="S1447" i="4" s="1" a="1"/>
  <c r="M1448" i="4" a="1"/>
  <c r="S1448" i="4" s="1" a="1"/>
  <c r="M1449" i="4" a="1"/>
  <c r="S1449" i="4" s="1" a="1"/>
  <c r="M1450" i="4" a="1"/>
  <c r="S1450" i="4" s="1" a="1"/>
  <c r="M1451" i="4" a="1"/>
  <c r="S1451" i="4" s="1" a="1"/>
  <c r="M1452" i="4" a="1"/>
  <c r="S1452" i="4" s="1" a="1"/>
  <c r="M1453" i="4" a="1"/>
  <c r="S1453" i="4" s="1" a="1"/>
  <c r="M1454" i="4" a="1"/>
  <c r="S1454" i="4" s="1" a="1"/>
  <c r="M1455" i="4" a="1"/>
  <c r="S1455" i="4" s="1" a="1"/>
  <c r="M1456" i="4" a="1"/>
  <c r="S1456" i="4" s="1" a="1"/>
  <c r="M1457" i="4" a="1"/>
  <c r="S1457" i="4" s="1" a="1"/>
  <c r="M1458" i="4" a="1"/>
  <c r="S1458" i="4" s="1" a="1"/>
  <c r="M1459" i="4" a="1"/>
  <c r="S1459" i="4" s="1" a="1"/>
  <c r="M1460" i="4" a="1"/>
  <c r="S1460" i="4" s="1" a="1"/>
  <c r="M1461" i="4" a="1"/>
  <c r="S1461" i="4" s="1" a="1"/>
  <c r="M1462" i="4" a="1"/>
  <c r="S1462" i="4" s="1" a="1"/>
  <c r="M1463" i="4" a="1"/>
  <c r="S1463" i="4" s="1" a="1"/>
  <c r="M1464" i="4" a="1"/>
  <c r="S1464" i="4" s="1" a="1"/>
  <c r="M1465" i="4" a="1"/>
  <c r="S1465" i="4" s="1" a="1"/>
  <c r="M1466" i="4" a="1"/>
  <c r="S1466" i="4" s="1" a="1"/>
  <c r="M1467" i="4" a="1"/>
  <c r="S1467" i="4" s="1" a="1"/>
  <c r="M1468" i="4" a="1"/>
  <c r="S1468" i="4" s="1" a="1"/>
  <c r="M1469" i="4" a="1"/>
  <c r="S1469" i="4" s="1" a="1"/>
  <c r="M1470" i="4" a="1"/>
  <c r="S1470" i="4" s="1" a="1"/>
  <c r="M1471" i="4" a="1"/>
  <c r="S1471" i="4" s="1" a="1"/>
  <c r="M1472" i="4" a="1"/>
  <c r="S1472" i="4" s="1" a="1"/>
  <c r="M1473" i="4" a="1"/>
  <c r="S1473" i="4" s="1" a="1"/>
  <c r="M1474" i="4" a="1"/>
  <c r="S1474" i="4" s="1" a="1"/>
  <c r="M1475" i="4" a="1"/>
  <c r="S1475" i="4" s="1" a="1"/>
  <c r="M1476" i="4" a="1"/>
  <c r="S1476" i="4" s="1" a="1"/>
  <c r="M1477" i="4" a="1"/>
  <c r="S1477" i="4" s="1" a="1"/>
  <c r="M1478" i="4" a="1"/>
  <c r="S1478" i="4" s="1" a="1"/>
  <c r="M1479" i="4" a="1"/>
  <c r="S1479" i="4" s="1" a="1"/>
  <c r="M1480" i="4" a="1"/>
  <c r="S1480" i="4" s="1" a="1"/>
  <c r="M1481" i="4" a="1"/>
  <c r="S1481" i="4" s="1" a="1"/>
  <c r="M1482" i="4" a="1"/>
  <c r="S1482" i="4" s="1" a="1"/>
  <c r="M1483" i="4" a="1"/>
  <c r="S1483" i="4" s="1" a="1"/>
  <c r="M1484" i="4" a="1"/>
  <c r="S1484" i="4" s="1" a="1"/>
  <c r="M1485" i="4" a="1"/>
  <c r="S1485" i="4" s="1" a="1"/>
  <c r="M1486" i="4" a="1"/>
  <c r="S1486" i="4" s="1" a="1"/>
  <c r="M1487" i="4" a="1"/>
  <c r="S1487" i="4" s="1" a="1"/>
  <c r="M1488" i="4" a="1"/>
  <c r="S1488" i="4" s="1" a="1"/>
  <c r="M1489" i="4" a="1"/>
  <c r="S1489" i="4" s="1" a="1"/>
  <c r="M1490" i="4" a="1"/>
  <c r="S1490" i="4" s="1" a="1"/>
  <c r="M1491" i="4" a="1"/>
  <c r="S1491" i="4" s="1" a="1"/>
  <c r="M1492" i="4" a="1"/>
  <c r="S1492" i="4" s="1" a="1"/>
  <c r="M1493" i="4" a="1"/>
  <c r="S1493" i="4" s="1" a="1"/>
  <c r="M1494" i="4" a="1"/>
  <c r="S1494" i="4" s="1" a="1"/>
  <c r="M1495" i="4" a="1"/>
  <c r="S1495" i="4" s="1" a="1"/>
  <c r="M1496" i="4" a="1"/>
  <c r="S1496" i="4" s="1" a="1"/>
  <c r="M1497" i="4" a="1"/>
  <c r="S1497" i="4" s="1" a="1"/>
  <c r="M1498" i="4" a="1"/>
  <c r="S1498" i="4" s="1" a="1"/>
  <c r="M1499" i="4" a="1"/>
  <c r="S1499" i="4" s="1" a="1"/>
  <c r="M1500" i="4" a="1"/>
  <c r="S1500" i="4" s="1" a="1"/>
  <c r="M1501" i="4" a="1"/>
  <c r="S1501" i="4" s="1" a="1"/>
  <c r="M1502" i="4" a="1"/>
  <c r="S1502" i="4" s="1" a="1"/>
  <c r="M1503" i="4" a="1"/>
  <c r="S1503" i="4" s="1" a="1"/>
  <c r="M1504" i="4" a="1"/>
  <c r="S1504" i="4" s="1" a="1"/>
  <c r="M1505" i="4" a="1"/>
  <c r="S1505" i="4" s="1" a="1"/>
  <c r="M1506" i="4" a="1"/>
  <c r="S1506" i="4" s="1" a="1"/>
  <c r="M1507" i="4" a="1"/>
  <c r="S1507" i="4" s="1" a="1"/>
  <c r="M1508" i="4" a="1"/>
  <c r="S1508" i="4" s="1" a="1"/>
  <c r="M1509" i="4" a="1"/>
  <c r="S1509" i="4" s="1" a="1"/>
  <c r="M1510" i="4" a="1"/>
  <c r="S1510" i="4" s="1" a="1"/>
  <c r="M1511" i="4" a="1"/>
  <c r="S1511" i="4" s="1" a="1"/>
  <c r="M1512" i="4" a="1"/>
  <c r="S1512" i="4" s="1" a="1"/>
  <c r="M1513" i="4" a="1"/>
  <c r="S1513" i="4" s="1" a="1"/>
  <c r="M1514" i="4" a="1"/>
  <c r="S1514" i="4" s="1" a="1"/>
  <c r="M1515" i="4" a="1"/>
  <c r="S1515" i="4" s="1" a="1"/>
  <c r="M1516" i="4" a="1"/>
  <c r="S1516" i="4" s="1" a="1"/>
  <c r="M1517" i="4" a="1"/>
  <c r="S1517" i="4" s="1" a="1"/>
  <c r="M1518" i="4" a="1"/>
  <c r="S1518" i="4" s="1" a="1"/>
  <c r="M1519" i="4" a="1"/>
  <c r="S1519" i="4" s="1" a="1"/>
  <c r="M1520" i="4" a="1"/>
  <c r="S1520" i="4" s="1" a="1"/>
  <c r="M1521" i="4" a="1"/>
  <c r="S1521" i="4" s="1" a="1"/>
  <c r="M1522" i="4" a="1"/>
  <c r="S1522" i="4" s="1" a="1"/>
  <c r="M1523" i="4" a="1"/>
  <c r="S1523" i="4" s="1" a="1"/>
  <c r="M1524" i="4" a="1"/>
  <c r="S1524" i="4" s="1" a="1"/>
  <c r="M1525" i="4" a="1"/>
  <c r="S1525" i="4" s="1" a="1"/>
  <c r="M1526" i="4" a="1"/>
  <c r="S1526" i="4" s="1" a="1"/>
  <c r="M1527" i="4" a="1"/>
  <c r="S1527" i="4" s="1" a="1"/>
  <c r="M1528" i="4" a="1"/>
  <c r="S1528" i="4" s="1" a="1"/>
  <c r="M1529" i="4" a="1"/>
  <c r="S1529" i="4" s="1" a="1"/>
  <c r="M1530" i="4" a="1"/>
  <c r="S1530" i="4" s="1" a="1"/>
  <c r="M1531" i="4" a="1"/>
  <c r="S1531" i="4" s="1" a="1"/>
  <c r="M1532" i="4" a="1"/>
  <c r="S1532" i="4" s="1" a="1"/>
  <c r="M1533" i="4" a="1"/>
  <c r="S1533" i="4" s="1" a="1"/>
  <c r="M1534" i="4" a="1"/>
  <c r="S1534" i="4" s="1" a="1"/>
  <c r="M1535" i="4" a="1"/>
  <c r="S1535" i="4" s="1" a="1"/>
  <c r="M1536" i="4" a="1"/>
  <c r="S1536" i="4" s="1" a="1"/>
  <c r="M1537" i="4" a="1"/>
  <c r="S1537" i="4" s="1" a="1"/>
  <c r="M1538" i="4" a="1"/>
  <c r="S1538" i="4" s="1" a="1"/>
  <c r="M1539" i="4" a="1"/>
  <c r="S1539" i="4" s="1" a="1"/>
  <c r="M1540" i="4" a="1"/>
  <c r="S1540" i="4" s="1" a="1"/>
  <c r="M1541" i="4" a="1"/>
  <c r="S1541" i="4" s="1" a="1"/>
  <c r="M1542" i="4" a="1"/>
  <c r="S1542" i="4" s="1" a="1"/>
  <c r="M1543" i="4" a="1"/>
  <c r="S1543" i="4" s="1" a="1"/>
  <c r="M1544" i="4" a="1"/>
  <c r="S1544" i="4" s="1" a="1"/>
  <c r="M1545" i="4" a="1"/>
  <c r="S1545" i="4" s="1" a="1"/>
  <c r="M1546" i="4" a="1"/>
  <c r="S1546" i="4" s="1" a="1"/>
  <c r="M1547" i="4" a="1"/>
  <c r="S1547" i="4" s="1" a="1"/>
  <c r="M1548" i="4" a="1"/>
  <c r="S1548" i="4" s="1" a="1"/>
  <c r="M1549" i="4" a="1"/>
  <c r="S1549" i="4" s="1" a="1"/>
  <c r="M1550" i="4" a="1"/>
  <c r="S1550" i="4" s="1" a="1"/>
  <c r="M1551" i="4" a="1"/>
  <c r="S1551" i="4" s="1" a="1"/>
  <c r="M1552" i="4" a="1"/>
  <c r="S1552" i="4" s="1" a="1"/>
  <c r="M1553" i="4" a="1"/>
  <c r="S1553" i="4" s="1" a="1"/>
  <c r="M1554" i="4" a="1"/>
  <c r="S1554" i="4" s="1" a="1"/>
  <c r="M1555" i="4" a="1"/>
  <c r="S1555" i="4" s="1" a="1"/>
  <c r="M1556" i="4" a="1"/>
  <c r="S1556" i="4" s="1" a="1"/>
  <c r="M1557" i="4" a="1"/>
  <c r="S1557" i="4" s="1" a="1"/>
  <c r="M1558" i="4" a="1"/>
  <c r="S1558" i="4" s="1" a="1"/>
  <c r="M1559" i="4" a="1"/>
  <c r="S1559" i="4" s="1" a="1"/>
  <c r="M1560" i="4" a="1"/>
  <c r="S1560" i="4" s="1" a="1"/>
  <c r="M1561" i="4" a="1"/>
  <c r="S1561" i="4" s="1" a="1"/>
  <c r="M1562" i="4" a="1"/>
  <c r="S1562" i="4" s="1" a="1"/>
  <c r="M1563" i="4" a="1"/>
  <c r="S1563" i="4" s="1" a="1"/>
  <c r="M1564" i="4" a="1"/>
  <c r="S1564" i="4" s="1" a="1"/>
  <c r="M1565" i="4" a="1"/>
  <c r="S1565" i="4" s="1" a="1"/>
  <c r="M1566" i="4" a="1"/>
  <c r="S1566" i="4" s="1" a="1"/>
  <c r="M1567" i="4" a="1"/>
  <c r="S1567" i="4" s="1" a="1"/>
  <c r="M1568" i="4" a="1"/>
  <c r="S1568" i="4" s="1" a="1"/>
  <c r="M1569" i="4" a="1"/>
  <c r="S1569" i="4" s="1" a="1"/>
  <c r="M1570" i="4" a="1"/>
  <c r="S1570" i="4" s="1" a="1"/>
  <c r="M1571" i="4" a="1"/>
  <c r="S1571" i="4" s="1" a="1"/>
  <c r="M1572" i="4" a="1"/>
  <c r="S1572" i="4" s="1" a="1"/>
  <c r="M1573" i="4" a="1"/>
  <c r="S1573" i="4" s="1" a="1"/>
  <c r="M1574" i="4" a="1"/>
  <c r="S1574" i="4" s="1" a="1"/>
  <c r="M1575" i="4" a="1"/>
  <c r="S1575" i="4" s="1" a="1"/>
  <c r="M1576" i="4" a="1"/>
  <c r="S1576" i="4" s="1" a="1"/>
  <c r="M1577" i="4" a="1"/>
  <c r="S1577" i="4" s="1" a="1"/>
  <c r="M1578" i="4" a="1"/>
  <c r="S1578" i="4" s="1" a="1"/>
  <c r="M1579" i="4" a="1"/>
  <c r="S1579" i="4" s="1" a="1"/>
  <c r="M1580" i="4" a="1"/>
  <c r="S1580" i="4" s="1" a="1"/>
  <c r="M1581" i="4" a="1"/>
  <c r="S1581" i="4" s="1" a="1"/>
  <c r="M1582" i="4" a="1"/>
  <c r="S1582" i="4" s="1" a="1"/>
  <c r="M1583" i="4" a="1"/>
  <c r="S1583" i="4" s="1" a="1"/>
  <c r="M1584" i="4" a="1"/>
  <c r="S1584" i="4" s="1" a="1"/>
  <c r="M1585" i="4" a="1"/>
  <c r="S1585" i="4" s="1" a="1"/>
  <c r="M1586" i="4" a="1"/>
  <c r="S1586" i="4" s="1" a="1"/>
  <c r="M1587" i="4" a="1"/>
  <c r="S1587" i="4" s="1" a="1"/>
  <c r="M1588" i="4" a="1"/>
  <c r="S1588" i="4" s="1" a="1"/>
  <c r="M1589" i="4" a="1"/>
  <c r="S1589" i="4" s="1" a="1"/>
  <c r="M1590" i="4" a="1"/>
  <c r="S1590" i="4" s="1" a="1"/>
  <c r="M1591" i="4" a="1"/>
  <c r="S1591" i="4" s="1" a="1"/>
  <c r="M1592" i="4" a="1"/>
  <c r="S1592" i="4" s="1" a="1"/>
  <c r="M1593" i="4" a="1"/>
  <c r="S1593" i="4" s="1" a="1"/>
  <c r="M1594" i="4" a="1"/>
  <c r="S1594" i="4" s="1" a="1"/>
  <c r="M1595" i="4" a="1"/>
  <c r="S1595" i="4" s="1" a="1"/>
  <c r="M1596" i="4" a="1"/>
  <c r="S1596" i="4" s="1" a="1"/>
  <c r="M1597" i="4" a="1"/>
  <c r="S1597" i="4" s="1" a="1"/>
  <c r="M1598" i="4" a="1"/>
  <c r="S1598" i="4" s="1" a="1"/>
  <c r="M1599" i="4" a="1"/>
  <c r="S1599" i="4" s="1" a="1"/>
  <c r="M1600" i="4" a="1"/>
  <c r="S1600" i="4" s="1" a="1"/>
  <c r="M1601" i="4" a="1"/>
  <c r="S1601" i="4" s="1" a="1"/>
  <c r="M1602" i="4" a="1"/>
  <c r="S1602" i="4" s="1" a="1"/>
  <c r="M1603" i="4" a="1"/>
  <c r="S1603" i="4" s="1" a="1"/>
  <c r="M1604" i="4" a="1"/>
  <c r="S1604" i="4" s="1" a="1"/>
  <c r="M1605" i="4" a="1"/>
  <c r="S1605" i="4" s="1" a="1"/>
  <c r="M1606" i="4" a="1"/>
  <c r="S1606" i="4" s="1" a="1"/>
  <c r="M1607" i="4" a="1"/>
  <c r="S1607" i="4" s="1" a="1"/>
  <c r="M1608" i="4" a="1"/>
  <c r="S1608" i="4" s="1" a="1"/>
  <c r="M1609" i="4" a="1"/>
  <c r="S1609" i="4" s="1" a="1"/>
  <c r="M1610" i="4" a="1"/>
  <c r="S1610" i="4" s="1" a="1"/>
  <c r="M1611" i="4" a="1"/>
  <c r="S1611" i="4" s="1" a="1"/>
  <c r="M1612" i="4" a="1"/>
  <c r="S1612" i="4" s="1" a="1"/>
  <c r="M1613" i="4" a="1"/>
  <c r="S1613" i="4" s="1" a="1"/>
  <c r="M1614" i="4" a="1"/>
  <c r="S1614" i="4" s="1" a="1"/>
  <c r="M1615" i="4" a="1"/>
  <c r="S1615" i="4" s="1" a="1"/>
  <c r="M1616" i="4" a="1"/>
  <c r="S1616" i="4" s="1" a="1"/>
  <c r="M1617" i="4" a="1"/>
  <c r="S1617" i="4" s="1" a="1"/>
  <c r="M1618" i="4" a="1"/>
  <c r="S1618" i="4" s="1" a="1"/>
  <c r="M1619" i="4" a="1"/>
  <c r="S1619" i="4" s="1" a="1"/>
  <c r="M1620" i="4" a="1"/>
  <c r="S1620" i="4" s="1" a="1"/>
  <c r="M1621" i="4" a="1"/>
  <c r="S1621" i="4" s="1" a="1"/>
  <c r="M1622" i="4" a="1"/>
  <c r="S1622" i="4" s="1" a="1"/>
  <c r="M1623" i="4" a="1"/>
  <c r="S1623" i="4" s="1" a="1"/>
  <c r="M1624" i="4" a="1"/>
  <c r="S1624" i="4" s="1" a="1"/>
  <c r="M1625" i="4" a="1"/>
  <c r="S1625" i="4" s="1" a="1"/>
  <c r="M1626" i="4" a="1"/>
  <c r="S1626" i="4" s="1" a="1"/>
  <c r="M1627" i="4" a="1"/>
  <c r="S1627" i="4" s="1" a="1"/>
  <c r="M1628" i="4" a="1"/>
  <c r="S1628" i="4" s="1" a="1"/>
  <c r="M1629" i="4" a="1"/>
  <c r="S1629" i="4" s="1" a="1"/>
  <c r="M1630" i="4" a="1"/>
  <c r="S1630" i="4" s="1" a="1"/>
  <c r="M1631" i="4" a="1"/>
  <c r="S1631" i="4" s="1" a="1"/>
  <c r="M1632" i="4" a="1"/>
  <c r="S1632" i="4" s="1" a="1"/>
  <c r="M1633" i="4" a="1"/>
  <c r="S1633" i="4" s="1" a="1"/>
  <c r="M1634" i="4" a="1"/>
  <c r="S1634" i="4" s="1" a="1"/>
  <c r="M1635" i="4" a="1"/>
  <c r="S1635" i="4" s="1" a="1"/>
  <c r="M1636" i="4" a="1"/>
  <c r="S1636" i="4" s="1" a="1"/>
  <c r="M1637" i="4" a="1"/>
  <c r="S1637" i="4" s="1" a="1"/>
  <c r="M1638" i="4" a="1"/>
  <c r="S1638" i="4" s="1" a="1"/>
  <c r="M1639" i="4" a="1"/>
  <c r="S1639" i="4" s="1" a="1"/>
  <c r="M1640" i="4" a="1"/>
  <c r="S1640" i="4" s="1" a="1"/>
  <c r="M1641" i="4" a="1"/>
  <c r="S1641" i="4" s="1" a="1"/>
  <c r="M1642" i="4" a="1"/>
  <c r="S1642" i="4" s="1" a="1"/>
  <c r="M1643" i="4" a="1"/>
  <c r="S1643" i="4" s="1" a="1"/>
  <c r="M1644" i="4" a="1"/>
  <c r="S1644" i="4" s="1" a="1"/>
  <c r="M1645" i="4" a="1"/>
  <c r="S1645" i="4" s="1" a="1"/>
  <c r="M1646" i="4" a="1"/>
  <c r="S1646" i="4" s="1" a="1"/>
  <c r="M1647" i="4" a="1"/>
  <c r="S1647" i="4" s="1" a="1"/>
  <c r="M1648" i="4" a="1"/>
  <c r="S1648" i="4" s="1" a="1"/>
  <c r="M1649" i="4" a="1"/>
  <c r="S1649" i="4" s="1" a="1"/>
  <c r="M1650" i="4" a="1"/>
  <c r="S1650" i="4" s="1" a="1"/>
  <c r="M1651" i="4" a="1"/>
  <c r="S1651" i="4" s="1" a="1"/>
  <c r="M1652" i="4" a="1"/>
  <c r="S1652" i="4" s="1" a="1"/>
  <c r="M1653" i="4" a="1"/>
  <c r="S1653" i="4" s="1" a="1"/>
  <c r="M1654" i="4" a="1"/>
  <c r="S1654" i="4" s="1" a="1"/>
  <c r="M1655" i="4" a="1"/>
  <c r="S1655" i="4" s="1" a="1"/>
  <c r="M1656" i="4" a="1"/>
  <c r="S1656" i="4" s="1" a="1"/>
  <c r="M1657" i="4" a="1"/>
  <c r="S1657" i="4" s="1" a="1"/>
  <c r="M1658" i="4" a="1"/>
  <c r="S1658" i="4" s="1" a="1"/>
  <c r="M1659" i="4" a="1"/>
  <c r="S1659" i="4" s="1" a="1"/>
  <c r="M1660" i="4" a="1"/>
  <c r="S1660" i="4" s="1" a="1"/>
  <c r="M1661" i="4" a="1"/>
  <c r="S1661" i="4" s="1" a="1"/>
  <c r="M1662" i="4" a="1"/>
  <c r="S1662" i="4" s="1" a="1"/>
  <c r="M1663" i="4" a="1"/>
  <c r="S1663" i="4" s="1" a="1"/>
  <c r="M1664" i="4" a="1"/>
  <c r="S1664" i="4" s="1" a="1"/>
  <c r="M1665" i="4" a="1"/>
  <c r="S1665" i="4" s="1" a="1"/>
  <c r="M1666" i="4" a="1"/>
  <c r="S1666" i="4" s="1" a="1"/>
  <c r="M1667" i="4" a="1"/>
  <c r="S1667" i="4" s="1" a="1"/>
  <c r="M1668" i="4" a="1"/>
  <c r="S1668" i="4" s="1" a="1"/>
  <c r="M1669" i="4" a="1"/>
  <c r="S1669" i="4" s="1" a="1"/>
  <c r="M1670" i="4" a="1"/>
  <c r="S1670" i="4" s="1" a="1"/>
  <c r="M1671" i="4" a="1"/>
  <c r="S1671" i="4" s="1" a="1"/>
  <c r="M1672" i="4" a="1"/>
  <c r="S1672" i="4" s="1" a="1"/>
  <c r="M1673" i="4" a="1"/>
  <c r="S1673" i="4" s="1" a="1"/>
  <c r="M1674" i="4" a="1"/>
  <c r="S1674" i="4" s="1" a="1"/>
  <c r="M1675" i="4" a="1"/>
  <c r="S1675" i="4" s="1" a="1"/>
  <c r="M1676" i="4" a="1"/>
  <c r="S1676" i="4" s="1" a="1"/>
  <c r="M1677" i="4" a="1"/>
  <c r="S1677" i="4" s="1" a="1"/>
  <c r="M1678" i="4" a="1"/>
  <c r="S1678" i="4" s="1" a="1"/>
  <c r="M1679" i="4" a="1"/>
  <c r="S1679" i="4" s="1" a="1"/>
  <c r="M1680" i="4" a="1"/>
  <c r="S1680" i="4" s="1" a="1"/>
  <c r="M1681" i="4" a="1"/>
  <c r="S1681" i="4" s="1" a="1"/>
  <c r="M1682" i="4" a="1"/>
  <c r="S1682" i="4" s="1" a="1"/>
  <c r="M1683" i="4" a="1"/>
  <c r="S1683" i="4" s="1" a="1"/>
  <c r="M1684" i="4" a="1"/>
  <c r="S1684" i="4" s="1" a="1"/>
  <c r="M1685" i="4" a="1"/>
  <c r="S1685" i="4" s="1" a="1"/>
  <c r="M1686" i="4" a="1"/>
  <c r="S1686" i="4" s="1" a="1"/>
  <c r="M1687" i="4" a="1"/>
  <c r="S1687" i="4" s="1" a="1"/>
  <c r="M1688" i="4" a="1"/>
  <c r="S1688" i="4" s="1" a="1"/>
  <c r="M1689" i="4" a="1"/>
  <c r="S1689" i="4" s="1" a="1"/>
  <c r="M1690" i="4" a="1"/>
  <c r="S1690" i="4" s="1" a="1"/>
  <c r="M1691" i="4" a="1"/>
  <c r="S1691" i="4" s="1" a="1"/>
  <c r="M1692" i="4" a="1"/>
  <c r="S1692" i="4" s="1" a="1"/>
  <c r="M1693" i="4" a="1"/>
  <c r="S1693" i="4" s="1" a="1"/>
  <c r="M1694" i="4" a="1"/>
  <c r="S1694" i="4" s="1" a="1"/>
  <c r="M1695" i="4" a="1"/>
  <c r="S1695" i="4" s="1" a="1"/>
  <c r="M1696" i="4" a="1"/>
  <c r="S1696" i="4" s="1" a="1"/>
  <c r="M1697" i="4" a="1"/>
  <c r="S1697" i="4" s="1" a="1"/>
  <c r="M1698" i="4" a="1"/>
  <c r="S1698" i="4" s="1" a="1"/>
  <c r="M1699" i="4" a="1"/>
  <c r="S1699" i="4" s="1" a="1"/>
  <c r="M1700" i="4" a="1"/>
  <c r="S1700" i="4" s="1" a="1"/>
  <c r="M1701" i="4" a="1"/>
  <c r="S1701" i="4" s="1" a="1"/>
  <c r="M1702" i="4" a="1"/>
  <c r="S1702" i="4" s="1" a="1"/>
  <c r="M1703" i="4" a="1"/>
  <c r="S1703" i="4" s="1" a="1"/>
  <c r="M1704" i="4" a="1"/>
  <c r="S1704" i="4" s="1" a="1"/>
  <c r="M1705" i="4" a="1"/>
  <c r="S1705" i="4" s="1" a="1"/>
  <c r="M1706" i="4" a="1"/>
  <c r="S1706" i="4" s="1" a="1"/>
  <c r="M1707" i="4" a="1"/>
  <c r="S1707" i="4" s="1" a="1"/>
  <c r="M1708" i="4" a="1"/>
  <c r="S1708" i="4" s="1" a="1"/>
  <c r="M1709" i="4" a="1"/>
  <c r="S1709" i="4" s="1" a="1"/>
  <c r="M1710" i="4" a="1"/>
  <c r="S1710" i="4" s="1" a="1"/>
  <c r="M1711" i="4" a="1"/>
  <c r="S1711" i="4" s="1" a="1"/>
  <c r="M1712" i="4" a="1"/>
  <c r="S1712" i="4" s="1" a="1"/>
  <c r="M1713" i="4" a="1"/>
  <c r="S1713" i="4" s="1" a="1"/>
  <c r="M1714" i="4" a="1"/>
  <c r="S1714" i="4" s="1" a="1"/>
  <c r="M1715" i="4" a="1"/>
  <c r="S1715" i="4" s="1" a="1"/>
  <c r="M1716" i="4" a="1"/>
  <c r="S1716" i="4" s="1" a="1"/>
  <c r="M1717" i="4" a="1"/>
  <c r="S1717" i="4" s="1" a="1"/>
  <c r="M1795" i="4" a="1"/>
  <c r="S1795" i="4" s="1" a="1"/>
  <c r="M1819" i="4" a="1"/>
  <c r="S1819" i="4" s="1" a="1"/>
  <c r="M1820" i="4" a="1"/>
  <c r="S1820" i="4" s="1" a="1"/>
  <c r="M1821" i="4" a="1"/>
  <c r="S1821" i="4" s="1" a="1"/>
  <c r="M1822" i="4" a="1"/>
  <c r="S1822" i="4" s="1" a="1"/>
  <c r="M1823" i="4" a="1"/>
  <c r="S1823" i="4" s="1" a="1"/>
  <c r="M1824" i="4" a="1"/>
  <c r="S1824" i="4" s="1" a="1"/>
  <c r="M1825" i="4" a="1"/>
  <c r="S1825" i="4" s="1" a="1"/>
  <c r="M1826" i="4" a="1"/>
  <c r="S1826" i="4" s="1" a="1"/>
  <c r="M1827" i="4" a="1"/>
  <c r="S1827" i="4" s="1" a="1"/>
  <c r="M1828" i="4" a="1"/>
  <c r="S1828" i="4" s="1" a="1"/>
  <c r="M1829" i="4" a="1"/>
  <c r="S1829" i="4" s="1" a="1"/>
  <c r="M1830" i="4" a="1"/>
  <c r="S1830" i="4" s="1" a="1"/>
  <c r="M1831" i="4" a="1"/>
  <c r="S1831" i="4" s="1" a="1"/>
  <c r="M1870" i="4" a="1"/>
  <c r="S1870" i="4" s="1" a="1"/>
  <c r="M1871" i="4" a="1"/>
  <c r="S1871" i="4" s="1" a="1"/>
  <c r="M1872" i="4" a="1"/>
  <c r="S1872" i="4" s="1" a="1"/>
  <c r="M1873" i="4" a="1"/>
  <c r="S1873" i="4" s="1" a="1"/>
  <c r="M1874" i="4" a="1"/>
  <c r="S1874" i="4" s="1" a="1"/>
  <c r="M1875" i="4" a="1"/>
  <c r="S1875" i="4" s="1" a="1"/>
  <c r="M1876" i="4" a="1"/>
  <c r="S1876" i="4" s="1" a="1"/>
  <c r="M1877" i="4" a="1"/>
  <c r="S1877" i="4" s="1" a="1"/>
  <c r="M1878" i="4" a="1"/>
  <c r="S1878" i="4" s="1" a="1"/>
  <c r="M1879" i="4" a="1"/>
  <c r="S1879" i="4" s="1" a="1"/>
  <c r="M1880" i="4" a="1"/>
  <c r="S1880" i="4" s="1" a="1"/>
  <c r="M1881" i="4" a="1"/>
  <c r="S1881" i="4" s="1" a="1"/>
  <c r="M1882" i="4" a="1"/>
  <c r="S1882" i="4" s="1" a="1"/>
  <c r="M1883" i="4" a="1"/>
  <c r="S1883" i="4" s="1" a="1"/>
  <c r="M1884" i="4" a="1"/>
  <c r="S1884" i="4" s="1" a="1"/>
  <c r="M1885" i="4" a="1"/>
  <c r="S1885" i="4" s="1" a="1"/>
  <c r="M1886" i="4" a="1"/>
  <c r="S1886" i="4" s="1" a="1"/>
  <c r="M1887" i="4" a="1"/>
  <c r="S1887" i="4" s="1" a="1"/>
  <c r="M1888" i="4" a="1"/>
  <c r="S1888" i="4" s="1" a="1"/>
  <c r="M1889" i="4" a="1"/>
  <c r="S1889" i="4" s="1" a="1"/>
  <c r="M2019" i="4" a="1"/>
  <c r="S2019" i="4" s="1" a="1"/>
  <c r="M2020" i="4" a="1"/>
  <c r="S2020" i="4" s="1" a="1"/>
  <c r="M2021" i="4" a="1"/>
  <c r="S2021" i="4" s="1" a="1"/>
  <c r="M2022" i="4" a="1"/>
  <c r="S2022" i="4" s="1" a="1"/>
  <c r="M2023" i="4" a="1"/>
  <c r="S2023" i="4" s="1" a="1"/>
  <c r="M2024" i="4" a="1"/>
  <c r="S2024" i="4" s="1" a="1"/>
  <c r="M2025" i="4" a="1"/>
  <c r="S2025" i="4" s="1" a="1"/>
  <c r="M2026" i="4" a="1"/>
  <c r="S2026" i="4" s="1" a="1"/>
  <c r="M2027" i="4" a="1"/>
  <c r="S2027" i="4" s="1" a="1"/>
  <c r="M2028" i="4" a="1"/>
  <c r="S2028" i="4" s="1" a="1"/>
  <c r="M2029" i="4" a="1"/>
  <c r="S2029" i="4" s="1" a="1"/>
  <c r="M2030" i="4" a="1"/>
  <c r="S2030" i="4" s="1" a="1"/>
  <c r="M2031" i="4" a="1"/>
  <c r="S2031" i="4" s="1" a="1"/>
  <c r="M2032" i="4" a="1"/>
  <c r="S2032" i="4" s="1" a="1"/>
  <c r="M2033" i="4" a="1"/>
  <c r="S2033" i="4" s="1" a="1"/>
  <c r="M2034" i="4" a="1"/>
  <c r="S2034" i="4" s="1" a="1"/>
  <c r="M2035" i="4" a="1"/>
  <c r="S2035" i="4" s="1" a="1"/>
  <c r="M2036" i="4" a="1"/>
  <c r="S2036" i="4" s="1" a="1"/>
  <c r="M2037" i="4" a="1"/>
  <c r="S2037" i="4" s="1" a="1"/>
  <c r="M2038" i="4" a="1"/>
  <c r="S2038" i="4" s="1" a="1"/>
  <c r="M2039" i="4" a="1"/>
  <c r="S2039" i="4" s="1" a="1"/>
  <c r="M2040" i="4" a="1"/>
  <c r="S2040" i="4" s="1" a="1"/>
  <c r="M2041" i="4" a="1"/>
  <c r="S2041" i="4" s="1" a="1"/>
  <c r="M2042" i="4" a="1"/>
  <c r="S2042" i="4" s="1" a="1"/>
  <c r="M2043" i="4" a="1"/>
  <c r="S2043" i="4" s="1" a="1"/>
  <c r="M2044" i="4" a="1"/>
  <c r="S2044" i="4" s="1" a="1"/>
  <c r="M2045" i="4" a="1"/>
  <c r="S2045" i="4" s="1" a="1"/>
  <c r="M2046" i="4" a="1"/>
  <c r="S2046" i="4" s="1" a="1"/>
  <c r="M2047" i="4" a="1"/>
  <c r="S2047" i="4" s="1" a="1"/>
  <c r="M2048" i="4" a="1"/>
  <c r="S2048" i="4" s="1" a="1"/>
  <c r="M2049" i="4" a="1"/>
  <c r="S2049" i="4" s="1" a="1"/>
  <c r="M2050" i="4" a="1"/>
  <c r="S2050" i="4" s="1" a="1"/>
  <c r="M2051" i="4" a="1"/>
  <c r="S2051" i="4" s="1" a="1"/>
  <c r="M2052" i="4" a="1"/>
  <c r="S2052" i="4" s="1" a="1"/>
  <c r="M2053" i="4" a="1"/>
  <c r="S2053" i="4" s="1" a="1"/>
  <c r="M2054" i="4" a="1"/>
  <c r="S2054" i="4" s="1" a="1"/>
  <c r="M2055" i="4" a="1"/>
  <c r="S2055" i="4" s="1" a="1"/>
  <c r="M2056" i="4" a="1"/>
  <c r="S2056" i="4" s="1" a="1"/>
  <c r="M2057" i="4" a="1"/>
  <c r="S2057" i="4" s="1" a="1"/>
  <c r="M2058" i="4" a="1"/>
  <c r="S2058" i="4" s="1" a="1"/>
  <c r="M2059" i="4" a="1"/>
  <c r="S2059" i="4" s="1" a="1"/>
  <c r="M2060" i="4" a="1"/>
  <c r="S2060" i="4" s="1" a="1"/>
  <c r="M2061" i="4" a="1"/>
  <c r="S2061" i="4" s="1" a="1"/>
  <c r="M2062" i="4" a="1"/>
  <c r="S2062" i="4" s="1" a="1"/>
  <c r="M2063" i="4" a="1"/>
  <c r="S2063" i="4" s="1" a="1"/>
  <c r="M2064" i="4" a="1"/>
  <c r="S2064" i="4" s="1" a="1"/>
  <c r="M2065" i="4" a="1"/>
  <c r="S2065" i="4" s="1" a="1"/>
  <c r="M2066" i="4" a="1"/>
  <c r="S2066" i="4" s="1" a="1"/>
  <c r="M2067" i="4" a="1"/>
  <c r="S2067" i="4" s="1" a="1"/>
  <c r="M2068" i="4" a="1"/>
  <c r="S2068" i="4" s="1" a="1"/>
  <c r="M2069" i="4" a="1"/>
  <c r="S2069" i="4" s="1" a="1"/>
  <c r="M2070" i="4" a="1"/>
  <c r="S2070" i="4" s="1" a="1"/>
  <c r="M2071" i="4" a="1"/>
  <c r="S2071" i="4" s="1" a="1"/>
  <c r="M2072" i="4" a="1"/>
  <c r="S2072" i="4" s="1" a="1"/>
  <c r="M2073" i="4" a="1"/>
  <c r="S2073" i="4" s="1" a="1"/>
  <c r="M2074" i="4" a="1"/>
  <c r="S2074" i="4" s="1" a="1"/>
  <c r="M2075" i="4" a="1"/>
  <c r="S2075" i="4" s="1" a="1"/>
  <c r="M2076" i="4" a="1"/>
  <c r="S2076" i="4" s="1" a="1"/>
  <c r="M2077" i="4" a="1"/>
  <c r="S2077" i="4" s="1" a="1"/>
  <c r="M2078" i="4" a="1"/>
  <c r="S2078" i="4" s="1" a="1"/>
  <c r="M2079" i="4" a="1"/>
  <c r="S2079" i="4" s="1" a="1"/>
  <c r="M2080" i="4" a="1"/>
  <c r="S2080" i="4" s="1" a="1"/>
  <c r="M2081" i="4" a="1"/>
  <c r="S2081" i="4" s="1" a="1"/>
  <c r="M2082" i="4" a="1"/>
  <c r="S2082" i="4" s="1" a="1"/>
  <c r="M2083" i="4" a="1"/>
  <c r="S2083" i="4" s="1" a="1"/>
  <c r="M2084" i="4" a="1"/>
  <c r="S2084" i="4" s="1" a="1"/>
  <c r="M2085" i="4" a="1"/>
  <c r="S2085" i="4" s="1" a="1"/>
  <c r="M2086" i="4" a="1"/>
  <c r="S2086" i="4" s="1" a="1"/>
  <c r="M2087" i="4" a="1"/>
  <c r="S2087" i="4" s="1" a="1"/>
  <c r="M2088" i="4" a="1"/>
  <c r="S2088" i="4" s="1" a="1"/>
  <c r="M2089" i="4" a="1"/>
  <c r="S2089" i="4" s="1" a="1"/>
  <c r="M2090" i="4" a="1"/>
  <c r="S2090" i="4" s="1" a="1"/>
  <c r="M2091" i="4" a="1"/>
  <c r="S2091" i="4" s="1" a="1"/>
  <c r="M2092" i="4" a="1"/>
  <c r="S2092" i="4" s="1" a="1"/>
  <c r="M2093" i="4" a="1"/>
  <c r="S2093" i="4" s="1" a="1"/>
  <c r="M2094" i="4" a="1"/>
  <c r="S2094" i="4" s="1" a="1"/>
  <c r="M2095" i="4" a="1"/>
  <c r="S2095" i="4" s="1" a="1"/>
  <c r="M2096" i="4" a="1"/>
  <c r="S2096" i="4" s="1" a="1"/>
  <c r="M2097" i="4" a="1"/>
  <c r="S2097" i="4" s="1" a="1"/>
  <c r="M2098" i="4" a="1"/>
  <c r="S2098" i="4" s="1" a="1"/>
  <c r="M2099" i="4" a="1"/>
  <c r="S2099" i="4" s="1" a="1"/>
  <c r="M2100" i="4" a="1"/>
  <c r="S2100" i="4" s="1" a="1"/>
  <c r="M2101" i="4" a="1"/>
  <c r="S2101" i="4" s="1" a="1"/>
  <c r="M2102" i="4" a="1"/>
  <c r="S2102" i="4" s="1" a="1"/>
  <c r="M2103" i="4" a="1"/>
  <c r="S2103" i="4" s="1" a="1"/>
  <c r="M2104" i="4" a="1"/>
  <c r="S2104" i="4" s="1" a="1"/>
  <c r="M2105" i="4" a="1"/>
  <c r="S2105" i="4" s="1" a="1"/>
  <c r="M2106" i="4" a="1"/>
  <c r="S2106" i="4" s="1" a="1"/>
  <c r="M2107" i="4" a="1"/>
  <c r="S2107" i="4" s="1" a="1"/>
  <c r="M2108" i="4" a="1"/>
  <c r="S2108" i="4" s="1" a="1"/>
  <c r="M2109" i="4" a="1"/>
  <c r="S2109" i="4" s="1" a="1"/>
  <c r="M2110" i="4" a="1"/>
  <c r="S2110" i="4" s="1" a="1"/>
  <c r="M2111" i="4" a="1"/>
  <c r="S2111" i="4" s="1" a="1"/>
  <c r="M2112" i="4" a="1"/>
  <c r="S2112" i="4" s="1" a="1"/>
  <c r="M2113" i="4" a="1"/>
  <c r="S2113" i="4" s="1" a="1"/>
  <c r="M2114" i="4" a="1"/>
  <c r="S2114" i="4" s="1" a="1"/>
  <c r="M2115" i="4" a="1"/>
  <c r="S2115" i="4" s="1" a="1"/>
  <c r="M2116" i="4" a="1"/>
  <c r="S2116" i="4" s="1" a="1"/>
  <c r="M2117" i="4" a="1"/>
  <c r="S2117" i="4" s="1" a="1"/>
  <c r="M2118" i="4" a="1"/>
  <c r="S2118" i="4" s="1" a="1"/>
  <c r="M2119" i="4" a="1"/>
  <c r="S2119" i="4" s="1" a="1"/>
  <c r="M2120" i="4" a="1"/>
  <c r="S2120" i="4" s="1" a="1"/>
  <c r="M2121" i="4" a="1"/>
  <c r="S2121" i="4" s="1" a="1"/>
  <c r="M2122" i="4" a="1"/>
  <c r="S2122" i="4" s="1" a="1"/>
  <c r="M2123" i="4" a="1"/>
  <c r="S2123" i="4" s="1" a="1"/>
  <c r="M2124" i="4" a="1"/>
  <c r="S2124" i="4" s="1" a="1"/>
  <c r="M2125" i="4" a="1"/>
  <c r="S2125" i="4" s="1" a="1"/>
  <c r="M2126" i="4" a="1"/>
  <c r="S2126" i="4" s="1" a="1"/>
  <c r="M2127" i="4" a="1"/>
  <c r="S2127" i="4" s="1" a="1"/>
  <c r="M2128" i="4" a="1"/>
  <c r="S2128" i="4" s="1" a="1"/>
  <c r="M2161" i="4" a="1"/>
  <c r="S2161" i="4" s="1" a="1"/>
  <c r="M2162" i="4" a="1"/>
  <c r="S2162" i="4" s="1" a="1"/>
  <c r="M2163" i="4" a="1"/>
  <c r="S2163" i="4" s="1" a="1"/>
  <c r="M2164" i="4" a="1"/>
  <c r="S2164" i="4" s="1" a="1"/>
  <c r="M2165" i="4" a="1"/>
  <c r="S2165" i="4" s="1" a="1"/>
  <c r="M2166" i="4" a="1"/>
  <c r="S2166" i="4" s="1" a="1"/>
  <c r="M2167" i="4" a="1"/>
  <c r="S2167" i="4" s="1" a="1"/>
  <c r="M2168" i="4" a="1"/>
  <c r="S2168" i="4" s="1" a="1"/>
  <c r="M2169" i="4" a="1"/>
  <c r="S2169" i="4" s="1" a="1"/>
  <c r="M2170" i="4" a="1"/>
  <c r="S2170" i="4" s="1" a="1"/>
  <c r="M2171" i="4" a="1"/>
  <c r="S2171" i="4" s="1" a="1"/>
  <c r="M2172" i="4" a="1"/>
  <c r="S2172" i="4" s="1" a="1"/>
  <c r="M2173" i="4" a="1"/>
  <c r="S2173" i="4" s="1" a="1"/>
  <c r="M2174" i="4" a="1"/>
  <c r="S2174" i="4" s="1" a="1"/>
  <c r="M2175" i="4" a="1"/>
  <c r="S2175" i="4" s="1" a="1"/>
  <c r="M2176" i="4" a="1"/>
  <c r="S2176" i="4" s="1" a="1"/>
  <c r="M2177" i="4" a="1"/>
  <c r="S2177" i="4" s="1" a="1"/>
  <c r="M2178" i="4" a="1"/>
  <c r="S2178" i="4" s="1" a="1"/>
  <c r="M2179" i="4" a="1"/>
  <c r="S2179" i="4" s="1" a="1"/>
  <c r="M2180" i="4" a="1"/>
  <c r="S2180" i="4" s="1" a="1"/>
  <c r="M2181" i="4" a="1"/>
  <c r="S2181" i="4" s="1" a="1"/>
  <c r="M2182" i="4" a="1"/>
  <c r="S2182" i="4" s="1" a="1"/>
  <c r="M2183" i="4" a="1"/>
  <c r="S2183" i="4" s="1" a="1"/>
  <c r="M2184" i="4" a="1"/>
  <c r="S2184" i="4" s="1" a="1"/>
  <c r="M2185" i="4" a="1"/>
  <c r="S2185" i="4" s="1" a="1"/>
  <c r="M2186" i="4" a="1"/>
  <c r="S2186" i="4" s="1" a="1"/>
  <c r="M2187" i="4" a="1"/>
  <c r="S2187" i="4" s="1" a="1"/>
  <c r="M2188" i="4" a="1"/>
  <c r="S2188" i="4" s="1" a="1"/>
  <c r="M2189" i="4" a="1"/>
  <c r="S2189" i="4" s="1" a="1"/>
  <c r="M2190" i="4" a="1"/>
  <c r="S2190" i="4" s="1" a="1"/>
  <c r="M2191" i="4" a="1"/>
  <c r="S2191" i="4" s="1" a="1"/>
  <c r="M2192" i="4" a="1"/>
  <c r="S2192" i="4" s="1" a="1"/>
  <c r="M2193" i="4" a="1"/>
  <c r="S2193" i="4" s="1" a="1"/>
  <c r="M2194" i="4" a="1"/>
  <c r="S2194" i="4" s="1" a="1"/>
  <c r="M2195" i="4" a="1"/>
  <c r="S2195" i="4" s="1" a="1"/>
  <c r="M2196" i="4" a="1"/>
  <c r="S2196" i="4" s="1" a="1"/>
  <c r="M2197" i="4" a="1"/>
  <c r="S2197" i="4" s="1" a="1"/>
  <c r="M2198" i="4" a="1"/>
  <c r="S2198" i="4" s="1" a="1"/>
  <c r="M2199" i="4" a="1"/>
  <c r="S2199" i="4" s="1" a="1"/>
  <c r="M2200" i="4" a="1"/>
  <c r="S2200" i="4" s="1" a="1"/>
  <c r="M2201" i="4" a="1"/>
  <c r="S2201" i="4" s="1" a="1"/>
  <c r="M2202" i="4" a="1"/>
  <c r="S2202" i="4" s="1" a="1"/>
  <c r="M2203" i="4" a="1"/>
  <c r="S2203" i="4" s="1" a="1"/>
  <c r="M2204" i="4" a="1"/>
  <c r="S2204" i="4" s="1" a="1"/>
  <c r="M2205" i="4" a="1"/>
  <c r="S2205" i="4" s="1" a="1"/>
  <c r="M2206" i="4" a="1"/>
  <c r="S2206" i="4" s="1" a="1"/>
  <c r="M2207" i="4" a="1"/>
  <c r="S2207" i="4" s="1" a="1"/>
  <c r="M2208" i="4" a="1"/>
  <c r="S2208" i="4" s="1" a="1"/>
  <c r="M2209" i="4" a="1"/>
  <c r="S2209" i="4" s="1" a="1"/>
  <c r="M2210" i="4" a="1"/>
  <c r="S2210" i="4" s="1" a="1"/>
  <c r="M2211" i="4" a="1"/>
  <c r="S2211" i="4" s="1" a="1"/>
  <c r="M2212" i="4" a="1"/>
  <c r="S2212" i="4" s="1" a="1"/>
  <c r="M2213" i="4" a="1"/>
  <c r="S2213" i="4" s="1" a="1"/>
  <c r="M2214" i="4" a="1"/>
  <c r="S2214" i="4" s="1" a="1"/>
  <c r="M2215" i="4" a="1"/>
  <c r="S2215" i="4" s="1" a="1"/>
  <c r="M2216" i="4" a="1"/>
  <c r="S2216" i="4" s="1" a="1"/>
  <c r="M2217" i="4" a="1"/>
  <c r="S2217" i="4" s="1" a="1"/>
  <c r="M2218" i="4" a="1"/>
  <c r="S2218" i="4" s="1" a="1"/>
  <c r="M2219" i="4" a="1"/>
  <c r="S2219" i="4" s="1" a="1"/>
  <c r="M2220" i="4" a="1"/>
  <c r="S2220" i="4" s="1" a="1"/>
  <c r="M2221" i="4" a="1"/>
  <c r="S2221" i="4" s="1" a="1"/>
  <c r="M2222" i="4" a="1"/>
  <c r="S2222" i="4" s="1" a="1"/>
  <c r="M2223" i="4" a="1"/>
  <c r="S2223" i="4" s="1" a="1"/>
  <c r="M2224" i="4" a="1"/>
  <c r="S2224" i="4" s="1" a="1"/>
  <c r="M2225" i="4" a="1"/>
  <c r="S2225" i="4" s="1" a="1"/>
  <c r="M2226" i="4" a="1"/>
  <c r="S2226" i="4" s="1" a="1"/>
  <c r="M2227" i="4" a="1"/>
  <c r="S2227" i="4" s="1" a="1"/>
  <c r="M2228" i="4" a="1"/>
  <c r="S2228" i="4" s="1" a="1"/>
  <c r="M2229" i="4" a="1"/>
  <c r="S2229" i="4" s="1" a="1"/>
  <c r="M2230" i="4" a="1"/>
  <c r="S2230" i="4" s="1" a="1"/>
  <c r="M2231" i="4" a="1"/>
  <c r="S2231" i="4" s="1" a="1"/>
  <c r="M2232" i="4" a="1"/>
  <c r="S2232" i="4" s="1" a="1"/>
  <c r="M2233" i="4" a="1"/>
  <c r="S2233" i="4" s="1" a="1"/>
  <c r="M2234" i="4" a="1"/>
  <c r="S2234" i="4" s="1" a="1"/>
  <c r="M2235" i="4" a="1"/>
  <c r="S2235" i="4" s="1" a="1"/>
  <c r="M2236" i="4" a="1"/>
  <c r="S2236" i="4" s="1" a="1"/>
  <c r="M2237" i="4" a="1"/>
  <c r="S2237" i="4" s="1" a="1"/>
  <c r="M2238" i="4" a="1"/>
  <c r="S2238" i="4" s="1" a="1"/>
  <c r="M2239" i="4" a="1"/>
  <c r="S2239" i="4" s="1" a="1"/>
  <c r="M2240" i="4" a="1"/>
  <c r="S2240" i="4" s="1" a="1"/>
  <c r="M2241" i="4" a="1"/>
  <c r="S2241" i="4" s="1" a="1"/>
  <c r="M2242" i="4" a="1"/>
  <c r="S2242" i="4" s="1" a="1"/>
  <c r="M2243" i="4" a="1"/>
  <c r="S2243" i="4" s="1" a="1"/>
  <c r="M2244" i="4" a="1"/>
  <c r="S2244" i="4" s="1" a="1"/>
  <c r="M2245" i="4" a="1"/>
  <c r="S2245" i="4" s="1" a="1"/>
  <c r="M2246" i="4" a="1"/>
  <c r="S2246" i="4" s="1" a="1"/>
  <c r="M2247" i="4" a="1"/>
  <c r="S2247" i="4" s="1" a="1"/>
  <c r="M2248" i="4" a="1"/>
  <c r="S2248" i="4" s="1" a="1"/>
  <c r="M2249" i="4" a="1"/>
  <c r="S2249" i="4" s="1" a="1"/>
  <c r="M2250" i="4" a="1"/>
  <c r="S2250" i="4" s="1" a="1"/>
  <c r="M2251" i="4" a="1"/>
  <c r="S2251" i="4" s="1" a="1"/>
  <c r="M2252" i="4" a="1"/>
  <c r="S2252" i="4" s="1" a="1"/>
  <c r="M2253" i="4" a="1"/>
  <c r="S2253" i="4" s="1" a="1"/>
  <c r="M2254" i="4" a="1"/>
  <c r="S2254" i="4" s="1" a="1"/>
  <c r="M2255" i="4" a="1"/>
  <c r="S2255" i="4" s="1" a="1"/>
  <c r="M2256" i="4" a="1"/>
  <c r="S2256" i="4" s="1" a="1"/>
  <c r="M2257" i="4" a="1"/>
  <c r="S2257" i="4" s="1" a="1"/>
  <c r="M2258" i="4" a="1"/>
  <c r="S2258" i="4" s="1" a="1"/>
  <c r="M2259" i="4" a="1"/>
  <c r="S2259" i="4" s="1" a="1"/>
  <c r="M2260" i="4" a="1"/>
  <c r="S2260" i="4" s="1" a="1"/>
  <c r="M2261" i="4" a="1"/>
  <c r="S2261" i="4" s="1" a="1"/>
  <c r="M2262" i="4" a="1"/>
  <c r="S2262" i="4" s="1" a="1"/>
  <c r="M2263" i="4" a="1"/>
  <c r="S2263" i="4" s="1" a="1"/>
  <c r="M2264" i="4" a="1"/>
  <c r="S2264" i="4" s="1" a="1"/>
  <c r="M2265" i="4" a="1"/>
  <c r="S2265" i="4" s="1" a="1"/>
  <c r="M2266" i="4" a="1"/>
  <c r="S2266" i="4" s="1" a="1"/>
  <c r="M2267" i="4" a="1"/>
  <c r="S2267" i="4" s="1" a="1"/>
  <c r="M2268" i="4" a="1"/>
  <c r="S2268" i="4" s="1" a="1"/>
  <c r="M2269" i="4" a="1"/>
  <c r="S2269" i="4" s="1" a="1"/>
  <c r="M2270" i="4" a="1"/>
  <c r="S2270" i="4" s="1" a="1"/>
  <c r="M2271" i="4" a="1"/>
  <c r="S2271" i="4" s="1" a="1"/>
  <c r="M2272" i="4" a="1"/>
  <c r="S2272" i="4" s="1" a="1"/>
  <c r="M2273" i="4" a="1"/>
  <c r="S2273" i="4" s="1" a="1"/>
  <c r="M2274" i="4" a="1"/>
  <c r="S2274" i="4" s="1" a="1"/>
  <c r="M2275" i="4" a="1"/>
  <c r="S2275" i="4" s="1" a="1"/>
  <c r="M2276" i="4" a="1"/>
  <c r="S2276" i="4" s="1" a="1"/>
  <c r="M2277" i="4" a="1"/>
  <c r="S2277" i="4" s="1" a="1"/>
  <c r="M2278" i="4" a="1"/>
  <c r="S2278" i="4" s="1" a="1"/>
  <c r="M2279" i="4" a="1"/>
  <c r="S2279" i="4" s="1" a="1"/>
  <c r="M2280" i="4" a="1"/>
  <c r="S2280" i="4" s="1" a="1"/>
  <c r="M2281" i="4" a="1"/>
  <c r="S2281" i="4" s="1" a="1"/>
  <c r="M2282" i="4" a="1"/>
  <c r="S2282" i="4" s="1" a="1"/>
  <c r="M2283" i="4" a="1"/>
  <c r="S2283" i="4" s="1" a="1"/>
  <c r="M2284" i="4" a="1"/>
  <c r="S2284" i="4" s="1" a="1"/>
  <c r="M2285" i="4" a="1"/>
  <c r="S2285" i="4" s="1" a="1"/>
  <c r="M2286" i="4" a="1"/>
  <c r="S2286" i="4" s="1" a="1"/>
  <c r="M2287" i="4" a="1"/>
  <c r="S2287" i="4" s="1" a="1"/>
  <c r="M2288" i="4" a="1"/>
  <c r="S2288" i="4" s="1" a="1"/>
  <c r="M2289" i="4" a="1"/>
  <c r="S2289" i="4" s="1" a="1"/>
  <c r="M2290" i="4" a="1"/>
  <c r="S2290" i="4" s="1" a="1"/>
  <c r="M2291" i="4" a="1"/>
  <c r="S2291" i="4" s="1" a="1"/>
  <c r="M2292" i="4" a="1"/>
  <c r="S2292" i="4" s="1" a="1"/>
  <c r="M2293" i="4" a="1"/>
  <c r="S2293" i="4" s="1" a="1"/>
  <c r="M2294" i="4" a="1"/>
  <c r="S2294" i="4" s="1" a="1"/>
  <c r="M2295" i="4" a="1"/>
  <c r="S2295" i="4" s="1" a="1"/>
  <c r="M2296" i="4" a="1"/>
  <c r="S2296" i="4" s="1" a="1"/>
  <c r="M2297" i="4" a="1"/>
  <c r="S2297" i="4" s="1" a="1"/>
  <c r="M2298" i="4" a="1"/>
  <c r="S2298" i="4" s="1" a="1"/>
  <c r="M2299" i="4" a="1"/>
  <c r="S2299" i="4" s="1" a="1"/>
  <c r="M2300" i="4" a="1"/>
  <c r="S2300" i="4" s="1" a="1"/>
  <c r="M2301" i="4" a="1"/>
  <c r="S2301" i="4" s="1" a="1"/>
  <c r="M2302" i="4" a="1"/>
  <c r="S2302" i="4" s="1" a="1"/>
  <c r="M2303" i="4" a="1"/>
  <c r="S2303" i="4" s="1" a="1"/>
  <c r="M2304" i="4" a="1"/>
  <c r="S2304" i="4" s="1" a="1"/>
  <c r="M2305" i="4" a="1"/>
  <c r="S2305" i="4" s="1" a="1"/>
  <c r="M2306" i="4" a="1"/>
  <c r="S2306" i="4" s="1" a="1"/>
  <c r="M2307" i="4" a="1"/>
  <c r="S2307" i="4" s="1" a="1"/>
  <c r="M2308" i="4" a="1"/>
  <c r="S2308" i="4" s="1" a="1"/>
  <c r="M2309" i="4" a="1"/>
  <c r="S2309" i="4" s="1" a="1"/>
  <c r="M2310" i="4" a="1"/>
  <c r="S2310" i="4" s="1" a="1"/>
  <c r="M2311" i="4" a="1"/>
  <c r="S2311" i="4" s="1" a="1"/>
  <c r="M2312" i="4" a="1"/>
  <c r="S2312" i="4" s="1" a="1"/>
  <c r="M2313" i="4" a="1"/>
  <c r="S2313" i="4" s="1" a="1"/>
  <c r="M2314" i="4" a="1"/>
  <c r="S2314" i="4" s="1" a="1"/>
  <c r="M2315" i="4" a="1"/>
  <c r="S2315" i="4" s="1" a="1"/>
  <c r="M2316" i="4" a="1"/>
  <c r="S2316" i="4" s="1" a="1"/>
  <c r="M2317" i="4" a="1"/>
  <c r="S2317" i="4" s="1" a="1"/>
  <c r="M2318" i="4" a="1"/>
  <c r="S2318" i="4" s="1" a="1"/>
  <c r="M2319" i="4" a="1"/>
  <c r="S2319" i="4" s="1" a="1"/>
  <c r="M2320" i="4" a="1"/>
  <c r="S2320" i="4" s="1" a="1"/>
  <c r="M2321" i="4" a="1"/>
  <c r="S2321" i="4" s="1" a="1"/>
  <c r="M2322" i="4" a="1"/>
  <c r="S2322" i="4" s="1" a="1"/>
  <c r="M2323" i="4" a="1"/>
  <c r="S2323" i="4" s="1" a="1"/>
  <c r="M2324" i="4" a="1"/>
  <c r="S2324" i="4" s="1" a="1"/>
  <c r="M2325" i="4" a="1"/>
  <c r="S2325" i="4" s="1" a="1"/>
  <c r="M2326" i="4" a="1"/>
  <c r="S2326" i="4" s="1" a="1"/>
  <c r="M2327" i="4" a="1"/>
  <c r="S2327" i="4" s="1" a="1"/>
  <c r="M2328" i="4" a="1"/>
  <c r="S2328" i="4" s="1" a="1"/>
  <c r="M2329" i="4" a="1"/>
  <c r="S2329" i="4" s="1" a="1"/>
  <c r="M2330" i="4" a="1"/>
  <c r="S2330" i="4" s="1" a="1"/>
  <c r="M2331" i="4" a="1"/>
  <c r="S2331" i="4" s="1" a="1"/>
  <c r="M2332" i="4" a="1"/>
  <c r="S2332" i="4" s="1" a="1"/>
  <c r="M2333" i="4" a="1"/>
  <c r="S2333" i="4" s="1" a="1"/>
  <c r="M2334" i="4" a="1"/>
  <c r="S2334" i="4" s="1" a="1"/>
  <c r="M2335" i="4" a="1"/>
  <c r="S2335" i="4" s="1" a="1"/>
  <c r="M2336" i="4" a="1"/>
  <c r="S2336" i="4" s="1" a="1"/>
  <c r="M2337" i="4" a="1"/>
  <c r="S2337" i="4" s="1" a="1"/>
  <c r="M3" i="4" a="1"/>
  <c r="D1608" i="4" a="1"/>
  <c r="D1609" i="4" a="1"/>
  <c r="D1610" i="4" a="1"/>
  <c r="D1611" i="4" a="1"/>
  <c r="D1612" i="4" a="1"/>
  <c r="D1613" i="4" a="1"/>
  <c r="D1614" i="4" a="1"/>
  <c r="D1615" i="4" a="1"/>
  <c r="D1616" i="4" a="1"/>
  <c r="D1617" i="4" a="1"/>
  <c r="D1618" i="4" a="1"/>
  <c r="D1619" i="4" a="1"/>
  <c r="D1620" i="4" a="1"/>
  <c r="D1621" i="4" a="1"/>
  <c r="D1622" i="4" a="1"/>
  <c r="D1623" i="4" a="1"/>
  <c r="D1624" i="4" a="1"/>
  <c r="D1625" i="4" a="1"/>
  <c r="D1626" i="4" a="1"/>
  <c r="D1627" i="4" a="1"/>
  <c r="D1628" i="4" a="1"/>
  <c r="D1629" i="4" a="1"/>
  <c r="D1630" i="4" a="1"/>
  <c r="D1631" i="4" a="1"/>
  <c r="D1632" i="4" a="1"/>
  <c r="D1633" i="4" a="1"/>
  <c r="D1634" i="4" a="1"/>
  <c r="D1635" i="4" a="1"/>
  <c r="D1636" i="4" a="1"/>
  <c r="D1637" i="4" a="1"/>
  <c r="D1638" i="4" a="1"/>
  <c r="D1639" i="4" a="1"/>
  <c r="D1640" i="4" a="1"/>
  <c r="D1641" i="4" a="1"/>
  <c r="D1642" i="4" a="1"/>
  <c r="D1643" i="4" a="1"/>
  <c r="D1644" i="4" a="1"/>
  <c r="D1645" i="4" a="1"/>
  <c r="D1646" i="4" a="1"/>
  <c r="D1647" i="4" a="1"/>
  <c r="D1648" i="4" a="1"/>
  <c r="D1649" i="4" a="1"/>
  <c r="D1650" i="4" a="1"/>
  <c r="D1651" i="4" a="1"/>
  <c r="D1652" i="4" a="1"/>
  <c r="D1653" i="4" a="1"/>
  <c r="D1654" i="4" a="1"/>
  <c r="D1655" i="4" a="1"/>
  <c r="D1656" i="4" a="1"/>
  <c r="D1657" i="4" a="1"/>
  <c r="D1658" i="4" a="1"/>
  <c r="D1659" i="4" a="1"/>
  <c r="D1660" i="4" a="1"/>
  <c r="D1661" i="4" a="1"/>
  <c r="D1662" i="4" a="1"/>
  <c r="D1663" i="4" a="1"/>
  <c r="D1664" i="4" a="1"/>
  <c r="D1665" i="4" a="1"/>
  <c r="D1666" i="4" a="1"/>
  <c r="D1667" i="4" a="1"/>
  <c r="D1668" i="4" a="1"/>
  <c r="D1669" i="4" a="1"/>
  <c r="D1670" i="4" a="1"/>
  <c r="D1671" i="4" a="1"/>
  <c r="D1672" i="4" a="1"/>
  <c r="D1673" i="4" a="1"/>
  <c r="D1674" i="4" a="1"/>
  <c r="D1675" i="4" a="1"/>
  <c r="D1676" i="4" a="1"/>
  <c r="D1677" i="4" a="1"/>
  <c r="D1678" i="4" a="1"/>
  <c r="D1679" i="4" a="1"/>
  <c r="D1680" i="4" a="1"/>
  <c r="D1681" i="4" a="1"/>
  <c r="D1682" i="4" a="1"/>
  <c r="D1683" i="4" a="1"/>
  <c r="D1684" i="4" a="1"/>
  <c r="D1685" i="4" a="1"/>
  <c r="D1686" i="4" a="1"/>
  <c r="D1687" i="4" a="1"/>
  <c r="D1688" i="4" a="1"/>
  <c r="D1689" i="4" a="1"/>
  <c r="D1690" i="4" a="1"/>
  <c r="D1691" i="4" a="1"/>
  <c r="D1692" i="4" a="1"/>
  <c r="D1693" i="4" a="1"/>
  <c r="D1694" i="4" a="1"/>
  <c r="D1695" i="4" a="1"/>
  <c r="D1696" i="4" a="1"/>
  <c r="D1697" i="4" a="1"/>
  <c r="D1698" i="4" a="1"/>
  <c r="D1699" i="4" a="1"/>
  <c r="D1700" i="4" a="1"/>
  <c r="D1701" i="4" a="1"/>
  <c r="D1702" i="4" a="1"/>
  <c r="D1703" i="4" a="1"/>
  <c r="D1704" i="4" a="1"/>
  <c r="D1705" i="4" a="1"/>
  <c r="D1706" i="4" a="1"/>
  <c r="D1707" i="4" a="1"/>
  <c r="D1708" i="4" a="1"/>
  <c r="D1709" i="4" a="1"/>
  <c r="D1710" i="4" a="1"/>
  <c r="D1711" i="4" a="1"/>
  <c r="D1712" i="4" a="1"/>
  <c r="D1713" i="4" a="1"/>
  <c r="D1714" i="4" a="1"/>
  <c r="D1715" i="4" a="1"/>
  <c r="D1716" i="4" a="1"/>
  <c r="D1717" i="4" a="1"/>
  <c r="D1718" i="4" a="1"/>
  <c r="D1719" i="4" a="1"/>
  <c r="D1720" i="4" a="1"/>
  <c r="D1721" i="4" a="1"/>
  <c r="D1722" i="4" a="1"/>
  <c r="D1723" i="4" a="1"/>
  <c r="D1724" i="4" a="1"/>
  <c r="D1725" i="4" a="1"/>
  <c r="D1726" i="4" a="1"/>
  <c r="D1727" i="4" a="1"/>
  <c r="D1728" i="4" a="1"/>
  <c r="D1729" i="4" a="1"/>
  <c r="D1730" i="4" a="1"/>
  <c r="D1731" i="4" a="1"/>
  <c r="D1732" i="4" a="1"/>
  <c r="D1733" i="4" a="1"/>
  <c r="D1734" i="4" a="1"/>
  <c r="D1735" i="4" a="1"/>
  <c r="D1736" i="4" a="1"/>
  <c r="D1737" i="4" a="1"/>
  <c r="D1738" i="4" a="1"/>
  <c r="D1739" i="4" a="1"/>
  <c r="D1740" i="4" a="1"/>
  <c r="D1741" i="4" a="1"/>
  <c r="D1742" i="4" a="1"/>
  <c r="D1743" i="4" a="1"/>
  <c r="D1744" i="4" a="1"/>
  <c r="D1745" i="4" a="1"/>
  <c r="D1746" i="4" a="1"/>
  <c r="D1747" i="4" a="1"/>
  <c r="D1748" i="4" a="1"/>
  <c r="D1749" i="4" a="1"/>
  <c r="D1750" i="4" a="1"/>
  <c r="D1751" i="4" a="1"/>
  <c r="D1752" i="4" a="1"/>
  <c r="D1753" i="4" a="1"/>
  <c r="D1754" i="4" a="1"/>
  <c r="D1755" i="4" a="1"/>
  <c r="D1756" i="4" a="1"/>
  <c r="D1757" i="4" a="1"/>
  <c r="D1758" i="4" a="1"/>
  <c r="D1759" i="4" a="1"/>
  <c r="D1760" i="4" a="1"/>
  <c r="D1761" i="4" a="1"/>
  <c r="D1762" i="4" a="1"/>
  <c r="D1763" i="4" a="1"/>
  <c r="D1764" i="4" a="1"/>
  <c r="D1765" i="4" a="1"/>
  <c r="D1766" i="4" a="1"/>
  <c r="D1767" i="4" a="1"/>
  <c r="D1768" i="4" a="1"/>
  <c r="D1769" i="4" a="1"/>
  <c r="D1770" i="4" a="1"/>
  <c r="D1771" i="4" a="1"/>
  <c r="D1772" i="4" a="1"/>
  <c r="D1773" i="4" a="1"/>
  <c r="D1774" i="4" a="1"/>
  <c r="D1775" i="4" a="1"/>
  <c r="D1776" i="4" a="1"/>
  <c r="D1777" i="4" a="1"/>
  <c r="D1778" i="4" a="1"/>
  <c r="D1779" i="4" a="1"/>
  <c r="D1780" i="4" a="1"/>
  <c r="D1781" i="4" a="1"/>
  <c r="D1782" i="4" a="1"/>
  <c r="D1783" i="4" a="1"/>
  <c r="D1784" i="4" a="1"/>
  <c r="D1785" i="4" a="1"/>
  <c r="D1786" i="4" a="1"/>
  <c r="D1787" i="4" a="1"/>
  <c r="D1788" i="4" a="1"/>
  <c r="D1789" i="4" a="1"/>
  <c r="D1790" i="4" a="1"/>
  <c r="D1791" i="4" a="1"/>
  <c r="D1792" i="4" a="1"/>
  <c r="D1793" i="4" a="1"/>
  <c r="D1794" i="4" a="1"/>
  <c r="D1795" i="4" a="1"/>
  <c r="D1796" i="4" a="1"/>
  <c r="D1797" i="4" a="1"/>
  <c r="D1798" i="4" a="1"/>
  <c r="D1799" i="4" a="1"/>
  <c r="D1800" i="4" a="1"/>
  <c r="D1801" i="4" a="1"/>
  <c r="D1802" i="4" a="1"/>
  <c r="D1803" i="4" a="1"/>
  <c r="D1804" i="4" a="1"/>
  <c r="D1805" i="4" a="1"/>
  <c r="D1806" i="4" a="1"/>
  <c r="D1807" i="4" a="1"/>
  <c r="D1808" i="4" a="1"/>
  <c r="D1809" i="4" a="1"/>
  <c r="D1810" i="4" a="1"/>
  <c r="D1811" i="4" a="1"/>
  <c r="D1812" i="4" a="1"/>
  <c r="D1813" i="4" a="1"/>
  <c r="D1814" i="4" a="1"/>
  <c r="D1815" i="4" a="1"/>
  <c r="D1816" i="4" a="1"/>
  <c r="D1817" i="4" a="1"/>
  <c r="D1818" i="4" a="1"/>
  <c r="D1819" i="4" a="1"/>
  <c r="D1820" i="4" a="1"/>
  <c r="D1821" i="4" a="1"/>
  <c r="D1822" i="4" a="1"/>
  <c r="D1823" i="4" a="1"/>
  <c r="D1824" i="4" a="1"/>
  <c r="D1825" i="4" a="1"/>
  <c r="D1826" i="4" a="1"/>
  <c r="D1827" i="4" a="1"/>
  <c r="D1828" i="4" a="1"/>
  <c r="D1829" i="4" a="1"/>
  <c r="D1830" i="4" a="1"/>
  <c r="D1831" i="4" a="1"/>
  <c r="D1832" i="4" a="1"/>
  <c r="D1833" i="4" a="1"/>
  <c r="D1834" i="4" a="1"/>
  <c r="D1835" i="4" a="1"/>
  <c r="D1836" i="4" a="1"/>
  <c r="D1837" i="4" a="1"/>
  <c r="D1838" i="4" a="1"/>
  <c r="D1839" i="4" a="1"/>
  <c r="D1840" i="4" a="1"/>
  <c r="D1841" i="4" a="1"/>
  <c r="D1842" i="4" a="1"/>
  <c r="D1843" i="4" a="1"/>
  <c r="D1844" i="4" a="1"/>
  <c r="D1845" i="4" a="1"/>
  <c r="D1846" i="4" a="1"/>
  <c r="D1847" i="4" a="1"/>
  <c r="D1848" i="4" a="1"/>
  <c r="D1849" i="4" a="1"/>
  <c r="D1850" i="4" a="1"/>
  <c r="D1851" i="4" a="1"/>
  <c r="D1852" i="4" a="1"/>
  <c r="D1853" i="4" a="1"/>
  <c r="D1854" i="4" a="1"/>
  <c r="D1855" i="4" a="1"/>
  <c r="D1856" i="4" a="1"/>
  <c r="D1857" i="4" a="1"/>
  <c r="D1858" i="4" a="1"/>
  <c r="D1859" i="4" a="1"/>
  <c r="D1860" i="4" a="1"/>
  <c r="D1861" i="4" a="1"/>
  <c r="D1862" i="4" a="1"/>
  <c r="D1863" i="4" a="1"/>
  <c r="D1864" i="4" a="1"/>
  <c r="D1865" i="4" a="1"/>
  <c r="D1866" i="4" a="1"/>
  <c r="D1867" i="4" a="1"/>
  <c r="D1868" i="4" a="1"/>
  <c r="D1869" i="4" a="1"/>
  <c r="D1870" i="4" a="1"/>
  <c r="D1871" i="4" a="1"/>
  <c r="D1872" i="4" a="1"/>
  <c r="D1873" i="4" a="1"/>
  <c r="D1874" i="4" a="1"/>
  <c r="D1875" i="4" a="1"/>
  <c r="D1876" i="4" a="1"/>
  <c r="D1877" i="4" a="1"/>
  <c r="D1878" i="4" a="1"/>
  <c r="D1879" i="4" a="1"/>
  <c r="D1880" i="4" a="1"/>
  <c r="D1881" i="4" a="1"/>
  <c r="D1882" i="4" a="1"/>
  <c r="D1883" i="4" a="1"/>
  <c r="D1884" i="4" a="1"/>
  <c r="D1885" i="4" a="1"/>
  <c r="D1886" i="4" a="1"/>
  <c r="D1887" i="4" a="1"/>
  <c r="D1888" i="4" a="1"/>
  <c r="D1889" i="4" a="1"/>
  <c r="D1890" i="4" a="1"/>
  <c r="D1891" i="4" a="1"/>
  <c r="D1892" i="4" a="1"/>
  <c r="D1893" i="4" a="1"/>
  <c r="D1894" i="4" a="1"/>
  <c r="D1895" i="4" a="1"/>
  <c r="D1896" i="4" a="1"/>
  <c r="D1897" i="4" a="1"/>
  <c r="D1898" i="4" a="1"/>
  <c r="D1899" i="4" a="1"/>
  <c r="D1900" i="4" a="1"/>
  <c r="D1901" i="4" a="1"/>
  <c r="D1902" i="4" a="1"/>
  <c r="D1903" i="4" a="1"/>
  <c r="D1904" i="4" a="1"/>
  <c r="D1905" i="4" a="1"/>
  <c r="D1906" i="4" a="1"/>
  <c r="D1907" i="4" a="1"/>
  <c r="D1908" i="4" a="1"/>
  <c r="D1909" i="4" a="1"/>
  <c r="D1910" i="4" a="1"/>
  <c r="D1911" i="4" a="1"/>
  <c r="D1912" i="4" a="1"/>
  <c r="D1913" i="4" a="1"/>
  <c r="D1914" i="4" a="1"/>
  <c r="D1915" i="4" a="1"/>
  <c r="D1916" i="4" a="1"/>
  <c r="D1917" i="4" a="1"/>
  <c r="D1918" i="4" a="1"/>
  <c r="D1919" i="4" a="1"/>
  <c r="D1920" i="4" a="1"/>
  <c r="D1921" i="4" a="1"/>
  <c r="D1922" i="4" a="1"/>
  <c r="D1923" i="4" a="1"/>
  <c r="D1924" i="4" a="1"/>
  <c r="D1925" i="4" a="1"/>
  <c r="D1926" i="4" a="1"/>
  <c r="D1927" i="4" a="1"/>
  <c r="D1928" i="4" a="1"/>
  <c r="D1929" i="4" a="1"/>
  <c r="D1930" i="4" a="1"/>
  <c r="D1931" i="4" a="1"/>
  <c r="D1932" i="4" a="1"/>
  <c r="D1933" i="4" a="1"/>
  <c r="D1934" i="4" a="1"/>
  <c r="D1935" i="4" a="1"/>
  <c r="D1936" i="4" a="1"/>
  <c r="D1937" i="4" a="1"/>
  <c r="D1938" i="4" a="1"/>
  <c r="D1939" i="4" a="1"/>
  <c r="D1940" i="4" a="1"/>
  <c r="D1941" i="4" a="1"/>
  <c r="D1942" i="4" a="1"/>
  <c r="D1943" i="4" a="1"/>
  <c r="D1944" i="4" a="1"/>
  <c r="D1945" i="4" a="1"/>
  <c r="D1946" i="4" a="1"/>
  <c r="D1947" i="4" a="1"/>
  <c r="D1948" i="4" a="1"/>
  <c r="D1949" i="4" a="1"/>
  <c r="D1950" i="4" a="1"/>
  <c r="D1951" i="4" a="1"/>
  <c r="D1952" i="4" a="1"/>
  <c r="D1953" i="4" a="1"/>
  <c r="D1954" i="4" a="1"/>
  <c r="D1955" i="4" a="1"/>
  <c r="D1956" i="4" a="1"/>
  <c r="D1957" i="4" a="1"/>
  <c r="D1958" i="4" a="1"/>
  <c r="D1959" i="4" a="1"/>
  <c r="D1960" i="4" a="1"/>
  <c r="D1961" i="4" a="1"/>
  <c r="D1962" i="4" a="1"/>
  <c r="D1963" i="4" a="1"/>
  <c r="D1964" i="4" a="1"/>
  <c r="D1965" i="4" a="1"/>
  <c r="D1966" i="4" a="1"/>
  <c r="D1967" i="4" a="1"/>
  <c r="D1968" i="4" a="1"/>
  <c r="D1969" i="4" a="1"/>
  <c r="D1970" i="4" a="1"/>
  <c r="D1971" i="4" a="1"/>
  <c r="D1972" i="4" a="1"/>
  <c r="D1973" i="4" a="1"/>
  <c r="D1974" i="4" a="1"/>
  <c r="D1975" i="4" a="1"/>
  <c r="D1976" i="4" a="1"/>
  <c r="D1977" i="4" a="1"/>
  <c r="D1978" i="4" a="1"/>
  <c r="D1979" i="4" a="1"/>
  <c r="D1980" i="4" a="1"/>
  <c r="D1981" i="4" a="1"/>
  <c r="D1982" i="4" a="1"/>
  <c r="D1983" i="4" a="1"/>
  <c r="D1984" i="4" a="1"/>
  <c r="D1985" i="4" a="1"/>
  <c r="D1986" i="4" a="1"/>
  <c r="D1987" i="4" a="1"/>
  <c r="D1988" i="4" a="1"/>
  <c r="D1989" i="4" a="1"/>
  <c r="D1990" i="4" a="1"/>
  <c r="D1991" i="4" a="1"/>
  <c r="D1992" i="4" a="1"/>
  <c r="D1993" i="4" a="1"/>
  <c r="D1994" i="4" a="1"/>
  <c r="D1995" i="4" a="1"/>
  <c r="D1996" i="4" a="1"/>
  <c r="D1997" i="4" a="1"/>
  <c r="D1998" i="4" a="1"/>
  <c r="D1999" i="4" a="1"/>
  <c r="D2000" i="4" a="1"/>
  <c r="D2001" i="4" a="1"/>
  <c r="D2002" i="4" a="1"/>
  <c r="D2003" i="4" a="1"/>
  <c r="D2004" i="4" a="1"/>
  <c r="D2005" i="4" a="1"/>
  <c r="D2006" i="4" a="1"/>
  <c r="D2007" i="4" a="1"/>
  <c r="D2008" i="4" a="1"/>
  <c r="D2009" i="4" a="1"/>
  <c r="D2010" i="4" a="1"/>
  <c r="D2011" i="4" a="1"/>
  <c r="D2012" i="4" a="1"/>
  <c r="D2013" i="4" a="1"/>
  <c r="D2014" i="4" a="1"/>
  <c r="D2015" i="4" a="1"/>
  <c r="D2016" i="4" a="1"/>
  <c r="D2017" i="4" a="1"/>
  <c r="D2018" i="4" a="1"/>
  <c r="D2019" i="4" a="1"/>
  <c r="D2020" i="4" a="1"/>
  <c r="D2021" i="4" a="1"/>
  <c r="D2022" i="4" a="1"/>
  <c r="D2023" i="4" a="1"/>
  <c r="D2024" i="4" a="1"/>
  <c r="D2025" i="4" a="1"/>
  <c r="D2026" i="4" a="1"/>
  <c r="D2027" i="4" a="1"/>
  <c r="D2028" i="4" a="1"/>
  <c r="D2029" i="4" a="1"/>
  <c r="D2030" i="4" a="1"/>
  <c r="D2031" i="4" a="1"/>
  <c r="D2032" i="4" a="1"/>
  <c r="D2033" i="4" a="1"/>
  <c r="D2034" i="4" a="1"/>
  <c r="D2035" i="4" a="1"/>
  <c r="D2036" i="4" a="1"/>
  <c r="D2037" i="4" a="1"/>
  <c r="D2038" i="4" a="1"/>
  <c r="D2039" i="4" a="1"/>
  <c r="D2040" i="4" a="1"/>
  <c r="D2041" i="4" a="1"/>
  <c r="D2042" i="4" a="1"/>
  <c r="D2043" i="4" a="1"/>
  <c r="D2044" i="4" a="1"/>
  <c r="D2045" i="4" a="1"/>
  <c r="D2046" i="4" a="1"/>
  <c r="D2047" i="4" a="1"/>
  <c r="D2048" i="4" a="1"/>
  <c r="D2049" i="4" a="1"/>
  <c r="D2050" i="4" a="1"/>
  <c r="D2051" i="4" a="1"/>
  <c r="D2052" i="4" a="1"/>
  <c r="D2053" i="4" a="1"/>
  <c r="D2054" i="4" a="1"/>
  <c r="D2055" i="4" a="1"/>
  <c r="D2056" i="4" a="1"/>
  <c r="D2057" i="4" a="1"/>
  <c r="D2058" i="4" a="1"/>
  <c r="D2059" i="4" a="1"/>
  <c r="D2060" i="4" a="1"/>
  <c r="D2061" i="4" a="1"/>
  <c r="D2062" i="4" a="1"/>
  <c r="D2063" i="4" a="1"/>
  <c r="D2064" i="4" a="1"/>
  <c r="D2065" i="4" a="1"/>
  <c r="D2066" i="4" a="1"/>
  <c r="D2067" i="4" a="1"/>
  <c r="D2068" i="4" a="1"/>
  <c r="D2069" i="4" a="1"/>
  <c r="D2070" i="4" a="1"/>
  <c r="D2071" i="4" a="1"/>
  <c r="D2072" i="4" a="1"/>
  <c r="D2073" i="4" a="1"/>
  <c r="D2074" i="4" a="1"/>
  <c r="D2075" i="4" a="1"/>
  <c r="D2076" i="4" a="1"/>
  <c r="D2077" i="4" a="1"/>
  <c r="D2078" i="4" a="1"/>
  <c r="D2079" i="4" a="1"/>
  <c r="D2080" i="4" a="1"/>
  <c r="D2081" i="4" a="1"/>
  <c r="D2082" i="4" a="1"/>
  <c r="D2083" i="4" a="1"/>
  <c r="D2084" i="4" a="1"/>
  <c r="D2085" i="4" a="1"/>
  <c r="D2086" i="4" a="1"/>
  <c r="D2087" i="4" a="1"/>
  <c r="D2088" i="4" a="1"/>
  <c r="D2089" i="4" a="1"/>
  <c r="D2090" i="4" a="1"/>
  <c r="D2091" i="4" a="1"/>
  <c r="D2092" i="4" a="1"/>
  <c r="D2093" i="4" a="1"/>
  <c r="D2094" i="4" a="1"/>
  <c r="D2095" i="4" a="1"/>
  <c r="D2096" i="4" a="1"/>
  <c r="D2097" i="4" a="1"/>
  <c r="D2098" i="4" a="1"/>
  <c r="D2099" i="4" a="1"/>
  <c r="D2100" i="4" a="1"/>
  <c r="D2101" i="4" a="1"/>
  <c r="D2102" i="4" a="1"/>
  <c r="D2103" i="4" a="1"/>
  <c r="D2104" i="4" a="1"/>
  <c r="D2105" i="4" a="1"/>
  <c r="D2106" i="4" a="1"/>
  <c r="D2107" i="4" a="1"/>
  <c r="D2108" i="4" a="1"/>
  <c r="D2109" i="4" a="1"/>
  <c r="D2110" i="4" a="1"/>
  <c r="D2111" i="4" a="1"/>
  <c r="D2112" i="4" a="1"/>
  <c r="D2113" i="4" a="1"/>
  <c r="D2114" i="4" a="1"/>
  <c r="D2115" i="4" a="1"/>
  <c r="D2116" i="4" a="1"/>
  <c r="D2117" i="4" a="1"/>
  <c r="D2118" i="4" a="1"/>
  <c r="D2119" i="4" a="1"/>
  <c r="D2120" i="4" a="1"/>
  <c r="D2121" i="4" a="1"/>
  <c r="D2122" i="4" a="1"/>
  <c r="D2123" i="4" a="1"/>
  <c r="D2124" i="4" a="1"/>
  <c r="D2125" i="4" a="1"/>
  <c r="D2126" i="4" a="1"/>
  <c r="D2127" i="4" a="1"/>
  <c r="D2128" i="4" a="1"/>
  <c r="D2129" i="4" a="1"/>
  <c r="D2130" i="4" a="1"/>
  <c r="D2131" i="4" a="1"/>
  <c r="D2132" i="4" a="1"/>
  <c r="D2133" i="4" a="1"/>
  <c r="D2134" i="4" a="1"/>
  <c r="D2135" i="4" a="1"/>
  <c r="D2136" i="4" a="1"/>
  <c r="D2137" i="4" a="1"/>
  <c r="D2138" i="4" a="1"/>
  <c r="D2139" i="4" a="1"/>
  <c r="D2140" i="4" a="1"/>
  <c r="D2141" i="4" a="1"/>
  <c r="D2142" i="4" a="1"/>
  <c r="D2143" i="4" a="1"/>
  <c r="D2144" i="4" a="1"/>
  <c r="D2145" i="4" a="1"/>
  <c r="D2146" i="4" a="1"/>
  <c r="D2147" i="4" a="1"/>
  <c r="D2148" i="4" a="1"/>
  <c r="D2149" i="4" a="1"/>
  <c r="D2150" i="4" a="1"/>
  <c r="D2151" i="4" a="1"/>
  <c r="D2152" i="4" a="1"/>
  <c r="D2153" i="4" a="1"/>
  <c r="D2154" i="4" a="1"/>
  <c r="D2155" i="4" a="1"/>
  <c r="D2156" i="4" a="1"/>
  <c r="D2157" i="4" a="1"/>
  <c r="D2158" i="4" a="1"/>
  <c r="D2159" i="4" a="1"/>
  <c r="D2160" i="4" a="1"/>
  <c r="D2161" i="4" a="1"/>
  <c r="D2162" i="4" a="1"/>
  <c r="D2163" i="4" a="1"/>
  <c r="D2164" i="4" a="1"/>
  <c r="D2165" i="4" a="1"/>
  <c r="D2166" i="4" a="1"/>
  <c r="D2167" i="4" a="1"/>
  <c r="D2168" i="4" a="1"/>
  <c r="D2169" i="4" a="1"/>
  <c r="D2170" i="4" a="1"/>
  <c r="D2171" i="4" a="1"/>
  <c r="D2172" i="4" a="1"/>
  <c r="D2173" i="4" a="1"/>
  <c r="D2174" i="4" a="1"/>
  <c r="D2175" i="4" a="1"/>
  <c r="D2176" i="4" a="1"/>
  <c r="D2177" i="4" a="1"/>
  <c r="D2178" i="4" a="1"/>
  <c r="D2179" i="4" a="1"/>
  <c r="D2180" i="4" a="1"/>
  <c r="D2181" i="4" a="1"/>
  <c r="D2182" i="4" a="1"/>
  <c r="D2183" i="4" a="1"/>
  <c r="D2184" i="4" a="1"/>
  <c r="D2185" i="4" a="1"/>
  <c r="D2186" i="4" a="1"/>
  <c r="D2187" i="4" a="1"/>
  <c r="D2188" i="4" a="1"/>
  <c r="D2189" i="4" a="1"/>
  <c r="D2190" i="4" a="1"/>
  <c r="D2191" i="4" a="1"/>
  <c r="D2192" i="4" a="1"/>
  <c r="D2193" i="4" a="1"/>
  <c r="D2194" i="4" a="1"/>
  <c r="D2195" i="4" a="1"/>
  <c r="D2196" i="4" a="1"/>
  <c r="D2197" i="4" a="1"/>
  <c r="D2198" i="4" a="1"/>
  <c r="D2199" i="4" a="1"/>
  <c r="D2200" i="4" a="1"/>
  <c r="D2201" i="4" a="1"/>
  <c r="D2202" i="4" a="1"/>
  <c r="D2203" i="4" a="1"/>
  <c r="D2204" i="4" a="1"/>
  <c r="D2205" i="4" a="1"/>
  <c r="D2206" i="4" a="1"/>
  <c r="D2207" i="4" a="1"/>
  <c r="D2208" i="4" a="1"/>
  <c r="D2209" i="4" a="1"/>
  <c r="D2210" i="4" a="1"/>
  <c r="D2211" i="4" a="1"/>
  <c r="D2212" i="4" a="1"/>
  <c r="D2213" i="4" a="1"/>
  <c r="D2214" i="4" a="1"/>
  <c r="D2215" i="4" a="1"/>
  <c r="D2216" i="4" a="1"/>
  <c r="D2217" i="4" a="1"/>
  <c r="D2218" i="4" a="1"/>
  <c r="D2219" i="4" a="1"/>
  <c r="D2220" i="4" a="1"/>
  <c r="D2221" i="4" a="1"/>
  <c r="D2222" i="4" a="1"/>
  <c r="D2223" i="4" a="1"/>
  <c r="D2224" i="4" a="1"/>
  <c r="D2225" i="4" a="1"/>
  <c r="D2226" i="4" a="1"/>
  <c r="D2227" i="4" a="1"/>
  <c r="D2228" i="4" a="1"/>
  <c r="D2229" i="4" a="1"/>
  <c r="D2230" i="4" a="1"/>
  <c r="D2231" i="4" a="1"/>
  <c r="D2232" i="4" a="1"/>
  <c r="D2233" i="4" a="1"/>
  <c r="D2234" i="4" a="1"/>
  <c r="D2235" i="4" a="1"/>
  <c r="D2236" i="4" a="1"/>
  <c r="D2237" i="4" a="1"/>
  <c r="D2238" i="4" a="1"/>
  <c r="D2239" i="4" a="1"/>
  <c r="D2240" i="4" a="1"/>
  <c r="D2241" i="4" a="1"/>
  <c r="D2242" i="4" a="1"/>
  <c r="D2243" i="4" a="1"/>
  <c r="D2244" i="4" a="1"/>
  <c r="D2245" i="4" a="1"/>
  <c r="D2246" i="4" a="1"/>
  <c r="D2247" i="4" a="1"/>
  <c r="D2248" i="4" a="1"/>
  <c r="D2249" i="4" a="1"/>
  <c r="D2250" i="4" a="1"/>
  <c r="D2251" i="4" a="1"/>
  <c r="D2252" i="4" a="1"/>
  <c r="D2253" i="4" a="1"/>
  <c r="D2254" i="4" a="1"/>
  <c r="D2255" i="4" a="1"/>
  <c r="D2256" i="4" a="1"/>
  <c r="D2257" i="4" a="1"/>
  <c r="D2258" i="4" a="1"/>
  <c r="D2259" i="4" a="1"/>
  <c r="D2260" i="4" a="1"/>
  <c r="D2261" i="4" a="1"/>
  <c r="D2262" i="4" a="1"/>
  <c r="D2263" i="4" a="1"/>
  <c r="D2264" i="4" a="1"/>
  <c r="D2265" i="4" a="1"/>
  <c r="D2266" i="4" a="1"/>
  <c r="D2267" i="4" a="1"/>
  <c r="D2268" i="4" a="1"/>
  <c r="D2269" i="4" a="1"/>
  <c r="D2270" i="4" a="1"/>
  <c r="D2271" i="4" a="1"/>
  <c r="D2272" i="4" a="1"/>
  <c r="D2273" i="4" a="1"/>
  <c r="D2274" i="4" a="1"/>
  <c r="D2275" i="4" a="1"/>
  <c r="D2276" i="4" a="1"/>
  <c r="D2277" i="4" a="1"/>
  <c r="D2278" i="4" a="1"/>
  <c r="D2279" i="4" a="1"/>
  <c r="D2280" i="4" a="1"/>
  <c r="D2281" i="4" a="1"/>
  <c r="D2282" i="4" a="1"/>
  <c r="D2283" i="4" a="1"/>
  <c r="D2284" i="4" a="1"/>
  <c r="D2285" i="4" a="1"/>
  <c r="D2286" i="4" a="1"/>
  <c r="D2287" i="4" a="1"/>
  <c r="D2288" i="4" a="1"/>
  <c r="D2289" i="4" a="1"/>
  <c r="D2290" i="4" a="1"/>
  <c r="D2291" i="4" a="1"/>
  <c r="D2292" i="4" a="1"/>
  <c r="D2293" i="4" a="1"/>
  <c r="D2294" i="4" a="1"/>
  <c r="D2295" i="4" a="1"/>
  <c r="D2296" i="4" a="1"/>
  <c r="D2297" i="4" a="1"/>
  <c r="D2298" i="4" a="1"/>
  <c r="D2299" i="4" a="1"/>
  <c r="D2300" i="4" a="1"/>
  <c r="D2301" i="4" a="1"/>
  <c r="D2302" i="4" a="1"/>
  <c r="D2303" i="4" a="1"/>
  <c r="D2304" i="4" a="1"/>
  <c r="D2305" i="4" a="1"/>
  <c r="D2306" i="4" a="1"/>
  <c r="D2307" i="4" a="1"/>
  <c r="D2308" i="4" a="1"/>
  <c r="D2309" i="4" a="1"/>
  <c r="D2310" i="4" a="1"/>
  <c r="D2311" i="4" a="1"/>
  <c r="D2312" i="4" a="1"/>
  <c r="D2313" i="4" a="1"/>
  <c r="D2314" i="4" a="1"/>
  <c r="D2315" i="4" a="1"/>
  <c r="D2316" i="4" a="1"/>
  <c r="D2317" i="4" a="1"/>
  <c r="D2318" i="4" a="1"/>
  <c r="D2319" i="4" a="1"/>
  <c r="D2320" i="4" a="1"/>
  <c r="D2321" i="4" a="1"/>
  <c r="D2322" i="4" a="1"/>
  <c r="D2323" i="4" a="1"/>
  <c r="D2324" i="4" a="1"/>
  <c r="D2325" i="4" a="1"/>
  <c r="D2326" i="4" a="1"/>
  <c r="D2327" i="4" a="1"/>
  <c r="D2328" i="4" a="1"/>
  <c r="D2329" i="4" a="1"/>
  <c r="D2330" i="4" a="1"/>
  <c r="D2331" i="4" a="1"/>
  <c r="D2332" i="4" a="1"/>
  <c r="D2333" i="4" a="1"/>
  <c r="D2334" i="4" a="1"/>
  <c r="D2335" i="4" a="1"/>
  <c r="D2336" i="4" a="1"/>
  <c r="D2337" i="4" a="1"/>
  <c r="D10" i="4" a="1"/>
  <c r="D11" i="4" a="1"/>
  <c r="D12" i="4" a="1"/>
  <c r="D13" i="4" a="1"/>
  <c r="D14" i="4" a="1"/>
  <c r="D15" i="4" a="1"/>
  <c r="D16" i="4" a="1"/>
  <c r="D17" i="4" a="1"/>
  <c r="D18" i="4" a="1"/>
  <c r="D19" i="4" a="1"/>
  <c r="D20" i="4" a="1"/>
  <c r="D21" i="4" a="1"/>
  <c r="D22" i="4" a="1"/>
  <c r="D23" i="4" a="1"/>
  <c r="D24" i="4" a="1"/>
  <c r="D25" i="4" a="1"/>
  <c r="D26" i="4" a="1"/>
  <c r="D27" i="4" a="1"/>
  <c r="D28" i="4" a="1"/>
  <c r="D29" i="4" a="1"/>
  <c r="D30" i="4" a="1"/>
  <c r="D31" i="4" a="1"/>
  <c r="D32" i="4" a="1"/>
  <c r="D33" i="4" a="1"/>
  <c r="D34" i="4" a="1"/>
  <c r="D35" i="4" a="1"/>
  <c r="D36" i="4" a="1"/>
  <c r="D37" i="4" a="1"/>
  <c r="D38" i="4" a="1"/>
  <c r="D39" i="4" a="1"/>
  <c r="D40" i="4" a="1"/>
  <c r="D41" i="4" a="1"/>
  <c r="D42" i="4" a="1"/>
  <c r="D43" i="4" a="1"/>
  <c r="D44" i="4" a="1"/>
  <c r="D45" i="4" a="1"/>
  <c r="D46" i="4" a="1"/>
  <c r="D47" i="4" a="1"/>
  <c r="D48" i="4" a="1"/>
  <c r="D49" i="4" a="1"/>
  <c r="D50" i="4" a="1"/>
  <c r="D51" i="4" a="1"/>
  <c r="D52" i="4" a="1"/>
  <c r="D53" i="4" a="1"/>
  <c r="D54" i="4" a="1"/>
  <c r="D55" i="4" a="1"/>
  <c r="D56" i="4" a="1"/>
  <c r="D57" i="4" a="1"/>
  <c r="D58" i="4" a="1"/>
  <c r="D59" i="4" a="1"/>
  <c r="D60" i="4" a="1"/>
  <c r="D61" i="4" a="1"/>
  <c r="D62" i="4" a="1"/>
  <c r="D63" i="4" a="1"/>
  <c r="D64" i="4" a="1"/>
  <c r="D65" i="4" a="1"/>
  <c r="D66" i="4" a="1"/>
  <c r="D67" i="4" a="1"/>
  <c r="D68" i="4" a="1"/>
  <c r="D69" i="4" a="1"/>
  <c r="D70" i="4" a="1"/>
  <c r="D71" i="4" a="1"/>
  <c r="D72" i="4" a="1"/>
  <c r="D73" i="4" a="1"/>
  <c r="D74" i="4" a="1"/>
  <c r="D75" i="4" a="1"/>
  <c r="D76" i="4" a="1"/>
  <c r="D77" i="4" a="1"/>
  <c r="D78" i="4" a="1"/>
  <c r="D79" i="4" a="1"/>
  <c r="D80" i="4" a="1"/>
  <c r="D81" i="4" a="1"/>
  <c r="D82" i="4" a="1"/>
  <c r="D83" i="4" a="1"/>
  <c r="D84" i="4" a="1"/>
  <c r="D85" i="4" a="1"/>
  <c r="D86" i="4" a="1"/>
  <c r="D87" i="4" a="1"/>
  <c r="D88" i="4" a="1"/>
  <c r="D89" i="4" a="1"/>
  <c r="D90" i="4" a="1"/>
  <c r="D91" i="4" a="1"/>
  <c r="D92" i="4" a="1"/>
  <c r="D93" i="4" a="1"/>
  <c r="D94" i="4" a="1"/>
  <c r="D95" i="4" a="1"/>
  <c r="D96" i="4" a="1"/>
  <c r="D97" i="4" a="1"/>
  <c r="D98" i="4" a="1"/>
  <c r="D99" i="4" a="1"/>
  <c r="D100" i="4" a="1"/>
  <c r="D101" i="4" a="1"/>
  <c r="D102" i="4" a="1"/>
  <c r="D103" i="4" a="1"/>
  <c r="D104" i="4" a="1"/>
  <c r="D105" i="4" a="1"/>
  <c r="D106" i="4" a="1"/>
  <c r="D107" i="4" a="1"/>
  <c r="D108" i="4" a="1"/>
  <c r="D109" i="4" a="1"/>
  <c r="D110" i="4" a="1"/>
  <c r="D111" i="4" a="1"/>
  <c r="D112" i="4" a="1"/>
  <c r="D113" i="4" a="1"/>
  <c r="D114" i="4" a="1"/>
  <c r="D115" i="4" a="1"/>
  <c r="D116" i="4" a="1"/>
  <c r="D117" i="4" a="1"/>
  <c r="D118" i="4" a="1"/>
  <c r="D119" i="4" a="1"/>
  <c r="D120" i="4" a="1"/>
  <c r="D121" i="4" a="1"/>
  <c r="D122" i="4" a="1"/>
  <c r="D123" i="4" a="1"/>
  <c r="D124" i="4" a="1"/>
  <c r="D125" i="4" a="1"/>
  <c r="D126" i="4" a="1"/>
  <c r="D127" i="4" a="1"/>
  <c r="D128" i="4" a="1"/>
  <c r="D129" i="4" a="1"/>
  <c r="D130" i="4" a="1"/>
  <c r="D131" i="4" a="1"/>
  <c r="D132" i="4" a="1"/>
  <c r="D133" i="4" a="1"/>
  <c r="D134" i="4" a="1"/>
  <c r="D135" i="4" a="1"/>
  <c r="D136" i="4" a="1"/>
  <c r="D137" i="4" a="1"/>
  <c r="D138" i="4" a="1"/>
  <c r="D139" i="4" a="1"/>
  <c r="D140" i="4" a="1"/>
  <c r="D141" i="4" a="1"/>
  <c r="D142" i="4" a="1"/>
  <c r="D143" i="4" a="1"/>
  <c r="D144" i="4" a="1"/>
  <c r="D145" i="4" a="1"/>
  <c r="D146" i="4" a="1"/>
  <c r="D147" i="4" a="1"/>
  <c r="D148" i="4" a="1"/>
  <c r="D149" i="4" a="1"/>
  <c r="D150" i="4" a="1"/>
  <c r="D151" i="4" a="1"/>
  <c r="D152" i="4" a="1"/>
  <c r="D153" i="4" a="1"/>
  <c r="D154" i="4" a="1"/>
  <c r="D155" i="4" a="1"/>
  <c r="D156" i="4" a="1"/>
  <c r="D157" i="4" a="1"/>
  <c r="D158" i="4" a="1"/>
  <c r="D159" i="4" a="1"/>
  <c r="D160" i="4" a="1"/>
  <c r="D161" i="4" a="1"/>
  <c r="D162" i="4" a="1"/>
  <c r="D163" i="4" a="1"/>
  <c r="D164" i="4" a="1"/>
  <c r="D165" i="4" a="1"/>
  <c r="D166" i="4" a="1"/>
  <c r="D167" i="4" a="1"/>
  <c r="D168" i="4" a="1"/>
  <c r="D169" i="4" a="1"/>
  <c r="D170" i="4" a="1"/>
  <c r="D171" i="4" a="1"/>
  <c r="D172" i="4" a="1"/>
  <c r="D173" i="4" a="1"/>
  <c r="D174" i="4" a="1"/>
  <c r="D175" i="4" a="1"/>
  <c r="D176" i="4" a="1"/>
  <c r="D177" i="4" a="1"/>
  <c r="D178" i="4" a="1"/>
  <c r="D179" i="4" a="1"/>
  <c r="D180" i="4" a="1"/>
  <c r="D181" i="4" a="1"/>
  <c r="D182" i="4" a="1"/>
  <c r="D183" i="4" a="1"/>
  <c r="D184" i="4" a="1"/>
  <c r="D185" i="4" a="1"/>
  <c r="D186" i="4" a="1"/>
  <c r="D187" i="4" a="1"/>
  <c r="D188" i="4" a="1"/>
  <c r="D189" i="4" a="1"/>
  <c r="D190" i="4" a="1"/>
  <c r="D191" i="4" a="1"/>
  <c r="D192" i="4" a="1"/>
  <c r="D193" i="4" a="1"/>
  <c r="D194" i="4" a="1"/>
  <c r="D195" i="4" a="1"/>
  <c r="D196" i="4" a="1"/>
  <c r="D197" i="4" a="1"/>
  <c r="D198" i="4" a="1"/>
  <c r="D199" i="4" a="1"/>
  <c r="D200" i="4" a="1"/>
  <c r="D201" i="4" a="1"/>
  <c r="D202" i="4" a="1"/>
  <c r="D203" i="4" a="1"/>
  <c r="D204" i="4" a="1"/>
  <c r="D205" i="4" a="1"/>
  <c r="D206" i="4" a="1"/>
  <c r="D207" i="4" a="1"/>
  <c r="D208" i="4" a="1"/>
  <c r="D209" i="4" a="1"/>
  <c r="D210" i="4" a="1"/>
  <c r="D211" i="4" a="1"/>
  <c r="D212" i="4" a="1"/>
  <c r="D213" i="4" a="1"/>
  <c r="D214" i="4" a="1"/>
  <c r="D215" i="4" a="1"/>
  <c r="D216" i="4" a="1"/>
  <c r="D217" i="4" a="1"/>
  <c r="D218" i="4" a="1"/>
  <c r="D219" i="4" a="1"/>
  <c r="D220" i="4" a="1"/>
  <c r="D221" i="4" a="1"/>
  <c r="D222" i="4" a="1"/>
  <c r="D223" i="4" a="1"/>
  <c r="D224" i="4" a="1"/>
  <c r="D225" i="4" a="1"/>
  <c r="D226" i="4" a="1"/>
  <c r="D227" i="4" a="1"/>
  <c r="D228" i="4" a="1"/>
  <c r="D229" i="4" a="1"/>
  <c r="D230" i="4" a="1"/>
  <c r="D231" i="4" a="1"/>
  <c r="D232" i="4" a="1"/>
  <c r="D233" i="4" a="1"/>
  <c r="D234" i="4" a="1"/>
  <c r="D235" i="4" a="1"/>
  <c r="D236" i="4" a="1"/>
  <c r="D237" i="4" a="1"/>
  <c r="D238" i="4" a="1"/>
  <c r="D239" i="4" a="1"/>
  <c r="D240" i="4" a="1"/>
  <c r="D241" i="4" a="1"/>
  <c r="D242" i="4" a="1"/>
  <c r="D243" i="4" a="1"/>
  <c r="D244" i="4" a="1"/>
  <c r="D245" i="4" a="1"/>
  <c r="D246" i="4" a="1"/>
  <c r="D247" i="4" a="1"/>
  <c r="D248" i="4" a="1"/>
  <c r="D249" i="4" a="1"/>
  <c r="D250" i="4" a="1"/>
  <c r="D251" i="4" a="1"/>
  <c r="D252" i="4" a="1"/>
  <c r="D253" i="4" a="1"/>
  <c r="D254" i="4" a="1"/>
  <c r="D255" i="4" a="1"/>
  <c r="D256" i="4" a="1"/>
  <c r="D257" i="4" a="1"/>
  <c r="D258" i="4" a="1"/>
  <c r="D259" i="4" a="1"/>
  <c r="D260" i="4" a="1"/>
  <c r="D261" i="4" a="1"/>
  <c r="D262" i="4" a="1"/>
  <c r="D263" i="4" a="1"/>
  <c r="D264" i="4" a="1"/>
  <c r="D265" i="4" a="1"/>
  <c r="D266" i="4" a="1"/>
  <c r="D267" i="4" a="1"/>
  <c r="D268" i="4" a="1"/>
  <c r="D269" i="4" a="1"/>
  <c r="D270" i="4" a="1"/>
  <c r="D271" i="4" a="1"/>
  <c r="D272" i="4" a="1"/>
  <c r="D273" i="4" a="1"/>
  <c r="D274" i="4" a="1"/>
  <c r="D275" i="4" a="1"/>
  <c r="D276" i="4" a="1"/>
  <c r="D277" i="4" a="1"/>
  <c r="D278" i="4" a="1"/>
  <c r="D279" i="4" a="1"/>
  <c r="D280" i="4" a="1"/>
  <c r="D281" i="4" a="1"/>
  <c r="D282" i="4" a="1"/>
  <c r="D283" i="4" a="1"/>
  <c r="D284" i="4" a="1"/>
  <c r="D285" i="4" a="1"/>
  <c r="D286" i="4" a="1"/>
  <c r="D287" i="4" a="1"/>
  <c r="D288" i="4" a="1"/>
  <c r="D289" i="4" a="1"/>
  <c r="D290" i="4" a="1"/>
  <c r="D291" i="4" a="1"/>
  <c r="D292" i="4" a="1"/>
  <c r="D293" i="4" a="1"/>
  <c r="D294" i="4" a="1"/>
  <c r="D295" i="4" a="1"/>
  <c r="D296" i="4" a="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3" i="4"/>
  <c r="E2" i="1"/>
  <c r="J2" i="1" s="1"/>
  <c r="E3" i="1"/>
  <c r="J3" i="1" s="1"/>
  <c r="E4" i="1"/>
  <c r="J4" i="1" s="1"/>
  <c r="E5" i="1"/>
  <c r="J5" i="1" s="1"/>
  <c r="E6" i="1"/>
  <c r="J6" i="1" s="1"/>
  <c r="E7" i="1"/>
  <c r="J7" i="1" s="1"/>
  <c r="E8" i="1"/>
  <c r="J8" i="1" s="1"/>
  <c r="E9" i="1"/>
  <c r="J9" i="1" s="1"/>
  <c r="E10" i="1"/>
  <c r="J10" i="1" s="1"/>
  <c r="E11" i="1"/>
  <c r="J11" i="1" s="1"/>
  <c r="E12" i="1"/>
  <c r="J12" i="1" s="1"/>
  <c r="E13" i="1"/>
  <c r="J13" i="1" s="1"/>
  <c r="E14" i="1"/>
  <c r="J14" i="1" s="1"/>
  <c r="E15" i="1"/>
  <c r="J15" i="1" s="1"/>
  <c r="E16" i="1"/>
  <c r="J16" i="1" s="1"/>
  <c r="E17" i="1"/>
  <c r="J17" i="1" s="1"/>
  <c r="E18" i="1"/>
  <c r="J18" i="1" s="1"/>
  <c r="E19" i="1"/>
  <c r="J19" i="1" s="1"/>
  <c r="E20" i="1"/>
  <c r="J20" i="1" s="1"/>
  <c r="E21" i="1"/>
  <c r="J21" i="1" s="1"/>
  <c r="E22" i="1"/>
  <c r="J22" i="1" s="1"/>
  <c r="E23" i="1"/>
  <c r="J23" i="1" s="1"/>
  <c r="E24" i="1"/>
  <c r="J24" i="1" s="1"/>
  <c r="E25" i="1"/>
  <c r="J25" i="1" s="1"/>
  <c r="E26" i="1"/>
  <c r="J26" i="1" s="1"/>
  <c r="E27" i="1"/>
  <c r="J27" i="1" s="1"/>
  <c r="E28" i="1"/>
  <c r="J28" i="1" s="1"/>
  <c r="E29" i="1"/>
  <c r="J29" i="1" s="1"/>
  <c r="E30" i="1"/>
  <c r="J30" i="1" s="1"/>
  <c r="E31" i="1"/>
  <c r="J31" i="1" s="1"/>
  <c r="E32" i="1"/>
  <c r="J32" i="1" s="1"/>
  <c r="E33" i="1"/>
  <c r="J33" i="1" s="1"/>
  <c r="E34" i="1"/>
  <c r="J34" i="1" s="1"/>
  <c r="E35" i="1"/>
  <c r="J35" i="1" s="1"/>
  <c r="E36" i="1"/>
  <c r="J36" i="1" s="1"/>
  <c r="E37" i="1"/>
  <c r="J37" i="1" s="1"/>
  <c r="E38" i="1"/>
  <c r="J38" i="1" s="1"/>
  <c r="E39" i="1"/>
  <c r="J39" i="1" s="1"/>
  <c r="E40" i="1"/>
  <c r="J40" i="1" s="1"/>
  <c r="E41" i="1"/>
  <c r="J41" i="1" s="1"/>
  <c r="E42" i="1"/>
  <c r="J42" i="1" s="1"/>
  <c r="E43" i="1"/>
  <c r="J43" i="1" s="1"/>
  <c r="E44" i="1"/>
  <c r="J44" i="1" s="1"/>
  <c r="E45" i="1"/>
  <c r="J45" i="1" s="1"/>
  <c r="E46" i="1"/>
  <c r="J46" i="1" s="1"/>
  <c r="E47" i="1"/>
  <c r="J47" i="1" s="1"/>
  <c r="E48" i="1"/>
  <c r="J48" i="1" s="1"/>
  <c r="E49" i="1"/>
  <c r="J49" i="1" s="1"/>
  <c r="E50" i="1"/>
  <c r="J50" i="1" s="1"/>
  <c r="E51" i="1"/>
  <c r="J51" i="1" s="1"/>
  <c r="E52" i="1"/>
  <c r="J52" i="1" s="1"/>
  <c r="E53" i="1"/>
  <c r="J53" i="1" s="1"/>
  <c r="E54" i="1"/>
  <c r="J54" i="1" s="1"/>
  <c r="E55" i="1"/>
  <c r="J55" i="1" s="1"/>
  <c r="E56" i="1"/>
  <c r="J56" i="1" s="1"/>
  <c r="E57" i="1"/>
  <c r="J57" i="1" s="1"/>
  <c r="E58" i="1"/>
  <c r="J58" i="1" s="1"/>
  <c r="E59" i="1"/>
  <c r="J59" i="1" s="1"/>
  <c r="E60" i="1"/>
  <c r="J60" i="1" s="1"/>
  <c r="E61" i="1"/>
  <c r="J61" i="1" s="1"/>
  <c r="E62" i="1"/>
  <c r="J62" i="1" s="1"/>
  <c r="E63" i="1"/>
  <c r="J63" i="1" s="1"/>
  <c r="E64" i="1"/>
  <c r="J64" i="1" s="1"/>
  <c r="E65" i="1"/>
  <c r="J65" i="1" s="1"/>
  <c r="E66" i="1"/>
  <c r="J66" i="1" s="1"/>
  <c r="E67" i="1"/>
  <c r="J67" i="1" s="1"/>
  <c r="E68" i="1"/>
  <c r="J68" i="1" s="1"/>
  <c r="E69" i="1"/>
  <c r="J69" i="1" s="1"/>
  <c r="E70" i="1"/>
  <c r="J70" i="1" s="1"/>
  <c r="E71" i="1"/>
  <c r="J71" i="1" s="1"/>
  <c r="E72" i="1"/>
  <c r="J72" i="1" s="1"/>
  <c r="E73" i="1"/>
  <c r="J73" i="1" s="1"/>
  <c r="E74" i="1"/>
  <c r="J74" i="1" s="1"/>
  <c r="E75" i="1"/>
  <c r="J75" i="1" s="1"/>
  <c r="E76" i="1"/>
  <c r="J76" i="1" s="1"/>
  <c r="E77" i="1"/>
  <c r="J77" i="1" s="1"/>
  <c r="E78" i="1"/>
  <c r="J78" i="1" s="1"/>
  <c r="E79" i="1"/>
  <c r="J79" i="1" s="1"/>
  <c r="E80" i="1"/>
  <c r="J80" i="1" s="1"/>
  <c r="E81" i="1"/>
  <c r="J81" i="1" s="1"/>
  <c r="E82" i="1"/>
  <c r="J82" i="1" s="1"/>
  <c r="E83" i="1"/>
  <c r="J83" i="1" s="1"/>
  <c r="E84" i="1"/>
  <c r="J84" i="1" s="1"/>
  <c r="E85" i="1"/>
  <c r="J85" i="1" s="1"/>
  <c r="E86" i="1"/>
  <c r="J86" i="1" s="1"/>
  <c r="E87" i="1"/>
  <c r="J87" i="1" s="1"/>
  <c r="E88" i="1"/>
  <c r="J88" i="1" s="1"/>
  <c r="E89" i="1"/>
  <c r="J89" i="1" s="1"/>
  <c r="E90" i="1"/>
  <c r="J90" i="1" s="1"/>
  <c r="E91" i="1"/>
  <c r="J91" i="1" s="1"/>
  <c r="E92" i="1"/>
  <c r="J92" i="1" s="1"/>
  <c r="E93" i="1"/>
  <c r="J93" i="1" s="1"/>
  <c r="E94" i="1"/>
  <c r="J94" i="1" s="1"/>
  <c r="E95" i="1"/>
  <c r="J95" i="1" s="1"/>
  <c r="E96" i="1"/>
  <c r="J96" i="1" s="1"/>
  <c r="E97" i="1"/>
  <c r="J97" i="1" s="1"/>
  <c r="E98" i="1"/>
  <c r="J98" i="1" s="1"/>
  <c r="E99" i="1"/>
  <c r="J99" i="1" s="1"/>
  <c r="E100" i="1"/>
  <c r="J100" i="1" s="1"/>
  <c r="E101" i="1"/>
  <c r="J101" i="1" s="1"/>
  <c r="E102" i="1"/>
  <c r="J102" i="1" s="1"/>
  <c r="E103" i="1"/>
  <c r="J103" i="1" s="1"/>
  <c r="E104" i="1"/>
  <c r="J104" i="1" s="1"/>
  <c r="E105" i="1"/>
  <c r="J105" i="1" s="1"/>
  <c r="E106" i="1"/>
  <c r="J106" i="1" s="1"/>
  <c r="E107" i="1"/>
  <c r="J107" i="1" s="1"/>
  <c r="E108" i="1"/>
  <c r="J108" i="1" s="1"/>
  <c r="E109" i="1"/>
  <c r="J109" i="1" s="1"/>
  <c r="E110" i="1"/>
  <c r="J110" i="1" s="1"/>
  <c r="E111" i="1"/>
  <c r="J111" i="1" s="1"/>
  <c r="E112" i="1"/>
  <c r="J112" i="1" s="1"/>
  <c r="E113" i="1"/>
  <c r="J113" i="1" s="1"/>
  <c r="E114" i="1"/>
  <c r="J114" i="1" s="1"/>
  <c r="E115" i="1"/>
  <c r="J115" i="1" s="1"/>
  <c r="E116" i="1"/>
  <c r="J116" i="1" s="1"/>
  <c r="E117" i="1"/>
  <c r="J117" i="1" s="1"/>
  <c r="E118" i="1"/>
  <c r="J118" i="1" s="1"/>
  <c r="E119" i="1"/>
  <c r="J119" i="1" s="1"/>
  <c r="E120" i="1"/>
  <c r="J120" i="1" s="1"/>
  <c r="E121" i="1"/>
  <c r="J121" i="1" s="1"/>
  <c r="E122" i="1"/>
  <c r="J122" i="1" s="1"/>
  <c r="E123" i="1"/>
  <c r="J123" i="1" s="1"/>
  <c r="E124" i="1"/>
  <c r="J124" i="1" s="1"/>
  <c r="E125" i="1"/>
  <c r="J125" i="1" s="1"/>
  <c r="E126" i="1"/>
  <c r="J126" i="1" s="1"/>
  <c r="E127" i="1"/>
  <c r="J127" i="1" s="1"/>
  <c r="E128" i="1"/>
  <c r="J128" i="1" s="1"/>
  <c r="E129" i="1"/>
  <c r="J129" i="1" s="1"/>
  <c r="E130" i="1"/>
  <c r="J130" i="1" s="1"/>
  <c r="E131" i="1"/>
  <c r="J131" i="1" s="1"/>
  <c r="E132" i="1"/>
  <c r="J132" i="1" s="1"/>
  <c r="E133" i="1"/>
  <c r="J133" i="1" s="1"/>
  <c r="E134" i="1"/>
  <c r="J134" i="1" s="1"/>
  <c r="E135" i="1"/>
  <c r="J135" i="1" s="1"/>
  <c r="E136" i="1"/>
  <c r="J136" i="1" s="1"/>
  <c r="E137" i="1"/>
  <c r="J137" i="1" s="1"/>
  <c r="E138" i="1"/>
  <c r="J138" i="1" s="1"/>
  <c r="E139" i="1"/>
  <c r="J139" i="1" s="1"/>
  <c r="E140" i="1"/>
  <c r="J140" i="1" s="1"/>
  <c r="E141" i="1"/>
  <c r="J141" i="1" s="1"/>
  <c r="E142" i="1"/>
  <c r="J142" i="1" s="1"/>
  <c r="E143" i="1"/>
  <c r="J143" i="1" s="1"/>
  <c r="E144" i="1"/>
  <c r="J144" i="1" s="1"/>
  <c r="E145" i="1"/>
  <c r="J145" i="1" s="1"/>
  <c r="E146" i="1"/>
  <c r="J146" i="1" s="1"/>
  <c r="E147" i="1"/>
  <c r="J147" i="1" s="1"/>
  <c r="E148" i="1"/>
  <c r="J148" i="1" s="1"/>
  <c r="E149" i="1"/>
  <c r="J149" i="1" s="1"/>
  <c r="E150" i="1"/>
  <c r="J150" i="1" s="1"/>
  <c r="E151" i="1"/>
  <c r="J151" i="1" s="1"/>
  <c r="E152" i="1"/>
  <c r="J152" i="1" s="1"/>
  <c r="E153" i="1"/>
  <c r="J153" i="1" s="1"/>
  <c r="E154" i="1"/>
  <c r="J154" i="1" s="1"/>
  <c r="E155" i="1"/>
  <c r="J155" i="1" s="1"/>
  <c r="E156" i="1"/>
  <c r="J156" i="1" s="1"/>
  <c r="E157" i="1"/>
  <c r="J157" i="1" s="1"/>
  <c r="E158" i="1"/>
  <c r="J158" i="1" s="1"/>
  <c r="E159" i="1"/>
  <c r="J159" i="1" s="1"/>
  <c r="E160" i="1"/>
  <c r="J160" i="1" s="1"/>
  <c r="E161" i="1"/>
  <c r="J161" i="1" s="1"/>
  <c r="E162" i="1"/>
  <c r="J162" i="1" s="1"/>
  <c r="E163" i="1"/>
  <c r="J163" i="1" s="1"/>
  <c r="E164" i="1"/>
  <c r="J164" i="1" s="1"/>
  <c r="E165" i="1"/>
  <c r="J165" i="1" s="1"/>
  <c r="E166" i="1"/>
  <c r="J166" i="1" s="1"/>
  <c r="E167" i="1"/>
  <c r="J167" i="1" s="1"/>
  <c r="E168" i="1"/>
  <c r="J168" i="1" s="1"/>
  <c r="E169" i="1"/>
  <c r="J169" i="1" s="1"/>
  <c r="E170" i="1"/>
  <c r="J170" i="1" s="1"/>
  <c r="E171" i="1"/>
  <c r="J171" i="1" s="1"/>
  <c r="E172" i="1"/>
  <c r="J172" i="1" s="1"/>
  <c r="E173" i="1"/>
  <c r="J173" i="1" s="1"/>
  <c r="E174" i="1"/>
  <c r="J174" i="1" s="1"/>
  <c r="E175" i="1"/>
  <c r="J175" i="1" s="1"/>
  <c r="E176" i="1"/>
  <c r="J176" i="1" s="1"/>
  <c r="E177" i="1"/>
  <c r="J177" i="1" s="1"/>
  <c r="E178" i="1"/>
  <c r="J178" i="1" s="1"/>
  <c r="E179" i="1"/>
  <c r="J179" i="1" s="1"/>
  <c r="E180" i="1"/>
  <c r="J180" i="1" s="1"/>
  <c r="E181" i="1"/>
  <c r="J181" i="1" s="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J214" i="1" s="1"/>
  <c r="E215" i="1"/>
  <c r="J215" i="1" s="1"/>
  <c r="E216" i="1"/>
  <c r="J216" i="1" s="1"/>
  <c r="E217" i="1"/>
  <c r="J217" i="1" s="1"/>
  <c r="E218" i="1"/>
  <c r="J218" i="1" s="1"/>
  <c r="E219" i="1"/>
  <c r="J219" i="1" s="1"/>
  <c r="E220" i="1"/>
  <c r="J220" i="1" s="1"/>
  <c r="E221" i="1"/>
  <c r="J221" i="1" s="1"/>
  <c r="E222" i="1"/>
  <c r="J222" i="1" s="1"/>
  <c r="E223" i="1"/>
  <c r="J223" i="1" s="1"/>
  <c r="E224" i="1"/>
  <c r="J224" i="1" s="1"/>
  <c r="E225" i="1"/>
  <c r="J225" i="1" s="1"/>
  <c r="E226" i="1"/>
  <c r="J226" i="1" s="1"/>
  <c r="E227" i="1"/>
  <c r="J227" i="1" s="1"/>
  <c r="E228" i="1"/>
  <c r="J228" i="1" s="1"/>
  <c r="E229" i="1"/>
  <c r="J229" i="1" s="1"/>
  <c r="E230" i="1"/>
  <c r="J230" i="1" s="1"/>
  <c r="E231" i="1"/>
  <c r="J231" i="1" s="1"/>
  <c r="E232" i="1"/>
  <c r="J232" i="1" s="1"/>
  <c r="E233" i="1"/>
  <c r="J233" i="1" s="1"/>
  <c r="E234" i="1"/>
  <c r="J234" i="1" s="1"/>
  <c r="E235" i="1"/>
  <c r="J235" i="1" s="1"/>
  <c r="E236" i="1"/>
  <c r="J236" i="1" s="1"/>
  <c r="E237" i="1"/>
  <c r="J237" i="1" s="1"/>
  <c r="E238" i="1"/>
  <c r="J238" i="1" s="1"/>
  <c r="E239" i="1"/>
  <c r="J239" i="1" s="1"/>
  <c r="E240" i="1"/>
  <c r="J240" i="1" s="1"/>
  <c r="E241" i="1"/>
  <c r="J241" i="1" s="1"/>
  <c r="E242" i="1"/>
  <c r="J242" i="1" s="1"/>
  <c r="E243" i="1"/>
  <c r="J243" i="1" s="1"/>
  <c r="E244" i="1"/>
  <c r="J244" i="1" s="1"/>
  <c r="E245" i="1"/>
  <c r="J245" i="1" s="1"/>
  <c r="E246" i="1"/>
  <c r="J246" i="1" s="1"/>
  <c r="E247" i="1"/>
  <c r="J247" i="1" s="1"/>
  <c r="E248" i="1"/>
  <c r="J248" i="1" s="1"/>
  <c r="E249" i="1"/>
  <c r="J249" i="1" s="1"/>
  <c r="E250" i="1"/>
  <c r="J250" i="1" s="1"/>
  <c r="E251" i="1"/>
  <c r="J251" i="1" s="1"/>
  <c r="E252" i="1"/>
  <c r="J252" i="1" s="1"/>
  <c r="E253" i="1"/>
  <c r="J253" i="1" s="1"/>
  <c r="E254" i="1"/>
  <c r="J254" i="1" s="1"/>
  <c r="E255" i="1"/>
  <c r="J255" i="1" s="1"/>
  <c r="E256" i="1"/>
  <c r="J256" i="1" s="1"/>
  <c r="E257" i="1"/>
  <c r="J257" i="1" s="1"/>
  <c r="E258" i="1"/>
  <c r="J258" i="1" s="1"/>
  <c r="E259" i="1"/>
  <c r="J259" i="1" s="1"/>
  <c r="E260" i="1"/>
  <c r="J260" i="1" s="1"/>
  <c r="E261" i="1"/>
  <c r="J261" i="1" s="1"/>
  <c r="E262" i="1"/>
  <c r="J262" i="1" s="1"/>
  <c r="E263" i="1"/>
  <c r="J263" i="1" s="1"/>
  <c r="E264" i="1"/>
  <c r="J264" i="1" s="1"/>
  <c r="E265" i="1"/>
  <c r="J265" i="1" s="1"/>
  <c r="E266" i="1"/>
  <c r="J266" i="1" s="1"/>
  <c r="E267" i="1"/>
  <c r="J267" i="1" s="1"/>
  <c r="E268" i="1"/>
  <c r="J268" i="1" s="1"/>
  <c r="E269" i="1"/>
  <c r="J269" i="1" s="1"/>
  <c r="E270" i="1"/>
  <c r="J270" i="1" s="1"/>
  <c r="E271" i="1"/>
  <c r="J271" i="1" s="1"/>
  <c r="E272" i="1"/>
  <c r="J272" i="1" s="1"/>
  <c r="E273" i="1"/>
  <c r="J273" i="1" s="1"/>
  <c r="E274" i="1"/>
  <c r="J274" i="1" s="1"/>
  <c r="E275" i="1"/>
  <c r="J275" i="1" s="1"/>
  <c r="E276" i="1"/>
  <c r="J276" i="1" s="1"/>
  <c r="E277" i="1"/>
  <c r="J277" i="1" s="1"/>
  <c r="E278" i="1"/>
  <c r="J278" i="1" s="1"/>
  <c r="E279" i="1"/>
  <c r="J279" i="1" s="1"/>
  <c r="E280" i="1"/>
  <c r="J280" i="1" s="1"/>
  <c r="E281" i="1"/>
  <c r="J281" i="1" s="1"/>
  <c r="E282" i="1"/>
  <c r="J282" i="1" s="1"/>
  <c r="E283" i="1"/>
  <c r="J283" i="1" s="1"/>
  <c r="E284" i="1"/>
  <c r="J284" i="1" s="1"/>
  <c r="E285" i="1"/>
  <c r="J285" i="1" s="1"/>
  <c r="E286" i="1"/>
  <c r="J286" i="1" s="1"/>
  <c r="E287" i="1"/>
  <c r="J287" i="1" s="1"/>
  <c r="E288" i="1"/>
  <c r="J288" i="1" s="1"/>
  <c r="E289" i="1"/>
  <c r="J289" i="1" s="1"/>
  <c r="E290" i="1"/>
  <c r="J290" i="1" s="1"/>
  <c r="E291" i="1"/>
  <c r="J291" i="1" s="1"/>
  <c r="E292" i="1"/>
  <c r="J292" i="1" s="1"/>
  <c r="E293" i="1"/>
  <c r="J293" i="1" s="1"/>
  <c r="E294" i="1"/>
  <c r="J294" i="1" s="1"/>
  <c r="E295" i="1"/>
  <c r="J295" i="1" s="1"/>
  <c r="E296" i="1"/>
  <c r="J296" i="1" s="1"/>
  <c r="E297" i="1"/>
  <c r="J297" i="1" s="1"/>
  <c r="E298" i="1"/>
  <c r="J298" i="1" s="1"/>
  <c r="E299" i="1"/>
  <c r="J299" i="1" s="1"/>
  <c r="E300" i="1"/>
  <c r="J300" i="1" s="1"/>
  <c r="E301" i="1"/>
  <c r="J301" i="1" s="1"/>
  <c r="E302" i="1"/>
  <c r="J302" i="1" s="1"/>
  <c r="E303" i="1"/>
  <c r="J303" i="1" s="1"/>
  <c r="E304" i="1"/>
  <c r="J304" i="1" s="1"/>
  <c r="E305" i="1"/>
  <c r="J305" i="1" s="1"/>
  <c r="E306" i="1"/>
  <c r="J306" i="1" s="1"/>
  <c r="E307" i="1"/>
  <c r="J307" i="1" s="1"/>
  <c r="E308" i="1"/>
  <c r="J308" i="1" s="1"/>
  <c r="E309" i="1"/>
  <c r="J309" i="1" s="1"/>
  <c r="E310" i="1"/>
  <c r="J310" i="1" s="1"/>
  <c r="E311" i="1"/>
  <c r="J311" i="1" s="1"/>
  <c r="E312" i="1"/>
  <c r="J312" i="1" s="1"/>
  <c r="E313" i="1"/>
  <c r="J313" i="1" s="1"/>
  <c r="E314" i="1"/>
  <c r="J314" i="1" s="1"/>
  <c r="E315" i="1"/>
  <c r="J315" i="1" s="1"/>
  <c r="E316" i="1"/>
  <c r="J316" i="1" s="1"/>
  <c r="E317" i="1"/>
  <c r="J317" i="1" s="1"/>
  <c r="E318" i="1"/>
  <c r="J318" i="1" s="1"/>
  <c r="E319" i="1"/>
  <c r="J319" i="1" s="1"/>
  <c r="E320" i="1"/>
  <c r="J320" i="1" s="1"/>
  <c r="E321" i="1"/>
  <c r="J321" i="1" s="1"/>
  <c r="E322" i="1"/>
  <c r="J322" i="1" s="1"/>
  <c r="E323" i="1"/>
  <c r="J323" i="1" s="1"/>
  <c r="E324" i="1"/>
  <c r="J324" i="1" s="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J454" i="1" s="1"/>
  <c r="E455" i="1"/>
  <c r="J455" i="1" s="1"/>
  <c r="E456" i="1"/>
  <c r="J456" i="1" s="1"/>
  <c r="E457" i="1"/>
  <c r="J457" i="1" s="1"/>
  <c r="E458" i="1"/>
  <c r="J458" i="1" s="1"/>
  <c r="E459" i="1"/>
  <c r="J459" i="1" s="1"/>
  <c r="E460" i="1"/>
  <c r="J460" i="1" s="1"/>
  <c r="E461" i="1"/>
  <c r="J461" i="1" s="1"/>
  <c r="E462" i="1"/>
  <c r="J462" i="1" s="1"/>
  <c r="E463" i="1"/>
  <c r="J463" i="1" s="1"/>
  <c r="E464" i="1"/>
  <c r="J464" i="1" s="1"/>
  <c r="E465" i="1"/>
  <c r="J465" i="1" s="1"/>
  <c r="E466" i="1"/>
  <c r="J466" i="1" s="1"/>
  <c r="E467" i="1"/>
  <c r="J467" i="1" s="1"/>
  <c r="E468" i="1"/>
  <c r="J468" i="1" s="1"/>
  <c r="E469" i="1"/>
  <c r="J469" i="1" s="1"/>
  <c r="E470" i="1"/>
  <c r="J470" i="1" s="1"/>
  <c r="E471" i="1"/>
  <c r="J471" i="1" s="1"/>
  <c r="E472" i="1"/>
  <c r="J472" i="1" s="1"/>
  <c r="E473" i="1"/>
  <c r="J473" i="1" s="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J512" i="1" s="1"/>
  <c r="E513" i="1"/>
  <c r="J513" i="1" s="1"/>
  <c r="E514" i="1"/>
  <c r="J514" i="1" s="1"/>
  <c r="E515" i="1"/>
  <c r="J515" i="1" s="1"/>
  <c r="E516" i="1"/>
  <c r="J516" i="1" s="1"/>
  <c r="E517" i="1"/>
  <c r="J517" i="1" s="1"/>
  <c r="E518" i="1"/>
  <c r="J518" i="1" s="1"/>
  <c r="E519" i="1"/>
  <c r="J519" i="1" s="1"/>
  <c r="E520" i="1"/>
  <c r="J520" i="1" s="1"/>
  <c r="E521" i="1"/>
  <c r="J521" i="1" s="1"/>
  <c r="E522" i="1"/>
  <c r="J522" i="1" s="1"/>
  <c r="E523" i="1"/>
  <c r="J523" i="1" s="1"/>
  <c r="E524" i="1"/>
  <c r="J524" i="1" s="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J625" i="1" s="1"/>
  <c r="E626" i="1"/>
  <c r="J626" i="1" s="1"/>
  <c r="E627" i="1"/>
  <c r="J627" i="1" s="1"/>
  <c r="E628" i="1"/>
  <c r="J628" i="1" s="1"/>
  <c r="E629" i="1"/>
  <c r="J629" i="1" s="1"/>
  <c r="E630" i="1"/>
  <c r="J630" i="1" s="1"/>
  <c r="E631" i="1"/>
  <c r="J631" i="1" s="1"/>
  <c r="E632" i="1"/>
  <c r="J632" i="1" s="1"/>
  <c r="E633" i="1"/>
  <c r="J633" i="1" s="1"/>
  <c r="E634" i="1"/>
  <c r="J634" i="1" s="1"/>
  <c r="E635" i="1"/>
  <c r="J635" i="1" s="1"/>
  <c r="E636" i="1"/>
  <c r="J636" i="1" s="1"/>
  <c r="E637" i="1"/>
  <c r="J637" i="1" s="1"/>
  <c r="E638" i="1"/>
  <c r="J638" i="1" s="1"/>
  <c r="E639" i="1"/>
  <c r="J639" i="1" s="1"/>
  <c r="E640" i="1"/>
  <c r="J640" i="1" s="1"/>
  <c r="E641" i="1"/>
  <c r="J641" i="1" s="1"/>
  <c r="E642" i="1"/>
  <c r="J642" i="1" s="1"/>
  <c r="E643" i="1"/>
  <c r="J643" i="1" s="1"/>
  <c r="E644" i="1"/>
  <c r="J644" i="1" s="1"/>
  <c r="E645" i="1"/>
  <c r="J645" i="1" s="1"/>
  <c r="E646" i="1"/>
  <c r="J646" i="1" s="1"/>
  <c r="E647" i="1"/>
  <c r="J647" i="1" s="1"/>
  <c r="E648" i="1"/>
  <c r="J648" i="1" s="1"/>
  <c r="E649" i="1"/>
  <c r="J649" i="1" s="1"/>
  <c r="E650" i="1"/>
  <c r="J650" i="1" s="1"/>
  <c r="E651" i="1"/>
  <c r="J651" i="1" s="1"/>
  <c r="E652" i="1"/>
  <c r="J652" i="1" s="1"/>
  <c r="E653" i="1"/>
  <c r="J653" i="1" s="1"/>
  <c r="E654" i="1"/>
  <c r="J654" i="1" s="1"/>
  <c r="E655" i="1"/>
  <c r="J655" i="1" s="1"/>
  <c r="E656" i="1"/>
  <c r="J656" i="1" s="1"/>
  <c r="E657" i="1"/>
  <c r="J657" i="1" s="1"/>
  <c r="E658" i="1"/>
  <c r="J658" i="1" s="1"/>
  <c r="E659" i="1"/>
  <c r="J659" i="1" s="1"/>
  <c r="E660" i="1"/>
  <c r="J660" i="1" s="1"/>
  <c r="E661" i="1"/>
  <c r="J661" i="1" s="1"/>
  <c r="E662" i="1"/>
  <c r="J662" i="1" s="1"/>
  <c r="E663" i="1"/>
  <c r="J663" i="1" s="1"/>
  <c r="E664" i="1"/>
  <c r="J664" i="1" s="1"/>
  <c r="E665" i="1"/>
  <c r="J665" i="1" s="1"/>
  <c r="E666" i="1"/>
  <c r="J666" i="1" s="1"/>
  <c r="E667" i="1"/>
  <c r="J667" i="1" s="1"/>
  <c r="E668" i="1"/>
  <c r="J668" i="1" s="1"/>
  <c r="E669" i="1"/>
  <c r="J669" i="1" s="1"/>
  <c r="E670" i="1"/>
  <c r="J670" i="1" s="1"/>
  <c r="E671" i="1"/>
  <c r="J671" i="1" s="1"/>
  <c r="E672" i="1"/>
  <c r="J672" i="1" s="1"/>
  <c r="E673" i="1"/>
  <c r="J673" i="1" s="1"/>
  <c r="E674" i="1"/>
  <c r="J674" i="1" s="1"/>
  <c r="E675" i="1"/>
  <c r="J675" i="1" s="1"/>
  <c r="E676" i="1"/>
  <c r="J676" i="1" s="1"/>
  <c r="E677" i="1"/>
  <c r="J677" i="1" s="1"/>
  <c r="E678" i="1"/>
  <c r="J678" i="1" s="1"/>
  <c r="E679" i="1"/>
  <c r="J679" i="1" s="1"/>
  <c r="E680" i="1"/>
  <c r="J680" i="1" s="1"/>
  <c r="E681" i="1"/>
  <c r="J681" i="1" s="1"/>
  <c r="E682" i="1"/>
  <c r="J682" i="1" s="1"/>
  <c r="E683" i="1"/>
  <c r="J683" i="1" s="1"/>
  <c r="E684" i="1"/>
  <c r="J684" i="1" s="1"/>
  <c r="E685" i="1"/>
  <c r="J685" i="1" s="1"/>
  <c r="E686" i="1"/>
  <c r="J686" i="1" s="1"/>
  <c r="E687" i="1"/>
  <c r="J687" i="1" s="1"/>
  <c r="E688" i="1"/>
  <c r="J688" i="1" s="1"/>
  <c r="E689" i="1"/>
  <c r="J689" i="1" s="1"/>
  <c r="E690" i="1"/>
  <c r="J690" i="1" s="1"/>
  <c r="E691" i="1"/>
  <c r="J691" i="1" s="1"/>
  <c r="E692" i="1"/>
  <c r="J692" i="1" s="1"/>
  <c r="E693" i="1"/>
  <c r="J693" i="1" s="1"/>
  <c r="E694" i="1"/>
  <c r="J694" i="1" s="1"/>
  <c r="E695" i="1"/>
  <c r="J695" i="1" s="1"/>
  <c r="E696" i="1"/>
  <c r="J696" i="1" s="1"/>
  <c r="E697" i="1"/>
  <c r="J697" i="1" s="1"/>
  <c r="E698" i="1"/>
  <c r="J698" i="1" s="1"/>
  <c r="E699" i="1"/>
  <c r="J699" i="1" s="1"/>
  <c r="E700" i="1"/>
  <c r="J700" i="1" s="1"/>
  <c r="E701" i="1"/>
  <c r="J701" i="1" s="1"/>
  <c r="E702" i="1"/>
  <c r="J702" i="1" s="1"/>
  <c r="E703" i="1"/>
  <c r="J703" i="1" s="1"/>
  <c r="E704" i="1"/>
  <c r="J704" i="1" s="1"/>
  <c r="E705" i="1"/>
  <c r="J705" i="1" s="1"/>
  <c r="E706" i="1"/>
  <c r="J706" i="1" s="1"/>
  <c r="E707" i="1"/>
  <c r="J707" i="1" s="1"/>
  <c r="E708" i="1"/>
  <c r="J708" i="1" s="1"/>
  <c r="E709" i="1"/>
  <c r="J709" i="1" s="1"/>
  <c r="E710" i="1"/>
  <c r="J710" i="1" s="1"/>
  <c r="E711" i="1"/>
  <c r="J711" i="1" s="1"/>
  <c r="E712" i="1"/>
  <c r="J712" i="1" s="1"/>
  <c r="E713" i="1"/>
  <c r="J713" i="1" s="1"/>
  <c r="E714" i="1"/>
  <c r="J714" i="1" s="1"/>
  <c r="E715" i="1"/>
  <c r="J715" i="1" s="1"/>
  <c r="E716" i="1"/>
  <c r="J716" i="1" s="1"/>
  <c r="E717" i="1"/>
  <c r="J717" i="1" s="1"/>
  <c r="E718" i="1"/>
  <c r="J718" i="1" s="1"/>
  <c r="E719" i="1"/>
  <c r="J719" i="1" s="1"/>
  <c r="E720" i="1"/>
  <c r="J720" i="1" s="1"/>
  <c r="E721" i="1"/>
  <c r="J721" i="1" s="1"/>
  <c r="E722" i="1"/>
  <c r="J722" i="1" s="1"/>
  <c r="E723" i="1"/>
  <c r="J723" i="1" s="1"/>
  <c r="E724" i="1"/>
  <c r="J724" i="1" s="1"/>
  <c r="E725" i="1"/>
  <c r="J725" i="1" s="1"/>
  <c r="E726" i="1"/>
  <c r="J726" i="1" s="1"/>
  <c r="E727" i="1"/>
  <c r="J727" i="1" s="1"/>
  <c r="E728" i="1"/>
  <c r="J728" i="1" s="1"/>
  <c r="E729" i="1"/>
  <c r="J729" i="1" s="1"/>
  <c r="E730" i="1"/>
  <c r="J730" i="1" s="1"/>
  <c r="E731" i="1"/>
  <c r="J731" i="1" s="1"/>
  <c r="E732" i="1"/>
  <c r="J732" i="1" s="1"/>
  <c r="E733" i="1"/>
  <c r="J733" i="1" s="1"/>
  <c r="E734" i="1"/>
  <c r="J734" i="1" s="1"/>
  <c r="E735" i="1"/>
  <c r="J735" i="1" s="1"/>
  <c r="E736" i="1"/>
  <c r="J736" i="1" s="1"/>
  <c r="E737" i="1"/>
  <c r="J737" i="1" s="1"/>
  <c r="E738" i="1"/>
  <c r="J738" i="1" s="1"/>
  <c r="E739" i="1"/>
  <c r="J739" i="1" s="1"/>
  <c r="E740" i="1"/>
  <c r="J740" i="1" s="1"/>
  <c r="E741" i="1"/>
  <c r="J741" i="1" s="1"/>
  <c r="E742" i="1"/>
  <c r="J742" i="1" s="1"/>
  <c r="E743" i="1"/>
  <c r="J743" i="1" s="1"/>
  <c r="E744" i="1"/>
  <c r="J744" i="1" s="1"/>
  <c r="E745" i="1"/>
  <c r="J745" i="1" s="1"/>
  <c r="E746" i="1"/>
  <c r="J746" i="1" s="1"/>
  <c r="E747" i="1"/>
  <c r="J747" i="1" s="1"/>
  <c r="E748" i="1"/>
  <c r="J748" i="1" s="1"/>
  <c r="E749" i="1"/>
  <c r="J749" i="1" s="1"/>
  <c r="E750" i="1"/>
  <c r="J750" i="1" s="1"/>
  <c r="E751" i="1"/>
  <c r="J751" i="1" s="1"/>
  <c r="E752" i="1"/>
  <c r="J752" i="1" s="1"/>
  <c r="E753" i="1"/>
  <c r="J753" i="1" s="1"/>
  <c r="E754" i="1"/>
  <c r="J754" i="1" s="1"/>
  <c r="E755" i="1"/>
  <c r="J755" i="1" s="1"/>
  <c r="E756" i="1"/>
  <c r="J756" i="1" s="1"/>
  <c r="E757" i="1"/>
  <c r="J757" i="1" s="1"/>
  <c r="E758" i="1"/>
  <c r="J758" i="1" s="1"/>
  <c r="E759" i="1"/>
  <c r="J759" i="1" s="1"/>
  <c r="E760" i="1"/>
  <c r="J760" i="1" s="1"/>
  <c r="E761" i="1"/>
  <c r="J761" i="1" s="1"/>
  <c r="E762" i="1"/>
  <c r="J762" i="1" s="1"/>
  <c r="E763" i="1"/>
  <c r="J763" i="1" s="1"/>
  <c r="E764" i="1"/>
  <c r="J764" i="1" s="1"/>
  <c r="E765" i="1"/>
  <c r="J765" i="1" s="1"/>
  <c r="E766" i="1"/>
  <c r="J766" i="1" s="1"/>
  <c r="E767" i="1"/>
  <c r="J767" i="1" s="1"/>
  <c r="E768" i="1"/>
  <c r="J768" i="1" s="1"/>
  <c r="E769" i="1"/>
  <c r="J769" i="1" s="1"/>
  <c r="E770" i="1"/>
  <c r="J770" i="1" s="1"/>
  <c r="E771" i="1"/>
  <c r="J771" i="1" s="1"/>
  <c r="E772" i="1"/>
  <c r="J772" i="1" s="1"/>
  <c r="E773" i="1"/>
  <c r="J773" i="1" s="1"/>
  <c r="E774" i="1"/>
  <c r="J774" i="1" s="1"/>
  <c r="E775" i="1"/>
  <c r="J775" i="1" s="1"/>
  <c r="E776" i="1"/>
  <c r="J776" i="1" s="1"/>
  <c r="E777" i="1"/>
  <c r="J777" i="1" s="1"/>
  <c r="E778" i="1"/>
  <c r="J778" i="1" s="1"/>
  <c r="E779" i="1"/>
  <c r="J779" i="1" s="1"/>
  <c r="E780" i="1"/>
  <c r="J780" i="1" s="1"/>
  <c r="E781" i="1"/>
  <c r="J781" i="1" s="1"/>
  <c r="E782" i="1"/>
  <c r="J782" i="1" s="1"/>
  <c r="E783" i="1"/>
  <c r="J783" i="1" s="1"/>
  <c r="E784" i="1"/>
  <c r="J784" i="1" s="1"/>
  <c r="E785" i="1"/>
  <c r="J785" i="1" s="1"/>
  <c r="E786" i="1"/>
  <c r="J786" i="1" s="1"/>
  <c r="E787" i="1"/>
  <c r="J787" i="1" s="1"/>
  <c r="E788" i="1"/>
  <c r="J788" i="1" s="1"/>
  <c r="E789" i="1"/>
  <c r="J789" i="1" s="1"/>
  <c r="E790" i="1"/>
  <c r="J790" i="1" s="1"/>
  <c r="E791" i="1"/>
  <c r="J791" i="1" s="1"/>
  <c r="E792" i="1"/>
  <c r="J792" i="1" s="1"/>
  <c r="E793" i="1"/>
  <c r="J793" i="1" s="1"/>
  <c r="E794" i="1"/>
  <c r="J794" i="1" s="1"/>
  <c r="E795" i="1"/>
  <c r="J795" i="1" s="1"/>
  <c r="E796" i="1"/>
  <c r="J796" i="1" s="1"/>
  <c r="E797" i="1"/>
  <c r="J797" i="1" s="1"/>
  <c r="E798" i="1"/>
  <c r="J798" i="1" s="1"/>
  <c r="E799" i="1"/>
  <c r="J799" i="1" s="1"/>
  <c r="E800" i="1"/>
  <c r="J800" i="1" s="1"/>
  <c r="E801" i="1"/>
  <c r="J801" i="1" s="1"/>
  <c r="E802" i="1"/>
  <c r="J802" i="1" s="1"/>
  <c r="E803" i="1"/>
  <c r="J803" i="1" s="1"/>
  <c r="E804" i="1"/>
  <c r="J804" i="1" s="1"/>
  <c r="E805" i="1"/>
  <c r="J805" i="1" s="1"/>
  <c r="E806" i="1"/>
  <c r="J806" i="1" s="1"/>
  <c r="E807" i="1"/>
  <c r="J807" i="1" s="1"/>
  <c r="E808" i="1"/>
  <c r="J808" i="1" s="1"/>
  <c r="E809" i="1"/>
  <c r="J809" i="1" s="1"/>
  <c r="E810" i="1"/>
  <c r="J810" i="1" s="1"/>
  <c r="E811" i="1"/>
  <c r="J811" i="1" s="1"/>
  <c r="E812" i="1"/>
  <c r="J812" i="1" s="1"/>
  <c r="E813" i="1"/>
  <c r="J813" i="1" s="1"/>
  <c r="E814" i="1"/>
  <c r="J814" i="1" s="1"/>
  <c r="E815" i="1"/>
  <c r="J815" i="1" s="1"/>
  <c r="E816" i="1"/>
  <c r="J816" i="1" s="1"/>
  <c r="E817" i="1"/>
  <c r="J817" i="1" s="1"/>
  <c r="E818" i="1"/>
  <c r="J818" i="1" s="1"/>
  <c r="E819" i="1"/>
  <c r="J819" i="1" s="1"/>
  <c r="E820" i="1"/>
  <c r="J820" i="1" s="1"/>
  <c r="E821" i="1"/>
  <c r="J821" i="1" s="1"/>
  <c r="E822" i="1"/>
  <c r="J822" i="1" s="1"/>
  <c r="E823" i="1"/>
  <c r="J823" i="1" s="1"/>
  <c r="E824" i="1"/>
  <c r="J824" i="1" s="1"/>
  <c r="E825" i="1"/>
  <c r="J825" i="1" s="1"/>
  <c r="E826" i="1"/>
  <c r="J826" i="1" s="1"/>
  <c r="E827" i="1"/>
  <c r="J827" i="1" s="1"/>
  <c r="E828" i="1"/>
  <c r="J828" i="1" s="1"/>
  <c r="E829" i="1"/>
  <c r="J829" i="1" s="1"/>
  <c r="E830" i="1"/>
  <c r="J830" i="1" s="1"/>
  <c r="E831" i="1"/>
  <c r="J831" i="1" s="1"/>
  <c r="E832" i="1"/>
  <c r="J832" i="1" s="1"/>
  <c r="E833" i="1"/>
  <c r="J833" i="1" s="1"/>
  <c r="E834" i="1"/>
  <c r="J834" i="1" s="1"/>
  <c r="E835" i="1"/>
  <c r="J835" i="1" s="1"/>
  <c r="E836" i="1"/>
  <c r="J836" i="1" s="1"/>
  <c r="E837" i="1"/>
  <c r="J837" i="1" s="1"/>
  <c r="E838" i="1"/>
  <c r="J838" i="1" s="1"/>
  <c r="E839" i="1"/>
  <c r="J839" i="1" s="1"/>
  <c r="E840" i="1"/>
  <c r="J840" i="1" s="1"/>
  <c r="E841" i="1"/>
  <c r="J841" i="1" s="1"/>
  <c r="E842" i="1"/>
  <c r="J842" i="1" s="1"/>
  <c r="E843" i="1"/>
  <c r="J843" i="1" s="1"/>
  <c r="E844" i="1"/>
  <c r="J844" i="1" s="1"/>
  <c r="E845" i="1"/>
  <c r="J845" i="1" s="1"/>
  <c r="E846" i="1"/>
  <c r="J846" i="1" s="1"/>
  <c r="E847" i="1"/>
  <c r="J847" i="1" s="1"/>
  <c r="E848" i="1"/>
  <c r="J848" i="1" s="1"/>
  <c r="E849" i="1"/>
  <c r="J849" i="1" s="1"/>
  <c r="E850" i="1"/>
  <c r="J850" i="1" s="1"/>
  <c r="E851" i="1"/>
  <c r="J851" i="1" s="1"/>
  <c r="E852" i="1"/>
  <c r="J852" i="1" s="1"/>
  <c r="E853" i="1"/>
  <c r="J853" i="1" s="1"/>
  <c r="E854" i="1"/>
  <c r="J854" i="1" s="1"/>
  <c r="E855" i="1"/>
  <c r="J855" i="1" s="1"/>
  <c r="E856" i="1"/>
  <c r="J856" i="1" s="1"/>
  <c r="E857" i="1"/>
  <c r="J857" i="1" s="1"/>
  <c r="E858" i="1"/>
  <c r="J858" i="1" s="1"/>
  <c r="E859" i="1"/>
  <c r="J859" i="1" s="1"/>
  <c r="E860" i="1"/>
  <c r="J860" i="1" s="1"/>
  <c r="E861" i="1"/>
  <c r="J861" i="1" s="1"/>
  <c r="E862" i="1"/>
  <c r="J862" i="1" s="1"/>
  <c r="E863" i="1"/>
  <c r="J863" i="1" s="1"/>
  <c r="E864" i="1"/>
  <c r="J864" i="1" s="1"/>
  <c r="E865" i="1"/>
  <c r="J865" i="1" s="1"/>
  <c r="E866" i="1"/>
  <c r="J866" i="1" s="1"/>
  <c r="E867" i="1"/>
  <c r="J867" i="1" s="1"/>
  <c r="E868" i="1"/>
  <c r="J868" i="1" s="1"/>
  <c r="E869" i="1"/>
  <c r="J869" i="1" s="1"/>
  <c r="E870" i="1"/>
  <c r="J870" i="1" s="1"/>
  <c r="E871" i="1"/>
  <c r="J871" i="1" s="1"/>
  <c r="E872" i="1"/>
  <c r="J872" i="1" s="1"/>
  <c r="E873" i="1"/>
  <c r="J873" i="1" s="1"/>
  <c r="E874" i="1"/>
  <c r="J874" i="1" s="1"/>
  <c r="E875" i="1"/>
  <c r="J875" i="1" s="1"/>
  <c r="E876" i="1"/>
  <c r="J876" i="1" s="1"/>
  <c r="E877" i="1"/>
  <c r="J877" i="1" s="1"/>
  <c r="E878" i="1"/>
  <c r="J878" i="1" s="1"/>
  <c r="E879" i="1"/>
  <c r="J879" i="1" s="1"/>
  <c r="E880" i="1"/>
  <c r="J880" i="1" s="1"/>
  <c r="E881" i="1"/>
  <c r="J881" i="1" s="1"/>
  <c r="E882" i="1"/>
  <c r="J882" i="1" s="1"/>
  <c r="E883" i="1"/>
  <c r="J883" i="1" s="1"/>
  <c r="E884" i="1"/>
  <c r="J884" i="1" s="1"/>
  <c r="E885" i="1"/>
  <c r="J885" i="1" s="1"/>
  <c r="E886" i="1"/>
  <c r="J886" i="1" s="1"/>
  <c r="E887" i="1"/>
  <c r="J887" i="1" s="1"/>
  <c r="E888" i="1"/>
  <c r="J888" i="1" s="1"/>
  <c r="E889" i="1"/>
  <c r="J889" i="1" s="1"/>
  <c r="E890" i="1"/>
  <c r="J890" i="1" s="1"/>
  <c r="E891" i="1"/>
  <c r="J891" i="1" s="1"/>
  <c r="E892" i="1"/>
  <c r="J892" i="1" s="1"/>
  <c r="E893" i="1"/>
  <c r="J893" i="1" s="1"/>
  <c r="E894" i="1"/>
  <c r="J894" i="1" s="1"/>
  <c r="E895" i="1"/>
  <c r="J895" i="1" s="1"/>
  <c r="E896" i="1"/>
  <c r="J896" i="1" s="1"/>
  <c r="E897" i="1"/>
  <c r="J897" i="1" s="1"/>
  <c r="E898" i="1"/>
  <c r="J898" i="1" s="1"/>
  <c r="E899" i="1"/>
  <c r="J899" i="1" s="1"/>
  <c r="E900" i="1"/>
  <c r="J900" i="1" s="1"/>
  <c r="E901" i="1"/>
  <c r="J901" i="1" s="1"/>
  <c r="E902" i="1"/>
  <c r="J902" i="1" s="1"/>
  <c r="E903" i="1"/>
  <c r="J903" i="1" s="1"/>
  <c r="E904" i="1"/>
  <c r="J904" i="1" s="1"/>
  <c r="E905" i="1"/>
  <c r="J905" i="1" s="1"/>
  <c r="E906" i="1"/>
  <c r="J906" i="1" s="1"/>
  <c r="E907" i="1"/>
  <c r="J907" i="1" s="1"/>
  <c r="E908" i="1"/>
  <c r="J908" i="1" s="1"/>
  <c r="E909" i="1"/>
  <c r="J909" i="1" s="1"/>
  <c r="E910" i="1"/>
  <c r="J910" i="1" s="1"/>
  <c r="E911" i="1"/>
  <c r="J911" i="1" s="1"/>
  <c r="E912" i="1"/>
  <c r="J912" i="1" s="1"/>
  <c r="E913" i="1"/>
  <c r="J913" i="1" s="1"/>
  <c r="E914" i="1"/>
  <c r="J914" i="1" s="1"/>
  <c r="E915" i="1"/>
  <c r="J915" i="1" s="1"/>
  <c r="E916" i="1"/>
  <c r="J916" i="1" s="1"/>
  <c r="E917" i="1"/>
  <c r="J917" i="1" s="1"/>
  <c r="E918" i="1"/>
  <c r="J918" i="1" s="1"/>
  <c r="E919" i="1"/>
  <c r="J919" i="1" s="1"/>
  <c r="E920" i="1"/>
  <c r="J920" i="1" s="1"/>
  <c r="E921" i="1"/>
  <c r="J921" i="1" s="1"/>
  <c r="E922" i="1"/>
  <c r="J922" i="1" s="1"/>
  <c r="E923" i="1"/>
  <c r="J923" i="1" s="1"/>
  <c r="E924" i="1"/>
  <c r="J924" i="1" s="1"/>
  <c r="E925" i="1"/>
  <c r="J925" i="1" s="1"/>
  <c r="E926" i="1"/>
  <c r="J926" i="1" s="1"/>
  <c r="E927" i="1"/>
  <c r="J927" i="1" s="1"/>
  <c r="E928" i="1"/>
  <c r="J928" i="1" s="1"/>
  <c r="E929" i="1"/>
  <c r="J929" i="1" s="1"/>
  <c r="E930" i="1"/>
  <c r="J930" i="1" s="1"/>
  <c r="E931" i="1"/>
  <c r="J931" i="1" s="1"/>
  <c r="E932" i="1"/>
  <c r="J932" i="1" s="1"/>
  <c r="E933" i="1"/>
  <c r="J933" i="1" s="1"/>
  <c r="E934" i="1"/>
  <c r="J934" i="1" s="1"/>
  <c r="E935" i="1"/>
  <c r="J935" i="1" s="1"/>
  <c r="E936" i="1"/>
  <c r="J936" i="1" s="1"/>
  <c r="E937" i="1"/>
  <c r="J937" i="1" s="1"/>
  <c r="E938" i="1"/>
  <c r="J938" i="1" s="1"/>
  <c r="E939" i="1"/>
  <c r="J939" i="1" s="1"/>
  <c r="E940" i="1"/>
  <c r="J940" i="1" s="1"/>
  <c r="E941" i="1"/>
  <c r="J941" i="1" s="1"/>
  <c r="E942" i="1"/>
  <c r="J942" i="1" s="1"/>
  <c r="E943" i="1"/>
  <c r="J943" i="1" s="1"/>
  <c r="E944" i="1"/>
  <c r="J944" i="1" s="1"/>
  <c r="E945" i="1"/>
  <c r="J945" i="1" s="1"/>
  <c r="E946" i="1"/>
  <c r="J946" i="1" s="1"/>
  <c r="E947" i="1"/>
  <c r="J947" i="1" s="1"/>
  <c r="E948" i="1"/>
  <c r="J948" i="1" s="1"/>
  <c r="E949" i="1"/>
  <c r="J949" i="1" s="1"/>
  <c r="E950" i="1"/>
  <c r="J950" i="1" s="1"/>
  <c r="E951" i="1"/>
  <c r="J951" i="1" s="1"/>
  <c r="E952" i="1"/>
  <c r="J952" i="1" s="1"/>
  <c r="E953" i="1"/>
  <c r="J953" i="1" s="1"/>
  <c r="E954" i="1"/>
  <c r="J954" i="1" s="1"/>
  <c r="E955" i="1"/>
  <c r="J955" i="1" s="1"/>
  <c r="E956" i="1"/>
  <c r="J956" i="1" s="1"/>
  <c r="E957" i="1"/>
  <c r="J957" i="1" s="1"/>
  <c r="E958" i="1"/>
  <c r="J958" i="1" s="1"/>
  <c r="E959" i="1"/>
  <c r="J959" i="1" s="1"/>
  <c r="E960" i="1"/>
  <c r="J960" i="1" s="1"/>
  <c r="E961" i="1"/>
  <c r="J961" i="1" s="1"/>
  <c r="E962" i="1"/>
  <c r="J962" i="1" s="1"/>
  <c r="E963" i="1"/>
  <c r="J963" i="1" s="1"/>
  <c r="E964" i="1"/>
  <c r="J964" i="1" s="1"/>
  <c r="E965" i="1"/>
  <c r="J965" i="1" s="1"/>
  <c r="E966" i="1"/>
  <c r="J966" i="1" s="1"/>
  <c r="E967" i="1"/>
  <c r="J967" i="1" s="1"/>
  <c r="E968" i="1"/>
  <c r="J968" i="1" s="1"/>
  <c r="E969" i="1"/>
  <c r="J969" i="1" s="1"/>
  <c r="E970" i="1"/>
  <c r="J970" i="1" s="1"/>
  <c r="E971" i="1"/>
  <c r="J971" i="1" s="1"/>
  <c r="E972" i="1"/>
  <c r="J972" i="1" s="1"/>
  <c r="E973" i="1"/>
  <c r="J973" i="1" s="1"/>
  <c r="E974" i="1"/>
  <c r="J974" i="1" s="1"/>
  <c r="E975" i="1"/>
  <c r="J975" i="1" s="1"/>
  <c r="E976" i="1"/>
  <c r="J976" i="1" s="1"/>
  <c r="E977" i="1"/>
  <c r="J977" i="1" s="1"/>
  <c r="E978" i="1"/>
  <c r="J978" i="1" s="1"/>
  <c r="E979" i="1"/>
  <c r="J979" i="1" s="1"/>
  <c r="E980" i="1"/>
  <c r="J980" i="1" s="1"/>
  <c r="E981" i="1"/>
  <c r="J981" i="1" s="1"/>
  <c r="E982" i="1"/>
  <c r="J982" i="1" s="1"/>
  <c r="E983" i="1"/>
  <c r="J983" i="1" s="1"/>
  <c r="E984" i="1"/>
  <c r="J984" i="1" s="1"/>
  <c r="E985" i="1"/>
  <c r="J985" i="1" s="1"/>
  <c r="E986" i="1"/>
  <c r="J986" i="1" s="1"/>
  <c r="E987" i="1"/>
  <c r="J987" i="1" s="1"/>
  <c r="E988" i="1"/>
  <c r="J988" i="1" s="1"/>
  <c r="E989" i="1"/>
  <c r="J989" i="1" s="1"/>
  <c r="E990" i="1"/>
  <c r="J990" i="1" s="1"/>
  <c r="E991" i="1"/>
  <c r="J991" i="1" s="1"/>
  <c r="E992" i="1"/>
  <c r="J992" i="1" s="1"/>
  <c r="E993" i="1"/>
  <c r="J993" i="1" s="1"/>
  <c r="E994" i="1"/>
  <c r="J994" i="1" s="1"/>
  <c r="E995" i="1"/>
  <c r="J995" i="1" s="1"/>
  <c r="E996" i="1"/>
  <c r="J996" i="1" s="1"/>
  <c r="E997" i="1"/>
  <c r="J997" i="1" s="1"/>
  <c r="E998" i="1"/>
  <c r="J998" i="1" s="1"/>
  <c r="E999" i="1"/>
  <c r="J999" i="1" s="1"/>
  <c r="E1000" i="1"/>
  <c r="J1000" i="1" s="1"/>
  <c r="E1001" i="1"/>
  <c r="J1001" i="1" s="1"/>
  <c r="E1002" i="1"/>
  <c r="J1002" i="1" s="1"/>
  <c r="E1003" i="1"/>
  <c r="J1003" i="1" s="1"/>
  <c r="E1004" i="1"/>
  <c r="J1004" i="1" s="1"/>
  <c r="E1005" i="1"/>
  <c r="J1005" i="1" s="1"/>
  <c r="E1006" i="1"/>
  <c r="J1006" i="1" s="1"/>
  <c r="E1007" i="1"/>
  <c r="J1007" i="1" s="1"/>
  <c r="E1008" i="1"/>
  <c r="J1008" i="1" s="1"/>
  <c r="E1009" i="1"/>
  <c r="J1009" i="1" s="1"/>
  <c r="E1010" i="1"/>
  <c r="J1010" i="1" s="1"/>
  <c r="E1011" i="1"/>
  <c r="J1011" i="1" s="1"/>
  <c r="E1012" i="1"/>
  <c r="J1012" i="1" s="1"/>
  <c r="E1013" i="1"/>
  <c r="J1013" i="1" s="1"/>
  <c r="E1014" i="1"/>
  <c r="J1014" i="1" s="1"/>
  <c r="E1015" i="1"/>
  <c r="J1015" i="1" s="1"/>
  <c r="E1016" i="1"/>
  <c r="J1016" i="1" s="1"/>
  <c r="E1017" i="1"/>
  <c r="J1017" i="1" s="1"/>
  <c r="E1018" i="1"/>
  <c r="J1018" i="1" s="1"/>
  <c r="E1019" i="1"/>
  <c r="J1019" i="1" s="1"/>
  <c r="E1020" i="1"/>
  <c r="J1020" i="1" s="1"/>
  <c r="E1021" i="1"/>
  <c r="J1021" i="1" s="1"/>
  <c r="E1022" i="1"/>
  <c r="J1022" i="1" s="1"/>
  <c r="E1023" i="1"/>
  <c r="J1023" i="1" s="1"/>
  <c r="E1024" i="1"/>
  <c r="J1024" i="1" s="1"/>
  <c r="E1025" i="1"/>
  <c r="J1025" i="1" s="1"/>
  <c r="E1026" i="1"/>
  <c r="J1026" i="1" s="1"/>
  <c r="E1027" i="1"/>
  <c r="J1027" i="1" s="1"/>
  <c r="E1028" i="1"/>
  <c r="J1028" i="1" s="1"/>
  <c r="E1029" i="1"/>
  <c r="J1029" i="1" s="1"/>
  <c r="E1030" i="1"/>
  <c r="J1030" i="1" s="1"/>
  <c r="E1031" i="1"/>
  <c r="J1031" i="1" s="1"/>
  <c r="E1032" i="1"/>
  <c r="J1032" i="1" s="1"/>
  <c r="E1033" i="1"/>
  <c r="J1033" i="1" s="1"/>
  <c r="E1034" i="1"/>
  <c r="J1034" i="1" s="1"/>
  <c r="E1035" i="1"/>
  <c r="J1035" i="1" s="1"/>
  <c r="E1036" i="1"/>
  <c r="J1036" i="1" s="1"/>
  <c r="E1037" i="1"/>
  <c r="J1037" i="1" s="1"/>
  <c r="E1038" i="1"/>
  <c r="J1038" i="1" s="1"/>
  <c r="E1039" i="1"/>
  <c r="J1039" i="1" s="1"/>
  <c r="E1040" i="1"/>
  <c r="J1040" i="1" s="1"/>
  <c r="E1041" i="1"/>
  <c r="J1041" i="1" s="1"/>
  <c r="E1042" i="1"/>
  <c r="J1042" i="1" s="1"/>
  <c r="E1043" i="1"/>
  <c r="J1043" i="1" s="1"/>
  <c r="E1044" i="1"/>
  <c r="J1044" i="1" s="1"/>
  <c r="E1045" i="1"/>
  <c r="J1045" i="1" s="1"/>
  <c r="E1046" i="1"/>
  <c r="J1046" i="1" s="1"/>
  <c r="E1047" i="1"/>
  <c r="J1047" i="1" s="1"/>
  <c r="E1048" i="1"/>
  <c r="J1048" i="1" s="1"/>
  <c r="E1049" i="1"/>
  <c r="J1049" i="1" s="1"/>
  <c r="E1050" i="1"/>
  <c r="J1050" i="1" s="1"/>
  <c r="E1051" i="1"/>
  <c r="J1051" i="1" s="1"/>
  <c r="E1052" i="1"/>
  <c r="J1052" i="1" s="1"/>
  <c r="E1053" i="1"/>
  <c r="J1053" i="1" s="1"/>
  <c r="E1054" i="1"/>
  <c r="J1054" i="1" s="1"/>
  <c r="E1055" i="1"/>
  <c r="J1055" i="1" s="1"/>
  <c r="E1056" i="1"/>
  <c r="J1056" i="1" s="1"/>
  <c r="E1057" i="1"/>
  <c r="J1057" i="1" s="1"/>
  <c r="E1058" i="1"/>
  <c r="J1058" i="1" s="1"/>
  <c r="E1059" i="1"/>
  <c r="J1059" i="1" s="1"/>
  <c r="E1060" i="1"/>
  <c r="J1060" i="1" s="1"/>
  <c r="E1061" i="1"/>
  <c r="J1061" i="1" s="1"/>
  <c r="E1062" i="1"/>
  <c r="J1062" i="1" s="1"/>
  <c r="E1063" i="1"/>
  <c r="J1063" i="1" s="1"/>
  <c r="E1064" i="1"/>
  <c r="J1064" i="1" s="1"/>
  <c r="E1065" i="1"/>
  <c r="J1065" i="1" s="1"/>
  <c r="E1066" i="1"/>
  <c r="J1066" i="1" s="1"/>
  <c r="E1067" i="1"/>
  <c r="J1067" i="1" s="1"/>
  <c r="E1068" i="1"/>
  <c r="J1068" i="1" s="1"/>
  <c r="E1069" i="1"/>
  <c r="J1069" i="1" s="1"/>
  <c r="E1070" i="1"/>
  <c r="J1070" i="1" s="1"/>
  <c r="E1071" i="1"/>
  <c r="J1071" i="1" s="1"/>
  <c r="E1072" i="1"/>
  <c r="J1072" i="1" s="1"/>
  <c r="E1073" i="1"/>
  <c r="J1073" i="1" s="1"/>
  <c r="E1074" i="1"/>
  <c r="J1074" i="1" s="1"/>
  <c r="E1075" i="1"/>
  <c r="J1075" i="1" s="1"/>
  <c r="E1076" i="1"/>
  <c r="J1076" i="1" s="1"/>
  <c r="E1077" i="1"/>
  <c r="J1077" i="1" s="1"/>
  <c r="E1078" i="1"/>
  <c r="J1078" i="1" s="1"/>
  <c r="E1079" i="1"/>
  <c r="J1079" i="1" s="1"/>
  <c r="E1080" i="1"/>
  <c r="J1080" i="1" s="1"/>
  <c r="E1081" i="1"/>
  <c r="J1081" i="1" s="1"/>
  <c r="E1082" i="1"/>
  <c r="J1082" i="1" s="1"/>
  <c r="E1083" i="1"/>
  <c r="J1083" i="1" s="1"/>
  <c r="E1084" i="1"/>
  <c r="J1084" i="1" s="1"/>
  <c r="E1085" i="1"/>
  <c r="J1085" i="1" s="1"/>
  <c r="E1086" i="1"/>
  <c r="J1086" i="1" s="1"/>
  <c r="E1087" i="1"/>
  <c r="J1087" i="1" s="1"/>
  <c r="E1088" i="1"/>
  <c r="J1088" i="1" s="1"/>
  <c r="E1089" i="1"/>
  <c r="J1089" i="1" s="1"/>
  <c r="E1090" i="1"/>
  <c r="J1090" i="1" s="1"/>
  <c r="E1091" i="1"/>
  <c r="J1091" i="1" s="1"/>
  <c r="E1092" i="1"/>
  <c r="J1092" i="1" s="1"/>
  <c r="E1093" i="1"/>
  <c r="J1093" i="1" s="1"/>
  <c r="E1094" i="1"/>
  <c r="J1094" i="1" s="1"/>
  <c r="E1095" i="1"/>
  <c r="J1095" i="1" s="1"/>
  <c r="E1096" i="1"/>
  <c r="J1096" i="1" s="1"/>
  <c r="E1097" i="1"/>
  <c r="J1097" i="1" s="1"/>
  <c r="E1098" i="1"/>
  <c r="J1098" i="1" s="1"/>
  <c r="E1099" i="1"/>
  <c r="J1099" i="1" s="1"/>
  <c r="E1100" i="1"/>
  <c r="J1100" i="1" s="1"/>
  <c r="E1101" i="1"/>
  <c r="J1101" i="1" s="1"/>
  <c r="E1102" i="1"/>
  <c r="J1102" i="1" s="1"/>
  <c r="E1103" i="1"/>
  <c r="J1103" i="1" s="1"/>
  <c r="E1104" i="1"/>
  <c r="J1104" i="1" s="1"/>
  <c r="E1105" i="1"/>
  <c r="J1105" i="1" s="1"/>
  <c r="E1106" i="1"/>
  <c r="J1106" i="1" s="1"/>
  <c r="E1107" i="1"/>
  <c r="J1107" i="1" s="1"/>
  <c r="E1108" i="1"/>
  <c r="J1108" i="1" s="1"/>
  <c r="E1109" i="1"/>
  <c r="J1109" i="1" s="1"/>
  <c r="E1110" i="1"/>
  <c r="J1110" i="1" s="1"/>
  <c r="E1111" i="1"/>
  <c r="J1111" i="1" s="1"/>
  <c r="E1112" i="1"/>
  <c r="J1112" i="1" s="1"/>
  <c r="E1113" i="1"/>
  <c r="J1113" i="1" s="1"/>
  <c r="E1114" i="1"/>
  <c r="J1114" i="1" s="1"/>
  <c r="E1115" i="1"/>
  <c r="J1115" i="1" s="1"/>
  <c r="E1116" i="1"/>
  <c r="J1116" i="1" s="1"/>
  <c r="E1117" i="1"/>
  <c r="J1117" i="1" s="1"/>
  <c r="E1118" i="1"/>
  <c r="J1118" i="1" s="1"/>
  <c r="E1119" i="1"/>
  <c r="J1119" i="1" s="1"/>
  <c r="E1120" i="1"/>
  <c r="J1120" i="1" s="1"/>
  <c r="E1121" i="1"/>
  <c r="J1121" i="1" s="1"/>
  <c r="E1122" i="1"/>
  <c r="J1122" i="1" s="1"/>
  <c r="E1123" i="1"/>
  <c r="J1123" i="1" s="1"/>
  <c r="E1124" i="1"/>
  <c r="J1124" i="1" s="1"/>
  <c r="E1125" i="1"/>
  <c r="J1125" i="1" s="1"/>
  <c r="E1126" i="1"/>
  <c r="J1126" i="1" s="1"/>
  <c r="E1127" i="1"/>
  <c r="J1127" i="1" s="1"/>
  <c r="E1128" i="1"/>
  <c r="J1128" i="1" s="1"/>
  <c r="E1129" i="1"/>
  <c r="J1129" i="1" s="1"/>
  <c r="E1130" i="1"/>
  <c r="J1130" i="1" s="1"/>
  <c r="E1131" i="1"/>
  <c r="J1131" i="1" s="1"/>
  <c r="E1132" i="1"/>
  <c r="J1132" i="1" s="1"/>
  <c r="E1133" i="1"/>
  <c r="J1133" i="1" s="1"/>
  <c r="E1134" i="1"/>
  <c r="J1134" i="1" s="1"/>
  <c r="E1135" i="1"/>
  <c r="J1135" i="1" s="1"/>
  <c r="E1136" i="1"/>
  <c r="J1136" i="1" s="1"/>
  <c r="E1137" i="1"/>
  <c r="J1137" i="1" s="1"/>
  <c r="E1138" i="1"/>
  <c r="J1138" i="1" s="1"/>
  <c r="E1139" i="1"/>
  <c r="J1139" i="1" s="1"/>
  <c r="E1140" i="1"/>
  <c r="J1140" i="1" s="1"/>
  <c r="E1141" i="1"/>
  <c r="J1141" i="1" s="1"/>
  <c r="E1142" i="1"/>
  <c r="J1142" i="1" s="1"/>
  <c r="E1143" i="1"/>
  <c r="J1143" i="1" s="1"/>
  <c r="E1144" i="1"/>
  <c r="J1144" i="1" s="1"/>
  <c r="E1145" i="1"/>
  <c r="J1145" i="1" s="1"/>
  <c r="E1146" i="1"/>
  <c r="J1146" i="1" s="1"/>
  <c r="E1147" i="1"/>
  <c r="J1147" i="1" s="1"/>
  <c r="E1148" i="1"/>
  <c r="J1148" i="1" s="1"/>
  <c r="E1149" i="1"/>
  <c r="J1149" i="1" s="1"/>
  <c r="E1150" i="1"/>
  <c r="J1150" i="1" s="1"/>
  <c r="E1151" i="1"/>
  <c r="J1151" i="1" s="1"/>
  <c r="E1152" i="1"/>
  <c r="J1152" i="1" s="1"/>
  <c r="E1153" i="1"/>
  <c r="J1153" i="1" s="1"/>
  <c r="E1154" i="1"/>
  <c r="J1154" i="1" s="1"/>
  <c r="E1155" i="1"/>
  <c r="J1155" i="1" s="1"/>
  <c r="E1156" i="1"/>
  <c r="J1156" i="1" s="1"/>
  <c r="E1157" i="1"/>
  <c r="J1157" i="1" s="1"/>
  <c r="E1158" i="1"/>
  <c r="J1158" i="1" s="1"/>
  <c r="E1159" i="1"/>
  <c r="J1159" i="1" s="1"/>
  <c r="E1160" i="1"/>
  <c r="J1160" i="1" s="1"/>
  <c r="E1161" i="1"/>
  <c r="J1161" i="1" s="1"/>
  <c r="E1162" i="1"/>
  <c r="J1162" i="1" s="1"/>
  <c r="E1163" i="1"/>
  <c r="J1163" i="1" s="1"/>
  <c r="E1164" i="1"/>
  <c r="J1164" i="1" s="1"/>
  <c r="E1165" i="1"/>
  <c r="J1165" i="1" s="1"/>
  <c r="E1166" i="1"/>
  <c r="J1166" i="1" s="1"/>
  <c r="E1167" i="1"/>
  <c r="J1167" i="1" s="1"/>
  <c r="E1168" i="1"/>
  <c r="J1168" i="1" s="1"/>
  <c r="E1169" i="1"/>
  <c r="J1169" i="1" s="1"/>
  <c r="E1170" i="1"/>
  <c r="J1170" i="1" s="1"/>
  <c r="E1171" i="1"/>
  <c r="J1171" i="1" s="1"/>
  <c r="E1172" i="1"/>
  <c r="J1172" i="1" s="1"/>
  <c r="E1173" i="1"/>
  <c r="J1173" i="1" s="1"/>
  <c r="E1174" i="1"/>
  <c r="J1174" i="1" s="1"/>
  <c r="E1175" i="1"/>
  <c r="J1175" i="1" s="1"/>
  <c r="E1176" i="1"/>
  <c r="J1176" i="1" s="1"/>
  <c r="E1177" i="1"/>
  <c r="J1177" i="1" s="1"/>
  <c r="E1178" i="1"/>
  <c r="J1178" i="1" s="1"/>
  <c r="E1179" i="1"/>
  <c r="J1179" i="1" s="1"/>
  <c r="E1180" i="1"/>
  <c r="J1180" i="1" s="1"/>
  <c r="E1181" i="1"/>
  <c r="J1181" i="1" s="1"/>
  <c r="E1182" i="1"/>
  <c r="J1182" i="1" s="1"/>
  <c r="E1183" i="1"/>
  <c r="J1183" i="1" s="1"/>
  <c r="E1184" i="1"/>
  <c r="J1184" i="1" s="1"/>
  <c r="E1185" i="1"/>
  <c r="J1185" i="1" s="1"/>
  <c r="E1186" i="1"/>
  <c r="J1186" i="1" s="1"/>
  <c r="E1187" i="1"/>
  <c r="J1187" i="1" s="1"/>
  <c r="E1188" i="1"/>
  <c r="J1188" i="1" s="1"/>
  <c r="E1189" i="1"/>
  <c r="J1189" i="1" s="1"/>
  <c r="E1190" i="1"/>
  <c r="J1190" i="1" s="1"/>
  <c r="E1191" i="1"/>
  <c r="J1191" i="1" s="1"/>
  <c r="E1192" i="1"/>
  <c r="J1192" i="1" s="1"/>
  <c r="E1193" i="1"/>
  <c r="J1193" i="1" s="1"/>
  <c r="E1194" i="1"/>
  <c r="J1194" i="1" s="1"/>
  <c r="E1195" i="1"/>
  <c r="J1195" i="1" s="1"/>
  <c r="E1196" i="1"/>
  <c r="J1196" i="1" s="1"/>
  <c r="E1197" i="1"/>
  <c r="J1197" i="1" s="1"/>
  <c r="E1198" i="1"/>
  <c r="J1198" i="1" s="1"/>
  <c r="E1199" i="1"/>
  <c r="J1199" i="1" s="1"/>
  <c r="E1200" i="1"/>
  <c r="J1200" i="1" s="1"/>
  <c r="E1201" i="1"/>
  <c r="J1201" i="1" s="1"/>
  <c r="E1202" i="1"/>
  <c r="J1202" i="1" s="1"/>
  <c r="E1203" i="1"/>
  <c r="J1203" i="1" s="1"/>
  <c r="E1204" i="1"/>
  <c r="J1204" i="1" s="1"/>
  <c r="E1205" i="1"/>
  <c r="J1205" i="1" s="1"/>
  <c r="E1206" i="1"/>
  <c r="J1206" i="1" s="1"/>
  <c r="E1207" i="1"/>
  <c r="J1207" i="1" s="1"/>
  <c r="E1208" i="1"/>
  <c r="J1208" i="1" s="1"/>
  <c r="E1209" i="1"/>
  <c r="J1209" i="1" s="1"/>
  <c r="E1210" i="1"/>
  <c r="J1210" i="1" s="1"/>
  <c r="E1211" i="1"/>
  <c r="J1211" i="1" s="1"/>
  <c r="E1212" i="1"/>
  <c r="J1212" i="1" s="1"/>
  <c r="E1213" i="1"/>
  <c r="J1213" i="1" s="1"/>
  <c r="E1214" i="1"/>
  <c r="J1214" i="1" s="1"/>
  <c r="E1215" i="1"/>
  <c r="J1215" i="1" s="1"/>
  <c r="E1216" i="1"/>
  <c r="J1216" i="1" s="1"/>
  <c r="E1217" i="1"/>
  <c r="J1217" i="1" s="1"/>
  <c r="E1218" i="1"/>
  <c r="J1218" i="1" s="1"/>
  <c r="E1219" i="1"/>
  <c r="J1219" i="1" s="1"/>
  <c r="E1220" i="1"/>
  <c r="J1220" i="1" s="1"/>
  <c r="E1221" i="1"/>
  <c r="J1221" i="1" s="1"/>
  <c r="E1222" i="1"/>
  <c r="J1222" i="1" s="1"/>
  <c r="E1223" i="1"/>
  <c r="J1223" i="1" s="1"/>
  <c r="E1224" i="1"/>
  <c r="J1224" i="1" s="1"/>
  <c r="E1225" i="1"/>
  <c r="J1225" i="1" s="1"/>
  <c r="E1226" i="1"/>
  <c r="J1226" i="1" s="1"/>
  <c r="E1227" i="1"/>
  <c r="J1227" i="1" s="1"/>
  <c r="E1228" i="1"/>
  <c r="J1228" i="1" s="1"/>
  <c r="E1229" i="1"/>
  <c r="J1229" i="1" s="1"/>
  <c r="E1230" i="1"/>
  <c r="J1230" i="1" s="1"/>
  <c r="E1231" i="1"/>
  <c r="J1231" i="1" s="1"/>
  <c r="E1232" i="1"/>
  <c r="J1232" i="1" s="1"/>
  <c r="E1233" i="1"/>
  <c r="J1233" i="1" s="1"/>
  <c r="E1234" i="1"/>
  <c r="J1234" i="1" s="1"/>
  <c r="E1235" i="1"/>
  <c r="J1235" i="1" s="1"/>
  <c r="E1236" i="1"/>
  <c r="J1236" i="1" s="1"/>
  <c r="E1237" i="1"/>
  <c r="J1237" i="1" s="1"/>
  <c r="E1238" i="1"/>
  <c r="J1238" i="1" s="1"/>
  <c r="E1239" i="1"/>
  <c r="J1239" i="1" s="1"/>
  <c r="E1240" i="1"/>
  <c r="J1240" i="1" s="1"/>
  <c r="E1241" i="1"/>
  <c r="J1241" i="1" s="1"/>
  <c r="E1242" i="1"/>
  <c r="J1242" i="1" s="1"/>
  <c r="E1243" i="1"/>
  <c r="J1243" i="1" s="1"/>
  <c r="E1244" i="1"/>
  <c r="J1244" i="1" s="1"/>
  <c r="E1245" i="1"/>
  <c r="J1245" i="1" s="1"/>
  <c r="E1246" i="1"/>
  <c r="J1246" i="1" s="1"/>
  <c r="E1247" i="1"/>
  <c r="J1247" i="1" s="1"/>
  <c r="E1248" i="1"/>
  <c r="J1248" i="1" s="1"/>
  <c r="E1249" i="1"/>
  <c r="J1249" i="1" s="1"/>
  <c r="E1250" i="1"/>
  <c r="J1250" i="1" s="1"/>
  <c r="E1251" i="1"/>
  <c r="J1251" i="1" s="1"/>
  <c r="E1252" i="1"/>
  <c r="J1252" i="1" s="1"/>
  <c r="E1253" i="1"/>
  <c r="J1253" i="1" s="1"/>
  <c r="E1254" i="1"/>
  <c r="J1254" i="1" s="1"/>
  <c r="E1255" i="1"/>
  <c r="J1255" i="1" s="1"/>
  <c r="E1256" i="1"/>
  <c r="J1256" i="1" s="1"/>
  <c r="E1257" i="1"/>
  <c r="J1257" i="1" s="1"/>
  <c r="E1258" i="1"/>
  <c r="J1258" i="1" s="1"/>
  <c r="E1259" i="1"/>
  <c r="J1259" i="1" s="1"/>
  <c r="E1260" i="1"/>
  <c r="J1260" i="1" s="1"/>
  <c r="E1261" i="1"/>
  <c r="J1261" i="1" s="1"/>
  <c r="E1262" i="1"/>
  <c r="J1262" i="1" s="1"/>
  <c r="E1263" i="1"/>
  <c r="J1263" i="1" s="1"/>
  <c r="E1264" i="1"/>
  <c r="J1264" i="1" s="1"/>
  <c r="E1265" i="1"/>
  <c r="J1265" i="1" s="1"/>
  <c r="E1266" i="1"/>
  <c r="J1266" i="1" s="1"/>
  <c r="E1267" i="1"/>
  <c r="J1267" i="1" s="1"/>
  <c r="E1268" i="1"/>
  <c r="J1268" i="1" s="1"/>
  <c r="E1269" i="1"/>
  <c r="J1269" i="1" s="1"/>
  <c r="E1270" i="1"/>
  <c r="J1270" i="1" s="1"/>
  <c r="E1271" i="1"/>
  <c r="J1271" i="1" s="1"/>
  <c r="E1272" i="1"/>
  <c r="J1272" i="1" s="1"/>
  <c r="E1273" i="1"/>
  <c r="J1273" i="1" s="1"/>
  <c r="E1274" i="1"/>
  <c r="J1274" i="1" s="1"/>
  <c r="E1275" i="1"/>
  <c r="J1275" i="1" s="1"/>
  <c r="E1276" i="1"/>
  <c r="J1276" i="1" s="1"/>
  <c r="E1277" i="1"/>
  <c r="J1277" i="1" s="1"/>
  <c r="E1278" i="1"/>
  <c r="J1278" i="1" s="1"/>
  <c r="E1279" i="1"/>
  <c r="J1279" i="1" s="1"/>
  <c r="E1280" i="1"/>
  <c r="J1280" i="1" s="1"/>
  <c r="E1281" i="1"/>
  <c r="J1281" i="1" s="1"/>
  <c r="E1282" i="1"/>
  <c r="J1282" i="1" s="1"/>
  <c r="E1283" i="1"/>
  <c r="J1283" i="1" s="1"/>
  <c r="E1284" i="1"/>
  <c r="J1284" i="1" s="1"/>
  <c r="E1285" i="1"/>
  <c r="J1285" i="1" s="1"/>
  <c r="E1286" i="1"/>
  <c r="J1286" i="1" s="1"/>
  <c r="E1287" i="1"/>
  <c r="J1287" i="1" s="1"/>
  <c r="E1288" i="1"/>
  <c r="J1288" i="1" s="1"/>
  <c r="E1289" i="1"/>
  <c r="J1289" i="1" s="1"/>
  <c r="E1290" i="1"/>
  <c r="J1290" i="1" s="1"/>
  <c r="E1291" i="1"/>
  <c r="J1291" i="1" s="1"/>
  <c r="E1292" i="1"/>
  <c r="J1292" i="1" s="1"/>
  <c r="E1293" i="1"/>
  <c r="J1293" i="1" s="1"/>
  <c r="E1294" i="1"/>
  <c r="J1294" i="1" s="1"/>
  <c r="E1295" i="1"/>
  <c r="J1295" i="1" s="1"/>
  <c r="E1296" i="1"/>
  <c r="J1296" i="1" s="1"/>
  <c r="E1297" i="1"/>
  <c r="J1297" i="1" s="1"/>
  <c r="E1298" i="1"/>
  <c r="J1298" i="1" s="1"/>
  <c r="E1299" i="1"/>
  <c r="J1299" i="1" s="1"/>
  <c r="E1300" i="1"/>
  <c r="J1300" i="1" s="1"/>
  <c r="E1301" i="1"/>
  <c r="J1301" i="1" s="1"/>
  <c r="E1302" i="1"/>
  <c r="J1302" i="1" s="1"/>
  <c r="E1303" i="1"/>
  <c r="J1303" i="1" s="1"/>
  <c r="E1304" i="1"/>
  <c r="J1304" i="1" s="1"/>
  <c r="E1305" i="1"/>
  <c r="J1305" i="1" s="1"/>
  <c r="E1306" i="1"/>
  <c r="J1306" i="1" s="1"/>
  <c r="E1307" i="1"/>
  <c r="J1307" i="1" s="1"/>
  <c r="E1308" i="1"/>
  <c r="J1308" i="1" s="1"/>
  <c r="E1309" i="1"/>
  <c r="J1309" i="1" s="1"/>
  <c r="E1310" i="1"/>
  <c r="J1310" i="1" s="1"/>
  <c r="E1311" i="1"/>
  <c r="J1311" i="1" s="1"/>
  <c r="E1312" i="1"/>
  <c r="J1312" i="1" s="1"/>
  <c r="E1313" i="1"/>
  <c r="J1313" i="1" s="1"/>
  <c r="E1314" i="1"/>
  <c r="J1314" i="1" s="1"/>
  <c r="E1315" i="1"/>
  <c r="J1315" i="1" s="1"/>
  <c r="E1316" i="1"/>
  <c r="J1316" i="1" s="1"/>
  <c r="E1317" i="1"/>
  <c r="J1317" i="1" s="1"/>
  <c r="E1318" i="1"/>
  <c r="J1318" i="1" s="1"/>
  <c r="E1319" i="1"/>
  <c r="J1319" i="1" s="1"/>
  <c r="E1320" i="1"/>
  <c r="J1320" i="1" s="1"/>
  <c r="E1321" i="1"/>
  <c r="J1321" i="1" s="1"/>
  <c r="E1322" i="1"/>
  <c r="J1322" i="1" s="1"/>
  <c r="E1323" i="1"/>
  <c r="J1323" i="1" s="1"/>
  <c r="E1324" i="1"/>
  <c r="J1324" i="1" s="1"/>
  <c r="E1325" i="1"/>
  <c r="J1325" i="1" s="1"/>
  <c r="E1326" i="1"/>
  <c r="J1326" i="1" s="1"/>
  <c r="E1327" i="1"/>
  <c r="J1327" i="1" s="1"/>
  <c r="E1328" i="1"/>
  <c r="J1328" i="1" s="1"/>
  <c r="E1329" i="1"/>
  <c r="J1329" i="1" s="1"/>
  <c r="E1330" i="1"/>
  <c r="J1330" i="1" s="1"/>
  <c r="E1331" i="1"/>
  <c r="J1331" i="1" s="1"/>
  <c r="E1332" i="1"/>
  <c r="J1332" i="1" s="1"/>
  <c r="E1333" i="1"/>
  <c r="J1333" i="1" s="1"/>
  <c r="E1334" i="1"/>
  <c r="J1334" i="1" s="1"/>
  <c r="E1335" i="1"/>
  <c r="J1335" i="1" s="1"/>
  <c r="E1336" i="1"/>
  <c r="J1336" i="1" s="1"/>
  <c r="E1337" i="1"/>
  <c r="J1337" i="1" s="1"/>
  <c r="E1338" i="1"/>
  <c r="J1338" i="1" s="1"/>
  <c r="E1339" i="1"/>
  <c r="J1339" i="1" s="1"/>
  <c r="E1340" i="1"/>
  <c r="J1340" i="1" s="1"/>
  <c r="E1341" i="1"/>
  <c r="J1341" i="1" s="1"/>
  <c r="E1342" i="1"/>
  <c r="J1342" i="1" s="1"/>
  <c r="E1343" i="1"/>
  <c r="J1343" i="1" s="1"/>
  <c r="E1344" i="1"/>
  <c r="J1344" i="1" s="1"/>
  <c r="E1345" i="1"/>
  <c r="J1345" i="1" s="1"/>
  <c r="E1346" i="1"/>
  <c r="J1346" i="1" s="1"/>
  <c r="E1347" i="1"/>
  <c r="J1347" i="1" s="1"/>
  <c r="E1348" i="1"/>
  <c r="J1348" i="1" s="1"/>
  <c r="E1349" i="1"/>
  <c r="J1349" i="1" s="1"/>
  <c r="E1350" i="1"/>
  <c r="J1350" i="1" s="1"/>
  <c r="E1351" i="1"/>
  <c r="J1351" i="1" s="1"/>
  <c r="E1352" i="1"/>
  <c r="J1352" i="1" s="1"/>
  <c r="E1353" i="1"/>
  <c r="J1353" i="1" s="1"/>
  <c r="E1354" i="1"/>
  <c r="J1354" i="1" s="1"/>
  <c r="E1355" i="1"/>
  <c r="J1355" i="1" s="1"/>
  <c r="E1356" i="1"/>
  <c r="J1356" i="1" s="1"/>
  <c r="E1357" i="1"/>
  <c r="J1357" i="1" s="1"/>
  <c r="E1358" i="1"/>
  <c r="J1358" i="1" s="1"/>
  <c r="E1359" i="1"/>
  <c r="J1359" i="1" s="1"/>
  <c r="E1360" i="1"/>
  <c r="J1360" i="1" s="1"/>
  <c r="E1361" i="1"/>
  <c r="J1361" i="1" s="1"/>
  <c r="E1362" i="1"/>
  <c r="J1362" i="1" s="1"/>
  <c r="E1363" i="1"/>
  <c r="J1363" i="1" s="1"/>
  <c r="E1364" i="1"/>
  <c r="J1364" i="1" s="1"/>
  <c r="E1365" i="1"/>
  <c r="J1365" i="1" s="1"/>
  <c r="E1366" i="1"/>
  <c r="J1366" i="1" s="1"/>
  <c r="E1367" i="1"/>
  <c r="J1367" i="1" s="1"/>
  <c r="E1368" i="1"/>
  <c r="J1368" i="1" s="1"/>
  <c r="E1369" i="1"/>
  <c r="J1369" i="1" s="1"/>
  <c r="E1370" i="1"/>
  <c r="J1370" i="1" s="1"/>
  <c r="E1371" i="1"/>
  <c r="J1371" i="1" s="1"/>
  <c r="E1372" i="1"/>
  <c r="J1372" i="1" s="1"/>
  <c r="E1373" i="1"/>
  <c r="J1373" i="1" s="1"/>
  <c r="E1374" i="1"/>
  <c r="J1374" i="1" s="1"/>
  <c r="E1375" i="1"/>
  <c r="J1375" i="1" s="1"/>
  <c r="E1376" i="1"/>
  <c r="J1376" i="1" s="1"/>
  <c r="E1377" i="1"/>
  <c r="J1377" i="1" s="1"/>
  <c r="E1378" i="1"/>
  <c r="J1378" i="1" s="1"/>
  <c r="E1379" i="1"/>
  <c r="J1379" i="1" s="1"/>
  <c r="E1380" i="1"/>
  <c r="J1380" i="1" s="1"/>
  <c r="E1381" i="1"/>
  <c r="J1381" i="1" s="1"/>
  <c r="E1382" i="1"/>
  <c r="J1382" i="1" s="1"/>
  <c r="E1383" i="1"/>
  <c r="J1383" i="1" s="1"/>
  <c r="E1384" i="1"/>
  <c r="J1384" i="1" s="1"/>
  <c r="E1385" i="1"/>
  <c r="J1385" i="1" s="1"/>
  <c r="E1386" i="1"/>
  <c r="J1386" i="1" s="1"/>
  <c r="E1387" i="1"/>
  <c r="J1387" i="1" s="1"/>
  <c r="E1388" i="1"/>
  <c r="J1388" i="1" s="1"/>
  <c r="E1389" i="1"/>
  <c r="J1389" i="1" s="1"/>
  <c r="E1390" i="1"/>
  <c r="J1390" i="1" s="1"/>
  <c r="E1391" i="1"/>
  <c r="J1391" i="1" s="1"/>
  <c r="E1392" i="1"/>
  <c r="J1392" i="1" s="1"/>
  <c r="E1393" i="1"/>
  <c r="J1393" i="1" s="1"/>
  <c r="E1394" i="1"/>
  <c r="J1394" i="1" s="1"/>
  <c r="E1395" i="1"/>
  <c r="J1395" i="1" s="1"/>
  <c r="E1396" i="1"/>
  <c r="J1396" i="1" s="1"/>
  <c r="E1397" i="1"/>
  <c r="J1397" i="1" s="1"/>
  <c r="E1398" i="1"/>
  <c r="J1398" i="1" s="1"/>
  <c r="E1399" i="1"/>
  <c r="J1399" i="1" s="1"/>
  <c r="E1400" i="1"/>
  <c r="J1400" i="1" s="1"/>
  <c r="E1401" i="1"/>
  <c r="J1401" i="1" s="1"/>
  <c r="E1402" i="1"/>
  <c r="J1402" i="1" s="1"/>
  <c r="E1403" i="1"/>
  <c r="J1403" i="1" s="1"/>
  <c r="E1404" i="1"/>
  <c r="J1404" i="1" s="1"/>
  <c r="E1405" i="1"/>
  <c r="J1405" i="1" s="1"/>
  <c r="E1406" i="1"/>
  <c r="J1406" i="1" s="1"/>
  <c r="E1407" i="1"/>
  <c r="J1407" i="1" s="1"/>
  <c r="E1408" i="1"/>
  <c r="J1408" i="1" s="1"/>
  <c r="E1409" i="1"/>
  <c r="J1409" i="1" s="1"/>
  <c r="E1410" i="1"/>
  <c r="J1410" i="1" s="1"/>
  <c r="E1411" i="1"/>
  <c r="J1411" i="1" s="1"/>
  <c r="E1412" i="1"/>
  <c r="J1412" i="1" s="1"/>
  <c r="E1413" i="1"/>
  <c r="J1413" i="1" s="1"/>
  <c r="E1414" i="1"/>
  <c r="J1414" i="1" s="1"/>
  <c r="E1415" i="1"/>
  <c r="J1415" i="1" s="1"/>
  <c r="E1416" i="1"/>
  <c r="J1416" i="1" s="1"/>
  <c r="E1417" i="1"/>
  <c r="J1417" i="1" s="1"/>
  <c r="E1418" i="1"/>
  <c r="J1418" i="1" s="1"/>
  <c r="E1419" i="1"/>
  <c r="J1419" i="1" s="1"/>
  <c r="E1420" i="1"/>
  <c r="J1420" i="1" s="1"/>
  <c r="E1421" i="1"/>
  <c r="J1421" i="1" s="1"/>
  <c r="E1422" i="1"/>
  <c r="J1422" i="1" s="1"/>
  <c r="E1423" i="1"/>
  <c r="J1423" i="1" s="1"/>
  <c r="E1424" i="1"/>
  <c r="J1424" i="1" s="1"/>
  <c r="E1425" i="1"/>
  <c r="J1425" i="1" s="1"/>
  <c r="E1426" i="1"/>
  <c r="J1426" i="1" s="1"/>
  <c r="E1427" i="1"/>
  <c r="J1427" i="1" s="1"/>
  <c r="E1428" i="1"/>
  <c r="J1428" i="1" s="1"/>
  <c r="E1429" i="1"/>
  <c r="J1429" i="1" s="1"/>
  <c r="E1430" i="1"/>
  <c r="J1430" i="1" s="1"/>
  <c r="E1431" i="1"/>
  <c r="J1431" i="1" s="1"/>
  <c r="E1432" i="1"/>
  <c r="J1432" i="1" s="1"/>
  <c r="E1433" i="1"/>
  <c r="J1433" i="1" s="1"/>
  <c r="E1434" i="1"/>
  <c r="J1434" i="1" s="1"/>
  <c r="E1435" i="1"/>
  <c r="J1435" i="1" s="1"/>
  <c r="E1436" i="1"/>
  <c r="J1436" i="1" s="1"/>
  <c r="E1437" i="1"/>
  <c r="J1437" i="1" s="1"/>
  <c r="E1438" i="1"/>
  <c r="J1438" i="1" s="1"/>
  <c r="E1439" i="1"/>
  <c r="J1439" i="1" s="1"/>
  <c r="E1440" i="1"/>
  <c r="J1440" i="1" s="1"/>
  <c r="E1441" i="1"/>
  <c r="J1441" i="1" s="1"/>
  <c r="E1442" i="1"/>
  <c r="J1442" i="1" s="1"/>
  <c r="E1443" i="1"/>
  <c r="J1443" i="1" s="1"/>
  <c r="E1444" i="1"/>
  <c r="J1444" i="1" s="1"/>
  <c r="E1445" i="1"/>
  <c r="J1445" i="1" s="1"/>
  <c r="E1446" i="1"/>
  <c r="J1446" i="1" s="1"/>
  <c r="E1447" i="1"/>
  <c r="J1447" i="1" s="1"/>
  <c r="E1448" i="1"/>
  <c r="J1448" i="1" s="1"/>
  <c r="E1449" i="1"/>
  <c r="J1449" i="1" s="1"/>
  <c r="E1450" i="1"/>
  <c r="J1450" i="1" s="1"/>
  <c r="E1451" i="1"/>
  <c r="J1451" i="1" s="1"/>
  <c r="E1452" i="1"/>
  <c r="J1452" i="1" s="1"/>
  <c r="E1453" i="1"/>
  <c r="J1453" i="1" s="1"/>
  <c r="E1454" i="1"/>
  <c r="J1454" i="1" s="1"/>
  <c r="E1455" i="1"/>
  <c r="J1455" i="1" s="1"/>
  <c r="E1456" i="1"/>
  <c r="J1456" i="1" s="1"/>
  <c r="E1457" i="1"/>
  <c r="J1457" i="1" s="1"/>
  <c r="E1458" i="1"/>
  <c r="J1458" i="1" s="1"/>
  <c r="E1459" i="1"/>
  <c r="J1459" i="1" s="1"/>
  <c r="E1460" i="1"/>
  <c r="J1460" i="1" s="1"/>
  <c r="E1461" i="1"/>
  <c r="J1461" i="1" s="1"/>
  <c r="E1462" i="1"/>
  <c r="J1462" i="1" s="1"/>
  <c r="E1463" i="1"/>
  <c r="J1463" i="1" s="1"/>
  <c r="E1464" i="1"/>
  <c r="J1464" i="1" s="1"/>
  <c r="E1465" i="1"/>
  <c r="J1465" i="1" s="1"/>
  <c r="E1466" i="1"/>
  <c r="J1466" i="1" s="1"/>
  <c r="E1467" i="1"/>
  <c r="J1467" i="1" s="1"/>
  <c r="E1468" i="1"/>
  <c r="J1468" i="1" s="1"/>
  <c r="E1469" i="1"/>
  <c r="J1469" i="1" s="1"/>
  <c r="E1470" i="1"/>
  <c r="J1470" i="1" s="1"/>
  <c r="E1471" i="1"/>
  <c r="J1471" i="1" s="1"/>
  <c r="E1472" i="1"/>
  <c r="J1472" i="1" s="1"/>
  <c r="E1473" i="1"/>
  <c r="J1473" i="1" s="1"/>
  <c r="E1474" i="1"/>
  <c r="J1474" i="1" s="1"/>
  <c r="E1475" i="1"/>
  <c r="J1475" i="1" s="1"/>
  <c r="E1476" i="1"/>
  <c r="J1476" i="1" s="1"/>
  <c r="E1477" i="1"/>
  <c r="J1477" i="1" s="1"/>
  <c r="E1478" i="1"/>
  <c r="J1478" i="1" s="1"/>
  <c r="E1479" i="1"/>
  <c r="J1479" i="1" s="1"/>
  <c r="E1480" i="1"/>
  <c r="J1480" i="1" s="1"/>
  <c r="E1481" i="1"/>
  <c r="J1481" i="1" s="1"/>
  <c r="E1482" i="1"/>
  <c r="J1482" i="1" s="1"/>
  <c r="E1483" i="1"/>
  <c r="J1483" i="1" s="1"/>
  <c r="E1484" i="1"/>
  <c r="J1484" i="1" s="1"/>
  <c r="E1485" i="1"/>
  <c r="J1485" i="1" s="1"/>
  <c r="E1486" i="1"/>
  <c r="J1486" i="1" s="1"/>
  <c r="E1487" i="1"/>
  <c r="J1487" i="1" s="1"/>
  <c r="E1488" i="1"/>
  <c r="J1488" i="1" s="1"/>
  <c r="E1489" i="1"/>
  <c r="J1489" i="1" s="1"/>
  <c r="E1490" i="1"/>
  <c r="J1490" i="1" s="1"/>
  <c r="E1491" i="1"/>
  <c r="J1491" i="1" s="1"/>
  <c r="E1492" i="1"/>
  <c r="J1492" i="1" s="1"/>
  <c r="E1493" i="1"/>
  <c r="J1493" i="1" s="1"/>
  <c r="E1494" i="1"/>
  <c r="J1494" i="1" s="1"/>
  <c r="E1495" i="1"/>
  <c r="J1495" i="1" s="1"/>
  <c r="E1496" i="1"/>
  <c r="J1496" i="1" s="1"/>
  <c r="E1497" i="1"/>
  <c r="J1497" i="1" s="1"/>
  <c r="E1498" i="1"/>
  <c r="J1498" i="1" s="1"/>
  <c r="E1499" i="1"/>
  <c r="J1499" i="1" s="1"/>
  <c r="E1500" i="1"/>
  <c r="J1500" i="1" s="1"/>
  <c r="E1501" i="1"/>
  <c r="J1501" i="1" s="1"/>
  <c r="E1502" i="1"/>
  <c r="J1502" i="1" s="1"/>
  <c r="E1503" i="1"/>
  <c r="J1503" i="1" s="1"/>
  <c r="E1504" i="1"/>
  <c r="J1504" i="1" s="1"/>
  <c r="E1505" i="1"/>
  <c r="J1505" i="1" s="1"/>
  <c r="E1506" i="1"/>
  <c r="J1506" i="1" s="1"/>
  <c r="E1507" i="1"/>
  <c r="J1507" i="1" s="1"/>
  <c r="E1508" i="1"/>
  <c r="J1508" i="1" s="1"/>
  <c r="E1509" i="1"/>
  <c r="J1509" i="1" s="1"/>
  <c r="E1510" i="1"/>
  <c r="J1510" i="1" s="1"/>
  <c r="E1511" i="1"/>
  <c r="J1511" i="1" s="1"/>
  <c r="E1512" i="1"/>
  <c r="J1512" i="1" s="1"/>
  <c r="E1513" i="1"/>
  <c r="J1513" i="1" s="1"/>
  <c r="E1514" i="1"/>
  <c r="J1514" i="1" s="1"/>
  <c r="E1515" i="1"/>
  <c r="J1515" i="1" s="1"/>
  <c r="E1516" i="1"/>
  <c r="J1516" i="1" s="1"/>
  <c r="E1517" i="1"/>
  <c r="J1517" i="1" s="1"/>
  <c r="E1518" i="1"/>
  <c r="J1518" i="1" s="1"/>
  <c r="E1519" i="1"/>
  <c r="J1519" i="1" s="1"/>
  <c r="E1520" i="1"/>
  <c r="J1520" i="1" s="1"/>
  <c r="E1521" i="1"/>
  <c r="J1521" i="1" s="1"/>
  <c r="E1522" i="1"/>
  <c r="J1522" i="1" s="1"/>
  <c r="E1523" i="1"/>
  <c r="J1523" i="1" s="1"/>
  <c r="E1524" i="1"/>
  <c r="J1524" i="1" s="1"/>
  <c r="E1525" i="1"/>
  <c r="J1525" i="1" s="1"/>
  <c r="E1526" i="1"/>
  <c r="J1526" i="1" s="1"/>
  <c r="E1527" i="1"/>
  <c r="J1527" i="1" s="1"/>
  <c r="E1528" i="1"/>
  <c r="J1528" i="1" s="1"/>
  <c r="E1529" i="1"/>
  <c r="J1529" i="1" s="1"/>
  <c r="E1530" i="1"/>
  <c r="J1530" i="1" s="1"/>
  <c r="E1531" i="1"/>
  <c r="J1531" i="1" s="1"/>
  <c r="E1532" i="1"/>
  <c r="J1532" i="1" s="1"/>
  <c r="E1533" i="1"/>
  <c r="J1533" i="1" s="1"/>
  <c r="E1534" i="1"/>
  <c r="J1534" i="1" s="1"/>
  <c r="E1535" i="1"/>
  <c r="J1535" i="1" s="1"/>
  <c r="E1536" i="1"/>
  <c r="J1536" i="1" s="1"/>
  <c r="E1537" i="1"/>
  <c r="J1537" i="1" s="1"/>
  <c r="E1538" i="1"/>
  <c r="J1538" i="1" s="1"/>
  <c r="E1539" i="1"/>
  <c r="J1539" i="1" s="1"/>
  <c r="E1540" i="1"/>
  <c r="J1540" i="1" s="1"/>
  <c r="E1541" i="1"/>
  <c r="J1541" i="1" s="1"/>
  <c r="E1542" i="1"/>
  <c r="J1542" i="1" s="1"/>
  <c r="E1543" i="1"/>
  <c r="J1543" i="1" s="1"/>
  <c r="E1544" i="1"/>
  <c r="J1544" i="1" s="1"/>
  <c r="E1545" i="1"/>
  <c r="J1545" i="1" s="1"/>
  <c r="E1546" i="1"/>
  <c r="J1546" i="1" s="1"/>
  <c r="E1547" i="1"/>
  <c r="J1547" i="1" s="1"/>
  <c r="E1548" i="1"/>
  <c r="J1548" i="1" s="1"/>
  <c r="E1549" i="1"/>
  <c r="J1549" i="1" s="1"/>
  <c r="E1550" i="1"/>
  <c r="J1550" i="1" s="1"/>
  <c r="E1551" i="1"/>
  <c r="J1551" i="1" s="1"/>
  <c r="E1552" i="1"/>
  <c r="J1552" i="1" s="1"/>
  <c r="E1553" i="1"/>
  <c r="J1553" i="1" s="1"/>
  <c r="E1554" i="1"/>
  <c r="J1554" i="1" s="1"/>
  <c r="E1555" i="1"/>
  <c r="J1555" i="1" s="1"/>
  <c r="E1556" i="1"/>
  <c r="J1556" i="1" s="1"/>
  <c r="E1557" i="1"/>
  <c r="J1557" i="1" s="1"/>
  <c r="E1558" i="1"/>
  <c r="J1558" i="1" s="1"/>
  <c r="E1559" i="1"/>
  <c r="J1559" i="1" s="1"/>
  <c r="E1560" i="1"/>
  <c r="J1560" i="1" s="1"/>
  <c r="E1561" i="1"/>
  <c r="J1561" i="1" s="1"/>
  <c r="E1562" i="1"/>
  <c r="J1562" i="1" s="1"/>
  <c r="E1563" i="1"/>
  <c r="J1563" i="1" s="1"/>
  <c r="E1564" i="1"/>
  <c r="J1564" i="1" s="1"/>
  <c r="E1565" i="1"/>
  <c r="J1565" i="1" s="1"/>
  <c r="E1566" i="1"/>
  <c r="J1566" i="1" s="1"/>
  <c r="E1567" i="1"/>
  <c r="J1567" i="1" s="1"/>
  <c r="E1568" i="1"/>
  <c r="J1568" i="1" s="1"/>
  <c r="E1569" i="1"/>
  <c r="J1569" i="1" s="1"/>
  <c r="E1570" i="1"/>
  <c r="J1570" i="1" s="1"/>
  <c r="E1571" i="1"/>
  <c r="J1571" i="1" s="1"/>
  <c r="E1572" i="1"/>
  <c r="J1572" i="1" s="1"/>
  <c r="E1573" i="1"/>
  <c r="J1573" i="1" s="1"/>
  <c r="E1574" i="1"/>
  <c r="J1574" i="1" s="1"/>
  <c r="E1575" i="1"/>
  <c r="J1575" i="1" s="1"/>
  <c r="E1576" i="1"/>
  <c r="J1576" i="1" s="1"/>
  <c r="E1577" i="1"/>
  <c r="J1577" i="1" s="1"/>
  <c r="E1578" i="1"/>
  <c r="J1578" i="1" s="1"/>
  <c r="E1579" i="1"/>
  <c r="J1579" i="1" s="1"/>
  <c r="E1580" i="1"/>
  <c r="J1580" i="1" s="1"/>
  <c r="E1581" i="1"/>
  <c r="J1581" i="1" s="1"/>
  <c r="E1582" i="1"/>
  <c r="J1582" i="1" s="1"/>
  <c r="E1583" i="1"/>
  <c r="J1583" i="1" s="1"/>
  <c r="E1584" i="1"/>
  <c r="J1584" i="1" s="1"/>
  <c r="E1585" i="1"/>
  <c r="J1585" i="1" s="1"/>
  <c r="E1586" i="1"/>
  <c r="J1586" i="1" s="1"/>
  <c r="E1587" i="1"/>
  <c r="J1587" i="1" s="1"/>
  <c r="E1588" i="1"/>
  <c r="J1588" i="1" s="1"/>
  <c r="E1589" i="1"/>
  <c r="J1589" i="1" s="1"/>
  <c r="E1590" i="1"/>
  <c r="J1590" i="1" s="1"/>
  <c r="E1591" i="1"/>
  <c r="J1591" i="1" s="1"/>
  <c r="E1592" i="1"/>
  <c r="J1592" i="1" s="1"/>
  <c r="E1593" i="1"/>
  <c r="J1593" i="1" s="1"/>
  <c r="E1594" i="1"/>
  <c r="J1594" i="1" s="1"/>
  <c r="E1595" i="1"/>
  <c r="J1595" i="1" s="1"/>
  <c r="E1596" i="1"/>
  <c r="J1596" i="1" s="1"/>
  <c r="E1597" i="1"/>
  <c r="J1597" i="1" s="1"/>
  <c r="E1598" i="1"/>
  <c r="J1598" i="1" s="1"/>
  <c r="E1599" i="1"/>
  <c r="J1599" i="1" s="1"/>
  <c r="E1600" i="1"/>
  <c r="J1600" i="1" s="1"/>
  <c r="E1601" i="1"/>
  <c r="J1601" i="1" s="1"/>
  <c r="E1602" i="1"/>
  <c r="J1602" i="1" s="1"/>
  <c r="E1603" i="1"/>
  <c r="J1603" i="1" s="1"/>
  <c r="E1604" i="1"/>
  <c r="J1604" i="1" s="1"/>
  <c r="E1605" i="1"/>
  <c r="J1605" i="1" s="1"/>
  <c r="E1606" i="1"/>
  <c r="J1606" i="1" s="1"/>
  <c r="E1607" i="1"/>
  <c r="J1607" i="1" s="1"/>
  <c r="E1608" i="1"/>
  <c r="J1608" i="1" s="1"/>
  <c r="E1609" i="1"/>
  <c r="J1609" i="1" s="1"/>
  <c r="E1610" i="1"/>
  <c r="J1610" i="1" s="1"/>
  <c r="E1611" i="1"/>
  <c r="J1611" i="1" s="1"/>
  <c r="E1612" i="1"/>
  <c r="J1612" i="1" s="1"/>
  <c r="E1613" i="1"/>
  <c r="J1613" i="1" s="1"/>
  <c r="E1614" i="1"/>
  <c r="J1614" i="1" s="1"/>
  <c r="E1615" i="1"/>
  <c r="J1615" i="1" s="1"/>
  <c r="E1616" i="1"/>
  <c r="J1616" i="1" s="1"/>
  <c r="E1617" i="1"/>
  <c r="J1617" i="1" s="1"/>
  <c r="E1618" i="1"/>
  <c r="J1618" i="1" s="1"/>
  <c r="E1619" i="1"/>
  <c r="J1619" i="1" s="1"/>
  <c r="E1620" i="1"/>
  <c r="J1620" i="1" s="1"/>
  <c r="E1621" i="1"/>
  <c r="J1621" i="1" s="1"/>
  <c r="E1622" i="1"/>
  <c r="J1622" i="1" s="1"/>
  <c r="E1623" i="1"/>
  <c r="J1623" i="1" s="1"/>
  <c r="E1624" i="1"/>
  <c r="J1624" i="1" s="1"/>
  <c r="E1625" i="1"/>
  <c r="J1625" i="1" s="1"/>
  <c r="E1626" i="1"/>
  <c r="J1626" i="1" s="1"/>
  <c r="E1627" i="1"/>
  <c r="J1627" i="1" s="1"/>
  <c r="E1628" i="1"/>
  <c r="J1628" i="1" s="1"/>
  <c r="E1629" i="1"/>
  <c r="J1629" i="1" s="1"/>
  <c r="E1630" i="1"/>
  <c r="J1630" i="1" s="1"/>
  <c r="E1631" i="1"/>
  <c r="J1631" i="1" s="1"/>
  <c r="E1632" i="1"/>
  <c r="J1632" i="1" s="1"/>
  <c r="E1633" i="1"/>
  <c r="J1633" i="1" s="1"/>
  <c r="E1634" i="1"/>
  <c r="J1634" i="1" s="1"/>
  <c r="E1635" i="1"/>
  <c r="J1635" i="1" s="1"/>
  <c r="E1636" i="1"/>
  <c r="J1636" i="1" s="1"/>
  <c r="E1637" i="1"/>
  <c r="J1637" i="1" s="1"/>
  <c r="E1638" i="1"/>
  <c r="J1638" i="1" s="1"/>
  <c r="E1639" i="1"/>
  <c r="J1639" i="1" s="1"/>
  <c r="E1640" i="1"/>
  <c r="J1640" i="1" s="1"/>
  <c r="E1641" i="1"/>
  <c r="J1641" i="1" s="1"/>
  <c r="E1642" i="1"/>
  <c r="J1642" i="1" s="1"/>
  <c r="E1643" i="1"/>
  <c r="J1643" i="1" s="1"/>
  <c r="E1644" i="1"/>
  <c r="J1644" i="1" s="1"/>
  <c r="E1645" i="1"/>
  <c r="J1645" i="1" s="1"/>
  <c r="E1646" i="1"/>
  <c r="J1646" i="1" s="1"/>
  <c r="E1647" i="1"/>
  <c r="J1647" i="1" s="1"/>
  <c r="E1648" i="1"/>
  <c r="J1648" i="1" s="1"/>
  <c r="E1649" i="1"/>
  <c r="J1649" i="1" s="1"/>
  <c r="E1650" i="1"/>
  <c r="J1650" i="1" s="1"/>
  <c r="E1651" i="1"/>
  <c r="J1651" i="1" s="1"/>
  <c r="E1652" i="1"/>
  <c r="J1652" i="1" s="1"/>
  <c r="E1653" i="1"/>
  <c r="J1653" i="1" s="1"/>
  <c r="E1654" i="1"/>
  <c r="J1654" i="1" s="1"/>
  <c r="E1655" i="1"/>
  <c r="J1655" i="1" s="1"/>
  <c r="E1656" i="1"/>
  <c r="J1656" i="1" s="1"/>
  <c r="E1657" i="1"/>
  <c r="J1657" i="1" s="1"/>
  <c r="E1658" i="1"/>
  <c r="J1658" i="1" s="1"/>
  <c r="E1659" i="1"/>
  <c r="J1659" i="1" s="1"/>
  <c r="E1660" i="1"/>
  <c r="J1660" i="1" s="1"/>
  <c r="E1661" i="1"/>
  <c r="J1661" i="1" s="1"/>
  <c r="E1662" i="1"/>
  <c r="J1662" i="1" s="1"/>
  <c r="E1663" i="1"/>
  <c r="J1663" i="1" s="1"/>
  <c r="E1664" i="1"/>
  <c r="J1664" i="1" s="1"/>
  <c r="E1665" i="1"/>
  <c r="J1665" i="1" s="1"/>
  <c r="E1666" i="1"/>
  <c r="J1666" i="1" s="1"/>
  <c r="E1667" i="1"/>
  <c r="J1667" i="1" s="1"/>
  <c r="E1668" i="1"/>
  <c r="J1668" i="1" s="1"/>
  <c r="E1669" i="1"/>
  <c r="J1669" i="1" s="1"/>
  <c r="E1670" i="1"/>
  <c r="J1670" i="1" s="1"/>
  <c r="E1671" i="1"/>
  <c r="J1671" i="1" s="1"/>
  <c r="E1672" i="1"/>
  <c r="J1672" i="1" s="1"/>
  <c r="E1673" i="1"/>
  <c r="J1673" i="1" s="1"/>
  <c r="E1674" i="1"/>
  <c r="J1674" i="1" s="1"/>
  <c r="E1675" i="1"/>
  <c r="J1675" i="1" s="1"/>
  <c r="E1676" i="1"/>
  <c r="J1676" i="1" s="1"/>
  <c r="E1677" i="1"/>
  <c r="J1677" i="1" s="1"/>
  <c r="E1678" i="1"/>
  <c r="J1678" i="1" s="1"/>
  <c r="E1679" i="1"/>
  <c r="J1679" i="1" s="1"/>
  <c r="E1680" i="1"/>
  <c r="J1680" i="1" s="1"/>
  <c r="E1681" i="1"/>
  <c r="J1681" i="1" s="1"/>
  <c r="E1682" i="1"/>
  <c r="J1682" i="1" s="1"/>
  <c r="E1683" i="1"/>
  <c r="J1683" i="1" s="1"/>
  <c r="E1684" i="1"/>
  <c r="J1684" i="1" s="1"/>
  <c r="E1685" i="1"/>
  <c r="J1685" i="1" s="1"/>
  <c r="E1686" i="1"/>
  <c r="J1686" i="1" s="1"/>
  <c r="E1687" i="1"/>
  <c r="J1687" i="1" s="1"/>
  <c r="E1688" i="1"/>
  <c r="J1688" i="1" s="1"/>
  <c r="E1689" i="1"/>
  <c r="J1689" i="1" s="1"/>
  <c r="E1690" i="1"/>
  <c r="J1690" i="1" s="1"/>
  <c r="E1691" i="1"/>
  <c r="J1691" i="1" s="1"/>
  <c r="E1692" i="1"/>
  <c r="J1692" i="1" s="1"/>
  <c r="E1693" i="1"/>
  <c r="J1693" i="1" s="1"/>
  <c r="E1694" i="1"/>
  <c r="J1694" i="1" s="1"/>
  <c r="E1695" i="1"/>
  <c r="J1695" i="1" s="1"/>
  <c r="E1696" i="1"/>
  <c r="J1696" i="1" s="1"/>
  <c r="E1697" i="1"/>
  <c r="J1697" i="1" s="1"/>
  <c r="E1698" i="1"/>
  <c r="J1698" i="1" s="1"/>
  <c r="E1699" i="1"/>
  <c r="J1699" i="1" s="1"/>
  <c r="E1700" i="1"/>
  <c r="J1700" i="1" s="1"/>
  <c r="E1701" i="1"/>
  <c r="J1701" i="1" s="1"/>
  <c r="E1702" i="1"/>
  <c r="J1702" i="1" s="1"/>
  <c r="E1703" i="1"/>
  <c r="J1703" i="1" s="1"/>
  <c r="E1704" i="1"/>
  <c r="J1704" i="1" s="1"/>
  <c r="E1705" i="1"/>
  <c r="J1705" i="1" s="1"/>
  <c r="E1706" i="1"/>
  <c r="J1706" i="1" s="1"/>
  <c r="E1707" i="1"/>
  <c r="J1707" i="1" s="1"/>
  <c r="E1708" i="1"/>
  <c r="J1708" i="1" s="1"/>
  <c r="E1709" i="1"/>
  <c r="J1709" i="1" s="1"/>
  <c r="E1710" i="1"/>
  <c r="J1710" i="1" s="1"/>
  <c r="E1711" i="1"/>
  <c r="J1711" i="1" s="1"/>
  <c r="E1712" i="1"/>
  <c r="J1712" i="1" s="1"/>
  <c r="E1713" i="1"/>
  <c r="J1713" i="1" s="1"/>
  <c r="E1714" i="1"/>
  <c r="J1714" i="1" s="1"/>
  <c r="E1715" i="1"/>
  <c r="J1715" i="1" s="1"/>
  <c r="E1716" i="1"/>
  <c r="J1716" i="1" s="1"/>
  <c r="E1717" i="1"/>
  <c r="J1717" i="1" s="1"/>
  <c r="E1718" i="1"/>
  <c r="J1718" i="1" s="1"/>
  <c r="E1719" i="1"/>
  <c r="J1719" i="1" s="1"/>
  <c r="E1720" i="1"/>
  <c r="J1720" i="1" s="1"/>
  <c r="E1721" i="1"/>
  <c r="J1721" i="1" s="1"/>
  <c r="E1722" i="1"/>
  <c r="J1722" i="1" s="1"/>
  <c r="E1723" i="1"/>
  <c r="J1723" i="1" s="1"/>
  <c r="E1724" i="1"/>
  <c r="J1724" i="1" s="1"/>
  <c r="E1725" i="1"/>
  <c r="J1725" i="1" s="1"/>
  <c r="E1726" i="1"/>
  <c r="J1726" i="1" s="1"/>
  <c r="E1727" i="1"/>
  <c r="J1727" i="1" s="1"/>
  <c r="E1728" i="1"/>
  <c r="J1728" i="1" s="1"/>
  <c r="E1729" i="1"/>
  <c r="J1729" i="1" s="1"/>
  <c r="E1730" i="1"/>
  <c r="J1730" i="1" s="1"/>
  <c r="E1731" i="1"/>
  <c r="J1731" i="1" s="1"/>
  <c r="E1732" i="1"/>
  <c r="J1732" i="1" s="1"/>
  <c r="E1733" i="1"/>
  <c r="J1733" i="1" s="1"/>
  <c r="E1734" i="1"/>
  <c r="J1734" i="1" s="1"/>
  <c r="E1735" i="1"/>
  <c r="J1735" i="1" s="1"/>
  <c r="E1736" i="1"/>
  <c r="J1736" i="1" s="1"/>
  <c r="E1737" i="1"/>
  <c r="J1737" i="1" s="1"/>
  <c r="E1738" i="1"/>
  <c r="J1738" i="1" s="1"/>
  <c r="E1739" i="1"/>
  <c r="J1739" i="1" s="1"/>
  <c r="E1740" i="1"/>
  <c r="J1740" i="1" s="1"/>
  <c r="E1741" i="1"/>
  <c r="J1741" i="1" s="1"/>
  <c r="E1742" i="1"/>
  <c r="J1742" i="1" s="1"/>
  <c r="E1743" i="1"/>
  <c r="J1743" i="1" s="1"/>
  <c r="E1744" i="1"/>
  <c r="J1744" i="1" s="1"/>
  <c r="E1745" i="1"/>
  <c r="J1745" i="1" s="1"/>
  <c r="E1746" i="1"/>
  <c r="J1746" i="1" s="1"/>
  <c r="E1747" i="1"/>
  <c r="J1747" i="1" s="1"/>
  <c r="E1748" i="1"/>
  <c r="J1748" i="1" s="1"/>
  <c r="E1749" i="1"/>
  <c r="J1749" i="1" s="1"/>
  <c r="E1750" i="1"/>
  <c r="J1750" i="1" s="1"/>
  <c r="E1751" i="1"/>
  <c r="J1751" i="1" s="1"/>
  <c r="E1752" i="1"/>
  <c r="J1752" i="1" s="1"/>
  <c r="E1753" i="1"/>
  <c r="J1753" i="1" s="1"/>
  <c r="E1754" i="1"/>
  <c r="J1754" i="1" s="1"/>
  <c r="E1755" i="1"/>
  <c r="J1755" i="1" s="1"/>
  <c r="E1756" i="1"/>
  <c r="J1756" i="1" s="1"/>
  <c r="E1757" i="1"/>
  <c r="J1757" i="1" s="1"/>
  <c r="E1758" i="1"/>
  <c r="J1758" i="1" s="1"/>
  <c r="E1759" i="1"/>
  <c r="J1759" i="1" s="1"/>
  <c r="E1760" i="1"/>
  <c r="J1760" i="1" s="1"/>
  <c r="E1761" i="1"/>
  <c r="J1761" i="1" s="1"/>
  <c r="E1762" i="1"/>
  <c r="J1762" i="1" s="1"/>
  <c r="E1763" i="1"/>
  <c r="J1763" i="1" s="1"/>
  <c r="E1764" i="1"/>
  <c r="J1764" i="1" s="1"/>
  <c r="E1765" i="1"/>
  <c r="J1765" i="1" s="1"/>
  <c r="E1766" i="1"/>
  <c r="J1766" i="1" s="1"/>
  <c r="E1767" i="1"/>
  <c r="J1767" i="1" s="1"/>
  <c r="E1768" i="1"/>
  <c r="J1768" i="1" s="1"/>
  <c r="E1769" i="1"/>
  <c r="J1769" i="1" s="1"/>
  <c r="E1770" i="1"/>
  <c r="J1770" i="1" s="1"/>
  <c r="E1771" i="1"/>
  <c r="J1771" i="1" s="1"/>
  <c r="E1772" i="1"/>
  <c r="J1772" i="1" s="1"/>
  <c r="E1773" i="1"/>
  <c r="J1773" i="1" s="1"/>
  <c r="E1774" i="1"/>
  <c r="J1774" i="1" s="1"/>
  <c r="E1775" i="1"/>
  <c r="J1775" i="1" s="1"/>
  <c r="E1776" i="1"/>
  <c r="J1776" i="1" s="1"/>
  <c r="E1777" i="1"/>
  <c r="J1777" i="1" s="1"/>
  <c r="E1778" i="1"/>
  <c r="J1778" i="1" s="1"/>
  <c r="E1779" i="1"/>
  <c r="J1779" i="1" s="1"/>
  <c r="E1780" i="1"/>
  <c r="J1780" i="1" s="1"/>
  <c r="E1781" i="1"/>
  <c r="J1781" i="1" s="1"/>
  <c r="E1782" i="1"/>
  <c r="J1782" i="1" s="1"/>
  <c r="E1783" i="1"/>
  <c r="J1783" i="1" s="1"/>
  <c r="E1784" i="1"/>
  <c r="J1784" i="1" s="1"/>
  <c r="E1785" i="1"/>
  <c r="J1785" i="1" s="1"/>
  <c r="E1786" i="1"/>
  <c r="J1786" i="1" s="1"/>
  <c r="E1787" i="1"/>
  <c r="J1787" i="1" s="1"/>
  <c r="E1788" i="1"/>
  <c r="J1788" i="1" s="1"/>
  <c r="E1789" i="1"/>
  <c r="J1789" i="1" s="1"/>
  <c r="E1790" i="1"/>
  <c r="J1790" i="1" s="1"/>
  <c r="E1791" i="1"/>
  <c r="J1791" i="1" s="1"/>
  <c r="E1792" i="1"/>
  <c r="J1792" i="1" s="1"/>
  <c r="E1793" i="1"/>
  <c r="J1793" i="1" s="1"/>
  <c r="E1794" i="1"/>
  <c r="J1794" i="1" s="1"/>
  <c r="E1795" i="1"/>
  <c r="J1795" i="1" s="1"/>
  <c r="E1796" i="1"/>
  <c r="J1796" i="1" s="1"/>
  <c r="E1797" i="1"/>
  <c r="J1797" i="1" s="1"/>
  <c r="E1798" i="1"/>
  <c r="J1798" i="1" s="1"/>
  <c r="E1799" i="1"/>
  <c r="J1799" i="1" s="1"/>
  <c r="E1800" i="1"/>
  <c r="J1800" i="1" s="1"/>
  <c r="E1801" i="1"/>
  <c r="J1801" i="1" s="1"/>
  <c r="E1802" i="1"/>
  <c r="J1802" i="1" s="1"/>
  <c r="E1803" i="1"/>
  <c r="J1803" i="1" s="1"/>
  <c r="E1804" i="1"/>
  <c r="J1804" i="1" s="1"/>
  <c r="E1805" i="1"/>
  <c r="J1805" i="1" s="1"/>
  <c r="E1806" i="1"/>
  <c r="J1806" i="1" s="1"/>
  <c r="E1807" i="1"/>
  <c r="J1807" i="1" s="1"/>
  <c r="E1808" i="1"/>
  <c r="J1808" i="1" s="1"/>
  <c r="E1809" i="1"/>
  <c r="J1809" i="1" s="1"/>
  <c r="E1810" i="1"/>
  <c r="J1810" i="1" s="1"/>
  <c r="E1811" i="1"/>
  <c r="J1811" i="1" s="1"/>
  <c r="E1812" i="1"/>
  <c r="J1812" i="1" s="1"/>
  <c r="E1813" i="1"/>
  <c r="J1813" i="1" s="1"/>
  <c r="E1814" i="1"/>
  <c r="J1814" i="1" s="1"/>
  <c r="E1815" i="1"/>
  <c r="J1815" i="1" s="1"/>
  <c r="E1816" i="1"/>
  <c r="J1816" i="1" s="1"/>
  <c r="E1817" i="1"/>
  <c r="J1817" i="1" s="1"/>
  <c r="E1818" i="1"/>
  <c r="J1818" i="1" s="1"/>
  <c r="E1819" i="1"/>
  <c r="J1819" i="1" s="1"/>
  <c r="E1820" i="1"/>
  <c r="J1820" i="1" s="1"/>
  <c r="E1821" i="1"/>
  <c r="J1821" i="1" s="1"/>
  <c r="E1822" i="1"/>
  <c r="J1822" i="1" s="1"/>
  <c r="E1823" i="1"/>
  <c r="J1823" i="1" s="1"/>
  <c r="E1824" i="1"/>
  <c r="J1824" i="1" s="1"/>
  <c r="E1825" i="1"/>
  <c r="J1825" i="1" s="1"/>
  <c r="E1826" i="1"/>
  <c r="J1826" i="1" s="1"/>
  <c r="E1827" i="1"/>
  <c r="J1827" i="1" s="1"/>
  <c r="E1828" i="1"/>
  <c r="J1828" i="1" s="1"/>
  <c r="E1829" i="1"/>
  <c r="J1829" i="1" s="1"/>
  <c r="E1830" i="1"/>
  <c r="J1830" i="1" s="1"/>
  <c r="E1831" i="1"/>
  <c r="J1831" i="1" s="1"/>
  <c r="E1832" i="1"/>
  <c r="J1832" i="1" s="1"/>
  <c r="E1833" i="1"/>
  <c r="J1833" i="1" s="1"/>
  <c r="E1834" i="1"/>
  <c r="J1834" i="1" s="1"/>
  <c r="E1835" i="1"/>
  <c r="J1835" i="1" s="1"/>
  <c r="E1836" i="1"/>
  <c r="J1836" i="1" s="1"/>
  <c r="E1837" i="1"/>
  <c r="J1837" i="1" s="1"/>
  <c r="E1838" i="1"/>
  <c r="J1838" i="1" s="1"/>
  <c r="E1839" i="1"/>
  <c r="J1839" i="1" s="1"/>
  <c r="E1840" i="1"/>
  <c r="J1840" i="1" s="1"/>
  <c r="E1841" i="1"/>
  <c r="J1841" i="1" s="1"/>
  <c r="E1842" i="1"/>
  <c r="J1842" i="1" s="1"/>
  <c r="E1843" i="1"/>
  <c r="J1843" i="1" s="1"/>
  <c r="E1844" i="1"/>
  <c r="J1844" i="1" s="1"/>
  <c r="E1845" i="1"/>
  <c r="J1845" i="1" s="1"/>
  <c r="E1846" i="1"/>
  <c r="J1846" i="1" s="1"/>
  <c r="E1847" i="1"/>
  <c r="J1847" i="1" s="1"/>
  <c r="E1848" i="1"/>
  <c r="J1848" i="1" s="1"/>
  <c r="E1849" i="1"/>
  <c r="J1849" i="1" s="1"/>
  <c r="E1850" i="1"/>
  <c r="J1850" i="1" s="1"/>
  <c r="E1851" i="1"/>
  <c r="J1851" i="1" s="1"/>
  <c r="E1852" i="1"/>
  <c r="J1852" i="1" s="1"/>
  <c r="E1853" i="1"/>
  <c r="J1853" i="1" s="1"/>
  <c r="E1854" i="1"/>
  <c r="J1854" i="1" s="1"/>
  <c r="E1855" i="1"/>
  <c r="J1855" i="1" s="1"/>
  <c r="E1856" i="1"/>
  <c r="J1856" i="1" s="1"/>
  <c r="E1857" i="1"/>
  <c r="J1857" i="1" s="1"/>
  <c r="E1858" i="1"/>
  <c r="J1858" i="1" s="1"/>
  <c r="E1859" i="1"/>
  <c r="J1859" i="1" s="1"/>
  <c r="E1860" i="1"/>
  <c r="J1860" i="1" s="1"/>
  <c r="E1861" i="1"/>
  <c r="J1861" i="1" s="1"/>
  <c r="E1862" i="1"/>
  <c r="J1862" i="1" s="1"/>
  <c r="E1863" i="1"/>
  <c r="J1863" i="1" s="1"/>
  <c r="E1864" i="1"/>
  <c r="J1864" i="1" s="1"/>
  <c r="E1865" i="1"/>
  <c r="J1865" i="1" s="1"/>
  <c r="E1866" i="1"/>
  <c r="J1866" i="1" s="1"/>
  <c r="E1867" i="1"/>
  <c r="J1867" i="1" s="1"/>
  <c r="E1868" i="1"/>
  <c r="J1868" i="1" s="1"/>
  <c r="E1869" i="1"/>
  <c r="J1869" i="1" s="1"/>
  <c r="E1870" i="1"/>
  <c r="J1870" i="1" s="1"/>
  <c r="E1871" i="1"/>
  <c r="J1871" i="1" s="1"/>
  <c r="E1872" i="1"/>
  <c r="J1872" i="1" s="1"/>
  <c r="E1873" i="1"/>
  <c r="J1873" i="1" s="1"/>
  <c r="E1874" i="1"/>
  <c r="J1874" i="1" s="1"/>
  <c r="E1875" i="1"/>
  <c r="J1875" i="1" s="1"/>
  <c r="E1876" i="1"/>
  <c r="J1876" i="1" s="1"/>
  <c r="E1877" i="1"/>
  <c r="J1877" i="1" s="1"/>
  <c r="E1878" i="1"/>
  <c r="J1878" i="1" s="1"/>
  <c r="E1879" i="1"/>
  <c r="J1879" i="1" s="1"/>
  <c r="E1880" i="1"/>
  <c r="J1880" i="1" s="1"/>
  <c r="E1881" i="1"/>
  <c r="J1881" i="1" s="1"/>
  <c r="E1882" i="1"/>
  <c r="J1882" i="1" s="1"/>
  <c r="E1883" i="1"/>
  <c r="J1883" i="1" s="1"/>
  <c r="E1884" i="1"/>
  <c r="J1884" i="1" s="1"/>
  <c r="E1885" i="1"/>
  <c r="J1885" i="1" s="1"/>
  <c r="E1886" i="1"/>
  <c r="J1886" i="1" s="1"/>
  <c r="E1887" i="1"/>
  <c r="J1887" i="1" s="1"/>
  <c r="E1888" i="1"/>
  <c r="J1888" i="1" s="1"/>
  <c r="E1889" i="1"/>
  <c r="J1889" i="1" s="1"/>
  <c r="E1890" i="1"/>
  <c r="J1890" i="1" s="1"/>
  <c r="E1891" i="1"/>
  <c r="J1891" i="1" s="1"/>
  <c r="E1892" i="1"/>
  <c r="J1892" i="1" s="1"/>
  <c r="E1893" i="1"/>
  <c r="J1893" i="1" s="1"/>
  <c r="E1894" i="1"/>
  <c r="J1894" i="1" s="1"/>
  <c r="E1895" i="1"/>
  <c r="J1895" i="1" s="1"/>
  <c r="E1896" i="1"/>
  <c r="J1896" i="1" s="1"/>
  <c r="E1897" i="1"/>
  <c r="J1897" i="1" s="1"/>
  <c r="E1898" i="1"/>
  <c r="J1898" i="1" s="1"/>
  <c r="E1899" i="1"/>
  <c r="J1899" i="1" s="1"/>
  <c r="E1900" i="1"/>
  <c r="J1900" i="1" s="1"/>
  <c r="E1901" i="1"/>
  <c r="J1901" i="1" s="1"/>
  <c r="E1902" i="1"/>
  <c r="J1902" i="1" s="1"/>
  <c r="E1903" i="1"/>
  <c r="J1903" i="1" s="1"/>
  <c r="E1904" i="1"/>
  <c r="J1904" i="1" s="1"/>
  <c r="E1905" i="1"/>
  <c r="J1905" i="1" s="1"/>
  <c r="E1906" i="1"/>
  <c r="J1906" i="1" s="1"/>
  <c r="E1907" i="1"/>
  <c r="J1907" i="1" s="1"/>
  <c r="E1908" i="1"/>
  <c r="J1908" i="1" s="1"/>
  <c r="E1909" i="1"/>
  <c r="J1909" i="1" s="1"/>
  <c r="E1910" i="1"/>
  <c r="J1910" i="1" s="1"/>
  <c r="E1911" i="1"/>
  <c r="J1911" i="1" s="1"/>
  <c r="E1912" i="1"/>
  <c r="J1912" i="1" s="1"/>
  <c r="E1913" i="1"/>
  <c r="J1913" i="1" s="1"/>
  <c r="E1914" i="1"/>
  <c r="J1914" i="1" s="1"/>
  <c r="E1915" i="1"/>
  <c r="J1915" i="1" s="1"/>
  <c r="E1916" i="1"/>
  <c r="J1916" i="1" s="1"/>
  <c r="E1917" i="1"/>
  <c r="J1917" i="1" s="1"/>
  <c r="E1918" i="1"/>
  <c r="J1918" i="1" s="1"/>
  <c r="E1919" i="1"/>
  <c r="J1919" i="1" s="1"/>
  <c r="E1920" i="1"/>
  <c r="J1920" i="1" s="1"/>
  <c r="E1921" i="1"/>
  <c r="J1921" i="1" s="1"/>
  <c r="E1922" i="1"/>
  <c r="J1922" i="1" s="1"/>
  <c r="E1923" i="1"/>
  <c r="J1923" i="1" s="1"/>
  <c r="E1924" i="1"/>
  <c r="J1924" i="1" s="1"/>
  <c r="E1925" i="1"/>
  <c r="J1925" i="1" s="1"/>
  <c r="E1926" i="1"/>
  <c r="J1926" i="1" s="1"/>
  <c r="E1927" i="1"/>
  <c r="J1927" i="1" s="1"/>
  <c r="E1928" i="1"/>
  <c r="J1928" i="1" s="1"/>
  <c r="E1929" i="1"/>
  <c r="J1929" i="1" s="1"/>
  <c r="E1930" i="1"/>
  <c r="J1930" i="1" s="1"/>
  <c r="E1931" i="1"/>
  <c r="J1931" i="1" s="1"/>
  <c r="E1932" i="1"/>
  <c r="J1932" i="1" s="1"/>
  <c r="E1933" i="1"/>
  <c r="J1933" i="1" s="1"/>
  <c r="E1934" i="1"/>
  <c r="J1934" i="1" s="1"/>
  <c r="E1935" i="1"/>
  <c r="J1935" i="1" s="1"/>
  <c r="E1936" i="1"/>
  <c r="J1936" i="1" s="1"/>
  <c r="E1937" i="1"/>
  <c r="J1937" i="1" s="1"/>
  <c r="E1938" i="1"/>
  <c r="J1938" i="1" s="1"/>
  <c r="E1939" i="1"/>
  <c r="J1939" i="1" s="1"/>
  <c r="E1940" i="1"/>
  <c r="J1940" i="1" s="1"/>
  <c r="E1941" i="1"/>
  <c r="J1941" i="1" s="1"/>
  <c r="E1942" i="1"/>
  <c r="J1942" i="1" s="1"/>
  <c r="E1943" i="1"/>
  <c r="J1943" i="1" s="1"/>
  <c r="E1944" i="1"/>
  <c r="J1944" i="1" s="1"/>
  <c r="E1945" i="1"/>
  <c r="J1945" i="1" s="1"/>
  <c r="E1946" i="1"/>
  <c r="J1946" i="1" s="1"/>
  <c r="E1947" i="1"/>
  <c r="J1947" i="1" s="1"/>
  <c r="E1948" i="1"/>
  <c r="J1948" i="1" s="1"/>
  <c r="E1949" i="1"/>
  <c r="J1949" i="1" s="1"/>
  <c r="E1950" i="1"/>
  <c r="J1950" i="1" s="1"/>
  <c r="E1951" i="1"/>
  <c r="J1951" i="1" s="1"/>
  <c r="E1952" i="1"/>
  <c r="J1952" i="1" s="1"/>
  <c r="E1953" i="1"/>
  <c r="J1953" i="1" s="1"/>
  <c r="E1954" i="1"/>
  <c r="J1954" i="1" s="1"/>
  <c r="E1955" i="1"/>
  <c r="J1955" i="1" s="1"/>
  <c r="E1956" i="1"/>
  <c r="J1956" i="1" s="1"/>
  <c r="E1957" i="1"/>
  <c r="J1957" i="1" s="1"/>
  <c r="E1958" i="1"/>
  <c r="J1958" i="1" s="1"/>
  <c r="E1959" i="1"/>
  <c r="J1959" i="1" s="1"/>
  <c r="E1960" i="1"/>
  <c r="J1960" i="1" s="1"/>
  <c r="E1961" i="1"/>
  <c r="J1961" i="1" s="1"/>
  <c r="E1962" i="1"/>
  <c r="J1962" i="1" s="1"/>
  <c r="E1963" i="1"/>
  <c r="J1963" i="1" s="1"/>
  <c r="E1964" i="1"/>
  <c r="J1964" i="1" s="1"/>
  <c r="E1965" i="1"/>
  <c r="J1965" i="1" s="1"/>
  <c r="E1966" i="1"/>
  <c r="J1966" i="1" s="1"/>
  <c r="E1967" i="1"/>
  <c r="J1967" i="1" s="1"/>
  <c r="E1968" i="1"/>
  <c r="J1968" i="1" s="1"/>
  <c r="E1969" i="1"/>
  <c r="J1969" i="1" s="1"/>
  <c r="E1970" i="1"/>
  <c r="J1970" i="1" s="1"/>
  <c r="E1971" i="1"/>
  <c r="J1971" i="1" s="1"/>
  <c r="E1972" i="1"/>
  <c r="J1972" i="1" s="1"/>
  <c r="E1973" i="1"/>
  <c r="J1973" i="1" s="1"/>
  <c r="E1974" i="1"/>
  <c r="J1974" i="1" s="1"/>
  <c r="E1975" i="1"/>
  <c r="J1975" i="1" s="1"/>
  <c r="E1976" i="1"/>
  <c r="J1976" i="1" s="1"/>
  <c r="E1977" i="1"/>
  <c r="J1977" i="1" s="1"/>
  <c r="E1978" i="1"/>
  <c r="J1978" i="1" s="1"/>
  <c r="E1979" i="1"/>
  <c r="J1979" i="1" s="1"/>
  <c r="E1980" i="1"/>
  <c r="J1980" i="1" s="1"/>
  <c r="E1981" i="1"/>
  <c r="J1981" i="1" s="1"/>
  <c r="E1982" i="1"/>
  <c r="J1982" i="1" s="1"/>
  <c r="E1983" i="1"/>
  <c r="J1983" i="1" s="1"/>
  <c r="E1984" i="1"/>
  <c r="J1984" i="1" s="1"/>
  <c r="E1985" i="1"/>
  <c r="J1985" i="1" s="1"/>
  <c r="E1986" i="1"/>
  <c r="J1986" i="1" s="1"/>
  <c r="E1987" i="1"/>
  <c r="J1987" i="1" s="1"/>
  <c r="E1988" i="1"/>
  <c r="J1988" i="1" s="1"/>
  <c r="E1989" i="1"/>
  <c r="J1989" i="1" s="1"/>
  <c r="E1990" i="1"/>
  <c r="J1990" i="1" s="1"/>
  <c r="E1991" i="1"/>
  <c r="J1991" i="1" s="1"/>
  <c r="E1992" i="1"/>
  <c r="J1992" i="1" s="1"/>
  <c r="E1993" i="1"/>
  <c r="J1993" i="1" s="1"/>
  <c r="E1994" i="1"/>
  <c r="J1994" i="1" s="1"/>
  <c r="E1995" i="1"/>
  <c r="J1995" i="1" s="1"/>
  <c r="E1996" i="1"/>
  <c r="J1996" i="1" s="1"/>
  <c r="E1997" i="1"/>
  <c r="J1997" i="1" s="1"/>
  <c r="E1998" i="1"/>
  <c r="J1998" i="1" s="1"/>
  <c r="E1999" i="1"/>
  <c r="J1999" i="1" s="1"/>
  <c r="E2000" i="1"/>
  <c r="J2000" i="1" s="1"/>
  <c r="E2001" i="1"/>
  <c r="J2001" i="1" s="1"/>
  <c r="E2002" i="1"/>
  <c r="J2002" i="1" s="1"/>
  <c r="E2003" i="1"/>
  <c r="J2003" i="1" s="1"/>
  <c r="E2004" i="1"/>
  <c r="J2004" i="1" s="1"/>
  <c r="E2005" i="1"/>
  <c r="J2005" i="1" s="1"/>
  <c r="E2006" i="1"/>
  <c r="J2006" i="1" s="1"/>
  <c r="E2007" i="1"/>
  <c r="J2007" i="1" s="1"/>
  <c r="E2008" i="1"/>
  <c r="J2008" i="1" s="1"/>
  <c r="E2009" i="1"/>
  <c r="J2009" i="1" s="1"/>
  <c r="E2010" i="1"/>
  <c r="J2010" i="1" s="1"/>
  <c r="E2011" i="1"/>
  <c r="J2011" i="1" s="1"/>
  <c r="E2012" i="1"/>
  <c r="J2012" i="1" s="1"/>
  <c r="E2013" i="1"/>
  <c r="J2013" i="1" s="1"/>
  <c r="E2014" i="1"/>
  <c r="J2014" i="1" s="1"/>
  <c r="E2015" i="1"/>
  <c r="J2015" i="1" s="1"/>
  <c r="E2016" i="1"/>
  <c r="J2016" i="1" s="1"/>
  <c r="E2017" i="1"/>
  <c r="J2017" i="1" s="1"/>
  <c r="E2018" i="1"/>
  <c r="J2018" i="1" s="1"/>
  <c r="E2019" i="1"/>
  <c r="J2019" i="1" s="1"/>
  <c r="E2020" i="1"/>
  <c r="J2020" i="1" s="1"/>
  <c r="E2021" i="1"/>
  <c r="J2021" i="1" s="1"/>
  <c r="E2022" i="1"/>
  <c r="J2022" i="1" s="1"/>
  <c r="E2023" i="1"/>
  <c r="J2023" i="1" s="1"/>
  <c r="E2024" i="1"/>
  <c r="J2024" i="1" s="1"/>
  <c r="E2025" i="1"/>
  <c r="J2025" i="1" s="1"/>
  <c r="E2026" i="1"/>
  <c r="J2026" i="1" s="1"/>
  <c r="E2027" i="1"/>
  <c r="J2027" i="1" s="1"/>
  <c r="E2028" i="1"/>
  <c r="J2028" i="1" s="1"/>
  <c r="E2029" i="1"/>
  <c r="J2029" i="1" s="1"/>
  <c r="E2030" i="1"/>
  <c r="J2030" i="1" s="1"/>
  <c r="E2031" i="1"/>
  <c r="J2031" i="1" s="1"/>
  <c r="E2032" i="1"/>
  <c r="J2032" i="1" s="1"/>
  <c r="E2033" i="1"/>
  <c r="J2033" i="1" s="1"/>
  <c r="E2034" i="1"/>
  <c r="J2034" i="1" s="1"/>
  <c r="E2035" i="1"/>
  <c r="J2035" i="1" s="1"/>
  <c r="E2036" i="1"/>
  <c r="J2036" i="1" s="1"/>
  <c r="E2037" i="1"/>
  <c r="J2037" i="1" s="1"/>
  <c r="E2038" i="1"/>
  <c r="J2038" i="1" s="1"/>
  <c r="E2039" i="1"/>
  <c r="J2039" i="1" s="1"/>
  <c r="E2040" i="1"/>
  <c r="J2040" i="1" s="1"/>
  <c r="E2041" i="1"/>
  <c r="J2041" i="1" s="1"/>
  <c r="E2042" i="1"/>
  <c r="J2042" i="1" s="1"/>
  <c r="E2043" i="1"/>
  <c r="J2043" i="1" s="1"/>
  <c r="E2044" i="1"/>
  <c r="J2044" i="1" s="1"/>
  <c r="E2045" i="1"/>
  <c r="J2045" i="1" s="1"/>
  <c r="E2046" i="1"/>
  <c r="J2046" i="1" s="1"/>
  <c r="E2047" i="1"/>
  <c r="J2047" i="1" s="1"/>
  <c r="E2048" i="1"/>
  <c r="J2048" i="1" s="1"/>
  <c r="E2049" i="1"/>
  <c r="J2049" i="1" s="1"/>
  <c r="E2050" i="1"/>
  <c r="J2050" i="1" s="1"/>
  <c r="E2051" i="1"/>
  <c r="J2051" i="1" s="1"/>
  <c r="E2052" i="1"/>
  <c r="J2052" i="1" s="1"/>
  <c r="E2053" i="1"/>
  <c r="J2053" i="1" s="1"/>
  <c r="E2054" i="1"/>
  <c r="J2054" i="1" s="1"/>
  <c r="E2055" i="1"/>
  <c r="J2055" i="1" s="1"/>
  <c r="E2056" i="1"/>
  <c r="J2056" i="1" s="1"/>
  <c r="E2057" i="1"/>
  <c r="J2057" i="1" s="1"/>
  <c r="E2058" i="1"/>
  <c r="J2058" i="1" s="1"/>
  <c r="E2059" i="1"/>
  <c r="J2059" i="1" s="1"/>
  <c r="E2060" i="1"/>
  <c r="J2060" i="1" s="1"/>
  <c r="E2061" i="1"/>
  <c r="J2061" i="1" s="1"/>
  <c r="E2062" i="1"/>
  <c r="J2062" i="1" s="1"/>
  <c r="E2063" i="1"/>
  <c r="J2063" i="1" s="1"/>
  <c r="E2064" i="1"/>
  <c r="J2064" i="1" s="1"/>
  <c r="E2065" i="1"/>
  <c r="J2065" i="1" s="1"/>
  <c r="E2066" i="1"/>
  <c r="J2066" i="1" s="1"/>
  <c r="E2067" i="1"/>
  <c r="J2067" i="1" s="1"/>
  <c r="E2068" i="1"/>
  <c r="J2068" i="1" s="1"/>
  <c r="E2069" i="1"/>
  <c r="J2069" i="1" s="1"/>
  <c r="E2070" i="1"/>
  <c r="J2070" i="1" s="1"/>
  <c r="E2071" i="1"/>
  <c r="J2071" i="1" s="1"/>
  <c r="E2072" i="1"/>
  <c r="J2072" i="1" s="1"/>
  <c r="E2073" i="1"/>
  <c r="J2073" i="1" s="1"/>
  <c r="E2074" i="1"/>
  <c r="J2074" i="1" s="1"/>
  <c r="E2075" i="1"/>
  <c r="J2075" i="1" s="1"/>
  <c r="E2076" i="1"/>
  <c r="J2076" i="1" s="1"/>
  <c r="E2077" i="1"/>
  <c r="J2077" i="1" s="1"/>
  <c r="E2078" i="1"/>
  <c r="J2078" i="1" s="1"/>
  <c r="E2079" i="1"/>
  <c r="J2079" i="1" s="1"/>
  <c r="E2080" i="1"/>
  <c r="J2080" i="1" s="1"/>
  <c r="E2081" i="1"/>
  <c r="J2081" i="1" s="1"/>
  <c r="E2082" i="1"/>
  <c r="J2082" i="1" s="1"/>
  <c r="E2083" i="1"/>
  <c r="J2083" i="1" s="1"/>
  <c r="E2084" i="1"/>
  <c r="J2084" i="1" s="1"/>
  <c r="E2085" i="1"/>
  <c r="J2085" i="1" s="1"/>
  <c r="E2086" i="1"/>
  <c r="J2086" i="1" s="1"/>
  <c r="E2087" i="1"/>
  <c r="J2087" i="1" s="1"/>
  <c r="E2088" i="1"/>
  <c r="J2088" i="1" s="1"/>
  <c r="E2089" i="1"/>
  <c r="J2089" i="1" s="1"/>
  <c r="E2090" i="1"/>
  <c r="J2090" i="1" s="1"/>
  <c r="E2091" i="1"/>
  <c r="J2091" i="1" s="1"/>
  <c r="E2092" i="1"/>
  <c r="J2092" i="1" s="1"/>
  <c r="E2093" i="1"/>
  <c r="J2093" i="1" s="1"/>
  <c r="E2094" i="1"/>
  <c r="J2094" i="1" s="1"/>
  <c r="E2095" i="1"/>
  <c r="J2095" i="1" s="1"/>
  <c r="E2096" i="1"/>
  <c r="J2096" i="1" s="1"/>
  <c r="E2097" i="1"/>
  <c r="J2097" i="1" s="1"/>
  <c r="E2098" i="1"/>
  <c r="J2098" i="1" s="1"/>
  <c r="E2099" i="1"/>
  <c r="J2099" i="1" s="1"/>
  <c r="E2100" i="1"/>
  <c r="J2100" i="1" s="1"/>
  <c r="E2101" i="1"/>
  <c r="J2101" i="1" s="1"/>
  <c r="E2102" i="1"/>
  <c r="J2102" i="1" s="1"/>
  <c r="E2103" i="1"/>
  <c r="J2103" i="1" s="1"/>
  <c r="E2104" i="1"/>
  <c r="J2104" i="1" s="1"/>
  <c r="E2105" i="1"/>
  <c r="J2105" i="1" s="1"/>
  <c r="E2106" i="1"/>
  <c r="J2106" i="1" s="1"/>
  <c r="E2107" i="1"/>
  <c r="J2107" i="1" s="1"/>
  <c r="E2108" i="1"/>
  <c r="J2108" i="1" s="1"/>
  <c r="E2109" i="1"/>
  <c r="J2109" i="1" s="1"/>
  <c r="E2110" i="1"/>
  <c r="J2110" i="1" s="1"/>
  <c r="E2111" i="1"/>
  <c r="J2111" i="1" s="1"/>
  <c r="E2112" i="1"/>
  <c r="J2112" i="1" s="1"/>
  <c r="E2113" i="1"/>
  <c r="J2113" i="1" s="1"/>
  <c r="E2114" i="1"/>
  <c r="J2114" i="1" s="1"/>
  <c r="E2115" i="1"/>
  <c r="J2115" i="1" s="1"/>
  <c r="E2116" i="1"/>
  <c r="J2116" i="1" s="1"/>
  <c r="E2117" i="1"/>
  <c r="J2117" i="1" s="1"/>
  <c r="E2118" i="1"/>
  <c r="J2118" i="1" s="1"/>
  <c r="E2119" i="1"/>
  <c r="J2119" i="1" s="1"/>
  <c r="E2120" i="1"/>
  <c r="J2120" i="1" s="1"/>
  <c r="E2121" i="1"/>
  <c r="J2121" i="1" s="1"/>
  <c r="E2122" i="1"/>
  <c r="J2122" i="1" s="1"/>
  <c r="E2123" i="1"/>
  <c r="J2123" i="1" s="1"/>
  <c r="E2124" i="1"/>
  <c r="J2124" i="1" s="1"/>
  <c r="E2125" i="1"/>
  <c r="J2125" i="1" s="1"/>
  <c r="E2126" i="1"/>
  <c r="J2126" i="1" s="1"/>
  <c r="E2127" i="1"/>
  <c r="J2127" i="1" s="1"/>
  <c r="E2128" i="1"/>
  <c r="J2128" i="1" s="1"/>
  <c r="E2129" i="1"/>
  <c r="J2129" i="1" s="1"/>
  <c r="E2130" i="1"/>
  <c r="J2130" i="1" s="1"/>
  <c r="E2131" i="1"/>
  <c r="J2131" i="1" s="1"/>
  <c r="E2132" i="1"/>
  <c r="J2132" i="1" s="1"/>
  <c r="E2133" i="1"/>
  <c r="J2133" i="1" s="1"/>
  <c r="E2134" i="1"/>
  <c r="J2134" i="1" s="1"/>
  <c r="E2135" i="1"/>
  <c r="J2135" i="1" s="1"/>
  <c r="E2136" i="1"/>
  <c r="J2136" i="1" s="1"/>
  <c r="E2137" i="1"/>
  <c r="J2137" i="1" s="1"/>
  <c r="E2138" i="1"/>
  <c r="J2138" i="1" s="1"/>
  <c r="E2139" i="1"/>
  <c r="J2139" i="1" s="1"/>
  <c r="E2140" i="1"/>
  <c r="J2140" i="1" s="1"/>
  <c r="E2141" i="1"/>
  <c r="J2141" i="1" s="1"/>
  <c r="E2142" i="1"/>
  <c r="J2142" i="1" s="1"/>
  <c r="E2143" i="1"/>
  <c r="J2143" i="1" s="1"/>
  <c r="E2144" i="1"/>
  <c r="J2144" i="1" s="1"/>
  <c r="E2145" i="1"/>
  <c r="J2145" i="1" s="1"/>
  <c r="E2146" i="1"/>
  <c r="J2146" i="1" s="1"/>
  <c r="E2147" i="1"/>
  <c r="J2147" i="1" s="1"/>
  <c r="E2148" i="1"/>
  <c r="J2148" i="1" s="1"/>
  <c r="E2149" i="1"/>
  <c r="J2149" i="1" s="1"/>
  <c r="E2150" i="1"/>
  <c r="J2150" i="1" s="1"/>
  <c r="E2151" i="1"/>
  <c r="J2151" i="1" s="1"/>
  <c r="E2152" i="1"/>
  <c r="J2152" i="1" s="1"/>
  <c r="E2153" i="1"/>
  <c r="J2153" i="1" s="1"/>
  <c r="E2154" i="1"/>
  <c r="J2154" i="1" s="1"/>
  <c r="E2155" i="1"/>
  <c r="J2155" i="1" s="1"/>
  <c r="E2156" i="1"/>
  <c r="J2156" i="1" s="1"/>
  <c r="E2157" i="1"/>
  <c r="J2157" i="1" s="1"/>
  <c r="E2158" i="1"/>
  <c r="J2158" i="1" s="1"/>
  <c r="E2159" i="1"/>
  <c r="J2159" i="1" s="1"/>
  <c r="E2160" i="1"/>
  <c r="J2160" i="1" s="1"/>
  <c r="E2161" i="1"/>
  <c r="J2161" i="1" s="1"/>
  <c r="E2162" i="1"/>
  <c r="J2162" i="1" s="1"/>
  <c r="E2163" i="1"/>
  <c r="J2163" i="1" s="1"/>
  <c r="E2164" i="1"/>
  <c r="J2164" i="1" s="1"/>
  <c r="E2165" i="1"/>
  <c r="J2165" i="1" s="1"/>
  <c r="E2166" i="1"/>
  <c r="J2166" i="1" s="1"/>
  <c r="E2167" i="1"/>
  <c r="J2167" i="1" s="1"/>
  <c r="E2168" i="1"/>
  <c r="J2168" i="1" s="1"/>
  <c r="E2169" i="1"/>
  <c r="J2169" i="1" s="1"/>
  <c r="E2170" i="1"/>
  <c r="J2170" i="1" s="1"/>
  <c r="E2171" i="1"/>
  <c r="J2171" i="1" s="1"/>
  <c r="E2172" i="1"/>
  <c r="J2172" i="1" s="1"/>
  <c r="E2173" i="1"/>
  <c r="J2173" i="1" s="1"/>
  <c r="E2174" i="1"/>
  <c r="J2174" i="1" s="1"/>
  <c r="E2175" i="1"/>
  <c r="J2175" i="1" s="1"/>
  <c r="E2176" i="1"/>
  <c r="J2176" i="1" s="1"/>
  <c r="E2177" i="1"/>
  <c r="J2177" i="1" s="1"/>
  <c r="E2178" i="1"/>
  <c r="J2178" i="1" s="1"/>
  <c r="E2179" i="1"/>
  <c r="J2179" i="1" s="1"/>
  <c r="E2180" i="1"/>
  <c r="J2180" i="1" s="1"/>
  <c r="E2181" i="1"/>
  <c r="J2181" i="1" s="1"/>
  <c r="E2182" i="1"/>
  <c r="J2182" i="1" s="1"/>
  <c r="E2183" i="1"/>
  <c r="J2183" i="1" s="1"/>
  <c r="E2184" i="1"/>
  <c r="J2184" i="1" s="1"/>
  <c r="E2185" i="1"/>
  <c r="J2185" i="1" s="1"/>
  <c r="E2186" i="1"/>
  <c r="J2186" i="1" s="1"/>
  <c r="E2187" i="1"/>
  <c r="J2187" i="1" s="1"/>
  <c r="E2188" i="1"/>
  <c r="J2188" i="1" s="1"/>
  <c r="E2189" i="1"/>
  <c r="J2189" i="1" s="1"/>
  <c r="E2190" i="1"/>
  <c r="J2190" i="1" s="1"/>
  <c r="E2191" i="1"/>
  <c r="J2191" i="1" s="1"/>
  <c r="E2192" i="1"/>
  <c r="J2192" i="1" s="1"/>
  <c r="E2193" i="1"/>
  <c r="J2193" i="1" s="1"/>
  <c r="E2194" i="1"/>
  <c r="J2194" i="1" s="1"/>
  <c r="E2195" i="1"/>
  <c r="J2195" i="1" s="1"/>
  <c r="E2196" i="1"/>
  <c r="J2196" i="1" s="1"/>
  <c r="E2197" i="1"/>
  <c r="J2197" i="1" s="1"/>
  <c r="E2198" i="1"/>
  <c r="J2198" i="1" s="1"/>
  <c r="E2199" i="1"/>
  <c r="J2199" i="1" s="1"/>
  <c r="E2200" i="1"/>
  <c r="J2200" i="1" s="1"/>
  <c r="E2201" i="1"/>
  <c r="J2201" i="1" s="1"/>
  <c r="E2202" i="1"/>
  <c r="J2202" i="1" s="1"/>
  <c r="E2203" i="1"/>
  <c r="J2203" i="1" s="1"/>
  <c r="E2204" i="1"/>
  <c r="J2204" i="1" s="1"/>
  <c r="E2205" i="1"/>
  <c r="J2205" i="1" s="1"/>
  <c r="E2206" i="1"/>
  <c r="J2206" i="1" s="1"/>
  <c r="E2207" i="1"/>
  <c r="J2207" i="1" s="1"/>
  <c r="E2208" i="1"/>
  <c r="J2208" i="1" s="1"/>
  <c r="E2209" i="1"/>
  <c r="J2209" i="1" s="1"/>
  <c r="E2210" i="1"/>
  <c r="J2210" i="1" s="1"/>
  <c r="E2211" i="1"/>
  <c r="J2211" i="1" s="1"/>
  <c r="E2212" i="1"/>
  <c r="J2212" i="1" s="1"/>
  <c r="E2213" i="1"/>
  <c r="J2213" i="1" s="1"/>
  <c r="E2214" i="1"/>
  <c r="J2214" i="1" s="1"/>
  <c r="E2215" i="1"/>
  <c r="J2215" i="1" s="1"/>
  <c r="E2216" i="1"/>
  <c r="J2216" i="1" s="1"/>
  <c r="E2217" i="1"/>
  <c r="J2217" i="1" s="1"/>
  <c r="E2218" i="1"/>
  <c r="J2218" i="1" s="1"/>
  <c r="E2219" i="1"/>
  <c r="J2219" i="1" s="1"/>
  <c r="E2220" i="1"/>
  <c r="J2220" i="1" s="1"/>
  <c r="E2221" i="1"/>
  <c r="J2221" i="1" s="1"/>
  <c r="E2222" i="1"/>
  <c r="J2222" i="1" s="1"/>
  <c r="E2223" i="1"/>
  <c r="J2223" i="1" s="1"/>
  <c r="E2224" i="1"/>
  <c r="J2224" i="1" s="1"/>
  <c r="E2225" i="1"/>
  <c r="J2225" i="1" s="1"/>
  <c r="E2226" i="1"/>
  <c r="J2226" i="1" s="1"/>
  <c r="E2227" i="1"/>
  <c r="J2227" i="1" s="1"/>
  <c r="E2228" i="1"/>
  <c r="J2228" i="1" s="1"/>
  <c r="E2229" i="1"/>
  <c r="J2229" i="1" s="1"/>
  <c r="E2230" i="1"/>
  <c r="J2230" i="1" s="1"/>
  <c r="E2231" i="1"/>
  <c r="J2231" i="1" s="1"/>
  <c r="E2232" i="1"/>
  <c r="J2232" i="1" s="1"/>
  <c r="E2233" i="1"/>
  <c r="J2233" i="1" s="1"/>
  <c r="E2234" i="1"/>
  <c r="J2234" i="1" s="1"/>
  <c r="E2235" i="1"/>
  <c r="J2235" i="1" s="1"/>
  <c r="E2236" i="1"/>
  <c r="J2236" i="1" s="1"/>
  <c r="E2237" i="1"/>
  <c r="J2237" i="1" s="1"/>
  <c r="E2238" i="1"/>
  <c r="J2238" i="1" s="1"/>
  <c r="E2239" i="1"/>
  <c r="J2239" i="1" s="1"/>
  <c r="E2240" i="1"/>
  <c r="J2240" i="1" s="1"/>
  <c r="E2241" i="1"/>
  <c r="J2241" i="1" s="1"/>
  <c r="E2242" i="1"/>
  <c r="J2242" i="1" s="1"/>
  <c r="E2243" i="1"/>
  <c r="J2243" i="1" s="1"/>
  <c r="E2244" i="1"/>
  <c r="J2244" i="1" s="1"/>
  <c r="E2245" i="1"/>
  <c r="J2245" i="1" s="1"/>
  <c r="E2246" i="1"/>
  <c r="J2246" i="1" s="1"/>
  <c r="E2247" i="1"/>
  <c r="J2247" i="1" s="1"/>
  <c r="E2248" i="1"/>
  <c r="J2248" i="1" s="1"/>
  <c r="E2249" i="1"/>
  <c r="J2249" i="1" s="1"/>
  <c r="E2250" i="1"/>
  <c r="J2250" i="1" s="1"/>
  <c r="E2251" i="1"/>
  <c r="J2251" i="1" s="1"/>
  <c r="E2252" i="1"/>
  <c r="J2252" i="1" s="1"/>
  <c r="E2253" i="1"/>
  <c r="J2253" i="1" s="1"/>
  <c r="E2254" i="1"/>
  <c r="J2254" i="1" s="1"/>
  <c r="E2255" i="1"/>
  <c r="J2255" i="1" s="1"/>
  <c r="E2256" i="1"/>
  <c r="J2256" i="1" s="1"/>
  <c r="E2257" i="1"/>
  <c r="J2257" i="1" s="1"/>
  <c r="E2258" i="1"/>
  <c r="J2258" i="1" s="1"/>
  <c r="E2259" i="1"/>
  <c r="J2259" i="1" s="1"/>
  <c r="E2260" i="1"/>
  <c r="J2260" i="1" s="1"/>
  <c r="E2261" i="1"/>
  <c r="J2261" i="1" s="1"/>
  <c r="E2262" i="1"/>
  <c r="J2262" i="1" s="1"/>
  <c r="E2263" i="1"/>
  <c r="J2263" i="1" s="1"/>
  <c r="E2264" i="1"/>
  <c r="J2264" i="1" s="1"/>
  <c r="E2265" i="1"/>
  <c r="J2265" i="1" s="1"/>
  <c r="E2266" i="1"/>
  <c r="J2266" i="1" s="1"/>
  <c r="E2267" i="1"/>
  <c r="J2267" i="1" s="1"/>
  <c r="E2268" i="1"/>
  <c r="J2268" i="1" s="1"/>
  <c r="E2269" i="1"/>
  <c r="J2269" i="1" s="1"/>
  <c r="E2270" i="1"/>
  <c r="J2270" i="1" s="1"/>
  <c r="E2271" i="1"/>
  <c r="J2271" i="1" s="1"/>
  <c r="E2272" i="1"/>
  <c r="J2272" i="1" s="1"/>
  <c r="E2273" i="1"/>
  <c r="J2273" i="1" s="1"/>
  <c r="E2274" i="1"/>
  <c r="J2274" i="1" s="1"/>
  <c r="E2275" i="1"/>
  <c r="J2275" i="1" s="1"/>
  <c r="E2276" i="1"/>
  <c r="J2276" i="1" s="1"/>
  <c r="E2277" i="1"/>
  <c r="J2277" i="1" s="1"/>
  <c r="E2278" i="1"/>
  <c r="J2278" i="1" s="1"/>
  <c r="E2279" i="1"/>
  <c r="J2279" i="1" s="1"/>
  <c r="E2280" i="1"/>
  <c r="J2280" i="1" s="1"/>
  <c r="E2281" i="1"/>
  <c r="J2281" i="1" s="1"/>
  <c r="E2282" i="1"/>
  <c r="J2282" i="1" s="1"/>
  <c r="E2283" i="1"/>
  <c r="J2283" i="1" s="1"/>
  <c r="E2284" i="1"/>
  <c r="J2284" i="1" s="1"/>
  <c r="E2285" i="1"/>
  <c r="J2285" i="1" s="1"/>
  <c r="E2286" i="1"/>
  <c r="J2286" i="1" s="1"/>
  <c r="E2287" i="1"/>
  <c r="J2287" i="1" s="1"/>
  <c r="E2288" i="1"/>
  <c r="J2288" i="1" s="1"/>
  <c r="E2289" i="1"/>
  <c r="J2289" i="1" s="1"/>
  <c r="E2290" i="1"/>
  <c r="J2290" i="1" s="1"/>
  <c r="E2291" i="1"/>
  <c r="J2291" i="1" s="1"/>
  <c r="E2292" i="1"/>
  <c r="J2292" i="1" s="1"/>
  <c r="E2293" i="1"/>
  <c r="J2293" i="1" s="1"/>
  <c r="E2294" i="1"/>
  <c r="J2294" i="1" s="1"/>
  <c r="E2295" i="1"/>
  <c r="J2295" i="1" s="1"/>
  <c r="E2296" i="1"/>
  <c r="J2296" i="1" s="1"/>
  <c r="E2297" i="1"/>
  <c r="J2297" i="1" s="1"/>
  <c r="E2298" i="1"/>
  <c r="J2298" i="1" s="1"/>
  <c r="E2299" i="1"/>
  <c r="J2299" i="1" s="1"/>
  <c r="E2300" i="1"/>
  <c r="J2300" i="1" s="1"/>
  <c r="E2301" i="1"/>
  <c r="J2301" i="1" s="1"/>
  <c r="E2302" i="1"/>
  <c r="J2302" i="1" s="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J2344" i="1" s="1"/>
  <c r="D692" i="4" a="1"/>
  <c r="D3" i="4" a="1"/>
  <c r="S3" i="4" l="1" a="1"/>
  <c r="D4" i="4" a="1"/>
  <c r="D5" i="4" a="1"/>
  <c r="D6" i="4" a="1"/>
  <c r="D7" i="4" a="1"/>
  <c r="D8" i="4" a="1"/>
  <c r="D9" i="4" a="1"/>
  <c r="D307" i="4" a="1"/>
  <c r="D373" i="4" a="1"/>
  <c r="D374" i="4" a="1"/>
  <c r="D375" i="4" a="1"/>
  <c r="D376" i="4" a="1"/>
  <c r="D377" i="4" a="1"/>
  <c r="D378" i="4" a="1"/>
  <c r="D379" i="4" a="1"/>
  <c r="D380" i="4" a="1"/>
  <c r="D381" i="4" a="1"/>
  <c r="D382" i="4" a="1"/>
  <c r="D383" i="4" a="1"/>
  <c r="D384" i="4" a="1"/>
  <c r="D385" i="4" a="1"/>
  <c r="D386" i="4" a="1"/>
  <c r="D387" i="4" a="1"/>
  <c r="D388" i="4" a="1"/>
  <c r="D389" i="4" a="1"/>
  <c r="D390" i="4" a="1"/>
  <c r="D391" i="4" a="1"/>
  <c r="D392" i="4" a="1"/>
  <c r="D393" i="4" a="1"/>
  <c r="D394" i="4" a="1"/>
  <c r="D395" i="4" a="1"/>
  <c r="D396" i="4" a="1"/>
  <c r="D397" i="4" a="1"/>
  <c r="D398" i="4" a="1"/>
  <c r="D399" i="4" a="1"/>
  <c r="D400" i="4" a="1"/>
  <c r="D401" i="4" a="1"/>
  <c r="D402" i="4" a="1"/>
  <c r="D403" i="4" a="1"/>
  <c r="D404" i="4" a="1"/>
  <c r="D405" i="4" a="1"/>
  <c r="D406" i="4" a="1"/>
  <c r="D407" i="4" a="1"/>
  <c r="D408" i="4" a="1"/>
  <c r="D409" i="4" a="1"/>
  <c r="D410" i="4" a="1"/>
  <c r="D411" i="4" a="1"/>
  <c r="D412" i="4" a="1"/>
  <c r="D413" i="4" a="1"/>
  <c r="D414" i="4" a="1"/>
  <c r="D415" i="4" a="1"/>
  <c r="D416" i="4" a="1"/>
  <c r="D417" i="4" a="1"/>
  <c r="D418" i="4" a="1"/>
  <c r="D419" i="4" a="1"/>
  <c r="D420" i="4" a="1"/>
  <c r="D421" i="4" a="1"/>
  <c r="D422" i="4" a="1"/>
  <c r="D423" i="4" a="1"/>
  <c r="D424" i="4" a="1"/>
  <c r="D425" i="4" a="1"/>
  <c r="D426" i="4" a="1"/>
  <c r="D427" i="4" a="1"/>
  <c r="D428" i="4" a="1"/>
  <c r="D429" i="4" a="1"/>
  <c r="D430" i="4" a="1"/>
  <c r="D431" i="4" a="1"/>
  <c r="D432" i="4" a="1"/>
  <c r="D433" i="4" a="1"/>
  <c r="D434" i="4" a="1"/>
  <c r="D435" i="4" a="1"/>
  <c r="D436" i="4" a="1"/>
  <c r="D437" i="4" a="1"/>
  <c r="D438" i="4" a="1"/>
  <c r="D439" i="4" a="1"/>
  <c r="D440" i="4" a="1"/>
  <c r="D441" i="4" a="1"/>
  <c r="D442" i="4" a="1"/>
  <c r="D443" i="4" a="1"/>
  <c r="D444" i="4" a="1"/>
  <c r="D445" i="4" a="1"/>
  <c r="D446" i="4" a="1"/>
  <c r="D447" i="4" a="1"/>
  <c r="D448" i="4" a="1"/>
  <c r="D449" i="4" a="1"/>
  <c r="D450" i="4" a="1"/>
  <c r="D451" i="4" a="1"/>
  <c r="D452" i="4" a="1"/>
  <c r="D453" i="4" a="1"/>
  <c r="D454" i="4" a="1"/>
  <c r="D455" i="4" a="1"/>
  <c r="D456" i="4" a="1"/>
  <c r="D457" i="4" a="1"/>
  <c r="D458" i="4" a="1"/>
  <c r="D459" i="4" a="1"/>
  <c r="D460" i="4" a="1"/>
  <c r="D461" i="4" a="1"/>
  <c r="D1191" i="4" a="1"/>
  <c r="D1193" i="4" a="1"/>
  <c r="D1195" i="4" a="1"/>
  <c r="D1197" i="4" a="1"/>
  <c r="D1199" i="4" a="1"/>
  <c r="D1201" i="4" a="1"/>
  <c r="D1203" i="4" a="1"/>
  <c r="D1205" i="4" a="1"/>
  <c r="D1207" i="4" a="1"/>
  <c r="D1209" i="4" a="1"/>
  <c r="D1211" i="4" a="1"/>
  <c r="D1213" i="4" a="1"/>
  <c r="D1215" i="4" a="1"/>
  <c r="D1218" i="4" a="1"/>
  <c r="D1192" i="4" a="1"/>
  <c r="D1194" i="4" a="1"/>
  <c r="D1196" i="4" a="1"/>
  <c r="D1198" i="4" a="1"/>
  <c r="D1200" i="4" a="1"/>
  <c r="D1202" i="4" a="1"/>
  <c r="D1204" i="4" a="1"/>
  <c r="D1206" i="4" a="1"/>
  <c r="D1208" i="4" a="1"/>
  <c r="D1210" i="4" a="1"/>
  <c r="D1212" i="4" a="1"/>
  <c r="D1214" i="4" a="1"/>
  <c r="D1216" i="4" a="1"/>
  <c r="D1219" i="4" a="1"/>
  <c r="D1239" i="4" a="1"/>
  <c r="D297" i="4" a="1"/>
  <c r="D298" i="4" a="1"/>
  <c r="D299" i="4" a="1"/>
  <c r="D300" i="4" a="1"/>
  <c r="D301" i="4" a="1"/>
  <c r="D302" i="4" a="1"/>
  <c r="D303" i="4" a="1"/>
  <c r="D304" i="4" a="1"/>
  <c r="D305" i="4" a="1"/>
  <c r="D1172" i="4" a="1"/>
  <c r="D1173" i="4" a="1"/>
  <c r="D1174" i="4" a="1"/>
  <c r="D1175" i="4" a="1"/>
  <c r="J182" i="1"/>
  <c r="M2160" i="4" a="1"/>
  <c r="S2160" i="4" s="1" a="1"/>
  <c r="J183" i="1"/>
  <c r="M2159" i="4" a="1"/>
  <c r="S2159" i="4" s="1" a="1"/>
  <c r="J184" i="1"/>
  <c r="M2158" i="4" a="1"/>
  <c r="S2158" i="4" s="1" a="1"/>
  <c r="J185" i="1"/>
  <c r="M2157" i="4" a="1"/>
  <c r="S2157" i="4" s="1" a="1"/>
  <c r="J186" i="1"/>
  <c r="M2156" i="4" a="1"/>
  <c r="S2156" i="4" s="1" a="1"/>
  <c r="J187" i="1"/>
  <c r="M2155" i="4" a="1"/>
  <c r="S2155" i="4" s="1" a="1"/>
  <c r="J188" i="1"/>
  <c r="M2154" i="4" a="1"/>
  <c r="S2154" i="4" s="1" a="1"/>
  <c r="J189" i="1"/>
  <c r="M2153" i="4" a="1"/>
  <c r="S2153" i="4" s="1" a="1"/>
  <c r="J190" i="1"/>
  <c r="M2152" i="4" a="1"/>
  <c r="S2152" i="4" s="1" a="1"/>
  <c r="J191" i="1"/>
  <c r="M2151" i="4" a="1"/>
  <c r="S2151" i="4" s="1" a="1"/>
  <c r="J192" i="1"/>
  <c r="M2150" i="4" a="1"/>
  <c r="S2150" i="4" s="1" a="1"/>
  <c r="J193" i="1"/>
  <c r="M2149" i="4" a="1"/>
  <c r="S2149" i="4" s="1" a="1"/>
  <c r="J194" i="1"/>
  <c r="M2148" i="4" a="1"/>
  <c r="S2148" i="4" s="1" a="1"/>
  <c r="J195" i="1"/>
  <c r="M2147" i="4" a="1"/>
  <c r="S2147" i="4" s="1" a="1"/>
  <c r="J196" i="1"/>
  <c r="M2146" i="4" a="1"/>
  <c r="S2146" i="4" s="1" a="1"/>
  <c r="J197" i="1"/>
  <c r="M2145" i="4" a="1"/>
  <c r="S2145" i="4" s="1" a="1"/>
  <c r="J198" i="1"/>
  <c r="M2144" i="4" a="1"/>
  <c r="S2144" i="4" s="1" a="1"/>
  <c r="J199" i="1"/>
  <c r="M2143" i="4" a="1"/>
  <c r="S2143" i="4" s="1" a="1"/>
  <c r="J200" i="1"/>
  <c r="M2142" i="4" a="1"/>
  <c r="S2142" i="4" s="1" a="1"/>
  <c r="J201" i="1"/>
  <c r="M2141" i="4" a="1"/>
  <c r="S2141" i="4" s="1" a="1"/>
  <c r="J202" i="1"/>
  <c r="M2140" i="4" a="1"/>
  <c r="S2140" i="4" s="1" a="1"/>
  <c r="J203" i="1"/>
  <c r="M2139" i="4" a="1"/>
  <c r="S2139" i="4" s="1" a="1"/>
  <c r="J204" i="1"/>
  <c r="M2138" i="4" a="1"/>
  <c r="S2138" i="4" s="1" a="1"/>
  <c r="J205" i="1"/>
  <c r="M2137" i="4" a="1"/>
  <c r="S2137" i="4" s="1" a="1"/>
  <c r="J206" i="1"/>
  <c r="M2136" i="4" a="1"/>
  <c r="S2136" i="4" s="1" a="1"/>
  <c r="J207" i="1"/>
  <c r="M2135" i="4" a="1"/>
  <c r="S2135" i="4" s="1" a="1"/>
  <c r="J208" i="1"/>
  <c r="M2134" i="4" a="1"/>
  <c r="S2134" i="4" s="1" a="1"/>
  <c r="J209" i="1"/>
  <c r="M2133" i="4" a="1"/>
  <c r="S2133" i="4" s="1" a="1"/>
  <c r="J210" i="1"/>
  <c r="M2132" i="4" a="1"/>
  <c r="S2132" i="4" s="1" a="1"/>
  <c r="J211" i="1"/>
  <c r="M2131" i="4" a="1"/>
  <c r="S2131" i="4" s="1" a="1"/>
  <c r="J212" i="1"/>
  <c r="M2130" i="4" a="1"/>
  <c r="S2130" i="4" s="1" a="1"/>
  <c r="J213" i="1"/>
  <c r="M2129" i="4" a="1"/>
  <c r="S2129" i="4" s="1" a="1"/>
  <c r="J2303" i="1"/>
  <c r="M44" i="4" a="1"/>
  <c r="S44" i="4" s="1" a="1"/>
  <c r="J2304" i="1"/>
  <c r="M43" i="4" a="1"/>
  <c r="S43" i="4" s="1" a="1"/>
  <c r="J2305" i="1"/>
  <c r="M42" i="4" a="1"/>
  <c r="S42" i="4" s="1" a="1"/>
  <c r="J2306" i="1"/>
  <c r="M41" i="4" a="1"/>
  <c r="S41" i="4" s="1" a="1"/>
  <c r="J2307" i="1"/>
  <c r="M40" i="4" a="1"/>
  <c r="S40" i="4" s="1" a="1"/>
  <c r="J2308" i="1"/>
  <c r="M39" i="4" a="1"/>
  <c r="S39" i="4" s="1" a="1"/>
  <c r="J2309" i="1"/>
  <c r="M38" i="4" a="1"/>
  <c r="S38" i="4" s="1" a="1"/>
  <c r="J2310" i="1"/>
  <c r="M37" i="4" a="1"/>
  <c r="S37" i="4" s="1" a="1"/>
  <c r="J2311" i="1"/>
  <c r="M36" i="4" a="1"/>
  <c r="S36" i="4" s="1" a="1"/>
  <c r="J2312" i="1"/>
  <c r="M35" i="4" a="1"/>
  <c r="S35" i="4" s="1" a="1"/>
  <c r="J2313" i="1"/>
  <c r="M34" i="4" a="1"/>
  <c r="S34" i="4" s="1" a="1"/>
  <c r="J2314" i="1"/>
  <c r="M33" i="4" a="1"/>
  <c r="S33" i="4" s="1" a="1"/>
  <c r="J2315" i="1"/>
  <c r="M32" i="4" a="1"/>
  <c r="S32" i="4" s="1" a="1"/>
  <c r="J2316" i="1"/>
  <c r="M31" i="4" a="1"/>
  <c r="S31" i="4" s="1" a="1"/>
  <c r="J2317" i="1"/>
  <c r="M30" i="4" a="1"/>
  <c r="S30" i="4" s="1" a="1"/>
  <c r="J2318" i="1"/>
  <c r="M29" i="4" a="1"/>
  <c r="S29" i="4" s="1" a="1"/>
  <c r="J2319" i="1"/>
  <c r="M28" i="4" a="1"/>
  <c r="S28" i="4" s="1" a="1"/>
  <c r="J2320" i="1"/>
  <c r="M27" i="4" a="1"/>
  <c r="S27" i="4" s="1" a="1"/>
  <c r="J2321" i="1"/>
  <c r="M26" i="4" a="1"/>
  <c r="S26" i="4" s="1" a="1"/>
  <c r="J2322" i="1"/>
  <c r="M25" i="4" a="1"/>
  <c r="S25" i="4" s="1" a="1"/>
  <c r="J2323" i="1"/>
  <c r="M24" i="4" a="1"/>
  <c r="S24" i="4" s="1" a="1"/>
  <c r="J2324" i="1"/>
  <c r="M23" i="4" a="1"/>
  <c r="S23" i="4" s="1" a="1"/>
  <c r="J2325" i="1"/>
  <c r="M22" i="4" a="1"/>
  <c r="S22" i="4" s="1" a="1"/>
  <c r="J2326" i="1"/>
  <c r="M21" i="4" a="1"/>
  <c r="S21" i="4" s="1" a="1"/>
  <c r="J2327" i="1"/>
  <c r="M20" i="4" a="1"/>
  <c r="S20" i="4" s="1" a="1"/>
  <c r="J2328" i="1"/>
  <c r="M19" i="4" a="1"/>
  <c r="S19" i="4" s="1" a="1"/>
  <c r="J2329" i="1"/>
  <c r="M18" i="4" a="1"/>
  <c r="S18" i="4" s="1" a="1"/>
  <c r="J2330" i="1"/>
  <c r="M17" i="4" a="1"/>
  <c r="S17" i="4" s="1" a="1"/>
  <c r="J2331" i="1"/>
  <c r="M16" i="4" a="1"/>
  <c r="S16" i="4" s="1" a="1"/>
  <c r="J2332" i="1"/>
  <c r="M15" i="4" a="1"/>
  <c r="S15" i="4" s="1" a="1"/>
  <c r="J2333" i="1"/>
  <c r="M14" i="4" a="1"/>
  <c r="S14" i="4" s="1" a="1"/>
  <c r="J2334" i="1"/>
  <c r="M13" i="4" a="1"/>
  <c r="S13" i="4" s="1" a="1"/>
  <c r="J2335" i="1"/>
  <c r="M12" i="4" a="1"/>
  <c r="S12" i="4" s="1" a="1"/>
  <c r="J2336" i="1"/>
  <c r="M11" i="4" a="1"/>
  <c r="S11" i="4" s="1" a="1"/>
  <c r="J2337" i="1"/>
  <c r="M10" i="4" a="1"/>
  <c r="S10" i="4" s="1" a="1"/>
  <c r="J2338" i="1"/>
  <c r="M9" i="4" a="1"/>
  <c r="S9" i="4" s="1" a="1"/>
  <c r="J2339" i="1"/>
  <c r="M8" i="4" a="1"/>
  <c r="S8" i="4" s="1" a="1"/>
  <c r="J2340" i="1"/>
  <c r="M7" i="4" a="1"/>
  <c r="S7" i="4" s="1" a="1"/>
  <c r="J2341" i="1"/>
  <c r="M6" i="4" a="1"/>
  <c r="S6" i="4" s="1" a="1"/>
  <c r="J2342" i="1"/>
  <c r="M5" i="4" a="1"/>
  <c r="S5" i="4" s="1" a="1"/>
  <c r="J2343" i="1"/>
  <c r="M4" i="4" a="1"/>
  <c r="J325" i="1"/>
  <c r="M2018" i="4" s="1" a="1"/>
  <c r="S2018" i="4" s="1" a="1"/>
  <c r="J326" i="1"/>
  <c r="M2017" i="4" s="1" a="1"/>
  <c r="S2017" i="4" s="1" a="1"/>
  <c r="J327" i="1"/>
  <c r="M2016" i="4" s="1" a="1"/>
  <c r="S2016" i="4" s="1" a="1"/>
  <c r="J328" i="1"/>
  <c r="M2015" i="4" s="1" a="1"/>
  <c r="S2015" i="4" s="1" a="1"/>
  <c r="J329" i="1"/>
  <c r="M2014" i="4" s="1" a="1"/>
  <c r="S2014" i="4" s="1" a="1"/>
  <c r="J330" i="1"/>
  <c r="M2013" i="4" s="1" a="1"/>
  <c r="S2013" i="4" s="1" a="1"/>
  <c r="J331" i="1"/>
  <c r="M2012" i="4" s="1" a="1"/>
  <c r="S2012" i="4" s="1" a="1"/>
  <c r="J332" i="1"/>
  <c r="M2011" i="4" s="1" a="1"/>
  <c r="S2011" i="4" s="1" a="1"/>
  <c r="J333" i="1"/>
  <c r="M2010" i="4" s="1" a="1"/>
  <c r="S2010" i="4" s="1" a="1"/>
  <c r="J334" i="1"/>
  <c r="M2009" i="4" s="1" a="1"/>
  <c r="S2009" i="4" s="1" a="1"/>
  <c r="J335" i="1"/>
  <c r="M2008" i="4" s="1" a="1"/>
  <c r="S2008" i="4" s="1" a="1"/>
  <c r="J336" i="1"/>
  <c r="M2007" i="4" s="1" a="1"/>
  <c r="S2007" i="4" s="1" a="1"/>
  <c r="J337" i="1"/>
  <c r="M2006" i="4" s="1" a="1"/>
  <c r="S2006" i="4" s="1" a="1"/>
  <c r="J338" i="1"/>
  <c r="M2005" i="4" s="1" a="1"/>
  <c r="S2005" i="4" s="1" a="1"/>
  <c r="J339" i="1"/>
  <c r="M2004" i="4" s="1" a="1"/>
  <c r="S2004" i="4" s="1" a="1"/>
  <c r="J340" i="1"/>
  <c r="M2003" i="4" s="1" a="1"/>
  <c r="S2003" i="4" s="1" a="1"/>
  <c r="J341" i="1"/>
  <c r="M2002" i="4" s="1" a="1"/>
  <c r="S2002" i="4" s="1" a="1"/>
  <c r="J342" i="1"/>
  <c r="M2001" i="4" s="1" a="1"/>
  <c r="S2001" i="4" s="1" a="1"/>
  <c r="J343" i="1"/>
  <c r="M2000" i="4" s="1" a="1"/>
  <c r="S2000" i="4" s="1" a="1"/>
  <c r="J344" i="1"/>
  <c r="M1999" i="4" s="1" a="1"/>
  <c r="S1999" i="4" s="1" a="1"/>
  <c r="J345" i="1"/>
  <c r="M1998" i="4" s="1" a="1"/>
  <c r="S1998" i="4" s="1" a="1"/>
  <c r="J346" i="1"/>
  <c r="M1997" i="4" s="1" a="1"/>
  <c r="S1997" i="4" s="1" a="1"/>
  <c r="J347" i="1"/>
  <c r="M1996" i="4" s="1" a="1"/>
  <c r="S1996" i="4" s="1" a="1"/>
  <c r="J348" i="1"/>
  <c r="M1995" i="4" s="1" a="1"/>
  <c r="S1995" i="4" s="1" a="1"/>
  <c r="J349" i="1"/>
  <c r="M1994" i="4" s="1" a="1"/>
  <c r="S1994" i="4" s="1" a="1"/>
  <c r="J350" i="1"/>
  <c r="M1993" i="4" s="1" a="1"/>
  <c r="S1993" i="4" s="1" a="1"/>
  <c r="J351" i="1"/>
  <c r="M1992" i="4" s="1" a="1"/>
  <c r="S1992" i="4" s="1" a="1"/>
  <c r="J352" i="1"/>
  <c r="M1991" i="4" s="1" a="1"/>
  <c r="S1991" i="4" s="1" a="1"/>
  <c r="J353" i="1"/>
  <c r="M1990" i="4" s="1" a="1"/>
  <c r="S1990" i="4" s="1" a="1"/>
  <c r="J354" i="1"/>
  <c r="M1989" i="4" s="1" a="1"/>
  <c r="S1989" i="4" s="1" a="1"/>
  <c r="J355" i="1"/>
  <c r="M1988" i="4" s="1" a="1"/>
  <c r="S1988" i="4" s="1" a="1"/>
  <c r="J356" i="1"/>
  <c r="M1987" i="4" s="1" a="1"/>
  <c r="S1987" i="4" s="1" a="1"/>
  <c r="J357" i="1"/>
  <c r="M1986" i="4" s="1" a="1"/>
  <c r="S1986" i="4" s="1" a="1"/>
  <c r="J358" i="1"/>
  <c r="M1985" i="4" s="1" a="1"/>
  <c r="S1985" i="4" s="1" a="1"/>
  <c r="J359" i="1"/>
  <c r="M1984" i="4" s="1" a="1"/>
  <c r="S1984" i="4" s="1" a="1"/>
  <c r="J360" i="1"/>
  <c r="M1983" i="4" s="1" a="1"/>
  <c r="S1983" i="4" s="1" a="1"/>
  <c r="J361" i="1"/>
  <c r="M1982" i="4" s="1" a="1"/>
  <c r="S1982" i="4" s="1" a="1"/>
  <c r="J362" i="1"/>
  <c r="M1981" i="4" s="1" a="1"/>
  <c r="S1981" i="4" s="1" a="1"/>
  <c r="J363" i="1"/>
  <c r="M1980" i="4" s="1" a="1"/>
  <c r="S1980" i="4" s="1" a="1"/>
  <c r="J364" i="1"/>
  <c r="M1979" i="4" s="1" a="1"/>
  <c r="S1979" i="4" s="1" a="1"/>
  <c r="J365" i="1"/>
  <c r="M1978" i="4" s="1" a="1"/>
  <c r="S1978" i="4" s="1" a="1"/>
  <c r="J366" i="1"/>
  <c r="M1977" i="4" s="1" a="1"/>
  <c r="S1977" i="4" s="1" a="1"/>
  <c r="J367" i="1"/>
  <c r="M1976" i="4" s="1" a="1"/>
  <c r="S1976" i="4" s="1" a="1"/>
  <c r="J368" i="1"/>
  <c r="M1975" i="4" s="1" a="1"/>
  <c r="S1975" i="4" s="1" a="1"/>
  <c r="J369" i="1"/>
  <c r="M1974" i="4" s="1" a="1"/>
  <c r="S1974" i="4" s="1" a="1"/>
  <c r="J370" i="1"/>
  <c r="M1973" i="4" s="1" a="1"/>
  <c r="S1973" i="4" s="1" a="1"/>
  <c r="J371" i="1"/>
  <c r="M1972" i="4" s="1" a="1"/>
  <c r="S1972" i="4" s="1" a="1"/>
  <c r="J372" i="1"/>
  <c r="M1971" i="4" s="1" a="1"/>
  <c r="S1971" i="4" s="1" a="1"/>
  <c r="J373" i="1"/>
  <c r="M1970" i="4" s="1" a="1"/>
  <c r="S1970" i="4" s="1" a="1"/>
  <c r="J374" i="1"/>
  <c r="M1969" i="4" s="1" a="1"/>
  <c r="S1969" i="4" s="1" a="1"/>
  <c r="J375" i="1"/>
  <c r="M1968" i="4" s="1" a="1"/>
  <c r="S1968" i="4" s="1" a="1"/>
  <c r="J376" i="1"/>
  <c r="M1967" i="4" s="1" a="1"/>
  <c r="S1967" i="4" s="1" a="1"/>
  <c r="J377" i="1"/>
  <c r="M1966" i="4" s="1" a="1"/>
  <c r="S1966" i="4" s="1" a="1"/>
  <c r="J378" i="1"/>
  <c r="M1965" i="4" s="1" a="1"/>
  <c r="S1965" i="4" s="1" a="1"/>
  <c r="J379" i="1"/>
  <c r="M1964" i="4" s="1" a="1"/>
  <c r="S1964" i="4" s="1" a="1"/>
  <c r="J380" i="1"/>
  <c r="M1963" i="4" s="1" a="1"/>
  <c r="S1963" i="4" s="1" a="1"/>
  <c r="J381" i="1"/>
  <c r="M1962" i="4" s="1" a="1"/>
  <c r="S1962" i="4" s="1" a="1"/>
  <c r="J382" i="1"/>
  <c r="M1961" i="4" s="1" a="1"/>
  <c r="S1961" i="4" s="1" a="1"/>
  <c r="J383" i="1"/>
  <c r="M1960" i="4" s="1" a="1"/>
  <c r="S1960" i="4" s="1" a="1"/>
  <c r="J384" i="1"/>
  <c r="M1959" i="4" s="1" a="1"/>
  <c r="S1959" i="4" s="1" a="1"/>
  <c r="J385" i="1"/>
  <c r="M1958" i="4" s="1" a="1"/>
  <c r="S1958" i="4" s="1" a="1"/>
  <c r="J386" i="1"/>
  <c r="M1957" i="4" s="1" a="1"/>
  <c r="S1957" i="4" s="1" a="1"/>
  <c r="J387" i="1"/>
  <c r="M1956" i="4" s="1" a="1"/>
  <c r="S1956" i="4" s="1" a="1"/>
  <c r="J388" i="1"/>
  <c r="M1955" i="4" s="1" a="1"/>
  <c r="S1955" i="4" s="1" a="1"/>
  <c r="J389" i="1"/>
  <c r="M1954" i="4" s="1" a="1"/>
  <c r="S1954" i="4" s="1" a="1"/>
  <c r="J390" i="1"/>
  <c r="M1953" i="4" s="1" a="1"/>
  <c r="S1953" i="4" s="1" a="1"/>
  <c r="J391" i="1"/>
  <c r="M1952" i="4" s="1" a="1"/>
  <c r="S1952" i="4" s="1" a="1"/>
  <c r="J392" i="1"/>
  <c r="M1951" i="4" s="1" a="1"/>
  <c r="S1951" i="4" s="1" a="1"/>
  <c r="J393" i="1"/>
  <c r="M1950" i="4" s="1" a="1"/>
  <c r="S1950" i="4" s="1" a="1"/>
  <c r="J394" i="1"/>
  <c r="M1949" i="4" s="1" a="1"/>
  <c r="S1949" i="4" s="1" a="1"/>
  <c r="J395" i="1"/>
  <c r="M1948" i="4" s="1" a="1"/>
  <c r="S1948" i="4" s="1" a="1"/>
  <c r="J396" i="1"/>
  <c r="M1947" i="4" s="1" a="1"/>
  <c r="S1947" i="4" s="1" a="1"/>
  <c r="J397" i="1"/>
  <c r="M1946" i="4" s="1" a="1"/>
  <c r="S1946" i="4" s="1" a="1"/>
  <c r="J398" i="1"/>
  <c r="M1945" i="4" s="1" a="1"/>
  <c r="S1945" i="4" s="1" a="1"/>
  <c r="J399" i="1"/>
  <c r="M1944" i="4" s="1" a="1"/>
  <c r="S1944" i="4" s="1" a="1"/>
  <c r="J400" i="1"/>
  <c r="M1943" i="4" s="1" a="1"/>
  <c r="S1943" i="4" s="1" a="1"/>
  <c r="J401" i="1"/>
  <c r="M1942" i="4" s="1" a="1"/>
  <c r="S1942" i="4" s="1" a="1"/>
  <c r="J402" i="1"/>
  <c r="M1941" i="4" s="1" a="1"/>
  <c r="S1941" i="4" s="1" a="1"/>
  <c r="J474" i="1"/>
  <c r="M1869" i="4" s="1" a="1"/>
  <c r="S1869" i="4" s="1" a="1"/>
  <c r="J475" i="1"/>
  <c r="M1868" i="4" s="1" a="1"/>
  <c r="S1868" i="4" s="1" a="1"/>
  <c r="J476" i="1"/>
  <c r="M1867" i="4" s="1" a="1"/>
  <c r="S1867" i="4" s="1" a="1"/>
  <c r="J477" i="1"/>
  <c r="M1866" i="4" s="1" a="1"/>
  <c r="S1866" i="4" s="1" a="1"/>
  <c r="J478" i="1"/>
  <c r="M1865" i="4" s="1" a="1"/>
  <c r="S1865" i="4" s="1" a="1"/>
  <c r="J479" i="1"/>
  <c r="M1864" i="4" s="1" a="1"/>
  <c r="S1864" i="4" s="1" a="1"/>
  <c r="J480" i="1"/>
  <c r="M1863" i="4" s="1" a="1"/>
  <c r="S1863" i="4" s="1" a="1"/>
  <c r="J481" i="1"/>
  <c r="M1862" i="4" s="1" a="1"/>
  <c r="S1862" i="4" s="1" a="1"/>
  <c r="J482" i="1"/>
  <c r="M1861" i="4" s="1" a="1"/>
  <c r="S1861" i="4" s="1" a="1"/>
  <c r="J483" i="1"/>
  <c r="M1860" i="4" s="1" a="1"/>
  <c r="S1860" i="4" s="1" a="1"/>
  <c r="J484" i="1"/>
  <c r="M1859" i="4" s="1" a="1"/>
  <c r="S1859" i="4" s="1" a="1"/>
  <c r="J485" i="1"/>
  <c r="M1858" i="4" s="1" a="1"/>
  <c r="S1858" i="4" s="1" a="1"/>
  <c r="J486" i="1"/>
  <c r="M1857" i="4" s="1" a="1"/>
  <c r="S1857" i="4" s="1" a="1"/>
  <c r="J487" i="1"/>
  <c r="M1856" i="4" s="1" a="1"/>
  <c r="S1856" i="4" s="1" a="1"/>
  <c r="J488" i="1"/>
  <c r="M1855" i="4" s="1" a="1"/>
  <c r="S1855" i="4" s="1" a="1"/>
  <c r="J489" i="1"/>
  <c r="M1854" i="4" s="1" a="1"/>
  <c r="S1854" i="4" s="1" a="1"/>
  <c r="J490" i="1"/>
  <c r="M1853" i="4" s="1" a="1"/>
  <c r="S1853" i="4" s="1" a="1"/>
  <c r="J491" i="1"/>
  <c r="M1852" i="4" s="1" a="1"/>
  <c r="S1852" i="4" s="1" a="1"/>
  <c r="J492" i="1"/>
  <c r="M1851" i="4" s="1" a="1"/>
  <c r="S1851" i="4" s="1" a="1"/>
  <c r="J493" i="1"/>
  <c r="M1850" i="4" s="1" a="1"/>
  <c r="S1850" i="4" s="1" a="1"/>
  <c r="J494" i="1"/>
  <c r="M1849" i="4" s="1" a="1"/>
  <c r="S1849" i="4" s="1" a="1"/>
  <c r="J495" i="1"/>
  <c r="M1848" i="4" s="1" a="1"/>
  <c r="S1848" i="4" s="1" a="1"/>
  <c r="J496" i="1"/>
  <c r="M1847" i="4" s="1" a="1"/>
  <c r="S1847" i="4" s="1" a="1"/>
  <c r="J497" i="1"/>
  <c r="M1846" i="4" s="1" a="1"/>
  <c r="S1846" i="4" s="1" a="1"/>
  <c r="J498" i="1"/>
  <c r="M1845" i="4" s="1" a="1"/>
  <c r="S1845" i="4" s="1" a="1"/>
  <c r="J499" i="1"/>
  <c r="M1844" i="4" s="1" a="1"/>
  <c r="S1844" i="4" s="1" a="1"/>
  <c r="J500" i="1"/>
  <c r="M1843" i="4" s="1" a="1"/>
  <c r="S1843" i="4" s="1" a="1"/>
  <c r="J501" i="1"/>
  <c r="M1842" i="4" s="1" a="1"/>
  <c r="S1842" i="4" s="1" a="1"/>
  <c r="J502" i="1"/>
  <c r="M1841" i="4" s="1" a="1"/>
  <c r="S1841" i="4" s="1" a="1"/>
  <c r="J503" i="1"/>
  <c r="M1840" i="4" s="1" a="1"/>
  <c r="S1840" i="4" s="1" a="1"/>
  <c r="J504" i="1"/>
  <c r="M1839" i="4" s="1" a="1"/>
  <c r="S1839" i="4" s="1" a="1"/>
  <c r="J505" i="1"/>
  <c r="M1838" i="4" s="1" a="1"/>
  <c r="S1838" i="4" s="1" a="1"/>
  <c r="J506" i="1"/>
  <c r="M1837" i="4" s="1" a="1"/>
  <c r="S1837" i="4" s="1" a="1"/>
  <c r="J507" i="1"/>
  <c r="M1836" i="4" s="1" a="1"/>
  <c r="S1836" i="4" s="1" a="1"/>
  <c r="J508" i="1"/>
  <c r="M1835" i="4" s="1" a="1"/>
  <c r="S1835" i="4" s="1" a="1"/>
  <c r="J509" i="1"/>
  <c r="M1834" i="4" s="1" a="1"/>
  <c r="S1834" i="4" s="1" a="1"/>
  <c r="J510" i="1"/>
  <c r="M1833" i="4" s="1" a="1"/>
  <c r="S1833" i="4" s="1" a="1"/>
  <c r="J511" i="1"/>
  <c r="M1832" i="4" s="1" a="1"/>
  <c r="S1832" i="4" s="1" a="1"/>
  <c r="J403" i="1"/>
  <c r="M1940" i="4" s="1" a="1"/>
  <c r="S1940" i="4" s="1" a="1"/>
  <c r="J404" i="1"/>
  <c r="M1939" i="4" s="1" a="1"/>
  <c r="S1939" i="4" s="1" a="1"/>
  <c r="J405" i="1"/>
  <c r="M1938" i="4" s="1" a="1"/>
  <c r="S1938" i="4" s="1" a="1"/>
  <c r="J406" i="1"/>
  <c r="M1937" i="4" s="1" a="1"/>
  <c r="S1937" i="4" s="1" a="1"/>
  <c r="J407" i="1"/>
  <c r="M1936" i="4" s="1" a="1"/>
  <c r="S1936" i="4" s="1" a="1"/>
  <c r="J408" i="1"/>
  <c r="M1935" i="4" s="1" a="1"/>
  <c r="S1935" i="4" s="1" a="1"/>
  <c r="J409" i="1"/>
  <c r="M1934" i="4" s="1" a="1"/>
  <c r="S1934" i="4" s="1" a="1"/>
  <c r="J410" i="1"/>
  <c r="M1933" i="4" s="1" a="1"/>
  <c r="S1933" i="4" s="1" a="1"/>
  <c r="J411" i="1"/>
  <c r="M1932" i="4" s="1" a="1"/>
  <c r="S1932" i="4" s="1" a="1"/>
  <c r="J412" i="1"/>
  <c r="M1931" i="4" s="1" a="1"/>
  <c r="S1931" i="4" s="1" a="1"/>
  <c r="J413" i="1"/>
  <c r="M1930" i="4" s="1" a="1"/>
  <c r="S1930" i="4" s="1" a="1"/>
  <c r="J414" i="1"/>
  <c r="M1929" i="4" s="1" a="1"/>
  <c r="S1929" i="4" s="1" a="1"/>
  <c r="J415" i="1"/>
  <c r="M1928" i="4" s="1" a="1"/>
  <c r="S1928" i="4" s="1" a="1"/>
  <c r="J416" i="1"/>
  <c r="M1927" i="4" s="1" a="1"/>
  <c r="S1927" i="4" s="1" a="1"/>
  <c r="J417" i="1"/>
  <c r="M1926" i="4" s="1" a="1"/>
  <c r="S1926" i="4" s="1" a="1"/>
  <c r="J418" i="1"/>
  <c r="M1925" i="4" s="1" a="1"/>
  <c r="S1925" i="4" s="1" a="1"/>
  <c r="J419" i="1"/>
  <c r="M1924" i="4" s="1" a="1"/>
  <c r="S1924" i="4" s="1" a="1"/>
  <c r="J420" i="1"/>
  <c r="M1923" i="4" s="1" a="1"/>
  <c r="S1923" i="4" s="1" a="1"/>
  <c r="J421" i="1"/>
  <c r="M1922" i="4" s="1" a="1"/>
  <c r="S1922" i="4" s="1" a="1"/>
  <c r="J422" i="1"/>
  <c r="M1921" i="4" s="1" a="1"/>
  <c r="S1921" i="4" s="1" a="1"/>
  <c r="J423" i="1"/>
  <c r="M1920" i="4" s="1" a="1"/>
  <c r="S1920" i="4" s="1" a="1"/>
  <c r="J424" i="1"/>
  <c r="M1919" i="4" s="1" a="1"/>
  <c r="S1919" i="4" s="1" a="1"/>
  <c r="J425" i="1"/>
  <c r="M1918" i="4" s="1" a="1"/>
  <c r="S1918" i="4" s="1" a="1"/>
  <c r="J426" i="1"/>
  <c r="M1917" i="4" s="1" a="1"/>
  <c r="S1917" i="4" s="1" a="1"/>
  <c r="J427" i="1"/>
  <c r="M1916" i="4" s="1" a="1"/>
  <c r="S1916" i="4" s="1" a="1"/>
  <c r="J428" i="1"/>
  <c r="M1915" i="4" s="1" a="1"/>
  <c r="S1915" i="4" s="1" a="1"/>
  <c r="J429" i="1"/>
  <c r="M1914" i="4" s="1" a="1"/>
  <c r="S1914" i="4" s="1" a="1"/>
  <c r="J430" i="1"/>
  <c r="M1913" i="4" s="1" a="1"/>
  <c r="S1913" i="4" s="1" a="1"/>
  <c r="J431" i="1"/>
  <c r="M1912" i="4" s="1" a="1"/>
  <c r="S1912" i="4" s="1" a="1"/>
  <c r="J432" i="1"/>
  <c r="M1911" i="4" s="1" a="1"/>
  <c r="S1911" i="4" s="1" a="1"/>
  <c r="J433" i="1"/>
  <c r="M1910" i="4" s="1" a="1"/>
  <c r="S1910" i="4" s="1" a="1"/>
  <c r="J434" i="1"/>
  <c r="M1909" i="4" s="1" a="1"/>
  <c r="S1909" i="4" s="1" a="1"/>
  <c r="J435" i="1"/>
  <c r="M1908" i="4" s="1" a="1"/>
  <c r="S1908" i="4" s="1" a="1"/>
  <c r="J436" i="1"/>
  <c r="M1907" i="4" s="1" a="1"/>
  <c r="S1907" i="4" s="1" a="1"/>
  <c r="J437" i="1"/>
  <c r="M1906" i="4" s="1" a="1"/>
  <c r="S1906" i="4" s="1" a="1"/>
  <c r="J438" i="1"/>
  <c r="M1905" i="4" s="1" a="1"/>
  <c r="S1905" i="4" s="1" a="1"/>
  <c r="J439" i="1"/>
  <c r="M1904" i="4" s="1" a="1"/>
  <c r="S1904" i="4" s="1" a="1"/>
  <c r="J440" i="1"/>
  <c r="M1903" i="4" s="1" a="1"/>
  <c r="S1903" i="4" s="1" a="1"/>
  <c r="J441" i="1"/>
  <c r="M1902" i="4" s="1" a="1"/>
  <c r="S1902" i="4" s="1" a="1"/>
  <c r="J442" i="1"/>
  <c r="M1901" i="4" s="1" a="1"/>
  <c r="S1901" i="4" s="1" a="1"/>
  <c r="J443" i="1"/>
  <c r="M1900" i="4" s="1" a="1"/>
  <c r="S1900" i="4" s="1" a="1"/>
  <c r="J444" i="1"/>
  <c r="M1899" i="4" s="1" a="1"/>
  <c r="S1899" i="4" s="1" a="1"/>
  <c r="J445" i="1"/>
  <c r="M1898" i="4" s="1" a="1"/>
  <c r="S1898" i="4" s="1" a="1"/>
  <c r="J446" i="1"/>
  <c r="M1897" i="4" s="1" a="1"/>
  <c r="S1897" i="4" s="1" a="1"/>
  <c r="J447" i="1"/>
  <c r="M1896" i="4" s="1" a="1"/>
  <c r="S1896" i="4" s="1" a="1"/>
  <c r="J448" i="1"/>
  <c r="M1895" i="4" s="1" a="1"/>
  <c r="S1895" i="4" s="1" a="1"/>
  <c r="J449" i="1"/>
  <c r="M1894" i="4" s="1" a="1"/>
  <c r="S1894" i="4" s="1" a="1"/>
  <c r="J450" i="1"/>
  <c r="M1893" i="4" s="1" a="1"/>
  <c r="S1893" i="4" s="1" a="1"/>
  <c r="J451" i="1"/>
  <c r="M1892" i="4" s="1" a="1"/>
  <c r="S1892" i="4" s="1" a="1"/>
  <c r="J452" i="1"/>
  <c r="M1891" i="4" s="1" a="1"/>
  <c r="S1891" i="4" s="1" a="1"/>
  <c r="J453" i="1"/>
  <c r="M1890" i="4" s="1" a="1"/>
  <c r="S1890" i="4" s="1" a="1"/>
  <c r="J525" i="1"/>
  <c r="M1818" i="4" s="1" a="1"/>
  <c r="S1818" i="4" s="1" a="1"/>
  <c r="J526" i="1"/>
  <c r="M1817" i="4" s="1" a="1"/>
  <c r="S1817" i="4" s="1" a="1"/>
  <c r="J527" i="1"/>
  <c r="M1816" i="4" s="1" a="1"/>
  <c r="S1816" i="4" s="1" a="1"/>
  <c r="J528" i="1"/>
  <c r="M1815" i="4" s="1" a="1"/>
  <c r="S1815" i="4" s="1" a="1"/>
  <c r="J529" i="1"/>
  <c r="M1814" i="4" s="1" a="1"/>
  <c r="S1814" i="4" s="1" a="1"/>
  <c r="J530" i="1"/>
  <c r="M1813" i="4" s="1" a="1"/>
  <c r="S1813" i="4" s="1" a="1"/>
  <c r="J531" i="1"/>
  <c r="M1812" i="4" s="1" a="1"/>
  <c r="S1812" i="4" s="1" a="1"/>
  <c r="J532" i="1"/>
  <c r="M1811" i="4" s="1" a="1"/>
  <c r="S1811" i="4" s="1" a="1"/>
  <c r="J533" i="1"/>
  <c r="M1810" i="4" s="1" a="1"/>
  <c r="S1810" i="4" s="1" a="1"/>
  <c r="J534" i="1"/>
  <c r="M1809" i="4" s="1" a="1"/>
  <c r="S1809" i="4" s="1" a="1"/>
  <c r="J535" i="1"/>
  <c r="M1808" i="4" s="1" a="1"/>
  <c r="S1808" i="4" s="1" a="1"/>
  <c r="J536" i="1"/>
  <c r="M1807" i="4" s="1" a="1"/>
  <c r="S1807" i="4" s="1" a="1"/>
  <c r="J537" i="1"/>
  <c r="M1806" i="4" s="1" a="1"/>
  <c r="S1806" i="4" s="1" a="1"/>
  <c r="J538" i="1"/>
  <c r="M1805" i="4" s="1" a="1"/>
  <c r="S1805" i="4" s="1" a="1"/>
  <c r="J539" i="1"/>
  <c r="M1804" i="4" s="1" a="1"/>
  <c r="S1804" i="4" s="1" a="1"/>
  <c r="J540" i="1"/>
  <c r="M1803" i="4" s="1" a="1"/>
  <c r="S1803" i="4" s="1" a="1"/>
  <c r="J541" i="1"/>
  <c r="M1802" i="4" s="1" a="1"/>
  <c r="S1802" i="4" s="1" a="1"/>
  <c r="J542" i="1"/>
  <c r="M1801" i="4" s="1" a="1"/>
  <c r="S1801" i="4" s="1" a="1"/>
  <c r="J543" i="1"/>
  <c r="M1800" i="4" s="1" a="1"/>
  <c r="S1800" i="4" s="1" a="1"/>
  <c r="J544" i="1"/>
  <c r="M1799" i="4" s="1" a="1"/>
  <c r="S1799" i="4" s="1" a="1"/>
  <c r="J545" i="1"/>
  <c r="M1798" i="4" s="1" a="1"/>
  <c r="S1798" i="4" s="1" a="1"/>
  <c r="J546" i="1"/>
  <c r="M1797" i="4" s="1" a="1"/>
  <c r="S1797" i="4" s="1" a="1"/>
  <c r="J547" i="1"/>
  <c r="M1796" i="4" s="1" a="1"/>
  <c r="S1796" i="4" s="1" a="1"/>
  <c r="J548" i="1"/>
  <c r="M1794" i="4" s="1" a="1"/>
  <c r="S1794" i="4" s="1" a="1"/>
  <c r="J549" i="1"/>
  <c r="M1793" i="4" s="1" a="1"/>
  <c r="S1793" i="4" s="1" a="1"/>
  <c r="J550" i="1"/>
  <c r="M1792" i="4" s="1" a="1"/>
  <c r="S1792" i="4" s="1" a="1"/>
  <c r="J551" i="1"/>
  <c r="M1791" i="4" s="1" a="1"/>
  <c r="S1791" i="4" s="1" a="1"/>
  <c r="J552" i="1"/>
  <c r="M1790" i="4" s="1" a="1"/>
  <c r="S1790" i="4" s="1" a="1"/>
  <c r="J553" i="1"/>
  <c r="M1789" i="4" s="1" a="1"/>
  <c r="S1789" i="4" s="1" a="1"/>
  <c r="J554" i="1"/>
  <c r="M1788" i="4" s="1" a="1"/>
  <c r="S1788" i="4" s="1" a="1"/>
  <c r="J555" i="1"/>
  <c r="M1787" i="4" s="1" a="1"/>
  <c r="S1787" i="4" s="1" a="1"/>
  <c r="J556" i="1"/>
  <c r="M1786" i="4" s="1" a="1"/>
  <c r="S1786" i="4" s="1" a="1"/>
  <c r="J557" i="1"/>
  <c r="M1785" i="4" s="1" a="1"/>
  <c r="S1785" i="4" s="1" a="1"/>
  <c r="J558" i="1"/>
  <c r="M1784" i="4" s="1" a="1"/>
  <c r="S1784" i="4" s="1" a="1"/>
  <c r="J559" i="1"/>
  <c r="M1783" i="4" s="1" a="1"/>
  <c r="S1783" i="4" s="1" a="1"/>
  <c r="J560" i="1"/>
  <c r="M1782" i="4" s="1" a="1"/>
  <c r="S1782" i="4" s="1" a="1"/>
  <c r="J561" i="1"/>
  <c r="M1781" i="4" s="1" a="1"/>
  <c r="S1781" i="4" s="1" a="1"/>
  <c r="J562" i="1"/>
  <c r="M1780" i="4" s="1" a="1"/>
  <c r="S1780" i="4" s="1" a="1"/>
  <c r="J563" i="1"/>
  <c r="M1779" i="4" s="1" a="1"/>
  <c r="S1779" i="4" s="1" a="1"/>
  <c r="J564" i="1"/>
  <c r="M1778" i="4" s="1" a="1"/>
  <c r="S1778" i="4" s="1" a="1"/>
  <c r="J565" i="1"/>
  <c r="M1777" i="4" s="1" a="1"/>
  <c r="S1777" i="4" s="1" a="1"/>
  <c r="J566" i="1"/>
  <c r="M1776" i="4" s="1" a="1"/>
  <c r="S1776" i="4" s="1" a="1"/>
  <c r="J567" i="1"/>
  <c r="M1775" i="4" s="1" a="1"/>
  <c r="S1775" i="4" s="1" a="1"/>
  <c r="J568" i="1"/>
  <c r="M1774" i="4" s="1" a="1"/>
  <c r="S1774" i="4" s="1" a="1"/>
  <c r="J569" i="1"/>
  <c r="M1773" i="4" s="1" a="1"/>
  <c r="S1773" i="4" s="1" a="1"/>
  <c r="J570" i="1"/>
  <c r="M1772" i="4" s="1" a="1"/>
  <c r="S1772" i="4" s="1" a="1"/>
  <c r="J571" i="1"/>
  <c r="M1771" i="4" s="1" a="1"/>
  <c r="S1771" i="4" s="1" a="1"/>
  <c r="J572" i="1"/>
  <c r="M1770" i="4" s="1" a="1"/>
  <c r="S1770" i="4" s="1" a="1"/>
  <c r="J573" i="1"/>
  <c r="M1769" i="4" s="1" a="1"/>
  <c r="S1769" i="4" s="1" a="1"/>
  <c r="J574" i="1"/>
  <c r="M1768" i="4" s="1" a="1"/>
  <c r="S1768" i="4" s="1" a="1"/>
  <c r="J575" i="1"/>
  <c r="M1767" i="4" s="1" a="1"/>
  <c r="S1767" i="4" s="1" a="1"/>
  <c r="J576" i="1"/>
  <c r="M1766" i="4" s="1" a="1"/>
  <c r="S1766" i="4" s="1" a="1"/>
  <c r="J577" i="1"/>
  <c r="M1765" i="4" s="1" a="1"/>
  <c r="S1765" i="4" s="1" a="1"/>
  <c r="J578" i="1"/>
  <c r="M1764" i="4" s="1" a="1"/>
  <c r="S1764" i="4" s="1" a="1"/>
  <c r="J579" i="1"/>
  <c r="M1763" i="4" s="1" a="1"/>
  <c r="S1763" i="4" s="1" a="1"/>
  <c r="J580" i="1"/>
  <c r="M1762" i="4" s="1" a="1"/>
  <c r="S1762" i="4" s="1" a="1"/>
  <c r="J581" i="1"/>
  <c r="M1761" i="4" s="1" a="1"/>
  <c r="S1761" i="4" s="1" a="1"/>
  <c r="J582" i="1"/>
  <c r="M1760" i="4" s="1" a="1"/>
  <c r="S1760" i="4" s="1" a="1"/>
  <c r="J583" i="1"/>
  <c r="M1759" i="4" s="1" a="1"/>
  <c r="S1759" i="4" s="1" a="1"/>
  <c r="J584" i="1"/>
  <c r="M1758" i="4" s="1" a="1"/>
  <c r="S1758" i="4" s="1" a="1"/>
  <c r="J585" i="1"/>
  <c r="M1757" i="4" s="1" a="1"/>
  <c r="S1757" i="4" s="1" a="1"/>
  <c r="J586" i="1"/>
  <c r="M1756" i="4" s="1" a="1"/>
  <c r="S1756" i="4" s="1" a="1"/>
  <c r="J587" i="1"/>
  <c r="M1755" i="4" s="1" a="1"/>
  <c r="S1755" i="4" s="1" a="1"/>
  <c r="J588" i="1"/>
  <c r="M1754" i="4" s="1" a="1"/>
  <c r="S1754" i="4" s="1" a="1"/>
  <c r="J589" i="1"/>
  <c r="M1753" i="4" s="1" a="1"/>
  <c r="S1753" i="4" s="1" a="1"/>
  <c r="J590" i="1"/>
  <c r="M1752" i="4" s="1" a="1"/>
  <c r="S1752" i="4" s="1" a="1"/>
  <c r="J591" i="1"/>
  <c r="M1751" i="4" s="1" a="1"/>
  <c r="S1751" i="4" s="1" a="1"/>
  <c r="J592" i="1"/>
  <c r="M1750" i="4" s="1" a="1"/>
  <c r="S1750" i="4" s="1" a="1"/>
  <c r="J593" i="1"/>
  <c r="M1749" i="4" s="1" a="1"/>
  <c r="S1749" i="4" s="1" a="1"/>
  <c r="J594" i="1"/>
  <c r="M1748" i="4" s="1" a="1"/>
  <c r="S1748" i="4" s="1" a="1"/>
  <c r="J595" i="1"/>
  <c r="M1747" i="4" s="1" a="1"/>
  <c r="S1747" i="4" s="1" a="1"/>
  <c r="J596" i="1"/>
  <c r="M1746" i="4" s="1" a="1"/>
  <c r="S1746" i="4" s="1" a="1"/>
  <c r="J597" i="1"/>
  <c r="M1745" i="4" s="1" a="1"/>
  <c r="S1745" i="4" s="1" a="1"/>
  <c r="J598" i="1"/>
  <c r="M1744" i="4" s="1" a="1"/>
  <c r="S1744" i="4" s="1" a="1"/>
  <c r="J599" i="1"/>
  <c r="M1743" i="4" s="1" a="1"/>
  <c r="S1743" i="4" s="1" a="1"/>
  <c r="J600" i="1"/>
  <c r="M1742" i="4" s="1" a="1"/>
  <c r="S1742" i="4" s="1" a="1"/>
  <c r="J601" i="1"/>
  <c r="M1741" i="4" s="1" a="1"/>
  <c r="S1741" i="4" s="1" a="1"/>
  <c r="J602" i="1"/>
  <c r="M1740" i="4" s="1" a="1"/>
  <c r="S1740" i="4" s="1" a="1"/>
  <c r="J603" i="1"/>
  <c r="M1739" i="4" s="1" a="1"/>
  <c r="S1739" i="4" s="1" a="1"/>
  <c r="J604" i="1"/>
  <c r="M1738" i="4" s="1" a="1"/>
  <c r="S1738" i="4" s="1" a="1"/>
  <c r="J605" i="1"/>
  <c r="M1737" i="4" s="1" a="1"/>
  <c r="S1737" i="4" s="1" a="1"/>
  <c r="J606" i="1"/>
  <c r="M1736" i="4" s="1" a="1"/>
  <c r="S1736" i="4" s="1" a="1"/>
  <c r="J607" i="1"/>
  <c r="M1735" i="4" s="1" a="1"/>
  <c r="S1735" i="4" s="1" a="1"/>
  <c r="J608" i="1"/>
  <c r="M1734" i="4" s="1" a="1"/>
  <c r="S1734" i="4" s="1" a="1"/>
  <c r="J609" i="1"/>
  <c r="M1733" i="4" s="1" a="1"/>
  <c r="S1733" i="4" s="1" a="1"/>
  <c r="J610" i="1"/>
  <c r="M1732" i="4" s="1" a="1"/>
  <c r="S1732" i="4" s="1" a="1"/>
  <c r="J611" i="1"/>
  <c r="M1731" i="4" s="1" a="1"/>
  <c r="S1731" i="4" s="1" a="1"/>
  <c r="J612" i="1"/>
  <c r="M1730" i="4" s="1" a="1"/>
  <c r="S1730" i="4" s="1" a="1"/>
  <c r="J613" i="1"/>
  <c r="M1729" i="4" s="1" a="1"/>
  <c r="S1729" i="4" s="1" a="1"/>
  <c r="J614" i="1"/>
  <c r="M1728" i="4" s="1" a="1"/>
  <c r="S1728" i="4" s="1" a="1"/>
  <c r="J615" i="1"/>
  <c r="M1727" i="4" s="1" a="1"/>
  <c r="S1727" i="4" s="1" a="1"/>
  <c r="J616" i="1"/>
  <c r="M1726" i="4" s="1" a="1"/>
  <c r="S1726" i="4" s="1" a="1"/>
  <c r="J617" i="1"/>
  <c r="M1725" i="4" s="1" a="1"/>
  <c r="S1725" i="4" s="1" a="1"/>
  <c r="J618" i="1"/>
  <c r="M1724" i="4" s="1" a="1"/>
  <c r="S1724" i="4" s="1" a="1"/>
  <c r="J619" i="1"/>
  <c r="M1723" i="4" s="1" a="1"/>
  <c r="S1723" i="4" s="1" a="1"/>
  <c r="J620" i="1"/>
  <c r="M1722" i="4" s="1" a="1"/>
  <c r="S1722" i="4" s="1" a="1"/>
  <c r="J621" i="1"/>
  <c r="M1721" i="4" s="1" a="1"/>
  <c r="S1721" i="4" s="1" a="1"/>
  <c r="J622" i="1"/>
  <c r="M1720" i="4" s="1" a="1"/>
  <c r="S1720" i="4" s="1" a="1"/>
  <c r="J623" i="1"/>
  <c r="M1719" i="4" s="1" a="1"/>
  <c r="S1719" i="4" s="1" a="1"/>
  <c r="J624" i="1"/>
  <c r="M1718" i="4" s="1" a="1"/>
  <c r="S1718" i="4" s="1" a="1"/>
  <c r="C35" i="8" l="1"/>
  <c r="S4" i="4" a="1"/>
  <c r="F7" i="9"/>
  <c r="I35"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<sst xmlns="http://schemas.openxmlformats.org/spreadsheetml/2006/main" count="35194" uniqueCount="6038">
  <si>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</si>
  <si>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</si>
  <si>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</si>
  <si>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</si>
  <si>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</si>
  <si>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</si>
  <si>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</si>
  <si>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</si>
  <si>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</si>
  <si>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</si>
  <si>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</si>
  <si>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</si>
  <si>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</si>
  <si>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</si>
  <si>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</si>
  <si>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</si>
  <si>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</si>
  <si>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</si>
  <si>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</si>
  <si>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</si>
  <si>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</si>
  <si>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</si>
  <si>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</si>
  <si>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</si>
  <si>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</si>
  <si>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</si>
  <si>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</si>
  <si>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</si>
  <si>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</si>
  <si>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</si>
  <si>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</si>
  <si>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</si>
  <si>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</si>
  <si>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</si>
  <si>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</si>
  <si>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</si>
  <si>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</si>
  <si>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</si>
  <si>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</si>
  <si>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</si>
  <si>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</si>
  <si>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</si>
  <si>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</si>
  <si>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</si>
  <si>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</si>
  <si>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</si>
  <si>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</si>
  <si>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</si>
  <si>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</si>
  <si>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</si>
  <si>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</si>
  <si>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</si>
  <si>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</si>
  <si>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</si>
  <si>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</si>
  <si>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</si>
  <si>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</si>
  <si>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</si>
  <si>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</si>
  <si>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</si>
  <si>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</si>
  <si>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</si>
  <si>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</si>
  <si>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</si>
  <si>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</si>
  <si>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</si>
  <si>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</si>
  <si>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</si>
  <si>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</si>
  <si>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</si>
  <si>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</si>
  <si>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</si>
  <si>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</si>
  <si>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</si>
  <si>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</si>
  <si>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</si>
  <si>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</si>
  <si>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</si>
  <si>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</si>
  <si>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</si>
  <si>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</si>
  <si>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</si>
  <si>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</si>
  <si>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</si>
  <si>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</si>
  <si>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</si>
  <si>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</si>
  <si>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</si>
  <si>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</si>
  <si>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</si>
  <si>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</si>
  <si>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</si>
  <si>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</si>
  <si>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</si>
  <si>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</si>
  <si>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</si>
  <si>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</si>
  <si>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</si>
  <si>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</si>
  <si>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</si>
  <si>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</si>
  <si>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</si>
  <si>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</si>
  <si>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</si>
  <si>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</si>
  <si>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</si>
  <si>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</si>
  <si>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</si>
  <si>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</si>
  <si>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</si>
  <si>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</si>
  <si>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</si>
  <si>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</si>
  <si>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</si>
  <si>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</si>
  <si>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</si>
  <si>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</si>
  <si>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</si>
  <si>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</si>
  <si>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</si>
  <si>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</si>
  <si>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</si>
  <si>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</si>
  <si>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</si>
  <si>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</si>
  <si>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</si>
  <si>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</si>
  <si>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</si>
  <si>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</si>
  <si>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</si>
  <si>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</si>
  <si>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</si>
  <si>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</si>
  <si>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</si>
  <si>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</si>
  <si>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</si>
  <si>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</si>
  <si>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</si>
  <si>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</si>
  <si>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</si>
  <si>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</si>
  <si>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</si>
  <si>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</si>
  <si>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</si>
  <si>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</si>
  <si>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</si>
  <si>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</si>
  <si>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</si>
  <si>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</si>
  <si>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</si>
  <si>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</si>
  <si>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</si>
  <si>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</si>
  <si>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</si>
  <si>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</si>
  <si>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</si>
  <si>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</si>
  <si>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</si>
  <si>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</si>
  <si>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</si>
  <si>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</si>
  <si>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</si>
  <si>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</si>
  <si>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</si>
  <si>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</si>
  <si>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</si>
  <si>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</si>
  <si>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</si>
  <si>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</si>
  <si>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</si>
  <si>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</si>
  <si>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</si>
  <si>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</si>
  <si>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</si>
  <si>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</si>
  <si>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</si>
  <si>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</si>
  <si>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</si>
  <si>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</si>
  <si>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</si>
  <si>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</si>
  <si>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</si>
  <si>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</si>
  <si>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</si>
  <si>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</si>
  <si>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</si>
  <si>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</si>
  <si>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</si>
  <si>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</si>
  <si>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</si>
  <si>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</si>
  <si>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</si>
  <si>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</si>
  <si>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</si>
  <si>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</si>
  <si>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</si>
  <si>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</si>
  <si>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</si>
  <si>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</si>
  <si>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</si>
  <si>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</si>
  <si>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</si>
  <si>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</si>
  <si>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</si>
  <si>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</si>
  <si>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</si>
  <si>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</si>
  <si>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</si>
  <si>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</si>
  <si>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</si>
  <si>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</si>
  <si>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</si>
  <si>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</si>
  <si>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</si>
  <si>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</si>
  <si>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</si>
  <si>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</si>
  <si>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</si>
  <si>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</si>
  <si>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</si>
  <si>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</si>
  <si>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</si>
  <si>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</si>
  <si>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</si>
  <si>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</si>
  <si>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</si>
  <si>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</si>
  <si>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</si>
  <si>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</si>
  <si>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</si>
  <si>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</si>
  <si>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</si>
  <si>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</si>
  <si>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</si>
  <si>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</si>
  <si>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</si>
  <si>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</si>
  <si>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</si>
  <si>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</si>
  <si>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</si>
  <si>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</si>
  <si>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</si>
  <si>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</si>
  <si>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</si>
  <si>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</si>
  <si>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</si>
  <si>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</si>
  <si>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</si>
  <si>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</si>
  <si>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</si>
  <si>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</si>
  <si>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</si>
  <si>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</si>
  <si>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</si>
  <si>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</si>
  <si>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</si>
  <si>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</si>
  <si>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</si>
  <si>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</si>
  <si>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</si>
  <si>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</si>
  <si>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</si>
  <si>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</si>
  <si>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</si>
  <si>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</si>
  <si>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</si>
  <si>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</si>
  <si>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</si>
  <si>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</si>
  <si>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</si>
  <si>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</si>
  <si>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</si>
  <si>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</si>
  <si>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</si>
  <si>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</si>
  <si>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</si>
  <si>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</si>
  <si>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</si>
  <si>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</si>
  <si>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</si>
  <si>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</si>
  <si>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</si>
  <si>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</si>
  <si>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</si>
  <si>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</si>
  <si>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</si>
  <si>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</si>
  <si>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</si>
  <si>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</si>
  <si>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</si>
  <si>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</si>
  <si>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</si>
  <si>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</si>
  <si>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</si>
  <si>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</si>
  <si>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</si>
  <si>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</si>
  <si>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</si>
  <si>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</si>
  <si>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</si>
  <si>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</si>
  <si>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</si>
  <si>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</si>
  <si>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</si>
  <si>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</si>
  <si>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</si>
  <si>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</si>
  <si>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</si>
  <si>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</si>
  <si>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</si>
  <si>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</si>
  <si>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</si>
  <si>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</si>
  <si>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</si>
  <si>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</si>
  <si>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</si>
  <si>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</si>
  <si>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</si>
  <si>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</si>
  <si>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</si>
  <si>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</si>
  <si>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</si>
  <si>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</si>
  <si>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</si>
  <si>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</si>
  <si>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</si>
  <si>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</si>
  <si>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</si>
  <si>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</si>
  <si>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</si>
  <si>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</si>
  <si>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</si>
  <si>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</si>
  <si>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</si>
  <si>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</si>
  <si>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</si>
  <si>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</si>
  <si>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</si>
  <si>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</si>
  <si>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</si>
  <si>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</si>
  <si>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</si>
  <si>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</si>
  <si>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</si>
  <si>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</si>
  <si>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</si>
  <si>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</si>
  <si>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</si>
  <si>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</si>
  <si>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</si>
  <si>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</si>
  <si>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</si>
  <si>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</si>
  <si>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</si>
  <si>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</si>
  <si>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</si>
  <si>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</si>
  <si>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</si>
  <si>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</si>
  <si>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</si>
  <si>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</si>
  <si>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</si>
  <si>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</si>
  <si>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</si>
  <si>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</si>
  <si>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</si>
  <si>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</si>
  <si>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</si>
  <si>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</si>
  <si>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</si>
  <si>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</si>
  <si>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</si>
  <si>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</si>
  <si>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</si>
  <si>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</si>
  <si>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</si>
  <si>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</si>
  <si>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</si>
  <si>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</si>
  <si>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</si>
  <si>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</si>
  <si>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</si>
  <si>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</si>
  <si>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</si>
  <si>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</si>
  <si>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</si>
  <si>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</si>
  <si>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</si>
  <si>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</si>
  <si>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</si>
  <si>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</si>
  <si>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</si>
  <si>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</si>
  <si>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</si>
  <si>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</si>
  <si>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</si>
  <si>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</si>
  <si>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</si>
  <si>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</si>
  <si>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</si>
  <si>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</si>
  <si>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</si>
  <si>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</si>
  <si>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</si>
  <si>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</si>
  <si>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</si>
  <si>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</si>
  <si>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</si>
  <si>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</si>
  <si>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</si>
  <si>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</si>
  <si>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</si>
  <si>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</si>
  <si>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</si>
  <si>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</si>
  <si>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</si>
  <si>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</si>
  <si>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</si>
  <si>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</si>
  <si>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</si>
  <si>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</si>
  <si>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</si>
  <si>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</si>
  <si>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</si>
  <si>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</si>
  <si>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</si>
  <si>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</si>
  <si>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</si>
  <si>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</si>
  <si>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</si>
  <si>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</si>
  <si>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</si>
  <si>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</si>
  <si>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</si>
  <si>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</si>
  <si>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</si>
  <si>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</si>
  <si>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</si>
  <si>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</si>
  <si>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</si>
  <si>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</si>
  <si>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</si>
  <si>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</si>
  <si>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</si>
  <si>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</si>
  <si>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</si>
  <si>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</si>
  <si>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</si>
  <si>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</si>
  <si>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</si>
  <si>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</si>
  <si>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</si>
  <si>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</si>
  <si>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</si>
  <si>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</si>
  <si>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</si>
  <si>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</si>
  <si>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</si>
  <si>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</si>
  <si>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</si>
  <si>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</si>
  <si>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</si>
  <si>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</si>
  <si>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</si>
  <si>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</si>
  <si>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</si>
  <si>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</si>
  <si>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</si>
  <si>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</si>
  <si>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</si>
  <si>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</si>
  <si>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</si>
  <si>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</si>
  <si>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</si>
  <si>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</si>
  <si>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</si>
  <si>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</si>
  <si>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</si>
  <si>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</si>
  <si>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</si>
  <si>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</si>
  <si>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</si>
  <si>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</si>
  <si>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</si>
  <si>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</si>
  <si>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</si>
  <si>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</si>
  <si>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</si>
  <si>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</si>
  <si>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</si>
  <si>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</si>
  <si>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</si>
  <si>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</si>
  <si>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</si>
  <si>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</si>
  <si>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</si>
  <si>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</si>
  <si>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</si>
  <si>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</si>
  <si>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</si>
  <si>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</si>
  <si>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</si>
  <si>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</si>
  <si>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</si>
  <si>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</si>
  <si>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</si>
  <si>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</si>
  <si>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</si>
  <si>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</si>
  <si>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</si>
  <si>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</si>
  <si>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</si>
  <si>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</si>
  <si>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</si>
  <si>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</si>
  <si>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</si>
  <si>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</si>
  <si>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</si>
  <si>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</si>
  <si>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</si>
  <si>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</si>
  <si>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</si>
  <si>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</si>
  <si>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</si>
  <si>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</si>
  <si>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</si>
  <si>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</si>
  <si>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</si>
  <si>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</si>
  <si>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</si>
  <si>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</si>
  <si>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</si>
  <si>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</si>
  <si>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</si>
  <si>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</si>
  <si>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</si>
  <si>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</si>
  <si>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</si>
  <si>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</si>
  <si>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</si>
  <si>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</si>
  <si>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</si>
  <si>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</si>
  <si>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</si>
  <si>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</si>
  <si>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</si>
  <si>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</si>
  <si>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</si>
  <si>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</si>
  <si>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</si>
  <si>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</si>
  <si>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</si>
  <si>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</si>
  <si>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</si>
  <si>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</si>
  <si>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</si>
  <si>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</si>
  <si>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</si>
  <si>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</si>
  <si>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</si>
  <si>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</si>
  <si>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</si>
  <si>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</si>
  <si>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</si>
  <si>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</si>
  <si>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</si>
  <si>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</si>
  <si>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</si>
  <si>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</si>
  <si>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</si>
  <si>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</si>
  <si>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</si>
  <si>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</si>
  <si>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</si>
  <si>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</si>
  <si>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</si>
  <si>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</si>
  <si>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</si>
  <si>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</si>
  <si>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</si>
  <si>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</si>
  <si>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</si>
  <si>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</si>
  <si>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</si>
  <si>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</si>
  <si>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</si>
  <si>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</si>
  <si>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</si>
  <si>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</si>
  <si>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</si>
  <si>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</si>
  <si>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</si>
  <si>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</si>
  <si>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</si>
  <si>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</si>
  <si>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</si>
  <si>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</si>
  <si>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</si>
  <si>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</si>
  <si>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</si>
  <si>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</si>
  <si>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</si>
  <si>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</si>
  <si>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</si>
  <si>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</si>
  <si>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</si>
  <si>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</si>
  <si>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</si>
  <si>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</si>
  <si>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</si>
  <si>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</si>
  <si>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</si>
  <si>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</si>
  <si>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</si>
  <si>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</si>
  <si>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</si>
  <si>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</si>
  <si>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</si>
  <si>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</si>
  <si>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</si>
  <si>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</si>
  <si>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</si>
  <si>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</si>
  <si>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</si>
  <si>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</si>
  <si>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</si>
  <si>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</si>
  <si>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</si>
  <si>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</si>
  <si>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</si>
  <si>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</si>
  <si>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</si>
  <si>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</si>
  <si>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</si>
  <si>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</si>
  <si>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</si>
  <si>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</si>
  <si>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</si>
  <si>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</si>
  <si>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</si>
  <si>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</si>
  <si>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</si>
  <si>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</si>
  <si>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</si>
  <si>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</si>
  <si>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</si>
  <si>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</si>
  <si>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</si>
  <si>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</si>
  <si>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</si>
  <si>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</si>
  <si>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</si>
  <si>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</si>
  <si>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</si>
  <si>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</si>
  <si>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</si>
  <si>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</si>
  <si>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</si>
  <si>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</si>
  <si>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</si>
  <si>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</si>
  <si>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</si>
  <si>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</si>
  <si>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</si>
  <si>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</si>
  <si>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</si>
  <si>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</si>
  <si>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</si>
  <si>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</si>
  <si>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</si>
  <si>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</si>
  <si>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</si>
  <si>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</si>
  <si>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</si>
  <si>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</si>
  <si>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</si>
  <si>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</si>
  <si>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</si>
  <si>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</si>
  <si>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</si>
  <si>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</si>
  <si>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</si>
  <si>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</si>
  <si>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</si>
  <si>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</si>
  <si>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</si>
  <si>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</si>
  <si>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</si>
  <si>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</si>
  <si>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</si>
  <si>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</si>
  <si>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</si>
  <si>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</si>
  <si>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</si>
  <si>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</si>
  <si>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</si>
  <si>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</si>
  <si>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</si>
  <si>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</si>
  <si>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</si>
  <si>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</si>
  <si>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</si>
  <si>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</si>
  <si>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</si>
  <si>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</si>
  <si>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</si>
  <si>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</si>
  <si>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</si>
  <si>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</si>
  <si>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</si>
  <si>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</si>
  <si>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</si>
  <si>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</si>
  <si>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</si>
  <si>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</si>
  <si>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</si>
  <si>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</si>
  <si>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</si>
  <si>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</si>
  <si>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</si>
  <si>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</si>
  <si>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</si>
  <si>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</si>
  <si>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</si>
  <si>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</si>
  <si>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</si>
  <si>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</si>
  <si>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</si>
  <si>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</si>
  <si>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</si>
  <si>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</si>
  <si>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</si>
  <si>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</si>
  <si>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</si>
  <si>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</si>
  <si>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</si>
  <si>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</si>
  <si>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</si>
  <si>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</si>
  <si>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</si>
  <si>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</si>
  <si>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</si>
  <si>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</si>
  <si>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</si>
  <si>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</si>
  <si>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</si>
  <si>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</si>
  <si>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</si>
  <si>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</si>
  <si>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</si>
  <si>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</si>
  <si>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</si>
  <si>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</si>
  <si>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</si>
  <si>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</si>
  <si>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</si>
  <si>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</si>
  <si>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</si>
  <si>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</si>
  <si>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</si>
  <si>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</si>
  <si>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</si>
  <si>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</si>
  <si>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</si>
  <si>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</si>
  <si>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</si>
  <si>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</si>
  <si>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</si>
  <si>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</si>
  <si>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</si>
  <si>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</si>
  <si>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</si>
  <si>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</si>
  <si>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</si>
  <si>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</si>
  <si>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</si>
  <si>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</si>
  <si>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</si>
  <si>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</si>
  <si>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</si>
  <si>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</si>
  <si>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</si>
  <si>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</si>
  <si>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</si>
  <si>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</si>
  <si>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</si>
  <si>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</si>
  <si>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</si>
  <si>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</si>
  <si>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</si>
  <si>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</si>
  <si>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</si>
  <si>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</si>
  <si>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</si>
  <si>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</si>
  <si>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</si>
  <si>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</si>
  <si>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</si>
  <si>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</si>
  <si>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</si>
  <si>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</si>
  <si>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</si>
  <si>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</si>
  <si>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</si>
  <si>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</si>
  <si>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</si>
  <si>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</si>
  <si>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</si>
  <si>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</si>
  <si>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</si>
  <si>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</si>
  <si>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</si>
  <si>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</si>
  <si>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</si>
  <si>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</si>
  <si>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</si>
  <si>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</si>
  <si>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</si>
  <si>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</si>
  <si>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</si>
  <si>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</si>
  <si>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</si>
  <si>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</si>
  <si>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</si>
  <si>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</si>
  <si>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</si>
  <si>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</si>
  <si>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</si>
  <si>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</si>
  <si>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</si>
  <si>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</si>
  <si>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</si>
  <si>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</si>
  <si>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</si>
  <si>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</si>
  <si>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</si>
  <si>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</si>
  <si>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</si>
  <si>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</si>
  <si>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</si>
  <si>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</si>
  <si>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</si>
  <si>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</si>
  <si>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</si>
  <si>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</si>
  <si>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</si>
  <si>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</si>
  <si>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</si>
  <si>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</si>
  <si>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</si>
  <si>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</si>
  <si>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</si>
  <si>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</si>
  <si>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</si>
  <si>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</si>
  <si>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</si>
  <si>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</si>
  <si>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</si>
  <si>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</si>
  <si>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</si>
  <si>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</si>
  <si>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</si>
  <si>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</si>
  <si>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</si>
  <si>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</si>
  <si>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</si>
  <si>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</si>
  <si>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</si>
  <si>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</si>
  <si>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</si>
  <si>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</si>
  <si>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</si>
  <si>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</si>
  <si>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</si>
  <si>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</si>
  <si>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</si>
  <si>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</si>
  <si>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</si>
  <si>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</si>
  <si>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</si>
  <si>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</si>
  <si>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</si>
  <si>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</si>
  <si>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</si>
  <si>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</si>
  <si>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</si>
  <si>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</si>
  <si>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</si>
  <si>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</si>
  <si>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</si>
  <si>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</si>
  <si>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</si>
  <si>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</si>
  <si>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</si>
  <si>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</si>
  <si>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</si>
  <si>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</si>
  <si>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</si>
  <si>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</si>
  <si>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</si>
  <si>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</si>
  <si>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</si>
  <si>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</si>
  <si>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</si>
  <si>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</si>
  <si>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</si>
  <si>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</si>
  <si>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</si>
  <si>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</si>
  <si>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</si>
  <si>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</si>
  <si>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</si>
  <si>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</si>
  <si>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</si>
  <si>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</si>
  <si>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</si>
  <si>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</si>
  <si>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</si>
  <si>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</si>
  <si>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</si>
  <si>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</si>
  <si>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</si>
  <si>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</si>
  <si>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</si>
  <si>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</si>
  <si>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</si>
  <si>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</si>
  <si>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</si>
  <si>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</si>
  <si>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</si>
  <si>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</si>
  <si>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</si>
  <si>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</si>
  <si>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</si>
  <si>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</si>
  <si>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</si>
  <si>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</si>
  <si>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</si>
  <si>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</si>
  <si>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</si>
  <si>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</si>
  <si>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</si>
  <si>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</si>
  <si>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</si>
  <si>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</si>
  <si>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</si>
  <si>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</si>
  <si>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</si>
  <si>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</si>
  <si>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</si>
  <si>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</si>
  <si>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</si>
  <si>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</si>
  <si>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</si>
  <si>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</si>
  <si>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</si>
  <si>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</si>
  <si>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</si>
  <si>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</si>
  <si>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</si>
  <si>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</si>
  <si>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</si>
  <si>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</si>
  <si>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</si>
  <si>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</si>
  <si>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</si>
  <si>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</si>
  <si>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</si>
  <si>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</si>
  <si>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</si>
  <si>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</si>
  <si>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</si>
  <si>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</si>
  <si>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</si>
  <si>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</si>
  <si>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</si>
  <si>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</si>
  <si>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</si>
  <si>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</si>
  <si>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</si>
  <si>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</si>
  <si>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</si>
  <si>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</si>
  <si>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</si>
  <si>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</si>
  <si>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</si>
  <si>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</si>
  <si>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</si>
  <si>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</si>
  <si>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</si>
  <si>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</si>
  <si>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</si>
  <si>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</si>
  <si>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</si>
  <si>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</si>
  <si>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</si>
  <si>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</si>
  <si>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</si>
  <si>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</si>
  <si>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</si>
  <si>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</si>
  <si>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</si>
  <si>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</si>
  <si>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</si>
  <si>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</si>
  <si>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</si>
  <si>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</si>
  <si>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</si>
  <si>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</si>
  <si>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</si>
  <si>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</si>
  <si>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</si>
  <si>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</si>
  <si>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</si>
  <si>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</si>
  <si>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</si>
  <si>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</si>
  <si>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</si>
  <si>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</si>
  <si>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</si>
  <si>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</si>
  <si>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</si>
  <si>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</si>
  <si>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</si>
  <si>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</si>
  <si>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</si>
  <si>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</si>
  <si>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</si>
  <si>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</si>
  <si>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</si>
  <si>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</si>
  <si>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</si>
  <si>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</si>
  <si>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</si>
  <si>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</si>
  <si>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</si>
  <si>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</si>
  <si>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</si>
  <si>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</si>
  <si>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</si>
  <si>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</si>
  <si>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</si>
  <si>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</si>
  <si>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</si>
  <si>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</si>
  <si>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</si>
  <si>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</si>
  <si>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</si>
  <si>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</si>
  <si>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</si>
  <si>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</si>
  <si>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</si>
  <si>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</si>
  <si>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</si>
  <si>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</si>
  <si>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</si>
  <si>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</si>
  <si>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</si>
  <si>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</si>
  <si>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</si>
  <si>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</si>
  <si>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</si>
  <si>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</si>
  <si>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</si>
  <si>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</si>
  <si>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</si>
  <si>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</si>
  <si>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</si>
  <si>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</si>
  <si>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</si>
  <si>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</si>
  <si>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</si>
  <si>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</si>
  <si>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</si>
  <si>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</si>
  <si>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</si>
  <si>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</si>
  <si>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</si>
  <si>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</si>
  <si>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</si>
  <si>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</si>
  <si>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</si>
  <si>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</si>
  <si>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</si>
  <si>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</si>
  <si>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</si>
  <si>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</si>
  <si>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</si>
  <si>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</si>
  <si>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</si>
  <si>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</si>
  <si>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</si>
  <si>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</si>
  <si>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</si>
  <si>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</si>
  <si>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</si>
  <si>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</si>
  <si>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</si>
  <si>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</si>
  <si>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</si>
  <si>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</si>
  <si>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</si>
  <si>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</si>
  <si>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</si>
  <si>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</si>
  <si>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</si>
  <si>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</si>
  <si>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</si>
  <si>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</si>
  <si>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</si>
  <si>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</si>
  <si>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</si>
  <si>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</si>
  <si>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</si>
  <si>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</si>
  <si>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</si>
  <si>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</si>
  <si>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</si>
  <si>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</si>
  <si>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</si>
  <si>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</si>
  <si>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</si>
  <si>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</si>
  <si>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</si>
  <si>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</si>
  <si>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</si>
  <si>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</si>
  <si>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</si>
  <si>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</si>
  <si>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</si>
  <si>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</si>
  <si>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</si>
  <si>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</si>
  <si>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</si>
  <si>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</si>
  <si>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</si>
  <si>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</si>
  <si>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</si>
  <si>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</si>
  <si>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</si>
  <si>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</si>
  <si>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</si>
  <si>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</si>
  <si>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</si>
  <si>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</si>
  <si>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</si>
  <si>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</si>
  <si>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</si>
  <si>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</si>
  <si>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</si>
  <si>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</si>
  <si>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</si>
  <si>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</si>
  <si>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</si>
  <si>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</si>
  <si>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</si>
  <si>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</si>
  <si>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</si>
  <si>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</si>
  <si>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</si>
  <si>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</si>
  <si>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</si>
  <si>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</si>
  <si>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</si>
  <si>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</si>
  <si>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</si>
  <si>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</si>
  <si>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</si>
  <si>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</si>
  <si>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</si>
  <si>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</si>
  <si>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</si>
  <si>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</si>
  <si>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</si>
  <si>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</si>
  <si>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</si>
  <si>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</si>
  <si>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</si>
  <si>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</si>
  <si>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</si>
  <si>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</si>
  <si>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</si>
  <si>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</si>
  <si>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</si>
  <si>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</si>
  <si>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</si>
  <si>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</si>
  <si>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</si>
  <si>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</si>
  <si>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</si>
  <si>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</si>
  <si>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</si>
  <si>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</si>
  <si>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</si>
  <si>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</si>
  <si>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</si>
  <si>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</si>
  <si>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</si>
  <si>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</si>
  <si>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</si>
  <si>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</si>
  <si>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</si>
  <si>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</si>
  <si>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</si>
  <si>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</si>
  <si>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</si>
  <si>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</si>
  <si>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</si>
  <si>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</si>
  <si>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</si>
  <si>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</si>
  <si>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</si>
  <si>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</si>
  <si>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</si>
  <si>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</si>
  <si>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</si>
  <si>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</si>
  <si>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</si>
  <si>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</si>
  <si>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</si>
  <si>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</si>
  <si>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</si>
  <si>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</si>
  <si>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</si>
  <si>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</si>
  <si>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</si>
  <si>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</si>
  <si>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</si>
  <si>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</si>
  <si>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</si>
  <si>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</si>
  <si>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</si>
  <si>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</si>
  <si>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</si>
  <si>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</si>
  <si>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</si>
  <si>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</si>
  <si>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</si>
  <si>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</si>
  <si>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</si>
  <si>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</si>
  <si>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</si>
  <si>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</si>
  <si>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</si>
  <si>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</si>
  <si>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</si>
  <si>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</si>
  <si>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</si>
  <si>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</si>
  <si>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</si>
  <si>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</si>
  <si>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</si>
  <si>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</si>
  <si>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</si>
  <si>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</si>
  <si>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</si>
  <si>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</si>
  <si>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</si>
  <si>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</si>
  <si>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</si>
  <si>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</si>
  <si>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</si>
  <si>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</si>
  <si>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</si>
  <si>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</si>
  <si>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</si>
  <si>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</si>
  <si>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</si>
  <si>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</si>
  <si>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</si>
  <si>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</si>
  <si>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</si>
  <si>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</si>
  <si>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</si>
  <si>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</si>
  <si>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</si>
  <si>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</si>
  <si>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</si>
  <si>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</si>
  <si>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</si>
  <si>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</si>
  <si>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</si>
  <si>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</si>
  <si>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</si>
  <si>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</si>
  <si>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</si>
  <si>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</si>
  <si>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</si>
  <si>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</si>
  <si>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</si>
  <si>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</si>
  <si>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</si>
  <si>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</si>
  <si>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</si>
  <si>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</si>
  <si>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</si>
  <si>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</si>
  <si>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</si>
  <si>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</si>
  <si>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</si>
  <si>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</si>
  <si>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</si>
  <si>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</si>
  <si>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</si>
  <si>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</si>
  <si>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</si>
  <si>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</si>
  <si>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</si>
  <si>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</si>
  <si>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</si>
  <si>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</si>
  <si>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</si>
  <si>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</si>
  <si>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</si>
  <si>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</si>
  <si>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</si>
  <si>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</si>
  <si>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</si>
  <si>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</si>
  <si>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</si>
  <si>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</si>
  <si>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</si>
  <si>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</si>
  <si>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</si>
  <si>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</si>
  <si>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</si>
  <si>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</si>
  <si>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</si>
  <si>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</si>
  <si>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</si>
  <si>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</si>
  <si>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</si>
  <si>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</si>
  <si>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</si>
  <si>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</si>
  <si>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</si>
  <si>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</si>
  <si>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</si>
  <si>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</si>
  <si>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</si>
  <si>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</si>
  <si>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</si>
  <si>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</si>
  <si>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</si>
  <si>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</si>
  <si>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</si>
  <si>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</si>
  <si>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</si>
  <si>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</si>
  <si>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</si>
  <si>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</si>
  <si>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</si>
  <si>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</si>
  <si>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</si>
  <si>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</si>
  <si>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</si>
  <si>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</si>
  <si>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</si>
  <si>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</si>
  <si>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</si>
  <si>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</si>
  <si>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</si>
  <si>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</si>
  <si>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</si>
  <si>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</si>
  <si>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</si>
  <si>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</si>
  <si>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</si>
  <si>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</si>
  <si>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</si>
  <si>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</si>
  <si>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</si>
  <si>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</si>
  <si>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</si>
  <si>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</si>
  <si>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</si>
  <si>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</si>
  <si>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</si>
  <si>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</si>
  <si>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</si>
  <si>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</si>
  <si>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</si>
  <si>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</si>
  <si>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</si>
  <si>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</si>
  <si>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</si>
  <si>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</si>
  <si>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</si>
  <si>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</si>
  <si>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</si>
  <si>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</si>
  <si>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</si>
  <si>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</si>
  <si>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</si>
  <si>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</si>
  <si>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</si>
  <si>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</si>
  <si>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</si>
  <si>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</si>
  <si>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</si>
  <si>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</si>
  <si>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</si>
  <si>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</si>
  <si>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</si>
  <si>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</si>
  <si>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</si>
  <si>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</si>
  <si>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</si>
  <si>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</si>
  <si>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</si>
  <si>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</si>
  <si>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</si>
  <si>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</si>
  <si>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</si>
  <si>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</si>
  <si>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</si>
  <si>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</si>
  <si>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</si>
  <si>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</si>
  <si>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</si>
  <si>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</si>
  <si>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</si>
  <si>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</si>
  <si>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</si>
  <si>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</si>
  <si>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</si>
  <si>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</si>
  <si>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</si>
  <si>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</si>
  <si>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</si>
  <si>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</si>
  <si>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</si>
  <si>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</si>
  <si>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</si>
  <si>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</si>
  <si>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</si>
  <si>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</si>
  <si>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</si>
  <si>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</si>
  <si>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</si>
  <si>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</si>
  <si>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</si>
  <si>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</si>
  <si>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</si>
  <si>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</si>
  <si>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</si>
  <si>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</si>
  <si>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</si>
  <si>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</si>
  <si>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</si>
  <si>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</si>
  <si>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</si>
  <si>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</si>
  <si>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</si>
  <si>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</si>
  <si>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</si>
  <si>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</si>
  <si>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</si>
  <si>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</si>
  <si>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</si>
  <si>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</si>
  <si>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</si>
  <si>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</si>
  <si>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</si>
  <si>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</si>
  <si>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</si>
  <si>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</si>
  <si>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</si>
  <si>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</si>
  <si>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</si>
  <si>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</si>
  <si>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</si>
  <si>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</si>
  <si>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</si>
  <si>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</si>
  <si>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</si>
  <si>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</si>
  <si>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</si>
  <si>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</si>
  <si>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</si>
  <si>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</si>
  <si>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</si>
  <si>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</si>
  <si>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</si>
  <si>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</si>
  <si>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</si>
  <si>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</si>
  <si>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</si>
  <si>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</si>
  <si>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</si>
  <si>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</si>
  <si>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</si>
  <si>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</si>
  <si>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</si>
  <si>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</si>
  <si>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</si>
  <si>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</si>
  <si>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</si>
  <si>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</si>
  <si>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</si>
  <si>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</si>
  <si>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</si>
  <si>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</si>
  <si>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</si>
  <si>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</si>
  <si>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</si>
  <si>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</si>
  <si>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</si>
  <si>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</si>
  <si>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</si>
  <si>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</si>
  <si>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</si>
  <si>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</si>
  <si>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</si>
  <si>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</si>
  <si>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</si>
  <si>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</si>
  <si>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</si>
  <si>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</si>
  <si>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</si>
  <si>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</si>
  <si>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</si>
  <si>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</si>
  <si>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</si>
  <si>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</si>
  <si>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</si>
  <si>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</si>
  <si>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</si>
  <si>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</si>
  <si>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</si>
  <si>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</si>
  <si>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</si>
  <si>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</si>
  <si>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</si>
  <si>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</si>
  <si>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</si>
  <si>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</si>
  <si>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</si>
  <si>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</si>
  <si>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</si>
  <si>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</si>
  <si>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</si>
  <si>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</si>
  <si>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</si>
  <si>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</si>
  <si>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</si>
  <si>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</si>
  <si>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</si>
  <si>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</si>
  <si>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</si>
  <si>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</si>
  <si>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</si>
  <si>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</si>
  <si>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</si>
  <si>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</si>
  <si>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</si>
  <si>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</si>
  <si>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</si>
  <si>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</si>
  <si>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</si>
  <si>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</si>
  <si>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</si>
  <si>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</si>
  <si>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</si>
  <si>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</si>
  <si>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</si>
  <si>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</si>
  <si>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</si>
  <si>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</si>
  <si>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</si>
  <si>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</si>
  <si>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</si>
  <si>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</si>
  <si>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</si>
  <si>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</si>
  <si>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</si>
  <si>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</si>
  <si>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</si>
  <si>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</si>
  <si>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</si>
  <si>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</si>
  <si>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</si>
  <si>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</si>
  <si>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</si>
  <si>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</si>
  <si>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</si>
  <si>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</si>
  <si>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</si>
  <si>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</si>
  <si>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</si>
  <si>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</si>
  <si>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</si>
  <si>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</si>
  <si>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</si>
  <si>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</si>
  <si>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</si>
  <si>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</si>
  <si>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</si>
  <si>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</si>
  <si>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</si>
  <si>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</si>
  <si>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</si>
  <si>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</si>
  <si>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</si>
  <si>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</si>
  <si>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</si>
  <si>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</si>
  <si>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</si>
  <si>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</si>
  <si>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</si>
  <si>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</si>
  <si>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</si>
  <si>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</si>
  <si>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</si>
  <si>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</si>
  <si>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</si>
  <si>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</si>
  <si>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</si>
  <si>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</si>
  <si>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</si>
  <si>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</si>
  <si>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</si>
  <si>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</si>
  <si>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</si>
  <si>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</si>
  <si>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</si>
  <si>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</si>
  <si>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</si>
  <si>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</si>
  <si>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</si>
  <si>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</si>
  <si>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</si>
  <si>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</si>
  <si>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</si>
  <si>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</si>
  <si>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</si>
  <si>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</si>
  <si>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</si>
  <si>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</si>
  <si>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</si>
  <si>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</si>
  <si>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</si>
  <si>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</si>
  <si>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</si>
  <si>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</si>
  <si>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</si>
  <si>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</si>
  <si>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</si>
  <si>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</si>
  <si>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</si>
  <si>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</si>
  <si>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</si>
  <si>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</si>
  <si>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</si>
  <si>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</si>
  <si>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</si>
  <si>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</si>
  <si>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</si>
  <si>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</si>
  <si>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</si>
  <si>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</si>
  <si>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</si>
  <si>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</si>
  <si>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</si>
  <si>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</si>
  <si>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</si>
  <si>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</si>
  <si>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</si>
  <si>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</si>
  <si>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</si>
  <si>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</si>
  <si>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</si>
  <si>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</si>
  <si>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</si>
  <si>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</si>
  <si>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</si>
  <si>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</si>
  <si>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</si>
  <si>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</si>
  <si>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</si>
  <si>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</si>
  <si>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</si>
  <si>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</si>
  <si>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</si>
  <si>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</si>
  <si>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</si>
  <si>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</si>
  <si>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</si>
  <si>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</si>
  <si>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</si>
  <si>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</si>
  <si>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</si>
  <si>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</si>
  <si>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</si>
  <si>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</si>
  <si>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</si>
  <si>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</si>
  <si>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</si>
  <si>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</si>
  <si>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</si>
  <si>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</si>
  <si>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</si>
  <si>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</si>
  <si>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</si>
  <si>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</si>
  <si>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</si>
  <si>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</si>
  <si>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</si>
  <si>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</si>
  <si>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</si>
  <si>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</si>
  <si>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</si>
  <si>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</si>
  <si>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</si>
  <si>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</si>
  <si>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</si>
  <si>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</si>
  <si>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</si>
  <si>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</si>
  <si>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</si>
  <si>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</si>
  <si>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</si>
  <si>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</si>
  <si>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</si>
  <si>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</si>
  <si>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</si>
  <si>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</si>
  <si>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</si>
  <si>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</si>
  <si>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</si>
  <si>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</si>
  <si>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</si>
  <si>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</si>
  <si>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</si>
  <si>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</si>
  <si>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</si>
  <si>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</si>
  <si>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</si>
  <si>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</si>
  <si>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</si>
  <si>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</si>
  <si>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</si>
  <si>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</si>
  <si>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</si>
  <si>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</si>
  <si>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</si>
  <si>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</si>
  <si>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</si>
  <si>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</si>
  <si>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</si>
  <si>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</si>
  <si>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</si>
  <si>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</si>
  <si>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</si>
  <si>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</si>
  <si>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</si>
  <si>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</si>
  <si>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</si>
  <si>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</si>
  <si>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</si>
  <si>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</si>
  <si>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</si>
  <si>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</si>
  <si>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</si>
  <si>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</si>
  <si>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</si>
  <si>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</si>
  <si>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</si>
  <si>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</si>
  <si>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</si>
  <si>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</si>
  <si>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</si>
  <si>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</si>
  <si>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</si>
  <si>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</si>
  <si>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</si>
  <si>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</si>
  <si>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</si>
  <si>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</si>
  <si>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</si>
  <si>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</si>
  <si>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</si>
  <si>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</si>
  <si>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</si>
  <si>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</si>
  <si>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</si>
  <si>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</si>
  <si>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</si>
  <si>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</si>
  <si>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</si>
  <si>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</si>
  <si>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</si>
  <si>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</si>
  <si>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</si>
  <si>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</si>
  <si>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</si>
  <si>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</si>
  <si>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</si>
  <si>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</si>
  <si>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</si>
  <si>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</si>
  <si>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</si>
  <si>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</si>
  <si>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</si>
  <si>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</si>
  <si>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</si>
  <si>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</si>
  <si>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</si>
  <si>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</si>
  <si>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</si>
  <si>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</si>
  <si>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</si>
  <si>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</si>
  <si>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</si>
  <si>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</si>
  <si>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</si>
  <si>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</si>
  <si>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</si>
  <si>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</si>
  <si>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</si>
  <si>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</si>
  <si>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</si>
  <si>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</si>
  <si>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</si>
  <si>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</si>
  <si>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</si>
  <si>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</si>
  <si>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</si>
  <si>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</si>
  <si>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</si>
  <si>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</si>
  <si>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</si>
  <si>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</si>
  <si>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</si>
  <si>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</si>
  <si>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</si>
  <si>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</si>
  <si>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</si>
  <si>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</si>
  <si>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</si>
  <si>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</si>
  <si>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</si>
  <si>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</si>
  <si>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</si>
  <si>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</si>
  <si>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</si>
  <si>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</si>
  <si>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</si>
  <si>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</si>
  <si>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</si>
  <si>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</si>
  <si>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</si>
  <si>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</si>
  <si>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</si>
  <si>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</si>
  <si>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</si>
  <si>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</si>
  <si>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</si>
  <si>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</si>
  <si>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</si>
  <si>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</si>
  <si>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</si>
  <si>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</si>
  <si>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</si>
  <si>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</si>
  <si>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</si>
  <si>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</si>
  <si>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</si>
  <si>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</si>
  <si>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</si>
  <si>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</si>
  <si>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</si>
  <si>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</si>
  <si>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</si>
  <si>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</si>
  <si>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</si>
  <si>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</si>
  <si>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</si>
  <si>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</si>
  <si>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</si>
  <si>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</si>
  <si>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</si>
  <si>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</si>
  <si>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</si>
  <si>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</si>
  <si>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</si>
  <si>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</si>
  <si>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</si>
  <si>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</si>
  <si>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</si>
  <si>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</si>
  <si>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</si>
  <si>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</si>
  <si>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</si>
  <si>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</si>
  <si>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</si>
  <si>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</si>
  <si>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</si>
  <si>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</si>
  <si>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</si>
  <si>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</si>
  <si>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</si>
  <si>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</si>
  <si>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</si>
  <si>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</si>
  <si>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</si>
  <si>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</si>
  <si>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</si>
  <si>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</si>
  <si>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</si>
  <si>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</si>
  <si>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</si>
  <si>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</si>
  <si>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</si>
  <si>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</si>
  <si>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</si>
  <si>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</si>
  <si>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</si>
  <si>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</si>
  <si>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</si>
  <si>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</si>
  <si>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</si>
  <si>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</si>
  <si>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</si>
  <si>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</si>
  <si>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</si>
  <si>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</si>
  <si>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</si>
  <si>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</si>
  <si>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</si>
  <si>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</si>
  <si>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</si>
  <si>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</si>
  <si>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</si>
  <si>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</si>
  <si>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</si>
  <si>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</si>
  <si>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</si>
  <si>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</si>
  <si>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</si>
  <si>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</si>
  <si>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</si>
  <si>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</si>
  <si>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</si>
  <si>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</si>
  <si>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</si>
  <si>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</si>
  <si>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</si>
  <si>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</si>
  <si>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</si>
  <si>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</si>
  <si>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</si>
  <si>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</si>
  <si>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</si>
  <si>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</si>
  <si>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</si>
  <si>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</si>
  <si>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</si>
  <si>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</si>
  <si>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</si>
  <si>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</si>
  <si>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</si>
  <si>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</si>
  <si>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</si>
  <si>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</si>
  <si>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</si>
  <si>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</si>
  <si>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</si>
  <si>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</si>
  <si>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</si>
  <si>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</si>
  <si>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</si>
  <si>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</si>
  <si>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</si>
  <si>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</si>
  <si>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</si>
  <si>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</si>
  <si>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</si>
  <si>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</si>
  <si>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</si>
  <si>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</si>
  <si>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</si>
  <si>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</si>
  <si>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</si>
  <si>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</si>
  <si>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</si>
  <si>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</si>
  <si>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</si>
  <si>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</si>
  <si>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</si>
  <si>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</si>
  <si>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</si>
  <si>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</si>
  <si>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</si>
  <si>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</si>
  <si>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</si>
  <si>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</si>
  <si>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</si>
  <si>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</si>
  <si>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</si>
  <si>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</si>
  <si>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</si>
  <si>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</si>
  <si>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</si>
  <si>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</si>
  <si>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</si>
  <si>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</si>
  <si>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</si>
  <si>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</si>
  <si>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</si>
  <si>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</si>
  <si>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</si>
  <si>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</si>
  <si>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</si>
  <si>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</si>
  <si>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</si>
  <si>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</si>
  <si>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</si>
  <si>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</si>
  <si>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</si>
  <si>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</si>
  <si>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</si>
  <si>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</si>
  <si>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</si>
  <si>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</si>
  <si>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</si>
  <si>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</si>
  <si>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</si>
  <si>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</si>
  <si>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</si>
  <si>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</si>
  <si>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</si>
  <si>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</si>
  <si>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</si>
  <si>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</si>
  <si>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</si>
  <si>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</si>
  <si>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</si>
  <si>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</si>
  <si>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</si>
  <si>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</si>
  <si>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</si>
  <si>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</si>
  <si>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</si>
  <si>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</si>
  <si>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</si>
  <si>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</si>
  <si>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</si>
  <si>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</si>
  <si>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</si>
  <si>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</si>
  <si>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</si>
  <si>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</si>
  <si>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</si>
  <si>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</si>
  <si>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</si>
  <si>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</si>
  <si>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</si>
  <si>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</si>
  <si>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</si>
  <si>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</si>
  <si>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</si>
  <si>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</si>
  <si>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</si>
  <si>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</si>
  <si>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</si>
  <si>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</si>
  <si>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</si>
  <si>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</si>
  <si>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</si>
  <si>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</si>
  <si>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</si>
  <si>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</si>
  <si>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</si>
  <si>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</si>
  <si>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</si>
  <si>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</si>
  <si>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</si>
  <si>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</si>
  <si>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</si>
  <si>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</si>
  <si>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</si>
  <si>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</si>
  <si>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</si>
  <si>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</si>
  <si>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</si>
  <si>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</si>
  <si>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</si>
  <si>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</si>
  <si>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</si>
  <si>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</si>
  <si>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</si>
  <si>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</si>
  <si>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</si>
  <si>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</si>
  <si>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</si>
  <si>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</si>
  <si>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</si>
  <si>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</si>
  <si>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</si>
  <si>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</si>
  <si>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</si>
  <si>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</si>
  <si>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</si>
  <si>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</si>
  <si>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</si>
  <si>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</si>
  <si>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</si>
  <si>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</si>
  <si>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</si>
  <si>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</si>
  <si>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</si>
  <si>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</si>
  <si>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</si>
  <si>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</si>
  <si>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</si>
  <si>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</si>
  <si>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</si>
  <si>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</si>
  <si>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</si>
  <si>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</si>
  <si>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</si>
  <si>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</si>
  <si>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</si>
  <si>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</si>
  <si>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</si>
  <si>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</si>
  <si>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</si>
  <si>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</si>
  <si>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</si>
  <si>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</si>
  <si>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</si>
  <si>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</si>
  <si>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</si>
  <si>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</si>
  <si>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</si>
  <si>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</si>
  <si>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</si>
  <si>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</si>
  <si>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</si>
  <si>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</si>
  <si>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</si>
  <si>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</si>
  <si>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</si>
  <si>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</si>
  <si>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</si>
  <si>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</si>
  <si>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</si>
  <si>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</si>
  <si>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</si>
  <si>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</si>
  <si>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</si>
  <si>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</si>
  <si>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</si>
  <si>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</si>
  <si>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</si>
  <si>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</si>
  <si>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</si>
  <si>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</si>
  <si>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</si>
  <si>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</si>
  <si>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</si>
  <si>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</si>
  <si>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</si>
  <si>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</si>
  <si>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</si>
  <si>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</si>
  <si>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</si>
  <si>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</si>
  <si>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</si>
  <si>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</si>
  <si>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</si>
  <si>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</si>
  <si>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</si>
  <si>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</si>
  <si>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</si>
  <si>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</si>
  <si>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</si>
  <si>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</si>
  <si>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</si>
  <si>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</si>
  <si>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</si>
  <si>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</si>
  <si>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</si>
  <si>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</si>
  <si>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</si>
  <si>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</si>
  <si>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</si>
  <si>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</si>
  <si>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</si>
  <si>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</si>
  <si>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</si>
  <si>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</si>
  <si>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</si>
  <si>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</si>
  <si>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</si>
  <si>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</si>
  <si>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</si>
  <si>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</si>
  <si>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</si>
  <si>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</si>
  <si>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</si>
  <si>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</si>
  <si>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</si>
  <si>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</si>
  <si>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</si>
  <si>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</si>
  <si>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</si>
  <si>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</si>
  <si>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</si>
  <si>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</si>
  <si>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</si>
  <si>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</si>
  <si>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</si>
  <si>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</si>
  <si>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</si>
  <si>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</si>
  <si>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</si>
  <si>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</si>
  <si>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</si>
  <si>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</si>
  <si>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</si>
  <si>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</si>
  <si>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</si>
  <si>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</si>
  <si>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</si>
  <si>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</si>
  <si>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</si>
  <si>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</si>
  <si>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</si>
  <si>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</si>
  <si>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</si>
  <si>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</si>
  <si>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</si>
  <si>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</si>
  <si>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</si>
  <si>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</si>
  <si>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</si>
  <si>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</si>
  <si>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</si>
  <si>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</si>
  <si>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</si>
  <si>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</si>
  <si>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</si>
  <si>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</si>
  <si>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</si>
  <si>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</si>
  <si>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</si>
  <si>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</si>
  <si>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</si>
  <si>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</si>
  <si>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</si>
  <si>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</si>
  <si>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</si>
  <si>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</si>
  <si>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</si>
  <si>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</si>
  <si>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</si>
  <si>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</si>
  <si>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</si>
  <si>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</si>
  <si>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</si>
  <si>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</si>
  <si>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</si>
  <si>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</si>
  <si>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</si>
  <si>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</si>
  <si>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</si>
  <si>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</si>
  <si>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</si>
  <si>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</si>
  <si>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</si>
  <si>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</si>
  <si>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</si>
  <si>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</si>
  <si>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</si>
  <si>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</si>
  <si>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</si>
  <si>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</si>
  <si>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</si>
  <si>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</si>
  <si>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</si>
  <si>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</si>
  <si>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</si>
  <si>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</si>
  <si>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</si>
  <si>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</si>
  <si>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</si>
  <si>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</si>
  <si>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</si>
  <si>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</si>
  <si>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</si>
  <si>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</si>
  <si>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</si>
  <si>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</si>
  <si>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</si>
  <si>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</si>
  <si>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</si>
  <si>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</si>
  <si>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</si>
  <si>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</si>
  <si>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</si>
  <si>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</si>
  <si>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</si>
  <si>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</si>
  <si>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</si>
  <si>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</si>
  <si>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</si>
  <si>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</si>
  <si>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</si>
  <si>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</si>
  <si>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</si>
  <si>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</si>
  <si>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</si>
  <si>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</si>
  <si>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</si>
  <si>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</si>
  <si>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</si>
  <si>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</si>
  <si>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</si>
  <si>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</si>
  <si>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</si>
  <si>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</si>
  <si>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</si>
  <si>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</si>
  <si>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</si>
  <si>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</si>
  <si>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</si>
  <si>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</si>
  <si>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</si>
  <si>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</si>
  <si>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</si>
  <si>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</si>
  <si>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</si>
  <si>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</si>
  <si>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</si>
  <si>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</si>
  <si>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</si>
  <si>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</si>
  <si>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</si>
  <si>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</si>
  <si>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</si>
  <si>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</si>
  <si>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</si>
  <si>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</si>
  <si>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</si>
  <si>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</si>
  <si>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</si>
  <si>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</si>
  <si>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</si>
  <si>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</si>
  <si>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</si>
  <si>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</si>
  <si>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</si>
  <si>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</si>
  <si>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</si>
  <si>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</si>
  <si>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</si>
  <si>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</si>
  <si>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</si>
  <si>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</si>
  <si>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</si>
  <si>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</si>
  <si>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</si>
  <si>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</si>
  <si>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</si>
  <si>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</si>
  <si>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</si>
  <si>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</si>
  <si>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</si>
  <si>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</si>
  <si>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</si>
  <si>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</si>
  <si>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</si>
  <si>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</si>
  <si>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</si>
  <si>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</si>
  <si>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</si>
  <si>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</si>
  <si>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</si>
  <si>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</si>
  <si>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</si>
  <si>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Unknown</t>
  </si>
  <si>
    <t xml:space="preserve">Title </t>
  </si>
  <si>
    <t xml:space="preserve">First name </t>
  </si>
  <si>
    <t>Hawks</t>
  </si>
  <si>
    <t>Kelly</t>
  </si>
  <si>
    <t>Scott</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</si>
  <si>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</si>
  <si>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</si>
  <si>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</si>
  <si>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</si>
  <si>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</si>
  <si>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</si>
  <si>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</si>
  <si>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</si>
  <si>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</si>
  <si>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</si>
  <si>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</si>
  <si>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</si>
  <si>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</si>
  <si>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</si>
  <si>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</si>
  <si>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</si>
  <si>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</si>
  <si>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</si>
  <si>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</si>
  <si>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</si>
  <si>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</si>
  <si>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</si>
  <si>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</si>
  <si>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</si>
  <si>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</si>
  <si>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</si>
  <si>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</si>
  <si>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</si>
  <si>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</si>
  <si>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</si>
  <si>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</si>
  <si>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</si>
  <si>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</si>
  <si>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</si>
  <si>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</si>
  <si>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</si>
  <si>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</si>
  <si>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</si>
  <si>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</si>
  <si>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</si>
  <si>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</si>
  <si>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</si>
  <si>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</si>
  <si>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</si>
  <si>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</si>
  <si>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</si>
  <si>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</si>
  <si>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</si>
  <si>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</si>
  <si>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</si>
  <si>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</si>
  <si>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</si>
  <si>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</si>
  <si>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</si>
  <si>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</si>
  <si>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</si>
  <si>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</si>
  <si>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</si>
  <si>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</si>
  <si>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</si>
  <si>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</si>
  <si>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</si>
  <si>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</si>
  <si>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</si>
  <si>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</si>
  <si>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</si>
  <si>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</si>
  <si>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</si>
  <si>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</si>
  <si>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</si>
  <si>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</si>
  <si>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</si>
  <si>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</si>
  <si>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</si>
  <si>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</si>
  <si>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</si>
  <si>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</si>
  <si>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</si>
  <si>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</si>
  <si>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</si>
  <si>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</si>
  <si>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</si>
  <si>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</si>
  <si>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</si>
  <si>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</si>
  <si>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</si>
  <si>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</si>
  <si>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</si>
  <si>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</si>
  <si>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</si>
  <si>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</si>
  <si>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</si>
  <si>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</si>
  <si>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</si>
  <si>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</si>
  <si>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</si>
  <si>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</si>
  <si>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</si>
  <si>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</si>
  <si>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</si>
  <si>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</si>
  <si>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</si>
  <si>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</si>
  <si>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</si>
  <si>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</si>
  <si>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</si>
  <si>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</si>
  <si>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</si>
  <si>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</si>
  <si>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</si>
  <si>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</si>
  <si>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</si>
  <si>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</si>
  <si>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</si>
  <si>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</si>
  <si>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</si>
  <si>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</si>
  <si>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</si>
  <si>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</si>
  <si>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</si>
  <si>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</si>
  <si>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</si>
  <si>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</si>
  <si>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</si>
  <si>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</si>
  <si>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</si>
  <si>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</si>
  <si>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</si>
  <si>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</si>
  <si>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</si>
  <si>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</si>
  <si>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</si>
  <si>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</si>
  <si>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</si>
  <si>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</si>
  <si>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</si>
  <si>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</si>
  <si>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</si>
  <si>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</si>
  <si>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</si>
  <si>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</si>
  <si>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</si>
  <si>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</si>
  <si>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</si>
  <si>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</si>
  <si>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</si>
  <si>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</si>
  <si>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</si>
  <si>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</si>
  <si>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</si>
  <si>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</si>
  <si>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</si>
  <si>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</si>
  <si>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</si>
  <si>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</si>
  <si>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</si>
  <si>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</si>
  <si>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</si>
  <si>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</si>
  <si>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</si>
  <si>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</si>
  <si>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</si>
  <si>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</si>
  <si>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</si>
  <si>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</si>
  <si>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</si>
  <si>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</si>
  <si>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</si>
  <si>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</si>
  <si>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</si>
  <si>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</si>
  <si>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</si>
  <si>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</si>
  <si>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</si>
  <si>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</si>
  <si>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</si>
  <si>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</si>
  <si>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</si>
  <si>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</si>
  <si>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</si>
  <si>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</si>
  <si>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</si>
  <si>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</si>
  <si>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</si>
  <si>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</si>
  <si>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</si>
  <si>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</si>
  <si>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</si>
  <si>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</si>
  <si>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</si>
  <si>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</si>
  <si>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</si>
  <si>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</si>
  <si>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</si>
  <si>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</si>
  <si>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</si>
  <si>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</si>
  <si>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</si>
  <si>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</si>
  <si>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</si>
  <si>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</si>
  <si>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</si>
  <si>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</si>
  <si>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</si>
  <si>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</si>
  <si>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</si>
  <si>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</si>
  <si>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</si>
  <si>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</si>
  <si>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</si>
  <si>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</si>
  <si>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</si>
  <si>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</si>
  <si>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</si>
  <si>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</si>
  <si>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</si>
  <si>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</si>
  <si>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</si>
  <si>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</si>
  <si>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</si>
  <si>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</si>
  <si>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</si>
  <si>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</si>
  <si>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</si>
  <si>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</si>
  <si>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</si>
  <si>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</si>
  <si>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</si>
  <si>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</si>
  <si>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</si>
  <si>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</si>
  <si>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</si>
  <si>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</si>
  <si>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</si>
  <si>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</si>
  <si>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</si>
  <si>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</si>
  <si>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</si>
  <si>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</si>
  <si>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</si>
  <si>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</si>
  <si>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</si>
  <si>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</si>
  <si>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</si>
  <si>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</si>
  <si>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</si>
  <si>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</si>
  <si>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</si>
  <si>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</si>
  <si>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</si>
  <si>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</si>
  <si>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</si>
  <si>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</si>
  <si>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</si>
  <si>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</si>
  <si>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</si>
  <si>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</si>
  <si>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</si>
  <si>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</si>
  <si>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</si>
  <si>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</si>
  <si>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</si>
  <si>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</si>
  <si>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</si>
  <si>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</si>
  <si>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</si>
  <si>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</si>
  <si>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</si>
  <si>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</si>
  <si>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</si>
  <si>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</si>
  <si>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</si>
  <si>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</si>
  <si>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</si>
  <si>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</si>
  <si>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</si>
  <si>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</si>
  <si>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</si>
  <si>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</si>
  <si>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</si>
  <si>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</si>
  <si>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</si>
  <si>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</si>
  <si>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</si>
  <si>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</si>
  <si>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</si>
  <si>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</si>
  <si>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</si>
  <si>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</si>
  <si>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</si>
  <si>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</si>
  <si>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</si>
  <si>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</si>
  <si>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</si>
  <si>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</si>
  <si>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</si>
  <si>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</si>
  <si>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</si>
  <si>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</si>
  <si>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</si>
  <si>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</si>
  <si>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</si>
  <si>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</si>
  <si>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</si>
  <si>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</si>
  <si>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</si>
  <si>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</si>
  <si>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</si>
  <si>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</si>
  <si>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</si>
  <si>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</si>
  <si>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</si>
  <si>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</si>
  <si>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</si>
  <si>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</si>
  <si>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</si>
  <si>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</si>
  <si>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</si>
  <si>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</si>
  <si>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</si>
  <si>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</si>
  <si>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</si>
  <si>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</si>
  <si>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</si>
  <si>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</si>
  <si>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</si>
  <si>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</si>
  <si>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</si>
  <si>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</si>
  <si>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</si>
  <si>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</si>
  <si>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</si>
  <si>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</si>
  <si>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</si>
  <si>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</si>
  <si>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</si>
  <si>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</si>
  <si>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</si>
  <si>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</si>
  <si>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</si>
  <si>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</si>
  <si>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</si>
  <si>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</si>
  <si>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</si>
  <si>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</si>
  <si>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</si>
  <si>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</si>
  <si>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</si>
  <si>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</si>
  <si>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</si>
  <si>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</si>
  <si>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</si>
  <si>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</si>
  <si>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</si>
  <si>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</si>
  <si>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</si>
  <si>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</si>
  <si>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</si>
  <si>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</si>
  <si>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</si>
  <si>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</si>
  <si>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</si>
  <si>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</si>
  <si>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</si>
  <si>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</si>
  <si>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</si>
  <si>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</si>
  <si>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</si>
  <si>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</si>
  <si>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</si>
  <si>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</si>
  <si>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</si>
  <si>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</si>
  <si>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</si>
  <si>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</si>
  <si>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</si>
  <si>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</si>
  <si>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</si>
  <si>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</si>
  <si>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</si>
  <si>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</si>
  <si>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</si>
  <si>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</si>
  <si>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</si>
  <si>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</si>
  <si>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</si>
  <si>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</si>
  <si>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</si>
  <si>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</si>
  <si>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</si>
  <si>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</si>
  <si>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</si>
  <si>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</si>
  <si>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</si>
  <si>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</si>
  <si>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</si>
  <si>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</si>
  <si>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</si>
  <si>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</si>
  <si>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</si>
  <si>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</si>
  <si>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</si>
  <si>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</si>
  <si>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</si>
  <si>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</si>
  <si>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</si>
  <si>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</si>
  <si>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</si>
  <si>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</si>
  <si>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</si>
  <si>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</si>
  <si>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</si>
  <si>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</si>
  <si>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</si>
  <si>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</si>
  <si>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</si>
  <si>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</si>
  <si>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</si>
  <si>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</si>
  <si>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</si>
  <si>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</si>
  <si>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</si>
  <si>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</si>
  <si>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</si>
  <si>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</si>
  <si>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</si>
  <si>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</si>
  <si>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</si>
  <si>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</si>
  <si>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</si>
  <si>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</si>
  <si>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</si>
  <si>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</si>
  <si>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</si>
  <si>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</si>
  <si>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</si>
  <si>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</si>
  <si>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</si>
  <si>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</si>
  <si>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</si>
  <si>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</si>
  <si>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</si>
  <si>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</si>
  <si>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</si>
  <si>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</si>
  <si>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</si>
  <si>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</si>
  <si>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</si>
  <si>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</si>
  <si>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</si>
  <si>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</si>
  <si>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</si>
  <si>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</si>
  <si>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</si>
  <si>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</si>
  <si>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</si>
  <si>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</si>
  <si>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</si>
  <si>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</si>
  <si>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</si>
  <si>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</si>
  <si>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</si>
  <si>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</si>
  <si>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</si>
  <si>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</si>
  <si>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</si>
  <si>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</si>
  <si>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</si>
  <si>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</si>
  <si>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</si>
  <si>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</si>
  <si>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</si>
  <si>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</si>
  <si>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</si>
  <si>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</si>
  <si>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</si>
  <si>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</si>
  <si>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</si>
  <si>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</si>
  <si>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</si>
  <si>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</si>
  <si>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</si>
  <si>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</si>
  <si>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</si>
  <si>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</si>
  <si>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</si>
  <si>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</si>
  <si>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</si>
  <si>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</si>
  <si>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</si>
  <si>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</si>
  <si>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</si>
  <si>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</si>
  <si>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</si>
  <si>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</si>
  <si>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</si>
  <si>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</si>
  <si>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</si>
  <si>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</si>
  <si>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</si>
  <si>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</si>
  <si>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</si>
  <si>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</si>
  <si>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</si>
  <si>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</si>
  <si>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</si>
  <si>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</si>
  <si>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</si>
  <si>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</si>
  <si>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</si>
  <si>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</si>
  <si>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</si>
  <si>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</si>
  <si>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</si>
  <si>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</si>
  <si>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</si>
  <si>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</si>
  <si>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</si>
  <si>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</si>
  <si>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</si>
  <si>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</si>
  <si>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</si>
  <si>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</si>
  <si>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</si>
  <si>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</si>
  <si>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</si>
  <si>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</si>
  <si>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</si>
  <si>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</si>
  <si>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</si>
  <si>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</si>
  <si>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</si>
  <si>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</si>
  <si>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</si>
  <si>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</si>
  <si>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</si>
  <si>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</si>
  <si>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</si>
  <si>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</si>
  <si>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</si>
  <si>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</si>
  <si>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</si>
  <si>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</si>
  <si>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</si>
  <si>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</si>
  <si>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</si>
  <si>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</si>
  <si>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</si>
  <si>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</si>
  <si>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</si>
  <si>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</si>
  <si>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</si>
  <si>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</si>
  <si>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</si>
  <si>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</si>
  <si>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</si>
  <si>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</si>
  <si>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</si>
  <si>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</si>
  <si>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</si>
  <si>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</si>
  <si>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</si>
  <si>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</si>
  <si>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</si>
  <si>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</si>
  <si>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</si>
  <si>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</si>
  <si>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</si>
  <si>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</si>
  <si>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</si>
  <si>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</si>
  <si>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</si>
  <si>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</si>
  <si>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</si>
  <si>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</si>
  <si>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</si>
  <si>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</si>
  <si>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</si>
  <si>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</si>
  <si>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</si>
  <si>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</si>
  <si>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</si>
  <si>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</si>
  <si>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</si>
  <si>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</si>
  <si>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</si>
  <si>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</si>
  <si>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</si>
  <si>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</si>
  <si>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</si>
  <si>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</si>
  <si>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</si>
  <si>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</si>
  <si>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</si>
  <si>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</si>
  <si>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</si>
  <si>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</si>
  <si>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</si>
  <si>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</si>
  <si>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</si>
  <si>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</si>
  <si>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</si>
  <si>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</si>
  <si>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</si>
  <si>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</si>
  <si>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</si>
  <si>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</si>
  <si>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</si>
  <si>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</si>
  <si>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</si>
  <si>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</si>
  <si>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</si>
  <si>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</si>
  <si>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</si>
  <si>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</si>
  <si>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</si>
  <si>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</si>
  <si>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</si>
  <si>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</si>
  <si>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</si>
  <si>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</si>
  <si>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</si>
  <si>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</si>
  <si>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</si>
  <si>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</si>
  <si>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</si>
  <si>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</si>
  <si>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</si>
  <si>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</si>
  <si>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</si>
  <si>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</si>
  <si>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</si>
  <si>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</si>
  <si>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</si>
  <si>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</si>
  <si>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</si>
  <si>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</si>
  <si>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</si>
  <si>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</si>
  <si>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</si>
  <si>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</si>
  <si>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</si>
  <si>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</si>
  <si>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</si>
  <si>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</si>
  <si>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</si>
  <si>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</si>
  <si>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</si>
  <si>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</si>
  <si>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</si>
  <si>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</si>
  <si>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</si>
  <si>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</si>
  <si>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</si>
  <si>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</si>
  <si>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</si>
  <si>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</si>
  <si>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</si>
  <si>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</si>
  <si>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</si>
  <si>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</si>
  <si>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</si>
  <si>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</si>
  <si>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</si>
  <si>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</si>
  <si>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</si>
  <si>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</si>
  <si>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</si>
  <si>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</si>
  <si>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</si>
  <si>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</si>
  <si>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</si>
  <si>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</si>
  <si>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</si>
  <si>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</si>
  <si>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</si>
  <si>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</si>
  <si>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</si>
  <si>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</si>
  <si>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</si>
  <si>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</si>
  <si>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</si>
  <si>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</si>
  <si>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</si>
  <si>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</si>
  <si>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</si>
  <si>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</si>
  <si>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</si>
  <si>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</si>
  <si>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</si>
  <si>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</si>
  <si>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</si>
  <si>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</si>
  <si>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</si>
  <si>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</si>
  <si>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</si>
  <si>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</si>
  <si>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</si>
  <si>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</si>
  <si>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</si>
  <si>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</si>
  <si>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</si>
  <si>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</si>
  <si>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</si>
  <si>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</si>
  <si>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</si>
  <si>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</si>
  <si>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</si>
  <si>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</si>
  <si>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</si>
  <si>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</si>
  <si>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</si>
  <si>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</si>
  <si>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</si>
  <si>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</si>
  <si>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</si>
  <si>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</si>
  <si>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</si>
  <si>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</si>
  <si>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</si>
  <si>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</si>
  <si>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</si>
  <si>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</si>
  <si>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</si>
  <si>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</si>
  <si>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</si>
  <si>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</si>
  <si>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</si>
  <si>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</si>
  <si>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</si>
  <si>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</si>
  <si>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</si>
  <si>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</si>
  <si>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</si>
  <si>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</si>
  <si>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</si>
  <si>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</si>
  <si>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</si>
  <si>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</si>
  <si>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</si>
  <si>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</si>
  <si>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</si>
  <si>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</si>
  <si>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</si>
  <si>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</si>
  <si>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</si>
  <si>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</si>
  <si>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</si>
  <si>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</si>
  <si>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</si>
  <si>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</si>
  <si>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</si>
  <si>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</si>
  <si>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</si>
  <si>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</si>
  <si>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</si>
  <si>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</si>
  <si>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</si>
  <si>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</si>
  <si>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</si>
  <si>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</si>
  <si>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</si>
  <si>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</si>
  <si>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</si>
  <si>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</si>
  <si>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</si>
  <si>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</si>
  <si>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</si>
  <si>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</si>
  <si>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</si>
  <si>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</si>
  <si>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</si>
  <si>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</si>
  <si>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</si>
  <si>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</si>
  <si>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</si>
  <si>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</si>
  <si>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</si>
  <si>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</si>
  <si>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</si>
  <si>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</si>
  <si>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</si>
  <si>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</si>
  <si>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</si>
  <si>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</si>
  <si>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</si>
  <si>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</si>
  <si>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</si>
  <si>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</si>
  <si>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</si>
  <si>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</si>
  <si>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</si>
  <si>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</si>
  <si>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</si>
  <si>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</si>
  <si>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</si>
  <si>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</si>
  <si>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</si>
  <si>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</si>
  <si>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</si>
  <si>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</si>
  <si>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</si>
  <si>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</si>
  <si>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</si>
  <si>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</si>
  <si>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</si>
  <si>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</si>
  <si>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</si>
  <si>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</si>
  <si>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</si>
  <si>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</si>
  <si>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</si>
  <si>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</si>
  <si>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</si>
  <si>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</si>
  <si>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</si>
  <si>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</si>
  <si>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</si>
  <si>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</si>
  <si>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</si>
  <si>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</si>
  <si>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</si>
  <si>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</si>
  <si>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</si>
  <si>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</si>
  <si>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</si>
  <si>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</si>
  <si>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</si>
  <si>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</si>
  <si>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</si>
  <si>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</si>
  <si>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</si>
  <si>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</si>
  <si>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</si>
  <si>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</si>
  <si>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</si>
  <si>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</si>
  <si>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</si>
  <si>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</si>
  <si>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</si>
  <si>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</si>
  <si>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</si>
  <si>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</si>
  <si>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</si>
  <si>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</si>
  <si>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</si>
  <si>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</si>
  <si>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</si>
  <si>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</si>
  <si>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</si>
  <si>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</si>
  <si>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</si>
  <si>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</si>
  <si>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</si>
  <si>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</si>
  <si>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</si>
  <si>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</si>
  <si>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</si>
  <si>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</si>
  <si>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</si>
  <si>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</si>
  <si>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</si>
  <si>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</si>
  <si>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</si>
  <si>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</si>
  <si>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</si>
  <si>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</si>
  <si>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</si>
  <si>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</si>
  <si>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</si>
  <si>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</si>
  <si>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</si>
  <si>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</si>
  <si>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</si>
  <si>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</si>
  <si>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</si>
  <si>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</si>
  <si>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</si>
  <si>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</si>
  <si>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</si>
  <si>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</si>
  <si>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</si>
  <si>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</si>
  <si>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</si>
  <si>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</si>
  <si>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</si>
  <si>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</si>
  <si>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</si>
  <si>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</si>
  <si>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</si>
  <si>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</si>
  <si>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</si>
  <si>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</si>
  <si>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</si>
  <si>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</si>
  <si>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</si>
  <si>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</si>
  <si>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</si>
  <si>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</si>
  <si>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</si>
  <si>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</si>
  <si>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</si>
  <si>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</si>
  <si>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</si>
  <si>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</si>
  <si>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</si>
  <si>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</si>
  <si>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</si>
  <si>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</si>
  <si>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</si>
  <si>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</si>
  <si>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</si>
  <si>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</si>
  <si>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</si>
  <si>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</si>
  <si>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</si>
  <si>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</si>
  <si>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</si>
  <si>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</si>
  <si>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</si>
  <si>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</si>
  <si>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</si>
  <si>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</si>
  <si>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</si>
  <si>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</si>
  <si>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</si>
  <si>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</si>
  <si>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</si>
  <si>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</si>
  <si>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</si>
  <si>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</si>
  <si>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</si>
  <si>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</si>
  <si>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</si>
  <si>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</si>
  <si>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</si>
  <si>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</si>
  <si>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</si>
  <si>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</si>
  <si>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</si>
  <si>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</si>
  <si>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</si>
  <si>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</si>
  <si>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</si>
  <si>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</si>
  <si>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</si>
  <si>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</si>
  <si>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</si>
  <si>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</si>
  <si>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</si>
  <si>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</si>
  <si>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</si>
  <si>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</si>
  <si>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</si>
  <si>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</si>
  <si>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</si>
  <si>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</si>
  <si>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</si>
  <si>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</si>
  <si>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</si>
  <si>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</si>
  <si>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</si>
  <si>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</si>
  <si>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</si>
  <si>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</si>
  <si>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</si>
  <si>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</si>
  <si>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</si>
  <si>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</si>
  <si>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</si>
  <si>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</si>
  <si>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</si>
  <si>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</si>
  <si>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</si>
  <si>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</si>
  <si>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</si>
  <si>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</si>
  <si>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</si>
  <si>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</si>
  <si>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</si>
  <si>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</si>
  <si>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</si>
  <si>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</si>
  <si>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</si>
  <si>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</si>
  <si>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</si>
  <si>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</si>
  <si>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</si>
  <si>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</si>
  <si>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</si>
  <si>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</si>
  <si>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</si>
  <si>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</si>
  <si>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</si>
  <si>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</si>
  <si>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</si>
  <si>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</si>
  <si>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</si>
  <si>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</si>
  <si>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</si>
  <si>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</si>
  <si>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</si>
  <si>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</si>
  <si>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</si>
  <si>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</si>
  <si>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</si>
  <si>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</si>
  <si>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</si>
  <si>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</si>
  <si>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</si>
  <si>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</si>
  <si>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</si>
  <si>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</si>
  <si>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</si>
  <si>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</si>
  <si>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</si>
  <si>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</si>
  <si>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</si>
  <si>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</si>
  <si>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</si>
  <si>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</si>
  <si>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</si>
  <si>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</si>
  <si>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</si>
  <si>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</si>
  <si>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</si>
  <si>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</si>
  <si>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</si>
  <si>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</si>
  <si>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</si>
  <si>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</si>
  <si>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</si>
  <si>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</si>
  <si>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</si>
  <si>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</si>
  <si>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</si>
  <si>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</si>
  <si>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</si>
  <si>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</si>
  <si>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</si>
  <si>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</si>
  <si>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</si>
  <si>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</si>
  <si>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</si>
  <si>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</si>
  <si>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</si>
  <si>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</si>
  <si>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</si>
  <si>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</si>
  <si>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</si>
  <si>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</si>
  <si>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</si>
  <si>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</si>
  <si>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</si>
  <si>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</si>
  <si>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</si>
  <si>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</si>
  <si>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</si>
  <si>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</si>
  <si>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</si>
  <si>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</si>
  <si>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</si>
  <si>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</si>
  <si>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</si>
  <si>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</si>
  <si>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</si>
  <si>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</si>
  <si>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</si>
  <si>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</si>
  <si>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</si>
  <si>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</si>
  <si>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</si>
  <si>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</si>
  <si>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</si>
  <si>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</si>
  <si>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</si>
  <si>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</si>
  <si>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</si>
  <si>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</si>
  <si>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</si>
  <si>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</si>
  <si>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</si>
  <si>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</si>
  <si>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</si>
  <si>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</si>
  <si>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</si>
  <si>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</si>
  <si>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</si>
  <si>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</si>
  <si>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</si>
  <si>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</si>
  <si>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</si>
  <si>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</si>
  <si>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</si>
  <si>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</si>
  <si>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</si>
  <si>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</si>
  <si>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</si>
  <si>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</si>
  <si>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</si>
  <si>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</si>
  <si>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</si>
  <si>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</si>
  <si>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</si>
  <si>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</si>
  <si>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</si>
  <si>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</si>
  <si>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</si>
  <si>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</si>
  <si>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</si>
  <si>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</si>
  <si>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</si>
  <si>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</si>
  <si>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</si>
  <si>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</si>
  <si>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</si>
  <si>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</si>
  <si>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</si>
  <si>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</si>
  <si>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</si>
  <si>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</si>
  <si>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</si>
  <si>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</si>
  <si>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</si>
  <si>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</si>
  <si>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</si>
  <si>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</si>
  <si>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</si>
  <si>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</si>
  <si>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</si>
  <si>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</si>
  <si>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</si>
  <si>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</si>
  <si>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</si>
  <si>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</si>
  <si>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</si>
  <si>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</si>
  <si>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</si>
  <si>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</si>
  <si>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</si>
  <si>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</si>
  <si>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</si>
  <si>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</si>
  <si>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</si>
  <si>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</si>
  <si>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</si>
  <si>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</si>
  <si>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</si>
  <si>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</si>
  <si>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</si>
  <si>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</si>
  <si>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</si>
  <si>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</si>
  <si>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</si>
  <si>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</si>
  <si>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</si>
  <si>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</si>
  <si>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</si>
  <si>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</si>
  <si>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</si>
  <si>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</si>
  <si>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</si>
  <si>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</si>
  <si>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</si>
  <si>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</si>
  <si>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</si>
  <si>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</si>
  <si>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</si>
  <si>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</si>
  <si>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</si>
  <si>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</si>
  <si>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</si>
  <si>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</si>
  <si>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</si>
  <si>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</si>
  <si>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</si>
  <si>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</si>
  <si>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</si>
  <si>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</si>
  <si>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</si>
  <si>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</si>
  <si>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</si>
  <si>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</si>
  <si>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</si>
  <si>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</si>
  <si>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</si>
  <si>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</si>
  <si>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</si>
  <si>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</si>
  <si>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</si>
  <si>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</si>
  <si>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</si>
  <si>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</si>
  <si>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</si>
  <si>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</si>
  <si>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</si>
  <si>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</si>
  <si>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</si>
  <si>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</si>
  <si>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</si>
  <si>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</si>
  <si>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</si>
  <si>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</si>
  <si>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</si>
  <si>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</si>
  <si>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</si>
  <si>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</si>
  <si>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</si>
  <si>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</si>
  <si>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</si>
  <si>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</si>
  <si>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</si>
  <si>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</si>
  <si>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</si>
  <si>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</si>
  <si>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</si>
  <si>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</si>
  <si>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</si>
  <si>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</si>
  <si>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</si>
  <si>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</si>
  <si>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</si>
  <si>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</si>
  <si>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</si>
  <si>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</si>
  <si>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</si>
  <si>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</si>
  <si>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</si>
  <si>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</si>
  <si>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</si>
  <si>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</si>
  <si>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</si>
  <si>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</si>
  <si>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</si>
  <si>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</si>
  <si>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</si>
  <si>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</si>
  <si>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</si>
  <si>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</si>
  <si>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</si>
  <si>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</si>
  <si>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</si>
  <si>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</si>
  <si>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</si>
  <si>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</si>
  <si>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</si>
  <si>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</si>
  <si>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</si>
  <si>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</si>
  <si>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</si>
  <si>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</si>
  <si>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</si>
  <si>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</si>
  <si>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</si>
  <si>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</si>
  <si>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</si>
  <si>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</si>
  <si>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</si>
  <si>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</si>
  <si>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</si>
  <si>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</si>
  <si>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</si>
  <si>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</si>
  <si>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</si>
  <si>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</si>
  <si>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</si>
  <si>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</si>
  <si>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</si>
  <si>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</si>
  <si>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</si>
  <si>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</si>
  <si>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</si>
  <si>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</si>
  <si>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</si>
  <si>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</si>
  <si>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</si>
  <si>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</si>
  <si>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</si>
  <si>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</si>
  <si>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</si>
  <si>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</si>
  <si>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</si>
  <si>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</si>
  <si>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</si>
  <si>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</si>
  <si>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</si>
  <si>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</si>
  <si>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</si>
  <si>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</si>
  <si>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</si>
  <si>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</si>
  <si>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</si>
  <si>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</si>
  <si>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</si>
  <si>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</si>
  <si>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</si>
  <si>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</si>
  <si>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</si>
  <si>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</si>
  <si>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</si>
  <si>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</si>
  <si>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</si>
  <si>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</si>
  <si>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</si>
  <si>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</si>
  <si>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</si>
  <si>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</si>
  <si>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</si>
  <si>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</si>
  <si>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</si>
  <si>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</si>
  <si>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</si>
  <si>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</si>
  <si>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</si>
  <si>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</si>
  <si>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</si>
  <si>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</si>
  <si>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</si>
  <si>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</si>
  <si>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</si>
  <si>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</si>
  <si>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</si>
  <si>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</si>
  <si>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</si>
  <si>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</si>
  <si>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</si>
  <si>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</si>
  <si>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</si>
  <si>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</si>
  <si>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</si>
  <si>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</si>
  <si>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</si>
  <si>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</si>
  <si>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</si>
  <si>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</si>
  <si>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</si>
  <si>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</si>
  <si>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</si>
  <si>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</si>
  <si>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</si>
  <si>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</si>
  <si>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</si>
  <si>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</si>
  <si>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</si>
  <si>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</si>
  <si>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</si>
  <si>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</si>
  <si>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</si>
  <si>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</si>
  <si>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</si>
  <si>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</si>
  <si>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</si>
  <si>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</si>
  <si>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</si>
  <si>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</si>
  <si>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</si>
  <si>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</si>
  <si>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</si>
  <si>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</si>
  <si>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</si>
  <si>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</si>
  <si>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</si>
  <si>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</si>
  <si>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</si>
  <si>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</si>
  <si>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</si>
  <si>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</si>
  <si>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</si>
  <si>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</si>
  <si>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</si>
  <si>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</si>
  <si>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</si>
  <si>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</si>
  <si>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</si>
  <si>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</si>
  <si>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</si>
  <si>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</si>
  <si>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</si>
  <si>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</si>
  <si>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</si>
  <si>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</si>
  <si>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</si>
  <si>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</si>
  <si>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</si>
  <si>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</si>
  <si>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</si>
  <si>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</si>
  <si>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</si>
  <si>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</si>
  <si>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</si>
  <si>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</si>
  <si>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</si>
  <si>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</si>
  <si>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</si>
  <si>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</si>
  <si>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</si>
  <si>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</si>
  <si>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</si>
  <si>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</si>
  <si>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</si>
  <si>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</si>
  <si>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</si>
  <si>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</si>
  <si>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</si>
  <si>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</si>
  <si>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</si>
  <si>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</si>
  <si>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</si>
  <si>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</si>
  <si>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</si>
  <si>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</si>
  <si>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</si>
  <si>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</si>
  <si>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</si>
  <si>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</si>
  <si>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</si>
  <si>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</si>
  <si>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</si>
  <si>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</si>
  <si>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</si>
  <si>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</si>
  <si>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</si>
  <si>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</si>
  <si>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</si>
  <si>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</si>
  <si>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</si>
  <si>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</si>
  <si>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</si>
  <si>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</si>
  <si>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</si>
  <si>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</si>
  <si>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</si>
  <si>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</si>
  <si>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</si>
  <si>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</si>
  <si>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</si>
  <si>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</si>
  <si>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</si>
  <si>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</si>
  <si>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</si>
  <si>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</si>
  <si>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</si>
  <si>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</si>
  <si>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</si>
  <si>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</si>
  <si>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</si>
  <si>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</si>
  <si>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</si>
  <si>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</si>
  <si>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</si>
  <si>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</si>
  <si>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</si>
  <si>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</si>
  <si>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</si>
  <si>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</si>
  <si>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</si>
  <si>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</si>
  <si>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</si>
  <si>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</si>
  <si>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</si>
  <si>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</si>
  <si>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</si>
  <si>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</si>
  <si>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</si>
  <si>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</si>
  <si>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</si>
  <si>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</si>
  <si>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</si>
  <si>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</si>
  <si>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</si>
  <si>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</si>
  <si>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</si>
  <si>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</si>
  <si>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</si>
  <si>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</si>
  <si>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</si>
  <si>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</si>
  <si>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</si>
  <si>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</si>
  <si>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</si>
  <si>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</si>
  <si>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</si>
  <si>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</si>
  <si>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</si>
  <si>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</si>
  <si>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</si>
  <si>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</si>
  <si>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</si>
  <si>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</si>
  <si>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</si>
  <si>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</si>
  <si>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</si>
  <si>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</si>
  <si>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</si>
  <si>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</si>
  <si>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</si>
  <si>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</si>
  <si>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</si>
  <si>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</si>
  <si>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</si>
  <si>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</si>
  <si>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</si>
  <si>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</si>
  <si>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</si>
  <si>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</si>
  <si>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</si>
  <si>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</si>
  <si>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</si>
  <si>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</si>
  <si>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</si>
  <si>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</si>
  <si>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</si>
  <si>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</si>
  <si>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</si>
  <si>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</si>
  <si>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</si>
  <si>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</si>
  <si>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</si>
  <si>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</si>
  <si>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</si>
  <si>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</si>
  <si>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</si>
  <si>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</si>
  <si>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</si>
  <si>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</si>
  <si>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</si>
  <si>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</si>
  <si>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</si>
  <si>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</si>
  <si>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</si>
  <si>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</si>
  <si>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</si>
  <si>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</si>
  <si>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</si>
  <si>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</si>
  <si>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</si>
  <si>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</si>
  <si>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</si>
  <si>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</si>
  <si>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</si>
  <si>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</si>
  <si>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</si>
  <si>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</si>
  <si>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</si>
  <si>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</si>
  <si>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</si>
  <si>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</si>
  <si>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</si>
  <si>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</si>
  <si>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</si>
  <si>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</si>
  <si>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</si>
  <si>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</si>
  <si>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</si>
  <si>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</si>
  <si>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</si>
  <si>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</si>
  <si>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</si>
  <si>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</si>
  <si>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</si>
  <si>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</si>
  <si>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</si>
  <si>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</si>
  <si>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</si>
  <si>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</si>
  <si>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</si>
  <si>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</si>
  <si>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</si>
  <si>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</si>
  <si>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</si>
  <si>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</si>
  <si>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</si>
  <si>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</si>
  <si>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</si>
  <si>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</si>
  <si>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</si>
  <si>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</si>
  <si>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</si>
  <si>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</si>
  <si>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</si>
  <si>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</si>
  <si>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</si>
  <si>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</si>
  <si>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</si>
  <si>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</si>
  <si>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</si>
  <si>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</si>
  <si>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</si>
  <si>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</si>
  <si>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</si>
  <si>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</si>
  <si>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</si>
  <si>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</si>
  <si>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</si>
  <si>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</si>
  <si>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</si>
  <si>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</si>
  <si>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</si>
  <si>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</si>
  <si>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</si>
  <si>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</si>
  <si>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</si>
  <si>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</si>
  <si>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</si>
  <si>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</si>
  <si>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</si>
  <si>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</si>
  <si>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</si>
  <si>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</si>
  <si>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</si>
  <si>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</si>
  <si>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</si>
  <si>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</si>
  <si>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</si>
  <si>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</si>
  <si>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</si>
  <si>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</si>
  <si>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</si>
  <si>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</si>
  <si>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</si>
  <si>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</si>
  <si>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</si>
  <si>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</si>
  <si>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</si>
  <si>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</si>
  <si>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</si>
  <si>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</si>
  <si>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</si>
  <si>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</si>
  <si>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</si>
  <si>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</si>
  <si>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</si>
  <si>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</si>
  <si>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</si>
  <si>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</si>
  <si>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</si>
  <si>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</si>
  <si>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</si>
  <si>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</si>
  <si>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</si>
  <si>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</si>
  <si>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</si>
  <si>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</si>
  <si>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</si>
  <si>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</si>
  <si>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</si>
  <si>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</si>
  <si>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</si>
  <si>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</si>
  <si>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</si>
  <si>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</si>
  <si>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</si>
  <si>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</si>
  <si>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</si>
  <si>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</si>
  <si>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</si>
  <si>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</si>
  <si>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</si>
  <si>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</si>
  <si>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</si>
  <si>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</si>
  <si>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</si>
  <si>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</si>
  <si>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</si>
  <si>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</si>
  <si>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</si>
  <si>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</si>
  <si>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</si>
  <si>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</si>
  <si>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</si>
  <si>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</si>
  <si>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</si>
  <si>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</si>
  <si>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</si>
  <si>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</si>
  <si>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</si>
  <si>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</si>
  <si>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</si>
  <si>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</si>
  <si>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</si>
  <si>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</si>
  <si>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</si>
  <si>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</si>
  <si>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</si>
  <si>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</si>
  <si>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</si>
  <si>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</si>
  <si>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</si>
  <si>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</si>
  <si>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</si>
  <si>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</si>
  <si>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</si>
  <si>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</si>
  <si>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</si>
  <si>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</si>
  <si>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</si>
  <si>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</si>
  <si>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</si>
  <si>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</si>
  <si>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</si>
  <si>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</si>
  <si>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</si>
  <si>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</si>
  <si>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</si>
  <si>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</si>
  <si>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</si>
  <si>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</si>
  <si>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</si>
  <si>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</si>
  <si>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</si>
  <si>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</si>
  <si>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</si>
  <si>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</si>
  <si>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</si>
  <si>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</si>
  <si>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</si>
  <si>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</si>
  <si>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</si>
  <si>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</si>
  <si>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</si>
  <si>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</si>
  <si>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</si>
  <si>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</si>
  <si>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</si>
  <si>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</si>
  <si>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</si>
  <si>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</si>
  <si>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</si>
  <si>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</si>
  <si>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</si>
  <si>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</si>
  <si>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</si>
  <si>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</si>
  <si>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</si>
  <si>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</si>
  <si>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</si>
  <si>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</si>
  <si>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</si>
  <si>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</si>
  <si>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</si>
  <si>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</si>
  <si>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</si>
  <si>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</si>
  <si>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</si>
  <si>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</si>
  <si>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</si>
  <si>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</si>
  <si>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</si>
  <si>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</si>
  <si>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</si>
  <si>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</si>
  <si>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</si>
  <si>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</si>
  <si>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</si>
  <si>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</si>
  <si>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</si>
  <si>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</si>
  <si>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</si>
  <si>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</si>
  <si>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</si>
  <si>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</si>
  <si>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</si>
  <si>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</si>
  <si>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</si>
  <si>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</si>
  <si>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</si>
  <si>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</si>
  <si>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</si>
  <si>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</si>
  <si>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</si>
  <si>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</si>
  <si>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</si>
  <si>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</si>
  <si>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</si>
  <si>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</si>
  <si>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</si>
  <si>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</si>
  <si>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</si>
  <si>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</si>
  <si>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</si>
  <si>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</si>
  <si>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</si>
  <si>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</si>
  <si>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</si>
  <si>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</si>
  <si>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</si>
  <si>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</si>
  <si>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</si>
  <si>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</si>
  <si>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</si>
  <si>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</si>
  <si>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</si>
  <si>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</si>
  <si>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</si>
  <si>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</si>
  <si>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</si>
  <si>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</si>
  <si>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</si>
  <si>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</si>
  <si>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</si>
  <si>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</si>
  <si>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</si>
  <si>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</si>
  <si>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</si>
  <si>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</si>
  <si>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</si>
  <si>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</si>
  <si>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</si>
  <si>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</si>
  <si>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</si>
  <si>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</si>
  <si>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</si>
  <si>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</si>
  <si>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</si>
  <si>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</si>
  <si>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</si>
  <si>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</si>
  <si>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</si>
  <si>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</si>
  <si>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</si>
  <si>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</si>
  <si>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</si>
  <si>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</si>
  <si>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</si>
  <si>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</si>
  <si>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</si>
  <si>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</si>
  <si>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</si>
  <si>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</si>
  <si>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</si>
  <si>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</si>
  <si>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</si>
  <si>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</si>
  <si>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</si>
  <si>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</si>
  <si>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</si>
  <si>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</si>
  <si>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</si>
  <si>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</si>
  <si>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</si>
  <si>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</si>
  <si>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</si>
  <si>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</si>
  <si>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</si>
  <si>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</si>
  <si>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</si>
  <si>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</si>
  <si>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</si>
  <si>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</si>
  <si>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</si>
  <si>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</si>
  <si>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</si>
  <si>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</si>
  <si>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</si>
  <si>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</si>
  <si>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</si>
  <si>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</si>
  <si>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</si>
  <si>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</si>
  <si>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</si>
  <si>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</si>
  <si>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</si>
  <si>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</si>
  <si>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</si>
  <si>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</si>
  <si>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</si>
  <si>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</si>
  <si>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</si>
  <si>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</si>
  <si>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</si>
  <si>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</si>
  <si>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</si>
  <si>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</si>
  <si>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</si>
  <si>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</si>
  <si>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</si>
  <si>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</si>
  <si>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</si>
  <si>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</si>
  <si>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</si>
  <si>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</si>
  <si>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</si>
  <si>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</si>
  <si>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</si>
  <si>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</si>
  <si>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</si>
  <si>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</si>
  <si>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</si>
  <si>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</si>
  <si>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</si>
  <si>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</si>
  <si>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</si>
  <si>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</si>
  <si>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</si>
  <si>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</si>
  <si>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</si>
  <si>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</si>
  <si>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</si>
  <si>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</si>
  <si>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</si>
  <si>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</si>
  <si>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</si>
  <si>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</si>
  <si>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</si>
  <si>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</si>
  <si>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</si>
  <si>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</si>
  <si>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</si>
  <si>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</si>
  <si>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</si>
  <si>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</si>
  <si>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</si>
  <si>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</si>
  <si>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</si>
  <si>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</si>
  <si>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</si>
  <si>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</si>
  <si>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</si>
  <si>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</si>
  <si>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</si>
  <si>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</si>
  <si>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</si>
  <si>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</si>
  <si>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</si>
  <si>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</si>
  <si>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</si>
  <si>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</si>
  <si>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</si>
  <si>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</si>
  <si>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</si>
  <si>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</si>
  <si>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</si>
  <si>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</si>
  <si>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</si>
  <si>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</si>
  <si>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</si>
  <si>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</si>
  <si>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</si>
  <si>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</si>
  <si>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</si>
  <si>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</si>
  <si>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</si>
  <si>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</si>
  <si>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</si>
  <si>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</si>
  <si>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</si>
  <si>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</si>
  <si>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</si>
  <si>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</si>
  <si>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</si>
  <si>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</si>
  <si>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</si>
  <si>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</si>
  <si>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</si>
  <si>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</si>
  <si>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</si>
  <si>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</si>
  <si>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</si>
  <si>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</si>
  <si>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</si>
  <si>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</si>
  <si>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</si>
  <si>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</si>
  <si>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</si>
  <si>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</si>
  <si>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</si>
  <si>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</si>
  <si>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</si>
  <si>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</si>
  <si>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</si>
  <si>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</si>
  <si>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</si>
  <si>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</si>
  <si>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</si>
  <si>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</si>
  <si>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</si>
  <si>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</si>
  <si>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</si>
  <si>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</si>
  <si>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</si>
  <si>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</si>
  <si>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</si>
  <si>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</si>
  <si>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</si>
  <si>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</si>
  <si>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</si>
  <si>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</si>
  <si>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</si>
  <si>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</si>
  <si>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</si>
  <si>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</si>
  <si>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</si>
  <si>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</si>
  <si>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</si>
  <si>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</si>
  <si>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</si>
  <si>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</si>
  <si>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</si>
  <si>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</si>
  <si>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</si>
  <si>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</si>
  <si>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Last Name</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</si>
  <si>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</si>
  <si>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</si>
  <si>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</si>
  <si>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</si>
  <si>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</si>
  <si>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</si>
  <si>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</si>
  <si>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</si>
  <si>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</si>
  <si>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</si>
  <si>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</si>
  <si>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</si>
  <si>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</si>
  <si>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</si>
  <si>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</si>
  <si>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</si>
  <si>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</si>
  <si>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</si>
  <si>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</si>
  <si>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</si>
  <si>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</si>
  <si>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</si>
  <si>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</si>
  <si>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</si>
  <si>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</si>
  <si>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</si>
  <si>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</si>
  <si>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</si>
  <si>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</si>
  <si>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</si>
  <si>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</si>
  <si>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</si>
  <si>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</si>
  <si>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</si>
  <si>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</si>
  <si>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</si>
  <si>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</si>
  <si>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</si>
  <si>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</si>
  <si>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</si>
  <si>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</si>
  <si>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</si>
  <si>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</si>
  <si>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</si>
  <si>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</si>
  <si>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</si>
  <si>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</si>
  <si>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</si>
  <si>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</si>
  <si>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</si>
  <si>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</si>
  <si>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</si>
  <si>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</si>
  <si>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</si>
  <si>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</si>
  <si>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</si>
  <si>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</si>
  <si>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</si>
  <si>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</si>
  <si>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</si>
  <si>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</si>
  <si>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</si>
  <si>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</si>
  <si>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</si>
  <si>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</si>
  <si>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</si>
  <si>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</si>
  <si>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</si>
  <si>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</si>
  <si>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</si>
  <si>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</si>
  <si>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</si>
  <si>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</si>
  <si>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</si>
  <si>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</si>
  <si>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</si>
  <si>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</si>
  <si>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</si>
  <si>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</si>
  <si>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</si>
  <si>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</si>
  <si>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</si>
  <si>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</si>
  <si>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</si>
  <si>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</si>
  <si>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</si>
  <si>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</si>
  <si>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</si>
  <si>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</si>
  <si>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</si>
  <si>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</si>
  <si>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</si>
  <si>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</si>
  <si>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</si>
  <si>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</si>
  <si>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</si>
  <si>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</si>
  <si>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</si>
  <si>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</si>
  <si>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</si>
  <si>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</si>
  <si>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</si>
  <si>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</si>
  <si>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</si>
  <si>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</si>
  <si>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</si>
  <si>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</si>
  <si>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</si>
  <si>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</si>
  <si>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</si>
  <si>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</si>
  <si>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</si>
  <si>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</si>
  <si>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</si>
  <si>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</si>
  <si>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</si>
  <si>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</si>
  <si>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</si>
  <si>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</si>
  <si>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</si>
  <si>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</si>
  <si>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</si>
  <si>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</si>
  <si>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</si>
  <si>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</si>
  <si>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</si>
  <si>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</si>
  <si>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</si>
  <si>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</si>
  <si>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</si>
  <si>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</si>
  <si>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</si>
  <si>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</si>
  <si>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</si>
  <si>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</si>
  <si>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</si>
  <si>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</si>
  <si>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</si>
  <si>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</si>
  <si>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</si>
  <si>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</si>
  <si>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</si>
  <si>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</si>
  <si>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</si>
  <si>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</si>
  <si>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</si>
  <si>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</si>
  <si>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</si>
  <si>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</si>
  <si>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</si>
  <si>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</si>
  <si>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</si>
  <si>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</si>
  <si>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</si>
  <si>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</si>
  <si>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</si>
  <si>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</si>
  <si>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</si>
  <si>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</si>
  <si>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</si>
  <si>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</si>
  <si>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</si>
  <si>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</si>
  <si>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</si>
  <si>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</si>
  <si>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</si>
  <si>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</si>
  <si>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</si>
  <si>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</si>
  <si>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</si>
  <si>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</si>
  <si>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</si>
  <si>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</si>
  <si>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</si>
  <si>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</si>
  <si>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</si>
  <si>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</si>
  <si>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</si>
  <si>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</si>
  <si>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</si>
  <si>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</si>
  <si>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</si>
  <si>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</si>
  <si>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</si>
  <si>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</si>
  <si>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</si>
  <si>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</si>
  <si>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</si>
  <si>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</si>
  <si>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</si>
  <si>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</si>
  <si>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</si>
  <si>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</si>
  <si>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</si>
  <si>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</si>
  <si>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</si>
  <si>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</si>
  <si>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</si>
  <si>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</si>
  <si>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</si>
  <si>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</si>
  <si>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</si>
  <si>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</si>
  <si>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</si>
  <si>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</si>
  <si>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</si>
  <si>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</si>
  <si>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</si>
  <si>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</si>
  <si>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</si>
  <si>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</si>
  <si>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</si>
  <si>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</si>
  <si>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</si>
  <si>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</si>
  <si>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</si>
  <si>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</si>
  <si>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</si>
  <si>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</si>
  <si>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</si>
  <si>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</si>
  <si>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</si>
  <si>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</si>
  <si>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</si>
  <si>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</si>
  <si>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</si>
  <si>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</si>
  <si>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</si>
  <si>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</si>
  <si>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</si>
  <si>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</si>
  <si>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</si>
  <si>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</si>
  <si>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</si>
  <si>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</si>
  <si>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</si>
  <si>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</si>
  <si>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</si>
  <si>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</si>
  <si>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</si>
  <si>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</si>
  <si>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</si>
  <si>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</si>
  <si>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</si>
  <si>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</si>
  <si>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</si>
  <si>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</si>
  <si>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</si>
  <si>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</si>
  <si>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</si>
  <si>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</si>
  <si>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</si>
  <si>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</si>
  <si>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</si>
  <si>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</si>
  <si>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</si>
  <si>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</si>
  <si>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</si>
  <si>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</si>
  <si>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</si>
  <si>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</si>
  <si>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</si>
  <si>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</si>
  <si>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</si>
  <si>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</si>
  <si>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</si>
  <si>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</si>
  <si>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</si>
  <si>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</si>
  <si>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</si>
  <si>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</si>
  <si>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</si>
  <si>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</si>
  <si>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</si>
  <si>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</si>
  <si>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</si>
  <si>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</si>
  <si>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</si>
  <si>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</si>
  <si>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</si>
  <si>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</si>
  <si>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</si>
  <si>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</si>
  <si>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</si>
  <si>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</si>
  <si>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</si>
  <si>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</si>
  <si>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</si>
  <si>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</si>
  <si>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</si>
  <si>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</si>
  <si>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</si>
  <si>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</si>
  <si>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</si>
  <si>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</si>
  <si>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</si>
  <si>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</si>
  <si>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</si>
  <si>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</si>
  <si>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</si>
  <si>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</si>
  <si>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</si>
  <si>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</si>
  <si>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</si>
  <si>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</si>
  <si>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</si>
  <si>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</si>
  <si>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</si>
  <si>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</si>
  <si>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</si>
  <si>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</si>
  <si>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</si>
  <si>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</si>
  <si>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</si>
  <si>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</si>
  <si>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</si>
  <si>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</si>
  <si>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</si>
  <si>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</si>
  <si>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</si>
  <si>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</si>
  <si>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</si>
  <si>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</si>
  <si>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</si>
  <si>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</si>
  <si>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</si>
  <si>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</si>
  <si>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</si>
  <si>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</si>
  <si>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</si>
  <si>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</si>
  <si>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</si>
  <si>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</si>
  <si>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</si>
  <si>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</si>
  <si>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</si>
  <si>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</si>
  <si>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</si>
  <si>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</si>
  <si>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</si>
  <si>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</si>
  <si>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</si>
  <si>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</si>
  <si>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</si>
  <si>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</si>
  <si>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</si>
  <si>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</si>
  <si>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</si>
  <si>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</si>
  <si>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</si>
  <si>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</si>
  <si>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</si>
  <si>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</si>
  <si>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</si>
  <si>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</si>
  <si>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</si>
  <si>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</si>
  <si>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</si>
  <si>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</si>
  <si>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</si>
  <si>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</si>
  <si>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</si>
  <si>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</si>
  <si>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</si>
  <si>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</si>
  <si>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</si>
  <si>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</si>
  <si>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</si>
  <si>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</si>
  <si>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</si>
  <si>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</si>
  <si>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</si>
  <si>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</si>
  <si>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</si>
  <si>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</si>
  <si>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</si>
  <si>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</si>
  <si>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</si>
  <si>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</si>
  <si>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</si>
  <si>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</si>
  <si>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</si>
  <si>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</si>
  <si>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</si>
  <si>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</si>
  <si>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</si>
  <si>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</si>
  <si>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</si>
  <si>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</si>
  <si>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</si>
  <si>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</si>
  <si>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</si>
  <si>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</si>
  <si>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</si>
  <si>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</si>
  <si>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</si>
  <si>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</si>
  <si>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</si>
  <si>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</si>
  <si>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</si>
  <si>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</si>
  <si>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</si>
  <si>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</si>
  <si>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</si>
  <si>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</si>
  <si>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</si>
  <si>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</si>
  <si>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</si>
  <si>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</si>
  <si>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</si>
  <si>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</si>
  <si>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</si>
  <si>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</si>
  <si>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</si>
  <si>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</si>
  <si>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</si>
  <si>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</si>
  <si>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</si>
  <si>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</si>
  <si>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</si>
  <si>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</si>
  <si>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</si>
  <si>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</si>
  <si>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</si>
  <si>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</si>
  <si>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</si>
  <si>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</si>
  <si>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</si>
  <si>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</si>
  <si>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</si>
  <si>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</si>
  <si>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</si>
  <si>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</si>
  <si>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</si>
  <si>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</si>
  <si>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</si>
  <si>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</si>
  <si>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</si>
  <si>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</si>
  <si>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</si>
  <si>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</si>
  <si>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</si>
  <si>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</si>
  <si>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</si>
  <si>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</si>
  <si>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</si>
  <si>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</si>
  <si>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</si>
  <si>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</si>
  <si>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</si>
  <si>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</si>
  <si>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</si>
  <si>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</si>
  <si>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</si>
  <si>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</si>
  <si>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</si>
  <si>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</si>
  <si>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</si>
  <si>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</si>
  <si>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</si>
  <si>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</si>
  <si>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</si>
  <si>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</si>
  <si>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</si>
  <si>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</si>
  <si>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</si>
  <si>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</si>
  <si>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</si>
  <si>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</si>
  <si>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</si>
  <si>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</si>
  <si>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</si>
  <si>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</si>
  <si>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</si>
  <si>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</si>
  <si>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</si>
  <si>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</si>
  <si>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</si>
  <si>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</si>
  <si>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</si>
  <si>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</si>
  <si>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</si>
  <si>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</si>
  <si>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</si>
  <si>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</si>
  <si>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</si>
  <si>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</si>
  <si>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</si>
  <si>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</si>
  <si>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</si>
  <si>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</si>
  <si>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</si>
  <si>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</si>
  <si>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</si>
  <si>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</si>
  <si>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</si>
  <si>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</si>
  <si>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</si>
  <si>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</si>
  <si>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</si>
  <si>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</si>
  <si>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</si>
  <si>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</si>
  <si>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</si>
  <si>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</si>
  <si>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</si>
  <si>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</si>
  <si>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</si>
  <si>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</si>
  <si>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</si>
  <si>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</si>
  <si>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</si>
  <si>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</si>
  <si>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</si>
  <si>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</si>
  <si>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</si>
  <si>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</si>
  <si>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</si>
  <si>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</si>
  <si>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</si>
  <si>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</si>
  <si>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</si>
  <si>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</si>
  <si>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</si>
  <si>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</si>
  <si>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</si>
  <si>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</si>
  <si>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</si>
  <si>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</si>
  <si>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</si>
  <si>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</si>
  <si>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</si>
  <si>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</si>
  <si>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</si>
  <si>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</si>
  <si>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</si>
  <si>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</si>
  <si>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</si>
  <si>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</si>
  <si>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</si>
  <si>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</si>
  <si>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</si>
  <si>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</si>
  <si>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</si>
  <si>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</si>
  <si>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</si>
  <si>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</si>
  <si>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</si>
  <si>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</si>
  <si>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</si>
  <si>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</si>
  <si>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</si>
  <si>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</si>
  <si>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</si>
  <si>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</si>
  <si>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</si>
  <si>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</si>
  <si>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</si>
  <si>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</si>
  <si>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</si>
  <si>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</si>
  <si>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</si>
  <si>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</si>
  <si>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</si>
  <si>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</si>
  <si>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</si>
  <si>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</si>
  <si>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</si>
  <si>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</si>
  <si>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</si>
  <si>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</si>
  <si>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</si>
  <si>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</si>
  <si>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</si>
  <si>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</si>
  <si>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</si>
  <si>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</si>
  <si>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</si>
  <si>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</si>
  <si>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</si>
  <si>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</si>
  <si>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</si>
  <si>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</si>
  <si>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</si>
  <si>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</si>
  <si>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</si>
  <si>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</si>
  <si>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</si>
  <si>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</si>
  <si>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</si>
  <si>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</si>
  <si>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</si>
  <si>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</si>
  <si>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</si>
  <si>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</si>
  <si>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</si>
  <si>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</si>
  <si>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</si>
  <si>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</si>
  <si>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</si>
  <si>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</si>
  <si>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</si>
  <si>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</si>
  <si>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</si>
  <si>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</si>
  <si>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</si>
  <si>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</si>
  <si>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</si>
  <si>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</si>
  <si>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</si>
  <si>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</si>
  <si>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</si>
  <si>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</si>
  <si>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</si>
  <si>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</si>
  <si>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</si>
  <si>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</si>
  <si>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</si>
  <si>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</si>
  <si>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</si>
  <si>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</si>
  <si>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</si>
  <si>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</si>
  <si>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</si>
  <si>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</si>
  <si>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</si>
  <si>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</si>
  <si>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</si>
  <si>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</si>
  <si>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</si>
  <si>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</si>
  <si>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</si>
  <si>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</si>
  <si>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</si>
  <si>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</si>
  <si>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</si>
  <si>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</si>
  <si>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</si>
  <si>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</si>
  <si>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</si>
  <si>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</si>
  <si>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</si>
  <si>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</si>
  <si>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</si>
  <si>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</si>
  <si>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</si>
  <si>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</si>
  <si>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</si>
  <si>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</si>
  <si>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</si>
  <si>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</si>
  <si>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</si>
  <si>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</si>
  <si>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</si>
  <si>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</si>
  <si>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</si>
  <si>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</si>
  <si>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</si>
  <si>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</si>
  <si>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</si>
  <si>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</si>
  <si>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</si>
  <si>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</si>
  <si>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</si>
  <si>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</si>
  <si>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</si>
  <si>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</si>
  <si>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</si>
  <si>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</si>
  <si>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</si>
  <si>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</si>
  <si>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</si>
  <si>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</si>
  <si>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</si>
  <si>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</si>
  <si>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</si>
  <si>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</si>
  <si>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</si>
  <si>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</si>
  <si>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</si>
  <si>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</si>
  <si>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</si>
  <si>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</si>
  <si>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</si>
  <si>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</si>
  <si>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</si>
  <si>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</si>
  <si>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</si>
  <si>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</si>
  <si>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</si>
  <si>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</si>
  <si>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</si>
  <si>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</si>
  <si>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</si>
  <si>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</si>
  <si>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</si>
  <si>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</si>
  <si>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</si>
  <si>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</si>
  <si>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</si>
  <si>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</si>
  <si>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</si>
  <si>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</si>
  <si>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</si>
  <si>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</si>
  <si>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</si>
  <si>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</si>
  <si>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</si>
  <si>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</si>
  <si>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</si>
  <si>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</si>
  <si>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</si>
  <si>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</si>
  <si>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</si>
  <si>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</si>
  <si>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</si>
  <si>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</si>
  <si>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</si>
  <si>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</si>
  <si>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</si>
  <si>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</si>
  <si>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</si>
  <si>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</si>
  <si>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</si>
  <si>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</si>
  <si>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</si>
  <si>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</si>
  <si>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</si>
  <si>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</si>
  <si>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</si>
  <si>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</si>
  <si>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</si>
  <si>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</si>
  <si>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</si>
  <si>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</si>
  <si>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</si>
  <si>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</si>
  <si>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</si>
  <si>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</si>
  <si>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</si>
  <si>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</si>
  <si>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</si>
  <si>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</si>
  <si>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</si>
  <si>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</si>
  <si>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</si>
  <si>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</si>
  <si>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</si>
  <si>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</si>
  <si>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</si>
  <si>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</si>
  <si>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</si>
  <si>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</si>
  <si>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</si>
  <si>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</si>
  <si>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</si>
  <si>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</si>
  <si>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</si>
  <si>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</si>
  <si>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</si>
  <si>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</si>
  <si>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</si>
  <si>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</si>
  <si>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</si>
  <si>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</si>
  <si>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</si>
  <si>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</si>
  <si>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</si>
  <si>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</si>
  <si>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</si>
  <si>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</si>
  <si>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</si>
  <si>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</si>
  <si>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</si>
  <si>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</si>
  <si>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</si>
  <si>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</si>
  <si>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</si>
  <si>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</si>
  <si>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</si>
  <si>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</si>
  <si>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</si>
  <si>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</si>
  <si>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</si>
  <si>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</si>
  <si>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</si>
  <si>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</si>
  <si>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</si>
  <si>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</si>
  <si>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</si>
  <si>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</si>
  <si>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</si>
  <si>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</si>
  <si>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</si>
  <si>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</si>
  <si>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</si>
  <si>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</si>
  <si>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</si>
  <si>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</si>
  <si>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</si>
  <si>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</si>
  <si>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</si>
  <si>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</si>
  <si>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</si>
  <si>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</si>
  <si>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</si>
  <si>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</si>
  <si>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</si>
  <si>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</si>
  <si>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</si>
  <si>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</si>
  <si>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</si>
  <si>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</si>
  <si>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</si>
  <si>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</si>
  <si>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</si>
  <si>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</si>
  <si>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</si>
  <si>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</si>
  <si>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</si>
  <si>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</si>
  <si>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</si>
  <si>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</si>
  <si>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</si>
  <si>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</si>
  <si>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</si>
  <si>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</si>
  <si>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</si>
  <si>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</si>
  <si>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</si>
  <si>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</si>
  <si>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</si>
  <si>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</si>
  <si>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</si>
  <si>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</si>
  <si>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</si>
  <si>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</si>
  <si>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</si>
  <si>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</si>
  <si>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</si>
  <si>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</si>
  <si>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</si>
  <si>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</si>
  <si>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</si>
  <si>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</si>
  <si>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</si>
  <si>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</si>
  <si>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</si>
  <si>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</si>
  <si>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</si>
  <si>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</si>
  <si>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</si>
  <si>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</si>
  <si>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</si>
  <si>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</si>
  <si>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</si>
  <si>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</si>
  <si>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</si>
  <si>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</si>
  <si>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</si>
  <si>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</si>
  <si>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</si>
  <si>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</si>
  <si>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</si>
  <si>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</si>
  <si>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</si>
  <si>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</si>
  <si>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</si>
  <si>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</si>
  <si>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</si>
  <si>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</si>
  <si>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</si>
  <si>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</si>
  <si>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</si>
  <si>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</si>
  <si>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</si>
  <si>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</si>
  <si>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</si>
  <si>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</si>
  <si>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</si>
  <si>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</si>
  <si>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</si>
  <si>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</si>
  <si>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</si>
  <si>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</si>
  <si>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</si>
  <si>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</si>
  <si>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</si>
  <si>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</si>
  <si>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</si>
  <si>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</si>
  <si>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</si>
  <si>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</si>
  <si>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</si>
  <si>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</si>
  <si>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</si>
  <si>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</si>
  <si>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</si>
  <si>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</si>
  <si>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</si>
  <si>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</si>
  <si>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</si>
  <si>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</si>
  <si>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</si>
  <si>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</si>
  <si>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</si>
  <si>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</si>
  <si>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</si>
  <si>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</si>
  <si>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</si>
  <si>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</si>
  <si>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</si>
  <si>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</si>
  <si>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</si>
  <si>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</si>
  <si>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</si>
  <si>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</si>
  <si>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</si>
  <si>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</si>
  <si>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</si>
  <si>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</si>
  <si>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</si>
  <si>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</si>
  <si>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</si>
  <si>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</si>
  <si>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</si>
  <si>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</si>
  <si>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</si>
  <si>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</si>
  <si>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</si>
  <si>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</si>
  <si>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</si>
  <si>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</si>
  <si>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</si>
  <si>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</si>
  <si>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</si>
  <si>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</si>
  <si>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</si>
  <si>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</si>
  <si>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</si>
  <si>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</si>
  <si>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</si>
  <si>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</si>
  <si>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</si>
  <si>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</si>
  <si>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</si>
  <si>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</si>
  <si>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</si>
  <si>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</si>
  <si>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</si>
  <si>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</si>
  <si>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</si>
  <si>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</si>
  <si>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</si>
  <si>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</si>
  <si>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</si>
  <si>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</si>
  <si>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</si>
  <si>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</si>
  <si>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</si>
  <si>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</si>
  <si>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</si>
  <si>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</si>
  <si>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</si>
  <si>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</si>
  <si>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</si>
  <si>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</si>
  <si>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</si>
  <si>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</si>
  <si>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</si>
  <si>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</si>
  <si>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</si>
  <si>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</si>
  <si>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</si>
  <si>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</si>
  <si>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</si>
  <si>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</si>
  <si>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</si>
  <si>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</si>
  <si>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</si>
  <si>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</si>
  <si>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</si>
  <si>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</si>
  <si>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</si>
  <si>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</si>
  <si>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</si>
  <si>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</si>
  <si>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</si>
  <si>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</si>
  <si>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</si>
  <si>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</si>
  <si>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</si>
  <si>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</si>
  <si>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</si>
  <si>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</si>
  <si>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</si>
  <si>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</si>
  <si>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</si>
  <si>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</si>
  <si>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</si>
  <si>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</si>
  <si>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</si>
  <si>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</si>
  <si>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</si>
  <si>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</si>
  <si>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</si>
  <si>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</si>
  <si>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</si>
  <si>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</si>
  <si>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</si>
  <si>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</si>
  <si>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</si>
  <si>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</si>
  <si>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</si>
  <si>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</si>
  <si>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</si>
  <si>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</si>
  <si>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</si>
  <si>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</si>
  <si>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</si>
  <si>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</si>
  <si>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</si>
  <si>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</si>
  <si>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</si>
  <si>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</si>
  <si>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</si>
  <si>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</si>
  <si>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</si>
  <si>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</si>
  <si>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</si>
  <si>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</si>
  <si>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</si>
  <si>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</si>
  <si>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</si>
  <si>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</si>
  <si>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</si>
  <si>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</si>
  <si>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</si>
  <si>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</si>
  <si>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</si>
  <si>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</si>
  <si>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</si>
  <si>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</si>
  <si>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</si>
  <si>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</si>
  <si>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</si>
  <si>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</si>
  <si>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</si>
  <si>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</si>
  <si>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</si>
  <si>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</si>
  <si>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</si>
  <si>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</si>
  <si>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</si>
  <si>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</si>
  <si>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</si>
  <si>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</si>
  <si>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</si>
  <si>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</si>
  <si>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</si>
  <si>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</si>
  <si>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</si>
  <si>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</si>
  <si>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</si>
  <si>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</si>
  <si>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</si>
  <si>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</si>
  <si>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</si>
  <si>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</si>
  <si>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</si>
  <si>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</si>
  <si>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</si>
  <si>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</si>
  <si>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</si>
  <si>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</si>
  <si>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</si>
  <si>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</si>
  <si>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</si>
  <si>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</si>
  <si>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</si>
  <si>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</si>
  <si>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</si>
  <si>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</si>
  <si>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</si>
  <si>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</si>
  <si>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</si>
  <si>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</si>
  <si>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</si>
  <si>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</si>
  <si>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</si>
  <si>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</si>
  <si>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</si>
  <si>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</si>
  <si>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</si>
  <si>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</si>
  <si>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</si>
  <si>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</si>
  <si>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</si>
  <si>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</si>
  <si>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</si>
  <si>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</si>
  <si>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</si>
  <si>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</si>
  <si>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</si>
  <si>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</si>
  <si>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</si>
  <si>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</si>
  <si>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</si>
  <si>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</si>
  <si>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</si>
  <si>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</si>
  <si>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</si>
  <si>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</si>
  <si>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</si>
  <si>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</si>
  <si>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</si>
  <si>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</si>
  <si>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</si>
  <si>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</si>
  <si>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</si>
  <si>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</si>
  <si>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</si>
  <si>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</si>
  <si>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</si>
  <si>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</si>
  <si>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</si>
  <si>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</si>
  <si>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</si>
  <si>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</si>
  <si>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</si>
  <si>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</si>
  <si>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</si>
  <si>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</si>
  <si>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</si>
  <si>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</si>
  <si>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</si>
  <si>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</si>
  <si>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</si>
  <si>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</si>
  <si>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</si>
  <si>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</si>
  <si>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</si>
  <si>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</si>
  <si>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</si>
  <si>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</si>
  <si>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</si>
  <si>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</si>
  <si>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</si>
  <si>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</si>
  <si>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</si>
  <si>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</si>
  <si>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</si>
  <si>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</si>
  <si>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</si>
  <si>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</si>
  <si>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</si>
  <si>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</si>
  <si>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</si>
  <si>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</si>
  <si>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</si>
  <si>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</si>
  <si>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</si>
  <si>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</si>
  <si>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</si>
  <si>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</si>
  <si>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</si>
  <si>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</si>
  <si>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</si>
  <si>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</si>
  <si>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</si>
  <si>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</si>
  <si>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</si>
  <si>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</si>
  <si>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</si>
  <si>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</si>
  <si>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</si>
  <si>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</si>
  <si>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</si>
  <si>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</si>
  <si>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</si>
  <si>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</si>
  <si>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</si>
  <si>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</si>
  <si>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</si>
  <si>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</si>
  <si>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</si>
  <si>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</si>
  <si>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</si>
  <si>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</si>
  <si>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</si>
  <si>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</si>
  <si>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</si>
  <si>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</si>
  <si>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</si>
  <si>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</si>
  <si>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</si>
  <si>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</si>
  <si>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</si>
  <si>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</si>
  <si>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</si>
  <si>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</si>
  <si>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</si>
  <si>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</si>
  <si>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</si>
  <si>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</si>
  <si>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</si>
  <si>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</si>
  <si>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</si>
  <si>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</si>
  <si>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</si>
  <si>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</si>
  <si>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</si>
  <si>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</si>
  <si>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</si>
  <si>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</si>
  <si>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</si>
  <si>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</si>
  <si>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</si>
  <si>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</si>
  <si>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</si>
  <si>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</si>
  <si>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</si>
  <si>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</si>
  <si>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</si>
  <si>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</si>
  <si>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</si>
  <si>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</si>
  <si>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</si>
  <si>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</si>
  <si>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</si>
  <si>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</si>
  <si>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</si>
  <si>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</si>
  <si>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</si>
  <si>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</si>
  <si>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</si>
  <si>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</si>
  <si>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</si>
  <si>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</si>
  <si>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</si>
  <si>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</si>
  <si>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</si>
  <si>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</si>
  <si>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</si>
  <si>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</si>
  <si>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</si>
  <si>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</si>
  <si>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</si>
  <si>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</si>
  <si>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</si>
  <si>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</si>
  <si>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</si>
  <si>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</si>
  <si>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</si>
  <si>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</si>
  <si>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</si>
  <si>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</si>
  <si>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</si>
  <si>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</si>
  <si>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</si>
  <si>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</si>
  <si>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</si>
  <si>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</si>
  <si>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</si>
  <si>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</si>
  <si>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</si>
  <si>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</si>
  <si>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</si>
  <si>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</si>
  <si>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</si>
  <si>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</si>
  <si>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</si>
  <si>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</si>
  <si>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</si>
  <si>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</si>
  <si>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</si>
  <si>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</si>
  <si>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</si>
  <si>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</si>
  <si>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</si>
  <si>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</si>
  <si>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</si>
  <si>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</si>
  <si>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</si>
  <si>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</si>
  <si>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</si>
  <si>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</si>
  <si>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</si>
  <si>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</si>
  <si>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</si>
  <si>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</si>
  <si>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</si>
  <si>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</si>
  <si>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</si>
  <si>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</si>
  <si>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</si>
  <si>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</si>
  <si>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</si>
  <si>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</si>
  <si>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</si>
  <si>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</si>
  <si>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</si>
  <si>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</si>
  <si>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</si>
  <si>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</si>
  <si>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</si>
  <si>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</si>
  <si>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</si>
  <si>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</si>
  <si>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</si>
  <si>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</si>
  <si>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</si>
  <si>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</si>
  <si>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</si>
  <si>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</si>
  <si>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</si>
  <si>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</si>
  <si>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</si>
  <si>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</si>
  <si>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</si>
  <si>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</si>
  <si>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</si>
  <si>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</si>
  <si>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</si>
  <si>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</si>
  <si>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</si>
  <si>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</si>
  <si>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</si>
  <si>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</si>
  <si>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</si>
  <si>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</si>
  <si>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</si>
  <si>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</si>
  <si>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</si>
  <si>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</si>
  <si>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</si>
  <si>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</si>
  <si>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</si>
  <si>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</si>
  <si>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</si>
  <si>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</si>
  <si>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</si>
  <si>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</si>
  <si>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</si>
  <si>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</si>
  <si>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</si>
  <si>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</si>
  <si>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</si>
  <si>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</si>
  <si>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</si>
  <si>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</si>
  <si>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</si>
  <si>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</si>
  <si>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</si>
  <si>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</si>
  <si>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</si>
  <si>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</si>
  <si>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</si>
  <si>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</si>
  <si>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</si>
  <si>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</si>
  <si>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</si>
  <si>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</si>
  <si>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</si>
  <si>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</si>
  <si>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</si>
  <si>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</si>
  <si>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</si>
  <si>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</si>
  <si>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</si>
  <si>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</si>
  <si>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</si>
  <si>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</si>
  <si>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</si>
  <si>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</si>
  <si>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</si>
  <si>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</si>
  <si>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</si>
  <si>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</si>
  <si>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</si>
  <si>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</si>
  <si>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</si>
  <si>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</si>
  <si>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</si>
  <si>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</si>
  <si>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</si>
  <si>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</si>
  <si>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</si>
  <si>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</si>
  <si>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</si>
  <si>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</si>
  <si>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</si>
  <si>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</si>
  <si>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</si>
  <si>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</si>
  <si>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</si>
  <si>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</si>
  <si>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</si>
  <si>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</si>
  <si>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</si>
  <si>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</si>
  <si>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</si>
  <si>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</si>
  <si>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</si>
  <si>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</si>
  <si>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</si>
  <si>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</si>
  <si>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</si>
  <si>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</si>
  <si>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</si>
  <si>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</si>
  <si>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</si>
  <si>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</si>
  <si>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</si>
  <si>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</si>
  <si>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</si>
  <si>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</si>
  <si>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</si>
  <si>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</si>
  <si>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</si>
  <si>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</si>
  <si>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</si>
  <si>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</si>
  <si>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</si>
  <si>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</si>
  <si>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</si>
  <si>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</si>
  <si>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</si>
  <si>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</si>
  <si>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</si>
  <si>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</si>
  <si>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</si>
  <si>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</si>
  <si>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</si>
  <si>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</si>
  <si>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</si>
  <si>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</si>
  <si>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</si>
  <si>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</si>
  <si>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</si>
  <si>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</si>
  <si>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</si>
  <si>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</si>
  <si>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</si>
  <si>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</si>
  <si>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</si>
  <si>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</si>
  <si>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</si>
  <si>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</si>
  <si>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</si>
  <si>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</si>
  <si>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</si>
  <si>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</si>
  <si>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</si>
  <si>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</si>
  <si>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</si>
  <si>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</si>
  <si>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</si>
  <si>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</si>
  <si>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</si>
  <si>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</si>
  <si>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</si>
  <si>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</si>
  <si>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</si>
  <si>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</si>
  <si>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</si>
  <si>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</si>
  <si>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</si>
  <si>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</si>
  <si>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</si>
  <si>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</si>
  <si>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</si>
  <si>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</si>
  <si>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</si>
  <si>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</si>
  <si>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</si>
  <si>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</si>
  <si>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</si>
  <si>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</si>
  <si>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</si>
  <si>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</si>
  <si>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</si>
  <si>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</si>
  <si>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</si>
  <si>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</si>
  <si>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</si>
  <si>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</si>
  <si>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</si>
  <si>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</si>
  <si>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</si>
  <si>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</si>
  <si>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</si>
  <si>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</si>
  <si>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</si>
  <si>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</si>
  <si>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</si>
  <si>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</si>
  <si>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</si>
  <si>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</si>
  <si>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</si>
  <si>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</si>
  <si>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</si>
  <si>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</si>
  <si>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</si>
  <si>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</si>
  <si>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</si>
  <si>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</si>
  <si>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</si>
  <si>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</si>
  <si>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</si>
  <si>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</si>
  <si>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</si>
  <si>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</si>
  <si>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</si>
  <si>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</si>
  <si>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</si>
  <si>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</si>
  <si>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</si>
  <si>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</si>
  <si>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</si>
  <si>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</si>
  <si>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</si>
  <si>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</si>
  <si>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</si>
  <si>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</si>
  <si>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</si>
  <si>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</si>
  <si>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</si>
  <si>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</si>
  <si>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</si>
  <si>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</si>
  <si>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</si>
  <si>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</si>
  <si>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</si>
  <si>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</si>
  <si>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</si>
  <si>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</si>
  <si>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</si>
  <si>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</si>
  <si>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</si>
  <si>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</si>
  <si>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</si>
  <si>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</si>
  <si>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</si>
  <si>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</si>
  <si>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</si>
  <si>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</si>
  <si>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</si>
  <si>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</si>
  <si>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</si>
  <si>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</si>
  <si>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</si>
  <si>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</si>
  <si>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</si>
  <si>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</si>
  <si>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</si>
  <si>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</si>
  <si>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</si>
  <si>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</si>
  <si>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</si>
  <si>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</si>
  <si>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</si>
  <si>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</si>
  <si>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</si>
  <si>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</si>
  <si>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</si>
  <si>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</si>
  <si>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</si>
  <si>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</si>
  <si>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</si>
  <si>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</si>
  <si>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</si>
  <si>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</si>
  <si>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</si>
  <si>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</si>
  <si>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</si>
  <si>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</si>
  <si>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</si>
  <si>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</si>
  <si>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</si>
  <si>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</si>
  <si>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</si>
  <si>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</si>
  <si>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</si>
  <si>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</si>
  <si>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</si>
  <si>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</si>
  <si>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</si>
  <si>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</si>
  <si>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</si>
  <si>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</si>
  <si>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</si>
  <si>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</si>
  <si>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</si>
  <si>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</si>
  <si>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</si>
  <si>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</si>
  <si>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</si>
  <si>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</si>
  <si>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</si>
  <si>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</si>
  <si>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</si>
  <si>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</si>
  <si>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</si>
  <si>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Weight Status</t>
  </si>
  <si>
    <t>Diabetes Status</t>
  </si>
  <si>
    <t>Date Of Birth</t>
  </si>
  <si>
    <t>Age</t>
  </si>
  <si>
    <t xml:space="preserve">Full Name </t>
  </si>
  <si>
    <t xml:space="preserve">BMI </t>
  </si>
  <si>
    <t xml:space="preserve">Any Transplant </t>
  </si>
  <si>
    <t xml:space="preserve">Cancer History </t>
  </si>
  <si>
    <t>Smoker</t>
  </si>
  <si>
    <t xml:space="preserve">Diabetes Status </t>
  </si>
  <si>
    <t>DOB</t>
  </si>
  <si>
    <t>Charges</t>
  </si>
  <si>
    <t>Hospital Tier</t>
  </si>
  <si>
    <t>City Tier</t>
  </si>
  <si>
    <t>What is the distribution of cancer history among smokers and non-smokers?</t>
  </si>
  <si>
    <t>Grand Total</t>
  </si>
  <si>
    <t>Count of Customer ID</t>
  </si>
  <si>
    <t>How does the total number of major surgeries and average HbA1C differ between patients with and without a history of transplants?</t>
  </si>
  <si>
    <t>Average of HBA1C</t>
  </si>
  <si>
    <t>Cancer History</t>
  </si>
  <si>
    <t>Smoke</t>
  </si>
  <si>
    <t>Normal Weight</t>
  </si>
  <si>
    <t>Obesity</t>
  </si>
  <si>
    <t>Overweight</t>
  </si>
  <si>
    <t>Underweight</t>
  </si>
  <si>
    <t>Diabetes</t>
  </si>
  <si>
    <t>Normal</t>
  </si>
  <si>
    <t>Pre-Diabetes</t>
  </si>
  <si>
    <t/>
  </si>
  <si>
    <t>Among non smoker</t>
  </si>
  <si>
    <t xml:space="preserve">any transplant? </t>
  </si>
  <si>
    <t xml:space="preserve">major surgeries </t>
  </si>
  <si>
    <t>Average of Charges</t>
  </si>
  <si>
    <t>Age Group</t>
  </si>
  <si>
    <t>Adults</t>
  </si>
  <si>
    <t>Middle-Aged Adults</t>
  </si>
  <si>
    <t>Older Adults</t>
  </si>
  <si>
    <t>Young Adults</t>
  </si>
  <si>
    <t>Pearaon correlation</t>
  </si>
  <si>
    <t>Pearson correlation</t>
  </si>
  <si>
    <t>The correlation is very close to zero, indicating almost no linear relationship between age and BMI in your dataset.</t>
  </si>
  <si>
    <t>This indicates a moderate positive linear relationship: older patients tend to have higher HbA1C values in your dataset, on average.</t>
  </si>
  <si>
    <t>ABC Hospital Healthcare Data Analysis</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</si>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</sst>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AED&quot;* #,##0.00_-;\-&quot;AED&quot;* #,##0.00_-;_-&quot;AED&quot;* &quot;-&quot;??_-;_-@_-"/>
    <numFmt numFmtId="164" formatCode="mmm\,\ yyyy"/>
    <numFmt numFmtId="165" formatCode="[$-F800]dddd\,\ mmmm\ dd\,\ yyyy"/>
    <numFmt numFmtId="166" formatCode="_-[$$-409]* #,##0.00_ ;_-[$$-409]* \-#,##0.00\ ;_-[$$-409]* &quot;-&quot;??_ ;_-@_ "/>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11"/>
      <color theme="1"/>
      <name val="Calibri"/>
      <family val="2"/>
      <scheme val="minor"/>
    </font>
    <font>
      <b/>
      <sz val="12"/>
      <color theme="1"/>
      <name val="Calibri"/>
      <family val="2"/>
      <scheme val="minor"/>
    </font>
    <font>
      <sz val="16"/>
      <color theme="0"/>
      <name val="Sitka Subheading Semibold"/>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59999389629810485"/>
        <bgColor indexed="64"/>
      </patternFill>
    </fill>
    <fill>
      <patternFill patternType="solid">
        <fgColor theme="8" tint="-0.249977111117893"/>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4" fontId="6" fillId="0" borderId="0" applyFont="0" applyFill="0" applyBorder="0" applyAlignment="0" applyProtection="0"/>
  </cellStyleXfs>
  <cellXfs count="2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165" fontId="0" fillId="0" borderId="0" xfId="0" applyNumberFormat="1"/>
    <xf numFmtId="14" fontId="0" fillId="0" borderId="0" xfId="0" applyNumberFormat="1"/>
    <xf numFmtId="166" fontId="0" fillId="0" borderId="0" xfId="2" applyNumberFormat="1" applyFont="1"/>
    <xf numFmtId="0" fontId="1" fillId="0" borderId="2" xfId="1" applyBorder="1"/>
    <xf numFmtId="0" fontId="0" fillId="0" borderId="2" xfId="0" applyBorder="1"/>
    <xf numFmtId="166" fontId="0" fillId="0" borderId="2" xfId="2" applyNumberFormat="1" applyFont="1" applyBorder="1"/>
    <xf numFmtId="164" fontId="7" fillId="5"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0" fillId="0" borderId="0" xfId="0" applyAlignment="1">
      <alignment horizontal="center"/>
    </xf>
    <xf numFmtId="1" fontId="0" fillId="0" borderId="0" xfId="0" applyNumberFormat="1" applyAlignment="1">
      <alignment horizontal="center"/>
    </xf>
    <xf numFmtId="49" fontId="0" fillId="0" borderId="0" xfId="0" applyNumberFormat="1" applyAlignment="1">
      <alignment horizontal="center" vertical="center"/>
    </xf>
    <xf numFmtId="0" fontId="0" fillId="0" borderId="0" xfId="0" applyAlignment="1">
      <alignment horizontal="center" wrapText="1"/>
    </xf>
    <xf numFmtId="0" fontId="8" fillId="6" borderId="0" xfId="0" applyFont="1" applyFill="1" applyAlignment="1">
      <alignment horizontal="center" vertical="center" wrapText="1"/>
    </xf>
    <xf numFmtId="0" fontId="0" fillId="0" borderId="0" xfId="0" applyNumberFormat="1"/>
    <xf numFmtId="2" fontId="0" fillId="0" borderId="0" xfId="0" applyNumberFormat="1"/>
  </cellXfs>
  <cellStyles count="3">
    <cellStyle name="Currency" xfId="2" builtinId="4"/>
    <cellStyle name="Normal" xfId="0" builtinId="0"/>
    <cellStyle name="Normal 2" xfId="1" xr:uid="{00000000-0005-0000-0000-00000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among 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pie!$C$4:$C$5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43-46E8-B77C-04AB07B6B8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3-46E8-B77C-04AB07B6B8D3}"/>
              </c:ext>
            </c:extLst>
          </c:dPt>
          <c:cat>
            <c:strRef>
              <c:f>pie!$B$6:$B$8</c:f>
              <c:strCache>
                <c:ptCount val="2"/>
                <c:pt idx="0">
                  <c:v>No</c:v>
                </c:pt>
                <c:pt idx="1">
                  <c:v>Yes</c:v>
                </c:pt>
              </c:strCache>
            </c:strRef>
          </c:cat>
          <c:val>
            <c:numRef>
              <c:f>pie!$C$6:$C$8</c:f>
              <c:numCache>
                <c:formatCode>0.00%</c:formatCode>
                <c:ptCount val="2"/>
                <c:pt idx="0">
                  <c:v>0.82786885245901642</c:v>
                </c:pt>
                <c:pt idx="1">
                  <c:v>0.1721311475409836</c:v>
                </c:pt>
              </c:numCache>
            </c:numRef>
          </c:val>
          <c:extLst>
            <c:ext xmlns:c16="http://schemas.microsoft.com/office/drawing/2014/chart" uri="{C3380CC4-5D6E-409C-BE32-E72D297353CC}">
              <c16:uniqueId val="{00000000-E13C-4600-8027-4AFF2EC190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Cancer</a:t>
            </a:r>
            <a:r>
              <a:rPr lang="en-GB" baseline="0"/>
              <a:t> History among non-smokers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pie!$C$13:$C$14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EB-4589-9050-2CE562462A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EB-4589-9050-2CE562462A4A}"/>
              </c:ext>
            </c:extLst>
          </c:dPt>
          <c:cat>
            <c:strRef>
              <c:f>pie!$B$15:$B$17</c:f>
              <c:strCache>
                <c:ptCount val="2"/>
                <c:pt idx="0">
                  <c:v>No</c:v>
                </c:pt>
                <c:pt idx="1">
                  <c:v>Yes</c:v>
                </c:pt>
              </c:strCache>
            </c:strRef>
          </c:cat>
          <c:val>
            <c:numRef>
              <c:f>pie!$C$15:$C$17</c:f>
              <c:numCache>
                <c:formatCode>0.00%</c:formatCode>
                <c:ptCount val="2"/>
                <c:pt idx="0">
                  <c:v>0.83378451543042775</c:v>
                </c:pt>
                <c:pt idx="1">
                  <c:v>0.16621548456957227</c:v>
                </c:pt>
              </c:numCache>
            </c:numRef>
          </c:val>
          <c:extLst>
            <c:ext xmlns:c16="http://schemas.microsoft.com/office/drawing/2014/chart" uri="{C3380CC4-5D6E-409C-BE32-E72D297353CC}">
              <c16:uniqueId val="{00000000-C23B-4FEB-9A9B-3561DEF0BB3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713606095231917"/>
          <c:y val="0.49166074960049211"/>
          <c:w val="0.26096453260723196"/>
          <c:h val="0.239583736284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Transplant</a:t>
            </a:r>
            <a:r>
              <a:rPr lang="en-GB" baseline="0"/>
              <a:t> history vs Major surgery count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pie!$C$24:$C$25</c:f>
              <c:strCache>
                <c:ptCount val="1"/>
                <c:pt idx="0">
                  <c:v>0</c:v>
                </c:pt>
              </c:strCache>
            </c:strRef>
          </c:tx>
          <c:spPr>
            <a:solidFill>
              <a:schemeClr val="accent1"/>
            </a:solidFill>
            <a:ln>
              <a:noFill/>
            </a:ln>
            <a:effectLst/>
          </c:spPr>
          <c:invertIfNegative val="0"/>
          <c:cat>
            <c:strRef>
              <c:f>pie!$B$26:$B$28</c:f>
              <c:strCache>
                <c:ptCount val="2"/>
                <c:pt idx="0">
                  <c:v>No</c:v>
                </c:pt>
                <c:pt idx="1">
                  <c:v>yes</c:v>
                </c:pt>
              </c:strCache>
            </c:strRef>
          </c:cat>
          <c:val>
            <c:numRef>
              <c:f>pie!$C$26:$C$28</c:f>
              <c:numCache>
                <c:formatCode>General</c:formatCode>
                <c:ptCount val="2"/>
                <c:pt idx="0">
                  <c:v>1074</c:v>
                </c:pt>
              </c:numCache>
            </c:numRef>
          </c:val>
          <c:extLst>
            <c:ext xmlns:c16="http://schemas.microsoft.com/office/drawing/2014/chart" uri="{C3380CC4-5D6E-409C-BE32-E72D297353CC}">
              <c16:uniqueId val="{00000000-03A6-421B-B2FD-77AC8E165AA5}"/>
            </c:ext>
          </c:extLst>
        </c:ser>
        <c:ser>
          <c:idx val="1"/>
          <c:order val="1"/>
          <c:tx>
            <c:strRef>
              <c:f>pie!$D$24:$D$25</c:f>
              <c:strCache>
                <c:ptCount val="1"/>
                <c:pt idx="0">
                  <c:v>1</c:v>
                </c:pt>
              </c:strCache>
            </c:strRef>
          </c:tx>
          <c:spPr>
            <a:solidFill>
              <a:schemeClr val="accent2"/>
            </a:solidFill>
            <a:ln>
              <a:noFill/>
            </a:ln>
            <a:effectLst/>
          </c:spPr>
          <c:invertIfNegative val="0"/>
          <c:cat>
            <c:strRef>
              <c:f>pie!$B$26:$B$28</c:f>
              <c:strCache>
                <c:ptCount val="2"/>
                <c:pt idx="0">
                  <c:v>No</c:v>
                </c:pt>
                <c:pt idx="1">
                  <c:v>yes</c:v>
                </c:pt>
              </c:strCache>
            </c:strRef>
          </c:cat>
          <c:val>
            <c:numRef>
              <c:f>pie!$D$26:$D$28</c:f>
              <c:numCache>
                <c:formatCode>General</c:formatCode>
                <c:ptCount val="2"/>
                <c:pt idx="0">
                  <c:v>839</c:v>
                </c:pt>
                <c:pt idx="1">
                  <c:v>126</c:v>
                </c:pt>
              </c:numCache>
            </c:numRef>
          </c:val>
          <c:extLst>
            <c:ext xmlns:c16="http://schemas.microsoft.com/office/drawing/2014/chart" uri="{C3380CC4-5D6E-409C-BE32-E72D297353CC}">
              <c16:uniqueId val="{00000001-03A6-421B-B2FD-77AC8E165AA5}"/>
            </c:ext>
          </c:extLst>
        </c:ser>
        <c:ser>
          <c:idx val="2"/>
          <c:order val="2"/>
          <c:tx>
            <c:strRef>
              <c:f>pie!$E$24:$E$25</c:f>
              <c:strCache>
                <c:ptCount val="1"/>
                <c:pt idx="0">
                  <c:v>2</c:v>
                </c:pt>
              </c:strCache>
            </c:strRef>
          </c:tx>
          <c:spPr>
            <a:solidFill>
              <a:schemeClr val="accent3"/>
            </a:solidFill>
            <a:ln>
              <a:noFill/>
            </a:ln>
            <a:effectLst/>
          </c:spPr>
          <c:invertIfNegative val="0"/>
          <c:cat>
            <c:strRef>
              <c:f>pie!$B$26:$B$28</c:f>
              <c:strCache>
                <c:ptCount val="2"/>
                <c:pt idx="0">
                  <c:v>No</c:v>
                </c:pt>
                <c:pt idx="1">
                  <c:v>yes</c:v>
                </c:pt>
              </c:strCache>
            </c:strRef>
          </c:cat>
          <c:val>
            <c:numRef>
              <c:f>pie!$E$26:$E$28</c:f>
              <c:numCache>
                <c:formatCode>General</c:formatCode>
                <c:ptCount val="2"/>
                <c:pt idx="0">
                  <c:v>256</c:v>
                </c:pt>
                <c:pt idx="1">
                  <c:v>18</c:v>
                </c:pt>
              </c:numCache>
            </c:numRef>
          </c:val>
          <c:extLst>
            <c:ext xmlns:c16="http://schemas.microsoft.com/office/drawing/2014/chart" uri="{C3380CC4-5D6E-409C-BE32-E72D297353CC}">
              <c16:uniqueId val="{00000005-03A6-421B-B2FD-77AC8E165AA5}"/>
            </c:ext>
          </c:extLst>
        </c:ser>
        <c:ser>
          <c:idx val="3"/>
          <c:order val="3"/>
          <c:tx>
            <c:strRef>
              <c:f>pie!$F$24:$F$25</c:f>
              <c:strCache>
                <c:ptCount val="1"/>
                <c:pt idx="0">
                  <c:v>3</c:v>
                </c:pt>
              </c:strCache>
            </c:strRef>
          </c:tx>
          <c:spPr>
            <a:solidFill>
              <a:schemeClr val="accent4"/>
            </a:solidFill>
            <a:ln>
              <a:noFill/>
            </a:ln>
            <a:effectLst/>
          </c:spPr>
          <c:invertIfNegative val="0"/>
          <c:cat>
            <c:strRef>
              <c:f>pie!$B$26:$B$28</c:f>
              <c:strCache>
                <c:ptCount val="2"/>
                <c:pt idx="0">
                  <c:v>No</c:v>
                </c:pt>
                <c:pt idx="1">
                  <c:v>yes</c:v>
                </c:pt>
              </c:strCache>
            </c:strRef>
          </c:cat>
          <c:val>
            <c:numRef>
              <c:f>pie!$F$26:$F$28</c:f>
              <c:numCache>
                <c:formatCode>General</c:formatCode>
                <c:ptCount val="2"/>
                <c:pt idx="0">
                  <c:v>22</c:v>
                </c:pt>
              </c:numCache>
            </c:numRef>
          </c:val>
          <c:extLst>
            <c:ext xmlns:c16="http://schemas.microsoft.com/office/drawing/2014/chart" uri="{C3380CC4-5D6E-409C-BE32-E72D297353CC}">
              <c16:uniqueId val="{00000000-96C8-4C04-9EB7-6F55932174AE}"/>
            </c:ext>
          </c:extLst>
        </c:ser>
        <c:dLbls>
          <c:showLegendKey val="0"/>
          <c:showVal val="0"/>
          <c:showCatName val="0"/>
          <c:showSerName val="0"/>
          <c:showPercent val="0"/>
          <c:showBubbleSize val="0"/>
        </c:dLbls>
        <c:gapWidth val="182"/>
        <c:axId val="459754959"/>
        <c:axId val="459750639"/>
      </c:barChart>
      <c:catAx>
        <c:axId val="4597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50639"/>
        <c:crosses val="autoZero"/>
        <c:auto val="1"/>
        <c:lblAlgn val="ctr"/>
        <c:lblOffset val="100"/>
        <c:noMultiLvlLbl val="0"/>
      </c:catAx>
      <c:valAx>
        <c:axId val="45975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Transplant</a:t>
            </a:r>
            <a:r>
              <a:rPr lang="en-US" baseline="0"/>
              <a:t> history vs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pie!$C$30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B6-4753-BEE3-9210FC89F9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B6-4753-BEE3-9210FC89F9DA}"/>
              </c:ext>
            </c:extLst>
          </c:dPt>
          <c:cat>
            <c:strRef>
              <c:f>pie!$B$31:$B$33</c:f>
              <c:strCache>
                <c:ptCount val="2"/>
                <c:pt idx="0">
                  <c:v>No</c:v>
                </c:pt>
                <c:pt idx="1">
                  <c:v>yes</c:v>
                </c:pt>
              </c:strCache>
            </c:strRef>
          </c:cat>
          <c:val>
            <c:numRef>
              <c:f>pie!$C$31:$C$33</c:f>
              <c:numCache>
                <c:formatCode>General</c:formatCode>
                <c:ptCount val="2"/>
                <c:pt idx="0">
                  <c:v>6.6704427202190848</c:v>
                </c:pt>
                <c:pt idx="1">
                  <c:v>5.1876388888888894</c:v>
                </c:pt>
              </c:numCache>
            </c:numRef>
          </c:val>
          <c:extLst>
            <c:ext xmlns:c16="http://schemas.microsoft.com/office/drawing/2014/chart" uri="{C3380CC4-5D6E-409C-BE32-E72D297353CC}">
              <c16:uniqueId val="{00000000-7288-4252-BCA5-945E33CBB4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(1)(AutoRecovered).xlsx]bar!PivotTable4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Health Status wise Hospital Charges </a:t>
            </a:r>
            <a:endParaRPr lang="en-GB"/>
          </a:p>
        </c:rich>
      </c:tx>
      <c:layout>
        <c:manualLayout>
          <c:xMode val="edge"/>
          <c:yMode val="edge"/>
          <c:x val="0.22460373245721416"/>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9803149606302"/>
          <c:y val="0.14249781277340332"/>
          <c:w val="0.55061307961504813"/>
          <c:h val="0.6076742490522018"/>
        </c:manualLayout>
      </c:layout>
      <c:barChart>
        <c:barDir val="col"/>
        <c:grouping val="clustered"/>
        <c:varyColors val="0"/>
        <c:ser>
          <c:idx val="0"/>
          <c:order val="0"/>
          <c:tx>
            <c:strRef>
              <c:f>bar!$C$3:$C$4</c:f>
              <c:strCache>
                <c:ptCount val="1"/>
                <c:pt idx="0">
                  <c:v>Diabetes</c:v>
                </c:pt>
              </c:strCache>
            </c:strRef>
          </c:tx>
          <c:spPr>
            <a:solidFill>
              <a:schemeClr val="accent1"/>
            </a:solidFill>
            <a:ln>
              <a:noFill/>
            </a:ln>
            <a:effectLst/>
          </c:spPr>
          <c:invertIfNegative val="0"/>
          <c:cat>
            <c:strRef>
              <c:f>bar!$B$5:$B$9</c:f>
              <c:strCache>
                <c:ptCount val="4"/>
                <c:pt idx="0">
                  <c:v>Normal Weight</c:v>
                </c:pt>
                <c:pt idx="1">
                  <c:v>Obesity</c:v>
                </c:pt>
                <c:pt idx="2">
                  <c:v>Overweight</c:v>
                </c:pt>
                <c:pt idx="3">
                  <c:v>Underweight</c:v>
                </c:pt>
              </c:strCache>
            </c:strRef>
          </c:cat>
          <c:val>
            <c:numRef>
              <c:f>bar!$C$5:$C$9</c:f>
              <c:numCache>
                <c:formatCode>_-[$$-409]* #,##0.00_ ;_-[$$-409]* \-#,##0.00\ ;_-[$$-409]* "-"??_ ;_-@_ </c:formatCode>
                <c:ptCount val="4"/>
                <c:pt idx="0">
                  <c:v>14971.472265624996</c:v>
                </c:pt>
                <c:pt idx="1">
                  <c:v>17727.484392764847</c:v>
                </c:pt>
                <c:pt idx="2">
                  <c:v>16727.933101604285</c:v>
                </c:pt>
                <c:pt idx="3">
                  <c:v>8942.6435365853631</c:v>
                </c:pt>
              </c:numCache>
            </c:numRef>
          </c:val>
          <c:extLst>
            <c:ext xmlns:c16="http://schemas.microsoft.com/office/drawing/2014/chart" uri="{C3380CC4-5D6E-409C-BE32-E72D297353CC}">
              <c16:uniqueId val="{00000000-E2C2-45DD-BC2F-F66F13723B44}"/>
            </c:ext>
          </c:extLst>
        </c:ser>
        <c:ser>
          <c:idx val="1"/>
          <c:order val="1"/>
          <c:tx>
            <c:strRef>
              <c:f>bar!$D$3:$D$4</c:f>
              <c:strCache>
                <c:ptCount val="1"/>
                <c:pt idx="0">
                  <c:v>Normal</c:v>
                </c:pt>
              </c:strCache>
            </c:strRef>
          </c:tx>
          <c:spPr>
            <a:solidFill>
              <a:schemeClr val="accent2"/>
            </a:solidFill>
            <a:ln>
              <a:noFill/>
            </a:ln>
            <a:effectLst/>
          </c:spPr>
          <c:invertIfNegative val="0"/>
          <c:cat>
            <c:strRef>
              <c:f>bar!$B$5:$B$9</c:f>
              <c:strCache>
                <c:ptCount val="4"/>
                <c:pt idx="0">
                  <c:v>Normal Weight</c:v>
                </c:pt>
                <c:pt idx="1">
                  <c:v>Obesity</c:v>
                </c:pt>
                <c:pt idx="2">
                  <c:v>Overweight</c:v>
                </c:pt>
                <c:pt idx="3">
                  <c:v>Underweight</c:v>
                </c:pt>
              </c:strCache>
            </c:strRef>
          </c:cat>
          <c:val>
            <c:numRef>
              <c:f>bar!$D$5:$D$9</c:f>
              <c:numCache>
                <c:formatCode>_-[$$-409]* #,##0.00_ ;_-[$$-409]* \-#,##0.00\ ;_-[$$-409]* "-"??_ ;_-@_ </c:formatCode>
                <c:ptCount val="4"/>
                <c:pt idx="0">
                  <c:v>13651.500445544565</c:v>
                </c:pt>
                <c:pt idx="1">
                  <c:v>14217.079268292659</c:v>
                </c:pt>
                <c:pt idx="2">
                  <c:v>15213.247213114741</c:v>
                </c:pt>
                <c:pt idx="3">
                  <c:v>3935.9989539748926</c:v>
                </c:pt>
              </c:numCache>
            </c:numRef>
          </c:val>
          <c:extLst>
            <c:ext xmlns:c16="http://schemas.microsoft.com/office/drawing/2014/chart" uri="{C3380CC4-5D6E-409C-BE32-E72D297353CC}">
              <c16:uniqueId val="{00000000-935A-474D-8906-202AB3D6C6F9}"/>
            </c:ext>
          </c:extLst>
        </c:ser>
        <c:ser>
          <c:idx val="2"/>
          <c:order val="2"/>
          <c:tx>
            <c:strRef>
              <c:f>bar!$E$3:$E$4</c:f>
              <c:strCache>
                <c:ptCount val="1"/>
                <c:pt idx="0">
                  <c:v>Pre-Diabetes</c:v>
                </c:pt>
              </c:strCache>
            </c:strRef>
          </c:tx>
          <c:spPr>
            <a:solidFill>
              <a:schemeClr val="accent3"/>
            </a:solidFill>
            <a:ln>
              <a:noFill/>
            </a:ln>
            <a:effectLst/>
          </c:spPr>
          <c:invertIfNegative val="0"/>
          <c:cat>
            <c:strRef>
              <c:f>bar!$B$5:$B$9</c:f>
              <c:strCache>
                <c:ptCount val="4"/>
                <c:pt idx="0">
                  <c:v>Normal Weight</c:v>
                </c:pt>
                <c:pt idx="1">
                  <c:v>Obesity</c:v>
                </c:pt>
                <c:pt idx="2">
                  <c:v>Overweight</c:v>
                </c:pt>
                <c:pt idx="3">
                  <c:v>Underweight</c:v>
                </c:pt>
              </c:strCache>
            </c:strRef>
          </c:cat>
          <c:val>
            <c:numRef>
              <c:f>bar!$E$5:$E$9</c:f>
              <c:numCache>
                <c:formatCode>_-[$$-409]* #,##0.00_ ;_-[$$-409]* \-#,##0.00\ ;_-[$$-409]* "-"??_ ;_-@_ </c:formatCode>
                <c:ptCount val="4"/>
                <c:pt idx="0">
                  <c:v>13969.216000000002</c:v>
                </c:pt>
                <c:pt idx="1">
                  <c:v>14885.40015957447</c:v>
                </c:pt>
                <c:pt idx="2">
                  <c:v>15683.634032258065</c:v>
                </c:pt>
                <c:pt idx="3">
                  <c:v>4723.7976237623761</c:v>
                </c:pt>
              </c:numCache>
            </c:numRef>
          </c:val>
          <c:extLst>
            <c:ext xmlns:c16="http://schemas.microsoft.com/office/drawing/2014/chart" uri="{C3380CC4-5D6E-409C-BE32-E72D297353CC}">
              <c16:uniqueId val="{00000001-935A-474D-8906-202AB3D6C6F9}"/>
            </c:ext>
          </c:extLst>
        </c:ser>
        <c:dLbls>
          <c:showLegendKey val="0"/>
          <c:showVal val="0"/>
          <c:showCatName val="0"/>
          <c:showSerName val="0"/>
          <c:showPercent val="0"/>
          <c:showBubbleSize val="0"/>
        </c:dLbls>
        <c:gapWidth val="219"/>
        <c:overlap val="-27"/>
        <c:axId val="637215552"/>
        <c:axId val="637216032"/>
      </c:barChart>
      <c:catAx>
        <c:axId val="6372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16032"/>
        <c:crosses val="autoZero"/>
        <c:auto val="1"/>
        <c:lblAlgn val="ctr"/>
        <c:lblOffset val="100"/>
        <c:noMultiLvlLbl val="0"/>
      </c:catAx>
      <c:valAx>
        <c:axId val="63721603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1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(1)(AutoRecovered).xlsx]bar!PivotTable5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City</a:t>
            </a:r>
            <a:r>
              <a:rPr lang="en-GB" baseline="0"/>
              <a:t>/Tier wise Average Charges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bar!$C$19:$C$20</c:f>
              <c:strCache>
                <c:ptCount val="1"/>
                <c:pt idx="0">
                  <c:v>tier - 1</c:v>
                </c:pt>
              </c:strCache>
            </c:strRef>
          </c:tx>
          <c:spPr>
            <a:solidFill>
              <a:schemeClr val="accent1"/>
            </a:solidFill>
            <a:ln>
              <a:noFill/>
            </a:ln>
            <a:effectLst/>
            <a:sp3d/>
          </c:spPr>
          <c:invertIfNegative val="0"/>
          <c:cat>
            <c:strRef>
              <c:f>bar!$B$21:$B$24</c:f>
              <c:strCache>
                <c:ptCount val="3"/>
                <c:pt idx="0">
                  <c:v>R1011</c:v>
                </c:pt>
                <c:pt idx="1">
                  <c:v>R1017</c:v>
                </c:pt>
                <c:pt idx="2">
                  <c:v>R1015</c:v>
                </c:pt>
              </c:strCache>
            </c:strRef>
          </c:cat>
          <c:val>
            <c:numRef>
              <c:f>bar!$C$21:$C$24</c:f>
              <c:numCache>
                <c:formatCode>_-[$$-409]* #,##0.00_ ;_-[$$-409]* \-#,##0.00\ ;_-[$$-409]* "-"??_ ;_-@_ </c:formatCode>
                <c:ptCount val="3"/>
                <c:pt idx="0">
                  <c:v>33081.373793103434</c:v>
                </c:pt>
                <c:pt idx="1">
                  <c:v>34070.595714285715</c:v>
                </c:pt>
                <c:pt idx="2">
                  <c:v>21523.52</c:v>
                </c:pt>
              </c:numCache>
            </c:numRef>
          </c:val>
          <c:extLst>
            <c:ext xmlns:c16="http://schemas.microsoft.com/office/drawing/2014/chart" uri="{C3380CC4-5D6E-409C-BE32-E72D297353CC}">
              <c16:uniqueId val="{00000000-34FC-4E8B-8542-E92D0148C6D0}"/>
            </c:ext>
          </c:extLst>
        </c:ser>
        <c:ser>
          <c:idx val="1"/>
          <c:order val="1"/>
          <c:tx>
            <c:strRef>
              <c:f>bar!$D$19:$D$20</c:f>
              <c:strCache>
                <c:ptCount val="1"/>
                <c:pt idx="0">
                  <c:v>tier - 2</c:v>
                </c:pt>
              </c:strCache>
            </c:strRef>
          </c:tx>
          <c:spPr>
            <a:solidFill>
              <a:schemeClr val="accent2"/>
            </a:solidFill>
            <a:ln>
              <a:noFill/>
            </a:ln>
            <a:effectLst/>
            <a:sp3d/>
          </c:spPr>
          <c:invertIfNegative val="0"/>
          <c:cat>
            <c:strRef>
              <c:f>bar!$B$21:$B$24</c:f>
              <c:strCache>
                <c:ptCount val="3"/>
                <c:pt idx="0">
                  <c:v>R1011</c:v>
                </c:pt>
                <c:pt idx="1">
                  <c:v>R1017</c:v>
                </c:pt>
                <c:pt idx="2">
                  <c:v>R1015</c:v>
                </c:pt>
              </c:strCache>
            </c:strRef>
          </c:cat>
          <c:val>
            <c:numRef>
              <c:f>bar!$D$21:$D$24</c:f>
              <c:numCache>
                <c:formatCode>_-[$$-409]* #,##0.00_ ;_-[$$-409]* \-#,##0.00\ ;_-[$$-409]* "-"??_ ;_-@_ </c:formatCode>
                <c:ptCount val="3"/>
                <c:pt idx="0">
                  <c:v>18997.280691823897</c:v>
                </c:pt>
                <c:pt idx="1">
                  <c:v>11365.621875000001</c:v>
                </c:pt>
                <c:pt idx="2">
                  <c:v>15675.543333333329</c:v>
                </c:pt>
              </c:numCache>
            </c:numRef>
          </c:val>
          <c:extLst>
            <c:ext xmlns:c16="http://schemas.microsoft.com/office/drawing/2014/chart" uri="{C3380CC4-5D6E-409C-BE32-E72D297353CC}">
              <c16:uniqueId val="{00000001-34FC-4E8B-8542-E92D0148C6D0}"/>
            </c:ext>
          </c:extLst>
        </c:ser>
        <c:ser>
          <c:idx val="2"/>
          <c:order val="2"/>
          <c:tx>
            <c:strRef>
              <c:f>bar!$E$19:$E$20</c:f>
              <c:strCache>
                <c:ptCount val="1"/>
                <c:pt idx="0">
                  <c:v>tier - 3</c:v>
                </c:pt>
              </c:strCache>
            </c:strRef>
          </c:tx>
          <c:spPr>
            <a:solidFill>
              <a:schemeClr val="accent3"/>
            </a:solidFill>
            <a:ln>
              <a:noFill/>
            </a:ln>
            <a:effectLst/>
            <a:sp3d/>
          </c:spPr>
          <c:invertIfNegative val="0"/>
          <c:cat>
            <c:strRef>
              <c:f>bar!$B$21:$B$24</c:f>
              <c:strCache>
                <c:ptCount val="3"/>
                <c:pt idx="0">
                  <c:v>R1011</c:v>
                </c:pt>
                <c:pt idx="1">
                  <c:v>R1017</c:v>
                </c:pt>
                <c:pt idx="2">
                  <c:v>R1015</c:v>
                </c:pt>
              </c:strCache>
            </c:strRef>
          </c:cat>
          <c:val>
            <c:numRef>
              <c:f>bar!$E$21:$E$24</c:f>
              <c:numCache>
                <c:formatCode>_-[$$-409]* #,##0.00_ ;_-[$$-409]* \-#,##0.00\ ;_-[$$-409]* "-"??_ ;_-@_ </c:formatCode>
                <c:ptCount val="3"/>
                <c:pt idx="0">
                  <c:v>9250.3617857142872</c:v>
                </c:pt>
                <c:pt idx="1">
                  <c:v>8667.3661538461547</c:v>
                </c:pt>
                <c:pt idx="2">
                  <c:v>7570.7550000000001</c:v>
                </c:pt>
              </c:numCache>
            </c:numRef>
          </c:val>
          <c:extLst>
            <c:ext xmlns:c16="http://schemas.microsoft.com/office/drawing/2014/chart" uri="{C3380CC4-5D6E-409C-BE32-E72D297353CC}">
              <c16:uniqueId val="{00000002-34FC-4E8B-8542-E92D0148C6D0}"/>
            </c:ext>
          </c:extLst>
        </c:ser>
        <c:dLbls>
          <c:showLegendKey val="0"/>
          <c:showVal val="0"/>
          <c:showCatName val="0"/>
          <c:showSerName val="0"/>
          <c:showPercent val="0"/>
          <c:showBubbleSize val="0"/>
        </c:dLbls>
        <c:gapWidth val="150"/>
        <c:shape val="box"/>
        <c:axId val="869177904"/>
        <c:axId val="869175984"/>
        <c:axId val="0"/>
      </c:bar3DChart>
      <c:catAx>
        <c:axId val="86917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City</a:t>
                </a:r>
                <a:r>
                  <a:rPr lang="en-GB" baseline="0"/>
                  <a:t> - Tier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75984"/>
        <c:crosses val="autoZero"/>
        <c:auto val="1"/>
        <c:lblAlgn val="ctr"/>
        <c:lblOffset val="100"/>
        <c:noMultiLvlLbl val="0"/>
      </c:catAx>
      <c:valAx>
        <c:axId val="8691759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7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(1)(AutoRecovered).xlsx]Line,scatter!PivotTable5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Charges for Different Age Groups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'Line,scatter'!$C$2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'Line,scatter'!$B$3:$B$7</c:f>
              <c:strCache>
                <c:ptCount val="4"/>
                <c:pt idx="0">
                  <c:v>Older Adults</c:v>
                </c:pt>
                <c:pt idx="1">
                  <c:v>Middle-Aged Adults</c:v>
                </c:pt>
                <c:pt idx="2">
                  <c:v>Adults</c:v>
                </c:pt>
                <c:pt idx="3">
                  <c:v>Young Adults</c:v>
                </c:pt>
              </c:strCache>
            </c:strRef>
          </c:cat>
          <c:val>
            <c:numRef>
              <c:f>'Line,scatter'!$C$3:$C$7</c:f>
              <c:numCache>
                <c:formatCode>_-[$$-409]* #,##0.00_ ;_-[$$-409]* \-#,##0.00\ ;_-[$$-409]* "-"??_ ;_-@_ </c:formatCode>
                <c:ptCount val="4"/>
                <c:pt idx="0">
                  <c:v>20886.385664335663</c:v>
                </c:pt>
                <c:pt idx="1">
                  <c:v>16697.184810951792</c:v>
                </c:pt>
                <c:pt idx="2">
                  <c:v>13261.620081632645</c:v>
                </c:pt>
                <c:pt idx="3">
                  <c:v>8770.3970289855188</c:v>
                </c:pt>
              </c:numCache>
            </c:numRef>
          </c:val>
          <c:smooth val="0"/>
          <c:extLst>
            <c:ext xmlns:c16="http://schemas.microsoft.com/office/drawing/2014/chart" uri="{C3380CC4-5D6E-409C-BE32-E72D297353CC}">
              <c16:uniqueId val="{00000000-5007-454F-B6BF-4F1D0EEC6DCB}"/>
            </c:ext>
          </c:extLst>
        </c:ser>
        <c:dLbls>
          <c:showLegendKey val="0"/>
          <c:showVal val="0"/>
          <c:showCatName val="0"/>
          <c:showSerName val="0"/>
          <c:showPercent val="0"/>
          <c:showBubbleSize val="0"/>
        </c:dLbls>
        <c:marker val="1"/>
        <c:smooth val="0"/>
        <c:axId val="459742479"/>
        <c:axId val="459731439"/>
      </c:lineChart>
      <c:catAx>
        <c:axId val="4597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31439"/>
        <c:crosses val="autoZero"/>
        <c:auto val="1"/>
        <c:lblAlgn val="ctr"/>
        <c:lblOffset val="100"/>
        <c:noMultiLvlLbl val="0"/>
      </c:catAx>
      <c:valAx>
        <c:axId val="4597314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4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BMI VS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Healthcare!$R$2</c:f>
              <c:strCache>
                <c:ptCount val="1"/>
                <c:pt idx="0">
                  <c:v>Age</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trendline>
            <c:spPr>
              <a:ln w="25400" cap="rnd">
                <a:solidFill>
                  <a:schemeClr val="accent3">
                    <a:alpha val="50000"/>
                  </a:schemeClr>
                </a:solidFill>
              </a:ln>
              <a:effectLst/>
            </c:spPr>
            <c:trendlineType val="linear"/>
            <c:dispRSqr val="0"/>
            <c:dispEq val="0"/>
          </c:trendline>
          <c:trendline>
            <c:spPr>
              <a:ln w="25400" cap="rnd">
                <a:solidFill>
                  <a:srgbClr val="FF0000"/>
                </a:solidFill>
              </a:ln>
              <a:effectLst/>
            </c:spPr>
            <c:trendlineType val="linear"/>
            <c:dispRSqr val="1"/>
            <c:dispEq val="0"/>
            <c:trendlineLbl>
              <c:layout>
                <c:manualLayout>
                  <c:x val="7.1889107611548556E-2"/>
                  <c:y val="-0.34003207932341789"/>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trendlineLbl>
          </c:trendline>
          <c:xVal>
            <c:numRef>
              <c:f>Healthcare!$D$3:$D$2337</c:f>
              <c:numCache>
                <c:formatCode>General</c:formatCode>
                <c:ptCount val="165"/>
                <c:pt idx="0">
                  <c:v>47.41</c:v>
                </c:pt>
                <c:pt idx="1">
                  <c:v>34.484999999999999</c:v>
                </c:pt>
                <c:pt idx="2">
                  <c:v>32.799999999999997</c:v>
                </c:pt>
                <c:pt idx="3">
                  <c:v>36.96</c:v>
                </c:pt>
                <c:pt idx="4">
                  <c:v>41.14</c:v>
                </c:pt>
                <c:pt idx="5">
                  <c:v>38.06</c:v>
                </c:pt>
                <c:pt idx="6">
                  <c:v>42.13</c:v>
                </c:pt>
                <c:pt idx="7">
                  <c:v>40.92</c:v>
                </c:pt>
                <c:pt idx="8">
                  <c:v>40.564999999999998</c:v>
                </c:pt>
                <c:pt idx="9">
                  <c:v>36.384999999999998</c:v>
                </c:pt>
                <c:pt idx="10">
                  <c:v>39.9</c:v>
                </c:pt>
                <c:pt idx="11">
                  <c:v>33.799999999999997</c:v>
                </c:pt>
                <c:pt idx="12">
                  <c:v>36.765000000000001</c:v>
                </c:pt>
                <c:pt idx="13">
                  <c:v>42.9</c:v>
                </c:pt>
                <c:pt idx="14">
                  <c:v>36.299999999999997</c:v>
                </c:pt>
                <c:pt idx="15">
                  <c:v>31.3</c:v>
                </c:pt>
                <c:pt idx="16">
                  <c:v>41.8</c:v>
                </c:pt>
                <c:pt idx="17">
                  <c:v>33.880000000000003</c:v>
                </c:pt>
                <c:pt idx="18">
                  <c:v>30.875</c:v>
                </c:pt>
                <c:pt idx="19">
                  <c:v>35.86</c:v>
                </c:pt>
                <c:pt idx="20">
                  <c:v>37.049999999999997</c:v>
                </c:pt>
                <c:pt idx="21">
                  <c:v>43.89</c:v>
                </c:pt>
                <c:pt idx="22">
                  <c:v>31.35</c:v>
                </c:pt>
                <c:pt idx="23">
                  <c:v>32.015000000000001</c:v>
                </c:pt>
                <c:pt idx="24">
                  <c:v>40.564999999999998</c:v>
                </c:pt>
                <c:pt idx="25">
                  <c:v>32.450000000000003</c:v>
                </c:pt>
                <c:pt idx="26">
                  <c:v>34.96</c:v>
                </c:pt>
                <c:pt idx="27">
                  <c:v>35.200000000000003</c:v>
                </c:pt>
                <c:pt idx="28">
                  <c:v>38.06</c:v>
                </c:pt>
                <c:pt idx="29">
                  <c:v>34.21</c:v>
                </c:pt>
                <c:pt idx="30">
                  <c:v>38.94</c:v>
                </c:pt>
                <c:pt idx="31">
                  <c:v>41.895000000000003</c:v>
                </c:pt>
                <c:pt idx="32">
                  <c:v>31.16</c:v>
                </c:pt>
                <c:pt idx="33">
                  <c:v>51.93</c:v>
                </c:pt>
                <c:pt idx="34">
                  <c:v>38.950000000000003</c:v>
                </c:pt>
                <c:pt idx="35">
                  <c:v>36.630000000000003</c:v>
                </c:pt>
                <c:pt idx="36">
                  <c:v>50.63</c:v>
                </c:pt>
                <c:pt idx="37">
                  <c:v>54.82</c:v>
                </c:pt>
                <c:pt idx="38">
                  <c:v>51.48</c:v>
                </c:pt>
                <c:pt idx="39">
                  <c:v>52.06</c:v>
                </c:pt>
                <c:pt idx="40">
                  <c:v>30.684999999999999</c:v>
                </c:pt>
                <c:pt idx="41">
                  <c:v>36.08</c:v>
                </c:pt>
                <c:pt idx="42">
                  <c:v>54.99</c:v>
                </c:pt>
                <c:pt idx="43">
                  <c:v>30.8</c:v>
                </c:pt>
                <c:pt idx="44">
                  <c:v>45.5</c:v>
                </c:pt>
                <c:pt idx="45">
                  <c:v>53.61</c:v>
                </c:pt>
                <c:pt idx="46">
                  <c:v>36.19</c:v>
                </c:pt>
                <c:pt idx="47">
                  <c:v>54.12</c:v>
                </c:pt>
                <c:pt idx="48">
                  <c:v>48.82</c:v>
                </c:pt>
                <c:pt idx="49">
                  <c:v>51.01</c:v>
                </c:pt>
                <c:pt idx="50">
                  <c:v>33.11</c:v>
                </c:pt>
                <c:pt idx="51">
                  <c:v>48.31</c:v>
                </c:pt>
                <c:pt idx="52">
                  <c:v>48.99</c:v>
                </c:pt>
                <c:pt idx="53">
                  <c:v>41.51</c:v>
                </c:pt>
                <c:pt idx="54">
                  <c:v>35.75</c:v>
                </c:pt>
                <c:pt idx="55">
                  <c:v>53.81</c:v>
                </c:pt>
                <c:pt idx="56">
                  <c:v>50.07</c:v>
                </c:pt>
                <c:pt idx="57">
                  <c:v>48.93</c:v>
                </c:pt>
                <c:pt idx="58">
                  <c:v>30.9</c:v>
                </c:pt>
                <c:pt idx="59">
                  <c:v>44.32</c:v>
                </c:pt>
                <c:pt idx="60">
                  <c:v>30.78</c:v>
                </c:pt>
                <c:pt idx="61">
                  <c:v>31.35</c:v>
                </c:pt>
                <c:pt idx="62">
                  <c:v>48</c:v>
                </c:pt>
                <c:pt idx="63">
                  <c:v>38.299999999999997</c:v>
                </c:pt>
                <c:pt idx="64">
                  <c:v>30.2</c:v>
                </c:pt>
                <c:pt idx="65">
                  <c:v>41.12</c:v>
                </c:pt>
                <c:pt idx="66">
                  <c:v>35.200000000000003</c:v>
                </c:pt>
                <c:pt idx="67">
                  <c:v>33.4</c:v>
                </c:pt>
                <c:pt idx="68">
                  <c:v>42.71</c:v>
                </c:pt>
                <c:pt idx="69">
                  <c:v>41.52</c:v>
                </c:pt>
                <c:pt idx="70">
                  <c:v>39.4</c:v>
                </c:pt>
                <c:pt idx="71">
                  <c:v>34.43</c:v>
                </c:pt>
                <c:pt idx="72">
                  <c:v>39.799999999999997</c:v>
                </c:pt>
                <c:pt idx="73">
                  <c:v>35.625</c:v>
                </c:pt>
                <c:pt idx="74">
                  <c:v>40.61</c:v>
                </c:pt>
                <c:pt idx="75">
                  <c:v>35.68</c:v>
                </c:pt>
                <c:pt idx="76">
                  <c:v>33.42</c:v>
                </c:pt>
                <c:pt idx="77">
                  <c:v>37.18</c:v>
                </c:pt>
                <c:pt idx="78">
                  <c:v>38.729999999999997</c:v>
                </c:pt>
                <c:pt idx="79">
                  <c:v>29.73</c:v>
                </c:pt>
                <c:pt idx="80">
                  <c:v>38.28</c:v>
                </c:pt>
                <c:pt idx="81">
                  <c:v>33.57</c:v>
                </c:pt>
                <c:pt idx="82">
                  <c:v>36.64</c:v>
                </c:pt>
                <c:pt idx="83">
                  <c:v>29.78</c:v>
                </c:pt>
                <c:pt idx="84">
                  <c:v>41.65</c:v>
                </c:pt>
                <c:pt idx="85">
                  <c:v>35.25</c:v>
                </c:pt>
                <c:pt idx="86">
                  <c:v>36.85</c:v>
                </c:pt>
                <c:pt idx="87">
                  <c:v>34.39</c:v>
                </c:pt>
                <c:pt idx="88">
                  <c:v>35.799999999999997</c:v>
                </c:pt>
                <c:pt idx="89">
                  <c:v>35.71</c:v>
                </c:pt>
                <c:pt idx="90">
                  <c:v>33.69</c:v>
                </c:pt>
                <c:pt idx="91">
                  <c:v>34.06</c:v>
                </c:pt>
                <c:pt idx="92">
                  <c:v>29.57</c:v>
                </c:pt>
                <c:pt idx="93">
                  <c:v>37.74</c:v>
                </c:pt>
                <c:pt idx="94">
                  <c:v>23.55</c:v>
                </c:pt>
                <c:pt idx="95">
                  <c:v>30.18</c:v>
                </c:pt>
                <c:pt idx="96">
                  <c:v>29.94</c:v>
                </c:pt>
                <c:pt idx="97">
                  <c:v>53.06</c:v>
                </c:pt>
                <c:pt idx="98">
                  <c:v>22.18</c:v>
                </c:pt>
                <c:pt idx="99">
                  <c:v>30.684999999999999</c:v>
                </c:pt>
                <c:pt idx="100">
                  <c:v>20.18</c:v>
                </c:pt>
                <c:pt idx="101">
                  <c:v>23.82</c:v>
                </c:pt>
                <c:pt idx="102">
                  <c:v>26.62</c:v>
                </c:pt>
                <c:pt idx="103">
                  <c:v>32.67</c:v>
                </c:pt>
                <c:pt idx="104">
                  <c:v>28.34</c:v>
                </c:pt>
                <c:pt idx="105">
                  <c:v>23.19</c:v>
                </c:pt>
                <c:pt idx="106">
                  <c:v>31.36</c:v>
                </c:pt>
                <c:pt idx="107">
                  <c:v>31.83</c:v>
                </c:pt>
                <c:pt idx="108">
                  <c:v>24.43</c:v>
                </c:pt>
                <c:pt idx="109">
                  <c:v>25.15</c:v>
                </c:pt>
                <c:pt idx="110">
                  <c:v>24.25</c:v>
                </c:pt>
                <c:pt idx="111">
                  <c:v>23.85</c:v>
                </c:pt>
                <c:pt idx="112">
                  <c:v>19.170000000000002</c:v>
                </c:pt>
                <c:pt idx="113">
                  <c:v>29.92</c:v>
                </c:pt>
                <c:pt idx="114">
                  <c:v>18.63</c:v>
                </c:pt>
                <c:pt idx="115">
                  <c:v>26.26</c:v>
                </c:pt>
                <c:pt idx="116">
                  <c:v>29.83</c:v>
                </c:pt>
                <c:pt idx="117">
                  <c:v>17.940000000000001</c:v>
                </c:pt>
                <c:pt idx="118">
                  <c:v>22.39</c:v>
                </c:pt>
                <c:pt idx="119">
                  <c:v>19.260000000000002</c:v>
                </c:pt>
                <c:pt idx="120">
                  <c:v>23.56</c:v>
                </c:pt>
                <c:pt idx="121">
                  <c:v>18.73</c:v>
                </c:pt>
                <c:pt idx="122">
                  <c:v>18.329999999999998</c:v>
                </c:pt>
                <c:pt idx="123">
                  <c:v>26.885000000000002</c:v>
                </c:pt>
                <c:pt idx="124">
                  <c:v>16.36</c:v>
                </c:pt>
                <c:pt idx="125">
                  <c:v>29.07</c:v>
                </c:pt>
                <c:pt idx="126">
                  <c:v>17.43</c:v>
                </c:pt>
                <c:pt idx="127">
                  <c:v>28.31</c:v>
                </c:pt>
                <c:pt idx="128">
                  <c:v>26.695</c:v>
                </c:pt>
                <c:pt idx="129">
                  <c:v>26.29</c:v>
                </c:pt>
                <c:pt idx="130">
                  <c:v>29.81</c:v>
                </c:pt>
                <c:pt idx="131">
                  <c:v>16.329999999999998</c:v>
                </c:pt>
                <c:pt idx="132">
                  <c:v>28.975000000000001</c:v>
                </c:pt>
                <c:pt idx="133">
                  <c:v>22.99</c:v>
                </c:pt>
                <c:pt idx="134">
                  <c:v>31.96</c:v>
                </c:pt>
                <c:pt idx="135">
                  <c:v>23.76</c:v>
                </c:pt>
                <c:pt idx="136">
                  <c:v>24.42</c:v>
                </c:pt>
                <c:pt idx="137">
                  <c:v>23.655000000000001</c:v>
                </c:pt>
                <c:pt idx="138">
                  <c:v>25.1</c:v>
                </c:pt>
                <c:pt idx="139">
                  <c:v>29.8</c:v>
                </c:pt>
                <c:pt idx="140">
                  <c:v>28.215</c:v>
                </c:pt>
                <c:pt idx="141">
                  <c:v>24.32</c:v>
                </c:pt>
                <c:pt idx="142">
                  <c:v>25.3</c:v>
                </c:pt>
                <c:pt idx="143">
                  <c:v>27.645</c:v>
                </c:pt>
                <c:pt idx="144">
                  <c:v>27.36</c:v>
                </c:pt>
                <c:pt idx="145">
                  <c:v>25.85</c:v>
                </c:pt>
                <c:pt idx="146">
                  <c:v>23.844999999999999</c:v>
                </c:pt>
                <c:pt idx="147">
                  <c:v>24.795000000000002</c:v>
                </c:pt>
                <c:pt idx="148">
                  <c:v>24.13</c:v>
                </c:pt>
                <c:pt idx="149">
                  <c:v>25.84</c:v>
                </c:pt>
                <c:pt idx="150">
                  <c:v>28</c:v>
                </c:pt>
                <c:pt idx="151">
                  <c:v>26.125</c:v>
                </c:pt>
                <c:pt idx="152">
                  <c:v>25.6</c:v>
                </c:pt>
                <c:pt idx="153">
                  <c:v>27.83</c:v>
                </c:pt>
                <c:pt idx="154">
                  <c:v>23.21</c:v>
                </c:pt>
                <c:pt idx="155">
                  <c:v>25.41</c:v>
                </c:pt>
                <c:pt idx="156">
                  <c:v>24.42</c:v>
                </c:pt>
                <c:pt idx="157">
                  <c:v>28.024999999999999</c:v>
                </c:pt>
                <c:pt idx="158">
                  <c:v>21.8</c:v>
                </c:pt>
                <c:pt idx="159">
                  <c:v>20.234999999999999</c:v>
                </c:pt>
                <c:pt idx="160">
                  <c:v>22.6</c:v>
                </c:pt>
                <c:pt idx="161">
                  <c:v>28.024999999999999</c:v>
                </c:pt>
                <c:pt idx="162">
                  <c:v>26.84</c:v>
                </c:pt>
                <c:pt idx="163">
                  <c:v>27.3</c:v>
                </c:pt>
                <c:pt idx="164">
                  <c:v>22.42</c:v>
                </c:pt>
              </c:numCache>
            </c:numRef>
          </c:xVal>
          <c:yVal>
            <c:numRef>
              <c:f>Healthcare!$R$3:$R$2337</c:f>
              <c:numCache>
                <c:formatCode>General</c:formatCode>
                <c:ptCount val="165"/>
                <c:pt idx="0">
                  <c:v>54</c:v>
                </c:pt>
                <c:pt idx="1">
                  <c:v>52</c:v>
                </c:pt>
                <c:pt idx="2">
                  <c:v>60</c:v>
                </c:pt>
                <c:pt idx="3">
                  <c:v>64</c:v>
                </c:pt>
                <c:pt idx="4">
                  <c:v>59</c:v>
                </c:pt>
                <c:pt idx="5">
                  <c:v>44</c:v>
                </c:pt>
                <c:pt idx="6">
                  <c:v>57</c:v>
                </c:pt>
                <c:pt idx="7">
                  <c:v>60</c:v>
                </c:pt>
                <c:pt idx="8">
                  <c:v>54</c:v>
                </c:pt>
                <c:pt idx="9">
                  <c:v>61</c:v>
                </c:pt>
                <c:pt idx="10">
                  <c:v>60</c:v>
                </c:pt>
                <c:pt idx="11">
                  <c:v>64</c:v>
                </c:pt>
                <c:pt idx="12">
                  <c:v>59</c:v>
                </c:pt>
                <c:pt idx="13">
                  <c:v>51</c:v>
                </c:pt>
                <c:pt idx="14">
                  <c:v>61</c:v>
                </c:pt>
                <c:pt idx="15">
                  <c:v>64</c:v>
                </c:pt>
                <c:pt idx="16">
                  <c:v>52</c:v>
                </c:pt>
                <c:pt idx="17">
                  <c:v>64</c:v>
                </c:pt>
                <c:pt idx="18">
                  <c:v>62</c:v>
                </c:pt>
                <c:pt idx="19">
                  <c:v>61</c:v>
                </c:pt>
                <c:pt idx="20">
                  <c:v>51</c:v>
                </c:pt>
                <c:pt idx="21">
                  <c:v>44</c:v>
                </c:pt>
                <c:pt idx="22">
                  <c:v>60</c:v>
                </c:pt>
                <c:pt idx="23">
                  <c:v>62</c:v>
                </c:pt>
                <c:pt idx="24">
                  <c:v>48</c:v>
                </c:pt>
                <c:pt idx="25">
                  <c:v>60</c:v>
                </c:pt>
                <c:pt idx="26">
                  <c:v>51</c:v>
                </c:pt>
                <c:pt idx="27">
                  <c:v>55</c:v>
                </c:pt>
                <c:pt idx="28">
                  <c:v>51</c:v>
                </c:pt>
                <c:pt idx="29">
                  <c:v>54</c:v>
                </c:pt>
                <c:pt idx="30">
                  <c:v>48</c:v>
                </c:pt>
                <c:pt idx="31">
                  <c:v>36</c:v>
                </c:pt>
                <c:pt idx="32">
                  <c:v>57</c:v>
                </c:pt>
                <c:pt idx="33">
                  <c:v>57</c:v>
                </c:pt>
                <c:pt idx="34">
                  <c:v>44</c:v>
                </c:pt>
                <c:pt idx="35">
                  <c:v>47</c:v>
                </c:pt>
                <c:pt idx="36">
                  <c:v>57</c:v>
                </c:pt>
                <c:pt idx="37">
                  <c:v>51</c:v>
                </c:pt>
                <c:pt idx="38">
                  <c:v>55</c:v>
                </c:pt>
                <c:pt idx="39">
                  <c:v>54</c:v>
                </c:pt>
                <c:pt idx="40">
                  <c:v>55</c:v>
                </c:pt>
                <c:pt idx="41">
                  <c:v>47</c:v>
                </c:pt>
                <c:pt idx="42">
                  <c:v>49</c:v>
                </c:pt>
                <c:pt idx="43">
                  <c:v>54</c:v>
                </c:pt>
                <c:pt idx="44">
                  <c:v>60</c:v>
                </c:pt>
                <c:pt idx="45">
                  <c:v>47</c:v>
                </c:pt>
                <c:pt idx="46">
                  <c:v>47</c:v>
                </c:pt>
                <c:pt idx="47">
                  <c:v>48</c:v>
                </c:pt>
                <c:pt idx="48">
                  <c:v>55</c:v>
                </c:pt>
                <c:pt idx="49">
                  <c:v>51</c:v>
                </c:pt>
                <c:pt idx="50">
                  <c:v>49</c:v>
                </c:pt>
                <c:pt idx="51">
                  <c:v>52</c:v>
                </c:pt>
                <c:pt idx="52">
                  <c:v>47</c:v>
                </c:pt>
                <c:pt idx="53">
                  <c:v>60</c:v>
                </c:pt>
                <c:pt idx="54">
                  <c:v>41</c:v>
                </c:pt>
                <c:pt idx="55">
                  <c:v>41</c:v>
                </c:pt>
                <c:pt idx="56">
                  <c:v>44</c:v>
                </c:pt>
                <c:pt idx="57">
                  <c:v>47</c:v>
                </c:pt>
                <c:pt idx="58">
                  <c:v>49</c:v>
                </c:pt>
                <c:pt idx="59">
                  <c:v>54</c:v>
                </c:pt>
                <c:pt idx="60">
                  <c:v>41</c:v>
                </c:pt>
                <c:pt idx="61">
                  <c:v>44</c:v>
                </c:pt>
                <c:pt idx="62">
                  <c:v>44</c:v>
                </c:pt>
                <c:pt idx="63">
                  <c:v>60</c:v>
                </c:pt>
                <c:pt idx="64">
                  <c:v>44</c:v>
                </c:pt>
                <c:pt idx="65">
                  <c:v>55</c:v>
                </c:pt>
                <c:pt idx="66">
                  <c:v>36</c:v>
                </c:pt>
                <c:pt idx="67">
                  <c:v>36</c:v>
                </c:pt>
                <c:pt idx="68">
                  <c:v>51</c:v>
                </c:pt>
                <c:pt idx="69">
                  <c:v>52</c:v>
                </c:pt>
                <c:pt idx="70">
                  <c:v>20</c:v>
                </c:pt>
                <c:pt idx="71">
                  <c:v>36</c:v>
                </c:pt>
                <c:pt idx="72">
                  <c:v>52</c:v>
                </c:pt>
                <c:pt idx="73">
                  <c:v>20</c:v>
                </c:pt>
                <c:pt idx="74">
                  <c:v>47</c:v>
                </c:pt>
                <c:pt idx="75">
                  <c:v>54</c:v>
                </c:pt>
                <c:pt idx="76">
                  <c:v>57</c:v>
                </c:pt>
                <c:pt idx="77">
                  <c:v>52</c:v>
                </c:pt>
                <c:pt idx="78">
                  <c:v>49</c:v>
                </c:pt>
                <c:pt idx="79">
                  <c:v>60</c:v>
                </c:pt>
                <c:pt idx="80">
                  <c:v>48</c:v>
                </c:pt>
                <c:pt idx="81">
                  <c:v>55</c:v>
                </c:pt>
                <c:pt idx="82">
                  <c:v>48</c:v>
                </c:pt>
                <c:pt idx="83">
                  <c:v>59</c:v>
                </c:pt>
                <c:pt idx="84">
                  <c:v>41</c:v>
                </c:pt>
                <c:pt idx="85">
                  <c:v>48</c:v>
                </c:pt>
                <c:pt idx="86">
                  <c:v>44</c:v>
                </c:pt>
                <c:pt idx="87">
                  <c:v>51</c:v>
                </c:pt>
                <c:pt idx="88">
                  <c:v>49</c:v>
                </c:pt>
                <c:pt idx="89">
                  <c:v>49</c:v>
                </c:pt>
                <c:pt idx="90">
                  <c:v>51</c:v>
                </c:pt>
                <c:pt idx="91">
                  <c:v>47</c:v>
                </c:pt>
                <c:pt idx="92">
                  <c:v>55</c:v>
                </c:pt>
                <c:pt idx="93">
                  <c:v>36</c:v>
                </c:pt>
                <c:pt idx="94">
                  <c:v>60</c:v>
                </c:pt>
                <c:pt idx="95">
                  <c:v>47</c:v>
                </c:pt>
                <c:pt idx="96">
                  <c:v>51</c:v>
                </c:pt>
                <c:pt idx="97">
                  <c:v>20</c:v>
                </c:pt>
                <c:pt idx="98">
                  <c:v>60</c:v>
                </c:pt>
                <c:pt idx="99">
                  <c:v>20</c:v>
                </c:pt>
                <c:pt idx="100">
                  <c:v>60</c:v>
                </c:pt>
                <c:pt idx="101">
                  <c:v>55</c:v>
                </c:pt>
                <c:pt idx="102">
                  <c:v>51</c:v>
                </c:pt>
                <c:pt idx="103">
                  <c:v>41</c:v>
                </c:pt>
                <c:pt idx="104">
                  <c:v>48</c:v>
                </c:pt>
                <c:pt idx="105">
                  <c:v>54</c:v>
                </c:pt>
                <c:pt idx="106">
                  <c:v>41</c:v>
                </c:pt>
                <c:pt idx="107">
                  <c:v>36</c:v>
                </c:pt>
                <c:pt idx="108">
                  <c:v>47</c:v>
                </c:pt>
                <c:pt idx="109">
                  <c:v>47</c:v>
                </c:pt>
                <c:pt idx="110">
                  <c:v>47</c:v>
                </c:pt>
                <c:pt idx="111">
                  <c:v>48</c:v>
                </c:pt>
                <c:pt idx="112">
                  <c:v>54</c:v>
                </c:pt>
                <c:pt idx="113">
                  <c:v>61</c:v>
                </c:pt>
                <c:pt idx="114">
                  <c:v>52</c:v>
                </c:pt>
                <c:pt idx="115">
                  <c:v>36</c:v>
                </c:pt>
                <c:pt idx="116">
                  <c:v>59</c:v>
                </c:pt>
                <c:pt idx="117">
                  <c:v>51</c:v>
                </c:pt>
                <c:pt idx="118">
                  <c:v>41</c:v>
                </c:pt>
                <c:pt idx="119">
                  <c:v>47</c:v>
                </c:pt>
                <c:pt idx="120">
                  <c:v>41</c:v>
                </c:pt>
                <c:pt idx="121">
                  <c:v>49</c:v>
                </c:pt>
                <c:pt idx="122">
                  <c:v>47</c:v>
                </c:pt>
                <c:pt idx="123">
                  <c:v>65</c:v>
                </c:pt>
                <c:pt idx="124">
                  <c:v>44</c:v>
                </c:pt>
                <c:pt idx="125">
                  <c:v>61</c:v>
                </c:pt>
                <c:pt idx="126">
                  <c:v>44</c:v>
                </c:pt>
                <c:pt idx="127">
                  <c:v>61</c:v>
                </c:pt>
                <c:pt idx="128">
                  <c:v>62</c:v>
                </c:pt>
                <c:pt idx="129">
                  <c:v>62</c:v>
                </c:pt>
                <c:pt idx="130">
                  <c:v>57</c:v>
                </c:pt>
                <c:pt idx="131">
                  <c:v>41</c:v>
                </c:pt>
                <c:pt idx="132">
                  <c:v>57</c:v>
                </c:pt>
                <c:pt idx="133">
                  <c:v>64</c:v>
                </c:pt>
                <c:pt idx="134">
                  <c:v>20</c:v>
                </c:pt>
                <c:pt idx="135">
                  <c:v>64</c:v>
                </c:pt>
                <c:pt idx="136">
                  <c:v>20</c:v>
                </c:pt>
                <c:pt idx="137">
                  <c:v>59</c:v>
                </c:pt>
                <c:pt idx="138">
                  <c:v>54</c:v>
                </c:pt>
                <c:pt idx="139">
                  <c:v>47</c:v>
                </c:pt>
                <c:pt idx="140">
                  <c:v>47</c:v>
                </c:pt>
                <c:pt idx="141">
                  <c:v>52</c:v>
                </c:pt>
                <c:pt idx="142">
                  <c:v>52</c:v>
                </c:pt>
                <c:pt idx="143">
                  <c:v>47</c:v>
                </c:pt>
                <c:pt idx="144">
                  <c:v>52</c:v>
                </c:pt>
                <c:pt idx="145">
                  <c:v>48</c:v>
                </c:pt>
                <c:pt idx="146">
                  <c:v>49</c:v>
                </c:pt>
                <c:pt idx="147">
                  <c:v>51</c:v>
                </c:pt>
                <c:pt idx="148">
                  <c:v>52</c:v>
                </c:pt>
                <c:pt idx="149">
                  <c:v>49</c:v>
                </c:pt>
                <c:pt idx="150">
                  <c:v>49</c:v>
                </c:pt>
                <c:pt idx="151">
                  <c:v>47</c:v>
                </c:pt>
                <c:pt idx="152">
                  <c:v>49</c:v>
                </c:pt>
                <c:pt idx="153">
                  <c:v>47</c:v>
                </c:pt>
                <c:pt idx="154">
                  <c:v>51</c:v>
                </c:pt>
                <c:pt idx="155">
                  <c:v>47</c:v>
                </c:pt>
                <c:pt idx="156">
                  <c:v>48</c:v>
                </c:pt>
                <c:pt idx="157">
                  <c:v>36</c:v>
                </c:pt>
                <c:pt idx="158">
                  <c:v>20</c:v>
                </c:pt>
                <c:pt idx="159">
                  <c:v>44</c:v>
                </c:pt>
                <c:pt idx="160">
                  <c:v>36</c:v>
                </c:pt>
                <c:pt idx="161">
                  <c:v>20</c:v>
                </c:pt>
                <c:pt idx="162">
                  <c:v>20</c:v>
                </c:pt>
                <c:pt idx="163">
                  <c:v>20</c:v>
                </c:pt>
                <c:pt idx="164">
                  <c:v>20</c:v>
                </c:pt>
              </c:numCache>
            </c:numRef>
          </c:yVal>
          <c:smooth val="0"/>
          <c:extLst>
            <c:ext xmlns:c16="http://schemas.microsoft.com/office/drawing/2014/chart" uri="{C3380CC4-5D6E-409C-BE32-E72D297353CC}">
              <c16:uniqueId val="{00000000-19AF-48B0-AE5A-84D5A5860D04}"/>
            </c:ext>
          </c:extLst>
        </c:ser>
        <c:dLbls>
          <c:showLegendKey val="0"/>
          <c:showVal val="0"/>
          <c:showCatName val="0"/>
          <c:showSerName val="0"/>
          <c:showPercent val="0"/>
          <c:showBubbleSize val="0"/>
        </c:dLbls>
        <c:axId val="459722799"/>
        <c:axId val="459723279"/>
      </c:scatterChart>
      <c:valAx>
        <c:axId val="459722799"/>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723279"/>
        <c:crosses val="autoZero"/>
        <c:crossBetween val="midCat"/>
      </c:valAx>
      <c:valAx>
        <c:axId val="459723279"/>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722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HBA1C VS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Healthcare!$R$2</c:f>
              <c:strCache>
                <c:ptCount val="1"/>
                <c:pt idx="0">
                  <c:v>Age</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trendline>
            <c:spPr>
              <a:ln w="25400" cap="rnd">
                <a:solidFill>
                  <a:schemeClr val="accent3">
                    <a:alpha val="50000"/>
                  </a:schemeClr>
                </a:solidFill>
              </a:ln>
              <a:effectLst/>
            </c:spPr>
            <c:trendlineType val="linear"/>
            <c:dispRSqr val="0"/>
            <c:dispEq val="0"/>
          </c:trendline>
          <c:trendline>
            <c:spPr>
              <a:ln w="25400" cap="rnd">
                <a:solidFill>
                  <a:schemeClr val="accent3">
                    <a:alpha val="50000"/>
                  </a:schemeClr>
                </a:solidFill>
              </a:ln>
              <a:effectLst/>
            </c:spPr>
            <c:trendlineType val="linear"/>
            <c:dispRSqr val="0"/>
            <c:dispEq val="0"/>
          </c:trendline>
          <c:trendline>
            <c:spPr>
              <a:ln w="25400" cap="rnd">
                <a:solidFill>
                  <a:schemeClr val="accent3">
                    <a:alpha val="50000"/>
                  </a:schemeClr>
                </a:solidFill>
              </a:ln>
              <a:effectLst/>
            </c:spPr>
            <c:trendlineType val="linear"/>
            <c:dispRSqr val="1"/>
            <c:dispEq val="0"/>
            <c:trendlineLbl>
              <c:layout>
                <c:manualLayout>
                  <c:x val="8.805993538277003E-2"/>
                  <c:y val="-0.33503088012518517"/>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trendlineLbl>
          </c:trendline>
          <c:trendline>
            <c:spPr>
              <a:ln w="25400" cap="rnd">
                <a:solidFill>
                  <a:srgbClr val="FF0000"/>
                </a:solidFill>
              </a:ln>
              <a:effectLst/>
            </c:spPr>
            <c:trendlineType val="linear"/>
            <c:dispRSqr val="0"/>
            <c:dispEq val="0"/>
          </c:trendline>
          <c:xVal>
            <c:numRef>
              <c:f>Healthcare!$R$3:$R$2337</c:f>
              <c:numCache>
                <c:formatCode>General</c:formatCode>
                <c:ptCount val="165"/>
                <c:pt idx="0">
                  <c:v>54</c:v>
                </c:pt>
                <c:pt idx="1">
                  <c:v>52</c:v>
                </c:pt>
                <c:pt idx="2">
                  <c:v>60</c:v>
                </c:pt>
                <c:pt idx="3">
                  <c:v>64</c:v>
                </c:pt>
                <c:pt idx="4">
                  <c:v>59</c:v>
                </c:pt>
                <c:pt idx="5">
                  <c:v>44</c:v>
                </c:pt>
                <c:pt idx="6">
                  <c:v>57</c:v>
                </c:pt>
                <c:pt idx="7">
                  <c:v>60</c:v>
                </c:pt>
                <c:pt idx="8">
                  <c:v>54</c:v>
                </c:pt>
                <c:pt idx="9">
                  <c:v>61</c:v>
                </c:pt>
                <c:pt idx="10">
                  <c:v>60</c:v>
                </c:pt>
                <c:pt idx="11">
                  <c:v>64</c:v>
                </c:pt>
                <c:pt idx="12">
                  <c:v>59</c:v>
                </c:pt>
                <c:pt idx="13">
                  <c:v>51</c:v>
                </c:pt>
                <c:pt idx="14">
                  <c:v>61</c:v>
                </c:pt>
                <c:pt idx="15">
                  <c:v>64</c:v>
                </c:pt>
                <c:pt idx="16">
                  <c:v>52</c:v>
                </c:pt>
                <c:pt idx="17">
                  <c:v>64</c:v>
                </c:pt>
                <c:pt idx="18">
                  <c:v>62</c:v>
                </c:pt>
                <c:pt idx="19">
                  <c:v>61</c:v>
                </c:pt>
                <c:pt idx="20">
                  <c:v>51</c:v>
                </c:pt>
                <c:pt idx="21">
                  <c:v>44</c:v>
                </c:pt>
                <c:pt idx="22">
                  <c:v>60</c:v>
                </c:pt>
                <c:pt idx="23">
                  <c:v>62</c:v>
                </c:pt>
                <c:pt idx="24">
                  <c:v>48</c:v>
                </c:pt>
                <c:pt idx="25">
                  <c:v>60</c:v>
                </c:pt>
                <c:pt idx="26">
                  <c:v>51</c:v>
                </c:pt>
                <c:pt idx="27">
                  <c:v>55</c:v>
                </c:pt>
                <c:pt idx="28">
                  <c:v>51</c:v>
                </c:pt>
                <c:pt idx="29">
                  <c:v>54</c:v>
                </c:pt>
                <c:pt idx="30">
                  <c:v>48</c:v>
                </c:pt>
                <c:pt idx="31">
                  <c:v>36</c:v>
                </c:pt>
                <c:pt idx="32">
                  <c:v>57</c:v>
                </c:pt>
                <c:pt idx="33">
                  <c:v>57</c:v>
                </c:pt>
                <c:pt idx="34">
                  <c:v>44</c:v>
                </c:pt>
                <c:pt idx="35">
                  <c:v>47</c:v>
                </c:pt>
                <c:pt idx="36">
                  <c:v>57</c:v>
                </c:pt>
                <c:pt idx="37">
                  <c:v>51</c:v>
                </c:pt>
                <c:pt idx="38">
                  <c:v>55</c:v>
                </c:pt>
                <c:pt idx="39">
                  <c:v>54</c:v>
                </c:pt>
                <c:pt idx="40">
                  <c:v>55</c:v>
                </c:pt>
                <c:pt idx="41">
                  <c:v>47</c:v>
                </c:pt>
                <c:pt idx="42">
                  <c:v>49</c:v>
                </c:pt>
                <c:pt idx="43">
                  <c:v>54</c:v>
                </c:pt>
                <c:pt idx="44">
                  <c:v>60</c:v>
                </c:pt>
                <c:pt idx="45">
                  <c:v>47</c:v>
                </c:pt>
                <c:pt idx="46">
                  <c:v>47</c:v>
                </c:pt>
                <c:pt idx="47">
                  <c:v>48</c:v>
                </c:pt>
                <c:pt idx="48">
                  <c:v>55</c:v>
                </c:pt>
                <c:pt idx="49">
                  <c:v>51</c:v>
                </c:pt>
                <c:pt idx="50">
                  <c:v>49</c:v>
                </c:pt>
                <c:pt idx="51">
                  <c:v>52</c:v>
                </c:pt>
                <c:pt idx="52">
                  <c:v>47</c:v>
                </c:pt>
                <c:pt idx="53">
                  <c:v>60</c:v>
                </c:pt>
                <c:pt idx="54">
                  <c:v>41</c:v>
                </c:pt>
                <c:pt idx="55">
                  <c:v>41</c:v>
                </c:pt>
                <c:pt idx="56">
                  <c:v>44</c:v>
                </c:pt>
                <c:pt idx="57">
                  <c:v>47</c:v>
                </c:pt>
                <c:pt idx="58">
                  <c:v>49</c:v>
                </c:pt>
                <c:pt idx="59">
                  <c:v>54</c:v>
                </c:pt>
                <c:pt idx="60">
                  <c:v>41</c:v>
                </c:pt>
                <c:pt idx="61">
                  <c:v>44</c:v>
                </c:pt>
                <c:pt idx="62">
                  <c:v>44</c:v>
                </c:pt>
                <c:pt idx="63">
                  <c:v>60</c:v>
                </c:pt>
                <c:pt idx="64">
                  <c:v>44</c:v>
                </c:pt>
                <c:pt idx="65">
                  <c:v>55</c:v>
                </c:pt>
                <c:pt idx="66">
                  <c:v>36</c:v>
                </c:pt>
                <c:pt idx="67">
                  <c:v>36</c:v>
                </c:pt>
                <c:pt idx="68">
                  <c:v>51</c:v>
                </c:pt>
                <c:pt idx="69">
                  <c:v>52</c:v>
                </c:pt>
                <c:pt idx="70">
                  <c:v>20</c:v>
                </c:pt>
                <c:pt idx="71">
                  <c:v>36</c:v>
                </c:pt>
                <c:pt idx="72">
                  <c:v>52</c:v>
                </c:pt>
                <c:pt idx="73">
                  <c:v>20</c:v>
                </c:pt>
                <c:pt idx="74">
                  <c:v>47</c:v>
                </c:pt>
                <c:pt idx="75">
                  <c:v>54</c:v>
                </c:pt>
                <c:pt idx="76">
                  <c:v>57</c:v>
                </c:pt>
                <c:pt idx="77">
                  <c:v>52</c:v>
                </c:pt>
                <c:pt idx="78">
                  <c:v>49</c:v>
                </c:pt>
                <c:pt idx="79">
                  <c:v>60</c:v>
                </c:pt>
                <c:pt idx="80">
                  <c:v>48</c:v>
                </c:pt>
                <c:pt idx="81">
                  <c:v>55</c:v>
                </c:pt>
                <c:pt idx="82">
                  <c:v>48</c:v>
                </c:pt>
                <c:pt idx="83">
                  <c:v>59</c:v>
                </c:pt>
                <c:pt idx="84">
                  <c:v>41</c:v>
                </c:pt>
                <c:pt idx="85">
                  <c:v>48</c:v>
                </c:pt>
                <c:pt idx="86">
                  <c:v>44</c:v>
                </c:pt>
                <c:pt idx="87">
                  <c:v>51</c:v>
                </c:pt>
                <c:pt idx="88">
                  <c:v>49</c:v>
                </c:pt>
                <c:pt idx="89">
                  <c:v>49</c:v>
                </c:pt>
                <c:pt idx="90">
                  <c:v>51</c:v>
                </c:pt>
                <c:pt idx="91">
                  <c:v>47</c:v>
                </c:pt>
                <c:pt idx="92">
                  <c:v>55</c:v>
                </c:pt>
                <c:pt idx="93">
                  <c:v>36</c:v>
                </c:pt>
                <c:pt idx="94">
                  <c:v>60</c:v>
                </c:pt>
                <c:pt idx="95">
                  <c:v>47</c:v>
                </c:pt>
                <c:pt idx="96">
                  <c:v>51</c:v>
                </c:pt>
                <c:pt idx="97">
                  <c:v>20</c:v>
                </c:pt>
                <c:pt idx="98">
                  <c:v>60</c:v>
                </c:pt>
                <c:pt idx="99">
                  <c:v>20</c:v>
                </c:pt>
                <c:pt idx="100">
                  <c:v>60</c:v>
                </c:pt>
                <c:pt idx="101">
                  <c:v>55</c:v>
                </c:pt>
                <c:pt idx="102">
                  <c:v>51</c:v>
                </c:pt>
                <c:pt idx="103">
                  <c:v>41</c:v>
                </c:pt>
                <c:pt idx="104">
                  <c:v>48</c:v>
                </c:pt>
                <c:pt idx="105">
                  <c:v>54</c:v>
                </c:pt>
                <c:pt idx="106">
                  <c:v>41</c:v>
                </c:pt>
                <c:pt idx="107">
                  <c:v>36</c:v>
                </c:pt>
                <c:pt idx="108">
                  <c:v>47</c:v>
                </c:pt>
                <c:pt idx="109">
                  <c:v>47</c:v>
                </c:pt>
                <c:pt idx="110">
                  <c:v>47</c:v>
                </c:pt>
                <c:pt idx="111">
                  <c:v>48</c:v>
                </c:pt>
                <c:pt idx="112">
                  <c:v>54</c:v>
                </c:pt>
                <c:pt idx="113">
                  <c:v>61</c:v>
                </c:pt>
                <c:pt idx="114">
                  <c:v>52</c:v>
                </c:pt>
                <c:pt idx="115">
                  <c:v>36</c:v>
                </c:pt>
                <c:pt idx="116">
                  <c:v>59</c:v>
                </c:pt>
                <c:pt idx="117">
                  <c:v>51</c:v>
                </c:pt>
                <c:pt idx="118">
                  <c:v>41</c:v>
                </c:pt>
                <c:pt idx="119">
                  <c:v>47</c:v>
                </c:pt>
                <c:pt idx="120">
                  <c:v>41</c:v>
                </c:pt>
                <c:pt idx="121">
                  <c:v>49</c:v>
                </c:pt>
                <c:pt idx="122">
                  <c:v>47</c:v>
                </c:pt>
                <c:pt idx="123">
                  <c:v>65</c:v>
                </c:pt>
                <c:pt idx="124">
                  <c:v>44</c:v>
                </c:pt>
                <c:pt idx="125">
                  <c:v>61</c:v>
                </c:pt>
                <c:pt idx="126">
                  <c:v>44</c:v>
                </c:pt>
                <c:pt idx="127">
                  <c:v>61</c:v>
                </c:pt>
                <c:pt idx="128">
                  <c:v>62</c:v>
                </c:pt>
                <c:pt idx="129">
                  <c:v>62</c:v>
                </c:pt>
                <c:pt idx="130">
                  <c:v>57</c:v>
                </c:pt>
                <c:pt idx="131">
                  <c:v>41</c:v>
                </c:pt>
                <c:pt idx="132">
                  <c:v>57</c:v>
                </c:pt>
                <c:pt idx="133">
                  <c:v>64</c:v>
                </c:pt>
                <c:pt idx="134">
                  <c:v>20</c:v>
                </c:pt>
                <c:pt idx="135">
                  <c:v>64</c:v>
                </c:pt>
                <c:pt idx="136">
                  <c:v>20</c:v>
                </c:pt>
                <c:pt idx="137">
                  <c:v>59</c:v>
                </c:pt>
                <c:pt idx="138">
                  <c:v>54</c:v>
                </c:pt>
                <c:pt idx="139">
                  <c:v>47</c:v>
                </c:pt>
                <c:pt idx="140">
                  <c:v>47</c:v>
                </c:pt>
                <c:pt idx="141">
                  <c:v>52</c:v>
                </c:pt>
                <c:pt idx="142">
                  <c:v>52</c:v>
                </c:pt>
                <c:pt idx="143">
                  <c:v>47</c:v>
                </c:pt>
                <c:pt idx="144">
                  <c:v>52</c:v>
                </c:pt>
                <c:pt idx="145">
                  <c:v>48</c:v>
                </c:pt>
                <c:pt idx="146">
                  <c:v>49</c:v>
                </c:pt>
                <c:pt idx="147">
                  <c:v>51</c:v>
                </c:pt>
                <c:pt idx="148">
                  <c:v>52</c:v>
                </c:pt>
                <c:pt idx="149">
                  <c:v>49</c:v>
                </c:pt>
                <c:pt idx="150">
                  <c:v>49</c:v>
                </c:pt>
                <c:pt idx="151">
                  <c:v>47</c:v>
                </c:pt>
                <c:pt idx="152">
                  <c:v>49</c:v>
                </c:pt>
                <c:pt idx="153">
                  <c:v>47</c:v>
                </c:pt>
                <c:pt idx="154">
                  <c:v>51</c:v>
                </c:pt>
                <c:pt idx="155">
                  <c:v>47</c:v>
                </c:pt>
                <c:pt idx="156">
                  <c:v>48</c:v>
                </c:pt>
                <c:pt idx="157">
                  <c:v>36</c:v>
                </c:pt>
                <c:pt idx="158">
                  <c:v>20</c:v>
                </c:pt>
                <c:pt idx="159">
                  <c:v>44</c:v>
                </c:pt>
                <c:pt idx="160">
                  <c:v>36</c:v>
                </c:pt>
                <c:pt idx="161">
                  <c:v>20</c:v>
                </c:pt>
                <c:pt idx="162">
                  <c:v>20</c:v>
                </c:pt>
                <c:pt idx="163">
                  <c:v>20</c:v>
                </c:pt>
                <c:pt idx="164">
                  <c:v>20</c:v>
                </c:pt>
              </c:numCache>
            </c:numRef>
          </c:xVal>
          <c:yVal>
            <c:numRef>
              <c:f>Healthcare!$E$3:$E$2337</c:f>
              <c:numCache>
                <c:formatCode>General</c:formatCode>
                <c:ptCount val="165"/>
                <c:pt idx="0">
                  <c:v>7.47</c:v>
                </c:pt>
                <c:pt idx="1">
                  <c:v>11.87</c:v>
                </c:pt>
                <c:pt idx="2">
                  <c:v>6.59</c:v>
                </c:pt>
                <c:pt idx="3">
                  <c:v>7.93</c:v>
                </c:pt>
                <c:pt idx="4">
                  <c:v>9.58</c:v>
                </c:pt>
                <c:pt idx="5">
                  <c:v>10.79</c:v>
                </c:pt>
                <c:pt idx="6">
                  <c:v>11.9</c:v>
                </c:pt>
                <c:pt idx="7">
                  <c:v>8.41</c:v>
                </c:pt>
                <c:pt idx="8">
                  <c:v>7.02</c:v>
                </c:pt>
                <c:pt idx="9">
                  <c:v>7.59</c:v>
                </c:pt>
                <c:pt idx="10">
                  <c:v>11.32</c:v>
                </c:pt>
                <c:pt idx="11">
                  <c:v>7.67</c:v>
                </c:pt>
                <c:pt idx="12">
                  <c:v>7.29</c:v>
                </c:pt>
                <c:pt idx="13">
                  <c:v>11.41</c:v>
                </c:pt>
                <c:pt idx="14">
                  <c:v>11.5</c:v>
                </c:pt>
                <c:pt idx="15">
                  <c:v>11.38</c:v>
                </c:pt>
                <c:pt idx="16">
                  <c:v>7.89</c:v>
                </c:pt>
                <c:pt idx="17">
                  <c:v>7.01</c:v>
                </c:pt>
                <c:pt idx="18">
                  <c:v>11.88</c:v>
                </c:pt>
                <c:pt idx="19">
                  <c:v>6.74</c:v>
                </c:pt>
                <c:pt idx="20">
                  <c:v>8.44</c:v>
                </c:pt>
                <c:pt idx="21">
                  <c:v>8.7100000000000009</c:v>
                </c:pt>
                <c:pt idx="22">
                  <c:v>6.86</c:v>
                </c:pt>
                <c:pt idx="23">
                  <c:v>11.75</c:v>
                </c:pt>
                <c:pt idx="24">
                  <c:v>7.37</c:v>
                </c:pt>
                <c:pt idx="25">
                  <c:v>11.91</c:v>
                </c:pt>
                <c:pt idx="26">
                  <c:v>6.52</c:v>
                </c:pt>
                <c:pt idx="27">
                  <c:v>11.68</c:v>
                </c:pt>
                <c:pt idx="28">
                  <c:v>6.98</c:v>
                </c:pt>
                <c:pt idx="29">
                  <c:v>8.34</c:v>
                </c:pt>
                <c:pt idx="30">
                  <c:v>8.49</c:v>
                </c:pt>
                <c:pt idx="31">
                  <c:v>10.87</c:v>
                </c:pt>
                <c:pt idx="32">
                  <c:v>9.34</c:v>
                </c:pt>
                <c:pt idx="33">
                  <c:v>11.05</c:v>
                </c:pt>
                <c:pt idx="34">
                  <c:v>11.95</c:v>
                </c:pt>
                <c:pt idx="35">
                  <c:v>7.72</c:v>
                </c:pt>
                <c:pt idx="36">
                  <c:v>11.89</c:v>
                </c:pt>
                <c:pt idx="37">
                  <c:v>10.61</c:v>
                </c:pt>
                <c:pt idx="38">
                  <c:v>9.33</c:v>
                </c:pt>
                <c:pt idx="39">
                  <c:v>11.47</c:v>
                </c:pt>
                <c:pt idx="40">
                  <c:v>7.02</c:v>
                </c:pt>
                <c:pt idx="41">
                  <c:v>8.8000000000000007</c:v>
                </c:pt>
                <c:pt idx="42">
                  <c:v>8.68</c:v>
                </c:pt>
                <c:pt idx="43">
                  <c:v>9.77</c:v>
                </c:pt>
                <c:pt idx="44">
                  <c:v>7.96</c:v>
                </c:pt>
                <c:pt idx="45">
                  <c:v>10.92</c:v>
                </c:pt>
                <c:pt idx="46">
                  <c:v>11.51</c:v>
                </c:pt>
                <c:pt idx="47">
                  <c:v>11.57</c:v>
                </c:pt>
                <c:pt idx="48">
                  <c:v>6.67</c:v>
                </c:pt>
                <c:pt idx="49">
                  <c:v>9.1999999999999993</c:v>
                </c:pt>
                <c:pt idx="50">
                  <c:v>10.51</c:v>
                </c:pt>
                <c:pt idx="51">
                  <c:v>9.58</c:v>
                </c:pt>
                <c:pt idx="52">
                  <c:v>9.7799999999999994</c:v>
                </c:pt>
                <c:pt idx="53">
                  <c:v>6.92</c:v>
                </c:pt>
                <c:pt idx="54">
                  <c:v>8</c:v>
                </c:pt>
                <c:pt idx="55">
                  <c:v>8.77</c:v>
                </c:pt>
                <c:pt idx="56">
                  <c:v>9.27</c:v>
                </c:pt>
                <c:pt idx="57">
                  <c:v>11.17</c:v>
                </c:pt>
                <c:pt idx="58">
                  <c:v>9.4</c:v>
                </c:pt>
                <c:pt idx="59">
                  <c:v>10.55</c:v>
                </c:pt>
                <c:pt idx="60">
                  <c:v>8.4499999999999993</c:v>
                </c:pt>
                <c:pt idx="61">
                  <c:v>9.5399999999999991</c:v>
                </c:pt>
                <c:pt idx="62">
                  <c:v>10.54</c:v>
                </c:pt>
                <c:pt idx="63">
                  <c:v>9.51</c:v>
                </c:pt>
                <c:pt idx="64">
                  <c:v>9.58</c:v>
                </c:pt>
                <c:pt idx="65">
                  <c:v>7.54</c:v>
                </c:pt>
                <c:pt idx="66">
                  <c:v>8.01</c:v>
                </c:pt>
                <c:pt idx="67">
                  <c:v>10.73</c:v>
                </c:pt>
                <c:pt idx="68">
                  <c:v>10.52</c:v>
                </c:pt>
                <c:pt idx="69">
                  <c:v>11.82</c:v>
                </c:pt>
                <c:pt idx="70">
                  <c:v>6.76</c:v>
                </c:pt>
                <c:pt idx="71">
                  <c:v>10.82</c:v>
                </c:pt>
                <c:pt idx="72">
                  <c:v>10.54</c:v>
                </c:pt>
                <c:pt idx="73">
                  <c:v>8.9</c:v>
                </c:pt>
                <c:pt idx="74">
                  <c:v>8</c:v>
                </c:pt>
                <c:pt idx="75">
                  <c:v>10.039999999999999</c:v>
                </c:pt>
                <c:pt idx="76">
                  <c:v>10.67</c:v>
                </c:pt>
                <c:pt idx="77">
                  <c:v>6.75</c:v>
                </c:pt>
                <c:pt idx="78">
                  <c:v>11.51</c:v>
                </c:pt>
                <c:pt idx="79">
                  <c:v>7.22</c:v>
                </c:pt>
                <c:pt idx="80">
                  <c:v>11.56</c:v>
                </c:pt>
                <c:pt idx="81">
                  <c:v>8.82</c:v>
                </c:pt>
                <c:pt idx="82">
                  <c:v>11.34</c:v>
                </c:pt>
                <c:pt idx="83">
                  <c:v>10.27</c:v>
                </c:pt>
                <c:pt idx="84">
                  <c:v>10.73</c:v>
                </c:pt>
                <c:pt idx="85">
                  <c:v>9.51</c:v>
                </c:pt>
                <c:pt idx="86">
                  <c:v>11.12</c:v>
                </c:pt>
                <c:pt idx="87">
                  <c:v>8.7200000000000006</c:v>
                </c:pt>
                <c:pt idx="88">
                  <c:v>7.32</c:v>
                </c:pt>
                <c:pt idx="89">
                  <c:v>6.84</c:v>
                </c:pt>
                <c:pt idx="90">
                  <c:v>9.68</c:v>
                </c:pt>
                <c:pt idx="91">
                  <c:v>11.83</c:v>
                </c:pt>
                <c:pt idx="92">
                  <c:v>9.42</c:v>
                </c:pt>
                <c:pt idx="93">
                  <c:v>9.5299999999999994</c:v>
                </c:pt>
                <c:pt idx="94">
                  <c:v>10.38</c:v>
                </c:pt>
                <c:pt idx="95">
                  <c:v>8.31</c:v>
                </c:pt>
                <c:pt idx="96">
                  <c:v>7.59</c:v>
                </c:pt>
                <c:pt idx="97">
                  <c:v>11.68</c:v>
                </c:pt>
                <c:pt idx="98">
                  <c:v>9.9</c:v>
                </c:pt>
                <c:pt idx="99">
                  <c:v>8.23</c:v>
                </c:pt>
                <c:pt idx="100">
                  <c:v>11.19</c:v>
                </c:pt>
                <c:pt idx="101">
                  <c:v>10.85</c:v>
                </c:pt>
                <c:pt idx="102">
                  <c:v>10.08</c:v>
                </c:pt>
                <c:pt idx="103">
                  <c:v>10.97</c:v>
                </c:pt>
                <c:pt idx="104">
                  <c:v>8.18</c:v>
                </c:pt>
                <c:pt idx="105">
                  <c:v>7.66</c:v>
                </c:pt>
                <c:pt idx="106">
                  <c:v>10.6</c:v>
                </c:pt>
                <c:pt idx="107">
                  <c:v>11.55</c:v>
                </c:pt>
                <c:pt idx="108">
                  <c:v>7.59</c:v>
                </c:pt>
                <c:pt idx="109">
                  <c:v>9.08</c:v>
                </c:pt>
                <c:pt idx="110">
                  <c:v>8.6999999999999993</c:v>
                </c:pt>
                <c:pt idx="111">
                  <c:v>7.84</c:v>
                </c:pt>
                <c:pt idx="112">
                  <c:v>8.41</c:v>
                </c:pt>
                <c:pt idx="113">
                  <c:v>11.99</c:v>
                </c:pt>
                <c:pt idx="114">
                  <c:v>9.81</c:v>
                </c:pt>
                <c:pt idx="115">
                  <c:v>11.8</c:v>
                </c:pt>
                <c:pt idx="116">
                  <c:v>9.6999999999999993</c:v>
                </c:pt>
                <c:pt idx="117">
                  <c:v>9.77</c:v>
                </c:pt>
                <c:pt idx="118">
                  <c:v>9.5299999999999994</c:v>
                </c:pt>
                <c:pt idx="119">
                  <c:v>8.9600000000000009</c:v>
                </c:pt>
                <c:pt idx="120">
                  <c:v>11.74</c:v>
                </c:pt>
                <c:pt idx="121">
                  <c:v>10.64</c:v>
                </c:pt>
                <c:pt idx="122">
                  <c:v>7.46</c:v>
                </c:pt>
                <c:pt idx="123">
                  <c:v>9.86</c:v>
                </c:pt>
                <c:pt idx="124">
                  <c:v>11.19</c:v>
                </c:pt>
                <c:pt idx="125">
                  <c:v>8.66</c:v>
                </c:pt>
                <c:pt idx="126">
                  <c:v>8.64</c:v>
                </c:pt>
                <c:pt idx="127">
                  <c:v>8.4700000000000006</c:v>
                </c:pt>
                <c:pt idx="128">
                  <c:v>8.31</c:v>
                </c:pt>
                <c:pt idx="129">
                  <c:v>6.84</c:v>
                </c:pt>
                <c:pt idx="130">
                  <c:v>11.66</c:v>
                </c:pt>
                <c:pt idx="131">
                  <c:v>7.26</c:v>
                </c:pt>
                <c:pt idx="132">
                  <c:v>7.63</c:v>
                </c:pt>
                <c:pt idx="133">
                  <c:v>10.46</c:v>
                </c:pt>
                <c:pt idx="134">
                  <c:v>8.86</c:v>
                </c:pt>
                <c:pt idx="135">
                  <c:v>10.96</c:v>
                </c:pt>
                <c:pt idx="136">
                  <c:v>11.31</c:v>
                </c:pt>
                <c:pt idx="137">
                  <c:v>10.84</c:v>
                </c:pt>
                <c:pt idx="138">
                  <c:v>6.97</c:v>
                </c:pt>
                <c:pt idx="139">
                  <c:v>8.24</c:v>
                </c:pt>
                <c:pt idx="140">
                  <c:v>8.26</c:v>
                </c:pt>
                <c:pt idx="141">
                  <c:v>10.47</c:v>
                </c:pt>
                <c:pt idx="142">
                  <c:v>9.4700000000000006</c:v>
                </c:pt>
                <c:pt idx="143">
                  <c:v>11.03</c:v>
                </c:pt>
                <c:pt idx="144">
                  <c:v>9.4499999999999993</c:v>
                </c:pt>
                <c:pt idx="145">
                  <c:v>10.16</c:v>
                </c:pt>
                <c:pt idx="146">
                  <c:v>11.71</c:v>
                </c:pt>
                <c:pt idx="147">
                  <c:v>6.85</c:v>
                </c:pt>
                <c:pt idx="148">
                  <c:v>7.05</c:v>
                </c:pt>
                <c:pt idx="149">
                  <c:v>11.64</c:v>
                </c:pt>
                <c:pt idx="150">
                  <c:v>10.52</c:v>
                </c:pt>
                <c:pt idx="151">
                  <c:v>8.56</c:v>
                </c:pt>
                <c:pt idx="152">
                  <c:v>10.5</c:v>
                </c:pt>
                <c:pt idx="153">
                  <c:v>9.1999999999999993</c:v>
                </c:pt>
                <c:pt idx="154">
                  <c:v>6.76</c:v>
                </c:pt>
                <c:pt idx="155">
                  <c:v>10.53</c:v>
                </c:pt>
                <c:pt idx="156">
                  <c:v>7.16</c:v>
                </c:pt>
                <c:pt idx="157">
                  <c:v>7.67</c:v>
                </c:pt>
                <c:pt idx="158">
                  <c:v>10.55</c:v>
                </c:pt>
                <c:pt idx="159">
                  <c:v>6.84</c:v>
                </c:pt>
                <c:pt idx="160">
                  <c:v>10.43</c:v>
                </c:pt>
                <c:pt idx="161">
                  <c:v>7.03</c:v>
                </c:pt>
                <c:pt idx="162">
                  <c:v>6.5</c:v>
                </c:pt>
                <c:pt idx="163">
                  <c:v>11.89</c:v>
                </c:pt>
                <c:pt idx="164">
                  <c:v>6.74</c:v>
                </c:pt>
              </c:numCache>
            </c:numRef>
          </c:yVal>
          <c:smooth val="0"/>
          <c:extLst>
            <c:ext xmlns:c16="http://schemas.microsoft.com/office/drawing/2014/chart" uri="{C3380CC4-5D6E-409C-BE32-E72D297353CC}">
              <c16:uniqueId val="{00000000-022B-4FFD-8067-AB449BF8F529}"/>
            </c:ext>
          </c:extLst>
        </c:ser>
        <c:dLbls>
          <c:showLegendKey val="0"/>
          <c:showVal val="0"/>
          <c:showCatName val="0"/>
          <c:showSerName val="0"/>
          <c:showPercent val="0"/>
          <c:showBubbleSize val="0"/>
        </c:dLbls>
        <c:axId val="459729999"/>
        <c:axId val="459741999"/>
      </c:scatterChart>
      <c:valAx>
        <c:axId val="459729999"/>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741999"/>
        <c:crosses val="autoZero"/>
        <c:crossBetween val="midCat"/>
      </c:valAx>
      <c:valAx>
        <c:axId val="459741999"/>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729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among smokers/non-smokers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pie!$C$4:$C$5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08-4FB2-8A2A-7A06034CA1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08-4FB2-8A2A-7A06034CA14E}"/>
              </c:ext>
            </c:extLst>
          </c:dPt>
          <c:cat>
            <c:strRef>
              <c:f>pie!$B$6:$B$8</c:f>
              <c:strCache>
                <c:ptCount val="2"/>
                <c:pt idx="0">
                  <c:v>No</c:v>
                </c:pt>
                <c:pt idx="1">
                  <c:v>Yes</c:v>
                </c:pt>
              </c:strCache>
            </c:strRef>
          </c:cat>
          <c:val>
            <c:numRef>
              <c:f>pie!$C$6:$C$8</c:f>
              <c:numCache>
                <c:formatCode>0.00%</c:formatCode>
                <c:ptCount val="2"/>
                <c:pt idx="0">
                  <c:v>0.82786885245901642</c:v>
                </c:pt>
                <c:pt idx="1">
                  <c:v>0.1721311475409836</c:v>
                </c:pt>
              </c:numCache>
            </c:numRef>
          </c:val>
          <c:extLst>
            <c:ext xmlns:c16="http://schemas.microsoft.com/office/drawing/2014/chart" uri="{C3380CC4-5D6E-409C-BE32-E72D297353CC}">
              <c16:uniqueId val="{00000004-3508-4FB2-8A2A-7A06034CA1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Transplant</a:t>
            </a:r>
            <a:r>
              <a:rPr lang="en-GB" baseline="0"/>
              <a:t> history vs Major surgery count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pie!$C$24:$C$25</c:f>
              <c:strCache>
                <c:ptCount val="1"/>
                <c:pt idx="0">
                  <c:v>0</c:v>
                </c:pt>
              </c:strCache>
            </c:strRef>
          </c:tx>
          <c:spPr>
            <a:solidFill>
              <a:schemeClr val="accent1"/>
            </a:solidFill>
            <a:ln>
              <a:noFill/>
            </a:ln>
            <a:effectLst/>
          </c:spPr>
          <c:invertIfNegative val="0"/>
          <c:cat>
            <c:strRef>
              <c:f>pie!$B$26:$B$28</c:f>
              <c:strCache>
                <c:ptCount val="2"/>
                <c:pt idx="0">
                  <c:v>No</c:v>
                </c:pt>
                <c:pt idx="1">
                  <c:v>yes</c:v>
                </c:pt>
              </c:strCache>
            </c:strRef>
          </c:cat>
          <c:val>
            <c:numRef>
              <c:f>pie!$C$26:$C$28</c:f>
              <c:numCache>
                <c:formatCode>General</c:formatCode>
                <c:ptCount val="2"/>
                <c:pt idx="0">
                  <c:v>1074</c:v>
                </c:pt>
              </c:numCache>
            </c:numRef>
          </c:val>
          <c:extLst>
            <c:ext xmlns:c16="http://schemas.microsoft.com/office/drawing/2014/chart" uri="{C3380CC4-5D6E-409C-BE32-E72D297353CC}">
              <c16:uniqueId val="{00000000-1B8B-498D-ACD1-791FD7331A3A}"/>
            </c:ext>
          </c:extLst>
        </c:ser>
        <c:ser>
          <c:idx val="1"/>
          <c:order val="1"/>
          <c:tx>
            <c:strRef>
              <c:f>pie!$D$24:$D$25</c:f>
              <c:strCache>
                <c:ptCount val="1"/>
                <c:pt idx="0">
                  <c:v>1</c:v>
                </c:pt>
              </c:strCache>
            </c:strRef>
          </c:tx>
          <c:spPr>
            <a:solidFill>
              <a:schemeClr val="accent2"/>
            </a:solidFill>
            <a:ln>
              <a:noFill/>
            </a:ln>
            <a:effectLst/>
          </c:spPr>
          <c:invertIfNegative val="0"/>
          <c:cat>
            <c:strRef>
              <c:f>pie!$B$26:$B$28</c:f>
              <c:strCache>
                <c:ptCount val="2"/>
                <c:pt idx="0">
                  <c:v>No</c:v>
                </c:pt>
                <c:pt idx="1">
                  <c:v>yes</c:v>
                </c:pt>
              </c:strCache>
            </c:strRef>
          </c:cat>
          <c:val>
            <c:numRef>
              <c:f>pie!$D$26:$D$28</c:f>
              <c:numCache>
                <c:formatCode>General</c:formatCode>
                <c:ptCount val="2"/>
                <c:pt idx="0">
                  <c:v>839</c:v>
                </c:pt>
                <c:pt idx="1">
                  <c:v>126</c:v>
                </c:pt>
              </c:numCache>
            </c:numRef>
          </c:val>
          <c:extLst>
            <c:ext xmlns:c16="http://schemas.microsoft.com/office/drawing/2014/chart" uri="{C3380CC4-5D6E-409C-BE32-E72D297353CC}">
              <c16:uniqueId val="{00000001-1B8B-498D-ACD1-791FD7331A3A}"/>
            </c:ext>
          </c:extLst>
        </c:ser>
        <c:ser>
          <c:idx val="2"/>
          <c:order val="2"/>
          <c:tx>
            <c:strRef>
              <c:f>pie!$E$24:$E$25</c:f>
              <c:strCache>
                <c:ptCount val="1"/>
                <c:pt idx="0">
                  <c:v>2</c:v>
                </c:pt>
              </c:strCache>
            </c:strRef>
          </c:tx>
          <c:spPr>
            <a:solidFill>
              <a:schemeClr val="accent3"/>
            </a:solidFill>
            <a:ln>
              <a:noFill/>
            </a:ln>
            <a:effectLst/>
          </c:spPr>
          <c:invertIfNegative val="0"/>
          <c:cat>
            <c:strRef>
              <c:f>pie!$B$26:$B$28</c:f>
              <c:strCache>
                <c:ptCount val="2"/>
                <c:pt idx="0">
                  <c:v>No</c:v>
                </c:pt>
                <c:pt idx="1">
                  <c:v>yes</c:v>
                </c:pt>
              </c:strCache>
            </c:strRef>
          </c:cat>
          <c:val>
            <c:numRef>
              <c:f>pie!$E$26:$E$28</c:f>
              <c:numCache>
                <c:formatCode>General</c:formatCode>
                <c:ptCount val="2"/>
                <c:pt idx="0">
                  <c:v>256</c:v>
                </c:pt>
                <c:pt idx="1">
                  <c:v>18</c:v>
                </c:pt>
              </c:numCache>
            </c:numRef>
          </c:val>
          <c:extLst>
            <c:ext xmlns:c16="http://schemas.microsoft.com/office/drawing/2014/chart" uri="{C3380CC4-5D6E-409C-BE32-E72D297353CC}">
              <c16:uniqueId val="{00000002-1B8B-498D-ACD1-791FD7331A3A}"/>
            </c:ext>
          </c:extLst>
        </c:ser>
        <c:ser>
          <c:idx val="3"/>
          <c:order val="3"/>
          <c:tx>
            <c:strRef>
              <c:f>pie!$F$24:$F$25</c:f>
              <c:strCache>
                <c:ptCount val="1"/>
                <c:pt idx="0">
                  <c:v>3</c:v>
                </c:pt>
              </c:strCache>
            </c:strRef>
          </c:tx>
          <c:spPr>
            <a:solidFill>
              <a:schemeClr val="accent4"/>
            </a:solidFill>
            <a:ln>
              <a:noFill/>
            </a:ln>
            <a:effectLst/>
          </c:spPr>
          <c:invertIfNegative val="0"/>
          <c:cat>
            <c:strRef>
              <c:f>pie!$B$26:$B$28</c:f>
              <c:strCache>
                <c:ptCount val="2"/>
                <c:pt idx="0">
                  <c:v>No</c:v>
                </c:pt>
                <c:pt idx="1">
                  <c:v>yes</c:v>
                </c:pt>
              </c:strCache>
            </c:strRef>
          </c:cat>
          <c:val>
            <c:numRef>
              <c:f>pie!$F$26:$F$28</c:f>
              <c:numCache>
                <c:formatCode>General</c:formatCode>
                <c:ptCount val="2"/>
                <c:pt idx="0">
                  <c:v>22</c:v>
                </c:pt>
              </c:numCache>
            </c:numRef>
          </c:val>
          <c:extLst>
            <c:ext xmlns:c16="http://schemas.microsoft.com/office/drawing/2014/chart" uri="{C3380CC4-5D6E-409C-BE32-E72D297353CC}">
              <c16:uniqueId val="{00000000-2510-4DB1-A7D9-9BCF84927397}"/>
            </c:ext>
          </c:extLst>
        </c:ser>
        <c:dLbls>
          <c:showLegendKey val="0"/>
          <c:showVal val="0"/>
          <c:showCatName val="0"/>
          <c:showSerName val="0"/>
          <c:showPercent val="0"/>
          <c:showBubbleSize val="0"/>
        </c:dLbls>
        <c:gapWidth val="182"/>
        <c:axId val="459754959"/>
        <c:axId val="459750639"/>
      </c:barChart>
      <c:catAx>
        <c:axId val="4597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50639"/>
        <c:crosses val="autoZero"/>
        <c:auto val="1"/>
        <c:lblAlgn val="ctr"/>
        <c:lblOffset val="100"/>
        <c:noMultiLvlLbl val="0"/>
      </c:catAx>
      <c:valAx>
        <c:axId val="45975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(1)(AutoRecovered).xlsx]pie!PivotTable4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Transplant</a:t>
            </a:r>
            <a:r>
              <a:rPr lang="en-US" baseline="0"/>
              <a:t> history vs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pie!$C$30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F0-4C15-8212-633BC049AF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F0-4C15-8212-633BC049AF96}"/>
              </c:ext>
            </c:extLst>
          </c:dPt>
          <c:cat>
            <c:strRef>
              <c:f>pie!$B$31:$B$33</c:f>
              <c:strCache>
                <c:ptCount val="2"/>
                <c:pt idx="0">
                  <c:v>No</c:v>
                </c:pt>
                <c:pt idx="1">
                  <c:v>yes</c:v>
                </c:pt>
              </c:strCache>
            </c:strRef>
          </c:cat>
          <c:val>
            <c:numRef>
              <c:f>pie!$C$31:$C$33</c:f>
              <c:numCache>
                <c:formatCode>General</c:formatCode>
                <c:ptCount val="2"/>
                <c:pt idx="0">
                  <c:v>6.6704427202190848</c:v>
                </c:pt>
                <c:pt idx="1">
                  <c:v>5.1876388888888894</c:v>
                </c:pt>
              </c:numCache>
            </c:numRef>
          </c:val>
          <c:extLst>
            <c:ext xmlns:c16="http://schemas.microsoft.com/office/drawing/2014/chart" uri="{C3380CC4-5D6E-409C-BE32-E72D297353CC}">
              <c16:uniqueId val="{00000004-9FF0-4C15-8212-633BC049AF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(1)(AutoRecovered).xlsx]bar!PivotTable4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Health Status wise Hospital Charges </a:t>
            </a:r>
            <a:endParaRPr lang="en-GB"/>
          </a:p>
        </c:rich>
      </c:tx>
      <c:layout>
        <c:manualLayout>
          <c:xMode val="edge"/>
          <c:yMode val="edge"/>
          <c:x val="0.22460373245721416"/>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9803149606302"/>
          <c:y val="0.14249781277340332"/>
          <c:w val="0.55061307961504813"/>
          <c:h val="0.6076742490522018"/>
        </c:manualLayout>
      </c:layout>
      <c:barChart>
        <c:barDir val="col"/>
        <c:grouping val="clustered"/>
        <c:varyColors val="0"/>
        <c:ser>
          <c:idx val="0"/>
          <c:order val="0"/>
          <c:tx>
            <c:strRef>
              <c:f>bar!$C$3:$C$4</c:f>
              <c:strCache>
                <c:ptCount val="1"/>
                <c:pt idx="0">
                  <c:v>Diabetes</c:v>
                </c:pt>
              </c:strCache>
            </c:strRef>
          </c:tx>
          <c:spPr>
            <a:solidFill>
              <a:schemeClr val="accent1">
                <a:shade val="65000"/>
              </a:schemeClr>
            </a:solidFill>
            <a:ln>
              <a:noFill/>
            </a:ln>
            <a:effectLst/>
          </c:spPr>
          <c:invertIfNegative val="0"/>
          <c:cat>
            <c:strRef>
              <c:f>bar!$B$5:$B$9</c:f>
              <c:strCache>
                <c:ptCount val="4"/>
                <c:pt idx="0">
                  <c:v>Normal Weight</c:v>
                </c:pt>
                <c:pt idx="1">
                  <c:v>Obesity</c:v>
                </c:pt>
                <c:pt idx="2">
                  <c:v>Overweight</c:v>
                </c:pt>
                <c:pt idx="3">
                  <c:v>Underweight</c:v>
                </c:pt>
              </c:strCache>
            </c:strRef>
          </c:cat>
          <c:val>
            <c:numRef>
              <c:f>bar!$C$5:$C$9</c:f>
              <c:numCache>
                <c:formatCode>_-[$$-409]* #,##0.00_ ;_-[$$-409]* \-#,##0.00\ ;_-[$$-409]* "-"??_ ;_-@_ </c:formatCode>
                <c:ptCount val="4"/>
                <c:pt idx="0">
                  <c:v>14971.472265624996</c:v>
                </c:pt>
                <c:pt idx="1">
                  <c:v>17727.484392764847</c:v>
                </c:pt>
                <c:pt idx="2">
                  <c:v>16727.933101604285</c:v>
                </c:pt>
                <c:pt idx="3">
                  <c:v>8942.6435365853631</c:v>
                </c:pt>
              </c:numCache>
            </c:numRef>
          </c:val>
          <c:extLst>
            <c:ext xmlns:c16="http://schemas.microsoft.com/office/drawing/2014/chart" uri="{C3380CC4-5D6E-409C-BE32-E72D297353CC}">
              <c16:uniqueId val="{00000000-2468-48BC-992F-3DFA1DF7B5D0}"/>
            </c:ext>
          </c:extLst>
        </c:ser>
        <c:ser>
          <c:idx val="1"/>
          <c:order val="1"/>
          <c:tx>
            <c:strRef>
              <c:f>bar!$D$3:$D$4</c:f>
              <c:strCache>
                <c:ptCount val="1"/>
                <c:pt idx="0">
                  <c:v>Normal</c:v>
                </c:pt>
              </c:strCache>
            </c:strRef>
          </c:tx>
          <c:spPr>
            <a:solidFill>
              <a:schemeClr val="accent1"/>
            </a:solidFill>
            <a:ln>
              <a:noFill/>
            </a:ln>
            <a:effectLst/>
          </c:spPr>
          <c:invertIfNegative val="0"/>
          <c:cat>
            <c:strRef>
              <c:f>bar!$B$5:$B$9</c:f>
              <c:strCache>
                <c:ptCount val="4"/>
                <c:pt idx="0">
                  <c:v>Normal Weight</c:v>
                </c:pt>
                <c:pt idx="1">
                  <c:v>Obesity</c:v>
                </c:pt>
                <c:pt idx="2">
                  <c:v>Overweight</c:v>
                </c:pt>
                <c:pt idx="3">
                  <c:v>Underweight</c:v>
                </c:pt>
              </c:strCache>
            </c:strRef>
          </c:cat>
          <c:val>
            <c:numRef>
              <c:f>bar!$D$5:$D$9</c:f>
              <c:numCache>
                <c:formatCode>_-[$$-409]* #,##0.00_ ;_-[$$-409]* \-#,##0.00\ ;_-[$$-409]* "-"??_ ;_-@_ </c:formatCode>
                <c:ptCount val="4"/>
                <c:pt idx="0">
                  <c:v>13651.500445544565</c:v>
                </c:pt>
                <c:pt idx="1">
                  <c:v>14217.079268292659</c:v>
                </c:pt>
                <c:pt idx="2">
                  <c:v>15213.247213114741</c:v>
                </c:pt>
                <c:pt idx="3">
                  <c:v>3935.9989539748926</c:v>
                </c:pt>
              </c:numCache>
            </c:numRef>
          </c:val>
          <c:extLst>
            <c:ext xmlns:c16="http://schemas.microsoft.com/office/drawing/2014/chart" uri="{C3380CC4-5D6E-409C-BE32-E72D297353CC}">
              <c16:uniqueId val="{00000001-94DE-4FF9-81B9-C24E2158AF00}"/>
            </c:ext>
          </c:extLst>
        </c:ser>
        <c:ser>
          <c:idx val="2"/>
          <c:order val="2"/>
          <c:tx>
            <c:strRef>
              <c:f>bar!$E$3:$E$4</c:f>
              <c:strCache>
                <c:ptCount val="1"/>
                <c:pt idx="0">
                  <c:v>Pre-Diabetes</c:v>
                </c:pt>
              </c:strCache>
            </c:strRef>
          </c:tx>
          <c:spPr>
            <a:solidFill>
              <a:schemeClr val="accent1">
                <a:tint val="65000"/>
              </a:schemeClr>
            </a:solidFill>
            <a:ln>
              <a:noFill/>
            </a:ln>
            <a:effectLst/>
          </c:spPr>
          <c:invertIfNegative val="0"/>
          <c:cat>
            <c:strRef>
              <c:f>bar!$B$5:$B$9</c:f>
              <c:strCache>
                <c:ptCount val="4"/>
                <c:pt idx="0">
                  <c:v>Normal Weight</c:v>
                </c:pt>
                <c:pt idx="1">
                  <c:v>Obesity</c:v>
                </c:pt>
                <c:pt idx="2">
                  <c:v>Overweight</c:v>
                </c:pt>
                <c:pt idx="3">
                  <c:v>Underweight</c:v>
                </c:pt>
              </c:strCache>
            </c:strRef>
          </c:cat>
          <c:val>
            <c:numRef>
              <c:f>bar!$E$5:$E$9</c:f>
              <c:numCache>
                <c:formatCode>_-[$$-409]* #,##0.00_ ;_-[$$-409]* \-#,##0.00\ ;_-[$$-409]* "-"??_ ;_-@_ </c:formatCode>
                <c:ptCount val="4"/>
                <c:pt idx="0">
                  <c:v>13969.216000000002</c:v>
                </c:pt>
                <c:pt idx="1">
                  <c:v>14885.40015957447</c:v>
                </c:pt>
                <c:pt idx="2">
                  <c:v>15683.634032258065</c:v>
                </c:pt>
                <c:pt idx="3">
                  <c:v>4723.7976237623761</c:v>
                </c:pt>
              </c:numCache>
            </c:numRef>
          </c:val>
          <c:extLst>
            <c:ext xmlns:c16="http://schemas.microsoft.com/office/drawing/2014/chart" uri="{C3380CC4-5D6E-409C-BE32-E72D297353CC}">
              <c16:uniqueId val="{00000002-94DE-4FF9-81B9-C24E2158AF00}"/>
            </c:ext>
          </c:extLst>
        </c:ser>
        <c:dLbls>
          <c:showLegendKey val="0"/>
          <c:showVal val="0"/>
          <c:showCatName val="0"/>
          <c:showSerName val="0"/>
          <c:showPercent val="0"/>
          <c:showBubbleSize val="0"/>
        </c:dLbls>
        <c:gapWidth val="219"/>
        <c:overlap val="-27"/>
        <c:axId val="637215552"/>
        <c:axId val="637216032"/>
      </c:barChart>
      <c:catAx>
        <c:axId val="6372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16032"/>
        <c:crosses val="autoZero"/>
        <c:auto val="1"/>
        <c:lblAlgn val="ctr"/>
        <c:lblOffset val="100"/>
        <c:noMultiLvlLbl val="0"/>
      </c:catAx>
      <c:valAx>
        <c:axId val="63721603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1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(1)(AutoRecovered).xlsx]bar!PivotTable5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City</a:t>
            </a:r>
            <a:r>
              <a:rPr lang="en-GB" baseline="0"/>
              <a:t>/Tier wise Average Charges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bar!$C$19:$C$20</c:f>
              <c:strCache>
                <c:ptCount val="1"/>
                <c:pt idx="0">
                  <c:v>tier - 1</c:v>
                </c:pt>
              </c:strCache>
            </c:strRef>
          </c:tx>
          <c:spPr>
            <a:solidFill>
              <a:schemeClr val="accent1">
                <a:shade val="65000"/>
              </a:schemeClr>
            </a:solidFill>
            <a:ln>
              <a:noFill/>
            </a:ln>
            <a:effectLst/>
            <a:sp3d/>
          </c:spPr>
          <c:invertIfNegative val="0"/>
          <c:cat>
            <c:strRef>
              <c:f>bar!$B$21:$B$24</c:f>
              <c:strCache>
                <c:ptCount val="3"/>
                <c:pt idx="0">
                  <c:v>R1011</c:v>
                </c:pt>
                <c:pt idx="1">
                  <c:v>R1017</c:v>
                </c:pt>
                <c:pt idx="2">
                  <c:v>R1015</c:v>
                </c:pt>
              </c:strCache>
            </c:strRef>
          </c:cat>
          <c:val>
            <c:numRef>
              <c:f>bar!$C$21:$C$24</c:f>
              <c:numCache>
                <c:formatCode>_-[$$-409]* #,##0.00_ ;_-[$$-409]* \-#,##0.00\ ;_-[$$-409]* "-"??_ ;_-@_ </c:formatCode>
                <c:ptCount val="3"/>
                <c:pt idx="0">
                  <c:v>33081.373793103434</c:v>
                </c:pt>
                <c:pt idx="1">
                  <c:v>34070.595714285715</c:v>
                </c:pt>
                <c:pt idx="2">
                  <c:v>21523.52</c:v>
                </c:pt>
              </c:numCache>
            </c:numRef>
          </c:val>
          <c:extLst>
            <c:ext xmlns:c16="http://schemas.microsoft.com/office/drawing/2014/chart" uri="{C3380CC4-5D6E-409C-BE32-E72D297353CC}">
              <c16:uniqueId val="{00000000-2FB9-4E4F-B883-23698A742DF2}"/>
            </c:ext>
          </c:extLst>
        </c:ser>
        <c:ser>
          <c:idx val="1"/>
          <c:order val="1"/>
          <c:tx>
            <c:strRef>
              <c:f>bar!$D$19:$D$20</c:f>
              <c:strCache>
                <c:ptCount val="1"/>
                <c:pt idx="0">
                  <c:v>tier - 2</c:v>
                </c:pt>
              </c:strCache>
            </c:strRef>
          </c:tx>
          <c:spPr>
            <a:solidFill>
              <a:schemeClr val="accent1"/>
            </a:solidFill>
            <a:ln>
              <a:noFill/>
            </a:ln>
            <a:effectLst/>
            <a:sp3d/>
          </c:spPr>
          <c:invertIfNegative val="0"/>
          <c:cat>
            <c:strRef>
              <c:f>bar!$B$21:$B$24</c:f>
              <c:strCache>
                <c:ptCount val="3"/>
                <c:pt idx="0">
                  <c:v>R1011</c:v>
                </c:pt>
                <c:pt idx="1">
                  <c:v>R1017</c:v>
                </c:pt>
                <c:pt idx="2">
                  <c:v>R1015</c:v>
                </c:pt>
              </c:strCache>
            </c:strRef>
          </c:cat>
          <c:val>
            <c:numRef>
              <c:f>bar!$D$21:$D$24</c:f>
              <c:numCache>
                <c:formatCode>_-[$$-409]* #,##0.00_ ;_-[$$-409]* \-#,##0.00\ ;_-[$$-409]* "-"??_ ;_-@_ </c:formatCode>
                <c:ptCount val="3"/>
                <c:pt idx="0">
                  <c:v>18997.280691823897</c:v>
                </c:pt>
                <c:pt idx="1">
                  <c:v>11365.621875000001</c:v>
                </c:pt>
                <c:pt idx="2">
                  <c:v>15675.543333333329</c:v>
                </c:pt>
              </c:numCache>
            </c:numRef>
          </c:val>
          <c:extLst>
            <c:ext xmlns:c16="http://schemas.microsoft.com/office/drawing/2014/chart" uri="{C3380CC4-5D6E-409C-BE32-E72D297353CC}">
              <c16:uniqueId val="{00000001-2FB9-4E4F-B883-23698A742DF2}"/>
            </c:ext>
          </c:extLst>
        </c:ser>
        <c:ser>
          <c:idx val="2"/>
          <c:order val="2"/>
          <c:tx>
            <c:strRef>
              <c:f>bar!$E$19:$E$20</c:f>
              <c:strCache>
                <c:ptCount val="1"/>
                <c:pt idx="0">
                  <c:v>tier - 3</c:v>
                </c:pt>
              </c:strCache>
            </c:strRef>
          </c:tx>
          <c:spPr>
            <a:solidFill>
              <a:schemeClr val="accent1">
                <a:tint val="65000"/>
              </a:schemeClr>
            </a:solidFill>
            <a:ln>
              <a:noFill/>
            </a:ln>
            <a:effectLst/>
            <a:sp3d/>
          </c:spPr>
          <c:invertIfNegative val="0"/>
          <c:cat>
            <c:strRef>
              <c:f>bar!$B$21:$B$24</c:f>
              <c:strCache>
                <c:ptCount val="3"/>
                <c:pt idx="0">
                  <c:v>R1011</c:v>
                </c:pt>
                <c:pt idx="1">
                  <c:v>R1017</c:v>
                </c:pt>
                <c:pt idx="2">
                  <c:v>R1015</c:v>
                </c:pt>
              </c:strCache>
            </c:strRef>
          </c:cat>
          <c:val>
            <c:numRef>
              <c:f>bar!$E$21:$E$24</c:f>
              <c:numCache>
                <c:formatCode>_-[$$-409]* #,##0.00_ ;_-[$$-409]* \-#,##0.00\ ;_-[$$-409]* "-"??_ ;_-@_ </c:formatCode>
                <c:ptCount val="3"/>
                <c:pt idx="0">
                  <c:v>9250.3617857142872</c:v>
                </c:pt>
                <c:pt idx="1">
                  <c:v>8667.3661538461547</c:v>
                </c:pt>
                <c:pt idx="2">
                  <c:v>7570.7550000000001</c:v>
                </c:pt>
              </c:numCache>
            </c:numRef>
          </c:val>
          <c:extLst>
            <c:ext xmlns:c16="http://schemas.microsoft.com/office/drawing/2014/chart" uri="{C3380CC4-5D6E-409C-BE32-E72D297353CC}">
              <c16:uniqueId val="{00000002-2FB9-4E4F-B883-23698A742DF2}"/>
            </c:ext>
          </c:extLst>
        </c:ser>
        <c:dLbls>
          <c:showLegendKey val="0"/>
          <c:showVal val="0"/>
          <c:showCatName val="0"/>
          <c:showSerName val="0"/>
          <c:showPercent val="0"/>
          <c:showBubbleSize val="0"/>
        </c:dLbls>
        <c:gapWidth val="150"/>
        <c:shape val="box"/>
        <c:axId val="869177904"/>
        <c:axId val="869175984"/>
        <c:axId val="0"/>
      </c:bar3DChart>
      <c:catAx>
        <c:axId val="86917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City</a:t>
                </a:r>
                <a:r>
                  <a:rPr lang="en-GB" baseline="0"/>
                  <a:t> - Tier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75984"/>
        <c:crosses val="autoZero"/>
        <c:auto val="1"/>
        <c:lblAlgn val="ctr"/>
        <c:lblOffset val="100"/>
        <c:noMultiLvlLbl val="0"/>
      </c:catAx>
      <c:valAx>
        <c:axId val="8691759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7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(1)(AutoRecovered).xlsx]pie!PivotTable4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Transplant</a:t>
            </a:r>
            <a:r>
              <a:rPr lang="en-US" baseline="0"/>
              <a:t> history vs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s>
    <c:plotArea>
      <c:layout/>
      <c:pieChart>
        <c:varyColors val="1"/>
        <c:ser>
          <c:idx val="0"/>
          <c:order val="0"/>
          <c:tx>
            <c:strRef>
              <c:f>pie!$C$30</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9755-43A3-92A5-0300404B7CA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755-43A3-92A5-0300404B7CAC}"/>
              </c:ext>
            </c:extLst>
          </c:dPt>
          <c:cat>
            <c:strRef>
              <c:f>pie!$B$31:$B$33</c:f>
              <c:strCache>
                <c:ptCount val="2"/>
                <c:pt idx="0">
                  <c:v>No</c:v>
                </c:pt>
                <c:pt idx="1">
                  <c:v>yes</c:v>
                </c:pt>
              </c:strCache>
            </c:strRef>
          </c:cat>
          <c:val>
            <c:numRef>
              <c:f>pie!$C$31:$C$33</c:f>
              <c:numCache>
                <c:formatCode>General</c:formatCode>
                <c:ptCount val="2"/>
                <c:pt idx="0">
                  <c:v>6.6704427202190848</c:v>
                </c:pt>
                <c:pt idx="1">
                  <c:v>5.1876388888888894</c:v>
                </c:pt>
              </c:numCache>
            </c:numRef>
          </c:val>
          <c:extLst>
            <c:ext xmlns:c16="http://schemas.microsoft.com/office/drawing/2014/chart" uri="{C3380CC4-5D6E-409C-BE32-E72D297353CC}">
              <c16:uniqueId val="{00000004-9755-43A3-92A5-0300404B7C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(1)(AutoRecovered).xlsx]pie!PivotTable2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among smokers/non-smokers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hade val="76000"/>
            </a:schemeClr>
          </a:solidFill>
          <a:ln w="19050">
            <a:solidFill>
              <a:schemeClr val="lt1"/>
            </a:solidFill>
          </a:ln>
          <a:effectLst/>
        </c:spPr>
      </c:pivotFmt>
      <c:pivotFmt>
        <c:idx val="18"/>
        <c:spPr>
          <a:solidFill>
            <a:schemeClr val="accent5">
              <a:tint val="77000"/>
            </a:schemeClr>
          </a:solidFill>
          <a:ln w="19050">
            <a:solidFill>
              <a:schemeClr val="lt1"/>
            </a:solidFill>
          </a:ln>
          <a:effectLst/>
        </c:spPr>
      </c:pivotFmt>
    </c:pivotFmts>
    <c:plotArea>
      <c:layout/>
      <c:pieChart>
        <c:varyColors val="1"/>
        <c:ser>
          <c:idx val="0"/>
          <c:order val="0"/>
          <c:tx>
            <c:strRef>
              <c:f>pie!$C$4:$C$5</c:f>
              <c:strCache>
                <c:ptCount val="1"/>
                <c:pt idx="0">
                  <c:v>yes</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105C-46B5-9518-3C4F8D630A30}"/>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105C-46B5-9518-3C4F8D630A30}"/>
              </c:ext>
            </c:extLst>
          </c:dPt>
          <c:cat>
            <c:strRef>
              <c:f>pie!$B$6:$B$8</c:f>
              <c:strCache>
                <c:ptCount val="2"/>
                <c:pt idx="0">
                  <c:v>No</c:v>
                </c:pt>
                <c:pt idx="1">
                  <c:v>Yes</c:v>
                </c:pt>
              </c:strCache>
            </c:strRef>
          </c:cat>
          <c:val>
            <c:numRef>
              <c:f>pie!$C$6:$C$8</c:f>
              <c:numCache>
                <c:formatCode>0.00%</c:formatCode>
                <c:ptCount val="2"/>
                <c:pt idx="0">
                  <c:v>0.82786885245901642</c:v>
                </c:pt>
                <c:pt idx="1">
                  <c:v>0.1721311475409836</c:v>
                </c:pt>
              </c:numCache>
            </c:numRef>
          </c:val>
          <c:extLst>
            <c:ext xmlns:c16="http://schemas.microsoft.com/office/drawing/2014/chart" uri="{C3380CC4-5D6E-409C-BE32-E72D297353CC}">
              <c16:uniqueId val="{00000004-105C-46B5-9518-3C4F8D630A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a:t>HBA1C VS 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Healthcare!$R$2</c:f>
              <c:strCache>
                <c:ptCount val="1"/>
                <c:pt idx="0">
                  <c:v>Age</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0"/>
            <c:trendlineLbl>
              <c:layout>
                <c:manualLayout>
                  <c:x val="8.805993538277003E-2"/>
                  <c:y val="-0.3350308801251851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trendline>
            <c:spPr>
              <a:ln w="9525" cap="rnd">
                <a:solidFill>
                  <a:schemeClr val="accent1"/>
                </a:solidFill>
              </a:ln>
              <a:effectLst/>
            </c:spPr>
            <c:trendlineType val="linear"/>
            <c:dispRSqr val="0"/>
            <c:dispEq val="0"/>
          </c:trendline>
          <c:xVal>
            <c:numRef>
              <c:f>Healthcare!$R$3:$R$2337</c:f>
              <c:numCache>
                <c:formatCode>General</c:formatCode>
                <c:ptCount val="165"/>
                <c:pt idx="0">
                  <c:v>54</c:v>
                </c:pt>
                <c:pt idx="1">
                  <c:v>52</c:v>
                </c:pt>
                <c:pt idx="2">
                  <c:v>60</c:v>
                </c:pt>
                <c:pt idx="3">
                  <c:v>64</c:v>
                </c:pt>
                <c:pt idx="4">
                  <c:v>59</c:v>
                </c:pt>
                <c:pt idx="5">
                  <c:v>44</c:v>
                </c:pt>
                <c:pt idx="6">
                  <c:v>57</c:v>
                </c:pt>
                <c:pt idx="7">
                  <c:v>60</c:v>
                </c:pt>
                <c:pt idx="8">
                  <c:v>54</c:v>
                </c:pt>
                <c:pt idx="9">
                  <c:v>61</c:v>
                </c:pt>
                <c:pt idx="10">
                  <c:v>60</c:v>
                </c:pt>
                <c:pt idx="11">
                  <c:v>64</c:v>
                </c:pt>
                <c:pt idx="12">
                  <c:v>59</c:v>
                </c:pt>
                <c:pt idx="13">
                  <c:v>51</c:v>
                </c:pt>
                <c:pt idx="14">
                  <c:v>61</c:v>
                </c:pt>
                <c:pt idx="15">
                  <c:v>64</c:v>
                </c:pt>
                <c:pt idx="16">
                  <c:v>52</c:v>
                </c:pt>
                <c:pt idx="17">
                  <c:v>64</c:v>
                </c:pt>
                <c:pt idx="18">
                  <c:v>62</c:v>
                </c:pt>
                <c:pt idx="19">
                  <c:v>61</c:v>
                </c:pt>
                <c:pt idx="20">
                  <c:v>51</c:v>
                </c:pt>
                <c:pt idx="21">
                  <c:v>44</c:v>
                </c:pt>
                <c:pt idx="22">
                  <c:v>60</c:v>
                </c:pt>
                <c:pt idx="23">
                  <c:v>62</c:v>
                </c:pt>
                <c:pt idx="24">
                  <c:v>48</c:v>
                </c:pt>
                <c:pt idx="25">
                  <c:v>60</c:v>
                </c:pt>
                <c:pt idx="26">
                  <c:v>51</c:v>
                </c:pt>
                <c:pt idx="27">
                  <c:v>55</c:v>
                </c:pt>
                <c:pt idx="28">
                  <c:v>51</c:v>
                </c:pt>
                <c:pt idx="29">
                  <c:v>54</c:v>
                </c:pt>
                <c:pt idx="30">
                  <c:v>48</c:v>
                </c:pt>
                <c:pt idx="31">
                  <c:v>36</c:v>
                </c:pt>
                <c:pt idx="32">
                  <c:v>57</c:v>
                </c:pt>
                <c:pt idx="33">
                  <c:v>57</c:v>
                </c:pt>
                <c:pt idx="34">
                  <c:v>44</c:v>
                </c:pt>
                <c:pt idx="35">
                  <c:v>47</c:v>
                </c:pt>
                <c:pt idx="36">
                  <c:v>57</c:v>
                </c:pt>
                <c:pt idx="37">
                  <c:v>51</c:v>
                </c:pt>
                <c:pt idx="38">
                  <c:v>55</c:v>
                </c:pt>
                <c:pt idx="39">
                  <c:v>54</c:v>
                </c:pt>
                <c:pt idx="40">
                  <c:v>55</c:v>
                </c:pt>
                <c:pt idx="41">
                  <c:v>47</c:v>
                </c:pt>
                <c:pt idx="42">
                  <c:v>49</c:v>
                </c:pt>
                <c:pt idx="43">
                  <c:v>54</c:v>
                </c:pt>
                <c:pt idx="44">
                  <c:v>60</c:v>
                </c:pt>
                <c:pt idx="45">
                  <c:v>47</c:v>
                </c:pt>
                <c:pt idx="46">
                  <c:v>47</c:v>
                </c:pt>
                <c:pt idx="47">
                  <c:v>48</c:v>
                </c:pt>
                <c:pt idx="48">
                  <c:v>55</c:v>
                </c:pt>
                <c:pt idx="49">
                  <c:v>51</c:v>
                </c:pt>
                <c:pt idx="50">
                  <c:v>49</c:v>
                </c:pt>
                <c:pt idx="51">
                  <c:v>52</c:v>
                </c:pt>
                <c:pt idx="52">
                  <c:v>47</c:v>
                </c:pt>
                <c:pt idx="53">
                  <c:v>60</c:v>
                </c:pt>
                <c:pt idx="54">
                  <c:v>41</c:v>
                </c:pt>
                <c:pt idx="55">
                  <c:v>41</c:v>
                </c:pt>
                <c:pt idx="56">
                  <c:v>44</c:v>
                </c:pt>
                <c:pt idx="57">
                  <c:v>47</c:v>
                </c:pt>
                <c:pt idx="58">
                  <c:v>49</c:v>
                </c:pt>
                <c:pt idx="59">
                  <c:v>54</c:v>
                </c:pt>
                <c:pt idx="60">
                  <c:v>41</c:v>
                </c:pt>
                <c:pt idx="61">
                  <c:v>44</c:v>
                </c:pt>
                <c:pt idx="62">
                  <c:v>44</c:v>
                </c:pt>
                <c:pt idx="63">
                  <c:v>60</c:v>
                </c:pt>
                <c:pt idx="64">
                  <c:v>44</c:v>
                </c:pt>
                <c:pt idx="65">
                  <c:v>55</c:v>
                </c:pt>
                <c:pt idx="66">
                  <c:v>36</c:v>
                </c:pt>
                <c:pt idx="67">
                  <c:v>36</c:v>
                </c:pt>
                <c:pt idx="68">
                  <c:v>51</c:v>
                </c:pt>
                <c:pt idx="69">
                  <c:v>52</c:v>
                </c:pt>
                <c:pt idx="70">
                  <c:v>20</c:v>
                </c:pt>
                <c:pt idx="71">
                  <c:v>36</c:v>
                </c:pt>
                <c:pt idx="72">
                  <c:v>52</c:v>
                </c:pt>
                <c:pt idx="73">
                  <c:v>20</c:v>
                </c:pt>
                <c:pt idx="74">
                  <c:v>47</c:v>
                </c:pt>
                <c:pt idx="75">
                  <c:v>54</c:v>
                </c:pt>
                <c:pt idx="76">
                  <c:v>57</c:v>
                </c:pt>
                <c:pt idx="77">
                  <c:v>52</c:v>
                </c:pt>
                <c:pt idx="78">
                  <c:v>49</c:v>
                </c:pt>
                <c:pt idx="79">
                  <c:v>60</c:v>
                </c:pt>
                <c:pt idx="80">
                  <c:v>48</c:v>
                </c:pt>
                <c:pt idx="81">
                  <c:v>55</c:v>
                </c:pt>
                <c:pt idx="82">
                  <c:v>48</c:v>
                </c:pt>
                <c:pt idx="83">
                  <c:v>59</c:v>
                </c:pt>
                <c:pt idx="84">
                  <c:v>41</c:v>
                </c:pt>
                <c:pt idx="85">
                  <c:v>48</c:v>
                </c:pt>
                <c:pt idx="86">
                  <c:v>44</c:v>
                </c:pt>
                <c:pt idx="87">
                  <c:v>51</c:v>
                </c:pt>
                <c:pt idx="88">
                  <c:v>49</c:v>
                </c:pt>
                <c:pt idx="89">
                  <c:v>49</c:v>
                </c:pt>
                <c:pt idx="90">
                  <c:v>51</c:v>
                </c:pt>
                <c:pt idx="91">
                  <c:v>47</c:v>
                </c:pt>
                <c:pt idx="92">
                  <c:v>55</c:v>
                </c:pt>
                <c:pt idx="93">
                  <c:v>36</c:v>
                </c:pt>
                <c:pt idx="94">
                  <c:v>60</c:v>
                </c:pt>
                <c:pt idx="95">
                  <c:v>47</c:v>
                </c:pt>
                <c:pt idx="96">
                  <c:v>51</c:v>
                </c:pt>
                <c:pt idx="97">
                  <c:v>20</c:v>
                </c:pt>
                <c:pt idx="98">
                  <c:v>60</c:v>
                </c:pt>
                <c:pt idx="99">
                  <c:v>20</c:v>
                </c:pt>
                <c:pt idx="100">
                  <c:v>60</c:v>
                </c:pt>
                <c:pt idx="101">
                  <c:v>55</c:v>
                </c:pt>
                <c:pt idx="102">
                  <c:v>51</c:v>
                </c:pt>
                <c:pt idx="103">
                  <c:v>41</c:v>
                </c:pt>
                <c:pt idx="104">
                  <c:v>48</c:v>
                </c:pt>
                <c:pt idx="105">
                  <c:v>54</c:v>
                </c:pt>
                <c:pt idx="106">
                  <c:v>41</c:v>
                </c:pt>
                <c:pt idx="107">
                  <c:v>36</c:v>
                </c:pt>
                <c:pt idx="108">
                  <c:v>47</c:v>
                </c:pt>
                <c:pt idx="109">
                  <c:v>47</c:v>
                </c:pt>
                <c:pt idx="110">
                  <c:v>47</c:v>
                </c:pt>
                <c:pt idx="111">
                  <c:v>48</c:v>
                </c:pt>
                <c:pt idx="112">
                  <c:v>54</c:v>
                </c:pt>
                <c:pt idx="113">
                  <c:v>61</c:v>
                </c:pt>
                <c:pt idx="114">
                  <c:v>52</c:v>
                </c:pt>
                <c:pt idx="115">
                  <c:v>36</c:v>
                </c:pt>
                <c:pt idx="116">
                  <c:v>59</c:v>
                </c:pt>
                <c:pt idx="117">
                  <c:v>51</c:v>
                </c:pt>
                <c:pt idx="118">
                  <c:v>41</c:v>
                </c:pt>
                <c:pt idx="119">
                  <c:v>47</c:v>
                </c:pt>
                <c:pt idx="120">
                  <c:v>41</c:v>
                </c:pt>
                <c:pt idx="121">
                  <c:v>49</c:v>
                </c:pt>
                <c:pt idx="122">
                  <c:v>47</c:v>
                </c:pt>
                <c:pt idx="123">
                  <c:v>65</c:v>
                </c:pt>
                <c:pt idx="124">
                  <c:v>44</c:v>
                </c:pt>
                <c:pt idx="125">
                  <c:v>61</c:v>
                </c:pt>
                <c:pt idx="126">
                  <c:v>44</c:v>
                </c:pt>
                <c:pt idx="127">
                  <c:v>61</c:v>
                </c:pt>
                <c:pt idx="128">
                  <c:v>62</c:v>
                </c:pt>
                <c:pt idx="129">
                  <c:v>62</c:v>
                </c:pt>
                <c:pt idx="130">
                  <c:v>57</c:v>
                </c:pt>
                <c:pt idx="131">
                  <c:v>41</c:v>
                </c:pt>
                <c:pt idx="132">
                  <c:v>57</c:v>
                </c:pt>
                <c:pt idx="133">
                  <c:v>64</c:v>
                </c:pt>
                <c:pt idx="134">
                  <c:v>20</c:v>
                </c:pt>
                <c:pt idx="135">
                  <c:v>64</c:v>
                </c:pt>
                <c:pt idx="136">
                  <c:v>20</c:v>
                </c:pt>
                <c:pt idx="137">
                  <c:v>59</c:v>
                </c:pt>
                <c:pt idx="138">
                  <c:v>54</c:v>
                </c:pt>
                <c:pt idx="139">
                  <c:v>47</c:v>
                </c:pt>
                <c:pt idx="140">
                  <c:v>47</c:v>
                </c:pt>
                <c:pt idx="141">
                  <c:v>52</c:v>
                </c:pt>
                <c:pt idx="142">
                  <c:v>52</c:v>
                </c:pt>
                <c:pt idx="143">
                  <c:v>47</c:v>
                </c:pt>
                <c:pt idx="144">
                  <c:v>52</c:v>
                </c:pt>
                <c:pt idx="145">
                  <c:v>48</c:v>
                </c:pt>
                <c:pt idx="146">
                  <c:v>49</c:v>
                </c:pt>
                <c:pt idx="147">
                  <c:v>51</c:v>
                </c:pt>
                <c:pt idx="148">
                  <c:v>52</c:v>
                </c:pt>
                <c:pt idx="149">
                  <c:v>49</c:v>
                </c:pt>
                <c:pt idx="150">
                  <c:v>49</c:v>
                </c:pt>
                <c:pt idx="151">
                  <c:v>47</c:v>
                </c:pt>
                <c:pt idx="152">
                  <c:v>49</c:v>
                </c:pt>
                <c:pt idx="153">
                  <c:v>47</c:v>
                </c:pt>
                <c:pt idx="154">
                  <c:v>51</c:v>
                </c:pt>
                <c:pt idx="155">
                  <c:v>47</c:v>
                </c:pt>
                <c:pt idx="156">
                  <c:v>48</c:v>
                </c:pt>
                <c:pt idx="157">
                  <c:v>36</c:v>
                </c:pt>
                <c:pt idx="158">
                  <c:v>20</c:v>
                </c:pt>
                <c:pt idx="159">
                  <c:v>44</c:v>
                </c:pt>
                <c:pt idx="160">
                  <c:v>36</c:v>
                </c:pt>
                <c:pt idx="161">
                  <c:v>20</c:v>
                </c:pt>
                <c:pt idx="162">
                  <c:v>20</c:v>
                </c:pt>
                <c:pt idx="163">
                  <c:v>20</c:v>
                </c:pt>
                <c:pt idx="164">
                  <c:v>20</c:v>
                </c:pt>
              </c:numCache>
            </c:numRef>
          </c:xVal>
          <c:yVal>
            <c:numRef>
              <c:f>Healthcare!$E$3:$E$2337</c:f>
              <c:numCache>
                <c:formatCode>General</c:formatCode>
                <c:ptCount val="165"/>
                <c:pt idx="0">
                  <c:v>7.47</c:v>
                </c:pt>
                <c:pt idx="1">
                  <c:v>11.87</c:v>
                </c:pt>
                <c:pt idx="2">
                  <c:v>6.59</c:v>
                </c:pt>
                <c:pt idx="3">
                  <c:v>7.93</c:v>
                </c:pt>
                <c:pt idx="4">
                  <c:v>9.58</c:v>
                </c:pt>
                <c:pt idx="5">
                  <c:v>10.79</c:v>
                </c:pt>
                <c:pt idx="6">
                  <c:v>11.9</c:v>
                </c:pt>
                <c:pt idx="7">
                  <c:v>8.41</c:v>
                </c:pt>
                <c:pt idx="8">
                  <c:v>7.02</c:v>
                </c:pt>
                <c:pt idx="9">
                  <c:v>7.59</c:v>
                </c:pt>
                <c:pt idx="10">
                  <c:v>11.32</c:v>
                </c:pt>
                <c:pt idx="11">
                  <c:v>7.67</c:v>
                </c:pt>
                <c:pt idx="12">
                  <c:v>7.29</c:v>
                </c:pt>
                <c:pt idx="13">
                  <c:v>11.41</c:v>
                </c:pt>
                <c:pt idx="14">
                  <c:v>11.5</c:v>
                </c:pt>
                <c:pt idx="15">
                  <c:v>11.38</c:v>
                </c:pt>
                <c:pt idx="16">
                  <c:v>7.89</c:v>
                </c:pt>
                <c:pt idx="17">
                  <c:v>7.01</c:v>
                </c:pt>
                <c:pt idx="18">
                  <c:v>11.88</c:v>
                </c:pt>
                <c:pt idx="19">
                  <c:v>6.74</c:v>
                </c:pt>
                <c:pt idx="20">
                  <c:v>8.44</c:v>
                </c:pt>
                <c:pt idx="21">
                  <c:v>8.7100000000000009</c:v>
                </c:pt>
                <c:pt idx="22">
                  <c:v>6.86</c:v>
                </c:pt>
                <c:pt idx="23">
                  <c:v>11.75</c:v>
                </c:pt>
                <c:pt idx="24">
                  <c:v>7.37</c:v>
                </c:pt>
                <c:pt idx="25">
                  <c:v>11.91</c:v>
                </c:pt>
                <c:pt idx="26">
                  <c:v>6.52</c:v>
                </c:pt>
                <c:pt idx="27">
                  <c:v>11.68</c:v>
                </c:pt>
                <c:pt idx="28">
                  <c:v>6.98</c:v>
                </c:pt>
                <c:pt idx="29">
                  <c:v>8.34</c:v>
                </c:pt>
                <c:pt idx="30">
                  <c:v>8.49</c:v>
                </c:pt>
                <c:pt idx="31">
                  <c:v>10.87</c:v>
                </c:pt>
                <c:pt idx="32">
                  <c:v>9.34</c:v>
                </c:pt>
                <c:pt idx="33">
                  <c:v>11.05</c:v>
                </c:pt>
                <c:pt idx="34">
                  <c:v>11.95</c:v>
                </c:pt>
                <c:pt idx="35">
                  <c:v>7.72</c:v>
                </c:pt>
                <c:pt idx="36">
                  <c:v>11.89</c:v>
                </c:pt>
                <c:pt idx="37">
                  <c:v>10.61</c:v>
                </c:pt>
                <c:pt idx="38">
                  <c:v>9.33</c:v>
                </c:pt>
                <c:pt idx="39">
                  <c:v>11.47</c:v>
                </c:pt>
                <c:pt idx="40">
                  <c:v>7.02</c:v>
                </c:pt>
                <c:pt idx="41">
                  <c:v>8.8000000000000007</c:v>
                </c:pt>
                <c:pt idx="42">
                  <c:v>8.68</c:v>
                </c:pt>
                <c:pt idx="43">
                  <c:v>9.77</c:v>
                </c:pt>
                <c:pt idx="44">
                  <c:v>7.96</c:v>
                </c:pt>
                <c:pt idx="45">
                  <c:v>10.92</c:v>
                </c:pt>
                <c:pt idx="46">
                  <c:v>11.51</c:v>
                </c:pt>
                <c:pt idx="47">
                  <c:v>11.57</c:v>
                </c:pt>
                <c:pt idx="48">
                  <c:v>6.67</c:v>
                </c:pt>
                <c:pt idx="49">
                  <c:v>9.1999999999999993</c:v>
                </c:pt>
                <c:pt idx="50">
                  <c:v>10.51</c:v>
                </c:pt>
                <c:pt idx="51">
                  <c:v>9.58</c:v>
                </c:pt>
                <c:pt idx="52">
                  <c:v>9.7799999999999994</c:v>
                </c:pt>
                <c:pt idx="53">
                  <c:v>6.92</c:v>
                </c:pt>
                <c:pt idx="54">
                  <c:v>8</c:v>
                </c:pt>
                <c:pt idx="55">
                  <c:v>8.77</c:v>
                </c:pt>
                <c:pt idx="56">
                  <c:v>9.27</c:v>
                </c:pt>
                <c:pt idx="57">
                  <c:v>11.17</c:v>
                </c:pt>
                <c:pt idx="58">
                  <c:v>9.4</c:v>
                </c:pt>
                <c:pt idx="59">
                  <c:v>10.55</c:v>
                </c:pt>
                <c:pt idx="60">
                  <c:v>8.4499999999999993</c:v>
                </c:pt>
                <c:pt idx="61">
                  <c:v>9.5399999999999991</c:v>
                </c:pt>
                <c:pt idx="62">
                  <c:v>10.54</c:v>
                </c:pt>
                <c:pt idx="63">
                  <c:v>9.51</c:v>
                </c:pt>
                <c:pt idx="64">
                  <c:v>9.58</c:v>
                </c:pt>
                <c:pt idx="65">
                  <c:v>7.54</c:v>
                </c:pt>
                <c:pt idx="66">
                  <c:v>8.01</c:v>
                </c:pt>
                <c:pt idx="67">
                  <c:v>10.73</c:v>
                </c:pt>
                <c:pt idx="68">
                  <c:v>10.52</c:v>
                </c:pt>
                <c:pt idx="69">
                  <c:v>11.82</c:v>
                </c:pt>
                <c:pt idx="70">
                  <c:v>6.76</c:v>
                </c:pt>
                <c:pt idx="71">
                  <c:v>10.82</c:v>
                </c:pt>
                <c:pt idx="72">
                  <c:v>10.54</c:v>
                </c:pt>
                <c:pt idx="73">
                  <c:v>8.9</c:v>
                </c:pt>
                <c:pt idx="74">
                  <c:v>8</c:v>
                </c:pt>
                <c:pt idx="75">
                  <c:v>10.039999999999999</c:v>
                </c:pt>
                <c:pt idx="76">
                  <c:v>10.67</c:v>
                </c:pt>
                <c:pt idx="77">
                  <c:v>6.75</c:v>
                </c:pt>
                <c:pt idx="78">
                  <c:v>11.51</c:v>
                </c:pt>
                <c:pt idx="79">
                  <c:v>7.22</c:v>
                </c:pt>
                <c:pt idx="80">
                  <c:v>11.56</c:v>
                </c:pt>
                <c:pt idx="81">
                  <c:v>8.82</c:v>
                </c:pt>
                <c:pt idx="82">
                  <c:v>11.34</c:v>
                </c:pt>
                <c:pt idx="83">
                  <c:v>10.27</c:v>
                </c:pt>
                <c:pt idx="84">
                  <c:v>10.73</c:v>
                </c:pt>
                <c:pt idx="85">
                  <c:v>9.51</c:v>
                </c:pt>
                <c:pt idx="86">
                  <c:v>11.12</c:v>
                </c:pt>
                <c:pt idx="87">
                  <c:v>8.7200000000000006</c:v>
                </c:pt>
                <c:pt idx="88">
                  <c:v>7.32</c:v>
                </c:pt>
                <c:pt idx="89">
                  <c:v>6.84</c:v>
                </c:pt>
                <c:pt idx="90">
                  <c:v>9.68</c:v>
                </c:pt>
                <c:pt idx="91">
                  <c:v>11.83</c:v>
                </c:pt>
                <c:pt idx="92">
                  <c:v>9.42</c:v>
                </c:pt>
                <c:pt idx="93">
                  <c:v>9.5299999999999994</c:v>
                </c:pt>
                <c:pt idx="94">
                  <c:v>10.38</c:v>
                </c:pt>
                <c:pt idx="95">
                  <c:v>8.31</c:v>
                </c:pt>
                <c:pt idx="96">
                  <c:v>7.59</c:v>
                </c:pt>
                <c:pt idx="97">
                  <c:v>11.68</c:v>
                </c:pt>
                <c:pt idx="98">
                  <c:v>9.9</c:v>
                </c:pt>
                <c:pt idx="99">
                  <c:v>8.23</c:v>
                </c:pt>
                <c:pt idx="100">
                  <c:v>11.19</c:v>
                </c:pt>
                <c:pt idx="101">
                  <c:v>10.85</c:v>
                </c:pt>
                <c:pt idx="102">
                  <c:v>10.08</c:v>
                </c:pt>
                <c:pt idx="103">
                  <c:v>10.97</c:v>
                </c:pt>
                <c:pt idx="104">
                  <c:v>8.18</c:v>
                </c:pt>
                <c:pt idx="105">
                  <c:v>7.66</c:v>
                </c:pt>
                <c:pt idx="106">
                  <c:v>10.6</c:v>
                </c:pt>
                <c:pt idx="107">
                  <c:v>11.55</c:v>
                </c:pt>
                <c:pt idx="108">
                  <c:v>7.59</c:v>
                </c:pt>
                <c:pt idx="109">
                  <c:v>9.08</c:v>
                </c:pt>
                <c:pt idx="110">
                  <c:v>8.6999999999999993</c:v>
                </c:pt>
                <c:pt idx="111">
                  <c:v>7.84</c:v>
                </c:pt>
                <c:pt idx="112">
                  <c:v>8.41</c:v>
                </c:pt>
                <c:pt idx="113">
                  <c:v>11.99</c:v>
                </c:pt>
                <c:pt idx="114">
                  <c:v>9.81</c:v>
                </c:pt>
                <c:pt idx="115">
                  <c:v>11.8</c:v>
                </c:pt>
                <c:pt idx="116">
                  <c:v>9.6999999999999993</c:v>
                </c:pt>
                <c:pt idx="117">
                  <c:v>9.77</c:v>
                </c:pt>
                <c:pt idx="118">
                  <c:v>9.5299999999999994</c:v>
                </c:pt>
                <c:pt idx="119">
                  <c:v>8.9600000000000009</c:v>
                </c:pt>
                <c:pt idx="120">
                  <c:v>11.74</c:v>
                </c:pt>
                <c:pt idx="121">
                  <c:v>10.64</c:v>
                </c:pt>
                <c:pt idx="122">
                  <c:v>7.46</c:v>
                </c:pt>
                <c:pt idx="123">
                  <c:v>9.86</c:v>
                </c:pt>
                <c:pt idx="124">
                  <c:v>11.19</c:v>
                </c:pt>
                <c:pt idx="125">
                  <c:v>8.66</c:v>
                </c:pt>
                <c:pt idx="126">
                  <c:v>8.64</c:v>
                </c:pt>
                <c:pt idx="127">
                  <c:v>8.4700000000000006</c:v>
                </c:pt>
                <c:pt idx="128">
                  <c:v>8.31</c:v>
                </c:pt>
                <c:pt idx="129">
                  <c:v>6.84</c:v>
                </c:pt>
                <c:pt idx="130">
                  <c:v>11.66</c:v>
                </c:pt>
                <c:pt idx="131">
                  <c:v>7.26</c:v>
                </c:pt>
                <c:pt idx="132">
                  <c:v>7.63</c:v>
                </c:pt>
                <c:pt idx="133">
                  <c:v>10.46</c:v>
                </c:pt>
                <c:pt idx="134">
                  <c:v>8.86</c:v>
                </c:pt>
                <c:pt idx="135">
                  <c:v>10.96</c:v>
                </c:pt>
                <c:pt idx="136">
                  <c:v>11.31</c:v>
                </c:pt>
                <c:pt idx="137">
                  <c:v>10.84</c:v>
                </c:pt>
                <c:pt idx="138">
                  <c:v>6.97</c:v>
                </c:pt>
                <c:pt idx="139">
                  <c:v>8.24</c:v>
                </c:pt>
                <c:pt idx="140">
                  <c:v>8.26</c:v>
                </c:pt>
                <c:pt idx="141">
                  <c:v>10.47</c:v>
                </c:pt>
                <c:pt idx="142">
                  <c:v>9.4700000000000006</c:v>
                </c:pt>
                <c:pt idx="143">
                  <c:v>11.03</c:v>
                </c:pt>
                <c:pt idx="144">
                  <c:v>9.4499999999999993</c:v>
                </c:pt>
                <c:pt idx="145">
                  <c:v>10.16</c:v>
                </c:pt>
                <c:pt idx="146">
                  <c:v>11.71</c:v>
                </c:pt>
                <c:pt idx="147">
                  <c:v>6.85</c:v>
                </c:pt>
                <c:pt idx="148">
                  <c:v>7.05</c:v>
                </c:pt>
                <c:pt idx="149">
                  <c:v>11.64</c:v>
                </c:pt>
                <c:pt idx="150">
                  <c:v>10.52</c:v>
                </c:pt>
                <c:pt idx="151">
                  <c:v>8.56</c:v>
                </c:pt>
                <c:pt idx="152">
                  <c:v>10.5</c:v>
                </c:pt>
                <c:pt idx="153">
                  <c:v>9.1999999999999993</c:v>
                </c:pt>
                <c:pt idx="154">
                  <c:v>6.76</c:v>
                </c:pt>
                <c:pt idx="155">
                  <c:v>10.53</c:v>
                </c:pt>
                <c:pt idx="156">
                  <c:v>7.16</c:v>
                </c:pt>
                <c:pt idx="157">
                  <c:v>7.67</c:v>
                </c:pt>
                <c:pt idx="158">
                  <c:v>10.55</c:v>
                </c:pt>
                <c:pt idx="159">
                  <c:v>6.84</c:v>
                </c:pt>
                <c:pt idx="160">
                  <c:v>10.43</c:v>
                </c:pt>
                <c:pt idx="161">
                  <c:v>7.03</c:v>
                </c:pt>
                <c:pt idx="162">
                  <c:v>6.5</c:v>
                </c:pt>
                <c:pt idx="163">
                  <c:v>11.89</c:v>
                </c:pt>
                <c:pt idx="164">
                  <c:v>6.74</c:v>
                </c:pt>
              </c:numCache>
            </c:numRef>
          </c:yVal>
          <c:smooth val="0"/>
          <c:extLst>
            <c:ext xmlns:c16="http://schemas.microsoft.com/office/drawing/2014/chart" uri="{C3380CC4-5D6E-409C-BE32-E72D297353CC}">
              <c16:uniqueId val="{00000004-B75B-4C53-9269-6472F9EB5587}"/>
            </c:ext>
          </c:extLst>
        </c:ser>
        <c:dLbls>
          <c:showLegendKey val="0"/>
          <c:showVal val="0"/>
          <c:showCatName val="0"/>
          <c:showSerName val="0"/>
          <c:showPercent val="0"/>
          <c:showBubbleSize val="0"/>
        </c:dLbls>
        <c:axId val="459729999"/>
        <c:axId val="459741999"/>
      </c:scatterChart>
      <c:valAx>
        <c:axId val="45972999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459741999"/>
        <c:crosses val="autoZero"/>
        <c:crossBetween val="midCat"/>
      </c:valAx>
      <c:valAx>
        <c:axId val="459741999"/>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GB"/>
                  <a:t>HBA1C</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459729999"/>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(1)(AutoRecovered).xlsx]Line,scatter!PivotTable5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Charges for Different Age Groups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8880061295821"/>
          <c:y val="0.34658794966772305"/>
          <c:w val="0.82503900925809359"/>
          <c:h val="0.45817856772036181"/>
        </c:manualLayout>
      </c:layout>
      <c:lineChart>
        <c:grouping val="standard"/>
        <c:varyColors val="0"/>
        <c:ser>
          <c:idx val="0"/>
          <c:order val="0"/>
          <c:tx>
            <c:strRef>
              <c:f>'Line,scatter'!$C$2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'Line,scatter'!$B$3:$B$7</c:f>
              <c:strCache>
                <c:ptCount val="4"/>
                <c:pt idx="0">
                  <c:v>Older Adults</c:v>
                </c:pt>
                <c:pt idx="1">
                  <c:v>Middle-Aged Adults</c:v>
                </c:pt>
                <c:pt idx="2">
                  <c:v>Adults</c:v>
                </c:pt>
                <c:pt idx="3">
                  <c:v>Young Adults</c:v>
                </c:pt>
              </c:strCache>
            </c:strRef>
          </c:cat>
          <c:val>
            <c:numRef>
              <c:f>'Line,scatter'!$C$3:$C$7</c:f>
              <c:numCache>
                <c:formatCode>_-[$$-409]* #,##0.00_ ;_-[$$-409]* \-#,##0.00\ ;_-[$$-409]* "-"??_ ;_-@_ </c:formatCode>
                <c:ptCount val="4"/>
                <c:pt idx="0">
                  <c:v>20886.385664335663</c:v>
                </c:pt>
                <c:pt idx="1">
                  <c:v>16697.184810951792</c:v>
                </c:pt>
                <c:pt idx="2">
                  <c:v>13261.620081632645</c:v>
                </c:pt>
                <c:pt idx="3">
                  <c:v>8770.3970289855188</c:v>
                </c:pt>
              </c:numCache>
            </c:numRef>
          </c:val>
          <c:smooth val="0"/>
          <c:extLst>
            <c:ext xmlns:c16="http://schemas.microsoft.com/office/drawing/2014/chart" uri="{C3380CC4-5D6E-409C-BE32-E72D297353CC}">
              <c16:uniqueId val="{00000000-8925-4F10-BFC4-290798327A27}"/>
            </c:ext>
          </c:extLst>
        </c:ser>
        <c:dLbls>
          <c:showLegendKey val="0"/>
          <c:showVal val="0"/>
          <c:showCatName val="0"/>
          <c:showSerName val="0"/>
          <c:showPercent val="0"/>
          <c:showBubbleSize val="0"/>
        </c:dLbls>
        <c:marker val="1"/>
        <c:smooth val="0"/>
        <c:axId val="459742479"/>
        <c:axId val="459731439"/>
      </c:lineChart>
      <c:catAx>
        <c:axId val="4597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31439"/>
        <c:crosses val="autoZero"/>
        <c:auto val="1"/>
        <c:lblAlgn val="ctr"/>
        <c:lblOffset val="100"/>
        <c:noMultiLvlLbl val="0"/>
      </c:catAx>
      <c:valAx>
        <c:axId val="4597314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4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15.xml"/><Relationship Id="rId7" Type="http://schemas.openxmlformats.org/officeDocument/2006/relationships/image" Target="../media/image3.emf"/><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682721</xdr:colOff>
      <xdr:row>2</xdr:row>
      <xdr:rowOff>109041</xdr:rowOff>
    </xdr:from>
    <xdr:to>
      <xdr:col>15</xdr:col>
      <xdr:colOff>282221</xdr:colOff>
      <xdr:row>16</xdr:row>
      <xdr:rowOff>63115</xdr:rowOff>
    </xdr:to>
    <xdr:graphicFrame macro="">
      <xdr:nvGraphicFramePr>
        <xdr:cNvPr id="6" name="Chart 5">
          <a:extLst>
            <a:ext uri="{FF2B5EF4-FFF2-40B4-BE49-F238E27FC236}">
              <a16:creationId xmlns:a16="http://schemas.microsoft.com/office/drawing/2014/main" id="{88EF5B6A-04CD-49CB-EAA4-C983126D6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26296</xdr:colOff>
      <xdr:row>2</xdr:row>
      <xdr:rowOff>102626</xdr:rowOff>
    </xdr:from>
    <xdr:to>
      <xdr:col>26</xdr:col>
      <xdr:colOff>128282</xdr:colOff>
      <xdr:row>16</xdr:row>
      <xdr:rowOff>102626</xdr:rowOff>
    </xdr:to>
    <xdr:graphicFrame macro="">
      <xdr:nvGraphicFramePr>
        <xdr:cNvPr id="2" name="Chart 1">
          <a:extLst>
            <a:ext uri="{FF2B5EF4-FFF2-40B4-BE49-F238E27FC236}">
              <a16:creationId xmlns:a16="http://schemas.microsoft.com/office/drawing/2014/main" id="{382D6E21-A72A-3310-2960-F0538BA09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263236</xdr:colOff>
      <xdr:row>19</xdr:row>
      <xdr:rowOff>180623</xdr:rowOff>
    </xdr:from>
    <xdr:to>
      <xdr:col>30</xdr:col>
      <xdr:colOff>109041</xdr:colOff>
      <xdr:row>30</xdr:row>
      <xdr:rowOff>141111</xdr:rowOff>
    </xdr:to>
    <xdr:graphicFrame macro="">
      <xdr:nvGraphicFramePr>
        <xdr:cNvPr id="3" name="Chart 2">
          <a:extLst>
            <a:ext uri="{FF2B5EF4-FFF2-40B4-BE49-F238E27FC236}">
              <a16:creationId xmlns:a16="http://schemas.microsoft.com/office/drawing/2014/main" id="{5FCBDCCC-04B3-F1FA-1EDE-0C47245C7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289279</xdr:colOff>
      <xdr:row>31</xdr:row>
      <xdr:rowOff>38485</xdr:rowOff>
    </xdr:from>
    <xdr:to>
      <xdr:col>18</xdr:col>
      <xdr:colOff>314294</xdr:colOff>
      <xdr:row>44</xdr:row>
      <xdr:rowOff>15010</xdr:rowOff>
    </xdr:to>
    <xdr:graphicFrame macro="">
      <xdr:nvGraphicFramePr>
        <xdr:cNvPr id="4" name="Chart 3">
          <a:extLst>
            <a:ext uri="{FF2B5EF4-FFF2-40B4-BE49-F238E27FC236}">
              <a16:creationId xmlns:a16="http://schemas.microsoft.com/office/drawing/2014/main" id="{497796B3-775A-0BD8-FDD2-B93772EE8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0</xdr:row>
      <xdr:rowOff>111125</xdr:rowOff>
    </xdr:from>
    <xdr:to>
      <xdr:col>13</xdr:col>
      <xdr:colOff>762000</xdr:colOff>
      <xdr:row>15</xdr:row>
      <xdr:rowOff>92075</xdr:rowOff>
    </xdr:to>
    <xdr:graphicFrame macro="">
      <xdr:nvGraphicFramePr>
        <xdr:cNvPr id="2" name="Chart 1">
          <a:extLst>
            <a:ext uri="{FF2B5EF4-FFF2-40B4-BE49-F238E27FC236}">
              <a16:creationId xmlns:a16="http://schemas.microsoft.com/office/drawing/2014/main" id="{40130F9C-0FE7-3154-4A30-6DFB9022E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536574</xdr:colOff>
      <xdr:row>20</xdr:row>
      <xdr:rowOff>79374</xdr:rowOff>
    </xdr:from>
    <xdr:to>
      <xdr:col>12</xdr:col>
      <xdr:colOff>615949</xdr:colOff>
      <xdr:row>37</xdr:row>
      <xdr:rowOff>31749</xdr:rowOff>
    </xdr:to>
    <xdr:graphicFrame macro="">
      <xdr:nvGraphicFramePr>
        <xdr:cNvPr id="3" name="Chart 2">
          <a:extLst>
            <a:ext uri="{FF2B5EF4-FFF2-40B4-BE49-F238E27FC236}">
              <a16:creationId xmlns:a16="http://schemas.microsoft.com/office/drawing/2014/main" id="{4F1B1DF7-68BC-E3FE-28A2-D8FA8EDBA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111125</xdr:colOff>
      <xdr:row>0</xdr:row>
      <xdr:rowOff>73025</xdr:rowOff>
    </xdr:from>
    <xdr:to>
      <xdr:col>9</xdr:col>
      <xdr:colOff>352425</xdr:colOff>
      <xdr:row>15</xdr:row>
      <xdr:rowOff>53975</xdr:rowOff>
    </xdr:to>
    <xdr:graphicFrame macro="">
      <xdr:nvGraphicFramePr>
        <xdr:cNvPr id="5" name="Chart 4">
          <a:extLst>
            <a:ext uri="{FF2B5EF4-FFF2-40B4-BE49-F238E27FC236}">
              <a16:creationId xmlns:a16="http://schemas.microsoft.com/office/drawing/2014/main" id="{E85D9E76-1A5C-7D7F-08AF-B68D15A7A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63500</xdr:rowOff>
    </xdr:from>
    <xdr:to>
      <xdr:col>4</xdr:col>
      <xdr:colOff>31750</xdr:colOff>
      <xdr:row>32</xdr:row>
      <xdr:rowOff>165100</xdr:rowOff>
    </xdr:to>
    <xdr:graphicFrame macro="">
      <xdr:nvGraphicFramePr>
        <xdr:cNvPr id="6" name="Chart 5">
          <a:extLst>
            <a:ext uri="{FF2B5EF4-FFF2-40B4-BE49-F238E27FC236}">
              <a16:creationId xmlns:a16="http://schemas.microsoft.com/office/drawing/2014/main" id="{BAB9AEB1-DAD0-4A28-999E-AE11109A2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19</xdr:row>
      <xdr:rowOff>158750</xdr:rowOff>
    </xdr:from>
    <xdr:to>
      <xdr:col>8</xdr:col>
      <xdr:colOff>1320800</xdr:colOff>
      <xdr:row>32</xdr:row>
      <xdr:rowOff>165100</xdr:rowOff>
    </xdr:to>
    <xdr:graphicFrame macro="">
      <xdr:nvGraphicFramePr>
        <xdr:cNvPr id="7" name="Chart 6">
          <a:extLst>
            <a:ext uri="{FF2B5EF4-FFF2-40B4-BE49-F238E27FC236}">
              <a16:creationId xmlns:a16="http://schemas.microsoft.com/office/drawing/2014/main" id="{3740AFEC-1809-468E-8C04-6C3F4520C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203200</xdr:colOff>
      <xdr:row>4</xdr:row>
      <xdr:rowOff>95250</xdr:rowOff>
    </xdr:from>
    <xdr:to>
      <xdr:col>2</xdr:col>
      <xdr:colOff>177800</xdr:colOff>
      <xdr:row>7</xdr:row>
      <xdr:rowOff>127000</xdr:rowOff>
    </xdr:to>
    <xdr:sp macro="" textlink="">
      <xdr:nvSpPr>
        <xdr:cNvPr id="10" name="Rectangle: Rounded Corners 9">
          <a:extLst>
            <a:ext uri="{FF2B5EF4-FFF2-40B4-BE49-F238E27FC236}">
              <a16:creationId xmlns:a16="http://schemas.microsoft.com/office/drawing/2014/main" id="{C5C55178-ED64-FA54-D07D-3E81DACD2829}"/>
            </a:ext>
          </a:extLst>
        </xdr:cNvPr>
        <xdr:cNvSpPr/>
      </xdr:nvSpPr>
      <xdr:spPr>
        <a:xfrm>
          <a:off x="203200" y="831850"/>
          <a:ext cx="1193800" cy="584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1100">
              <a:latin typeface="Sitka Subheading Semibold" pitchFamily="2" charset="0"/>
            </a:rPr>
            <a:t>Total Patients</a:t>
          </a:r>
        </a:p>
        <a:p>
          <a:pPr algn="ctr"/>
          <a:r>
            <a:rPr lang="en-AE" sz="1100">
              <a:latin typeface="Arial Black" panose="020B0A04020102020204" pitchFamily="34" charset="0"/>
            </a:rPr>
            <a:t>2335</a:t>
          </a:r>
        </a:p>
      </xdr:txBody>
    </xdr:sp>
    <xdr:clientData/>
  </xdr:twoCellAnchor>
  <xdr:twoCellAnchor>
    <xdr:from>
      <xdr:col>0</xdr:col>
      <xdr:colOff>0</xdr:colOff>
      <xdr:row>2</xdr:row>
      <xdr:rowOff>82550</xdr:rowOff>
    </xdr:from>
    <xdr:to>
      <xdr:col>5</xdr:col>
      <xdr:colOff>730250</xdr:colOff>
      <xdr:row>2</xdr:row>
      <xdr:rowOff>82550</xdr:rowOff>
    </xdr:to>
    <xdr:cxnSp macro="">
      <xdr:nvCxnSpPr>
        <xdr:cNvPr id="3" name="Straight Connector 2">
          <a:extLst>
            <a:ext uri="{FF2B5EF4-FFF2-40B4-BE49-F238E27FC236}">
              <a16:creationId xmlns:a16="http://schemas.microsoft.com/office/drawing/2014/main" id="{1DBE06C7-5D3C-E1C8-55AA-137B20826CA6}"/>
            </a:ext>
          </a:extLst>
        </xdr:cNvPr>
        <xdr:cNvCxnSpPr/>
      </xdr:nvCxnSpPr>
      <xdr:spPr>
        <a:xfrm>
          <a:off x="0" y="450850"/>
          <a:ext cx="4006850" cy="0"/>
        </a:xfrm>
        <a:prstGeom prst="line">
          <a:avLst/>
        </a:prstGeom>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10</xdr:col>
      <xdr:colOff>423050</xdr:colOff>
      <xdr:row>2</xdr:row>
      <xdr:rowOff>88900</xdr:rowOff>
    </xdr:from>
    <xdr:to>
      <xdr:col>14</xdr:col>
      <xdr:colOff>552450</xdr:colOff>
      <xdr:row>2</xdr:row>
      <xdr:rowOff>91300</xdr:rowOff>
    </xdr:to>
    <xdr:cxnSp macro="">
      <xdr:nvCxnSpPr>
        <xdr:cNvPr id="4" name="Straight Connector 3">
          <a:extLst>
            <a:ext uri="{FF2B5EF4-FFF2-40B4-BE49-F238E27FC236}">
              <a16:creationId xmlns:a16="http://schemas.microsoft.com/office/drawing/2014/main" id="{4ED2162B-957D-4854-BA16-2BC5CC20DE9D}"/>
            </a:ext>
          </a:extLst>
        </xdr:cNvPr>
        <xdr:cNvCxnSpPr>
          <a:stCxn id="8" idx="3"/>
        </xdr:cNvCxnSpPr>
      </xdr:nvCxnSpPr>
      <xdr:spPr>
        <a:xfrm>
          <a:off x="8519300" y="457200"/>
          <a:ext cx="3101200" cy="2400"/>
        </a:xfrm>
        <a:prstGeom prst="line">
          <a:avLst/>
        </a:prstGeom>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9</xdr:col>
      <xdr:colOff>416700</xdr:colOff>
      <xdr:row>0</xdr:row>
      <xdr:rowOff>0</xdr:rowOff>
    </xdr:from>
    <xdr:to>
      <xdr:col>10</xdr:col>
      <xdr:colOff>423050</xdr:colOff>
      <xdr:row>4</xdr:row>
      <xdr:rowOff>177800</xdr:rowOff>
    </xdr:to>
    <xdr:pic>
      <xdr:nvPicPr>
        <xdr:cNvPr id="8" name="Graphic 7" descr="Heartbeat with solid fill">
          <a:extLst>
            <a:ext uri="{FF2B5EF4-FFF2-40B4-BE49-F238E27FC236}">
              <a16:creationId xmlns:a16="http://schemas.microsoft.com/office/drawing/2014/main" id="{A8A7EAB2-8CFA-33A4-CEC1-EFE19EBD07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04900" y="0"/>
          <a:ext cx="914400" cy="914400"/>
        </a:xfrm>
        <a:prstGeom prst="rect">
          <a:avLst/>
        </a:prstGeom>
      </xdr:spPr>
    </xdr:pic>
    <xdr:clientData/>
  </xdr:twoCellAnchor>
  <xdr:twoCellAnchor>
    <xdr:from>
      <xdr:col>2</xdr:col>
      <xdr:colOff>285750</xdr:colOff>
      <xdr:row>4</xdr:row>
      <xdr:rowOff>114300</xdr:rowOff>
    </xdr:from>
    <xdr:to>
      <xdr:col>3</xdr:col>
      <xdr:colOff>762000</xdr:colOff>
      <xdr:row>7</xdr:row>
      <xdr:rowOff>146050</xdr:rowOff>
    </xdr:to>
    <xdr:sp macro="" textlink="">
      <xdr:nvSpPr>
        <xdr:cNvPr id="11" name="Rectangle: Rounded Corners 10">
          <a:extLst>
            <a:ext uri="{FF2B5EF4-FFF2-40B4-BE49-F238E27FC236}">
              <a16:creationId xmlns:a16="http://schemas.microsoft.com/office/drawing/2014/main" id="{11693211-0B53-4BD0-AD6F-09939F4EA461}"/>
            </a:ext>
          </a:extLst>
        </xdr:cNvPr>
        <xdr:cNvSpPr/>
      </xdr:nvSpPr>
      <xdr:spPr>
        <a:xfrm>
          <a:off x="1504950" y="850900"/>
          <a:ext cx="1085850" cy="5842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1100">
              <a:latin typeface="Sitka Subheading Semibold" pitchFamily="2" charset="0"/>
            </a:rPr>
            <a:t>Average Age</a:t>
          </a:r>
          <a:r>
            <a:rPr lang="en-AE" sz="1100" baseline="0">
              <a:latin typeface="Sitka Subheading Semibold" pitchFamily="2" charset="0"/>
            </a:rPr>
            <a:t> </a:t>
          </a:r>
        </a:p>
        <a:p>
          <a:pPr algn="ctr"/>
          <a:r>
            <a:rPr lang="en-AE" sz="1100" baseline="0">
              <a:latin typeface="Arial Black" panose="020B0A04020102020204" pitchFamily="34" charset="0"/>
            </a:rPr>
            <a:t>39</a:t>
          </a:r>
          <a:endParaRPr lang="en-AE" sz="1100">
            <a:latin typeface="Arial Black" panose="020B0A04020102020204" pitchFamily="34" charset="0"/>
          </a:endParaRPr>
        </a:p>
      </xdr:txBody>
    </xdr:sp>
    <xdr:clientData/>
  </xdr:twoCellAnchor>
  <xdr:twoCellAnchor>
    <xdr:from>
      <xdr:col>4</xdr:col>
      <xdr:colOff>63500</xdr:colOff>
      <xdr:row>4</xdr:row>
      <xdr:rowOff>107950</xdr:rowOff>
    </xdr:from>
    <xdr:to>
      <xdr:col>6</xdr:col>
      <xdr:colOff>44450</xdr:colOff>
      <xdr:row>7</xdr:row>
      <xdr:rowOff>171450</xdr:rowOff>
    </xdr:to>
    <xdr:sp macro="" textlink="">
      <xdr:nvSpPr>
        <xdr:cNvPr id="12" name="Rectangle: Rounded Corners 11">
          <a:extLst>
            <a:ext uri="{FF2B5EF4-FFF2-40B4-BE49-F238E27FC236}">
              <a16:creationId xmlns:a16="http://schemas.microsoft.com/office/drawing/2014/main" id="{A2485BEB-D274-40ED-B395-ACD1FDA6F943}"/>
            </a:ext>
          </a:extLst>
        </xdr:cNvPr>
        <xdr:cNvSpPr/>
      </xdr:nvSpPr>
      <xdr:spPr>
        <a:xfrm>
          <a:off x="2730500" y="844550"/>
          <a:ext cx="1784350" cy="6159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1100">
              <a:latin typeface="Sitka Subheading Semibold" pitchFamily="2" charset="0"/>
            </a:rPr>
            <a:t>No. of Diabetes Patients</a:t>
          </a:r>
        </a:p>
        <a:p>
          <a:pPr algn="ctr"/>
          <a:r>
            <a:rPr lang="en-AE" sz="1100">
              <a:latin typeface="Arial Black" panose="020B0A04020102020204" pitchFamily="34" charset="0"/>
            </a:rPr>
            <a:t>784</a:t>
          </a:r>
        </a:p>
      </xdr:txBody>
    </xdr:sp>
    <xdr:clientData/>
  </xdr:twoCellAnchor>
  <xdr:twoCellAnchor>
    <xdr:from>
      <xdr:col>6</xdr:col>
      <xdr:colOff>158750</xdr:colOff>
      <xdr:row>4</xdr:row>
      <xdr:rowOff>120650</xdr:rowOff>
    </xdr:from>
    <xdr:to>
      <xdr:col>7</xdr:col>
      <xdr:colOff>971550</xdr:colOff>
      <xdr:row>7</xdr:row>
      <xdr:rowOff>158750</xdr:rowOff>
    </xdr:to>
    <xdr:sp macro="" textlink="">
      <xdr:nvSpPr>
        <xdr:cNvPr id="13" name="Rectangle: Rounded Corners 12">
          <a:extLst>
            <a:ext uri="{FF2B5EF4-FFF2-40B4-BE49-F238E27FC236}">
              <a16:creationId xmlns:a16="http://schemas.microsoft.com/office/drawing/2014/main" id="{E4AAB409-3D15-4264-B995-ED47F8D035A9}"/>
            </a:ext>
          </a:extLst>
        </xdr:cNvPr>
        <xdr:cNvSpPr/>
      </xdr:nvSpPr>
      <xdr:spPr>
        <a:xfrm>
          <a:off x="4629150" y="857250"/>
          <a:ext cx="1422400" cy="5905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1100">
              <a:latin typeface="Sitka Subheading Semibold" pitchFamily="2" charset="0"/>
            </a:rPr>
            <a:t>Gender</a:t>
          </a:r>
          <a:r>
            <a:rPr lang="en-AE" sz="1100" baseline="0">
              <a:latin typeface="Sitka Subheading Semibold" pitchFamily="2" charset="0"/>
            </a:rPr>
            <a:t> Ratio</a:t>
          </a:r>
        </a:p>
        <a:p>
          <a:pPr algn="ctr"/>
          <a:r>
            <a:rPr lang="en-AE" sz="1100" baseline="0">
              <a:latin typeface="Arial Black" panose="020B0A04020102020204" pitchFamily="34" charset="0"/>
            </a:rPr>
            <a:t>1:1</a:t>
          </a:r>
          <a:endParaRPr lang="en-AE" sz="1100">
            <a:latin typeface="Arial Black" panose="020B0A04020102020204" pitchFamily="34" charset="0"/>
          </a:endParaRPr>
        </a:p>
      </xdr:txBody>
    </xdr:sp>
    <xdr:clientData/>
  </xdr:twoCellAnchor>
  <xdr:twoCellAnchor>
    <xdr:from>
      <xdr:col>7</xdr:col>
      <xdr:colOff>1123950</xdr:colOff>
      <xdr:row>4</xdr:row>
      <xdr:rowOff>146050</xdr:rowOff>
    </xdr:from>
    <xdr:to>
      <xdr:col>9</xdr:col>
      <xdr:colOff>635000</xdr:colOff>
      <xdr:row>8</xdr:row>
      <xdr:rowOff>0</xdr:rowOff>
    </xdr:to>
    <xdr:sp macro="" textlink="">
      <xdr:nvSpPr>
        <xdr:cNvPr id="14" name="Rectangle: Rounded Corners 13">
          <a:extLst>
            <a:ext uri="{FF2B5EF4-FFF2-40B4-BE49-F238E27FC236}">
              <a16:creationId xmlns:a16="http://schemas.microsoft.com/office/drawing/2014/main" id="{585C34C1-A3A9-435E-8812-70C90C016ACC}"/>
            </a:ext>
          </a:extLst>
        </xdr:cNvPr>
        <xdr:cNvSpPr/>
      </xdr:nvSpPr>
      <xdr:spPr>
        <a:xfrm>
          <a:off x="6203950" y="882650"/>
          <a:ext cx="1619250" cy="5905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1100">
              <a:latin typeface="Sitka Subheading Semibold" pitchFamily="2" charset="0"/>
            </a:rPr>
            <a:t>No. of Smokers</a:t>
          </a:r>
          <a:br>
            <a:rPr lang="en-AE" sz="1100">
              <a:latin typeface="Arial Black" panose="020B0A04020102020204" pitchFamily="34" charset="0"/>
            </a:rPr>
          </a:br>
          <a:r>
            <a:rPr lang="en-AE" sz="1100">
              <a:latin typeface="Arial Black" panose="020B0A04020102020204" pitchFamily="34" charset="0"/>
            </a:rPr>
            <a:t>165</a:t>
          </a:r>
        </a:p>
      </xdr:txBody>
    </xdr:sp>
    <xdr:clientData/>
  </xdr:twoCellAnchor>
  <xdr:twoCellAnchor>
    <xdr:from>
      <xdr:col>0</xdr:col>
      <xdr:colOff>165100</xdr:colOff>
      <xdr:row>8</xdr:row>
      <xdr:rowOff>165100</xdr:rowOff>
    </xdr:from>
    <xdr:to>
      <xdr:col>4</xdr:col>
      <xdr:colOff>503509</xdr:colOff>
      <xdr:row>22</xdr:row>
      <xdr:rowOff>100317</xdr:rowOff>
    </xdr:to>
    <xdr:graphicFrame macro="">
      <xdr:nvGraphicFramePr>
        <xdr:cNvPr id="17" name="Chart 16">
          <a:extLst>
            <a:ext uri="{FF2B5EF4-FFF2-40B4-BE49-F238E27FC236}">
              <a16:creationId xmlns:a16="http://schemas.microsoft.com/office/drawing/2014/main" id="{B651D6D4-78FE-4645-BA00-EC287091C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8</xdr:row>
      <xdr:rowOff>171450</xdr:rowOff>
    </xdr:from>
    <xdr:to>
      <xdr:col>14</xdr:col>
      <xdr:colOff>552450</xdr:colOff>
      <xdr:row>19</xdr:row>
      <xdr:rowOff>152399</xdr:rowOff>
    </xdr:to>
    <xdr:graphicFrame macro="">
      <xdr:nvGraphicFramePr>
        <xdr:cNvPr id="18" name="Chart 17">
          <a:extLst>
            <a:ext uri="{FF2B5EF4-FFF2-40B4-BE49-F238E27FC236}">
              <a16:creationId xmlns:a16="http://schemas.microsoft.com/office/drawing/2014/main" id="{164F8B4A-7409-4DEB-8412-AA4D86FB9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158750</xdr:colOff>
      <xdr:row>22</xdr:row>
      <xdr:rowOff>139700</xdr:rowOff>
    </xdr:from>
    <xdr:to>
      <xdr:col>4</xdr:col>
      <xdr:colOff>488950</xdr:colOff>
      <xdr:row>33</xdr:row>
      <xdr:rowOff>102306</xdr:rowOff>
    </xdr:to>
    <xdr:graphicFrame macro="">
      <xdr:nvGraphicFramePr>
        <xdr:cNvPr id="19" name="Chart 18">
          <a:extLst>
            <a:ext uri="{FF2B5EF4-FFF2-40B4-BE49-F238E27FC236}">
              <a16:creationId xmlns:a16="http://schemas.microsoft.com/office/drawing/2014/main" id="{9E4FE213-DCF2-493A-BCAA-4D5E150D0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698500</xdr:colOff>
      <xdr:row>4</xdr:row>
      <xdr:rowOff>6350</xdr:rowOff>
    </xdr:from>
    <xdr:to>
      <xdr:col>13</xdr:col>
      <xdr:colOff>368300</xdr:colOff>
      <xdr:row>9</xdr:row>
      <xdr:rowOff>57149</xdr:rowOff>
    </xdr:to>
    <mc:AlternateContent xmlns:mc="http://schemas.openxmlformats.org/markup-compatibility/2006" xmlns:a14="http://schemas.microsoft.com/office/drawing/2010/main">
      <mc:Choice Requires="a14">
        <xdr:graphicFrame macro="">
          <xdr:nvGraphicFramePr>
            <xdr:cNvPr id="24" name="Weight Status">
              <a:extLst>
                <a:ext uri="{FF2B5EF4-FFF2-40B4-BE49-F238E27FC236}">
                  <a16:creationId xmlns:a16="http://schemas.microsoft.com/office/drawing/2014/main" id="{8D65C5D6-8941-75B5-0BCD-E65106F7E85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869006" y="748372"/>
              <a:ext cx="2930418" cy="97832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406400</xdr:colOff>
      <xdr:row>4</xdr:row>
      <xdr:rowOff>31749</xdr:rowOff>
    </xdr:from>
    <xdr:to>
      <xdr:col>16</xdr:col>
      <xdr:colOff>190500</xdr:colOff>
      <xdr:row>12</xdr:row>
      <xdr:rowOff>158750</xdr:rowOff>
    </xdr:to>
    <mc:AlternateContent xmlns:mc="http://schemas.openxmlformats.org/markup-compatibility/2006" xmlns:a14="http://schemas.microsoft.com/office/drawing/2010/main">
      <mc:Choice Requires="a14">
        <xdr:graphicFrame macro="">
          <xdr:nvGraphicFramePr>
            <xdr:cNvPr id="25" name="Diabetes Status ">
              <a:extLst>
                <a:ext uri="{FF2B5EF4-FFF2-40B4-BE49-F238E27FC236}">
                  <a16:creationId xmlns:a16="http://schemas.microsoft.com/office/drawing/2014/main" id="{2B3EFCFC-D560-23A2-E7D6-EF5FEC10B662}"/>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mlns="">
        <xdr:sp macro="" textlink="">
          <xdr:nvSpPr>
            <xdr:cNvPr id="0" name=""/>
            <xdr:cNvSpPr>
              <a:spLocks noTextEdit="1"/>
            </xdr:cNvSpPr>
          </xdr:nvSpPr>
          <xdr:spPr>
            <a:xfrm>
              <a:off x="10837524" y="773771"/>
              <a:ext cx="1603482" cy="161104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279400</xdr:colOff>
      <xdr:row>0</xdr:row>
      <xdr:rowOff>177800</xdr:rowOff>
    </xdr:from>
    <xdr:to>
      <xdr:col>19</xdr:col>
      <xdr:colOff>63500</xdr:colOff>
      <xdr:row>72</xdr:row>
      <xdr:rowOff>171450</xdr:rowOff>
    </xdr:to>
    <xdr:sp macro="" textlink="">
      <xdr:nvSpPr>
        <xdr:cNvPr id="26" name="Rectangle 25">
          <a:extLst>
            <a:ext uri="{FF2B5EF4-FFF2-40B4-BE49-F238E27FC236}">
              <a16:creationId xmlns:a16="http://schemas.microsoft.com/office/drawing/2014/main" id="{4F5C2F60-8342-71F0-7070-7C8239E54FC8}"/>
            </a:ext>
          </a:extLst>
        </xdr:cNvPr>
        <xdr:cNvSpPr/>
      </xdr:nvSpPr>
      <xdr:spPr>
        <a:xfrm>
          <a:off x="279400" y="177800"/>
          <a:ext cx="11366500" cy="13252450"/>
        </a:xfrm>
        <a:custGeom>
          <a:avLst/>
          <a:gdLst>
            <a:gd name="csX0" fmla="*/ 0 w 11366500"/>
            <a:gd name="csY0" fmla="*/ 0 h 13252450"/>
            <a:gd name="csX1" fmla="*/ 11366500 w 11366500"/>
            <a:gd name="csY1" fmla="*/ 0 h 13252450"/>
            <a:gd name="csX2" fmla="*/ 11366500 w 11366500"/>
            <a:gd name="csY2" fmla="*/ 13252450 h 13252450"/>
            <a:gd name="csX3" fmla="*/ 0 w 11366500"/>
            <a:gd name="csY3" fmla="*/ 13252450 h 13252450"/>
            <a:gd name="csX4" fmla="*/ 0 w 11366500"/>
            <a:gd name="csY4" fmla="*/ 0 h 13252450"/>
          </a:gdLst>
          <a:ahLst/>
          <a:cxnLst>
            <a:cxn ang="0">
              <a:pos x="csX0" y="csY0"/>
            </a:cxn>
            <a:cxn ang="0">
              <a:pos x="csX1" y="csY1"/>
            </a:cxn>
            <a:cxn ang="0">
              <a:pos x="csX2" y="csY2"/>
            </a:cxn>
            <a:cxn ang="0">
              <a:pos x="csX3" y="csY3"/>
            </a:cxn>
            <a:cxn ang="0">
              <a:pos x="csX4" y="csY4"/>
            </a:cxn>
          </a:cxnLst>
          <a:rect l="l" t="t" r="r" b="b"/>
          <a:pathLst>
            <a:path w="11366500" h="13252450" extrusionOk="0">
              <a:moveTo>
                <a:pt x="0" y="0"/>
              </a:moveTo>
              <a:cubicBezTo>
                <a:pt x="5176546" y="-5264"/>
                <a:pt x="6404508" y="84467"/>
                <a:pt x="11366500" y="0"/>
              </a:cubicBezTo>
              <a:cubicBezTo>
                <a:pt x="11238327" y="5033698"/>
                <a:pt x="11495650" y="10736710"/>
                <a:pt x="11366500" y="13252450"/>
              </a:cubicBezTo>
              <a:cubicBezTo>
                <a:pt x="7381313" y="13358770"/>
                <a:pt x="3697154" y="13244801"/>
                <a:pt x="0" y="13252450"/>
              </a:cubicBezTo>
              <a:cubicBezTo>
                <a:pt x="160128" y="6920824"/>
                <a:pt x="25049" y="6005282"/>
                <a:pt x="0" y="0"/>
              </a:cubicBezTo>
              <a:close/>
            </a:path>
          </a:pathLst>
        </a:custGeom>
        <a:noFill/>
        <a:ln w="38100">
          <a:solidFill>
            <a:schemeClr val="accent5"/>
          </a:solidFill>
          <a:prstDash val="solid"/>
          <a:extLst>
            <a:ext uri="{C807C97D-BFC1-408E-A445-0C87EB9F89A2}">
              <ask:lineSketchStyleProps xmlns:ask="http://schemas.microsoft.com/office/drawing/2018/sketchyshapes" sd="2650216993">
                <a:prstGeom prst="rect">
                  <a:avLst/>
                </a:prstGeom>
                <ask:type>
                  <ask:lineSketchCurved/>
                </ask:type>
              </ask:lineSketchStyleProps>
            </a:ext>
          </a:extLst>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AE" sz="1100"/>
        </a:p>
      </xdr:txBody>
    </xdr:sp>
    <xdr:clientData/>
  </xdr:twoCellAnchor>
  <xdr:twoCellAnchor>
    <xdr:from>
      <xdr:col>1</xdr:col>
      <xdr:colOff>88900</xdr:colOff>
      <xdr:row>55</xdr:row>
      <xdr:rowOff>76200</xdr:rowOff>
    </xdr:from>
    <xdr:to>
      <xdr:col>10</xdr:col>
      <xdr:colOff>438150</xdr:colOff>
      <xdr:row>70</xdr:row>
      <xdr:rowOff>38100</xdr:rowOff>
    </xdr:to>
    <xdr:sp macro="" textlink="">
      <xdr:nvSpPr>
        <xdr:cNvPr id="22" name="Rectangle: Rounded Corners 21">
          <a:extLst>
            <a:ext uri="{FF2B5EF4-FFF2-40B4-BE49-F238E27FC236}">
              <a16:creationId xmlns:a16="http://schemas.microsoft.com/office/drawing/2014/main" id="{64E0FE50-7648-44F1-BE11-574117F77C61}"/>
            </a:ext>
          </a:extLst>
        </xdr:cNvPr>
        <xdr:cNvSpPr/>
      </xdr:nvSpPr>
      <xdr:spPr>
        <a:xfrm>
          <a:off x="698500" y="10020300"/>
          <a:ext cx="5835650" cy="2724150"/>
        </a:xfrm>
        <a:prstGeom prst="roundRect">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1</xdr:col>
      <xdr:colOff>12700</xdr:colOff>
      <xdr:row>38</xdr:row>
      <xdr:rowOff>69850</xdr:rowOff>
    </xdr:from>
    <xdr:to>
      <xdr:col>18</xdr:col>
      <xdr:colOff>355600</xdr:colOff>
      <xdr:row>54</xdr:row>
      <xdr:rowOff>165100</xdr:rowOff>
    </xdr:to>
    <xdr:sp macro="" textlink="">
      <xdr:nvSpPr>
        <xdr:cNvPr id="21" name="Rectangle: Rounded Corners 20">
          <a:extLst>
            <a:ext uri="{FF2B5EF4-FFF2-40B4-BE49-F238E27FC236}">
              <a16:creationId xmlns:a16="http://schemas.microsoft.com/office/drawing/2014/main" id="{4FC4DBD0-AE84-4858-853A-83B4D4AD5894}"/>
            </a:ext>
          </a:extLst>
        </xdr:cNvPr>
        <xdr:cNvSpPr/>
      </xdr:nvSpPr>
      <xdr:spPr>
        <a:xfrm>
          <a:off x="622300" y="6883400"/>
          <a:ext cx="10706100" cy="3041650"/>
        </a:xfrm>
        <a:prstGeom prst="roundRect">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571500</xdr:colOff>
      <xdr:row>19</xdr:row>
      <xdr:rowOff>146050</xdr:rowOff>
    </xdr:from>
    <xdr:to>
      <xdr:col>18</xdr:col>
      <xdr:colOff>304800</xdr:colOff>
      <xdr:row>37</xdr:row>
      <xdr:rowOff>120650</xdr:rowOff>
    </xdr:to>
    <xdr:sp macro="" textlink="">
      <xdr:nvSpPr>
        <xdr:cNvPr id="20" name="Rectangle: Rounded Corners 19">
          <a:extLst>
            <a:ext uri="{FF2B5EF4-FFF2-40B4-BE49-F238E27FC236}">
              <a16:creationId xmlns:a16="http://schemas.microsoft.com/office/drawing/2014/main" id="{14CF34AE-D82A-4F7E-6D82-3B926CB2CE53}"/>
            </a:ext>
          </a:extLst>
        </xdr:cNvPr>
        <xdr:cNvSpPr/>
      </xdr:nvSpPr>
      <xdr:spPr>
        <a:xfrm>
          <a:off x="571500" y="3460750"/>
          <a:ext cx="10706100" cy="3289300"/>
        </a:xfrm>
        <a:prstGeom prst="roundRect">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514350</xdr:colOff>
      <xdr:row>1</xdr:row>
      <xdr:rowOff>158750</xdr:rowOff>
    </xdr:from>
    <xdr:to>
      <xdr:col>18</xdr:col>
      <xdr:colOff>171450</xdr:colOff>
      <xdr:row>5</xdr:row>
      <xdr:rowOff>107950</xdr:rowOff>
    </xdr:to>
    <xdr:sp macro="" textlink="">
      <xdr:nvSpPr>
        <xdr:cNvPr id="2" name="Rectangle: Rounded Corners 1">
          <a:extLst>
            <a:ext uri="{FF2B5EF4-FFF2-40B4-BE49-F238E27FC236}">
              <a16:creationId xmlns:a16="http://schemas.microsoft.com/office/drawing/2014/main" id="{1647A59F-F0F3-3112-2C84-E717D4CDD312}"/>
            </a:ext>
          </a:extLst>
        </xdr:cNvPr>
        <xdr:cNvSpPr/>
      </xdr:nvSpPr>
      <xdr:spPr>
        <a:xfrm>
          <a:off x="514350" y="158750"/>
          <a:ext cx="10629900" cy="685800"/>
        </a:xfrm>
        <a:prstGeom prst="roundRect">
          <a:avLst/>
        </a:prstGeom>
        <a:solidFill>
          <a:schemeClr val="accent5">
            <a:lumMod val="75000"/>
          </a:schemeClr>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AE" sz="2000" b="1"/>
            <a:t>ABC Hospital</a:t>
          </a:r>
        </a:p>
        <a:p>
          <a:pPr algn="ctr"/>
          <a:r>
            <a:rPr lang="en-AE" sz="1400"/>
            <a:t>Healthcare</a:t>
          </a:r>
          <a:r>
            <a:rPr lang="en-AE" sz="1400" baseline="0"/>
            <a:t> Analytics Dashboard</a:t>
          </a:r>
          <a:endParaRPr lang="en-AE" sz="1400"/>
        </a:p>
      </xdr:txBody>
    </xdr:sp>
    <xdr:clientData/>
  </xdr:twoCellAnchor>
  <xdr:twoCellAnchor>
    <xdr:from>
      <xdr:col>1</xdr:col>
      <xdr:colOff>215900</xdr:colOff>
      <xdr:row>6</xdr:row>
      <xdr:rowOff>12700</xdr:rowOff>
    </xdr:from>
    <xdr:to>
      <xdr:col>3</xdr:col>
      <xdr:colOff>292100</xdr:colOff>
      <xdr:row>9</xdr:row>
      <xdr:rowOff>146050</xdr:rowOff>
    </xdr:to>
    <xdr:sp macro="" textlink="">
      <xdr:nvSpPr>
        <xdr:cNvPr id="3" name="Rectangle: Rounded Corners 2">
          <a:extLst>
            <a:ext uri="{FF2B5EF4-FFF2-40B4-BE49-F238E27FC236}">
              <a16:creationId xmlns:a16="http://schemas.microsoft.com/office/drawing/2014/main" id="{75DC0E37-10DF-C8FA-D90D-446895BBB802}"/>
            </a:ext>
          </a:extLst>
        </xdr:cNvPr>
        <xdr:cNvSpPr/>
      </xdr:nvSpPr>
      <xdr:spPr>
        <a:xfrm>
          <a:off x="825500" y="933450"/>
          <a:ext cx="1295400" cy="685800"/>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72000" algn="l"/>
          <a:r>
            <a:rPr lang="en-AE" sz="1100">
              <a:solidFill>
                <a:schemeClr val="bg2">
                  <a:lumMod val="50000"/>
                </a:schemeClr>
              </a:solidFill>
            </a:rPr>
            <a:t>Total Patients</a:t>
          </a:r>
          <a:endParaRPr lang="en-AE" sz="1400">
            <a:solidFill>
              <a:schemeClr val="bg2">
                <a:lumMod val="50000"/>
              </a:schemeClr>
            </a:solidFill>
          </a:endParaRPr>
        </a:p>
        <a:p>
          <a:pPr marL="72000" algn="l"/>
          <a:r>
            <a:rPr lang="en-AE" sz="1400" b="1">
              <a:solidFill>
                <a:schemeClr val="tx2"/>
              </a:solidFill>
            </a:rPr>
            <a:t>2335</a:t>
          </a:r>
        </a:p>
      </xdr:txBody>
    </xdr:sp>
    <xdr:clientData/>
  </xdr:twoCellAnchor>
  <xdr:twoCellAnchor>
    <xdr:from>
      <xdr:col>4</xdr:col>
      <xdr:colOff>514350</xdr:colOff>
      <xdr:row>6</xdr:row>
      <xdr:rowOff>38100</xdr:rowOff>
    </xdr:from>
    <xdr:to>
      <xdr:col>6</xdr:col>
      <xdr:colOff>552450</xdr:colOff>
      <xdr:row>9</xdr:row>
      <xdr:rowOff>127000</xdr:rowOff>
    </xdr:to>
    <xdr:sp macro="" textlink="">
      <xdr:nvSpPr>
        <xdr:cNvPr id="4" name="Rectangle: Rounded Corners 3">
          <a:extLst>
            <a:ext uri="{FF2B5EF4-FFF2-40B4-BE49-F238E27FC236}">
              <a16:creationId xmlns:a16="http://schemas.microsoft.com/office/drawing/2014/main" id="{917EDA59-57C1-4E36-A5C3-FF917D45D221}"/>
            </a:ext>
          </a:extLst>
        </xdr:cNvPr>
        <xdr:cNvSpPr/>
      </xdr:nvSpPr>
      <xdr:spPr>
        <a:xfrm>
          <a:off x="2952750" y="958850"/>
          <a:ext cx="1257300" cy="641350"/>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72000" indent="0" algn="l"/>
          <a:r>
            <a:rPr lang="en-AE" sz="1100">
              <a:solidFill>
                <a:schemeClr val="bg2">
                  <a:lumMod val="50000"/>
                </a:schemeClr>
              </a:solidFill>
              <a:latin typeface="+mn-lt"/>
              <a:ea typeface="+mn-ea"/>
              <a:cs typeface="+mn-cs"/>
            </a:rPr>
            <a:t>Average</a:t>
          </a:r>
          <a:r>
            <a:rPr lang="en-AE" sz="1100" baseline="0">
              <a:solidFill>
                <a:schemeClr val="bg2">
                  <a:lumMod val="50000"/>
                </a:schemeClr>
              </a:solidFill>
              <a:latin typeface="+mn-lt"/>
              <a:ea typeface="+mn-ea"/>
              <a:cs typeface="+mn-cs"/>
            </a:rPr>
            <a:t> Age</a:t>
          </a:r>
          <a:endParaRPr lang="en-AE" sz="1100" baseline="0">
            <a:solidFill>
              <a:schemeClr val="lt1"/>
            </a:solidFill>
            <a:latin typeface="+mn-lt"/>
            <a:ea typeface="+mn-ea"/>
            <a:cs typeface="+mn-cs"/>
          </a:endParaRPr>
        </a:p>
        <a:p>
          <a:pPr marL="72000" indent="0" algn="l"/>
          <a:r>
            <a:rPr lang="en-AE" sz="1400" b="1" baseline="0">
              <a:solidFill>
                <a:schemeClr val="tx2"/>
              </a:solidFill>
              <a:latin typeface="+mn-lt"/>
              <a:ea typeface="+mn-ea"/>
              <a:cs typeface="+mn-cs"/>
            </a:rPr>
            <a:t>39</a:t>
          </a:r>
        </a:p>
      </xdr:txBody>
    </xdr:sp>
    <xdr:clientData/>
  </xdr:twoCellAnchor>
  <xdr:twoCellAnchor>
    <xdr:from>
      <xdr:col>8</xdr:col>
      <xdr:colOff>260350</xdr:colOff>
      <xdr:row>6</xdr:row>
      <xdr:rowOff>38100</xdr:rowOff>
    </xdr:from>
    <xdr:to>
      <xdr:col>10</xdr:col>
      <xdr:colOff>431800</xdr:colOff>
      <xdr:row>9</xdr:row>
      <xdr:rowOff>139700</xdr:rowOff>
    </xdr:to>
    <xdr:sp macro="" textlink="">
      <xdr:nvSpPr>
        <xdr:cNvPr id="5" name="Rectangle: Rounded Corners 4">
          <a:extLst>
            <a:ext uri="{FF2B5EF4-FFF2-40B4-BE49-F238E27FC236}">
              <a16:creationId xmlns:a16="http://schemas.microsoft.com/office/drawing/2014/main" id="{5DF38914-31B6-4406-B9B0-8C08F614E32E}"/>
            </a:ext>
          </a:extLst>
        </xdr:cNvPr>
        <xdr:cNvSpPr/>
      </xdr:nvSpPr>
      <xdr:spPr>
        <a:xfrm>
          <a:off x="5137150" y="958850"/>
          <a:ext cx="1390650" cy="654050"/>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72000" indent="0" algn="l"/>
          <a:r>
            <a:rPr lang="en-AE" sz="1100">
              <a:solidFill>
                <a:schemeClr val="bg2">
                  <a:lumMod val="50000"/>
                </a:schemeClr>
              </a:solidFill>
              <a:latin typeface="+mn-lt"/>
              <a:ea typeface="+mn-ea"/>
              <a:cs typeface="+mn-cs"/>
            </a:rPr>
            <a:t>Diabetes</a:t>
          </a:r>
        </a:p>
        <a:p>
          <a:pPr marL="72000" indent="0" algn="l"/>
          <a:r>
            <a:rPr lang="en-AE" sz="1400" b="1" baseline="0">
              <a:solidFill>
                <a:schemeClr val="tx2"/>
              </a:solidFill>
              <a:latin typeface="+mn-lt"/>
              <a:ea typeface="+mn-ea"/>
              <a:cs typeface="+mn-cs"/>
            </a:rPr>
            <a:t>784</a:t>
          </a:r>
        </a:p>
        <a:p>
          <a:pPr marL="0" indent="0" algn="l"/>
          <a:endParaRPr lang="en-AE" sz="1100">
            <a:solidFill>
              <a:schemeClr val="lt1"/>
            </a:solidFill>
            <a:latin typeface="+mn-lt"/>
            <a:ea typeface="+mn-ea"/>
            <a:cs typeface="+mn-cs"/>
          </a:endParaRPr>
        </a:p>
      </xdr:txBody>
    </xdr:sp>
    <xdr:clientData/>
  </xdr:twoCellAnchor>
  <xdr:twoCellAnchor>
    <xdr:from>
      <xdr:col>12</xdr:col>
      <xdr:colOff>25400</xdr:colOff>
      <xdr:row>6</xdr:row>
      <xdr:rowOff>31750</xdr:rowOff>
    </xdr:from>
    <xdr:to>
      <xdr:col>14</xdr:col>
      <xdr:colOff>177800</xdr:colOff>
      <xdr:row>9</xdr:row>
      <xdr:rowOff>152400</xdr:rowOff>
    </xdr:to>
    <xdr:sp macro="" textlink="">
      <xdr:nvSpPr>
        <xdr:cNvPr id="6" name="Rectangle: Rounded Corners 5">
          <a:extLst>
            <a:ext uri="{FF2B5EF4-FFF2-40B4-BE49-F238E27FC236}">
              <a16:creationId xmlns:a16="http://schemas.microsoft.com/office/drawing/2014/main" id="{E0653C54-3F18-4223-93A3-C8616BEE5D0A}"/>
            </a:ext>
          </a:extLst>
        </xdr:cNvPr>
        <xdr:cNvSpPr/>
      </xdr:nvSpPr>
      <xdr:spPr>
        <a:xfrm>
          <a:off x="7340600" y="952500"/>
          <a:ext cx="1371600" cy="673100"/>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72000" indent="0" algn="l"/>
          <a:r>
            <a:rPr lang="en-AE" sz="1100">
              <a:solidFill>
                <a:schemeClr val="bg2">
                  <a:lumMod val="50000"/>
                </a:schemeClr>
              </a:solidFill>
              <a:latin typeface="+mn-lt"/>
              <a:ea typeface="+mn-ea"/>
              <a:cs typeface="+mn-cs"/>
            </a:rPr>
            <a:t>Gender Ratio</a:t>
          </a:r>
        </a:p>
        <a:p>
          <a:pPr marL="72000" indent="0" algn="l"/>
          <a:r>
            <a:rPr lang="en-AE" sz="1400" b="1" baseline="0">
              <a:solidFill>
                <a:schemeClr val="tx2"/>
              </a:solidFill>
              <a:latin typeface="+mn-lt"/>
              <a:ea typeface="+mn-ea"/>
              <a:cs typeface="+mn-cs"/>
            </a:rPr>
            <a:t>1:1</a:t>
          </a:r>
        </a:p>
      </xdr:txBody>
    </xdr:sp>
    <xdr:clientData/>
  </xdr:twoCellAnchor>
  <xdr:twoCellAnchor>
    <xdr:from>
      <xdr:col>15</xdr:col>
      <xdr:colOff>196850</xdr:colOff>
      <xdr:row>6</xdr:row>
      <xdr:rowOff>25400</xdr:rowOff>
    </xdr:from>
    <xdr:to>
      <xdr:col>17</xdr:col>
      <xdr:colOff>298450</xdr:colOff>
      <xdr:row>9</xdr:row>
      <xdr:rowOff>146050</xdr:rowOff>
    </xdr:to>
    <xdr:sp macro="" textlink="">
      <xdr:nvSpPr>
        <xdr:cNvPr id="7" name="Rectangle: Rounded Corners 6">
          <a:extLst>
            <a:ext uri="{FF2B5EF4-FFF2-40B4-BE49-F238E27FC236}">
              <a16:creationId xmlns:a16="http://schemas.microsoft.com/office/drawing/2014/main" id="{362027AB-5390-4B68-A8D9-2DDD4B40D74E}"/>
            </a:ext>
          </a:extLst>
        </xdr:cNvPr>
        <xdr:cNvSpPr/>
      </xdr:nvSpPr>
      <xdr:spPr>
        <a:xfrm>
          <a:off x="9340850" y="946150"/>
          <a:ext cx="1320800" cy="673100"/>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AE" sz="1100">
              <a:solidFill>
                <a:schemeClr val="bg2">
                  <a:lumMod val="50000"/>
                </a:schemeClr>
              </a:solidFill>
              <a:latin typeface="+mn-lt"/>
              <a:ea typeface="+mn-ea"/>
              <a:cs typeface="+mn-cs"/>
            </a:rPr>
            <a:t>Smokers</a:t>
          </a:r>
          <a:br>
            <a:rPr lang="en-AE" sz="1100" b="1">
              <a:solidFill>
                <a:schemeClr val="lt1"/>
              </a:solidFill>
              <a:effectLst/>
              <a:latin typeface="+mn-lt"/>
              <a:ea typeface="+mn-ea"/>
              <a:cs typeface="+mn-cs"/>
            </a:rPr>
          </a:br>
          <a:r>
            <a:rPr lang="en-AE" sz="1400" b="1" baseline="0">
              <a:solidFill>
                <a:schemeClr val="tx2"/>
              </a:solidFill>
              <a:latin typeface="+mn-lt"/>
              <a:ea typeface="+mn-ea"/>
              <a:cs typeface="+mn-cs"/>
            </a:rPr>
            <a:t>165</a:t>
          </a:r>
        </a:p>
      </xdr:txBody>
    </xdr:sp>
    <xdr:clientData/>
  </xdr:twoCellAnchor>
  <xdr:twoCellAnchor>
    <xdr:from>
      <xdr:col>0</xdr:col>
      <xdr:colOff>520700</xdr:colOff>
      <xdr:row>10</xdr:row>
      <xdr:rowOff>158750</xdr:rowOff>
    </xdr:from>
    <xdr:to>
      <xdr:col>18</xdr:col>
      <xdr:colOff>107950</xdr:colOff>
      <xdr:row>19</xdr:row>
      <xdr:rowOff>88900</xdr:rowOff>
    </xdr:to>
    <xdr:sp macro="" textlink="">
      <xdr:nvSpPr>
        <xdr:cNvPr id="8" name="Rectangle: Rounded Corners 7">
          <a:extLst>
            <a:ext uri="{FF2B5EF4-FFF2-40B4-BE49-F238E27FC236}">
              <a16:creationId xmlns:a16="http://schemas.microsoft.com/office/drawing/2014/main" id="{7F8607BF-1DB0-7244-EF1F-805A681BD9D5}"/>
            </a:ext>
          </a:extLst>
        </xdr:cNvPr>
        <xdr:cNvSpPr/>
      </xdr:nvSpPr>
      <xdr:spPr>
        <a:xfrm>
          <a:off x="520700" y="1816100"/>
          <a:ext cx="10560050" cy="1587500"/>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600" b="1">
              <a:solidFill>
                <a:schemeClr val="tx1"/>
              </a:solidFill>
            </a:rPr>
            <a:t>INTERACTIVE</a:t>
          </a:r>
          <a:r>
            <a:rPr lang="en-AE" sz="1600" b="1" baseline="0">
              <a:solidFill>
                <a:schemeClr val="tx1"/>
              </a:solidFill>
            </a:rPr>
            <a:t> FILTERS</a:t>
          </a:r>
          <a:endParaRPr lang="en-AE" sz="1600" b="1">
            <a:solidFill>
              <a:schemeClr val="tx1"/>
            </a:solidFill>
          </a:endParaRPr>
        </a:p>
      </xdr:txBody>
    </xdr:sp>
    <xdr:clientData/>
  </xdr:twoCellAnchor>
  <xdr:twoCellAnchor editAs="oneCell">
    <xdr:from>
      <xdr:col>1</xdr:col>
      <xdr:colOff>469900</xdr:colOff>
      <xdr:row>13</xdr:row>
      <xdr:rowOff>101600</xdr:rowOff>
    </xdr:from>
    <xdr:to>
      <xdr:col>9</xdr:col>
      <xdr:colOff>273050</xdr:colOff>
      <xdr:row>18</xdr:row>
      <xdr:rowOff>159178</xdr:rowOff>
    </xdr:to>
    <mc:AlternateContent xmlns:mc="http://schemas.openxmlformats.org/markup-compatibility/2006" xmlns:a14="http://schemas.microsoft.com/office/drawing/2010/main">
      <mc:Choice Requires="a14">
        <xdr:graphicFrame macro="">
          <xdr:nvGraphicFramePr>
            <xdr:cNvPr id="9" name="Weight Status 1">
              <a:extLst>
                <a:ext uri="{FF2B5EF4-FFF2-40B4-BE49-F238E27FC236}">
                  <a16:creationId xmlns:a16="http://schemas.microsoft.com/office/drawing/2014/main" id="{42EA931F-F887-4605-BBE6-14C24A45B1C1}"/>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079500" y="2495550"/>
              <a:ext cx="4679950" cy="97832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444500</xdr:colOff>
      <xdr:row>13</xdr:row>
      <xdr:rowOff>76200</xdr:rowOff>
    </xdr:from>
    <xdr:to>
      <xdr:col>17</xdr:col>
      <xdr:colOff>349250</xdr:colOff>
      <xdr:row>18</xdr:row>
      <xdr:rowOff>139700</xdr:rowOff>
    </xdr:to>
    <mc:AlternateContent xmlns:mc="http://schemas.openxmlformats.org/markup-compatibility/2006" xmlns:a14="http://schemas.microsoft.com/office/drawing/2010/main">
      <mc:Choice Requires="a14">
        <xdr:graphicFrame macro="">
          <xdr:nvGraphicFramePr>
            <xdr:cNvPr id="10" name="Diabetes Status  1">
              <a:extLst>
                <a:ext uri="{FF2B5EF4-FFF2-40B4-BE49-F238E27FC236}">
                  <a16:creationId xmlns:a16="http://schemas.microsoft.com/office/drawing/2014/main" id="{A1029689-55C6-454A-BA22-9A7CC1C1E20C}"/>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5930900" y="2470150"/>
              <a:ext cx="4781550" cy="9842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508000</xdr:colOff>
      <xdr:row>20</xdr:row>
      <xdr:rowOff>165100</xdr:rowOff>
    </xdr:from>
    <xdr:to>
      <xdr:col>9</xdr:col>
      <xdr:colOff>546100</xdr:colOff>
      <xdr:row>36</xdr:row>
      <xdr:rowOff>69850</xdr:rowOff>
    </xdr:to>
    <xdr:graphicFrame macro="">
      <xdr:nvGraphicFramePr>
        <xdr:cNvPr id="12" name="Chart 11">
          <a:extLst>
            <a:ext uri="{FF2B5EF4-FFF2-40B4-BE49-F238E27FC236}">
              <a16:creationId xmlns:a16="http://schemas.microsoft.com/office/drawing/2014/main" id="{EC429B25-FEF3-400D-82B1-75317189C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603250</xdr:colOff>
      <xdr:row>21</xdr:row>
      <xdr:rowOff>0</xdr:rowOff>
    </xdr:from>
    <xdr:to>
      <xdr:col>17</xdr:col>
      <xdr:colOff>190500</xdr:colOff>
      <xdr:row>36</xdr:row>
      <xdr:rowOff>69850</xdr:rowOff>
    </xdr:to>
    <xdr:graphicFrame macro="">
      <xdr:nvGraphicFramePr>
        <xdr:cNvPr id="14" name="Chart 13">
          <a:extLst>
            <a:ext uri="{FF2B5EF4-FFF2-40B4-BE49-F238E27FC236}">
              <a16:creationId xmlns:a16="http://schemas.microsoft.com/office/drawing/2014/main" id="{4257F394-C645-44EC-A33D-0F9DEAA44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330200</xdr:colOff>
      <xdr:row>39</xdr:row>
      <xdr:rowOff>146050</xdr:rowOff>
    </xdr:from>
    <xdr:to>
      <xdr:col>6</xdr:col>
      <xdr:colOff>215757</xdr:colOff>
      <xdr:row>53</xdr:row>
      <xdr:rowOff>31750</xdr:rowOff>
    </xdr:to>
    <xdr:graphicFrame macro="">
      <xdr:nvGraphicFramePr>
        <xdr:cNvPr id="16" name="Chart 15">
          <a:extLst>
            <a:ext uri="{FF2B5EF4-FFF2-40B4-BE49-F238E27FC236}">
              <a16:creationId xmlns:a16="http://schemas.microsoft.com/office/drawing/2014/main" id="{FBB7EF3C-7A5C-4F62-90D1-915E3C13C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39</xdr:row>
      <xdr:rowOff>152400</xdr:rowOff>
    </xdr:from>
    <xdr:to>
      <xdr:col>11</xdr:col>
      <xdr:colOff>477966</xdr:colOff>
      <xdr:row>53</xdr:row>
      <xdr:rowOff>63500</xdr:rowOff>
    </xdr:to>
    <xdr:graphicFrame macro="">
      <xdr:nvGraphicFramePr>
        <xdr:cNvPr id="17" name="Chart 16">
          <a:extLst>
            <a:ext uri="{FF2B5EF4-FFF2-40B4-BE49-F238E27FC236}">
              <a16:creationId xmlns:a16="http://schemas.microsoft.com/office/drawing/2014/main" id="{C4DE5283-E228-4F30-B865-BCB7DE96F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63500</xdr:colOff>
      <xdr:row>39</xdr:row>
      <xdr:rowOff>152400</xdr:rowOff>
    </xdr:from>
    <xdr:to>
      <xdr:col>17</xdr:col>
      <xdr:colOff>292101</xdr:colOff>
      <xdr:row>53</xdr:row>
      <xdr:rowOff>63500</xdr:rowOff>
    </xdr:to>
    <xdr:graphicFrame macro="">
      <xdr:nvGraphicFramePr>
        <xdr:cNvPr id="18" name="Chart 17">
          <a:extLst>
            <a:ext uri="{FF2B5EF4-FFF2-40B4-BE49-F238E27FC236}">
              <a16:creationId xmlns:a16="http://schemas.microsoft.com/office/drawing/2014/main" id="{1D6EEDDF-2C62-4867-B98A-261756617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406400</xdr:colOff>
      <xdr:row>56</xdr:row>
      <xdr:rowOff>38100</xdr:rowOff>
    </xdr:from>
    <xdr:to>
      <xdr:col>10</xdr:col>
      <xdr:colOff>67496</xdr:colOff>
      <xdr:row>68</xdr:row>
      <xdr:rowOff>168667</xdr:rowOff>
    </xdr:to>
    <xdr:graphicFrame macro="">
      <xdr:nvGraphicFramePr>
        <xdr:cNvPr id="19" name="Chart 18">
          <a:extLst>
            <a:ext uri="{FF2B5EF4-FFF2-40B4-BE49-F238E27FC236}">
              <a16:creationId xmlns:a16="http://schemas.microsoft.com/office/drawing/2014/main" id="{8CCBAE0D-D1B4-43C8-8ED7-4A9D0C373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533400</xdr:colOff>
      <xdr:row>55</xdr:row>
      <xdr:rowOff>63500</xdr:rowOff>
    </xdr:from>
    <xdr:to>
      <xdr:col>18</xdr:col>
      <xdr:colOff>514350</xdr:colOff>
      <xdr:row>69</xdr:row>
      <xdr:rowOff>177800</xdr:rowOff>
    </xdr:to>
    <xdr:sp macro="" textlink="">
      <xdr:nvSpPr>
        <xdr:cNvPr id="23" name="Rectangle: Rounded Corners 22">
          <a:extLst>
            <a:ext uri="{FF2B5EF4-FFF2-40B4-BE49-F238E27FC236}">
              <a16:creationId xmlns:a16="http://schemas.microsoft.com/office/drawing/2014/main" id="{1C3E6A69-A7B5-4A6D-A05D-6EAAEE381EBE}"/>
            </a:ext>
          </a:extLst>
        </xdr:cNvPr>
        <xdr:cNvSpPr/>
      </xdr:nvSpPr>
      <xdr:spPr>
        <a:xfrm>
          <a:off x="6629400" y="10007600"/>
          <a:ext cx="4857750" cy="2692400"/>
        </a:xfrm>
        <a:prstGeom prst="roundRect">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E" sz="1600" b="1">
              <a:solidFill>
                <a:schemeClr val="accent5">
                  <a:lumMod val="50000"/>
                </a:schemeClr>
              </a:solidFill>
            </a:rPr>
            <a:t>KEY INSIGHTS:</a:t>
          </a:r>
        </a:p>
        <a:p>
          <a:r>
            <a:rPr lang="en-AE" sz="1100" b="0" i="0">
              <a:ln w="3175">
                <a:noFill/>
              </a:ln>
              <a:solidFill>
                <a:schemeClr val="tx1"/>
              </a:solidFill>
              <a:effectLst/>
              <a:latin typeface="Bahnschrift Light SemiCondensed" panose="020B0502040204020203" pitchFamily="34" charset="0"/>
              <a:ea typeface="+mn-ea"/>
              <a:cs typeface="+mn-cs"/>
            </a:rPr>
            <a:t>-</a:t>
          </a:r>
          <a:r>
            <a:rPr lang="en-AE" sz="1100" b="0" i="0" baseline="0">
              <a:ln w="3175">
                <a:noFill/>
              </a:ln>
              <a:solidFill>
                <a:schemeClr val="tx1"/>
              </a:solidFill>
              <a:effectLst/>
              <a:latin typeface="Bahnschrift Light SemiCondensed" panose="020B0502040204020203" pitchFamily="34" charset="0"/>
              <a:ea typeface="+mn-ea"/>
              <a:cs typeface="+mn-cs"/>
            </a:rPr>
            <a:t> </a:t>
          </a:r>
          <a:r>
            <a:rPr lang="en-AE" sz="1100" b="0" i="0">
              <a:ln w="3175">
                <a:noFill/>
              </a:ln>
              <a:solidFill>
                <a:schemeClr val="tx1"/>
              </a:solidFill>
              <a:effectLst/>
              <a:latin typeface="Bahnschrift Light SemiCondensed" panose="020B0502040204020203" pitchFamily="34" charset="0"/>
              <a:ea typeface="+mn-ea"/>
              <a:cs typeface="+mn-cs"/>
            </a:rPr>
            <a:t>Hospital charges are highest for obese and overweight patients with diabetes, while City R1011 records the highest average charges across hospital tiers.</a:t>
          </a:r>
        </a:p>
        <a:p>
          <a:endParaRPr lang="en-AE" sz="1100" b="0" i="0">
            <a:ln w="3175">
              <a:noFill/>
            </a:ln>
            <a:solidFill>
              <a:schemeClr val="tx1"/>
            </a:solidFill>
            <a:effectLst/>
            <a:latin typeface="Bahnschrift Light SemiCondensed" panose="020B0502040204020203" pitchFamily="34" charset="0"/>
            <a:ea typeface="+mn-ea"/>
            <a:cs typeface="+mn-cs"/>
          </a:endParaRPr>
        </a:p>
        <a:p>
          <a:r>
            <a:rPr lang="en-AE">
              <a:ln w="3175">
                <a:noFill/>
              </a:ln>
              <a:solidFill>
                <a:schemeClr val="tx1"/>
              </a:solidFill>
              <a:latin typeface="Bahnschrift Light SemiCondensed" panose="020B0502040204020203" pitchFamily="34" charset="0"/>
            </a:rPr>
            <a:t>- Patients with a transplant history have a lower average HbA1c (5.19 vs. 6.67), while 17.21% of customers have a cancer history.</a:t>
          </a:r>
        </a:p>
        <a:p>
          <a:endParaRPr lang="en-AE">
            <a:ln w="3175">
              <a:noFill/>
            </a:ln>
            <a:solidFill>
              <a:schemeClr val="tx1"/>
            </a:solidFill>
            <a:latin typeface="Bahnschrift Light SemiCondensed"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E" sz="1100" b="0" i="0" u="none" strike="noStrike">
              <a:ln w="3175">
                <a:noFill/>
              </a:ln>
              <a:solidFill>
                <a:schemeClr val="tx1"/>
              </a:solidFill>
              <a:effectLst/>
              <a:latin typeface="Bahnschrift Light SemiCondensed" panose="020B0502040204020203" pitchFamily="34" charset="0"/>
              <a:ea typeface="+mn-ea"/>
              <a:cs typeface="+mn-cs"/>
            </a:rPr>
            <a:t>- This indicates a moderate positive linear relationship: older patients tend to have higher HbA1C values in your dataset, on average.</a:t>
          </a:r>
          <a:r>
            <a:rPr lang="en-AE">
              <a:ln w="3175">
                <a:noFill/>
              </a:ln>
              <a:solidFill>
                <a:schemeClr val="tx1"/>
              </a:solidFill>
              <a:effectLst/>
              <a:latin typeface="Bahnschrift Light SemiCondensed" panose="020B0502040204020203" pitchFamily="34" charset="0"/>
            </a:rPr>
            <a:t> </a:t>
          </a:r>
        </a:p>
        <a:p>
          <a:endParaRPr lang="en-AE" sz="1100" b="0" i="0">
            <a:ln w="3175">
              <a:noFill/>
            </a:ln>
            <a:solidFill>
              <a:schemeClr val="tx1"/>
            </a:solidFill>
            <a:effectLst/>
            <a:latin typeface="Bahnschrift Light SemiCondensed" panose="020B0502040204020203" pitchFamily="34" charset="0"/>
            <a:ea typeface="+mn-ea"/>
            <a:cs typeface="+mn-cs"/>
          </a:endParaRPr>
        </a:p>
        <a:p>
          <a:r>
            <a:rPr lang="en-AE">
              <a:ln w="3175">
                <a:noFill/>
              </a:ln>
              <a:solidFill>
                <a:schemeClr val="tx1"/>
              </a:solidFill>
              <a:latin typeface="Bahnschrift Light SemiCondensed" panose="020B0502040204020203" pitchFamily="34" charset="0"/>
            </a:rPr>
            <a:t>- Average hospital charges increase with age, peaking at approximately $21,000 for older adults and dropping to around $9,000 for young adults</a:t>
          </a:r>
          <a:r>
            <a:rPr lang="en-AE">
              <a:ln w="6350">
                <a:noFill/>
              </a:ln>
              <a:solidFill>
                <a:schemeClr val="tx1"/>
              </a:solidFill>
              <a:latin typeface="Bahnschrift Light SemiCondensed" panose="020B0502040204020203" pitchFamily="34" charset="0"/>
            </a:rPr>
            <a:t>.</a:t>
          </a:r>
          <a:endParaRPr lang="en-AE" sz="1100" b="0" i="0">
            <a:ln w="6350">
              <a:noFill/>
            </a:ln>
            <a:solidFill>
              <a:schemeClr val="tx1"/>
            </a:solidFill>
            <a:effectLst/>
            <a:latin typeface="Bahnschrift Light SemiCondensed" panose="020B0502040204020203" pitchFamily="34" charset="0"/>
            <a:ea typeface="+mn-ea"/>
            <a:cs typeface="+mn-cs"/>
          </a:endParaRPr>
        </a:p>
        <a:p>
          <a:endParaRPr lang="en-AE" sz="1100" b="0" i="0">
            <a:solidFill>
              <a:schemeClr val="dk1"/>
            </a:solidFill>
            <a:effectLst/>
            <a:latin typeface="+mn-lt"/>
            <a:ea typeface="+mn-ea"/>
            <a:cs typeface="+mn-cs"/>
          </a:endParaRPr>
        </a:p>
        <a:p>
          <a:endParaRPr lang="en-AE" sz="1100" b="0" i="0">
            <a:solidFill>
              <a:schemeClr val="dk1"/>
            </a:solidFill>
            <a:effectLst/>
            <a:latin typeface="+mn-lt"/>
            <a:ea typeface="+mn-ea"/>
            <a:cs typeface="+mn-cs"/>
          </a:endParaRPr>
        </a:p>
        <a:p>
          <a:pPr algn="l"/>
          <a:endParaRPr lang="en-AE" sz="1100"/>
        </a:p>
      </xdr:txBody>
    </xdr:sp>
    <xdr:clientData/>
  </xdr:twoCellAnchor>
  <xdr:twoCellAnchor editAs="oneCell">
    <xdr:from>
      <xdr:col>12</xdr:col>
      <xdr:colOff>255549</xdr:colOff>
      <xdr:row>53</xdr:row>
      <xdr:rowOff>116158</xdr:rowOff>
    </xdr:from>
    <xdr:to>
      <xdr:col>14</xdr:col>
      <xdr:colOff>255549</xdr:colOff>
      <xdr:row>54</xdr:row>
      <xdr:rowOff>122508</xdr:rowOff>
    </xdr:to>
    <xdr:pic>
      <xdr:nvPicPr>
        <xdr:cNvPr id="13" name="Picture 12">
          <a:extLst>
            <a:ext uri="{FF2B5EF4-FFF2-40B4-BE49-F238E27FC236}">
              <a16:creationId xmlns:a16="http://schemas.microsoft.com/office/drawing/2014/main" id="{A5FDDE72-8E7D-57BC-47BD-456A7D02347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596769" y="9966402"/>
          <a:ext cx="1223536" cy="1922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278780</xdr:colOff>
      <xdr:row>53</xdr:row>
      <xdr:rowOff>123903</xdr:rowOff>
    </xdr:from>
    <xdr:to>
      <xdr:col>17</xdr:col>
      <xdr:colOff>291480</xdr:colOff>
      <xdr:row>54</xdr:row>
      <xdr:rowOff>130252</xdr:rowOff>
    </xdr:to>
    <xdr:pic>
      <xdr:nvPicPr>
        <xdr:cNvPr id="15" name="Picture 14">
          <a:extLst>
            <a:ext uri="{FF2B5EF4-FFF2-40B4-BE49-F238E27FC236}">
              <a16:creationId xmlns:a16="http://schemas.microsoft.com/office/drawing/2014/main" id="{42D3C537-7DBA-959D-0381-8F59BA79C34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843536" y="9974147"/>
          <a:ext cx="1848005" cy="192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715004513891" createdVersion="8" refreshedVersion="8" minRefreshableVersion="3" recordCount="2335" xr:uid="{CE761DD4-D91F-48D9-99D0-D132D49BCB7C}">
  <cacheSource type="worksheet">
    <worksheetSource ref="B2:S2337" sheet="Healthcare"/>
  </cacheSource>
  <cacheFields count="18">
    <cacheField name="Customer ID" numFmtId="0">
      <sharedItems/>
    </cacheField>
    <cacheField name="Full Name " numFmtId="0">
      <sharedItems/>
    </cacheField>
    <cacheField name="BMI "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 " numFmtId="0">
      <sharedItems/>
    </cacheField>
    <cacheField name="Cancer History "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verweight"/>
        <s v="Obesity"/>
        <s v="Normal Weight"/>
        <s v="Underweight"/>
      </sharedItems>
    </cacheField>
    <cacheField name="Diabetes Status " numFmtId="0">
      <sharedItems/>
    </cacheField>
    <cacheField name="DOB" numFmtId="0">
      <sharedItems/>
    </cacheField>
    <cacheField name="Charges" numFmtId="166">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Age Group" numFmtId="0">
      <sharedItems count="4">
        <s v="Middle-Aged Adults"/>
        <s v="Adults"/>
        <s v="Older Adults"/>
        <s v="Young Adult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99643240741" createdVersion="8" refreshedVersion="8" minRefreshableVersion="3" recordCount="2335" xr:uid="{8CF70F4B-CE30-45DB-A34C-A09AC76F9EE2}">
  <cacheSource type="worksheet">
    <worksheetSource ref="B2:R2337" sheet="Healthcare"/>
  </cacheSource>
  <cacheFields count="17">
    <cacheField name="Customer ID" numFmtId="0">
      <sharedItems/>
    </cacheField>
    <cacheField name="Full Name " numFmtId="0">
      <sharedItems/>
    </cacheField>
    <cacheField name="BMI "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 " numFmtId="0">
      <sharedItems count="2">
        <s v="No"/>
        <s v="yes"/>
      </sharedItems>
    </cacheField>
    <cacheField name="Cancer History "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verweight"/>
        <s v="Obesity"/>
        <s v="Normal Weight"/>
        <s v="Underweight"/>
      </sharedItems>
    </cacheField>
    <cacheField name="Diabetes Status " numFmtId="0">
      <sharedItems count="3">
        <s v="Diabetes"/>
        <s v="Pre-Diabetes"/>
        <s v="Normal"/>
      </sharedItems>
    </cacheField>
    <cacheField name="DOB"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470897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s v="No"/>
    <s v="No"/>
    <n v="0"/>
    <s v="yes"/>
    <x v="0"/>
    <s v="Diabetes"/>
    <s v="12-Oct-1968"/>
    <n v="63770.43"/>
    <s v="tier - 1"/>
    <s v="tier - 3"/>
    <s v="R1013"/>
    <n v="54"/>
    <x v="0"/>
  </r>
  <r>
    <s v="Id2"/>
    <s v="  Matthew D"/>
    <n v="30.36"/>
    <n v="5.77"/>
    <s v="No"/>
    <s v="No"/>
    <s v="No"/>
    <n v="0"/>
    <s v="yes"/>
    <x v="1"/>
    <s v="Pre-Diabetes"/>
    <s v="8-Jun-1977"/>
    <n v="62592.87"/>
    <s v="tier - 2"/>
    <s v="tier - 3"/>
    <s v="R1013"/>
    <n v="46"/>
    <x v="0"/>
  </r>
  <r>
    <s v="Id3"/>
    <s v="  Phil"/>
    <n v="34.484999999999999"/>
    <n v="11.87"/>
    <s v="yes"/>
    <s v="No"/>
    <s v="No"/>
    <n v="2"/>
    <s v="yes"/>
    <x v="1"/>
    <s v="Diabetes"/>
    <s v="11-Sep-1970"/>
    <n v="60021.4"/>
    <s v="tier - 1"/>
    <s v="tier - 1"/>
    <s v="R1012"/>
    <n v="52"/>
    <x v="0"/>
  </r>
  <r>
    <s v="Id4"/>
    <s v="  Kelsey"/>
    <n v="38.094999999999999"/>
    <n v="6.05"/>
    <s v="No"/>
    <s v="No"/>
    <s v="No"/>
    <n v="0"/>
    <s v="yes"/>
    <x v="1"/>
    <s v="Pre-Diabetes"/>
    <s v="6-Jun-1991"/>
    <n v="58571.07"/>
    <s v="tier - 1"/>
    <s v="tier - 3"/>
    <s v="R1024"/>
    <n v="32"/>
    <x v="1"/>
  </r>
  <r>
    <s v="Id5"/>
    <s v="  Kristyn"/>
    <n v="35.53"/>
    <n v="5.45"/>
    <s v="No"/>
    <s v="No"/>
    <s v="No"/>
    <n v="0"/>
    <s v="yes"/>
    <x v="1"/>
    <s v="Normal"/>
    <s v="19-Jun-1989"/>
    <n v="55135.4"/>
    <s v="tier - 1"/>
    <s v="tier - 2"/>
    <s v="R1012"/>
    <n v="33"/>
    <x v="1"/>
  </r>
  <r>
    <s v="Id6"/>
    <s v="  Russell B"/>
    <n v="32.799999999999997"/>
    <n v="6.59"/>
    <s v="No"/>
    <s v="No"/>
    <s v="No"/>
    <n v="0"/>
    <s v="yes"/>
    <x v="1"/>
    <s v="Diabetes"/>
    <s v="4-Aug-1962"/>
    <n v="52590.83"/>
    <s v="tier - 1"/>
    <s v="tier - 3"/>
    <s v="R1011"/>
    <n v="60"/>
    <x v="2"/>
  </r>
  <r>
    <s v="Id7"/>
    <s v="  Scott"/>
    <n v="36.4"/>
    <n v="6.07"/>
    <s v="No"/>
    <s v="No"/>
    <s v="No"/>
    <n v="0"/>
    <s v="yes"/>
    <x v="1"/>
    <s v="Pre-Diabetes"/>
    <s v="27-Oct-1994"/>
    <n v="51194.559999999998"/>
    <s v="tier - 1"/>
    <s v="tier - 3"/>
    <s v="R1011"/>
    <n v="28"/>
    <x v="3"/>
  </r>
  <r>
    <s v="Id8"/>
    <s v="  Stephen"/>
    <n v="36.96"/>
    <n v="7.93"/>
    <s v="No"/>
    <s v="No"/>
    <s v="No"/>
    <n v="3"/>
    <s v="yes"/>
    <x v="1"/>
    <s v="Diabetes"/>
    <s v="27-Jun-1958"/>
    <n v="49577.66"/>
    <s v="tier - 2"/>
    <s v="tier - 2"/>
    <s v="R1013"/>
    <n v="64"/>
    <x v="2"/>
  </r>
  <r>
    <s v="Id9"/>
    <s v="  Patrick R"/>
    <n v="41.14"/>
    <n v="9.58"/>
    <s v="yes"/>
    <s v="No"/>
    <s v="Yes"/>
    <n v="1"/>
    <s v="yes"/>
    <x v="2"/>
    <s v="Diabetes"/>
    <s v="4-Sep-1963"/>
    <n v="48970.25"/>
    <s v="tier - 1"/>
    <s v="tier - 2"/>
    <s v="R1013"/>
    <n v="59"/>
    <x v="0"/>
  </r>
  <r>
    <s v="Id10"/>
    <s v="  Brooke N"/>
    <n v="38.06"/>
    <n v="10.79"/>
    <s v="No"/>
    <s v="No"/>
    <s v="No"/>
    <n v="0"/>
    <s v="yes"/>
    <x v="1"/>
    <s v="Diabetes"/>
    <s v="29-Dec-1978"/>
    <n v="48885.14"/>
    <s v="tier - 1"/>
    <s v="tier - 2"/>
    <s v="R1013"/>
    <n v="44"/>
    <x v="1"/>
  </r>
  <r>
    <s v="Id11"/>
    <s v="  Paola Andrea"/>
    <n v="37.700000000000003"/>
    <n v="5.96"/>
    <s v="yes"/>
    <s v="No"/>
    <s v="No"/>
    <n v="2"/>
    <s v="yes"/>
    <x v="1"/>
    <s v="Pre-Diabetes"/>
    <s v="22-Jul-1959"/>
    <n v="48824.45"/>
    <s v="tier - 2"/>
    <s v="tier - 1"/>
    <s v="R1011"/>
    <n v="63"/>
    <x v="2"/>
  </r>
  <r>
    <s v="Id12"/>
    <s v="  David"/>
    <n v="42.13"/>
    <n v="11.9"/>
    <s v="No"/>
    <s v="No"/>
    <s v="No"/>
    <n v="0"/>
    <s v="yes"/>
    <x v="1"/>
    <s v="Diabetes"/>
    <s v="27-Oct-1965"/>
    <n v="48675.519999999997"/>
    <s v="tier - 1"/>
    <s v="tier - 2"/>
    <s v="R1013"/>
    <n v="57"/>
    <x v="0"/>
  </r>
  <r>
    <s v="Id13"/>
    <s v="  Wade"/>
    <n v="40.92"/>
    <n v="8.41"/>
    <s v="No"/>
    <s v="No"/>
    <s v="No"/>
    <n v="0"/>
    <s v="yes"/>
    <x v="1"/>
    <s v="Diabetes"/>
    <s v="11-Oct-1962"/>
    <n v="48673.56"/>
    <s v="tier - 1"/>
    <s v="tier - 2"/>
    <s v="R1013"/>
    <n v="60"/>
    <x v="2"/>
  </r>
  <r>
    <s v="Id14"/>
    <s v="  Franklin"/>
    <n v="40.564999999999998"/>
    <n v="7.02"/>
    <s v="No"/>
    <s v="No"/>
    <s v="No"/>
    <n v="0"/>
    <s v="yes"/>
    <x v="1"/>
    <s v="Diabetes"/>
    <s v="1-Dec-1968"/>
    <n v="48549.18"/>
    <s v="tier - 1"/>
    <s v="tier - 3"/>
    <s v="R1016"/>
    <n v="54"/>
    <x v="0"/>
  </r>
  <r>
    <s v="Id15"/>
    <s v="  Leilani M"/>
    <n v="36.384999999999998"/>
    <n v="7.59"/>
    <s v="yes"/>
    <s v="No"/>
    <s v="No"/>
    <n v="2"/>
    <s v="yes"/>
    <x v="1"/>
    <s v="Diabetes"/>
    <s v="21-Dec-1961"/>
    <n v="48517.56"/>
    <s v="tier - 1"/>
    <s v="tier - 3"/>
    <s v="R1024"/>
    <n v="61"/>
    <x v="2"/>
  </r>
  <r>
    <s v="Id16"/>
    <s v="  Philippe"/>
    <n v="39.9"/>
    <n v="11.32"/>
    <s v="No"/>
    <s v="No"/>
    <s v="No"/>
    <n v="0"/>
    <s v="yes"/>
    <x v="1"/>
    <s v="Diabetes"/>
    <s v="27-Aug-1962"/>
    <n v="48173.36"/>
    <s v="tier - 1"/>
    <s v="tier - 3"/>
    <s v="R1011"/>
    <n v="60"/>
    <x v="2"/>
  </r>
  <r>
    <s v="Id17"/>
    <s v="  Jennifer A"/>
    <n v="33.799999999999997"/>
    <n v="7.67"/>
    <s v="No"/>
    <s v="No"/>
    <s v="No"/>
    <n v="3"/>
    <s v="yes"/>
    <x v="1"/>
    <s v="Diabetes"/>
    <s v="16-Nov-1958"/>
    <n v="47928.03"/>
    <s v="tier - 2"/>
    <s v="tier - 3"/>
    <s v="R1011"/>
    <n v="64"/>
    <x v="2"/>
  </r>
  <r>
    <s v="Id18"/>
    <s v="  Christina M"/>
    <n v="36.765000000000001"/>
    <n v="7.29"/>
    <s v="yes"/>
    <s v="No"/>
    <s v="Yes"/>
    <n v="1"/>
    <s v="yes"/>
    <x v="0"/>
    <s v="Diabetes"/>
    <s v="5-Aug-1963"/>
    <n v="47896.79"/>
    <s v="tier - 1"/>
    <s v="tier - 3"/>
    <s v="R1024"/>
    <n v="59"/>
    <x v="0"/>
  </r>
  <r>
    <s v="Id19"/>
    <s v="  Said Sr"/>
    <n v="36.954999999999998"/>
    <n v="4.72"/>
    <s v="yes"/>
    <s v="No"/>
    <s v="No"/>
    <n v="1"/>
    <s v="yes"/>
    <x v="1"/>
    <s v="Normal"/>
    <s v="7-Nov-1964"/>
    <n v="47496.49"/>
    <s v="tier - 1"/>
    <s v="tier - 3"/>
    <s v="R1012"/>
    <n v="58"/>
    <x v="0"/>
  </r>
  <r>
    <s v="Id20"/>
    <s v="  John"/>
    <n v="42.9"/>
    <n v="11.41"/>
    <s v="No"/>
    <s v="No"/>
    <s v="No"/>
    <n v="0"/>
    <s v="yes"/>
    <x v="1"/>
    <s v="Diabetes"/>
    <s v="27-Sep-1971"/>
    <n v="47462.89"/>
    <s v="tier - 1"/>
    <s v="tier - 2"/>
    <s v="R1013"/>
    <n v="51"/>
    <x v="0"/>
  </r>
  <r>
    <s v="Id21"/>
    <s v="  Myles"/>
    <n v="36.299999999999997"/>
    <n v="11.5"/>
    <s v="yes"/>
    <s v="No"/>
    <s v="No"/>
    <n v="2"/>
    <s v="yes"/>
    <x v="1"/>
    <s v="Diabetes"/>
    <s v="13-Jun-1961"/>
    <n v="47403.88"/>
    <s v="tier - 1"/>
    <s v="tier - 3"/>
    <s v="R1011"/>
    <n v="61"/>
    <x v="2"/>
  </r>
  <r>
    <s v="Id22"/>
    <s v="  Madelyn C"/>
    <n v="32.200000000000003"/>
    <n v="6.22"/>
    <s v="yes"/>
    <s v="No"/>
    <s v="No"/>
    <n v="2"/>
    <s v="yes"/>
    <x v="0"/>
    <s v="Pre-Diabetes"/>
    <s v="4-Oct-1959"/>
    <n v="47305.31"/>
    <s v="tier - 2"/>
    <s v="tier - 1"/>
    <s v="R1011"/>
    <n v="63"/>
    <x v="2"/>
  </r>
  <r>
    <s v="Id23"/>
    <s v="  Nicole"/>
    <n v="31.3"/>
    <n v="11.38"/>
    <s v="No"/>
    <s v="No"/>
    <s v="No"/>
    <n v="3"/>
    <s v="yes"/>
    <x v="2"/>
    <s v="Diabetes"/>
    <s v="3-Sep-1958"/>
    <n v="47291.06"/>
    <s v="tier - 2"/>
    <s v="tier - 1"/>
    <s v="R1011"/>
    <n v="64"/>
    <x v="2"/>
  </r>
  <r>
    <s v="Id24"/>
    <s v="  Eric A"/>
    <n v="41.8"/>
    <n v="7.89"/>
    <s v="yes"/>
    <s v="No"/>
    <s v="No"/>
    <n v="2"/>
    <s v="yes"/>
    <x v="1"/>
    <s v="Diabetes"/>
    <s v="28-Dec-1970"/>
    <n v="47269.85"/>
    <s v="tier - 1"/>
    <s v="tier - 2"/>
    <s v="R1013"/>
    <n v="52"/>
    <x v="0"/>
  </r>
  <r>
    <s v="Id25"/>
    <s v="  Emiliano I"/>
    <n v="35.090000000000003"/>
    <n v="4.38"/>
    <s v="yes"/>
    <s v="No"/>
    <s v="No"/>
    <n v="2"/>
    <s v="yes"/>
    <x v="2"/>
    <s v="Normal"/>
    <s v="14-Jul-1959"/>
    <n v="47055.53"/>
    <s v="tier - 2"/>
    <s v="tier - 1"/>
    <s v="R1013"/>
    <n v="63"/>
    <x v="2"/>
  </r>
  <r>
    <s v="Id26"/>
    <s v="  Adam"/>
    <n v="33.880000000000003"/>
    <n v="7.01"/>
    <s v="No"/>
    <s v="No"/>
    <s v="No"/>
    <n v="3"/>
    <s v="yes"/>
    <x v="1"/>
    <s v="Diabetes"/>
    <s v="15-Sep-1958"/>
    <n v="46889.26"/>
    <s v="tier - 2"/>
    <s v="tier - 3"/>
    <s v="R1013"/>
    <n v="64"/>
    <x v="2"/>
  </r>
  <r>
    <s v="Id27"/>
    <s v="  Zach"/>
    <n v="30.875"/>
    <n v="11.88"/>
    <s v="No"/>
    <s v="No"/>
    <s v="No"/>
    <n v="0"/>
    <s v="yes"/>
    <x v="0"/>
    <s v="Diabetes"/>
    <s v="17-Nov-1960"/>
    <n v="46718.16"/>
    <s v="tier - 1"/>
    <s v="tier - 1"/>
    <s v="R1012"/>
    <n v="62"/>
    <x v="2"/>
  </r>
  <r>
    <s v="Id28"/>
    <s v="  Stephanie W"/>
    <n v="36.86"/>
    <n v="5.19"/>
    <s v="yes"/>
    <s v="No"/>
    <s v="Yes"/>
    <n v="1"/>
    <s v="yes"/>
    <x v="1"/>
    <s v="Normal"/>
    <s v="23-Jun-1969"/>
    <n v="46661.440000000002"/>
    <s v="tier - 1"/>
    <s v="tier - 3"/>
    <s v="R1012"/>
    <n v="53"/>
    <x v="0"/>
  </r>
  <r>
    <s v="Id29"/>
    <s v="  Stephen"/>
    <n v="35.86"/>
    <n v="6.74"/>
    <s v="yes"/>
    <s v="No"/>
    <s v="No"/>
    <n v="2"/>
    <s v="yes"/>
    <x v="1"/>
    <s v="Diabetes"/>
    <s v="8-Aug-1961"/>
    <n v="46599.11"/>
    <s v="tier - 1"/>
    <s v="tier - 1"/>
    <s v="R1013"/>
    <n v="61"/>
    <x v="2"/>
  </r>
  <r>
    <s v="Id30"/>
    <s v="  Natalie"/>
    <n v="37.049999999999997"/>
    <n v="8.44"/>
    <s v="No"/>
    <s v="No"/>
    <s v="No"/>
    <n v="0"/>
    <s v="yes"/>
    <x v="0"/>
    <s v="Diabetes"/>
    <s v="6-Dec-1971"/>
    <n v="46255.11"/>
    <s v="tier - 1"/>
    <s v="tier - 3"/>
    <s v="R1024"/>
    <n v="51"/>
    <x v="0"/>
  </r>
  <r>
    <s v="Id31"/>
    <s v="  Nicole J"/>
    <n v="43.89"/>
    <n v="8.7100000000000009"/>
    <s v="No"/>
    <s v="No"/>
    <s v="No"/>
    <n v="0"/>
    <s v="yes"/>
    <x v="0"/>
    <s v="Diabetes"/>
    <s v="17-Aug-1978"/>
    <n v="46200.99"/>
    <s v="tier - 1"/>
    <s v="tier - 1"/>
    <s v="R1013"/>
    <n v="44"/>
    <x v="1"/>
  </r>
  <r>
    <s v="Id32"/>
    <s v="  Jefferson D"/>
    <n v="42.35"/>
    <n v="5.08"/>
    <s v="yes"/>
    <s v="No"/>
    <s v="No"/>
    <n v="0"/>
    <s v="yes"/>
    <x v="0"/>
    <s v="Normal"/>
    <s v="2-Dec-1976"/>
    <n v="46151.12"/>
    <s v="tier - 1"/>
    <s v="tier - 3"/>
    <s v="R1013"/>
    <n v="46"/>
    <x v="0"/>
  </r>
  <r>
    <s v="Id33"/>
    <s v="  Brendan D"/>
    <n v="31.35"/>
    <n v="6.86"/>
    <s v="No"/>
    <s v="No"/>
    <s v="No"/>
    <n v="0"/>
    <s v="yes"/>
    <x v="3"/>
    <s v="Diabetes"/>
    <s v="4-Dec-1962"/>
    <n v="46130.53"/>
    <s v="tier - 1"/>
    <s v="tier - 1"/>
    <s v="R1012"/>
    <n v="60"/>
    <x v="2"/>
  </r>
  <r>
    <s v="Id34"/>
    <s v="  Courtney"/>
    <n v="47.6"/>
    <n v="5.95"/>
    <s v="yes"/>
    <s v="No"/>
    <s v="No"/>
    <n v="0"/>
    <s v="yes"/>
    <x v="1"/>
    <s v="Pre-Diabetes"/>
    <s v="30-Sep-1985"/>
    <n v="46113.51"/>
    <s v="tier - 2"/>
    <s v="tier - 3"/>
    <s v="R1011"/>
    <n v="37"/>
    <x v="1"/>
  </r>
  <r>
    <s v="Id35"/>
    <s v="  Sydney L"/>
    <n v="46.2"/>
    <n v="6.09"/>
    <s v="No"/>
    <s v="No"/>
    <s v="Yes"/>
    <n v="1"/>
    <s v="yes"/>
    <x v="2"/>
    <s v="Pre-Diabetes"/>
    <s v="12-Aug-1979"/>
    <n v="45863.21"/>
    <s v="tier - 2"/>
    <s v="tier - 1"/>
    <s v="R1013"/>
    <n v="43"/>
    <x v="1"/>
  </r>
  <r>
    <s v="Id36"/>
    <s v="  Julien"/>
    <n v="32.015000000000001"/>
    <n v="11.75"/>
    <s v="No"/>
    <s v="No"/>
    <s v="No"/>
    <n v="0"/>
    <s v="yes"/>
    <x v="1"/>
    <s v="Diabetes"/>
    <s v="21-Dec-1960"/>
    <n v="45710.21"/>
    <s v="tier - 2"/>
    <s v="tier - 2"/>
    <s v="R1016"/>
    <n v="62"/>
    <x v="2"/>
  </r>
  <r>
    <s v="Id37"/>
    <s v="  Ryan M"/>
    <n v="40.564999999999998"/>
    <n v="7.37"/>
    <s v="No"/>
    <s v="No"/>
    <s v="No"/>
    <n v="0"/>
    <s v="yes"/>
    <x v="1"/>
    <s v="Diabetes"/>
    <s v="9-Aug-1974"/>
    <n v="45702.02"/>
    <s v="tier - 2"/>
    <s v="tier - 2"/>
    <s v="R1012"/>
    <n v="48"/>
    <x v="0"/>
  </r>
  <r>
    <s v="Id38"/>
    <s v="  Anna H"/>
    <n v="32.450000000000003"/>
    <n v="11.91"/>
    <s v="No"/>
    <s v="No"/>
    <s v="No"/>
    <n v="0"/>
    <s v="yes"/>
    <x v="0"/>
    <s v="Diabetes"/>
    <s v="17-Dec-1962"/>
    <n v="45008.959999999999"/>
    <s v="tier - 2"/>
    <s v="tier - 2"/>
    <s v="R1013"/>
    <n v="60"/>
    <x v="2"/>
  </r>
  <r>
    <s v="Id39"/>
    <s v="  Samantha"/>
    <n v="34.96"/>
    <n v="6.52"/>
    <s v="No"/>
    <s v="No"/>
    <s v="No"/>
    <n v="0"/>
    <s v="yes"/>
    <x v="1"/>
    <s v="Diabetes"/>
    <s v="13-Aug-1971"/>
    <n v="44641.2"/>
    <s v="tier - 2"/>
    <s v="tier - 3"/>
    <s v="R1024"/>
    <n v="51"/>
    <x v="0"/>
  </r>
  <r>
    <s v="Id40"/>
    <s v="  Robert"/>
    <n v="35.5"/>
    <n v="5.14"/>
    <s v="No"/>
    <s v="No"/>
    <s v="Yes"/>
    <n v="1"/>
    <s v="yes"/>
    <x v="0"/>
    <s v="Normal"/>
    <s v="11-Oct-1993"/>
    <n v="44585.46"/>
    <s v="tier - 2"/>
    <s v="tier - 2"/>
    <s v="R1011"/>
    <n v="29"/>
    <x v="3"/>
  </r>
  <r>
    <s v="Id41"/>
    <s v="  James R"/>
    <n v="52.58"/>
    <n v="4.1900000000000004"/>
    <s v="No"/>
    <s v="yes"/>
    <s v="No"/>
    <n v="1"/>
    <s v="yes"/>
    <x v="0"/>
    <s v="Normal"/>
    <s v="2-Aug-2000"/>
    <n v="44501.4"/>
    <s v="tier - 2"/>
    <s v="tier - 3"/>
    <s v="R1013"/>
    <n v="22"/>
    <x v="3"/>
  </r>
  <r>
    <s v="Id42"/>
    <s v="  Roseann"/>
    <n v="35.200000000000003"/>
    <n v="11.68"/>
    <s v="yes"/>
    <s v="No"/>
    <s v="No"/>
    <n v="0"/>
    <s v="yes"/>
    <x v="1"/>
    <s v="Diabetes"/>
    <s v="14-Sep-1967"/>
    <n v="44423.8"/>
    <s v="tier - 2"/>
    <s v="tier - 3"/>
    <s v="R1013"/>
    <n v="55"/>
    <x v="0"/>
  </r>
  <r>
    <s v="Id43"/>
    <s v="  Nicole"/>
    <n v="38.06"/>
    <n v="6.98"/>
    <s v="No"/>
    <s v="No"/>
    <s v="No"/>
    <n v="0"/>
    <s v="yes"/>
    <x v="2"/>
    <s v="Diabetes"/>
    <s v="29-Oct-1971"/>
    <n v="44400.41"/>
    <s v="tier - 2"/>
    <s v="tier - 2"/>
    <s v="R1013"/>
    <n v="51"/>
    <x v="0"/>
  </r>
  <r>
    <s v="Id44"/>
    <s v="  Spencer"/>
    <n v="34.21"/>
    <n v="8.34"/>
    <s v="No"/>
    <s v="No"/>
    <s v="No"/>
    <n v="0"/>
    <s v="yes"/>
    <x v="1"/>
    <s v="Diabetes"/>
    <s v="24-Nov-1968"/>
    <n v="44260.75"/>
    <s v="tier - 2"/>
    <s v="tier - 1"/>
    <s v="R1013"/>
    <n v="54"/>
    <x v="0"/>
  </r>
  <r>
    <s v="Id45"/>
    <s v="  Eric W"/>
    <n v="38.94"/>
    <n v="8.49"/>
    <s v="yes"/>
    <s v="No"/>
    <s v="No"/>
    <n v="1"/>
    <s v="yes"/>
    <x v="2"/>
    <s v="Diabetes"/>
    <s v="1-Jun-1975"/>
    <n v="44202.65"/>
    <s v="tier - 2"/>
    <s v="tier - 2"/>
    <s v="R1013"/>
    <n v="48"/>
    <x v="0"/>
  </r>
  <r>
    <s v="Id46"/>
    <s v="  Brianna L"/>
    <n v="30.21"/>
    <n v="5.34"/>
    <s v="yes"/>
    <s v="No"/>
    <s v="No"/>
    <n v="1"/>
    <s v="yes"/>
    <x v="0"/>
    <s v="Normal"/>
    <s v="16-Jul-1988"/>
    <n v="43943.88"/>
    <s v="tier - 2"/>
    <s v="tier - 1"/>
    <s v="R1012"/>
    <n v="34"/>
    <x v="1"/>
  </r>
  <r>
    <s v="Id47"/>
    <s v="  Thomas J"/>
    <n v="33.630000000000003"/>
    <n v="4.43"/>
    <s v="yes"/>
    <s v="No"/>
    <s v="No"/>
    <n v="2"/>
    <s v="yes"/>
    <x v="1"/>
    <s v="Normal"/>
    <s v="5-Oct-1966"/>
    <n v="43921.18"/>
    <s v="tier - 2"/>
    <s v="tier - 2"/>
    <s v="R1012"/>
    <n v="56"/>
    <x v="0"/>
  </r>
  <r>
    <s v="Id48"/>
    <s v="  Melissa L"/>
    <n v="40.369999999999997"/>
    <n v="4.47"/>
    <s v="No"/>
    <s v="No"/>
    <s v="No"/>
    <n v="0"/>
    <s v="yes"/>
    <x v="2"/>
    <s v="Normal"/>
    <s v="10-Nov-1980"/>
    <n v="43896.38"/>
    <s v="tier - 2"/>
    <s v="tier - 1"/>
    <s v="R1013"/>
    <n v="42"/>
    <x v="1"/>
  </r>
  <r>
    <s v="Id49"/>
    <s v="  Flavio"/>
    <n v="53.09"/>
    <n v="4.82"/>
    <s v="yes"/>
    <s v="No"/>
    <s v="No"/>
    <n v="2"/>
    <s v="yes"/>
    <x v="0"/>
    <s v="Normal"/>
    <s v="2-Jul-1966"/>
    <n v="43817.45"/>
    <s v="tier - 2"/>
    <s v="tier - 3"/>
    <s v="R1012"/>
    <n v="56"/>
    <x v="0"/>
  </r>
  <r>
    <s v="Id50"/>
    <s v="  Ryan"/>
    <n v="31.79"/>
    <n v="5.51"/>
    <s v="yes"/>
    <s v="No"/>
    <s v="No"/>
    <n v="2"/>
    <s v="yes"/>
    <x v="0"/>
    <s v="Normal"/>
    <s v="25-Oct-1966"/>
    <n v="43813.87"/>
    <s v="tier - 2"/>
    <s v="tier - 2"/>
    <s v="R1013"/>
    <n v="56"/>
    <x v="0"/>
  </r>
  <r>
    <s v="Id51"/>
    <s v="  Anthony J"/>
    <n v="41.895000000000003"/>
    <n v="10.87"/>
    <s v="yes"/>
    <s v="No"/>
    <s v="No"/>
    <n v="1"/>
    <s v="yes"/>
    <x v="2"/>
    <s v="Diabetes"/>
    <s v="29-Dec-1986"/>
    <n v="43753.34"/>
    <s v="tier - 2"/>
    <s v="tier - 1"/>
    <s v="R1015"/>
    <n v="36"/>
    <x v="1"/>
  </r>
  <r>
    <s v="Id52"/>
    <s v="  Alex"/>
    <n v="31.16"/>
    <n v="9.34"/>
    <s v="No"/>
    <s v="No"/>
    <s v="No"/>
    <n v="0"/>
    <s v="yes"/>
    <x v="1"/>
    <s v="Diabetes"/>
    <s v="22-Aug-1965"/>
    <n v="43578.94"/>
    <s v="tier - 2"/>
    <s v="tier - 2"/>
    <s v="R1012"/>
    <n v="57"/>
    <x v="0"/>
  </r>
  <r>
    <s v="Id53"/>
    <s v="  David"/>
    <n v="34.104999999999997"/>
    <n v="5.03"/>
    <s v="yes"/>
    <s v="No"/>
    <s v="Yes"/>
    <n v="1"/>
    <s v="yes"/>
    <x v="2"/>
    <s v="Normal"/>
    <s v="3-Dec-1969"/>
    <n v="43254.42"/>
    <s v="tier - 2"/>
    <s v="tier - 2"/>
    <s v="R1016"/>
    <n v="53"/>
    <x v="0"/>
  </r>
  <r>
    <s v="Id54"/>
    <s v="  Andrew B"/>
    <n v="51.93"/>
    <n v="11.05"/>
    <s v="No"/>
    <s v="No"/>
    <s v="No"/>
    <n v="0"/>
    <s v="yes"/>
    <x v="2"/>
    <s v="Diabetes"/>
    <s v="29-Nov-1965"/>
    <n v="43073.760000000002"/>
    <s v="tier - 2"/>
    <s v="tier - 2"/>
    <s v="R1011"/>
    <n v="57"/>
    <x v="0"/>
  </r>
  <r>
    <s v="Id55"/>
    <s v="  Dara E"/>
    <n v="38.950000000000003"/>
    <n v="11.95"/>
    <s v="No"/>
    <s v="No"/>
    <s v="No"/>
    <n v="0"/>
    <s v="yes"/>
    <x v="1"/>
    <s v="Diabetes"/>
    <s v="4-Nov-1978"/>
    <n v="42983.46"/>
    <s v="tier - 1"/>
    <s v="tier - 2"/>
    <s v="R1012"/>
    <n v="44"/>
    <x v="1"/>
  </r>
  <r>
    <s v="Id56"/>
    <s v="  Inna"/>
    <n v="36.630000000000003"/>
    <n v="7.72"/>
    <s v="yes"/>
    <s v="No"/>
    <s v="No"/>
    <n v="1"/>
    <s v="yes"/>
    <x v="2"/>
    <s v="Diabetes"/>
    <s v="23-Oct-1975"/>
    <n v="42969.85"/>
    <s v="tier - 1"/>
    <s v="tier - 3"/>
    <s v="R1013"/>
    <n v="47"/>
    <x v="0"/>
  </r>
  <r>
    <s v="Id57"/>
    <s v="  Ari"/>
    <n v="34.200000000000003"/>
    <n v="5.75"/>
    <s v="No"/>
    <s v="No"/>
    <s v="No"/>
    <n v="2"/>
    <s v="yes"/>
    <x v="1"/>
    <s v="Pre-Diabetes"/>
    <s v="10-Sep-1972"/>
    <n v="42856.84"/>
    <s v="tier - 1"/>
    <s v="tier - 1"/>
    <s v="R1011"/>
    <n v="50"/>
    <x v="0"/>
  </r>
  <r>
    <s v="Id58"/>
    <s v="  Lindsey"/>
    <n v="50.63"/>
    <n v="11.89"/>
    <s v="No"/>
    <s v="No"/>
    <s v="No"/>
    <n v="0"/>
    <s v="yes"/>
    <x v="1"/>
    <s v="Diabetes"/>
    <s v="29-Oct-1965"/>
    <n v="42764.12"/>
    <s v="tier - 1"/>
    <s v="tier - 2"/>
    <s v="R1011"/>
    <n v="57"/>
    <x v="0"/>
  </r>
  <r>
    <s v="Id59"/>
    <s v="  Kenny"/>
    <n v="36.479999999999997"/>
    <n v="6.2"/>
    <s v="No"/>
    <s v="No"/>
    <s v="No"/>
    <n v="0"/>
    <s v="yes"/>
    <x v="0"/>
    <s v="Pre-Diabetes"/>
    <s v="21-Oct-1977"/>
    <n v="42760.5"/>
    <s v="tier - 1"/>
    <s v="tier - 2"/>
    <s v="R1012"/>
    <n v="45"/>
    <x v="0"/>
  </r>
  <r>
    <s v="Id60"/>
    <s v="  Louise"/>
    <n v="54.82"/>
    <n v="10.61"/>
    <s v="No"/>
    <s v="No"/>
    <s v="No"/>
    <n v="0"/>
    <s v="yes"/>
    <x v="0"/>
    <s v="Diabetes"/>
    <s v="3-Nov-1971"/>
    <n v="42644.2"/>
    <s v="tier - 1"/>
    <s v="tier - 3"/>
    <s v="R1011"/>
    <n v="51"/>
    <x v="0"/>
  </r>
  <r>
    <s v="Id61"/>
    <s v="  Cameron"/>
    <n v="38.06"/>
    <n v="6.04"/>
    <s v="No"/>
    <s v="No"/>
    <s v="Yes"/>
    <n v="1"/>
    <s v="yes"/>
    <x v="2"/>
    <s v="Pre-Diabetes"/>
    <s v="27-Dec-1979"/>
    <n v="42560.43"/>
    <s v="tier - 1"/>
    <s v="tier - 3"/>
    <s v="R1013"/>
    <n v="43"/>
    <x v="1"/>
  </r>
  <r>
    <s v="Id62"/>
    <s v="  Katie T"/>
    <n v="51.48"/>
    <n v="9.33"/>
    <s v="yes"/>
    <s v="No"/>
    <s v="No"/>
    <n v="0"/>
    <s v="yes"/>
    <x v="1"/>
    <s v="Diabetes"/>
    <s v="27-Jun-1967"/>
    <n v="42538.720000000001"/>
    <s v="tier - 1"/>
    <s v="tier - 3"/>
    <s v="R1011"/>
    <n v="55"/>
    <x v="0"/>
  </r>
  <r>
    <s v="Id63"/>
    <s v="  Casey"/>
    <n v="52.06"/>
    <n v="11.47"/>
    <s v="No"/>
    <s v="No"/>
    <s v="No"/>
    <n v="0"/>
    <s v="yes"/>
    <x v="2"/>
    <s v="Diabetes"/>
    <s v="3-Aug-1968"/>
    <n v="42478.6"/>
    <s v="tier - 1"/>
    <s v="tier - 2"/>
    <s v="R1011"/>
    <n v="54"/>
    <x v="0"/>
  </r>
  <r>
    <s v="Id64"/>
    <s v="  David"/>
    <n v="30.684999999999999"/>
    <n v="7.02"/>
    <s v="yes"/>
    <s v="No"/>
    <s v="No"/>
    <n v="0"/>
    <s v="yes"/>
    <x v="0"/>
    <s v="Diabetes"/>
    <s v="28-Jun-1967"/>
    <n v="42303.69"/>
    <s v="tier - 1"/>
    <s v="tier - 2"/>
    <s v="R1016"/>
    <n v="55"/>
    <x v="0"/>
  </r>
  <r>
    <s v="Id65"/>
    <s v="  Bryson C"/>
    <n v="36.08"/>
    <n v="8.8000000000000007"/>
    <s v="yes"/>
    <s v="No"/>
    <s v="No"/>
    <n v="1"/>
    <s v="yes"/>
    <x v="2"/>
    <s v="Diabetes"/>
    <s v="15-Aug-1975"/>
    <n v="42211.14"/>
    <s v="tier - 1"/>
    <s v="tier - 3"/>
    <s v="R1013"/>
    <n v="47"/>
    <x v="0"/>
  </r>
  <r>
    <s v="Id66"/>
    <s v="  Megan"/>
    <n v="54.99"/>
    <n v="8.68"/>
    <s v="No"/>
    <s v="No"/>
    <s v="No"/>
    <n v="2"/>
    <s v="yes"/>
    <x v="1"/>
    <s v="Diabetes"/>
    <s v="18-Sep-1973"/>
    <n v="42188.15"/>
    <s v="tier - 1"/>
    <s v="tier - 1"/>
    <s v="R1011"/>
    <n v="49"/>
    <x v="0"/>
  </r>
  <r>
    <s v="Id67"/>
    <s v="  Daniel"/>
    <n v="35.97"/>
    <n v="6.12"/>
    <s v="No"/>
    <s v="No"/>
    <s v="Yes"/>
    <n v="1"/>
    <s v="yes"/>
    <x v="3"/>
    <s v="Pre-Diabetes"/>
    <s v="3-Jul-1979"/>
    <n v="42124.52"/>
    <s v="tier - 1"/>
    <s v="tier - 1"/>
    <s v="R1013"/>
    <n v="43"/>
    <x v="1"/>
  </r>
  <r>
    <s v="Id68"/>
    <s v="  Steven M"/>
    <n v="45.54"/>
    <n v="5.4"/>
    <s v="yes"/>
    <s v="No"/>
    <s v="Yes"/>
    <n v="1"/>
    <s v="yes"/>
    <x v="3"/>
    <s v="Normal"/>
    <s v="9-Dec-1997"/>
    <n v="42112.24"/>
    <s v="tier - 1"/>
    <s v="tier - 3"/>
    <s v="R1013"/>
    <n v="25"/>
    <x v="3"/>
  </r>
  <r>
    <s v="Id69"/>
    <s v="  Jenna L"/>
    <n v="35.53"/>
    <n v="4.3600000000000003"/>
    <s v="yes"/>
    <s v="No"/>
    <s v="No"/>
    <n v="0"/>
    <s v="yes"/>
    <x v="1"/>
    <s v="Normal"/>
    <s v="28-Nov-1976"/>
    <n v="42111.66"/>
    <s v="tier - 1"/>
    <s v="tier - 1"/>
    <s v="R1024"/>
    <n v="46"/>
    <x v="0"/>
  </r>
  <r>
    <s v="Id70"/>
    <s v="  Freeman"/>
    <n v="30.8"/>
    <n v="9.77"/>
    <s v="No"/>
    <s v="No"/>
    <s v="No"/>
    <n v="0"/>
    <s v="yes"/>
    <x v="0"/>
    <s v="Diabetes"/>
    <s v="19-Dec-1968"/>
    <n v="41999.519999999997"/>
    <s v="tier - 1"/>
    <s v="tier - 3"/>
    <s v="R1013"/>
    <n v="54"/>
    <x v="0"/>
  </r>
  <r>
    <s v="Id71"/>
    <s v="  Jeff"/>
    <n v="38.39"/>
    <n v="4.25"/>
    <s v="No"/>
    <s v="No"/>
    <s v="No"/>
    <n v="1"/>
    <s v="yes"/>
    <x v="0"/>
    <s v="Normal"/>
    <s v="10-Nov-1984"/>
    <n v="41949.24"/>
    <s v="tier - 1"/>
    <s v="tier - 1"/>
    <s v="R1013"/>
    <n v="38"/>
    <x v="1"/>
  </r>
  <r>
    <s v="Id72"/>
    <s v="  Elenilton V"/>
    <n v="32.299999999999997"/>
    <n v="4.76"/>
    <s v="No"/>
    <s v="No"/>
    <s v="No"/>
    <n v="2"/>
    <s v="yes"/>
    <x v="0"/>
    <s v="Normal"/>
    <s v="8-Jun-1972"/>
    <n v="41919.1"/>
    <s v="tier - 1"/>
    <s v="tier - 1"/>
    <s v="R1016"/>
    <n v="51"/>
    <x v="0"/>
  </r>
  <r>
    <s v="Id73"/>
    <s v="  Maurya"/>
    <n v="48.8"/>
    <n v="6.22"/>
    <s v="yes"/>
    <s v="No"/>
    <s v="No"/>
    <n v="2"/>
    <s v="yes"/>
    <x v="2"/>
    <s v="Pre-Diabetes"/>
    <s v="21-Sep-1966"/>
    <n v="41886.54"/>
    <s v="tier - 1"/>
    <s v="tier - 3"/>
    <s v="R1011"/>
    <n v="56"/>
    <x v="0"/>
  </r>
  <r>
    <s v="Id74"/>
    <s v="  Samantha C"/>
    <n v="45.5"/>
    <n v="7.96"/>
    <s v="No"/>
    <s v="No"/>
    <s v="No"/>
    <n v="0"/>
    <s v="yes"/>
    <x v="3"/>
    <s v="Diabetes"/>
    <s v="22-Sep-1962"/>
    <n v="41794.629999999997"/>
    <s v="tier - 1"/>
    <s v="tier - 3"/>
    <s v="R1011"/>
    <n v="60"/>
    <x v="2"/>
  </r>
  <r>
    <s v="Id75"/>
    <s v="  Bethany A"/>
    <n v="53.61"/>
    <n v="10.92"/>
    <s v="yes"/>
    <s v="No"/>
    <s v="No"/>
    <n v="1"/>
    <s v="yes"/>
    <x v="2"/>
    <s v="Diabetes"/>
    <s v="29-Sep-1975"/>
    <n v="41681.86"/>
    <s v="tier - 1"/>
    <s v="tier - 1"/>
    <s v="R1011"/>
    <n v="47"/>
    <x v="0"/>
  </r>
  <r>
    <s v="Id76"/>
    <s v="  Yves"/>
    <n v="36.19"/>
    <n v="11.51"/>
    <s v="yes"/>
    <s v="No"/>
    <s v="No"/>
    <n v="1"/>
    <s v="yes"/>
    <x v="1"/>
    <s v="Diabetes"/>
    <s v="14-Nov-1975"/>
    <n v="41676.080000000002"/>
    <s v="tier - 1"/>
    <s v="tier - 2"/>
    <s v="R1013"/>
    <n v="47"/>
    <x v="0"/>
  </r>
  <r>
    <s v="Id77"/>
    <s v="  Danielle"/>
    <n v="34.6"/>
    <n v="5.99"/>
    <s v="yes"/>
    <s v="No"/>
    <s v="No"/>
    <n v="0"/>
    <s v="yes"/>
    <x v="2"/>
    <s v="Pre-Diabetes"/>
    <s v="29-Oct-1976"/>
    <n v="41661.599999999999"/>
    <s v="tier - 1"/>
    <s v="tier - 3"/>
    <s v="R1011"/>
    <n v="46"/>
    <x v="0"/>
  </r>
  <r>
    <s v="Id78"/>
    <s v="  Julia"/>
    <n v="54.12"/>
    <n v="11.57"/>
    <s v="No"/>
    <s v="No"/>
    <s v="No"/>
    <n v="0"/>
    <s v="yes"/>
    <x v="0"/>
    <s v="Diabetes"/>
    <s v="24-Nov-1974"/>
    <n v="41636.199999999997"/>
    <s v="tier - 1"/>
    <s v="tier - 1"/>
    <s v="R1011"/>
    <n v="48"/>
    <x v="0"/>
  </r>
  <r>
    <s v="Id79"/>
    <s v="  Joshua"/>
    <n v="48.82"/>
    <n v="6.67"/>
    <s v="yes"/>
    <s v="No"/>
    <s v="No"/>
    <n v="0"/>
    <s v="yes"/>
    <x v="3"/>
    <s v="Diabetes"/>
    <s v="22-Dec-1967"/>
    <n v="41505.15"/>
    <s v="tier - 1"/>
    <s v="tier - 2"/>
    <s v="R1011"/>
    <n v="55"/>
    <x v="0"/>
  </r>
  <r>
    <s v="Id80"/>
    <s v="  Jennifer"/>
    <n v="51.01"/>
    <n v="9.1999999999999993"/>
    <s v="No"/>
    <s v="No"/>
    <s v="No"/>
    <n v="0"/>
    <s v="yes"/>
    <x v="0"/>
    <s v="Diabetes"/>
    <s v="16-Oct-1971"/>
    <n v="41351.879999999997"/>
    <s v="tier - 1"/>
    <s v="tier - 2"/>
    <s v="R1011"/>
    <n v="51"/>
    <x v="0"/>
  </r>
  <r>
    <s v="Id81"/>
    <s v="  Gwen M"/>
    <n v="45.65"/>
    <n v="5.1100000000000003"/>
    <s v="yes"/>
    <s v="No"/>
    <s v="No"/>
    <n v="1"/>
    <s v="yes"/>
    <x v="2"/>
    <s v="Normal"/>
    <s v="7-Oct-1964"/>
    <n v="41331.79"/>
    <s v="tier - 1"/>
    <s v="tier - 2"/>
    <s v="R1011"/>
    <n v="58"/>
    <x v="0"/>
  </r>
  <r>
    <s v="Id82"/>
    <s v="  Patrick"/>
    <n v="52.9"/>
    <n v="5.34"/>
    <s v="No"/>
    <s v="No"/>
    <s v="No"/>
    <n v="0"/>
    <s v="yes"/>
    <x v="0"/>
    <s v="Normal"/>
    <s v="27-Aug-1977"/>
    <n v="41271.5"/>
    <s v="tier - 1"/>
    <s v="tier - 2"/>
    <s v="R1011"/>
    <n v="45"/>
    <x v="0"/>
  </r>
  <r>
    <s v="Id83"/>
    <s v="  Kate"/>
    <n v="45.41"/>
    <n v="4.03"/>
    <s v="yes"/>
    <s v="No"/>
    <s v="No"/>
    <n v="1"/>
    <s v="yes"/>
    <x v="2"/>
    <s v="Normal"/>
    <s v="6-Jun-1964"/>
    <n v="41250.39"/>
    <s v="tier - 1"/>
    <s v="tier - 3"/>
    <s v="R1011"/>
    <n v="59"/>
    <x v="0"/>
  </r>
  <r>
    <s v="Id84"/>
    <s v="  Kevin"/>
    <n v="49.41"/>
    <n v="4.2300000000000004"/>
    <s v="yes"/>
    <s v="No"/>
    <s v="Yes"/>
    <n v="1"/>
    <s v="yes"/>
    <x v="2"/>
    <s v="Normal"/>
    <s v="8-Aug-1969"/>
    <n v="41191.57"/>
    <s v="tier - 1"/>
    <s v="tier - 2"/>
    <s v="R1011"/>
    <n v="53"/>
    <x v="0"/>
  </r>
  <r>
    <s v="Id85"/>
    <s v="  Stephen II"/>
    <n v="31.824999999999999"/>
    <n v="4.0599999999999996"/>
    <s v="No"/>
    <s v="No"/>
    <s v="No"/>
    <n v="2"/>
    <s v="yes"/>
    <x v="1"/>
    <s v="Normal"/>
    <s v="6-Sep-1972"/>
    <n v="41097.160000000003"/>
    <s v="tier - 1"/>
    <s v="tier - 3"/>
    <s v="R1016"/>
    <n v="50"/>
    <x v="0"/>
  </r>
  <r>
    <s v="Id86"/>
    <s v="  Philip"/>
    <n v="51.28"/>
    <n v="4.68"/>
    <s v="No"/>
    <s v="No"/>
    <s v="No"/>
    <n v="2"/>
    <s v="yes"/>
    <x v="2"/>
    <s v="Normal"/>
    <s v="12-Aug-1972"/>
    <n v="41055.29"/>
    <s v="tier - 1"/>
    <s v="tier - 2"/>
    <s v="R1011"/>
    <n v="50"/>
    <x v="0"/>
  </r>
  <r>
    <s v="Id87"/>
    <s v="  Brett A"/>
    <n v="34.96"/>
    <n v="4.34"/>
    <s v="No"/>
    <s v="No"/>
    <s v="Yes"/>
    <n v="1"/>
    <s v="yes"/>
    <x v="1"/>
    <s v="Normal"/>
    <s v="11-Oct-1979"/>
    <n v="41034.22"/>
    <s v="tier - 1"/>
    <s v="tier - 3"/>
    <s v="R1017"/>
    <n v="43"/>
    <x v="1"/>
  </r>
  <r>
    <s v="Id88"/>
    <s v="  Rebecca"/>
    <n v="33.11"/>
    <n v="10.51"/>
    <s v="No"/>
    <s v="No"/>
    <s v="No"/>
    <n v="0"/>
    <s v="yes"/>
    <x v="3"/>
    <s v="Diabetes"/>
    <s v="5-Jun-1974"/>
    <n v="40974.160000000003"/>
    <s v="tier - 1"/>
    <s v="tier - 2"/>
    <s v="R1013"/>
    <n v="49"/>
    <x v="0"/>
  </r>
  <r>
    <s v="Id89"/>
    <s v="  Kelley"/>
    <n v="54.74"/>
    <n v="5.84"/>
    <s v="yes"/>
    <s v="No"/>
    <s v="Yes"/>
    <n v="1"/>
    <s v="yes"/>
    <x v="0"/>
    <s v="Pre-Diabetes"/>
    <s v="8-Sep-1983"/>
    <n v="40961.29"/>
    <s v="tier - 1"/>
    <s v="tier - 2"/>
    <s v="R1011"/>
    <n v="39"/>
    <x v="1"/>
  </r>
  <r>
    <s v="Id90"/>
    <s v="  Abigail K"/>
    <n v="32.56"/>
    <n v="5.41"/>
    <s v="No"/>
    <s v="No"/>
    <s v="Yes"/>
    <n v="1"/>
    <s v="yes"/>
    <x v="2"/>
    <s v="Normal"/>
    <s v="16-Sep-1979"/>
    <n v="40941.29"/>
    <s v="tier - 1"/>
    <s v="tier - 2"/>
    <s v="R1013"/>
    <n v="43"/>
    <x v="1"/>
  </r>
  <r>
    <s v="Id91"/>
    <s v="  Hope"/>
    <n v="39.049999999999997"/>
    <n v="6.06"/>
    <s v="No"/>
    <s v="No"/>
    <s v="No"/>
    <n v="1"/>
    <s v="yes"/>
    <x v="2"/>
    <s v="Pre-Diabetes"/>
    <s v="4-Aug-1992"/>
    <n v="40932.43"/>
    <s v="tier - 1"/>
    <s v="tier - 2"/>
    <s v="R1013"/>
    <n v="30"/>
    <x v="1"/>
  </r>
  <r>
    <s v="Id92"/>
    <s v="  Elyse M"/>
    <n v="42.75"/>
    <n v="4.22"/>
    <s v="No"/>
    <s v="No"/>
    <s v="No"/>
    <n v="0"/>
    <s v="yes"/>
    <x v="0"/>
    <s v="Normal"/>
    <s v="2-Jul-1999"/>
    <n v="40904.199999999997"/>
    <s v="tier - 1"/>
    <s v="tier - 1"/>
    <s v="R1024"/>
    <n v="23"/>
    <x v="3"/>
  </r>
  <r>
    <s v="Id93"/>
    <s v="  Nicholas"/>
    <n v="50.58"/>
    <n v="5.12"/>
    <s v="No"/>
    <s v="No"/>
    <s v="No"/>
    <n v="2"/>
    <s v="yes"/>
    <x v="3"/>
    <s v="Normal"/>
    <s v="10-Jun-1972"/>
    <n v="40817.85"/>
    <s v="tier - 1"/>
    <s v="tier - 3"/>
    <s v="R1011"/>
    <n v="50"/>
    <x v="0"/>
  </r>
  <r>
    <s v="Id94"/>
    <s v="  David"/>
    <n v="30.495000000000001"/>
    <n v="4.57"/>
    <s v="yes"/>
    <s v="No"/>
    <s v="No"/>
    <n v="0"/>
    <s v="yes"/>
    <x v="1"/>
    <s v="Normal"/>
    <s v="26-Dec-1976"/>
    <n v="40720.550000000003"/>
    <s v="tier - 1"/>
    <s v="tier - 3"/>
    <s v="R1012"/>
    <n v="46"/>
    <x v="0"/>
  </r>
  <r>
    <s v="Id95"/>
    <s v="  Natalie"/>
    <n v="48.31"/>
    <n v="9.58"/>
    <s v="yes"/>
    <s v="No"/>
    <s v="No"/>
    <n v="2"/>
    <s v="yes"/>
    <x v="3"/>
    <s v="Diabetes"/>
    <s v="25-Sep-1970"/>
    <n v="40692.910000000003"/>
    <s v="tier - 1"/>
    <s v="tier - 1"/>
    <s v="R1011"/>
    <n v="52"/>
    <x v="0"/>
  </r>
  <r>
    <s v="Id96"/>
    <s v="  Thomas"/>
    <n v="48.99"/>
    <n v="9.7799999999999994"/>
    <s v="yes"/>
    <s v="No"/>
    <s v="No"/>
    <n v="1"/>
    <s v="yes"/>
    <x v="0"/>
    <s v="Diabetes"/>
    <s v="10-Jul-1975"/>
    <n v="40590.550000000003"/>
    <s v="tier - 1"/>
    <s v="tier - 3"/>
    <s v="R1012"/>
    <n v="47"/>
    <x v="0"/>
  </r>
  <r>
    <s v="Id97"/>
    <s v="  Pamela J"/>
    <n v="38.39"/>
    <n v="4.1100000000000003"/>
    <s v="yes"/>
    <s v="No"/>
    <s v="No"/>
    <n v="0"/>
    <s v="yes"/>
    <x v="3"/>
    <s v="Normal"/>
    <s v="3-Nov-1985"/>
    <n v="40419.019999999997"/>
    <s v="tier - 1"/>
    <s v="tier - 2"/>
    <s v="R1013"/>
    <n v="37"/>
    <x v="1"/>
  </r>
  <r>
    <s v="Id98"/>
    <s v="  Jessica"/>
    <n v="44.34"/>
    <n v="4.0199999999999996"/>
    <s v="yes"/>
    <s v="No"/>
    <s v="No"/>
    <n v="2"/>
    <s v="yes"/>
    <x v="2"/>
    <s v="Normal"/>
    <s v="12-Aug-1966"/>
    <n v="40373.74"/>
    <s v="tier - 1"/>
    <s v="tier - 3"/>
    <s v="R1011"/>
    <n v="56"/>
    <x v="0"/>
  </r>
  <r>
    <s v="Id99"/>
    <s v="  Ron N"/>
    <n v="41.51"/>
    <n v="6.92"/>
    <s v="No"/>
    <s v="No"/>
    <s v="No"/>
    <n v="0"/>
    <s v="yes"/>
    <x v="1"/>
    <s v="Diabetes"/>
    <s v="4-Sep-1962"/>
    <n v="40309.93"/>
    <s v="tier - 1"/>
    <s v="tier - 3"/>
    <s v="R1011"/>
    <n v="60"/>
    <x v="2"/>
  </r>
  <r>
    <s v="Id100"/>
    <s v="  Daniel"/>
    <n v="48.2"/>
    <n v="4.84"/>
    <s v="No"/>
    <s v="No"/>
    <s v="No"/>
    <n v="0"/>
    <s v="yes"/>
    <x v="1"/>
    <s v="Normal"/>
    <s v="27-Jun-1977"/>
    <n v="40284.379999999997"/>
    <s v="tier - 1"/>
    <s v="tier - 3"/>
    <s v="R1012"/>
    <n v="45"/>
    <x v="0"/>
  </r>
  <r>
    <s v="Id101"/>
    <s v="  Brian"/>
    <n v="35.75"/>
    <n v="8"/>
    <s v="yes"/>
    <s v="No"/>
    <s v="No"/>
    <n v="0"/>
    <s v="yes"/>
    <x v="0"/>
    <s v="Diabetes"/>
    <s v="4-Oct-1981"/>
    <n v="40273.65"/>
    <s v="tier - 1"/>
    <s v="tier - 3"/>
    <s v="R1013"/>
    <n v="41"/>
    <x v="1"/>
  </r>
  <r>
    <s v="Id102"/>
    <s v="  Sari"/>
    <n v="53.81"/>
    <n v="8.77"/>
    <s v="yes"/>
    <s v="No"/>
    <s v="No"/>
    <n v="0"/>
    <s v="yes"/>
    <x v="0"/>
    <s v="Diabetes"/>
    <s v="28-Jul-1981"/>
    <n v="40208.559999999998"/>
    <s v="tier - 1"/>
    <s v="tier - 2"/>
    <s v="R1011"/>
    <n v="41"/>
    <x v="1"/>
  </r>
  <r>
    <s v="Id103"/>
    <s v="  Robert M"/>
    <n v="49.48"/>
    <n v="4.96"/>
    <s v="No"/>
    <s v="No"/>
    <s v="Yes"/>
    <n v="1"/>
    <s v="yes"/>
    <x v="0"/>
    <s v="Normal"/>
    <s v="18-Aug-1979"/>
    <n v="40204.83"/>
    <s v="tier - 1"/>
    <s v="tier - 3"/>
    <s v="R1012"/>
    <n v="43"/>
    <x v="1"/>
  </r>
  <r>
    <s v="Id104"/>
    <s v="  Ricardo"/>
    <n v="34.1"/>
    <n v="4.43"/>
    <s v="yes"/>
    <s v="No"/>
    <s v="No"/>
    <n v="0"/>
    <s v="yes"/>
    <x v="2"/>
    <s v="Normal"/>
    <s v="21-Oct-1985"/>
    <n v="40182.25"/>
    <s v="tier - 1"/>
    <s v="tier - 2"/>
    <s v="R1011"/>
    <n v="37"/>
    <x v="1"/>
  </r>
  <r>
    <s v="Id105"/>
    <s v="  Gedion"/>
    <n v="35.299999999999997"/>
    <n v="5.82"/>
    <s v="yes"/>
    <s v="No"/>
    <s v="Yes"/>
    <n v="1"/>
    <s v="yes"/>
    <x v="2"/>
    <s v="Pre-Diabetes"/>
    <s v="14-Oct-1983"/>
    <n v="40103.89"/>
    <s v="tier - 1"/>
    <s v="tier - 2"/>
    <s v="R1011"/>
    <n v="39"/>
    <x v="1"/>
  </r>
  <r>
    <s v="Id106"/>
    <s v="  Mark"/>
    <n v="43.83"/>
    <n v="6.03"/>
    <s v="yes"/>
    <s v="No"/>
    <s v="No"/>
    <n v="2"/>
    <s v="yes"/>
    <x v="1"/>
    <s v="Pre-Diabetes"/>
    <s v="12-Aug-1966"/>
    <n v="40069.440000000002"/>
    <s v="tier - 1"/>
    <s v="tier - 3"/>
    <s v="R1011"/>
    <n v="56"/>
    <x v="0"/>
  </r>
  <r>
    <s v="Id107"/>
    <s v="  Gamini P"/>
    <n v="50.07"/>
    <n v="9.27"/>
    <s v="No"/>
    <s v="No"/>
    <s v="No"/>
    <n v="0"/>
    <s v="yes"/>
    <x v="1"/>
    <s v="Diabetes"/>
    <s v="20-Dec-1978"/>
    <n v="40054.730000000003"/>
    <s v="tier - 1"/>
    <s v="tier - 3"/>
    <s v="R1011"/>
    <n v="44"/>
    <x v="1"/>
  </r>
  <r>
    <s v="Id108"/>
    <s v="  Emily J"/>
    <n v="32.774999999999999"/>
    <n v="5.53"/>
    <s v="No"/>
    <s v="No"/>
    <s v="No"/>
    <n v="0"/>
    <s v="yes"/>
    <x v="0"/>
    <s v="Normal"/>
    <s v="25-Dec-1982"/>
    <n v="40003.33"/>
    <s v="tier - 1"/>
    <s v="tier - 1"/>
    <s v="R1012"/>
    <n v="40"/>
    <x v="1"/>
  </r>
  <r>
    <s v="Id109"/>
    <s v="  Amanda"/>
    <n v="34.104999999999997"/>
    <n v="5.07"/>
    <s v="No"/>
    <s v="No"/>
    <s v="No"/>
    <n v="1"/>
    <s v="yes"/>
    <x v="2"/>
    <s v="Normal"/>
    <s v="8-Aug-1987"/>
    <n v="39983.43"/>
    <s v="tier - 2"/>
    <s v="tier - 3"/>
    <s v="R1012"/>
    <n v="35"/>
    <x v="1"/>
  </r>
  <r>
    <s v="Id110"/>
    <s v="  Nicholas"/>
    <n v="48.93"/>
    <n v="11.17"/>
    <s v="yes"/>
    <s v="No"/>
    <s v="No"/>
    <n v="1"/>
    <s v="yes"/>
    <x v="1"/>
    <s v="Diabetes"/>
    <s v="2-Dec-1975"/>
    <n v="39963.120000000003"/>
    <s v="tier - 2"/>
    <s v="tier - 2"/>
    <s v="R1011"/>
    <n v="47"/>
    <x v="0"/>
  </r>
  <r>
    <s v="Id111"/>
    <s v="  Knox"/>
    <n v="37.07"/>
    <n v="6.14"/>
    <s v="yes"/>
    <s v="No"/>
    <s v="No"/>
    <n v="0"/>
    <s v="yes"/>
    <x v="1"/>
    <s v="Pre-Diabetes"/>
    <s v="22-Aug-1985"/>
    <n v="39871.699999999997"/>
    <s v="tier - 1"/>
    <s v="tier - 2"/>
    <s v="R1013"/>
    <n v="37"/>
    <x v="1"/>
  </r>
  <r>
    <s v="Id112"/>
    <s v="  Yianna"/>
    <n v="51.51"/>
    <n v="6.26"/>
    <s v="yes"/>
    <s v="No"/>
    <s v="Yes"/>
    <n v="1"/>
    <s v="yes"/>
    <x v="0"/>
    <s v="Pre-Diabetes"/>
    <s v="1-Jun-1983"/>
    <n v="39865.699999999997"/>
    <s v="tier - 2"/>
    <s v="tier - 2"/>
    <s v="R1011"/>
    <n v="40"/>
    <x v="1"/>
  </r>
  <r>
    <s v="Id113"/>
    <s v="  Roberta"/>
    <n v="34.799999999999997"/>
    <n v="4.72"/>
    <s v="yes"/>
    <s v="No"/>
    <s v="No"/>
    <n v="0"/>
    <s v="yes"/>
    <x v="3"/>
    <s v="Normal"/>
    <s v="17-Jul-1985"/>
    <n v="39836.519999999997"/>
    <s v="tier - 2"/>
    <s v="tier - 1"/>
    <s v="R1011"/>
    <n v="37"/>
    <x v="1"/>
  </r>
  <r>
    <s v="Id114"/>
    <s v="  Benjamin P"/>
    <n v="36.67"/>
    <n v="5.18"/>
    <s v="No"/>
    <s v="No"/>
    <s v="No"/>
    <n v="1"/>
    <s v="yes"/>
    <x v="1"/>
    <s v="Normal"/>
    <s v="24-Jul-1987"/>
    <n v="39774.28"/>
    <s v="tier - 1"/>
    <s v="tier - 1"/>
    <s v="R1014"/>
    <n v="35"/>
    <x v="1"/>
  </r>
  <r>
    <s v="Id115"/>
    <s v="  Craig"/>
    <n v="30.9"/>
    <n v="9.4"/>
    <s v="No"/>
    <s v="No"/>
    <s v="No"/>
    <n v="2"/>
    <s v="yes"/>
    <x v="1"/>
    <s v="Diabetes"/>
    <s v="17-Dec-1973"/>
    <n v="39727.61"/>
    <s v="tier - 1"/>
    <s v="tier - 2"/>
    <s v="R1011"/>
    <n v="49"/>
    <x v="0"/>
  </r>
  <r>
    <s v="Id116"/>
    <s v="  Ann"/>
    <n v="30.495000000000001"/>
    <n v="6.29"/>
    <s v="No"/>
    <s v="No"/>
    <s v="No"/>
    <n v="0"/>
    <s v="yes"/>
    <x v="2"/>
    <s v="Pre-Diabetes"/>
    <s v="12-Aug-1977"/>
    <n v="39725.519999999997"/>
    <s v="tier - 2"/>
    <s v="tier - 1"/>
    <s v="R1012"/>
    <n v="45"/>
    <x v="0"/>
  </r>
  <r>
    <s v="Id117"/>
    <s v="  Jamie P"/>
    <n v="44.88"/>
    <n v="6.04"/>
    <s v="No"/>
    <s v="No"/>
    <s v="Yes"/>
    <n v="1"/>
    <s v="yes"/>
    <x v="2"/>
    <s v="Pre-Diabetes"/>
    <s v="16-Jul-2003"/>
    <n v="39722.75"/>
    <s v="tier - 1"/>
    <s v="tier - 1"/>
    <s v="R1013"/>
    <n v="19"/>
    <x v="3"/>
  </r>
  <r>
    <s v="Id118"/>
    <s v="  John"/>
    <n v="44.32"/>
    <n v="10.55"/>
    <s v="No"/>
    <s v="No"/>
    <s v="No"/>
    <n v="0"/>
    <s v="yes"/>
    <x v="3"/>
    <s v="Diabetes"/>
    <s v="29-Sep-1968"/>
    <n v="39721.93"/>
    <s v="tier - 2"/>
    <s v="tier - 2"/>
    <s v="R1011"/>
    <n v="54"/>
    <x v="0"/>
  </r>
  <r>
    <s v="Id119"/>
    <s v="  Charlie"/>
    <n v="46.39"/>
    <n v="5.09"/>
    <s v="No"/>
    <s v="No"/>
    <s v="No"/>
    <n v="0"/>
    <s v="yes"/>
    <x v="0"/>
    <s v="Normal"/>
    <s v="17-Dec-1977"/>
    <n v="39670.44"/>
    <s v="tier - 2"/>
    <s v="tier - 1"/>
    <s v="R1012"/>
    <n v="45"/>
    <x v="0"/>
  </r>
  <r>
    <s v="Id120"/>
    <s v="  Meb"/>
    <n v="42.13"/>
    <n v="5.2"/>
    <s v="yes"/>
    <s v="No"/>
    <s v="No"/>
    <n v="1"/>
    <s v="yes"/>
    <x v="1"/>
    <s v="Normal"/>
    <s v="7-Aug-1995"/>
    <n v="39611.760000000002"/>
    <s v="tier - 1"/>
    <s v="tier - 3"/>
    <s v="R1013"/>
    <n v="27"/>
    <x v="3"/>
  </r>
  <r>
    <s v="Id121"/>
    <s v="  Aaqib L"/>
    <n v="30.78"/>
    <n v="8.4499999999999993"/>
    <s v="yes"/>
    <s v="No"/>
    <s v="No"/>
    <n v="0"/>
    <s v="yes"/>
    <x v="0"/>
    <s v="Diabetes"/>
    <s v="5-Jul-1981"/>
    <n v="39597.410000000003"/>
    <s v="tier - 1"/>
    <s v="tier - 2"/>
    <s v="R1017"/>
    <n v="41"/>
    <x v="1"/>
  </r>
  <r>
    <s v="Id122"/>
    <s v="  Craig A"/>
    <n v="31.35"/>
    <n v="9.5399999999999991"/>
    <s v="No"/>
    <s v="No"/>
    <s v="No"/>
    <n v="0"/>
    <s v="yes"/>
    <x v="1"/>
    <s v="Diabetes"/>
    <s v="12-Jul-1978"/>
    <n v="39556.49"/>
    <s v="tier - 1"/>
    <s v="tier - 2"/>
    <s v="R1015"/>
    <n v="44"/>
    <x v="1"/>
  </r>
  <r>
    <s v="Id123"/>
    <s v="  Meredith"/>
    <n v="41.46"/>
    <n v="4.99"/>
    <s v="yes"/>
    <s v="No"/>
    <s v="No"/>
    <n v="2"/>
    <s v="yes"/>
    <x v="1"/>
    <s v="Normal"/>
    <s v="24-Jun-1966"/>
    <n v="39396.86"/>
    <s v="tier - 2"/>
    <s v="tier - 2"/>
    <s v="R1011"/>
    <n v="56"/>
    <x v="0"/>
  </r>
  <r>
    <s v="Id124"/>
    <s v="  Doug"/>
    <n v="48"/>
    <n v="10.54"/>
    <s v="No"/>
    <s v="No"/>
    <s v="No"/>
    <n v="0"/>
    <s v="yes"/>
    <x v="0"/>
    <s v="Diabetes"/>
    <s v="5-Aug-1978"/>
    <n v="39352.6"/>
    <s v="tier - 2"/>
    <s v="tier - 3"/>
    <s v="R1011"/>
    <n v="44"/>
    <x v="1"/>
  </r>
  <r>
    <s v="Id125"/>
    <s v="  Elizabeth J"/>
    <n v="49.13"/>
    <n v="4.54"/>
    <s v="No"/>
    <s v="No"/>
    <s v="No"/>
    <n v="0"/>
    <s v="yes"/>
    <x v="3"/>
    <s v="Normal"/>
    <s v="16-Aug-1982"/>
    <n v="39315.279999999999"/>
    <s v="tier - 2"/>
    <s v="tier - 3"/>
    <s v="R1011"/>
    <n v="40"/>
    <x v="1"/>
  </r>
  <r>
    <s v="Id126"/>
    <s v="  Matthew P"/>
    <n v="37.799999999999997"/>
    <n v="6.29"/>
    <s v="No"/>
    <s v="No"/>
    <s v="No"/>
    <n v="1"/>
    <s v="yes"/>
    <x v="3"/>
    <s v="Pre-Diabetes"/>
    <s v="30-Nov-1992"/>
    <n v="39241.440000000002"/>
    <s v="tier - 1"/>
    <s v="tier - 3"/>
    <s v="R1011"/>
    <n v="30"/>
    <x v="1"/>
  </r>
  <r>
    <s v="Id127"/>
    <s v="  Guillermo Sr"/>
    <n v="38.299999999999997"/>
    <n v="9.51"/>
    <s v="No"/>
    <s v="No"/>
    <s v="No"/>
    <n v="0"/>
    <s v="yes"/>
    <x v="0"/>
    <s v="Diabetes"/>
    <s v="7-Jul-1962"/>
    <n v="39221.120000000003"/>
    <s v="tier - 2"/>
    <s v="tier - 1"/>
    <s v="R1011"/>
    <n v="60"/>
    <x v="2"/>
  </r>
  <r>
    <s v="Id128"/>
    <s v="  Ryan C"/>
    <n v="32.774999999999999"/>
    <n v="4.72"/>
    <s v="No"/>
    <s v="No"/>
    <s v="No"/>
    <n v="0"/>
    <s v="yes"/>
    <x v="3"/>
    <s v="Normal"/>
    <s v="4-Aug-1982"/>
    <n v="39125.33"/>
    <s v="tier - 1"/>
    <s v="tier - 1"/>
    <s v="R1016"/>
    <n v="40"/>
    <x v="1"/>
  </r>
  <r>
    <s v="Id129"/>
    <s v="  Dane"/>
    <n v="34.200000000000003"/>
    <n v="5.91"/>
    <s v="yes"/>
    <s v="No"/>
    <s v="No"/>
    <n v="0"/>
    <s v="yes"/>
    <x v="3"/>
    <s v="Pre-Diabetes"/>
    <s v="20-Sep-1985"/>
    <n v="39047.29"/>
    <s v="tier - 1"/>
    <s v="tier - 3"/>
    <s v="R1017"/>
    <n v="37"/>
    <x v="1"/>
  </r>
  <r>
    <s v="Id130"/>
    <s v="  Jonas"/>
    <n v="30.2"/>
    <n v="9.58"/>
    <s v="No"/>
    <s v="No"/>
    <s v="No"/>
    <n v="0"/>
    <s v="yes"/>
    <x v="2"/>
    <s v="Diabetes"/>
    <s v="12-Oct-1978"/>
    <n v="38998.550000000003"/>
    <s v="tier - 1"/>
    <s v="tier - 1"/>
    <s v="R1011"/>
    <n v="44"/>
    <x v="1"/>
  </r>
  <r>
    <s v="Id131"/>
    <s v="  George E"/>
    <n v="48.32"/>
    <n v="5.77"/>
    <s v="No"/>
    <s v="No"/>
    <s v="No"/>
    <n v="0"/>
    <s v="yes"/>
    <x v="1"/>
    <s v="Pre-Diabetes"/>
    <s v="24-Sep-1980"/>
    <n v="38947.43"/>
    <s v="tier - 2"/>
    <s v="tier - 3"/>
    <s v="R1011"/>
    <n v="42"/>
    <x v="1"/>
  </r>
  <r>
    <s v="Id132"/>
    <s v="  Sara S"/>
    <n v="44.86"/>
    <n v="4.38"/>
    <s v="yes"/>
    <s v="No"/>
    <s v="No"/>
    <n v="0"/>
    <s v="yes"/>
    <x v="1"/>
    <s v="Normal"/>
    <s v="15-Dec-1976"/>
    <n v="38932.559999999998"/>
    <s v="tier - 2"/>
    <s v="tier - 3"/>
    <s v="R1011"/>
    <n v="46"/>
    <x v="0"/>
  </r>
  <r>
    <s v="Id133"/>
    <s v="  Nick"/>
    <n v="52.15"/>
    <n v="5.65"/>
    <s v="No"/>
    <s v="No"/>
    <s v="No"/>
    <n v="1"/>
    <s v="yes"/>
    <x v="1"/>
    <s v="Normal"/>
    <s v="16-Jun-1987"/>
    <n v="38924.04"/>
    <s v="tier - 2"/>
    <s v="tier - 2"/>
    <s v="R1011"/>
    <n v="35"/>
    <x v="1"/>
  </r>
  <r>
    <s v="Id134"/>
    <s v="  Timothy"/>
    <n v="41.12"/>
    <n v="7.54"/>
    <s v="yes"/>
    <s v="No"/>
    <s v="No"/>
    <n v="0"/>
    <s v="yes"/>
    <x v="0"/>
    <s v="Diabetes"/>
    <s v="30-Jul-1967"/>
    <n v="38893.360000000001"/>
    <s v="tier - 1"/>
    <s v="tier - 2"/>
    <s v="R1011"/>
    <n v="55"/>
    <x v="0"/>
  </r>
  <r>
    <s v="Id135"/>
    <s v="  Becky L"/>
    <n v="38.39"/>
    <n v="5.1100000000000003"/>
    <s v="yes"/>
    <s v="No"/>
    <s v="No"/>
    <n v="1"/>
    <s v="yes"/>
    <x v="2"/>
    <s v="Normal"/>
    <s v="6-Jun-1964"/>
    <n v="38869.25"/>
    <s v="tier - 2"/>
    <s v="tier - 2"/>
    <s v="R1011"/>
    <n v="59"/>
    <x v="0"/>
  </r>
  <r>
    <s v="Id136"/>
    <s v="  Steph K"/>
    <n v="46.85"/>
    <n v="4.25"/>
    <s v="No"/>
    <s v="No"/>
    <s v="Yes"/>
    <n v="1"/>
    <s v="yes"/>
    <x v="2"/>
    <s v="Normal"/>
    <s v="3-Dec-1979"/>
    <n v="38836.980000000003"/>
    <s v="tier - 2"/>
    <s v="tier - 1"/>
    <s v="R1011"/>
    <n v="43"/>
    <x v="1"/>
  </r>
  <r>
    <s v="Id137"/>
    <s v="  Kristine B"/>
    <n v="42.24"/>
    <n v="5.55"/>
    <s v="No"/>
    <s v="yes"/>
    <s v="No"/>
    <n v="1"/>
    <s v="yes"/>
    <x v="0"/>
    <s v="Normal"/>
    <s v="5-Dec-2004"/>
    <n v="38792.69"/>
    <s v="tier - 2"/>
    <s v="tier - 2"/>
    <s v="R1013"/>
    <n v="18"/>
    <x v="3"/>
  </r>
  <r>
    <s v="Id138"/>
    <s v="  Taylor B"/>
    <n v="34.39"/>
    <n v="5.78"/>
    <s v="No"/>
    <s v="No"/>
    <s v="No"/>
    <n v="0"/>
    <s v="yes"/>
    <x v="2"/>
    <s v="Pre-Diabetes"/>
    <s v="8-Nov-1991"/>
    <n v="38746.36"/>
    <s v="tier - 1"/>
    <s v="tier - 2"/>
    <s v="R1012"/>
    <n v="31"/>
    <x v="1"/>
  </r>
  <r>
    <s v="Id139"/>
    <s v="  William"/>
    <n v="42.89"/>
    <n v="5.28"/>
    <s v="yes"/>
    <s v="No"/>
    <s v="No"/>
    <n v="0"/>
    <s v="yes"/>
    <x v="1"/>
    <s v="Normal"/>
    <s v="15-Jun-1976"/>
    <n v="38740.120000000003"/>
    <s v="tier - 2"/>
    <s v="tier - 2"/>
    <s v="R1012"/>
    <n v="46"/>
    <x v="0"/>
  </r>
  <r>
    <s v="Id140"/>
    <s v="  Sage"/>
    <n v="36.299999999999997"/>
    <n v="5.39"/>
    <s v="No"/>
    <s v="No"/>
    <s v="No"/>
    <n v="0"/>
    <s v="yes"/>
    <x v="1"/>
    <s v="Normal"/>
    <s v="2-Nov-1991"/>
    <n v="38711"/>
    <s v="tier - 2"/>
    <s v="tier - 2"/>
    <s v="R1011"/>
    <n v="31"/>
    <x v="1"/>
  </r>
  <r>
    <s v="Id141"/>
    <s v="  Cole"/>
    <n v="35.200000000000003"/>
    <n v="8.01"/>
    <s v="yes"/>
    <s v="No"/>
    <s v="No"/>
    <n v="1"/>
    <s v="yes"/>
    <x v="1"/>
    <s v="Diabetes"/>
    <s v="20-Jul-1986"/>
    <n v="38709.18"/>
    <s v="tier - 1"/>
    <s v="tier - 3"/>
    <s v="R1013"/>
    <n v="36"/>
    <x v="1"/>
  </r>
  <r>
    <s v="Id142"/>
    <s v="  Jesse"/>
    <n v="53.62"/>
    <n v="5.21"/>
    <s v="No"/>
    <s v="No"/>
    <s v="No"/>
    <n v="0"/>
    <s v="yes"/>
    <x v="2"/>
    <s v="Normal"/>
    <s v="13-Jul-1990"/>
    <n v="38652.089999999997"/>
    <s v="tier - 2"/>
    <s v="tier - 2"/>
    <s v="R1011"/>
    <n v="32"/>
    <x v="1"/>
  </r>
  <r>
    <s v="Id143"/>
    <s v="  Tammi J"/>
    <n v="36.67"/>
    <n v="6.27"/>
    <s v="No"/>
    <s v="No"/>
    <s v="No"/>
    <n v="0"/>
    <s v="yes"/>
    <x v="2"/>
    <s v="Pre-Diabetes"/>
    <s v="12-Nov-1999"/>
    <n v="38511.629999999997"/>
    <s v="tier - 2"/>
    <s v="tier - 2"/>
    <s v="R1024"/>
    <n v="23"/>
    <x v="3"/>
  </r>
  <r>
    <s v="Id144"/>
    <s v="  Matthew S"/>
    <n v="33.4"/>
    <n v="10.73"/>
    <s v="yes"/>
    <s v="No"/>
    <s v="No"/>
    <n v="1"/>
    <s v="yes"/>
    <x v="3"/>
    <s v="Diabetes"/>
    <s v="21-Jun-1986"/>
    <n v="38415.47"/>
    <s v="tier - 1"/>
    <s v="tier - 2"/>
    <s v="R1011"/>
    <n v="36"/>
    <x v="1"/>
  </r>
  <r>
    <s v="Id145"/>
    <s v="  Eric"/>
    <n v="42.71"/>
    <n v="10.52"/>
    <s v="No"/>
    <s v="No"/>
    <s v="No"/>
    <n v="0"/>
    <s v="yes"/>
    <x v="1"/>
    <s v="Diabetes"/>
    <s v="23-Dec-1971"/>
    <n v="38405.26"/>
    <s v="tier - 2"/>
    <s v="tier - 1"/>
    <s v="R1011"/>
    <n v="51"/>
    <x v="0"/>
  </r>
  <r>
    <s v="Id146"/>
    <s v="  Valeria R"/>
    <n v="41.52"/>
    <n v="11.82"/>
    <s v="yes"/>
    <s v="No"/>
    <s v="No"/>
    <n v="2"/>
    <s v="yes"/>
    <x v="1"/>
    <s v="Diabetes"/>
    <s v="22-Aug-1970"/>
    <n v="38389.79"/>
    <s v="tier - 2"/>
    <s v="tier - 3"/>
    <s v="R1011"/>
    <n v="52"/>
    <x v="0"/>
  </r>
  <r>
    <s v="Id147"/>
    <s v="  Michael P"/>
    <n v="39.4"/>
    <n v="6.76"/>
    <s v="No"/>
    <s v="No"/>
    <s v="No"/>
    <n v="0"/>
    <s v="yes"/>
    <x v="1"/>
    <s v="Diabetes"/>
    <s v="17-Sep-2002"/>
    <n v="38344.57"/>
    <s v="tier - 1"/>
    <s v="tier - 3"/>
    <s v="R1011"/>
    <n v="20"/>
    <x v="3"/>
  </r>
  <r>
    <s v="Id148"/>
    <s v="  Rami"/>
    <n v="46.45"/>
    <n v="5.62"/>
    <s v="No"/>
    <s v="No"/>
    <s v="No"/>
    <n v="0"/>
    <s v="yes"/>
    <x v="1"/>
    <s v="Normal"/>
    <s v="12-Jun-1980"/>
    <n v="38313.129999999997"/>
    <s v="tier - 1"/>
    <s v="tier - 3"/>
    <s v="R1011"/>
    <n v="42"/>
    <x v="1"/>
  </r>
  <r>
    <s v="Id149"/>
    <s v="  Denis"/>
    <n v="35.75"/>
    <n v="4.1900000000000004"/>
    <s v="No"/>
    <s v="No"/>
    <s v="No"/>
    <n v="0"/>
    <s v="yes"/>
    <x v="2"/>
    <s v="Normal"/>
    <s v="30-Oct-1989"/>
    <n v="38282.75"/>
    <s v="tier - 1"/>
    <s v="tier - 2"/>
    <s v="R1013"/>
    <n v="33"/>
    <x v="1"/>
  </r>
  <r>
    <s v="Id150"/>
    <s v="  Brian E"/>
    <n v="26.07"/>
    <n v="5.32"/>
    <s v="No"/>
    <s v="No"/>
    <s v="No"/>
    <n v="0"/>
    <s v="yes"/>
    <x v="0"/>
    <s v="Normal"/>
    <s v="16-Aug-1980"/>
    <n v="38245.589999999997"/>
    <s v="tier - 1"/>
    <s v="tier - 2"/>
    <s v="R1013"/>
    <n v="42"/>
    <x v="1"/>
  </r>
  <r>
    <s v="Id151"/>
    <s v="  Bonnie"/>
    <n v="36.54"/>
    <n v="4.46"/>
    <s v="yes"/>
    <s v="No"/>
    <s v="No"/>
    <n v="1"/>
    <s v="yes"/>
    <x v="2"/>
    <s v="Normal"/>
    <s v="16-Jun-1964"/>
    <n v="38241.74"/>
    <s v="tier - 2"/>
    <s v="tier - 3"/>
    <s v="R1011"/>
    <n v="58"/>
    <x v="0"/>
  </r>
  <r>
    <s v="Id152"/>
    <s v="  Michael P"/>
    <n v="51.64"/>
    <n v="5.65"/>
    <s v="No"/>
    <s v="No"/>
    <s v="No"/>
    <n v="0"/>
    <s v="yes"/>
    <x v="0"/>
    <s v="Normal"/>
    <s v="8-Sep-1989"/>
    <n v="38237.339999999997"/>
    <s v="tier - 2"/>
    <s v="tier - 3"/>
    <s v="R1011"/>
    <n v="33"/>
    <x v="1"/>
  </r>
  <r>
    <s v="Id153"/>
    <s v="  Paul"/>
    <n v="42.83"/>
    <n v="6.04"/>
    <s v="No"/>
    <s v="No"/>
    <s v="No"/>
    <n v="2"/>
    <s v="yes"/>
    <x v="0"/>
    <s v="Pre-Diabetes"/>
    <s v="19-Nov-1972"/>
    <n v="38189.1"/>
    <s v="tier - 2"/>
    <s v="tier - 2"/>
    <s v="R1011"/>
    <n v="50"/>
    <x v="0"/>
  </r>
  <r>
    <s v="Id154"/>
    <s v="  Michael"/>
    <n v="40.15"/>
    <n v="5.76"/>
    <s v="No"/>
    <s v="No"/>
    <s v="No"/>
    <n v="1"/>
    <s v="yes"/>
    <x v="1"/>
    <s v="Pre-Diabetes"/>
    <s v="29-Jul-1998"/>
    <n v="38126.25"/>
    <s v="tier - 1"/>
    <s v="tier - 3"/>
    <s v="R1013"/>
    <n v="24"/>
    <x v="3"/>
  </r>
  <r>
    <s v="Id155"/>
    <s v="  Samuel"/>
    <n v="27.8"/>
    <n v="4.3600000000000003"/>
    <s v="No"/>
    <s v="No"/>
    <s v="Yes"/>
    <n v="1"/>
    <s v="yes"/>
    <x v="0"/>
    <s v="Normal"/>
    <s v="9-Sep-1979"/>
    <n v="37829.72"/>
    <s v="tier - 1"/>
    <s v="tier - 2"/>
    <s v="R1011"/>
    <n v="43"/>
    <x v="1"/>
  </r>
  <r>
    <s v="Id156"/>
    <s v="  Matthew"/>
    <n v="45.81"/>
    <n v="4.76"/>
    <s v="yes"/>
    <s v="No"/>
    <s v="Yes"/>
    <n v="1"/>
    <s v="yes"/>
    <x v="2"/>
    <s v="Normal"/>
    <s v="26-Jul-1983"/>
    <n v="37800.980000000003"/>
    <s v="tier - 2"/>
    <s v="tier - 2"/>
    <s v="R1011"/>
    <n v="39"/>
    <x v="1"/>
  </r>
  <r>
    <s v="Id157"/>
    <s v="  Daniel"/>
    <n v="34.43"/>
    <n v="10.82"/>
    <s v="yes"/>
    <s v="No"/>
    <s v="No"/>
    <n v="1"/>
    <s v="yes"/>
    <x v="0"/>
    <s v="Diabetes"/>
    <s v="15-Aug-1986"/>
    <n v="37742.58"/>
    <s v="tier - 1"/>
    <s v="tier - 1"/>
    <s v="R1013"/>
    <n v="36"/>
    <x v="1"/>
  </r>
  <r>
    <s v="Id158"/>
    <s v="  Syndy"/>
    <n v="41.33"/>
    <n v="4.01"/>
    <s v="yes"/>
    <s v="No"/>
    <s v="No"/>
    <n v="0"/>
    <s v="yes"/>
    <x v="0"/>
    <s v="Normal"/>
    <s v="18-Sep-1976"/>
    <n v="37735.199999999997"/>
    <s v="tier - 2"/>
    <s v="tier - 2"/>
    <s v="R1011"/>
    <n v="46"/>
    <x v="0"/>
  </r>
  <r>
    <s v="Id159"/>
    <s v="  Aleksandra"/>
    <n v="31.92"/>
    <n v="5.12"/>
    <s v="yes"/>
    <s v="No"/>
    <s v="No"/>
    <n v="1"/>
    <s v="yes"/>
    <x v="0"/>
    <s v="Normal"/>
    <s v="10-Oct-1988"/>
    <n v="37701.879999999997"/>
    <s v="tier - 2"/>
    <s v="tier - 3"/>
    <s v="R1023"/>
    <n v="34"/>
    <x v="1"/>
  </r>
  <r>
    <s v="Id160"/>
    <s v="  Steeve T Sr"/>
    <n v="39.799999999999997"/>
    <n v="10.54"/>
    <s v="yes"/>
    <s v="No"/>
    <s v="No"/>
    <n v="2"/>
    <s v="yes"/>
    <x v="0"/>
    <s v="Diabetes"/>
    <s v="28-Oct-1970"/>
    <n v="37675.06"/>
    <s v="tier - 2"/>
    <s v="tier - 3"/>
    <s v="R1011"/>
    <n v="52"/>
    <x v="0"/>
  </r>
  <r>
    <s v="Id161"/>
    <s v="  Richard"/>
    <n v="42.82"/>
    <n v="4.21"/>
    <s v="No"/>
    <s v="No"/>
    <s v="No"/>
    <n v="0"/>
    <s v="yes"/>
    <x v="1"/>
    <s v="Normal"/>
    <s v="20-Jun-1982"/>
    <n v="37650.74"/>
    <s v="tier - 2"/>
    <s v="tier - 2"/>
    <s v="R1012"/>
    <n v="40"/>
    <x v="1"/>
  </r>
  <r>
    <s v="Id162"/>
    <s v="  Aaron T"/>
    <n v="33.630000000000003"/>
    <n v="5.42"/>
    <s v="No"/>
    <s v="No"/>
    <s v="No"/>
    <n v="0"/>
    <s v="yes"/>
    <x v="0"/>
    <s v="Normal"/>
    <s v="16-Nov-1990"/>
    <n v="37607.53"/>
    <s v="tier - 1"/>
    <s v="tier - 2"/>
    <s v="R1019"/>
    <n v="32"/>
    <x v="1"/>
  </r>
  <r>
    <s v="Id163"/>
    <s v="  Akira"/>
    <n v="37.07"/>
    <n v="4.28"/>
    <s v="No"/>
    <s v="yes"/>
    <s v="No"/>
    <n v="1"/>
    <s v="yes"/>
    <x v="2"/>
    <s v="Normal"/>
    <s v="12-Oct-2000"/>
    <n v="37484.449999999997"/>
    <s v="tier - 1"/>
    <s v="tier - 1"/>
    <s v="R1013"/>
    <n v="22"/>
    <x v="3"/>
  </r>
  <r>
    <s v="Id164"/>
    <s v="  Ben"/>
    <n v="35.625"/>
    <n v="8.9"/>
    <s v="No"/>
    <s v="No"/>
    <s v="No"/>
    <n v="0"/>
    <s v="yes"/>
    <x v="2"/>
    <s v="Diabetes"/>
    <s v="27-Sep-2002"/>
    <n v="37465.339999999997"/>
    <s v="tier - 1"/>
    <s v="tier - 2"/>
    <s v="R1012"/>
    <n v="20"/>
    <x v="3"/>
  </r>
  <r>
    <s v="Id165"/>
    <s v="  Jana"/>
    <n v="42.69"/>
    <n v="4.8899999999999997"/>
    <s v="No"/>
    <s v="No"/>
    <s v="Yes"/>
    <n v="1"/>
    <s v="yes"/>
    <x v="2"/>
    <s v="Normal"/>
    <s v="3-Aug-1979"/>
    <n v="37425.94"/>
    <s v="tier - 2"/>
    <s v="tier - 1"/>
    <s v="R1011"/>
    <n v="43"/>
    <x v="1"/>
  </r>
  <r>
    <s v="Id166"/>
    <s v="  Jay T"/>
    <n v="37.869999999999997"/>
    <n v="4.29"/>
    <s v="yes"/>
    <s v="No"/>
    <s v="Yes"/>
    <n v="1"/>
    <s v="yes"/>
    <x v="0"/>
    <s v="Normal"/>
    <s v="30-Oct-1969"/>
    <n v="37277.269999999997"/>
    <s v="tier - 1"/>
    <s v="tier - 3"/>
    <s v="R1011"/>
    <n v="53"/>
    <x v="0"/>
  </r>
  <r>
    <s v="Id167"/>
    <s v="  Marie-Helene"/>
    <n v="40.61"/>
    <n v="8"/>
    <s v="yes"/>
    <s v="No"/>
    <s v="No"/>
    <n v="1"/>
    <s v="yes"/>
    <x v="1"/>
    <s v="Diabetes"/>
    <s v="9-Nov-1975"/>
    <n v="37272.339999999997"/>
    <s v="tier - 2"/>
    <s v="tier - 3"/>
    <s v="R1011"/>
    <n v="47"/>
    <x v="0"/>
  </r>
  <r>
    <s v="Id168"/>
    <s v="  Bret R"/>
    <n v="30.78"/>
    <n v="4.67"/>
    <s v="yes"/>
    <s v="No"/>
    <s v="No"/>
    <n v="0"/>
    <s v="yes"/>
    <x v="2"/>
    <s v="Normal"/>
    <s v="17-Nov-1985"/>
    <n v="37270.15"/>
    <s v="tier - 2"/>
    <s v="tier - 1"/>
    <s v="R1024"/>
    <n v="37"/>
    <x v="1"/>
  </r>
  <r>
    <s v="Id169"/>
    <s v="  Gardner L"/>
    <n v="49.49"/>
    <n v="4.5"/>
    <s v="No"/>
    <s v="No"/>
    <s v="No"/>
    <n v="0"/>
    <s v="yes"/>
    <x v="2"/>
    <s v="Normal"/>
    <s v="17-Oct-1990"/>
    <n v="37251.22"/>
    <s v="tier - 2"/>
    <s v="tier - 2"/>
    <s v="R1011"/>
    <n v="32"/>
    <x v="1"/>
  </r>
  <r>
    <s v="Id170"/>
    <s v="  Bobby"/>
    <n v="37.619999999999997"/>
    <n v="6.32"/>
    <s v="yes"/>
    <s v="yes"/>
    <s v="No"/>
    <n v="2"/>
    <s v="yes"/>
    <x v="2"/>
    <s v="Pre-Diabetes"/>
    <s v="5-Sep-2000"/>
    <n v="37165.160000000003"/>
    <s v="tier - 1"/>
    <s v="tier - 3"/>
    <s v="Unknown"/>
    <n v="22"/>
    <x v="3"/>
  </r>
  <r>
    <s v="Id171"/>
    <s v="  Natalie"/>
    <n v="36.08"/>
    <n v="6.1"/>
    <s v="yes"/>
    <s v="No"/>
    <s v="No"/>
    <n v="1"/>
    <s v="yes"/>
    <x v="2"/>
    <s v="Pre-Diabetes"/>
    <s v="30-Oct-1995"/>
    <n v="37133.9"/>
    <s v="tier - 2"/>
    <s v="tier - 2"/>
    <s v="R1013"/>
    <n v="27"/>
    <x v="3"/>
  </r>
  <r>
    <s v="Id172"/>
    <s v="  Lina"/>
    <n v="33.5"/>
    <n v="5.4"/>
    <s v="No"/>
    <s v="No"/>
    <s v="No"/>
    <n v="0"/>
    <s v="yes"/>
    <x v="3"/>
    <s v="Normal"/>
    <s v="10-Jun-1989"/>
    <n v="37079.370000000003"/>
    <s v="tier - 2"/>
    <s v="tier - 3"/>
    <s v="R1011"/>
    <n v="33"/>
    <x v="1"/>
  </r>
  <r>
    <s v="Id173"/>
    <s v="  Zebulon"/>
    <n v="47.46"/>
    <n v="6.24"/>
    <s v="yes"/>
    <s v="No"/>
    <s v="No"/>
    <n v="1"/>
    <s v="yes"/>
    <x v="0"/>
    <s v="Pre-Diabetes"/>
    <s v="17-Dec-1988"/>
    <n v="37076.370000000003"/>
    <s v="tier - 2"/>
    <s v="tier - 1"/>
    <s v="R1011"/>
    <n v="34"/>
    <x v="1"/>
  </r>
  <r>
    <s v="Id174"/>
    <s v="  Amanda"/>
    <n v="49.24"/>
    <n v="4.45"/>
    <s v="No"/>
    <s v="No"/>
    <s v="No"/>
    <n v="0"/>
    <s v="yes"/>
    <x v="0"/>
    <s v="Normal"/>
    <s v="1-Nov-1991"/>
    <n v="37040.879999999997"/>
    <s v="tier - 2"/>
    <s v="tier - 2"/>
    <s v="R1011"/>
    <n v="31"/>
    <x v="1"/>
  </r>
  <r>
    <s v="Id175"/>
    <s v="  Greg"/>
    <n v="54.4"/>
    <n v="5.22"/>
    <s v="No"/>
    <s v="No"/>
    <s v="No"/>
    <n v="1"/>
    <s v="yes"/>
    <x v="0"/>
    <s v="Normal"/>
    <s v="13-Sep-1992"/>
    <n v="36976.449999999997"/>
    <s v="tier - 2"/>
    <s v="tier - 3"/>
    <s v="R1011"/>
    <n v="30"/>
    <x v="1"/>
  </r>
  <r>
    <s v="Id176"/>
    <s v="  John"/>
    <n v="35.53"/>
    <n v="4.6100000000000003"/>
    <s v="No"/>
    <s v="No"/>
    <s v="No"/>
    <n v="1"/>
    <s v="yes"/>
    <x v="0"/>
    <s v="Normal"/>
    <s v="25-Aug-1992"/>
    <n v="36950.26"/>
    <s v="tier - 1"/>
    <s v="tier - 1"/>
    <s v="R1013"/>
    <n v="30"/>
    <x v="1"/>
  </r>
  <r>
    <s v="Id177"/>
    <s v="  Kelsey A"/>
    <n v="39.729999999999997"/>
    <n v="6.24"/>
    <s v="No"/>
    <s v="No"/>
    <s v="No"/>
    <n v="0"/>
    <s v="yes"/>
    <x v="0"/>
    <s v="Pre-Diabetes"/>
    <s v="13-Aug-1977"/>
    <n v="36935.64"/>
    <s v="tier - 2"/>
    <s v="tier - 1"/>
    <s v="R1011"/>
    <n v="45"/>
    <x v="0"/>
  </r>
  <r>
    <s v="Id178"/>
    <s v="  Bronwen L"/>
    <n v="35.68"/>
    <n v="10.039999999999999"/>
    <s v="No"/>
    <s v="No"/>
    <s v="No"/>
    <n v="0"/>
    <s v="yes"/>
    <x v="0"/>
    <s v="Diabetes"/>
    <s v="22-Oct-1968"/>
    <n v="36922.61"/>
    <s v="tier - 2"/>
    <s v="tier - 1"/>
    <s v="R1011"/>
    <n v="54"/>
    <x v="0"/>
  </r>
  <r>
    <s v="Id179"/>
    <s v="  Manuela"/>
    <n v="48.86"/>
    <n v="6.09"/>
    <s v="No"/>
    <s v="No"/>
    <s v="No"/>
    <n v="0"/>
    <s v="yes"/>
    <x v="1"/>
    <s v="Pre-Diabetes"/>
    <s v="10-Jun-1991"/>
    <n v="36911.99"/>
    <s v="tier - 2"/>
    <s v="tier - 2"/>
    <s v="R1011"/>
    <n v="31"/>
    <x v="1"/>
  </r>
  <r>
    <s v="Id180"/>
    <s v="  Jennifer L"/>
    <n v="34.799999999999997"/>
    <n v="11.4"/>
    <s v="yes"/>
    <s v="No"/>
    <s v="Yes"/>
    <n v="1"/>
    <s v="No"/>
    <x v="0"/>
    <s v="Diabetes"/>
    <s v="24-Jul-1963"/>
    <n v="36910.61"/>
    <s v="tier - 2"/>
    <s v="tier - 2"/>
    <s v="R1011"/>
    <n v="59"/>
    <x v="0"/>
  </r>
  <r>
    <s v="Id181"/>
    <s v="  Abby W"/>
    <n v="32.49"/>
    <n v="4.29"/>
    <s v="No"/>
    <s v="No"/>
    <s v="Yes"/>
    <n v="1"/>
    <s v="yes"/>
    <x v="2"/>
    <s v="Normal"/>
    <s v="21-Jun-2003"/>
    <n v="36898.730000000003"/>
    <s v="tier - 2"/>
    <s v="tier - 1"/>
    <s v="R1012"/>
    <n v="19"/>
    <x v="3"/>
  </r>
  <r>
    <s v="Id182"/>
    <s v="  Tyler"/>
    <n v="39"/>
    <n v="5.7"/>
    <s v="No"/>
    <s v="No"/>
    <s v="No"/>
    <n v="2"/>
    <s v="yes"/>
    <x v="0"/>
    <s v="Pre-Diabetes"/>
    <s v="5-Dec-1972"/>
    <n v="36889.99"/>
    <s v="tier - 1"/>
    <s v="tier - 3"/>
    <s v="R1011"/>
    <n v="50"/>
    <x v="0"/>
  </r>
  <r>
    <s v="Id183"/>
    <s v="  Jeffrey"/>
    <n v="35.299999999999997"/>
    <n v="6.09"/>
    <s v="No"/>
    <s v="No"/>
    <s v="No"/>
    <n v="1"/>
    <s v="yes"/>
    <x v="1"/>
    <s v="Pre-Diabetes"/>
    <s v="4-Jul-1992"/>
    <n v="36837.47"/>
    <s v="tier - 2"/>
    <s v="tier - 3"/>
    <s v="R1011"/>
    <n v="30"/>
    <x v="1"/>
  </r>
  <r>
    <s v="Id184"/>
    <s v="  Matthew F"/>
    <n v="33.42"/>
    <n v="10.67"/>
    <s v="No"/>
    <s v="No"/>
    <s v="No"/>
    <n v="0"/>
    <s v="yes"/>
    <x v="0"/>
    <s v="Diabetes"/>
    <s v="28-Dec-1965"/>
    <n v="36795.29"/>
    <s v="tier - 2"/>
    <s v="tier - 1"/>
    <s v="R1011"/>
    <n v="57"/>
    <x v="0"/>
  </r>
  <r>
    <s v="Id185"/>
    <s v="  Ryan J"/>
    <n v="37.18"/>
    <n v="6.75"/>
    <s v="yes"/>
    <s v="No"/>
    <s v="No"/>
    <n v="2"/>
    <s v="yes"/>
    <x v="2"/>
    <s v="Diabetes"/>
    <s v="14-Jul-1970"/>
    <n v="36786.370000000003"/>
    <s v="tier - 1"/>
    <s v="tier - 1"/>
    <s v="R1011"/>
    <n v="52"/>
    <x v="0"/>
  </r>
  <r>
    <s v="Id186"/>
    <s v="  Amy"/>
    <n v="33.33"/>
    <n v="9.26"/>
    <s v="yes"/>
    <s v="No"/>
    <s v="No"/>
    <n v="2"/>
    <s v="No"/>
    <x v="1"/>
    <s v="Diabetes"/>
    <s v="29-Jul-1961"/>
    <n v="36580.28"/>
    <s v="tier - 2"/>
    <s v="tier - 2"/>
    <s v="R1013"/>
    <n v="61"/>
    <x v="2"/>
  </r>
  <r>
    <s v="Id187"/>
    <s v="  Andrew P"/>
    <n v="53.21"/>
    <n v="4.2699999999999996"/>
    <s v="No"/>
    <s v="No"/>
    <s v="No"/>
    <n v="1"/>
    <s v="yes"/>
    <x v="2"/>
    <s v="Normal"/>
    <s v="9-Oct-1992"/>
    <n v="36572.800000000003"/>
    <s v="tier - 1"/>
    <s v="tier - 2"/>
    <s v="R1011"/>
    <n v="30"/>
    <x v="1"/>
  </r>
  <r>
    <s v="Id188"/>
    <s v="  George M"/>
    <n v="38.729999999999997"/>
    <n v="11.51"/>
    <s v="No"/>
    <s v="No"/>
    <s v="No"/>
    <n v="2"/>
    <s v="yes"/>
    <x v="2"/>
    <s v="Diabetes"/>
    <s v="9-Aug-1973"/>
    <n v="36541.550000000003"/>
    <s v="tier - 2"/>
    <s v="tier - 3"/>
    <s v="R1011"/>
    <n v="49"/>
    <x v="0"/>
  </r>
  <r>
    <s v="Id189"/>
    <s v="  Sarah"/>
    <n v="29.73"/>
    <n v="7.22"/>
    <s v="No"/>
    <s v="No"/>
    <s v="No"/>
    <n v="0"/>
    <s v="yes"/>
    <x v="0"/>
    <s v="Diabetes"/>
    <s v="19-Nov-1962"/>
    <n v="36445.550000000003"/>
    <s v="tier - 2"/>
    <s v="tier - 2"/>
    <s v="R1011"/>
    <n v="60"/>
    <x v="2"/>
  </r>
  <r>
    <s v="Id190"/>
    <s v="  Lara"/>
    <n v="34.700000000000003"/>
    <n v="4.37"/>
    <s v="No"/>
    <s v="No"/>
    <s v="Yes"/>
    <n v="1"/>
    <s v="yes"/>
    <x v="0"/>
    <s v="Normal"/>
    <s v="9-Dec-2003"/>
    <n v="36397.58"/>
    <s v="tier - 2"/>
    <s v="tier - 3"/>
    <s v="R1011"/>
    <n v="19"/>
    <x v="3"/>
  </r>
  <r>
    <s v="Id191"/>
    <s v="  Sebastien"/>
    <n v="38.28"/>
    <n v="11.56"/>
    <s v="yes"/>
    <s v="No"/>
    <s v="No"/>
    <n v="1"/>
    <s v="yes"/>
    <x v="1"/>
    <s v="Diabetes"/>
    <s v="5-Jun-1975"/>
    <n v="36350.71"/>
    <s v="tier - 1"/>
    <s v="tier - 2"/>
    <s v="R1011"/>
    <n v="48"/>
    <x v="0"/>
  </r>
  <r>
    <s v="Id192"/>
    <s v="  Padraig"/>
    <n v="33.57"/>
    <n v="8.82"/>
    <s v="yes"/>
    <s v="No"/>
    <s v="No"/>
    <n v="0"/>
    <s v="yes"/>
    <x v="0"/>
    <s v="Diabetes"/>
    <s v="18-Oct-1967"/>
    <n v="36332.449999999997"/>
    <s v="tier - 1"/>
    <s v="tier - 3"/>
    <s v="R1011"/>
    <n v="55"/>
    <x v="0"/>
  </r>
  <r>
    <s v="Id193"/>
    <s v="  Heather"/>
    <n v="52.06"/>
    <n v="4.6900000000000004"/>
    <s v="No"/>
    <s v="No"/>
    <s v="No"/>
    <n v="1"/>
    <s v="yes"/>
    <x v="0"/>
    <s v="Normal"/>
    <s v="16-Jun-1992"/>
    <n v="36314.050000000003"/>
    <s v="tier - 2"/>
    <s v="tier - 2"/>
    <s v="R1011"/>
    <n v="30"/>
    <x v="1"/>
  </r>
  <r>
    <s v="Id194"/>
    <s v="  Jorge"/>
    <n v="38.17"/>
    <n v="4.53"/>
    <s v="No"/>
    <s v="yes"/>
    <s v="No"/>
    <n v="1"/>
    <s v="yes"/>
    <x v="2"/>
    <s v="Normal"/>
    <s v="25-Dec-2004"/>
    <n v="36307.800000000003"/>
    <s v="tier - 1"/>
    <s v="tier - 2"/>
    <s v="R1013"/>
    <n v="18"/>
    <x v="3"/>
  </r>
  <r>
    <s v="Id195"/>
    <s v="  Jack R"/>
    <n v="36.954999999999998"/>
    <n v="5.84"/>
    <s v="No"/>
    <s v="No"/>
    <s v="Yes"/>
    <n v="1"/>
    <s v="yes"/>
    <x v="2"/>
    <s v="Pre-Diabetes"/>
    <s v="5-Sep-2003"/>
    <n v="36219.410000000003"/>
    <s v="tier - 1"/>
    <s v="tier - 1"/>
    <s v="R1012"/>
    <n v="19"/>
    <x v="3"/>
  </r>
  <r>
    <s v="Id196"/>
    <s v="  Felix"/>
    <n v="34.4"/>
    <n v="4.9000000000000004"/>
    <s v="No"/>
    <s v="No"/>
    <s v="Yes"/>
    <n v="1"/>
    <s v="yes"/>
    <x v="2"/>
    <s v="Normal"/>
    <s v="28-Dec-1993"/>
    <n v="36197.699999999997"/>
    <s v="tier - 1"/>
    <s v="tier - 3"/>
    <s v="R1011"/>
    <n v="29"/>
    <x v="3"/>
  </r>
  <r>
    <s v="Id197"/>
    <s v="  Christopher C"/>
    <n v="31.73"/>
    <n v="4.3"/>
    <s v="No"/>
    <s v="No"/>
    <s v="No"/>
    <n v="0"/>
    <s v="yes"/>
    <x v="1"/>
    <s v="Normal"/>
    <s v="1-Oct-1999"/>
    <n v="36189.1"/>
    <s v="tier - 1"/>
    <s v="tier - 3"/>
    <s v="R1016"/>
    <n v="23"/>
    <x v="3"/>
  </r>
  <r>
    <s v="Id198"/>
    <s v="  Jesse"/>
    <n v="36.64"/>
    <n v="11.34"/>
    <s v="No"/>
    <s v="No"/>
    <s v="No"/>
    <n v="0"/>
    <s v="yes"/>
    <x v="0"/>
    <s v="Diabetes"/>
    <s v="6-Dec-1974"/>
    <n v="36182.870000000003"/>
    <s v="tier - 2"/>
    <s v="tier - 3"/>
    <s v="R1012"/>
    <n v="48"/>
    <x v="0"/>
  </r>
  <r>
    <s v="Id199"/>
    <s v="  Jill"/>
    <n v="36.85"/>
    <n v="5.88"/>
    <s v="No"/>
    <s v="yes"/>
    <s v="No"/>
    <n v="1"/>
    <s v="yes"/>
    <x v="1"/>
    <s v="Pre-Diabetes"/>
    <s v="30-Aug-2004"/>
    <n v="36149.480000000003"/>
    <s v="tier - 2"/>
    <s v="tier - 2"/>
    <s v="R1013"/>
    <n v="18"/>
    <x v="3"/>
  </r>
  <r>
    <s v="Id200"/>
    <s v="  William"/>
    <n v="33.33"/>
    <n v="5.01"/>
    <s v="yes"/>
    <s v="No"/>
    <s v="Yes"/>
    <n v="1"/>
    <s v="yes"/>
    <x v="0"/>
    <s v="Normal"/>
    <s v="12-Jun-1997"/>
    <n v="36124.57"/>
    <s v="tier - 1"/>
    <s v="tier - 3"/>
    <s v="R1013"/>
    <n v="25"/>
    <x v="3"/>
  </r>
  <r>
    <s v="Id201"/>
    <s v="  Alejandro"/>
    <n v="39.14"/>
    <n v="4.4000000000000004"/>
    <s v="No"/>
    <s v="No"/>
    <s v="Yes"/>
    <n v="1"/>
    <s v="yes"/>
    <x v="0"/>
    <s v="Normal"/>
    <s v="4-Nov-1979"/>
    <n v="36090.49"/>
    <s v="tier - 2"/>
    <s v="tier - 2"/>
    <s v="R1011"/>
    <n v="43"/>
    <x v="1"/>
  </r>
  <r>
    <s v="Id202"/>
    <s v="  Ian E"/>
    <n v="32.9"/>
    <n v="6.26"/>
    <s v="yes"/>
    <s v="No"/>
    <s v="No"/>
    <n v="0"/>
    <s v="yes"/>
    <x v="0"/>
    <s v="Pre-Diabetes"/>
    <s v="20-Aug-1996"/>
    <n v="36085.22"/>
    <s v="tier - 1"/>
    <s v="tier - 1"/>
    <s v="R1011"/>
    <n v="26"/>
    <x v="3"/>
  </r>
  <r>
    <s v="Id203"/>
    <s v="  Hector Sr"/>
    <n v="29.78"/>
    <n v="10.27"/>
    <s v="yes"/>
    <s v="No"/>
    <s v="Yes"/>
    <n v="1"/>
    <s v="yes"/>
    <x v="2"/>
    <s v="Diabetes"/>
    <s v="22-Jul-1963"/>
    <n v="36074.339999999997"/>
    <s v="tier - 2"/>
    <s v="tier - 1"/>
    <s v="R1011"/>
    <n v="59"/>
    <x v="0"/>
  </r>
  <r>
    <s v="Id204"/>
    <s v="  Rebecca"/>
    <n v="32.78"/>
    <n v="5.27"/>
    <s v="No"/>
    <s v="No"/>
    <s v="No"/>
    <n v="0"/>
    <s v="yes"/>
    <x v="2"/>
    <s v="Normal"/>
    <s v="4-Sep-1999"/>
    <n v="36021.01"/>
    <s v="tier - 2"/>
    <s v="tier - 3"/>
    <s v="R1013"/>
    <n v="23"/>
    <x v="3"/>
  </r>
  <r>
    <s v="Id205"/>
    <s v="  Matt"/>
    <n v="41.65"/>
    <n v="10.73"/>
    <s v="yes"/>
    <s v="No"/>
    <s v="No"/>
    <n v="0"/>
    <s v="yes"/>
    <x v="0"/>
    <s v="Diabetes"/>
    <s v="22-Nov-1981"/>
    <n v="35952.65"/>
    <s v="tier - 1"/>
    <s v="tier - 3"/>
    <s v="R1011"/>
    <n v="41"/>
    <x v="1"/>
  </r>
  <r>
    <s v="Id206"/>
    <s v="  Elizabeth H"/>
    <n v="50.79"/>
    <n v="4.45"/>
    <s v="No"/>
    <s v="No"/>
    <s v="No"/>
    <n v="1"/>
    <s v="yes"/>
    <x v="2"/>
    <s v="Normal"/>
    <s v="18-Jun-1992"/>
    <n v="35883.269999999997"/>
    <s v="tier - 2"/>
    <s v="tier - 1"/>
    <s v="R1011"/>
    <n v="30"/>
    <x v="1"/>
  </r>
  <r>
    <s v="Id207"/>
    <s v="  Grace"/>
    <n v="35.43"/>
    <n v="5.25"/>
    <s v="yes"/>
    <s v="No"/>
    <s v="No"/>
    <n v="0"/>
    <s v="yes"/>
    <x v="2"/>
    <s v="Normal"/>
    <s v="4-Oct-1976"/>
    <n v="35733.96"/>
    <s v="tier - 2"/>
    <s v="tier - 2"/>
    <s v="R1011"/>
    <n v="46"/>
    <x v="0"/>
  </r>
  <r>
    <s v="Id208"/>
    <s v="  Jaime"/>
    <n v="35.25"/>
    <n v="9.51"/>
    <s v="No"/>
    <s v="No"/>
    <s v="No"/>
    <n v="0"/>
    <s v="yes"/>
    <x v="1"/>
    <s v="Diabetes"/>
    <s v="15-Jul-1974"/>
    <n v="35711.39"/>
    <s v="tier - 2"/>
    <s v="tier - 3"/>
    <s v="R1012"/>
    <n v="48"/>
    <x v="0"/>
  </r>
  <r>
    <s v="Id209"/>
    <s v="  Calesse"/>
    <n v="36.85"/>
    <n v="11.12"/>
    <s v="No"/>
    <s v="No"/>
    <s v="No"/>
    <n v="0"/>
    <s v="yes"/>
    <x v="3"/>
    <s v="Diabetes"/>
    <s v="19-Dec-1978"/>
    <n v="35701.9"/>
    <s v="tier - 2"/>
    <s v="tier - 1"/>
    <s v="R1011"/>
    <n v="44"/>
    <x v="1"/>
  </r>
  <r>
    <s v="Id210"/>
    <s v="  Kate L"/>
    <n v="31.02"/>
    <n v="4.5599999999999996"/>
    <s v="No"/>
    <s v="yes"/>
    <s v="No"/>
    <n v="1"/>
    <s v="yes"/>
    <x v="2"/>
    <s v="Normal"/>
    <s v="17-Dec-2000"/>
    <n v="35595.589999999997"/>
    <s v="tier - 2"/>
    <s v="tier - 3"/>
    <s v="R1013"/>
    <n v="22"/>
    <x v="3"/>
  </r>
  <r>
    <s v="Id211"/>
    <s v="  Sergey"/>
    <n v="35.6"/>
    <n v="4.0199999999999996"/>
    <s v="yes"/>
    <s v="yes"/>
    <s v="No"/>
    <n v="2"/>
    <s v="yes"/>
    <x v="0"/>
    <s v="Normal"/>
    <s v="19-Nov-2000"/>
    <n v="35585.58"/>
    <s v="tier - 2"/>
    <s v="tier - 3"/>
    <s v="R1011"/>
    <n v="22"/>
    <x v="3"/>
  </r>
  <r>
    <s v="Id212"/>
    <s v="  Timothy V"/>
    <n v="34.39"/>
    <n v="8.7200000000000006"/>
    <s v="No"/>
    <s v="No"/>
    <s v="No"/>
    <n v="0"/>
    <s v="yes"/>
    <x v="3"/>
    <s v="Diabetes"/>
    <s v="10-Aug-1971"/>
    <n v="35583.17"/>
    <s v="tier - 1"/>
    <s v="tier - 3"/>
    <s v="R1011"/>
    <n v="51"/>
    <x v="0"/>
  </r>
  <r>
    <s v="Id213"/>
    <s v="  Andrew S"/>
    <n v="29.06"/>
    <n v="6.25"/>
    <s v="yes"/>
    <s v="No"/>
    <s v="No"/>
    <n v="1"/>
    <s v="yes"/>
    <x v="2"/>
    <s v="Pre-Diabetes"/>
    <s v="29-Aug-1964"/>
    <n v="35573.26"/>
    <s v="tier - 2"/>
    <s v="tier - 1"/>
    <s v="R1011"/>
    <n v="58"/>
    <x v="0"/>
  </r>
  <r>
    <s v="Id214"/>
    <s v="  Matthew D"/>
    <n v="35.799999999999997"/>
    <n v="7.32"/>
    <s v="No"/>
    <s v="No"/>
    <s v="No"/>
    <n v="2"/>
    <s v="yes"/>
    <x v="1"/>
    <s v="Diabetes"/>
    <s v="27-Oct-1973"/>
    <n v="35547.72"/>
    <s v="tier - 1"/>
    <s v="tier - 1"/>
    <s v="R1011"/>
    <n v="49"/>
    <x v="0"/>
  </r>
  <r>
    <s v="Id215"/>
    <s v="  Jessica"/>
    <n v="49.8"/>
    <n v="4.24"/>
    <s v="No"/>
    <s v="No"/>
    <s v="No"/>
    <n v="1"/>
    <s v="yes"/>
    <x v="0"/>
    <s v="Normal"/>
    <s v="13-Sep-1992"/>
    <n v="35547.47"/>
    <s v="tier - 2"/>
    <s v="tier - 3"/>
    <s v="R1011"/>
    <n v="30"/>
    <x v="1"/>
  </r>
  <r>
    <s v="Id216"/>
    <s v="  Lawrence"/>
    <n v="35.71"/>
    <n v="6.84"/>
    <s v="No"/>
    <s v="No"/>
    <s v="No"/>
    <n v="2"/>
    <s v="yes"/>
    <x v="0"/>
    <s v="Diabetes"/>
    <s v="16-Dec-1973"/>
    <n v="35517.19"/>
    <s v="tier - 2"/>
    <s v="tier - 2"/>
    <s v="R1011"/>
    <n v="49"/>
    <x v="0"/>
  </r>
  <r>
    <s v="Id217"/>
    <s v="  Alex"/>
    <n v="30.8"/>
    <n v="5.23"/>
    <s v="yes"/>
    <s v="No"/>
    <s v="No"/>
    <n v="1"/>
    <s v="yes"/>
    <x v="2"/>
    <s v="Normal"/>
    <s v="20-Nov-1988"/>
    <n v="35491.64"/>
    <s v="tier - 1"/>
    <s v="tier - 2"/>
    <s v="R1011"/>
    <n v="34"/>
    <x v="1"/>
  </r>
  <r>
    <s v="Id218"/>
    <s v="  Kevin"/>
    <n v="33.69"/>
    <n v="9.68"/>
    <s v="No"/>
    <s v="No"/>
    <s v="No"/>
    <n v="0"/>
    <s v="yes"/>
    <x v="1"/>
    <s v="Diabetes"/>
    <s v="22-Sep-1971"/>
    <n v="35345.730000000003"/>
    <s v="tier - 2"/>
    <s v="tier - 3"/>
    <s v="R1011"/>
    <n v="51"/>
    <x v="0"/>
  </r>
  <r>
    <s v="Id219"/>
    <s v="  Gavin M"/>
    <n v="42.27"/>
    <n v="6.05"/>
    <s v="yes"/>
    <s v="No"/>
    <s v="No"/>
    <n v="1"/>
    <s v="yes"/>
    <x v="2"/>
    <s v="Pre-Diabetes"/>
    <s v="19-Sep-1988"/>
    <n v="35315.96"/>
    <s v="tier - 2"/>
    <s v="tier - 1"/>
    <s v="R1011"/>
    <n v="34"/>
    <x v="1"/>
  </r>
  <r>
    <s v="Id220"/>
    <s v="  Rick E"/>
    <n v="53.25"/>
    <n v="6.11"/>
    <s v="yes"/>
    <s v="No"/>
    <s v="Yes"/>
    <n v="1"/>
    <s v="yes"/>
    <x v="2"/>
    <s v="Pre-Diabetes"/>
    <s v="9-Jul-1997"/>
    <n v="35302.089999999997"/>
    <s v="tier - 1"/>
    <s v="tier - 2"/>
    <s v="R1011"/>
    <n v="25"/>
    <x v="3"/>
  </r>
  <r>
    <s v="Id221"/>
    <s v="  Andrea H"/>
    <n v="26.8"/>
    <n v="10.93"/>
    <s v="yes"/>
    <s v="No"/>
    <s v="No"/>
    <n v="0"/>
    <s v="No"/>
    <x v="0"/>
    <s v="Diabetes"/>
    <s v="30-Dec-1967"/>
    <n v="35160.129999999997"/>
    <s v="tier - 2"/>
    <s v="tier - 2"/>
    <s v="R1011"/>
    <n v="55"/>
    <x v="0"/>
  </r>
  <r>
    <s v="Id222"/>
    <s v="  Anthony S"/>
    <n v="28.5"/>
    <n v="5.12"/>
    <s v="No"/>
    <s v="No"/>
    <s v="No"/>
    <n v="1"/>
    <s v="yes"/>
    <x v="0"/>
    <s v="Normal"/>
    <s v="22-Dec-1998"/>
    <n v="35147.53"/>
    <s v="tier - 1"/>
    <s v="tier - 1"/>
    <s v="R1016"/>
    <n v="24"/>
    <x v="3"/>
  </r>
  <r>
    <s v="Id223"/>
    <s v="  Erik"/>
    <n v="22.895"/>
    <n v="5.72"/>
    <s v="No"/>
    <s v="No"/>
    <s v="No"/>
    <n v="0"/>
    <s v="yes"/>
    <x v="1"/>
    <s v="Pre-Diabetes"/>
    <s v="29-Jun-1977"/>
    <n v="35069.370000000003"/>
    <s v="tier - 1"/>
    <s v="tier - 1"/>
    <s v="R1017"/>
    <n v="45"/>
    <x v="0"/>
  </r>
  <r>
    <s v="Id224"/>
    <s v="  Kiley D"/>
    <n v="34.06"/>
    <n v="11.83"/>
    <s v="yes"/>
    <s v="No"/>
    <s v="No"/>
    <n v="1"/>
    <s v="yes"/>
    <x v="2"/>
    <s v="Diabetes"/>
    <s v="29-Aug-1975"/>
    <n v="35050.620000000003"/>
    <s v="tier - 2"/>
    <s v="tier - 1"/>
    <s v="R1011"/>
    <n v="47"/>
    <x v="0"/>
  </r>
  <r>
    <s v="Id225"/>
    <s v="  Jennifer"/>
    <n v="36.409999999999997"/>
    <n v="4.55"/>
    <s v="No"/>
    <s v="No"/>
    <s v="No"/>
    <n v="0"/>
    <s v="yes"/>
    <x v="0"/>
    <s v="Normal"/>
    <s v="5-Jul-1982"/>
    <n v="35000.730000000003"/>
    <s v="tier - 2"/>
    <s v="tier - 3"/>
    <s v="R1011"/>
    <n v="40"/>
    <x v="1"/>
  </r>
  <r>
    <s v="Id226"/>
    <s v="  Chris"/>
    <n v="52.3"/>
    <n v="4.87"/>
    <s v="yes"/>
    <s v="No"/>
    <s v="Yes"/>
    <n v="1"/>
    <s v="yes"/>
    <x v="2"/>
    <s v="Normal"/>
    <s v="22-Aug-1997"/>
    <n v="34979.86"/>
    <s v="tier - 2"/>
    <s v="tier - 2"/>
    <s v="R1011"/>
    <n v="25"/>
    <x v="3"/>
  </r>
  <r>
    <s v="Id227"/>
    <s v="  Marian M"/>
    <n v="52.66"/>
    <n v="4.45"/>
    <s v="No"/>
    <s v="No"/>
    <s v="No"/>
    <n v="1"/>
    <s v="yes"/>
    <x v="2"/>
    <s v="Normal"/>
    <s v="22-Aug-1998"/>
    <n v="34976.42"/>
    <s v="tier - 2"/>
    <s v="tier - 1"/>
    <s v="R1011"/>
    <n v="24"/>
    <x v="3"/>
  </r>
  <r>
    <s v="Id228"/>
    <s v="  Jeremy"/>
    <n v="29.57"/>
    <n v="9.42"/>
    <s v="yes"/>
    <s v="No"/>
    <s v="No"/>
    <n v="0"/>
    <s v="yes"/>
    <x v="2"/>
    <s v="Diabetes"/>
    <s v="7-Oct-1967"/>
    <n v="34975.68"/>
    <s v="tier - 2"/>
    <s v="tier - 2"/>
    <s v="R1011"/>
    <n v="55"/>
    <x v="0"/>
  </r>
  <r>
    <s v="Id229"/>
    <s v="  Allison H"/>
    <n v="36.99"/>
    <n v="5.37"/>
    <s v="yes"/>
    <s v="No"/>
    <s v="Yes"/>
    <n v="1"/>
    <s v="yes"/>
    <x v="0"/>
    <s v="Normal"/>
    <s v="29-Jul-1983"/>
    <n v="34940.61"/>
    <s v="tier - 2"/>
    <s v="tier - 3"/>
    <s v="R1011"/>
    <n v="39"/>
    <x v="1"/>
  </r>
  <r>
    <s v="Id230"/>
    <s v="  Elizabeth"/>
    <n v="31.4"/>
    <n v="4.5999999999999996"/>
    <s v="yes"/>
    <s v="No"/>
    <s v="No"/>
    <n v="1"/>
    <s v="yes"/>
    <x v="1"/>
    <s v="Normal"/>
    <s v="17-Oct-1995"/>
    <n v="34838.870000000003"/>
    <s v="tier - 2"/>
    <s v="tier - 3"/>
    <s v="R1011"/>
    <n v="27"/>
    <x v="3"/>
  </r>
  <r>
    <s v="Id231"/>
    <s v="  Andrew"/>
    <n v="34.9"/>
    <n v="6.22"/>
    <s v="No"/>
    <s v="No"/>
    <s v="Yes"/>
    <n v="1"/>
    <s v="yes"/>
    <x v="1"/>
    <s v="Pre-Diabetes"/>
    <s v="17-Sep-2003"/>
    <n v="34828.65"/>
    <s v="tier - 1"/>
    <s v="tier - 3"/>
    <s v="R1011"/>
    <n v="19"/>
    <x v="3"/>
  </r>
  <r>
    <s v="Id232"/>
    <s v="  Anders J"/>
    <n v="31.13"/>
    <n v="4.5199999999999996"/>
    <s v="yes"/>
    <s v="No"/>
    <s v="No"/>
    <n v="1"/>
    <s v="yes"/>
    <x v="1"/>
    <s v="Normal"/>
    <s v="27-Dec-1995"/>
    <n v="34806.47"/>
    <s v="tier - 1"/>
    <s v="tier - 2"/>
    <s v="R1013"/>
    <n v="27"/>
    <x v="3"/>
  </r>
  <r>
    <s v="Id233"/>
    <s v="  Sean"/>
    <n v="34.799999999999997"/>
    <n v="6.18"/>
    <s v="No"/>
    <s v="No"/>
    <s v="Yes"/>
    <n v="1"/>
    <s v="yes"/>
    <x v="0"/>
    <s v="Pre-Diabetes"/>
    <s v="3-Jul-2003"/>
    <n v="34779.620000000003"/>
    <s v="tier - 1"/>
    <s v="tier - 2"/>
    <s v="R1011"/>
    <n v="19"/>
    <x v="3"/>
  </r>
  <r>
    <s v="Id234"/>
    <s v="  Brian M"/>
    <n v="31.68"/>
    <n v="4.4000000000000004"/>
    <s v="No"/>
    <s v="No"/>
    <s v="No"/>
    <n v="0"/>
    <s v="yes"/>
    <x v="0"/>
    <s v="Normal"/>
    <s v="7-Jul-1994"/>
    <n v="34672.15"/>
    <s v="tier - 1"/>
    <s v="tier - 3"/>
    <s v="R1013"/>
    <n v="28"/>
    <x v="3"/>
  </r>
  <r>
    <s v="Id235"/>
    <s v="  Jeremy"/>
    <n v="33.534999999999997"/>
    <n v="6.23"/>
    <s v="No"/>
    <s v="yes"/>
    <s v="No"/>
    <n v="1"/>
    <s v="yes"/>
    <x v="1"/>
    <s v="Pre-Diabetes"/>
    <s v="9-Oct-2004"/>
    <n v="34617.839999999997"/>
    <s v="tier - 1"/>
    <s v="tier - 3"/>
    <s v="R1016"/>
    <n v="18"/>
    <x v="3"/>
  </r>
  <r>
    <s v="Id236"/>
    <s v="  Susannah"/>
    <n v="31.92"/>
    <n v="5.33"/>
    <s v="yes"/>
    <s v="No"/>
    <s v="No"/>
    <n v="0"/>
    <s v="yes"/>
    <x v="1"/>
    <s v="Normal"/>
    <s v="25-Nov-1976"/>
    <n v="34543.39"/>
    <s v="tier - 2"/>
    <s v="tier - 3"/>
    <s v="R1011"/>
    <n v="46"/>
    <x v="0"/>
  </r>
  <r>
    <s v="Id237"/>
    <s v="  Randy"/>
    <n v="32.700000000000003"/>
    <n v="4.09"/>
    <s v="No"/>
    <s v="No"/>
    <s v="No"/>
    <n v="1"/>
    <s v="yes"/>
    <x v="1"/>
    <s v="Normal"/>
    <s v="24-Jun-1998"/>
    <n v="34472.839999999997"/>
    <s v="tier - 1"/>
    <s v="tier - 3"/>
    <s v="R1011"/>
    <n v="24"/>
    <x v="3"/>
  </r>
  <r>
    <s v="Id238"/>
    <s v="  Leslie"/>
    <n v="41.25"/>
    <n v="5.19"/>
    <s v="No"/>
    <s v="No"/>
    <s v="No"/>
    <n v="0"/>
    <s v="yes"/>
    <x v="1"/>
    <s v="Normal"/>
    <s v="24-Sep-1990"/>
    <n v="34456.269999999997"/>
    <s v="tier - 1"/>
    <s v="tier - 2"/>
    <s v="R1011"/>
    <n v="32"/>
    <x v="1"/>
  </r>
  <r>
    <s v="Id239"/>
    <s v="  Brittany L"/>
    <n v="33.11"/>
    <n v="4.12"/>
    <s v="No"/>
    <s v="No"/>
    <s v="Yes"/>
    <n v="1"/>
    <s v="yes"/>
    <x v="1"/>
    <s v="Normal"/>
    <s v="5-Oct-2003"/>
    <n v="34439.86"/>
    <s v="tier - 2"/>
    <s v="tier - 1"/>
    <s v="R1013"/>
    <n v="19"/>
    <x v="3"/>
  </r>
  <r>
    <s v="Id240"/>
    <s v="  Cassie J"/>
    <n v="36.159999999999997"/>
    <n v="5.0999999999999996"/>
    <s v="No"/>
    <s v="No"/>
    <s v="No"/>
    <n v="1"/>
    <s v="yes"/>
    <x v="0"/>
    <s v="Normal"/>
    <s v="1-Oct-1984"/>
    <n v="34402.22"/>
    <s v="tier - 2"/>
    <s v="tier - 3"/>
    <s v="R1011"/>
    <n v="38"/>
    <x v="1"/>
  </r>
  <r>
    <s v="Id241"/>
    <s v="  Peter W"/>
    <n v="33.72"/>
    <n v="6.21"/>
    <s v="yes"/>
    <s v="No"/>
    <s v="Yes"/>
    <n v="1"/>
    <s v="yes"/>
    <x v="1"/>
    <s v="Pre-Diabetes"/>
    <s v="2-Oct-1983"/>
    <n v="34307.22"/>
    <s v="tier - 2"/>
    <s v="tier - 2"/>
    <s v="R1012"/>
    <n v="39"/>
    <x v="1"/>
  </r>
  <r>
    <s v="Id242"/>
    <s v="  Douglas"/>
    <n v="37.74"/>
    <n v="9.5299999999999994"/>
    <s v="yes"/>
    <s v="No"/>
    <s v="No"/>
    <n v="1"/>
    <s v="yes"/>
    <x v="0"/>
    <s v="Diabetes"/>
    <s v="11-Oct-1986"/>
    <n v="34293.120000000003"/>
    <s v="tier - 1"/>
    <s v="tier - 2"/>
    <s v="R1011"/>
    <n v="36"/>
    <x v="1"/>
  </r>
  <r>
    <s v="Id243"/>
    <s v="  Dan"/>
    <n v="48.75"/>
    <n v="4.6399999999999997"/>
    <s v="yes"/>
    <s v="No"/>
    <s v="No"/>
    <n v="1"/>
    <s v="yes"/>
    <x v="0"/>
    <s v="Normal"/>
    <s v="30-Oct-1995"/>
    <n v="34289.43"/>
    <s v="tier - 1"/>
    <s v="tier - 1"/>
    <s v="R1011"/>
    <n v="27"/>
    <x v="3"/>
  </r>
  <r>
    <s v="Id244"/>
    <s v="  Dan M"/>
    <n v="31.065000000000001"/>
    <n v="5.05"/>
    <s v="No"/>
    <s v="No"/>
    <s v="No"/>
    <n v="1"/>
    <s v="yes"/>
    <x v="1"/>
    <s v="Normal"/>
    <s v="11-Jun-1998"/>
    <n v="34254.050000000003"/>
    <s v="tier - 1"/>
    <s v="tier - 3"/>
    <s v="R1019"/>
    <n v="24"/>
    <x v="3"/>
  </r>
  <r>
    <s v="Id245"/>
    <s v="  Eric L"/>
    <n v="23.55"/>
    <n v="10.38"/>
    <s v="No"/>
    <s v="No"/>
    <s v="No"/>
    <n v="0"/>
    <s v="yes"/>
    <x v="0"/>
    <s v="Diabetes"/>
    <s v="5-Jul-1962"/>
    <n v="34218.019999999997"/>
    <s v="tier - 1"/>
    <s v="tier - 1"/>
    <s v="R1011"/>
    <n v="60"/>
    <x v="2"/>
  </r>
  <r>
    <s v="Id246"/>
    <s v="  Les J"/>
    <n v="30.18"/>
    <n v="8.31"/>
    <s v="yes"/>
    <s v="No"/>
    <s v="No"/>
    <n v="1"/>
    <s v="yes"/>
    <x v="0"/>
    <s v="Diabetes"/>
    <s v="21-Jul-1975"/>
    <n v="34210.33"/>
    <s v="tier - 2"/>
    <s v="tier - 1"/>
    <s v="R1012"/>
    <n v="47"/>
    <x v="0"/>
  </r>
  <r>
    <s v="Id247"/>
    <s v="  Stephanie"/>
    <n v="29.94"/>
    <n v="7.59"/>
    <s v="No"/>
    <s v="No"/>
    <s v="No"/>
    <n v="0"/>
    <s v="yes"/>
    <x v="2"/>
    <s v="Diabetes"/>
    <s v="25-Aug-1971"/>
    <n v="34205.07"/>
    <s v="tier - 2"/>
    <s v="tier - 2"/>
    <s v="R1011"/>
    <n v="51"/>
    <x v="0"/>
  </r>
  <r>
    <s v="Id248"/>
    <s v="  Melissa Y"/>
    <n v="31.4"/>
    <n v="5.49"/>
    <s v="No"/>
    <s v="No"/>
    <s v="No"/>
    <n v="0"/>
    <s v="yes"/>
    <x v="0"/>
    <s v="Normal"/>
    <s v="6-Nov-1999"/>
    <n v="34166.269999999997"/>
    <s v="tier - 2"/>
    <s v="tier - 3"/>
    <s v="R1011"/>
    <n v="23"/>
    <x v="3"/>
  </r>
  <r>
    <s v="Id249"/>
    <s v="  Ashley"/>
    <n v="53.06"/>
    <n v="11.68"/>
    <s v="No"/>
    <s v="No"/>
    <s v="No"/>
    <n v="0"/>
    <s v="yes"/>
    <x v="0"/>
    <s v="Diabetes"/>
    <s v="26-Dec-2002"/>
    <n v="34084.68"/>
    <s v="tier - 2"/>
    <s v="tier - 3"/>
    <s v="R1011"/>
    <n v="20"/>
    <x v="3"/>
  </r>
  <r>
    <s v="Id250"/>
    <s v="  Stephanie M"/>
    <n v="30.25"/>
    <n v="4.1900000000000004"/>
    <s v="No"/>
    <s v="No"/>
    <s v="No"/>
    <n v="2"/>
    <s v="yes"/>
    <x v="1"/>
    <s v="Normal"/>
    <s v="26-Jul-1972"/>
    <n v="34053.360000000001"/>
    <s v="tier - 2"/>
    <s v="tier - 2"/>
    <s v="R1011"/>
    <n v="50"/>
    <x v="0"/>
  </r>
  <r>
    <s v="Id251"/>
    <s v="  Kylie"/>
    <n v="46.68"/>
    <n v="4.01"/>
    <s v="No"/>
    <s v="No"/>
    <s v="No"/>
    <n v="0"/>
    <s v="yes"/>
    <x v="2"/>
    <s v="Normal"/>
    <s v="25-Sep-1994"/>
    <n v="33975.47"/>
    <s v="tier - 2"/>
    <s v="tier - 2"/>
    <s v="R1011"/>
    <n v="28"/>
    <x v="3"/>
  </r>
  <r>
    <s v="Id252"/>
    <s v="  Kelly"/>
    <n v="30.4"/>
    <n v="5.91"/>
    <s v="No"/>
    <s v="yes"/>
    <s v="No"/>
    <n v="2"/>
    <s v="yes"/>
    <x v="0"/>
    <s v="Pre-Diabetes"/>
    <s v="27-Dec-2000"/>
    <n v="33907.550000000003"/>
    <s v="tier - 2"/>
    <s v="tier - 2"/>
    <s v="R1012"/>
    <n v="22"/>
    <x v="3"/>
  </r>
  <r>
    <s v="Id253"/>
    <s v="  Carrie"/>
    <n v="30.2"/>
    <n v="4.47"/>
    <s v="yes"/>
    <s v="No"/>
    <s v="Yes"/>
    <n v="1"/>
    <s v="yes"/>
    <x v="2"/>
    <s v="Normal"/>
    <s v="9-Aug-1997"/>
    <n v="33900.65"/>
    <s v="tier - 2"/>
    <s v="tier - 3"/>
    <s v="R1011"/>
    <n v="25"/>
    <x v="3"/>
  </r>
  <r>
    <s v="Id254"/>
    <s v="  Alex"/>
    <n v="51.18"/>
    <n v="4.5599999999999996"/>
    <s v="yes"/>
    <s v="yes"/>
    <s v="No"/>
    <n v="2"/>
    <s v="yes"/>
    <x v="0"/>
    <s v="Normal"/>
    <s v="26-Oct-2000"/>
    <n v="33829.39"/>
    <s v="tier - 2"/>
    <s v="tier - 3"/>
    <s v="R1011"/>
    <n v="22"/>
    <x v="3"/>
  </r>
  <r>
    <s v="Id255"/>
    <s v="  Zach S"/>
    <n v="22.18"/>
    <n v="9.9"/>
    <s v="No"/>
    <s v="No"/>
    <s v="No"/>
    <n v="0"/>
    <s v="yes"/>
    <x v="0"/>
    <s v="Diabetes"/>
    <s v="11-Dec-1962"/>
    <n v="33753.32"/>
    <s v="tier - 1"/>
    <s v="tier - 3"/>
    <s v="R1011"/>
    <n v="60"/>
    <x v="2"/>
  </r>
  <r>
    <s v="Id256"/>
    <s v="  Alan"/>
    <n v="31.92"/>
    <n v="5.1100000000000003"/>
    <s v="No"/>
    <s v="No"/>
    <s v="Yes"/>
    <n v="1"/>
    <s v="yes"/>
    <x v="1"/>
    <s v="Normal"/>
    <s v="12-Sep-2003"/>
    <n v="33750.29"/>
    <s v="tier - 1"/>
    <s v="tier - 3"/>
    <s v="R1012"/>
    <n v="19"/>
    <x v="3"/>
  </r>
  <r>
    <s v="Id257"/>
    <s v="  Nate"/>
    <n v="31.73"/>
    <n v="5.73"/>
    <s v="No"/>
    <s v="yes"/>
    <s v="No"/>
    <n v="1"/>
    <s v="yes"/>
    <x v="2"/>
    <s v="Pre-Diabetes"/>
    <s v="1-Nov-2004"/>
    <n v="33732.69"/>
    <s v="tier - 1"/>
    <s v="tier - 1"/>
    <s v="R1017"/>
    <n v="18"/>
    <x v="3"/>
  </r>
  <r>
    <s v="Id258"/>
    <s v="  Jesse G"/>
    <n v="45.52"/>
    <n v="6.04"/>
    <s v="No"/>
    <s v="No"/>
    <s v="Yes"/>
    <n v="1"/>
    <s v="yes"/>
    <x v="1"/>
    <s v="Pre-Diabetes"/>
    <s v="28-Nov-1993"/>
    <n v="33707.550000000003"/>
    <s v="tier - 2"/>
    <s v="tier - 2"/>
    <s v="R1011"/>
    <n v="29"/>
    <x v="3"/>
  </r>
  <r>
    <s v="Id259"/>
    <s v="  Jason"/>
    <n v="52.81"/>
    <n v="5.19"/>
    <s v="No"/>
    <s v="No"/>
    <s v="Yes"/>
    <n v="1"/>
    <s v="yes"/>
    <x v="0"/>
    <s v="Normal"/>
    <s v="9-Sep-2003"/>
    <n v="33611.71"/>
    <s v="tier - 1"/>
    <s v="tier - 2"/>
    <s v="R1011"/>
    <n v="19"/>
    <x v="3"/>
  </r>
  <r>
    <s v="Id260"/>
    <s v="  Megan A"/>
    <n v="33.58"/>
    <n v="5.56"/>
    <s v="No"/>
    <s v="No"/>
    <s v="No"/>
    <n v="1"/>
    <s v="yes"/>
    <x v="0"/>
    <s v="Normal"/>
    <s v="22-Jul-1984"/>
    <n v="33527.1"/>
    <s v="tier - 2"/>
    <s v="tier - 3"/>
    <s v="R1011"/>
    <n v="38"/>
    <x v="1"/>
  </r>
  <r>
    <s v="Id261"/>
    <s v="  Luke M"/>
    <n v="30.684999999999999"/>
    <n v="8.23"/>
    <s v="No"/>
    <s v="No"/>
    <s v="No"/>
    <n v="0"/>
    <s v="yes"/>
    <x v="2"/>
    <s v="Diabetes"/>
    <s v="25-Aug-2002"/>
    <n v="33475.82"/>
    <s v="tier - 1"/>
    <s v="tier - 1"/>
    <s v="R1018"/>
    <n v="20"/>
    <x v="3"/>
  </r>
  <r>
    <s v="Id262"/>
    <s v="  Jacy D"/>
    <n v="37.524999999999999"/>
    <n v="9.0299999999999994"/>
    <s v="yes"/>
    <s v="No"/>
    <s v="No"/>
    <n v="2"/>
    <s v="No"/>
    <x v="1"/>
    <s v="Diabetes"/>
    <s v="18-Jun-1970"/>
    <n v="33471.97"/>
    <s v="tier - 2"/>
    <s v="tier - 2"/>
    <s v="R1012"/>
    <n v="52"/>
    <x v="0"/>
  </r>
  <r>
    <s v="Id263"/>
    <s v="  Simon G"/>
    <n v="34.5"/>
    <n v="4.07"/>
    <s v="yes"/>
    <s v="No"/>
    <s v="No"/>
    <n v="0"/>
    <s v="yes"/>
    <x v="2"/>
    <s v="Normal"/>
    <s v="7-Dec-1985"/>
    <n v="33450.99"/>
    <s v="tier - 2"/>
    <s v="tier - 2"/>
    <s v="R1011"/>
    <n v="37"/>
    <x v="1"/>
  </r>
  <r>
    <s v="Id264"/>
    <s v="  Ainsley E"/>
    <n v="28.16"/>
    <n v="5.77"/>
    <s v="No"/>
    <s v="No"/>
    <s v="No"/>
    <n v="2"/>
    <s v="yes"/>
    <x v="1"/>
    <s v="Pre-Diabetes"/>
    <s v="5-Sep-1972"/>
    <n v="33344.449999999997"/>
    <s v="tier - 2"/>
    <s v="tier - 3"/>
    <s v="R1011"/>
    <n v="50"/>
    <x v="0"/>
  </r>
  <r>
    <s v="Id265"/>
    <s v="  Erica A"/>
    <n v="30.02"/>
    <n v="5.98"/>
    <s v="No"/>
    <s v="No"/>
    <s v="Yes"/>
    <n v="1"/>
    <s v="yes"/>
    <x v="2"/>
    <s v="Pre-Diabetes"/>
    <s v="28-Nov-2003"/>
    <n v="33307.550000000003"/>
    <s v="tier - 2"/>
    <s v="tier - 3"/>
    <s v="R1012"/>
    <n v="19"/>
    <x v="3"/>
  </r>
  <r>
    <s v="Id266"/>
    <s v="  Erik"/>
    <n v="37.82"/>
    <n v="6.01"/>
    <s v="No"/>
    <s v="No"/>
    <s v="No"/>
    <n v="0"/>
    <s v="yes"/>
    <x v="0"/>
    <s v="Pre-Diabetes"/>
    <s v="12-Oct-1990"/>
    <n v="33292.83"/>
    <s v="tier - 2"/>
    <s v="tier - 1"/>
    <s v="R1011"/>
    <n v="32"/>
    <x v="1"/>
  </r>
  <r>
    <s v="Id267"/>
    <s v="  Erin C"/>
    <n v="33.14"/>
    <n v="5.67"/>
    <s v="yes"/>
    <s v="No"/>
    <s v="No"/>
    <n v="0"/>
    <s v="yes"/>
    <x v="1"/>
    <s v="Normal"/>
    <s v="15-Jul-1985"/>
    <n v="33121"/>
    <s v="tier - 2"/>
    <s v="tier - 1"/>
    <s v="R1011"/>
    <n v="37"/>
    <x v="1"/>
  </r>
  <r>
    <s v="Id268"/>
    <s v="  Adrienne"/>
    <n v="25.14"/>
    <n v="6.02"/>
    <s v="yes"/>
    <s v="No"/>
    <s v="Yes"/>
    <n v="1"/>
    <s v="yes"/>
    <x v="1"/>
    <s v="Pre-Diabetes"/>
    <s v="30-Oct-1969"/>
    <n v="33090.660000000003"/>
    <s v="tier - 2"/>
    <s v="tier - 2"/>
    <s v="R1011"/>
    <n v="53"/>
    <x v="0"/>
  </r>
  <r>
    <s v="Id269"/>
    <s v="  Adam"/>
    <n v="20.18"/>
    <n v="11.19"/>
    <s v="No"/>
    <s v="No"/>
    <s v="No"/>
    <n v="0"/>
    <s v="yes"/>
    <x v="1"/>
    <s v="Diabetes"/>
    <s v="1-Jul-1962"/>
    <n v="33074.94"/>
    <s v="tier - 1"/>
    <s v="tier - 2"/>
    <s v="R1011"/>
    <n v="60"/>
    <x v="2"/>
  </r>
  <r>
    <s v="Id270"/>
    <s v="  Yutaka"/>
    <n v="44.36"/>
    <n v="5.1100000000000003"/>
    <s v="No"/>
    <s v="No"/>
    <s v="No"/>
    <n v="0"/>
    <s v="yes"/>
    <x v="0"/>
    <s v="Normal"/>
    <s v="28-Jul-1994"/>
    <n v="33057.230000000003"/>
    <s v="tier - 1"/>
    <s v="tier - 2"/>
    <s v="R1011"/>
    <n v="28"/>
    <x v="3"/>
  </r>
  <r>
    <s v="Id271"/>
    <s v="  Tyler M"/>
    <n v="23.82"/>
    <n v="10.85"/>
    <s v="yes"/>
    <s v="No"/>
    <s v="No"/>
    <n v="0"/>
    <s v="yes"/>
    <x v="1"/>
    <s v="Diabetes"/>
    <s v="10-Jul-1967"/>
    <n v="33025.32"/>
    <s v="tier - 2"/>
    <s v="tier - 3"/>
    <s v="R1011"/>
    <n v="55"/>
    <x v="0"/>
  </r>
  <r>
    <s v="Id272"/>
    <s v="  Stephen"/>
    <n v="45"/>
    <n v="5.24"/>
    <s v="yes"/>
    <s v="No"/>
    <s v="No"/>
    <n v="1"/>
    <s v="yes"/>
    <x v="0"/>
    <s v="Normal"/>
    <s v="8-Jul-1995"/>
    <n v="33017.46"/>
    <s v="tier - 1"/>
    <s v="tier - 1"/>
    <s v="R1011"/>
    <n v="27"/>
    <x v="3"/>
  </r>
  <r>
    <s v="Id273"/>
    <s v="  Andrew B"/>
    <n v="26.62"/>
    <n v="10.08"/>
    <s v="No"/>
    <s v="No"/>
    <s v="No"/>
    <n v="0"/>
    <s v="yes"/>
    <x v="0"/>
    <s v="Diabetes"/>
    <s v="24-Aug-1971"/>
    <n v="32947.629999999997"/>
    <s v="tier - 2"/>
    <s v="tier - 1"/>
    <s v="R1011"/>
    <n v="51"/>
    <x v="0"/>
  </r>
  <r>
    <s v="Id274"/>
    <s v="  James"/>
    <n v="32.67"/>
    <n v="10.97"/>
    <s v="yes"/>
    <s v="No"/>
    <s v="No"/>
    <n v="0"/>
    <s v="yes"/>
    <x v="3"/>
    <s v="Diabetes"/>
    <s v="17-Nov-1981"/>
    <n v="32906.69"/>
    <s v="tier - 2"/>
    <s v="tier - 3"/>
    <s v="R1011"/>
    <n v="41"/>
    <x v="1"/>
  </r>
  <r>
    <s v="Id275"/>
    <s v="  Shawn P"/>
    <n v="44.44"/>
    <n v="4.9000000000000004"/>
    <s v="yes"/>
    <s v="No"/>
    <s v="No"/>
    <n v="1"/>
    <s v="yes"/>
    <x v="0"/>
    <s v="Normal"/>
    <s v="4-Dec-1995"/>
    <n v="32827.51"/>
    <s v="tier - 1"/>
    <s v="tier - 2"/>
    <s v="R1011"/>
    <n v="27"/>
    <x v="3"/>
  </r>
  <r>
    <s v="Id276"/>
    <s v="  Matt"/>
    <n v="28.31"/>
    <n v="5.33"/>
    <s v="No"/>
    <s v="No"/>
    <s v="No"/>
    <n v="0"/>
    <s v="yes"/>
    <x v="1"/>
    <s v="Normal"/>
    <s v="12-Dec-1980"/>
    <n v="32787.46"/>
    <s v="tier - 1"/>
    <s v="tier - 3"/>
    <s v="R1012"/>
    <n v="42"/>
    <x v="1"/>
  </r>
  <r>
    <s v="Id277"/>
    <s v="  Nathaniel"/>
    <n v="25.05"/>
    <n v="4.6100000000000003"/>
    <s v="No"/>
    <s v="No"/>
    <s v="No"/>
    <n v="2"/>
    <s v="yes"/>
    <x v="0"/>
    <s v="Normal"/>
    <s v="7-Nov-1972"/>
    <n v="32765.33"/>
    <s v="tier - 2"/>
    <s v="tier - 2"/>
    <s v="R1012"/>
    <n v="50"/>
    <x v="0"/>
  </r>
  <r>
    <s v="Id278"/>
    <s v="  Kevin D"/>
    <n v="28.34"/>
    <n v="8.18"/>
    <s v="No"/>
    <s v="No"/>
    <s v="No"/>
    <n v="0"/>
    <s v="yes"/>
    <x v="1"/>
    <s v="Diabetes"/>
    <s v="6-Dec-1974"/>
    <n v="32760.48"/>
    <s v="tier - 1"/>
    <s v="tier - 1"/>
    <s v="R1011"/>
    <n v="48"/>
    <x v="0"/>
  </r>
  <r>
    <s v="Id279"/>
    <s v="  Joan"/>
    <n v="17.765000000000001"/>
    <n v="5.62"/>
    <s v="No"/>
    <s v="No"/>
    <s v="No"/>
    <n v="0"/>
    <s v="yes"/>
    <x v="1"/>
    <s v="Normal"/>
    <s v="9-Jul-1990"/>
    <n v="32734.19"/>
    <s v="tier - 2"/>
    <s v="tier - 1"/>
    <s v="R1012"/>
    <n v="32"/>
    <x v="1"/>
  </r>
  <r>
    <s v="Id280"/>
    <s v="  Christopher A"/>
    <n v="36.119999999999997"/>
    <n v="5.82"/>
    <s v="No"/>
    <s v="No"/>
    <s v="No"/>
    <n v="0"/>
    <s v="yes"/>
    <x v="1"/>
    <s v="Pre-Diabetes"/>
    <s v="30-Sep-1990"/>
    <n v="32716.2"/>
    <s v="tier - 1"/>
    <s v="tier - 2"/>
    <s v="R1011"/>
    <n v="32"/>
    <x v="1"/>
  </r>
  <r>
    <s v="Id281"/>
    <s v="  Kacy L"/>
    <n v="23.19"/>
    <n v="7.66"/>
    <s v="No"/>
    <s v="No"/>
    <s v="No"/>
    <n v="0"/>
    <s v="yes"/>
    <x v="1"/>
    <s v="Diabetes"/>
    <s v="1-Nov-1968"/>
    <n v="32686.080000000002"/>
    <s v="tier - 2"/>
    <s v="tier - 3"/>
    <s v="R1011"/>
    <n v="54"/>
    <x v="0"/>
  </r>
  <r>
    <s v="Id282"/>
    <s v="  Benjamin H"/>
    <n v="35.99"/>
    <n v="4.2300000000000004"/>
    <s v="No"/>
    <s v="No"/>
    <s v="No"/>
    <n v="0"/>
    <s v="yes"/>
    <x v="0"/>
    <s v="Normal"/>
    <s v="13-Jul-1990"/>
    <n v="32672.11"/>
    <s v="tier - 1"/>
    <s v="tier - 1"/>
    <s v="R1011"/>
    <n v="32"/>
    <x v="1"/>
  </r>
  <r>
    <s v="Id283"/>
    <s v="  Xaviour J"/>
    <n v="30.25"/>
    <n v="5.58"/>
    <s v="No"/>
    <s v="No"/>
    <s v="Yes"/>
    <n v="1"/>
    <s v="yes"/>
    <x v="1"/>
    <s v="Normal"/>
    <s v="8-Oct-2003"/>
    <n v="32548.34"/>
    <s v="tier - 1"/>
    <s v="tier - 2"/>
    <s v="R1013"/>
    <n v="19"/>
    <x v="3"/>
  </r>
  <r>
    <s v="Id284"/>
    <s v="  Michael T"/>
    <n v="26.24"/>
    <n v="6.26"/>
    <s v="yes"/>
    <s v="No"/>
    <s v="No"/>
    <n v="0"/>
    <s v="yes"/>
    <x v="1"/>
    <s v="Pre-Diabetes"/>
    <s v="19-Sep-1976"/>
    <n v="32485.46"/>
    <s v="tier - 2"/>
    <s v="tier - 1"/>
    <s v="R1011"/>
    <n v="46"/>
    <x v="0"/>
  </r>
  <r>
    <s v="Id285"/>
    <s v="  Bradley"/>
    <n v="31.36"/>
    <n v="10.6"/>
    <s v="yes"/>
    <s v="No"/>
    <s v="No"/>
    <n v="0"/>
    <s v="yes"/>
    <x v="1"/>
    <s v="Diabetes"/>
    <s v="27-Sep-1981"/>
    <n v="32462.35"/>
    <s v="tier - 2"/>
    <s v="tier - 2"/>
    <s v="R1011"/>
    <n v="41"/>
    <x v="1"/>
  </r>
  <r>
    <s v="Id286"/>
    <s v="  Andrea"/>
    <n v="25.69"/>
    <n v="4.78"/>
    <s v="yes"/>
    <s v="No"/>
    <s v="No"/>
    <n v="0"/>
    <s v="yes"/>
    <x v="2"/>
    <s v="Normal"/>
    <s v="9-Aug-1976"/>
    <n v="32430.22"/>
    <s v="tier - 2"/>
    <s v="tier - 3"/>
    <s v="R1011"/>
    <n v="46"/>
    <x v="0"/>
  </r>
  <r>
    <s v="Id287"/>
    <s v="  Nancy M"/>
    <n v="25.46"/>
    <n v="6.03"/>
    <s v="No"/>
    <s v="No"/>
    <s v="No"/>
    <n v="2"/>
    <s v="yes"/>
    <x v="2"/>
    <s v="Pre-Diabetes"/>
    <s v="19-Oct-1972"/>
    <n v="32428.63"/>
    <s v="tier - 2"/>
    <s v="tier - 2"/>
    <s v="R1011"/>
    <n v="50"/>
    <x v="0"/>
  </r>
  <r>
    <s v="Id288"/>
    <s v="  Matt"/>
    <n v="31.83"/>
    <n v="11.55"/>
    <s v="yes"/>
    <s v="No"/>
    <s v="No"/>
    <n v="1"/>
    <s v="yes"/>
    <x v="1"/>
    <s v="Diabetes"/>
    <s v="2-Dec-1986"/>
    <n v="32288.49"/>
    <s v="tier - 2"/>
    <s v="tier - 2"/>
    <s v="R1011"/>
    <n v="36"/>
    <x v="1"/>
  </r>
  <r>
    <s v="Id289"/>
    <s v="  Lee"/>
    <n v="24.43"/>
    <n v="7.59"/>
    <s v="yes"/>
    <s v="No"/>
    <s v="No"/>
    <n v="1"/>
    <s v="yes"/>
    <x v="1"/>
    <s v="Diabetes"/>
    <s v="17-Dec-1975"/>
    <n v="32259.96"/>
    <s v="tier - 2"/>
    <s v="tier - 3"/>
    <s v="R1012"/>
    <n v="47"/>
    <x v="0"/>
  </r>
  <r>
    <s v="Id290"/>
    <s v="  Chris"/>
    <n v="41.9"/>
    <n v="4.26"/>
    <s v="No"/>
    <s v="No"/>
    <s v="No"/>
    <n v="0"/>
    <s v="yes"/>
    <x v="0"/>
    <s v="Normal"/>
    <s v="8-Sep-1994"/>
    <n v="32222.81"/>
    <s v="tier - 2"/>
    <s v="tier - 1"/>
    <s v="R1011"/>
    <n v="28"/>
    <x v="3"/>
  </r>
  <r>
    <s v="Id291"/>
    <s v="  Erik T"/>
    <n v="22.88"/>
    <n v="5.9"/>
    <s v="yes"/>
    <s v="No"/>
    <s v="Yes"/>
    <n v="1"/>
    <s v="yes"/>
    <x v="2"/>
    <s v="Pre-Diabetes"/>
    <s v="11-Sep-1969"/>
    <n v="32192.76"/>
    <s v="tier - 1"/>
    <s v="tier - 2"/>
    <s v="R1011"/>
    <n v="53"/>
    <x v="0"/>
  </r>
  <r>
    <s v="Id292"/>
    <s v="  Rod W"/>
    <n v="29.734999999999999"/>
    <n v="7.79"/>
    <s v="No"/>
    <s v="No"/>
    <s v="No"/>
    <n v="0"/>
    <s v="No"/>
    <x v="1"/>
    <s v="Diabetes"/>
    <s v="10-Nov-1978"/>
    <n v="32108.66"/>
    <s v="tier - 1"/>
    <s v="tier - 3"/>
    <s v="R1017"/>
    <n v="44"/>
    <x v="1"/>
  </r>
  <r>
    <s v="Id293"/>
    <s v="  Joey"/>
    <n v="40.74"/>
    <n v="5.28"/>
    <s v="No"/>
    <s v="No"/>
    <s v="Yes"/>
    <n v="1"/>
    <s v="yes"/>
    <x v="0"/>
    <s v="Normal"/>
    <s v="13-Sep-1993"/>
    <n v="32086.21"/>
    <s v="tier - 1"/>
    <s v="tier - 3"/>
    <s v="R1011"/>
    <n v="29"/>
    <x v="3"/>
  </r>
  <r>
    <s v="Id294"/>
    <s v="  Hillary L"/>
    <n v="24.14"/>
    <n v="5.87"/>
    <s v="No"/>
    <s v="No"/>
    <s v="No"/>
    <n v="2"/>
    <s v="yes"/>
    <x v="0"/>
    <s v="Pre-Diabetes"/>
    <s v="21-Sep-1972"/>
    <n v="31980.89"/>
    <s v="tier - 2"/>
    <s v="tier - 1"/>
    <s v="R1011"/>
    <n v="50"/>
    <x v="0"/>
  </r>
  <r>
    <s v="Id295"/>
    <s v="  Eric J"/>
    <n v="25.15"/>
    <n v="9.08"/>
    <s v="yes"/>
    <s v="No"/>
    <s v="No"/>
    <n v="1"/>
    <s v="yes"/>
    <x v="2"/>
    <s v="Diabetes"/>
    <s v="25-Sep-1975"/>
    <n v="31897.1"/>
    <s v="tier - 2"/>
    <s v="tier - 3"/>
    <s v="R1011"/>
    <n v="47"/>
    <x v="0"/>
  </r>
  <r>
    <s v="Id296"/>
    <s v="  Nicolas"/>
    <n v="28.71"/>
    <n v="5.2"/>
    <s v="No"/>
    <s v="No"/>
    <s v="No"/>
    <n v="1"/>
    <s v="yes"/>
    <x v="0"/>
    <s v="Normal"/>
    <s v="10-Sep-1984"/>
    <n v="31743.919999999998"/>
    <s v="tier - 2"/>
    <s v="tier - 1"/>
    <s v="R1011"/>
    <n v="38"/>
    <x v="1"/>
  </r>
  <r>
    <s v="Id297"/>
    <s v="  Marcel"/>
    <n v="23"/>
    <n v="5.48"/>
    <s v="No"/>
    <s v="No"/>
    <s v="No"/>
    <n v="0"/>
    <s v="yes"/>
    <x v="0"/>
    <s v="Normal"/>
    <s v="14-Oct-1977"/>
    <n v="31736.7"/>
    <s v="tier - 2"/>
    <s v="tier - 2"/>
    <s v="R1012"/>
    <n v="45"/>
    <x v="0"/>
  </r>
  <r>
    <s v="Id298"/>
    <s v="  Ashley N"/>
    <n v="36.86"/>
    <n v="11.95"/>
    <s v="No"/>
    <s v="No"/>
    <s v="No"/>
    <n v="0"/>
    <s v="No"/>
    <x v="1"/>
    <s v="Diabetes"/>
    <s v="13-Dec-1960"/>
    <n v="31620"/>
    <s v="tier - 2"/>
    <s v="tier - 1"/>
    <s v="R1024"/>
    <n v="62"/>
    <x v="2"/>
  </r>
  <r>
    <s v="Id299"/>
    <s v="  Evan D"/>
    <n v="24.25"/>
    <n v="8.6999999999999993"/>
    <s v="yes"/>
    <s v="No"/>
    <s v="No"/>
    <n v="1"/>
    <s v="yes"/>
    <x v="1"/>
    <s v="Diabetes"/>
    <s v="29-Oct-1975"/>
    <n v="31591.82"/>
    <s v="tier - 2"/>
    <s v="tier - 1"/>
    <s v="R1011"/>
    <n v="47"/>
    <x v="0"/>
  </r>
  <r>
    <s v="Id300"/>
    <s v="  Krisana"/>
    <n v="23.85"/>
    <n v="7.84"/>
    <s v="No"/>
    <s v="No"/>
    <s v="No"/>
    <n v="0"/>
    <s v="yes"/>
    <x v="0"/>
    <s v="Diabetes"/>
    <s v="8-Oct-1974"/>
    <n v="31368.81"/>
    <s v="tier - 2"/>
    <s v="tier - 3"/>
    <s v="R1011"/>
    <n v="48"/>
    <x v="0"/>
  </r>
  <r>
    <s v="Id301"/>
    <s v="  Kyle"/>
    <n v="40.020000000000003"/>
    <n v="5.19"/>
    <s v="yes"/>
    <s v="No"/>
    <s v="No"/>
    <n v="1"/>
    <s v="yes"/>
    <x v="0"/>
    <s v="Normal"/>
    <s v="27-Sep-1995"/>
    <n v="31328.27"/>
    <s v="tier - 2"/>
    <s v="tier - 2"/>
    <s v="R1011"/>
    <n v="27"/>
    <x v="3"/>
  </r>
  <r>
    <s v="Id302"/>
    <s v="  Kate"/>
    <n v="19.170000000000002"/>
    <n v="8.41"/>
    <s v="No"/>
    <s v="No"/>
    <s v="No"/>
    <n v="0"/>
    <s v="yes"/>
    <x v="1"/>
    <s v="Diabetes"/>
    <s v="9-Jul-1968"/>
    <n v="31322.53"/>
    <s v="tier - 2"/>
    <s v="tier - 1"/>
    <s v="R1011"/>
    <n v="54"/>
    <x v="0"/>
  </r>
  <r>
    <s v="Id303"/>
    <s v="  Martin A"/>
    <n v="43.53"/>
    <n v="5.86"/>
    <s v="yes"/>
    <s v="yes"/>
    <s v="No"/>
    <n v="2"/>
    <s v="yes"/>
    <x v="1"/>
    <s v="Pre-Diabetes"/>
    <s v="22-Jul-2000"/>
    <n v="31234.560000000001"/>
    <s v="tier - 1"/>
    <s v="tier - 1"/>
    <s v="R1011"/>
    <n v="22"/>
    <x v="3"/>
  </r>
  <r>
    <s v="Id304"/>
    <s v="  Stacey"/>
    <n v="46.06"/>
    <n v="4.18"/>
    <s v="No"/>
    <s v="yes"/>
    <s v="No"/>
    <n v="1"/>
    <s v="yes"/>
    <x v="0"/>
    <s v="Normal"/>
    <s v="9-Nov-2004"/>
    <n v="31196.61"/>
    <s v="tier - 2"/>
    <s v="tier - 1"/>
    <s v="R1011"/>
    <n v="18"/>
    <x v="3"/>
  </r>
  <r>
    <s v="Id305"/>
    <s v="  Christine"/>
    <n v="29.92"/>
    <n v="11.99"/>
    <s v="yes"/>
    <s v="No"/>
    <s v="No"/>
    <n v="2"/>
    <s v="yes"/>
    <x v="1"/>
    <s v="Diabetes"/>
    <s v="9-Sep-1961"/>
    <n v="30942.19"/>
    <s v="tier - 2"/>
    <s v="tier - 2"/>
    <s v="R1013"/>
    <n v="61"/>
    <x v="2"/>
  </r>
  <r>
    <s v="Id306"/>
    <s v="  Sarah C"/>
    <n v="28.46"/>
    <n v="4.8499999999999996"/>
    <s v="yes"/>
    <s v="No"/>
    <s v="No"/>
    <n v="1"/>
    <s v="yes"/>
    <x v="2"/>
    <s v="Normal"/>
    <s v="5-Sep-1988"/>
    <n v="30763.01"/>
    <s v="tier - 2"/>
    <s v="tier - 1"/>
    <s v="R1011"/>
    <n v="34"/>
    <x v="1"/>
  </r>
  <r>
    <s v="Id307"/>
    <s v="  Megan"/>
    <n v="24.56"/>
    <n v="6.18"/>
    <s v="yes"/>
    <s v="No"/>
    <s v="Yes"/>
    <n v="1"/>
    <s v="yes"/>
    <x v="1"/>
    <s v="Pre-Diabetes"/>
    <s v="21-Dec-1983"/>
    <n v="30724.44"/>
    <s v="tier - 2"/>
    <s v="tier - 3"/>
    <s v="R1011"/>
    <n v="39"/>
    <x v="1"/>
  </r>
  <r>
    <s v="Id308"/>
    <s v="  Jason W"/>
    <n v="41.19"/>
    <n v="6.37"/>
    <s v="No"/>
    <s v="No"/>
    <s v="No"/>
    <n v="0"/>
    <s v="yes"/>
    <x v="1"/>
    <s v="Pre-Diabetes"/>
    <s v="21-Sep-1999"/>
    <n v="30697.71"/>
    <s v="tier - 1"/>
    <s v="tier - 2"/>
    <s v="R1011"/>
    <n v="23"/>
    <x v="3"/>
  </r>
  <r>
    <s v="Id309"/>
    <s v="  Michele"/>
    <n v="18.63"/>
    <n v="9.81"/>
    <s v="yes"/>
    <s v="No"/>
    <s v="No"/>
    <n v="2"/>
    <s v="yes"/>
    <x v="1"/>
    <s v="Diabetes"/>
    <s v="11-Nov-1970"/>
    <n v="30625.65"/>
    <s v="tier - 2"/>
    <s v="tier - 3"/>
    <s v="R1011"/>
    <n v="52"/>
    <x v="0"/>
  </r>
  <r>
    <s v="Id310"/>
    <s v="  Nikki"/>
    <n v="26.26"/>
    <n v="11.8"/>
    <s v="yes"/>
    <s v="No"/>
    <s v="No"/>
    <n v="1"/>
    <s v="yes"/>
    <x v="1"/>
    <s v="Diabetes"/>
    <s v="10-Aug-1986"/>
    <n v="30530.5"/>
    <s v="tier - 2"/>
    <s v="tier - 1"/>
    <s v="R1011"/>
    <n v="36"/>
    <x v="1"/>
  </r>
  <r>
    <s v="Id311"/>
    <s v="  Philip J"/>
    <n v="22.37"/>
    <n v="5.86"/>
    <s v="yes"/>
    <s v="No"/>
    <s v="Yes"/>
    <n v="1"/>
    <s v="yes"/>
    <x v="1"/>
    <s v="Pre-Diabetes"/>
    <s v="3-Sep-1983"/>
    <n v="30457.37"/>
    <s v="tier - 2"/>
    <s v="tier - 1"/>
    <s v="R1012"/>
    <n v="39"/>
    <x v="1"/>
  </r>
  <r>
    <s v="Id312"/>
    <s v="  Bryan L"/>
    <n v="39.619999999999997"/>
    <n v="4.28"/>
    <s v="No"/>
    <s v="No"/>
    <s v="No"/>
    <n v="1"/>
    <s v="yes"/>
    <x v="1"/>
    <s v="Normal"/>
    <s v="28-Oct-1998"/>
    <n v="30422.03"/>
    <s v="tier - 2"/>
    <s v="tier - 3"/>
    <s v="R1011"/>
    <n v="24"/>
    <x v="3"/>
  </r>
  <r>
    <s v="Id313"/>
    <s v="  Timothy F"/>
    <n v="18.329999999999998"/>
    <n v="4.16"/>
    <s v="yes"/>
    <s v="No"/>
    <s v="No"/>
    <n v="0"/>
    <s v="yes"/>
    <x v="0"/>
    <s v="Normal"/>
    <s v="3-Sep-1976"/>
    <n v="30409.53"/>
    <s v="tier - 2"/>
    <s v="tier - 3"/>
    <s v="R1012"/>
    <n v="46"/>
    <x v="0"/>
  </r>
  <r>
    <s v="Id314"/>
    <s v="  Angielyn M"/>
    <n v="17.11"/>
    <n v="4.9800000000000004"/>
    <s v="yes"/>
    <s v="No"/>
    <s v="Yes"/>
    <n v="1"/>
    <s v="yes"/>
    <x v="2"/>
    <s v="Normal"/>
    <s v="30-Jul-1969"/>
    <n v="30366.93"/>
    <s v="tier - 2"/>
    <s v="tier - 2"/>
    <s v="R1011"/>
    <n v="53"/>
    <x v="0"/>
  </r>
  <r>
    <s v="Id315"/>
    <s v="  Jeanie M"/>
    <n v="43.5"/>
    <n v="6.38"/>
    <s v="No"/>
    <s v="yes"/>
    <s v="No"/>
    <n v="1"/>
    <s v="yes"/>
    <x v="2"/>
    <s v="Pre-Diabetes"/>
    <s v="1-Jun-2004"/>
    <n v="30328.27"/>
    <s v="tier - 2"/>
    <s v="tier - 2"/>
    <s v="R1011"/>
    <n v="19"/>
    <x v="3"/>
  </r>
  <r>
    <s v="Id316"/>
    <s v="  Greg"/>
    <n v="25.364999999999998"/>
    <n v="5.19"/>
    <s v="No"/>
    <s v="No"/>
    <s v="No"/>
    <n v="2"/>
    <s v="No"/>
    <x v="1"/>
    <s v="Normal"/>
    <s v="24-Jul-1972"/>
    <n v="30284.639999999999"/>
    <s v="tier - 1"/>
    <s v="tier - 1"/>
    <s v="R1012"/>
    <n v="50"/>
    <x v="0"/>
  </r>
  <r>
    <s v="Id317"/>
    <s v="  John"/>
    <n v="28.594999999999999"/>
    <n v="10.210000000000001"/>
    <s v="No"/>
    <s v="No"/>
    <s v="No"/>
    <n v="0"/>
    <s v="No"/>
    <x v="0"/>
    <s v="Diabetes"/>
    <s v="15-Sep-1962"/>
    <n v="30260"/>
    <s v="tier - 1"/>
    <s v="tier - 1"/>
    <s v="R1014"/>
    <n v="60"/>
    <x v="2"/>
  </r>
  <r>
    <s v="Id318"/>
    <s v="  Aliaksandr"/>
    <n v="29.83"/>
    <n v="9.6999999999999993"/>
    <s v="yes"/>
    <s v="No"/>
    <s v="Yes"/>
    <n v="1"/>
    <s v="yes"/>
    <x v="1"/>
    <s v="Diabetes"/>
    <s v="13-Sep-1963"/>
    <n v="30184.94"/>
    <s v="tier - 1"/>
    <s v="tier - 1"/>
    <s v="R1014"/>
    <n v="59"/>
    <x v="0"/>
  </r>
  <r>
    <s v="Id319"/>
    <s v="  Jason M"/>
    <n v="24.7"/>
    <n v="10.25"/>
    <s v="No"/>
    <s v="No"/>
    <s v="No"/>
    <n v="3"/>
    <s v="No"/>
    <x v="1"/>
    <s v="Diabetes"/>
    <s v="11-Aug-1958"/>
    <n v="30166.62"/>
    <s v="tier - 1"/>
    <s v="tier - 3"/>
    <s v="R1012"/>
    <n v="64"/>
    <x v="2"/>
  </r>
  <r>
    <s v="Id320"/>
    <s v="  Sheera K"/>
    <n v="17.940000000000001"/>
    <n v="9.77"/>
    <s v="No"/>
    <s v="No"/>
    <s v="No"/>
    <n v="0"/>
    <s v="yes"/>
    <x v="1"/>
    <s v="Diabetes"/>
    <s v="25-Dec-1971"/>
    <n v="30134.75"/>
    <s v="tier - 2"/>
    <s v="tier - 3"/>
    <s v="R1011"/>
    <n v="51"/>
    <x v="0"/>
  </r>
  <r>
    <s v="Id321"/>
    <s v="  Janice"/>
    <n v="21.08"/>
    <n v="4.83"/>
    <s v="No"/>
    <s v="No"/>
    <s v="Yes"/>
    <n v="1"/>
    <s v="yes"/>
    <x v="2"/>
    <s v="Normal"/>
    <s v="2-Sep-1979"/>
    <n v="30095.97"/>
    <s v="tier - 2"/>
    <s v="tier - 3"/>
    <s v="R1011"/>
    <n v="43"/>
    <x v="1"/>
  </r>
  <r>
    <s v="Id322"/>
    <s v="  Timothy G"/>
    <n v="37.715000000000003"/>
    <n v="10.86"/>
    <s v="yes"/>
    <s v="No"/>
    <s v="No"/>
    <n v="0"/>
    <s v="No"/>
    <x v="1"/>
    <s v="Diabetes"/>
    <s v="16-Jun-1967"/>
    <n v="30063.58"/>
    <s v="tier - 1"/>
    <s v="tier - 1"/>
    <s v="R1012"/>
    <n v="55"/>
    <x v="0"/>
  </r>
  <r>
    <s v="Id323"/>
    <s v="  Alan R"/>
    <n v="22.39"/>
    <n v="9.5299999999999994"/>
    <s v="yes"/>
    <s v="No"/>
    <s v="No"/>
    <n v="0"/>
    <s v="yes"/>
    <x v="0"/>
    <s v="Diabetes"/>
    <s v="4-Aug-1981"/>
    <n v="30026.87"/>
    <s v="tier - 2"/>
    <s v="tier - 3"/>
    <s v="R1012"/>
    <n v="41"/>
    <x v="1"/>
  </r>
  <r>
    <s v="Id324"/>
    <s v="  Michael"/>
    <n v="28.78"/>
    <n v="5.68"/>
    <s v="No"/>
    <s v="No"/>
    <s v="No"/>
    <n v="0"/>
    <s v="yes"/>
    <x v="2"/>
    <s v="Normal"/>
    <s v="5-Oct-1991"/>
    <n v="29969.67"/>
    <s v="tier - 1"/>
    <s v="tier - 1"/>
    <s v="R1011"/>
    <n v="31"/>
    <x v="1"/>
  </r>
  <r>
    <s v="Id325"/>
    <s v="  Marie-France"/>
    <n v="18.329999999999998"/>
    <n v="5.57"/>
    <s v="yes"/>
    <s v="No"/>
    <s v="No"/>
    <n v="0"/>
    <s v="yes"/>
    <x v="0"/>
    <s v="Normal"/>
    <s v="12-Jun-1976"/>
    <n v="29933.75"/>
    <s v="tier - 1"/>
    <s v="tier - 1"/>
    <s v="R1011"/>
    <n v="46"/>
    <x v="0"/>
  </r>
  <r>
    <s v="Id326"/>
    <s v="  Erik F"/>
    <n v="26.39"/>
    <n v="4.58"/>
    <s v="yes"/>
    <s v="No"/>
    <s v="No"/>
    <n v="1"/>
    <s v="yes"/>
    <x v="1"/>
    <s v="Normal"/>
    <s v="30-Dec-1988"/>
    <n v="29929.56"/>
    <s v="tier - 1"/>
    <s v="tier - 1"/>
    <s v="R1011"/>
    <n v="34"/>
    <x v="1"/>
  </r>
  <r>
    <s v="Id327"/>
    <s v="  Andrew"/>
    <n v="19.260000000000002"/>
    <n v="8.9600000000000009"/>
    <s v="yes"/>
    <s v="No"/>
    <s v="No"/>
    <n v="1"/>
    <s v="yes"/>
    <x v="1"/>
    <s v="Diabetes"/>
    <s v="19-Aug-1975"/>
    <n v="29899.25"/>
    <s v="tier - 1"/>
    <s v="tier - 3"/>
    <s v="R1011"/>
    <n v="47"/>
    <x v="0"/>
  </r>
  <r>
    <s v="Id328"/>
    <s v="  Anthony"/>
    <n v="26.92"/>
    <n v="6.09"/>
    <s v="No"/>
    <s v="No"/>
    <s v="No"/>
    <n v="0"/>
    <s v="yes"/>
    <x v="2"/>
    <s v="Pre-Diabetes"/>
    <s v="30-Dec-1989"/>
    <n v="29852.48"/>
    <s v="tier - 1"/>
    <s v="tier - 3"/>
    <s v="R1011"/>
    <n v="33"/>
    <x v="1"/>
  </r>
  <r>
    <s v="Id329"/>
    <s v="  Chris"/>
    <n v="19.73"/>
    <n v="4.3600000000000003"/>
    <s v="No"/>
    <s v="No"/>
    <s v="No"/>
    <n v="0"/>
    <s v="yes"/>
    <x v="0"/>
    <s v="Normal"/>
    <s v="29-Oct-1982"/>
    <n v="29818.76"/>
    <s v="tier - 1"/>
    <s v="tier - 1"/>
    <s v="R1012"/>
    <n v="40"/>
    <x v="1"/>
  </r>
  <r>
    <s v="Id330"/>
    <s v="  Yu"/>
    <n v="23.56"/>
    <n v="11.74"/>
    <s v="yes"/>
    <s v="No"/>
    <s v="No"/>
    <n v="0"/>
    <s v="yes"/>
    <x v="1"/>
    <s v="Diabetes"/>
    <s v="13-Aug-1981"/>
    <n v="29816.639999999999"/>
    <s v="tier - 1"/>
    <s v="tier - 2"/>
    <s v="R1011"/>
    <n v="41"/>
    <x v="1"/>
  </r>
  <r>
    <s v="Id331"/>
    <s v="  Caleb N"/>
    <n v="37.67"/>
    <n v="5.89"/>
    <s v="No"/>
    <s v="No"/>
    <s v="No"/>
    <n v="1"/>
    <s v="yes"/>
    <x v="1"/>
    <s v="Pre-Diabetes"/>
    <s v="20-Jun-1998"/>
    <n v="29760.6"/>
    <s v="tier - 1"/>
    <s v="tier - 2"/>
    <s v="R1011"/>
    <n v="24"/>
    <x v="3"/>
  </r>
  <r>
    <s v="Id332"/>
    <s v="  Jason M"/>
    <n v="18.73"/>
    <n v="10.64"/>
    <s v="No"/>
    <s v="No"/>
    <s v="No"/>
    <n v="2"/>
    <s v="yes"/>
    <x v="1"/>
    <s v="Diabetes"/>
    <s v="23-Aug-1973"/>
    <n v="29757.69"/>
    <s v="tier - 1"/>
    <s v="tier - 3"/>
    <s v="R1011"/>
    <n v="49"/>
    <x v="0"/>
  </r>
  <r>
    <s v="Id333"/>
    <s v="  Angela R"/>
    <n v="33.090000000000003"/>
    <n v="6.06"/>
    <s v="No"/>
    <s v="No"/>
    <s v="Yes"/>
    <n v="1"/>
    <s v="yes"/>
    <x v="0"/>
    <s v="Pre-Diabetes"/>
    <s v="27-Jul-1993"/>
    <n v="29622.69"/>
    <s v="tier - 1"/>
    <s v="tier - 1"/>
    <s v="R1011"/>
    <n v="29"/>
    <x v="3"/>
  </r>
  <r>
    <s v="Id334"/>
    <s v="  Keith J"/>
    <n v="18.329999999999998"/>
    <n v="7.46"/>
    <s v="yes"/>
    <s v="No"/>
    <s v="No"/>
    <n v="1"/>
    <s v="yes"/>
    <x v="0"/>
    <s v="Diabetes"/>
    <s v="3-Nov-1975"/>
    <n v="29583.8"/>
    <s v="tier - 1"/>
    <s v="tier - 1"/>
    <s v="R1011"/>
    <n v="47"/>
    <x v="0"/>
  </r>
  <r>
    <s v="Id335"/>
    <s v="  Emma"/>
    <n v="27.74"/>
    <n v="4.68"/>
    <s v="yes"/>
    <s v="No"/>
    <s v="No"/>
    <n v="2"/>
    <s v="yes"/>
    <x v="0"/>
    <s v="Normal"/>
    <s v="20-Oct-1959"/>
    <n v="29523.17"/>
    <s v="tier - 1"/>
    <s v="tier - 2"/>
    <s v="R1024"/>
    <n v="63"/>
    <x v="2"/>
  </r>
  <r>
    <s v="Id336"/>
    <s v="  Nathan A"/>
    <n v="24.2"/>
    <n v="6.15"/>
    <s v="No"/>
    <s v="No"/>
    <s v="No"/>
    <n v="1"/>
    <s v="yes"/>
    <x v="1"/>
    <s v="Pre-Diabetes"/>
    <s v="16-Jul-1987"/>
    <n v="29443.59"/>
    <s v="tier - 1"/>
    <s v="tier - 1"/>
    <s v="R1011"/>
    <n v="35"/>
    <x v="1"/>
  </r>
  <r>
    <s v="Id337"/>
    <s v="  Kathryn"/>
    <n v="22.03"/>
    <n v="4.28"/>
    <s v="yes"/>
    <s v="No"/>
    <s v="No"/>
    <n v="0"/>
    <s v="yes"/>
    <x v="1"/>
    <s v="Normal"/>
    <s v="7-Nov-1985"/>
    <n v="29352.560000000001"/>
    <s v="tier - 1"/>
    <s v="tier - 1"/>
    <s v="R1011"/>
    <n v="37"/>
    <x v="1"/>
  </r>
  <r>
    <s v="Id338"/>
    <s v="  Elizabeth H"/>
    <n v="26.885000000000002"/>
    <n v="9.86"/>
    <s v="No"/>
    <s v="No"/>
    <s v="No"/>
    <n v="3"/>
    <s v="yes"/>
    <x v="1"/>
    <s v="Diabetes"/>
    <s v="5-Jun-1958"/>
    <n v="29330.98"/>
    <s v="tier - 1"/>
    <s v="tier - 2"/>
    <s v="R1012"/>
    <n v="65"/>
    <x v="2"/>
  </r>
  <r>
    <s v="Id339"/>
    <s v="  Ben"/>
    <n v="16.36"/>
    <n v="11.19"/>
    <s v="No"/>
    <s v="No"/>
    <s v="No"/>
    <n v="0"/>
    <s v="yes"/>
    <x v="1"/>
    <s v="Diabetes"/>
    <s v="21-Jul-1978"/>
    <n v="29227.599999999999"/>
    <s v="tier - 1"/>
    <s v="tier - 3"/>
    <s v="R1012"/>
    <n v="44"/>
    <x v="1"/>
  </r>
  <r>
    <s v="Id340"/>
    <s v="  Cheryl A"/>
    <n v="32.299999999999997"/>
    <n v="4.8899999999999997"/>
    <s v="yes"/>
    <s v="No"/>
    <s v="Yes"/>
    <n v="1"/>
    <s v="No"/>
    <x v="0"/>
    <s v="Normal"/>
    <s v="9-Jul-1969"/>
    <n v="29186.48"/>
    <s v="tier - 1"/>
    <s v="tier - 3"/>
    <s v="R1024"/>
    <n v="53"/>
    <x v="0"/>
  </r>
  <r>
    <s v="Id341"/>
    <s v="  Kimberly A"/>
    <n v="16.05"/>
    <n v="4.3499999999999996"/>
    <s v="yes"/>
    <s v="No"/>
    <s v="No"/>
    <n v="0"/>
    <s v="yes"/>
    <x v="1"/>
    <s v="Normal"/>
    <s v="8-Nov-1976"/>
    <n v="29160.39"/>
    <s v="tier - 1"/>
    <s v="tier - 2"/>
    <s v="R1011"/>
    <n v="46"/>
    <x v="0"/>
  </r>
  <r>
    <s v="Id342"/>
    <s v="  Cynthia"/>
    <n v="29.07"/>
    <n v="8.66"/>
    <s v="yes"/>
    <s v="No"/>
    <s v="No"/>
    <n v="2"/>
    <s v="yes"/>
    <x v="1"/>
    <s v="Diabetes"/>
    <s v="24-Dec-1961"/>
    <n v="29141.360000000001"/>
    <s v="tier - 1"/>
    <s v="tier - 3"/>
    <s v="R1012"/>
    <n v="61"/>
    <x v="2"/>
  </r>
  <r>
    <s v="Id343"/>
    <s v="  Jessica"/>
    <n v="17.43"/>
    <n v="8.64"/>
    <s v="No"/>
    <s v="No"/>
    <s v="No"/>
    <n v="0"/>
    <s v="yes"/>
    <x v="1"/>
    <s v="Diabetes"/>
    <s v="29-Nov-1978"/>
    <n v="29114.77"/>
    <s v="tier - 1"/>
    <s v="tier - 1"/>
    <s v="R1011"/>
    <n v="44"/>
    <x v="1"/>
  </r>
  <r>
    <s v="Id344"/>
    <s v="  Bruce"/>
    <n v="19.329999999999998"/>
    <n v="4.2699999999999996"/>
    <s v="No"/>
    <s v="No"/>
    <s v="No"/>
    <n v="0"/>
    <s v="yes"/>
    <x v="2"/>
    <s v="Normal"/>
    <s v="14-Jul-1980"/>
    <n v="29114.21"/>
    <s v="tier - 1"/>
    <s v="tier - 3"/>
    <s v="R1011"/>
    <n v="42"/>
    <x v="1"/>
  </r>
  <r>
    <s v="Id345"/>
    <s v="  Allison"/>
    <n v="30.52"/>
    <n v="4.21"/>
    <s v="No"/>
    <s v="No"/>
    <s v="No"/>
    <n v="1"/>
    <s v="yes"/>
    <x v="1"/>
    <s v="Normal"/>
    <s v="7-Jul-1992"/>
    <n v="29007.82"/>
    <s v="tier - 1"/>
    <s v="tier - 3"/>
    <s v="R1011"/>
    <n v="30"/>
    <x v="1"/>
  </r>
  <r>
    <s v="Id346"/>
    <s v="  Alex"/>
    <n v="39.21"/>
    <n v="5.04"/>
    <s v="No"/>
    <s v="No"/>
    <s v="Yes"/>
    <n v="1"/>
    <s v="yes"/>
    <x v="2"/>
    <s v="Normal"/>
    <s v="1-Sep-2003"/>
    <n v="28998.68"/>
    <s v="tier - 1"/>
    <s v="tier - 3"/>
    <s v="R1011"/>
    <n v="19"/>
    <x v="3"/>
  </r>
  <r>
    <s v="Id347"/>
    <s v="  Gabriela"/>
    <n v="26.98"/>
    <n v="5.21"/>
    <s v="yes"/>
    <s v="No"/>
    <s v="No"/>
    <n v="2"/>
    <s v="yes"/>
    <x v="1"/>
    <s v="Normal"/>
    <s v="5-Dec-1959"/>
    <n v="28950.47"/>
    <s v="tier - 1"/>
    <s v="tier - 1"/>
    <s v="R1012"/>
    <n v="63"/>
    <x v="2"/>
  </r>
  <r>
    <s v="Id348"/>
    <s v="  Sharon"/>
    <n v="25.84"/>
    <n v="8.83"/>
    <s v="No"/>
    <s v="No"/>
    <s v="No"/>
    <n v="0"/>
    <s v="No"/>
    <x v="1"/>
    <s v="Diabetes"/>
    <s v="25-Jul-1962"/>
    <n v="28923.14"/>
    <s v="tier - 1"/>
    <s v="tier - 1"/>
    <s v="R1012"/>
    <n v="60"/>
    <x v="2"/>
  </r>
  <r>
    <s v="Id349"/>
    <s v="  Jason A"/>
    <n v="28.31"/>
    <n v="8.4700000000000006"/>
    <s v="yes"/>
    <s v="No"/>
    <s v="No"/>
    <n v="2"/>
    <s v="yes"/>
    <x v="1"/>
    <s v="Diabetes"/>
    <s v="3-Aug-1961"/>
    <n v="28868.66"/>
    <s v="tier - 1"/>
    <s v="tier - 2"/>
    <s v="R1012"/>
    <n v="61"/>
    <x v="2"/>
  </r>
  <r>
    <s v="Id350"/>
    <s v="  Chelsey C"/>
    <n v="23.94"/>
    <n v="4.2"/>
    <s v="No"/>
    <s v="No"/>
    <s v="No"/>
    <n v="0"/>
    <s v="yes"/>
    <x v="1"/>
    <s v="Normal"/>
    <s v="5-Dec-1990"/>
    <n v="28716.14"/>
    <s v="tier - 1"/>
    <s v="tier - 3"/>
    <s v="R1011"/>
    <n v="32"/>
    <x v="1"/>
  </r>
  <r>
    <s v="Id351"/>
    <s v="  Devon A"/>
    <n v="20.03"/>
    <n v="6.14"/>
    <s v="yes"/>
    <s v="No"/>
    <s v="No"/>
    <n v="0"/>
    <s v="yes"/>
    <x v="1"/>
    <s v="Pre-Diabetes"/>
    <s v="27-Sep-1985"/>
    <n v="28542.86"/>
    <s v="tier - 1"/>
    <s v="tier - 3"/>
    <s v="R1011"/>
    <n v="37"/>
    <x v="1"/>
  </r>
  <r>
    <s v="Id352"/>
    <s v="  Joni L"/>
    <n v="41.42"/>
    <n v="6.07"/>
    <s v="No"/>
    <s v="No"/>
    <s v="No"/>
    <n v="0"/>
    <s v="No"/>
    <x v="2"/>
    <s v="Pre-Diabetes"/>
    <s v="11-Dec-1982"/>
    <n v="28476.73"/>
    <s v="tier - 1"/>
    <s v="tier - 2"/>
    <s v="R1012"/>
    <n v="40"/>
    <x v="1"/>
  </r>
  <r>
    <s v="Id353"/>
    <s v="  Colin"/>
    <n v="36.67"/>
    <n v="10.210000000000001"/>
    <s v="No"/>
    <s v="No"/>
    <s v="No"/>
    <n v="0"/>
    <s v="No"/>
    <x v="1"/>
    <s v="Diabetes"/>
    <s v="16-Sep-1974"/>
    <n v="28468.92"/>
    <s v="tier - 1"/>
    <s v="tier - 1"/>
    <s v="R1012"/>
    <n v="48"/>
    <x v="0"/>
  </r>
  <r>
    <s v="Id354"/>
    <s v="  Rachael"/>
    <n v="27.645"/>
    <n v="4.6900000000000004"/>
    <s v="No"/>
    <s v="No"/>
    <s v="No"/>
    <n v="0"/>
    <s v="No"/>
    <x v="0"/>
    <s v="Normal"/>
    <s v="2-Dec-1977"/>
    <n v="28340.19"/>
    <s v="tier - 1"/>
    <s v="tier - 2"/>
    <s v="R1012"/>
    <n v="45"/>
    <x v="0"/>
  </r>
  <r>
    <s v="Id355"/>
    <s v="  Maricela"/>
    <n v="22.72"/>
    <n v="5.71"/>
    <s v="No"/>
    <s v="No"/>
    <s v="No"/>
    <n v="0"/>
    <s v="yes"/>
    <x v="2"/>
    <s v="Pre-Diabetes"/>
    <s v="24-Dec-1990"/>
    <n v="28302.33"/>
    <s v="tier - 1"/>
    <s v="tier - 2"/>
    <s v="R1011"/>
    <n v="32"/>
    <x v="1"/>
  </r>
  <r>
    <s v="Id356"/>
    <s v="  Marie"/>
    <n v="36.520000000000003"/>
    <n v="9.07"/>
    <s v="yes"/>
    <s v="No"/>
    <s v="Yes"/>
    <n v="1"/>
    <s v="No"/>
    <x v="1"/>
    <s v="Diabetes"/>
    <s v="25-Nov-1963"/>
    <n v="28287.9"/>
    <s v="tier - 1"/>
    <s v="tier - 1"/>
    <s v="R1013"/>
    <n v="59"/>
    <x v="0"/>
  </r>
  <r>
    <s v="Id357"/>
    <s v="  Frank"/>
    <n v="33.96"/>
    <n v="4.99"/>
    <s v="No"/>
    <s v="No"/>
    <s v="No"/>
    <n v="0"/>
    <s v="yes"/>
    <x v="1"/>
    <s v="Normal"/>
    <s v="6-Sep-1999"/>
    <n v="28245.34"/>
    <s v="tier - 1"/>
    <s v="tier - 3"/>
    <s v="R1011"/>
    <n v="23"/>
    <x v="3"/>
  </r>
  <r>
    <s v="Id358"/>
    <s v="  Jeffry"/>
    <n v="26.695"/>
    <n v="8.31"/>
    <s v="No"/>
    <s v="No"/>
    <s v="No"/>
    <n v="0"/>
    <s v="yes"/>
    <x v="0"/>
    <s v="Diabetes"/>
    <s v="22-Nov-1960"/>
    <n v="28101.33"/>
    <s v="tier - 1"/>
    <s v="tier - 2"/>
    <s v="R1019"/>
    <n v="62"/>
    <x v="2"/>
  </r>
  <r>
    <s v="Id359"/>
    <s v="  Mike"/>
    <n v="18.45"/>
    <n v="5.07"/>
    <s v="yes"/>
    <s v="No"/>
    <s v="No"/>
    <n v="0"/>
    <s v="yes"/>
    <x v="1"/>
    <s v="Normal"/>
    <s v="29-Nov-1985"/>
    <n v="28006.94"/>
    <s v="tier - 1"/>
    <s v="tier - 2"/>
    <s v="R1011"/>
    <n v="37"/>
    <x v="1"/>
  </r>
  <r>
    <s v="Id360"/>
    <s v="  Rick"/>
    <n v="33.18"/>
    <n v="4.79"/>
    <s v="No"/>
    <s v="No"/>
    <s v="No"/>
    <n v="0"/>
    <s v="yes"/>
    <x v="0"/>
    <s v="Normal"/>
    <s v="21-Dec-1999"/>
    <n v="27980.77"/>
    <s v="tier - 1"/>
    <s v="tier - 1"/>
    <s v="R1011"/>
    <n v="23"/>
    <x v="3"/>
  </r>
  <r>
    <s v="Id361"/>
    <s v="  Pierre-Michel"/>
    <n v="36.1"/>
    <n v="11.39"/>
    <s v="yes"/>
    <s v="No"/>
    <s v="No"/>
    <n v="2"/>
    <s v="No"/>
    <x v="1"/>
    <s v="Diabetes"/>
    <s v="28-Jul-1961"/>
    <n v="27941.29"/>
    <s v="tier - 1"/>
    <s v="tier - 3"/>
    <s v="R1011"/>
    <n v="61"/>
    <x v="2"/>
  </r>
  <r>
    <s v="Id362"/>
    <s v="  Daniel"/>
    <n v="22.77"/>
    <n v="6"/>
    <s v="No"/>
    <s v="No"/>
    <s v="No"/>
    <n v="0"/>
    <s v="yes"/>
    <x v="1"/>
    <s v="Pre-Diabetes"/>
    <s v="4-Jun-1991"/>
    <n v="27931.11"/>
    <s v="tier - 1"/>
    <s v="tier - 3"/>
    <s v="R1011"/>
    <n v="32"/>
    <x v="1"/>
  </r>
  <r>
    <s v="Id363"/>
    <s v="  Brian L"/>
    <n v="21.24"/>
    <n v="5.13"/>
    <s v="No"/>
    <s v="No"/>
    <s v="No"/>
    <n v="0"/>
    <s v="yes"/>
    <x v="1"/>
    <s v="Normal"/>
    <s v="21-Nov-1989"/>
    <n v="27925.86"/>
    <s v="tier - 1"/>
    <s v="tier - 2"/>
    <s v="R1011"/>
    <n v="33"/>
    <x v="1"/>
  </r>
  <r>
    <s v="Id364"/>
    <s v="  Morgan M"/>
    <n v="17.600000000000001"/>
    <n v="5.26"/>
    <s v="yes"/>
    <s v="No"/>
    <s v="No"/>
    <n v="0"/>
    <s v="yes"/>
    <x v="1"/>
    <s v="Normal"/>
    <s v="4-Dec-1985"/>
    <n v="27849.94"/>
    <s v="tier - 1"/>
    <s v="tier - 1"/>
    <s v="R1011"/>
    <n v="37"/>
    <x v="1"/>
  </r>
  <r>
    <s v="Id365"/>
    <s v="  Caroline"/>
    <n v="26.29"/>
    <n v="6.84"/>
    <s v="No"/>
    <s v="No"/>
    <s v="No"/>
    <n v="0"/>
    <s v="yes"/>
    <x v="2"/>
    <s v="Diabetes"/>
    <s v="6-Jul-1960"/>
    <n v="27808.73"/>
    <s v="tier - 1"/>
    <s v="tier - 1"/>
    <s v="R1013"/>
    <n v="62"/>
    <x v="2"/>
  </r>
  <r>
    <s v="Id366"/>
    <s v="  Drew T"/>
    <n v="35.31"/>
    <n v="9.0399999999999991"/>
    <s v="No"/>
    <s v="No"/>
    <s v="No"/>
    <n v="0"/>
    <s v="No"/>
    <x v="1"/>
    <s v="Diabetes"/>
    <s v="6-Dec-2002"/>
    <n v="27724.29"/>
    <s v="tier - 1"/>
    <s v="tier - 3"/>
    <s v="R1013"/>
    <n v="20"/>
    <x v="3"/>
  </r>
  <r>
    <s v="Id367"/>
    <s v="  Austin W"/>
    <n v="27.04"/>
    <n v="4.0999999999999996"/>
    <s v="No"/>
    <s v="No"/>
    <s v="No"/>
    <n v="1"/>
    <s v="yes"/>
    <x v="2"/>
    <s v="Normal"/>
    <s v="3-Jul-1992"/>
    <n v="27696.11"/>
    <s v="tier - 1"/>
    <s v="tier - 2"/>
    <s v="R1011"/>
    <n v="30"/>
    <x v="1"/>
  </r>
  <r>
    <s v="Id368"/>
    <s v="  Berenice"/>
    <n v="30.23"/>
    <n v="4.2300000000000004"/>
    <s v="yes"/>
    <s v="No"/>
    <s v="Yes"/>
    <n v="1"/>
    <s v="yes"/>
    <x v="1"/>
    <s v="Normal"/>
    <s v="7-Oct-1997"/>
    <n v="27625.17"/>
    <s v="tier - 1"/>
    <s v="tier - 1"/>
    <s v="R1011"/>
    <n v="25"/>
    <x v="3"/>
  </r>
  <r>
    <s v="Id369"/>
    <s v="  Kenneth A"/>
    <n v="30.6"/>
    <n v="6.48"/>
    <s v="yes"/>
    <s v="No"/>
    <s v="Yes"/>
    <n v="1"/>
    <s v="yes"/>
    <x v="1"/>
    <s v="Pre-Diabetes"/>
    <s v="9-Sep-1997"/>
    <n v="27619.360000000001"/>
    <s v="tier - 2"/>
    <s v="tier - 3"/>
    <s v="R1011"/>
    <n v="25"/>
    <x v="3"/>
  </r>
  <r>
    <s v="Id370"/>
    <s v="  Miguel"/>
    <n v="26.8"/>
    <n v="5.53"/>
    <s v="No"/>
    <s v="No"/>
    <s v="No"/>
    <n v="1"/>
    <s v="yes"/>
    <x v="1"/>
    <s v="Normal"/>
    <s v="11-Jun-1992"/>
    <n v="27614.71"/>
    <s v="tier - 2"/>
    <s v="tier - 3"/>
    <s v="R1011"/>
    <n v="30"/>
    <x v="1"/>
  </r>
  <r>
    <s v="Id371"/>
    <s v="  Hadley T"/>
    <n v="16.86"/>
    <n v="4.07"/>
    <s v="yes"/>
    <s v="No"/>
    <s v="No"/>
    <n v="0"/>
    <s v="yes"/>
    <x v="1"/>
    <s v="Normal"/>
    <s v="6-Nov-1985"/>
    <n v="27598.93"/>
    <s v="tier - 2"/>
    <s v="tier - 1"/>
    <s v="R1011"/>
    <n v="37"/>
    <x v="1"/>
  </r>
  <r>
    <s v="Id372"/>
    <s v="  Taylor"/>
    <n v="16.3"/>
    <n v="5.51"/>
    <s v="No"/>
    <s v="No"/>
    <s v="No"/>
    <n v="1"/>
    <s v="yes"/>
    <x v="1"/>
    <s v="Normal"/>
    <s v="22-Jul-1984"/>
    <n v="27534.53"/>
    <s v="tier - 2"/>
    <s v="tier - 2"/>
    <s v="R1011"/>
    <n v="38"/>
    <x v="1"/>
  </r>
  <r>
    <s v="Id373"/>
    <s v="  Tenielle M"/>
    <n v="29.81"/>
    <n v="11.66"/>
    <s v="No"/>
    <s v="No"/>
    <s v="No"/>
    <n v="0"/>
    <s v="yes"/>
    <x v="1"/>
    <s v="Diabetes"/>
    <s v="19-Oct-1965"/>
    <n v="27533.91"/>
    <s v="tier - 2"/>
    <s v="tier - 3"/>
    <s v="R1013"/>
    <n v="57"/>
    <x v="0"/>
  </r>
  <r>
    <s v="Id374"/>
    <s v="  Andrea"/>
    <n v="16.329999999999998"/>
    <n v="7.26"/>
    <s v="yes"/>
    <s v="No"/>
    <s v="No"/>
    <n v="0"/>
    <s v="yes"/>
    <x v="1"/>
    <s v="Diabetes"/>
    <s v="3-Oct-1981"/>
    <n v="27495.59"/>
    <s v="tier - 2"/>
    <s v="tier - 1"/>
    <s v="R1011"/>
    <n v="41"/>
    <x v="1"/>
  </r>
  <r>
    <s v="Id375"/>
    <s v="  Nora P"/>
    <n v="16.37"/>
    <n v="4.79"/>
    <s v="yes"/>
    <s v="No"/>
    <s v="No"/>
    <n v="0"/>
    <s v="yes"/>
    <x v="1"/>
    <s v="Normal"/>
    <s v="5-Dec-1985"/>
    <n v="27432.73"/>
    <s v="tier - 2"/>
    <s v="tier - 1"/>
    <s v="R1011"/>
    <n v="37"/>
    <x v="1"/>
  </r>
  <r>
    <s v="Id376"/>
    <s v="  Zachary"/>
    <n v="22.42"/>
    <n v="4.68"/>
    <s v="yes"/>
    <s v="No"/>
    <s v="No"/>
    <n v="1"/>
    <s v="No"/>
    <x v="1"/>
    <s v="Normal"/>
    <s v="15-Sep-1988"/>
    <n v="27375.9"/>
    <s v="tier - 2"/>
    <s v="tier - 3"/>
    <s v="R1015"/>
    <n v="34"/>
    <x v="1"/>
  </r>
  <r>
    <s v="Id377"/>
    <s v="  Michael"/>
    <n v="31.35"/>
    <n v="4.33"/>
    <s v="yes"/>
    <s v="No"/>
    <s v="Yes"/>
    <n v="1"/>
    <s v="No"/>
    <x v="0"/>
    <s v="Normal"/>
    <s v="16-Oct-1969"/>
    <n v="27346.04"/>
    <s v="tier - 2"/>
    <s v="tier - 2"/>
    <s v="R1013"/>
    <n v="53"/>
    <x v="0"/>
  </r>
  <r>
    <s v="Id378"/>
    <s v="  Alyssa K"/>
    <n v="31.9"/>
    <n v="11.89"/>
    <s v="No"/>
    <s v="No"/>
    <s v="No"/>
    <n v="0"/>
    <s v="No"/>
    <x v="2"/>
    <s v="Diabetes"/>
    <s v="6-Jun-1968"/>
    <n v="27322.73"/>
    <s v="tier - 2"/>
    <s v="tier - 2"/>
    <s v="R1013"/>
    <n v="55"/>
    <x v="0"/>
  </r>
  <r>
    <s v="Id379"/>
    <s v="  Heather"/>
    <n v="30.6"/>
    <n v="5.24"/>
    <s v="No"/>
    <s v="No"/>
    <s v="No"/>
    <n v="0"/>
    <s v="yes"/>
    <x v="2"/>
    <s v="Normal"/>
    <s v="2-Dec-1999"/>
    <n v="27236.959999999999"/>
    <s v="tier - 2"/>
    <s v="tier - 1"/>
    <s v="R1011"/>
    <n v="23"/>
    <x v="3"/>
  </r>
  <r>
    <s v="Id380"/>
    <s v="  Dante"/>
    <n v="28.975000000000001"/>
    <n v="7.63"/>
    <s v="No"/>
    <s v="No"/>
    <s v="No"/>
    <n v="0"/>
    <s v="yes"/>
    <x v="1"/>
    <s v="Diabetes"/>
    <s v="21-Dec-1965"/>
    <n v="27218.44"/>
    <s v="tier - 2"/>
    <s v="tier - 1"/>
    <s v="R1017"/>
    <n v="57"/>
    <x v="0"/>
  </r>
  <r>
    <s v="Id381"/>
    <s v="  Sara E"/>
    <n v="24.86"/>
    <n v="8.92"/>
    <s v="yes"/>
    <s v="No"/>
    <s v="No"/>
    <n v="2"/>
    <s v="No"/>
    <x v="1"/>
    <s v="Diabetes"/>
    <s v="2-Oct-1970"/>
    <n v="27117.99"/>
    <s v="tier - 2"/>
    <s v="tier - 2"/>
    <s v="R1013"/>
    <n v="52"/>
    <x v="0"/>
  </r>
  <r>
    <s v="Id382"/>
    <s v="  Scott"/>
    <n v="19.54"/>
    <n v="5.37"/>
    <s v="No"/>
    <s v="No"/>
    <s v="No"/>
    <n v="0"/>
    <s v="yes"/>
    <x v="1"/>
    <s v="Normal"/>
    <s v="13-Dec-1990"/>
    <n v="27092.38"/>
    <s v="tier - 2"/>
    <s v="tier - 3"/>
    <s v="R1011"/>
    <n v="32"/>
    <x v="1"/>
  </r>
  <r>
    <s v="Id383"/>
    <s v="  Sean"/>
    <n v="26.74"/>
    <n v="4.3099999999999996"/>
    <s v="No"/>
    <s v="No"/>
    <s v="No"/>
    <n v="0"/>
    <s v="yes"/>
    <x v="1"/>
    <s v="Normal"/>
    <s v="2-Jul-1994"/>
    <n v="27080.639999999999"/>
    <s v="tier - 2"/>
    <s v="tier - 2"/>
    <s v="R1011"/>
    <n v="28"/>
    <x v="3"/>
  </r>
  <r>
    <s v="Id384"/>
    <s v="  Danielle"/>
    <n v="22.99"/>
    <n v="10.46"/>
    <s v="No"/>
    <s v="No"/>
    <s v="No"/>
    <n v="3"/>
    <s v="yes"/>
    <x v="1"/>
    <s v="Diabetes"/>
    <s v="30-Jun-1958"/>
    <n v="27037.91"/>
    <s v="tier - 2"/>
    <s v="tier - 2"/>
    <s v="R1013"/>
    <n v="64"/>
    <x v="2"/>
  </r>
  <r>
    <s v="Id385"/>
    <s v="  Andrew D"/>
    <n v="31.46"/>
    <n v="7.39"/>
    <s v="No"/>
    <s v="No"/>
    <s v="No"/>
    <n v="0"/>
    <s v="No"/>
    <x v="1"/>
    <s v="Diabetes"/>
    <s v="9-Jul-1960"/>
    <n v="27000.98"/>
    <s v="tier - 2"/>
    <s v="tier - 2"/>
    <s v="R1013"/>
    <n v="62"/>
    <x v="2"/>
  </r>
  <r>
    <s v="Id386"/>
    <s v="  Joel D"/>
    <n v="30.86"/>
    <n v="6.18"/>
    <s v="No"/>
    <s v="yes"/>
    <s v="No"/>
    <n v="2"/>
    <s v="yes"/>
    <x v="1"/>
    <s v="Pre-Diabetes"/>
    <s v="9-Nov-2000"/>
    <n v="26936.98"/>
    <s v="tier - 2"/>
    <s v="tier - 3"/>
    <s v="R1011"/>
    <n v="22"/>
    <x v="3"/>
  </r>
  <r>
    <s v="Id387"/>
    <s v="  Michelle"/>
    <n v="31.96"/>
    <n v="8.86"/>
    <s v="No"/>
    <s v="No"/>
    <s v="No"/>
    <n v="0"/>
    <s v="yes"/>
    <x v="1"/>
    <s v="Diabetes"/>
    <s v="17-Jun-2002"/>
    <n v="26927.69"/>
    <s v="tier - 2"/>
    <s v="tier - 2"/>
    <s v="R1011"/>
    <n v="20"/>
    <x v="3"/>
  </r>
  <r>
    <s v="Id388"/>
    <s v="  Michael J"/>
    <n v="23.76"/>
    <n v="10.96"/>
    <s v="No"/>
    <s v="No"/>
    <s v="No"/>
    <n v="3"/>
    <s v="yes"/>
    <x v="1"/>
    <s v="Diabetes"/>
    <s v="25-Dec-1958"/>
    <n v="26926.51"/>
    <s v="tier - 2"/>
    <s v="tier - 1"/>
    <s v="R1013"/>
    <n v="64"/>
    <x v="2"/>
  </r>
  <r>
    <s v="Id389"/>
    <s v="  Nikki"/>
    <n v="19.38"/>
    <n v="6.28"/>
    <s v="No"/>
    <s v="No"/>
    <s v="No"/>
    <n v="0"/>
    <s v="yes"/>
    <x v="0"/>
    <s v="Pre-Diabetes"/>
    <s v="22-Aug-1991"/>
    <n v="26912.560000000001"/>
    <s v="tier - 2"/>
    <s v="tier - 2"/>
    <s v="R1011"/>
    <n v="31"/>
    <x v="1"/>
  </r>
  <r>
    <s v="Id390"/>
    <s v="  Summer B"/>
    <n v="16.21"/>
    <n v="6.29"/>
    <s v="yes"/>
    <s v="No"/>
    <s v="No"/>
    <n v="1"/>
    <s v="yes"/>
    <x v="1"/>
    <s v="Pre-Diabetes"/>
    <s v="22-Jul-1988"/>
    <n v="26607.89"/>
    <s v="tier - 2"/>
    <s v="tier - 1"/>
    <s v="R1011"/>
    <n v="34"/>
    <x v="1"/>
  </r>
  <r>
    <s v="Id391"/>
    <s v="  Edward"/>
    <n v="32.54"/>
    <n v="4.0199999999999996"/>
    <s v="No"/>
    <s v="yes"/>
    <s v="No"/>
    <n v="1"/>
    <s v="yes"/>
    <x v="1"/>
    <s v="Normal"/>
    <s v="5-Sep-2004"/>
    <n v="26479.4"/>
    <s v="tier - 2"/>
    <s v="tier - 2"/>
    <s v="R1011"/>
    <n v="18"/>
    <x v="3"/>
  </r>
  <r>
    <s v="Id392"/>
    <s v="  Ryan"/>
    <n v="36.765000000000001"/>
    <n v="11.95"/>
    <s v="yes"/>
    <s v="No"/>
    <s v="No"/>
    <n v="2"/>
    <s v="No"/>
    <x v="1"/>
    <s v="Diabetes"/>
    <s v="27-Aug-1970"/>
    <n v="26467.1"/>
    <s v="tier - 2"/>
    <s v="tier - 3"/>
    <s v="R1012"/>
    <n v="52"/>
    <x v="0"/>
  </r>
  <r>
    <s v="Id393"/>
    <s v="  Kacee"/>
    <n v="35.909999999999997"/>
    <n v="8.7100000000000009"/>
    <s v="No"/>
    <s v="No"/>
    <s v="No"/>
    <n v="0"/>
    <s v="No"/>
    <x v="1"/>
    <s v="Diabetes"/>
    <s v="21-Sep-1974"/>
    <n v="26392.26"/>
    <s v="tier - 2"/>
    <s v="tier - 2"/>
    <s v="R1024"/>
    <n v="48"/>
    <x v="0"/>
  </r>
  <r>
    <s v="Id394"/>
    <s v="  Dave"/>
    <n v="32.06"/>
    <n v="4.67"/>
    <s v="No"/>
    <s v="yes"/>
    <s v="No"/>
    <n v="1"/>
    <s v="yes"/>
    <x v="1"/>
    <s v="Normal"/>
    <s v="5-Dec-2004"/>
    <n v="26316.59"/>
    <s v="tier - 2"/>
    <s v="tier - 3"/>
    <s v="R1011"/>
    <n v="18"/>
    <x v="3"/>
  </r>
  <r>
    <s v="Id395"/>
    <s v="  Maryanna"/>
    <n v="24.1"/>
    <n v="11.14"/>
    <s v="yes"/>
    <s v="No"/>
    <s v="No"/>
    <n v="1"/>
    <s v="No"/>
    <x v="1"/>
    <s v="Diabetes"/>
    <s v="4-Jun-1975"/>
    <n v="26236.58"/>
    <s v="tier - 2"/>
    <s v="tier - 1"/>
    <s v="R1011"/>
    <n v="48"/>
    <x v="0"/>
  </r>
  <r>
    <s v="Id396"/>
    <s v="  Jessica H"/>
    <n v="27.1"/>
    <n v="9.0500000000000007"/>
    <s v="No"/>
    <s v="No"/>
    <s v="No"/>
    <n v="2"/>
    <s v="No"/>
    <x v="2"/>
    <s v="Diabetes"/>
    <s v="7-Jul-1973"/>
    <n v="26140.36"/>
    <s v="tier - 2"/>
    <s v="tier - 3"/>
    <s v="R1011"/>
    <n v="49"/>
    <x v="0"/>
  </r>
  <r>
    <s v="Id397"/>
    <s v="  Deanna"/>
    <n v="24.42"/>
    <n v="11.31"/>
    <s v="No"/>
    <s v="No"/>
    <s v="No"/>
    <n v="0"/>
    <s v="yes"/>
    <x v="1"/>
    <s v="Diabetes"/>
    <s v="11-Oct-2002"/>
    <n v="26125.67"/>
    <s v="tier - 2"/>
    <s v="tier - 1"/>
    <s v="R1013"/>
    <n v="20"/>
    <x v="3"/>
  </r>
  <r>
    <s v="Id398"/>
    <s v="  Peter"/>
    <n v="26.695"/>
    <n v="4.68"/>
    <s v="yes"/>
    <s v="No"/>
    <s v="No"/>
    <n v="2"/>
    <s v="yes"/>
    <x v="1"/>
    <s v="Normal"/>
    <s v="9-Jul-1966"/>
    <n v="26109.33"/>
    <s v="tier - 2"/>
    <s v="tier - 3"/>
    <s v="R1012"/>
    <n v="56"/>
    <x v="0"/>
  </r>
  <r>
    <s v="Id399"/>
    <s v="  Rebecca"/>
    <n v="27.79"/>
    <n v="6.05"/>
    <s v="yes"/>
    <s v="yes"/>
    <s v="No"/>
    <n v="1"/>
    <s v="yes"/>
    <x v="1"/>
    <s v="Pre-Diabetes"/>
    <s v="26-Dec-2000"/>
    <n v="26026.97"/>
    <s v="tier - 2"/>
    <s v="tier - 3"/>
    <s v="R1011"/>
    <n v="22"/>
    <x v="3"/>
  </r>
  <r>
    <s v="Id400"/>
    <s v="  Elizabeth M"/>
    <n v="32.68"/>
    <n v="4.68"/>
    <s v="yes"/>
    <s v="No"/>
    <s v="No"/>
    <n v="0"/>
    <s v="No"/>
    <x v="1"/>
    <s v="Normal"/>
    <s v="5-Jun-2001"/>
    <n v="26018.95"/>
    <s v="tier - 2"/>
    <s v="tier - 2"/>
    <s v="R1012"/>
    <n v="22"/>
    <x v="3"/>
  </r>
  <r>
    <s v="Id401"/>
    <s v="  Gregory"/>
    <n v="26.4"/>
    <n v="9.5"/>
    <s v="yes"/>
    <s v="No"/>
    <s v="No"/>
    <n v="2"/>
    <s v="No"/>
    <x v="1"/>
    <s v="Diabetes"/>
    <s v="3-Dec-1970"/>
    <n v="25992.82"/>
    <s v="tier - 2"/>
    <s v="tier - 2"/>
    <s v="R1013"/>
    <n v="52"/>
    <x v="0"/>
  </r>
  <r>
    <s v="Id402"/>
    <s v="  Sarah E"/>
    <n v="23.655000000000001"/>
    <n v="10.84"/>
    <s v="yes"/>
    <s v="No"/>
    <s v="Yes"/>
    <n v="1"/>
    <s v="yes"/>
    <x v="1"/>
    <s v="Diabetes"/>
    <s v="21-Aug-1963"/>
    <n v="25678.78"/>
    <s v="tier - 2"/>
    <s v="tier - 3"/>
    <s v="R1012"/>
    <n v="59"/>
    <x v="0"/>
  </r>
  <r>
    <s v="Id403"/>
    <s v="  Anne Elise"/>
    <n v="27.36"/>
    <n v="5.88"/>
    <s v="No"/>
    <s v="No"/>
    <s v="No"/>
    <n v="2"/>
    <s v="No"/>
    <x v="1"/>
    <s v="Pre-Diabetes"/>
    <s v="17-Jul-1972"/>
    <n v="25656.58"/>
    <s v="tier - 2"/>
    <s v="tier - 3"/>
    <s v="R1024"/>
    <n v="50"/>
    <x v="0"/>
  </r>
  <r>
    <s v="Id404"/>
    <s v="  Christopher R"/>
    <n v="27.82"/>
    <n v="5.24"/>
    <s v="yes"/>
    <s v="No"/>
    <s v="No"/>
    <n v="0"/>
    <s v="yes"/>
    <x v="1"/>
    <s v="Normal"/>
    <s v="2-Aug-2001"/>
    <n v="25648.98"/>
    <s v="tier - 2"/>
    <s v="tier - 1"/>
    <s v="R1011"/>
    <n v="21"/>
    <x v="3"/>
  </r>
  <r>
    <s v="Id405"/>
    <s v="  Elliot"/>
    <n v="25.46"/>
    <n v="11.75"/>
    <s v="No"/>
    <s v="No"/>
    <s v="No"/>
    <n v="0"/>
    <s v="No"/>
    <x v="1"/>
    <s v="Diabetes"/>
    <s v="11-Dec-1968"/>
    <n v="25517.11"/>
    <s v="tier - 2"/>
    <s v="tier - 3"/>
    <s v="R1017"/>
    <n v="54"/>
    <x v="0"/>
  </r>
  <r>
    <s v="Id406"/>
    <s v="  Christopher D"/>
    <n v="25.1"/>
    <n v="6.97"/>
    <s v="No"/>
    <s v="No"/>
    <s v="No"/>
    <n v="0"/>
    <s v="yes"/>
    <x v="1"/>
    <s v="Diabetes"/>
    <s v="22-Aug-1968"/>
    <n v="25382.3"/>
    <s v="tier - 2"/>
    <s v="tier - 2"/>
    <s v="R1011"/>
    <n v="54"/>
    <x v="0"/>
  </r>
  <r>
    <s v="Id407"/>
    <s v="  Corey"/>
    <n v="32.11"/>
    <n v="4.76"/>
    <s v="No"/>
    <s v="No"/>
    <s v="No"/>
    <n v="2"/>
    <s v="No"/>
    <x v="1"/>
    <s v="Normal"/>
    <s v="26-Sep-1972"/>
    <n v="25333.33"/>
    <s v="tier - 2"/>
    <s v="tier - 2"/>
    <s v="R1017"/>
    <n v="50"/>
    <x v="0"/>
  </r>
  <r>
    <s v="Id408"/>
    <s v="  Patrick D"/>
    <n v="29.8"/>
    <n v="8.24"/>
    <s v="yes"/>
    <s v="No"/>
    <s v="No"/>
    <n v="1"/>
    <s v="yes"/>
    <x v="1"/>
    <s v="Diabetes"/>
    <s v="14-Dec-1975"/>
    <n v="25309.49"/>
    <s v="tier - 2"/>
    <s v="tier - 1"/>
    <s v="R1011"/>
    <n v="47"/>
    <x v="0"/>
  </r>
  <r>
    <s v="Id409"/>
    <s v="  Anthony D"/>
    <n v="24.01"/>
    <n v="4.76"/>
    <s v="No"/>
    <s v="No"/>
    <s v="No"/>
    <n v="1"/>
    <s v="yes"/>
    <x v="1"/>
    <s v="Normal"/>
    <s v="24-Nov-1998"/>
    <n v="25127.22"/>
    <s v="tier - 2"/>
    <s v="tier - 3"/>
    <s v="R1011"/>
    <n v="24"/>
    <x v="3"/>
  </r>
  <r>
    <s v="Id410"/>
    <s v="  Melissa"/>
    <n v="23.21"/>
    <n v="6.03"/>
    <s v="No"/>
    <s v="No"/>
    <s v="No"/>
    <n v="1"/>
    <s v="No"/>
    <x v="1"/>
    <s v="Pre-Diabetes"/>
    <s v="14-Jun-1998"/>
    <n v="25081.77"/>
    <s v="tier - 2"/>
    <s v="tier - 2"/>
    <s v="R1013"/>
    <n v="24"/>
    <x v="3"/>
  </r>
  <r>
    <s v="Id411"/>
    <s v="  Raven"/>
    <n v="21.2"/>
    <n v="4.07"/>
    <s v="yes"/>
    <s v="No"/>
    <s v="No"/>
    <n v="1"/>
    <s v="yes"/>
    <x v="1"/>
    <s v="Normal"/>
    <s v="4-Dec-1995"/>
    <n v="25075.97"/>
    <s v="tier - 2"/>
    <s v="tier - 2"/>
    <s v="R1011"/>
    <n v="27"/>
    <x v="3"/>
  </r>
  <r>
    <s v="Id412"/>
    <s v="  Christopher"/>
    <n v="28.215"/>
    <n v="8.26"/>
    <s v="yes"/>
    <s v="No"/>
    <s v="No"/>
    <n v="1"/>
    <s v="yes"/>
    <x v="1"/>
    <s v="Diabetes"/>
    <s v="14-Nov-1975"/>
    <n v="24915.22"/>
    <s v="tier - 2"/>
    <s v="tier - 3"/>
    <s v="R1012"/>
    <n v="47"/>
    <x v="0"/>
  </r>
  <r>
    <s v="Id413"/>
    <s v="  Kendra A"/>
    <n v="38.094999999999999"/>
    <n v="4.76"/>
    <s v="No"/>
    <s v="No"/>
    <s v="No"/>
    <n v="1"/>
    <s v="No"/>
    <x v="1"/>
    <s v="Normal"/>
    <s v="14-Jun-1987"/>
    <n v="24915.05"/>
    <s v="tier - 2"/>
    <s v="tier - 1"/>
    <s v="R1024"/>
    <n v="35"/>
    <x v="1"/>
  </r>
  <r>
    <s v="Id414"/>
    <s v="  Jordan"/>
    <n v="22.61"/>
    <n v="6.13"/>
    <s v="yes"/>
    <s v="No"/>
    <s v="Yes"/>
    <n v="1"/>
    <s v="yes"/>
    <x v="3"/>
    <s v="Pre-Diabetes"/>
    <s v="23-Jul-1969"/>
    <n v="24873.38"/>
    <s v="tier - 2"/>
    <s v="tier - 1"/>
    <s v="R1024"/>
    <n v="53"/>
    <x v="0"/>
  </r>
  <r>
    <s v="Id415"/>
    <s v="  Nils"/>
    <n v="24.32"/>
    <n v="10.47"/>
    <s v="yes"/>
    <s v="No"/>
    <s v="No"/>
    <n v="2"/>
    <s v="yes"/>
    <x v="0"/>
    <s v="Diabetes"/>
    <s v="26-Nov-1970"/>
    <n v="24869.84"/>
    <s v="tier - 2"/>
    <s v="tier - 2"/>
    <s v="R1016"/>
    <n v="52"/>
    <x v="0"/>
  </r>
  <r>
    <s v="Id416"/>
    <s v="  Scott"/>
    <n v="20.96"/>
    <n v="4.04"/>
    <s v="yes"/>
    <s v="No"/>
    <s v="No"/>
    <n v="1"/>
    <s v="yes"/>
    <x v="1"/>
    <s v="Normal"/>
    <s v="10-Jun-1995"/>
    <n v="24863.25"/>
    <s v="tier - 2"/>
    <s v="tier - 3"/>
    <s v="R1011"/>
    <n v="27"/>
    <x v="3"/>
  </r>
  <r>
    <s v="Id417"/>
    <s v="  Angela"/>
    <n v="19.68"/>
    <n v="5.74"/>
    <s v="No"/>
    <s v="No"/>
    <s v="No"/>
    <n v="0"/>
    <s v="yes"/>
    <x v="1"/>
    <s v="Pre-Diabetes"/>
    <s v="9-Sep-1994"/>
    <n v="24817.25"/>
    <s v="tier - 2"/>
    <s v="tier - 2"/>
    <s v="R1011"/>
    <n v="28"/>
    <x v="3"/>
  </r>
  <r>
    <s v="Id418"/>
    <s v="  Allison"/>
    <n v="18.100000000000001"/>
    <n v="6.33"/>
    <s v="No"/>
    <s v="No"/>
    <s v="No"/>
    <n v="1"/>
    <s v="yes"/>
    <x v="1"/>
    <s v="Pre-Diabetes"/>
    <s v="11-Oct-1992"/>
    <n v="24795.040000000001"/>
    <s v="tier - 2"/>
    <s v="tier - 3"/>
    <s v="R1011"/>
    <n v="30"/>
    <x v="1"/>
  </r>
  <r>
    <s v="Id419"/>
    <s v="  Caitlin O"/>
    <n v="29.64"/>
    <n v="4.28"/>
    <s v="yes"/>
    <s v="No"/>
    <s v="No"/>
    <n v="0"/>
    <s v="No"/>
    <x v="1"/>
    <s v="Normal"/>
    <s v="28-Aug-1996"/>
    <n v="24671.66"/>
    <s v="tier - 2"/>
    <s v="tier - 1"/>
    <s v="R1024"/>
    <n v="26"/>
    <x v="3"/>
  </r>
  <r>
    <s v="Id420"/>
    <s v="  Tracy M"/>
    <n v="25.3"/>
    <n v="9.4700000000000006"/>
    <s v="yes"/>
    <s v="No"/>
    <s v="No"/>
    <n v="2"/>
    <s v="yes"/>
    <x v="1"/>
    <s v="Diabetes"/>
    <s v="12-Jun-1970"/>
    <n v="24667.42"/>
    <s v="tier - 2"/>
    <s v="tier - 3"/>
    <s v="R1013"/>
    <n v="52"/>
    <x v="0"/>
  </r>
  <r>
    <s v="Id421"/>
    <s v="  Dustin M"/>
    <n v="27.6"/>
    <n v="4.8499999999999996"/>
    <s v="yes"/>
    <s v="No"/>
    <s v="No"/>
    <n v="0"/>
    <s v="No"/>
    <x v="1"/>
    <s v="Normal"/>
    <s v="12-Oct-1976"/>
    <n v="24603.05"/>
    <s v="tier - 2"/>
    <s v="tier - 2"/>
    <s v="R1011"/>
    <n v="46"/>
    <x v="0"/>
  </r>
  <r>
    <s v="Id422"/>
    <s v="  Jenny"/>
    <n v="27.645"/>
    <n v="11.03"/>
    <s v="yes"/>
    <s v="No"/>
    <s v="No"/>
    <n v="1"/>
    <s v="yes"/>
    <x v="1"/>
    <s v="Diabetes"/>
    <s v="13-Jun-1975"/>
    <n v="24535.7"/>
    <s v="tier - 2"/>
    <s v="tier - 2"/>
    <s v="R1012"/>
    <n v="47"/>
    <x v="0"/>
  </r>
  <r>
    <s v="Id423"/>
    <s v="  Emily"/>
    <n v="27.6"/>
    <n v="5.22"/>
    <s v="No"/>
    <s v="No"/>
    <s v="No"/>
    <n v="2"/>
    <s v="yes"/>
    <x v="1"/>
    <s v="Normal"/>
    <s v="14-Sep-1972"/>
    <n v="24520.26"/>
    <s v="tier - 2"/>
    <s v="tier - 3"/>
    <s v="R1011"/>
    <n v="50"/>
    <x v="0"/>
  </r>
  <r>
    <s v="Id424"/>
    <s v="  Fabienne"/>
    <n v="25.08"/>
    <n v="9.52"/>
    <s v="yes"/>
    <s v="No"/>
    <s v="No"/>
    <n v="2"/>
    <s v="No"/>
    <x v="1"/>
    <s v="Diabetes"/>
    <s v="21-Oct-1961"/>
    <n v="24513.09"/>
    <s v="tier - 2"/>
    <s v="tier - 2"/>
    <s v="R1013"/>
    <n v="61"/>
    <x v="2"/>
  </r>
  <r>
    <s v="Id425"/>
    <s v="  Jordan"/>
    <n v="30.02"/>
    <n v="11.09"/>
    <s v="No"/>
    <s v="No"/>
    <s v="No"/>
    <n v="0"/>
    <s v="No"/>
    <x v="1"/>
    <s v="Diabetes"/>
    <s v="6-Jul-1968"/>
    <n v="24476.48"/>
    <s v="tier - 2"/>
    <s v="tier - 2"/>
    <s v="R1012"/>
    <n v="54"/>
    <x v="0"/>
  </r>
  <r>
    <s v="Id426"/>
    <s v="  Matt"/>
    <n v="27.36"/>
    <n v="9.4499999999999993"/>
    <s v="yes"/>
    <s v="No"/>
    <s v="No"/>
    <n v="2"/>
    <s v="yes"/>
    <x v="2"/>
    <s v="Diabetes"/>
    <s v="30-Nov-1970"/>
    <n v="24393.62"/>
    <s v="tier - 2"/>
    <s v="tier - 3"/>
    <s v="R1012"/>
    <n v="52"/>
    <x v="0"/>
  </r>
  <r>
    <s v="Id427"/>
    <s v="  Taryn L"/>
    <n v="22.2"/>
    <n v="5.51"/>
    <s v="No"/>
    <s v="No"/>
    <s v="No"/>
    <n v="0"/>
    <s v="yes"/>
    <x v="1"/>
    <s v="Normal"/>
    <s v="7-Oct-1999"/>
    <n v="24387.74"/>
    <s v="tier - 2"/>
    <s v="tier - 1"/>
    <s v="R1011"/>
    <n v="23"/>
    <x v="3"/>
  </r>
  <r>
    <s v="Id428"/>
    <s v="  Temima"/>
    <n v="25.71"/>
    <n v="4.18"/>
    <s v="No"/>
    <s v="yes"/>
    <s v="No"/>
    <n v="1"/>
    <s v="yes"/>
    <x v="1"/>
    <s v="Normal"/>
    <s v="3-Aug-2004"/>
    <n v="24294.02"/>
    <s v="tier - 2"/>
    <s v="tier - 1"/>
    <s v="R1011"/>
    <n v="18"/>
    <x v="3"/>
  </r>
  <r>
    <s v="Id429"/>
    <s v="  Jennifer"/>
    <n v="41.91"/>
    <n v="5.98"/>
    <s v="yes"/>
    <s v="No"/>
    <s v="No"/>
    <n v="1"/>
    <s v="No"/>
    <x v="1"/>
    <s v="Pre-Diabetes"/>
    <s v="16-Dec-1964"/>
    <n v="24227.34"/>
    <s v="tier - 2"/>
    <s v="tier - 1"/>
    <s v="R1013"/>
    <n v="58"/>
    <x v="0"/>
  </r>
  <r>
    <s v="Id430"/>
    <s v="  Serena M"/>
    <n v="25.85"/>
    <n v="10.16"/>
    <s v="No"/>
    <s v="No"/>
    <s v="No"/>
    <n v="0"/>
    <s v="yes"/>
    <x v="1"/>
    <s v="Diabetes"/>
    <s v="10-Sep-1974"/>
    <n v="24180.93"/>
    <s v="tier - 2"/>
    <s v="tier - 1"/>
    <s v="R1013"/>
    <n v="48"/>
    <x v="0"/>
  </r>
  <r>
    <s v="Id431"/>
    <s v="  Victoria M"/>
    <n v="23.844999999999999"/>
    <n v="11.71"/>
    <s v="No"/>
    <s v="No"/>
    <s v="No"/>
    <n v="2"/>
    <s v="yes"/>
    <x v="1"/>
    <s v="Diabetes"/>
    <s v="13-Jun-1973"/>
    <n v="24106.91"/>
    <s v="tier - 2"/>
    <s v="tier - 2"/>
    <s v="R1024"/>
    <n v="49"/>
    <x v="0"/>
  </r>
  <r>
    <s v="Id432"/>
    <s v="  Phoebe"/>
    <n v="30.59"/>
    <n v="5.23"/>
    <s v="No"/>
    <s v="No"/>
    <s v="Yes"/>
    <n v="1"/>
    <s v="No"/>
    <x v="1"/>
    <s v="Normal"/>
    <s v="30-Dec-2003"/>
    <n v="24059.68"/>
    <s v="tier - 2"/>
    <s v="tier - 2"/>
    <s v="R1012"/>
    <n v="19"/>
    <x v="3"/>
  </r>
  <r>
    <s v="Id433"/>
    <s v="  Corey"/>
    <n v="24.795000000000002"/>
    <n v="6.85"/>
    <s v="No"/>
    <s v="No"/>
    <s v="No"/>
    <n v="0"/>
    <s v="yes"/>
    <x v="1"/>
    <s v="Diabetes"/>
    <s v="10-Jul-1971"/>
    <n v="23967.38"/>
    <s v="tier - 2"/>
    <s v="tier - 2"/>
    <s v="R1012"/>
    <n v="51"/>
    <x v="0"/>
  </r>
  <r>
    <s v="Id434"/>
    <s v="  Rebecca"/>
    <n v="24.13"/>
    <n v="7.05"/>
    <s v="yes"/>
    <s v="No"/>
    <s v="No"/>
    <n v="2"/>
    <s v="yes"/>
    <x v="1"/>
    <s v="Diabetes"/>
    <s v="8-Aug-1970"/>
    <n v="23887.66"/>
    <s v="tier - 2"/>
    <s v="tier - 3"/>
    <s v="R1012"/>
    <n v="52"/>
    <x v="0"/>
  </r>
  <r>
    <s v="Id435"/>
    <s v="  Nicholas D"/>
    <n v="25.84"/>
    <n v="11.64"/>
    <s v="No"/>
    <s v="No"/>
    <s v="No"/>
    <n v="2"/>
    <s v="yes"/>
    <x v="1"/>
    <s v="Diabetes"/>
    <s v="27-Jun-1973"/>
    <n v="23807.24"/>
    <s v="tier - 2"/>
    <s v="tier - 3"/>
    <s v="R1012"/>
    <n v="49"/>
    <x v="0"/>
  </r>
  <r>
    <s v="Id436"/>
    <s v="  Christian"/>
    <n v="28"/>
    <n v="10.52"/>
    <s v="No"/>
    <s v="No"/>
    <s v="No"/>
    <n v="0"/>
    <s v="yes"/>
    <x v="1"/>
    <s v="Diabetes"/>
    <s v="2-Jun-1974"/>
    <n v="23568.27"/>
    <s v="tier - 2"/>
    <s v="tier - 2"/>
    <s v="R1011"/>
    <n v="49"/>
    <x v="0"/>
  </r>
  <r>
    <s v="Id437"/>
    <s v="  Jonathon S"/>
    <n v="34.1"/>
    <n v="4.01"/>
    <s v="yes"/>
    <s v="No"/>
    <s v="Yes"/>
    <n v="1"/>
    <s v="No"/>
    <x v="2"/>
    <s v="Normal"/>
    <s v="26-Aug-1983"/>
    <n v="23563.02"/>
    <s v="tier - 2"/>
    <s v="tier - 2"/>
    <s v="R1013"/>
    <n v="39"/>
    <x v="1"/>
  </r>
  <r>
    <s v="Id438"/>
    <s v="  Caroline"/>
    <n v="26.125"/>
    <n v="8.56"/>
    <s v="yes"/>
    <s v="No"/>
    <s v="No"/>
    <n v="1"/>
    <s v="yes"/>
    <x v="1"/>
    <s v="Diabetes"/>
    <s v="13-Nov-1975"/>
    <n v="23401.31"/>
    <s v="tier - 2"/>
    <s v="tier - 3"/>
    <s v="R1024"/>
    <n v="47"/>
    <x v="0"/>
  </r>
  <r>
    <s v="Id439"/>
    <s v="  Joshua D"/>
    <n v="25.6"/>
    <n v="10.5"/>
    <s v="No"/>
    <s v="No"/>
    <s v="No"/>
    <n v="2"/>
    <s v="yes"/>
    <x v="1"/>
    <s v="Diabetes"/>
    <s v="22-Oct-1973"/>
    <n v="23306.55"/>
    <s v="tier - 2"/>
    <s v="tier - 2"/>
    <s v="R1011"/>
    <n v="49"/>
    <x v="0"/>
  </r>
  <r>
    <s v="Id440"/>
    <s v="  Nichole"/>
    <n v="24.32"/>
    <n v="6.39"/>
    <s v="No"/>
    <s v="No"/>
    <s v="No"/>
    <n v="0"/>
    <s v="No"/>
    <x v="0"/>
    <s v="Pre-Diabetes"/>
    <s v="3-Oct-1994"/>
    <n v="23288.93"/>
    <s v="tier - 2"/>
    <s v="tier - 3"/>
    <s v="R1024"/>
    <n v="28"/>
    <x v="3"/>
  </r>
  <r>
    <s v="Id441"/>
    <s v="  Denise M"/>
    <n v="22.88"/>
    <n v="5.71"/>
    <s v="yes"/>
    <s v="No"/>
    <s v="Yes"/>
    <n v="1"/>
    <s v="yes"/>
    <x v="1"/>
    <s v="Pre-Diabetes"/>
    <s v="14-Nov-1969"/>
    <n v="23244.79"/>
    <s v="tier - 2"/>
    <s v="tier - 3"/>
    <s v="R1013"/>
    <n v="53"/>
    <x v="0"/>
  </r>
  <r>
    <s v="Id442"/>
    <s v="  Peter R"/>
    <n v="24.984999999999999"/>
    <n v="4.43"/>
    <s v="yes"/>
    <s v="No"/>
    <s v="Yes"/>
    <n v="1"/>
    <s v="No"/>
    <x v="1"/>
    <s v="Normal"/>
    <s v="7-Aug-1997"/>
    <n v="23241.47"/>
    <s v="tier - 2"/>
    <s v="tier - 3"/>
    <s v="R1018"/>
    <n v="25"/>
    <x v="3"/>
  </r>
  <r>
    <s v="Id443"/>
    <s v="  Johnson K"/>
    <n v="33.1"/>
    <n v="5.52"/>
    <s v="No"/>
    <s v="No"/>
    <s v="Yes"/>
    <n v="1"/>
    <s v="No"/>
    <x v="3"/>
    <s v="Normal"/>
    <s v="14-Dec-2003"/>
    <n v="23082.959999999999"/>
    <s v="tier - 2"/>
    <s v="tier - 2"/>
    <s v="R1011"/>
    <n v="19"/>
    <x v="3"/>
  </r>
  <r>
    <s v="Id444"/>
    <s v="  Katherine"/>
    <n v="27.83"/>
    <n v="9.1999999999999993"/>
    <s v="yes"/>
    <s v="No"/>
    <s v="No"/>
    <n v="1"/>
    <s v="yes"/>
    <x v="2"/>
    <s v="Diabetes"/>
    <s v="9-Sep-1975"/>
    <n v="23065.42"/>
    <s v="tier - 2"/>
    <s v="tier - 2"/>
    <s v="R1013"/>
    <n v="47"/>
    <x v="0"/>
  </r>
  <r>
    <s v="Id445"/>
    <s v="  Lynda"/>
    <n v="30.875"/>
    <n v="10.97"/>
    <s v="yes"/>
    <s v="No"/>
    <s v="No"/>
    <n v="2"/>
    <s v="No"/>
    <x v="2"/>
    <s v="Diabetes"/>
    <s v="9-Nov-1970"/>
    <n v="23045.57"/>
    <s v="tier - 2"/>
    <s v="tier - 2"/>
    <s v="R1024"/>
    <n v="52"/>
    <x v="0"/>
  </r>
  <r>
    <s v="Id446"/>
    <s v="  Anthony"/>
    <n v="27.265000000000001"/>
    <n v="4.25"/>
    <s v="No"/>
    <s v="No"/>
    <s v="Yes"/>
    <n v="1"/>
    <s v="No"/>
    <x v="1"/>
    <s v="Normal"/>
    <s v="25-Jul-2003"/>
    <n v="22493.66"/>
    <s v="tier - 2"/>
    <s v="tier - 1"/>
    <s v="R1012"/>
    <n v="19"/>
    <x v="3"/>
  </r>
  <r>
    <s v="Id447"/>
    <s v="  Linnea C"/>
    <n v="26.7"/>
    <n v="5.23"/>
    <s v="No"/>
    <s v="No"/>
    <s v="Yes"/>
    <n v="1"/>
    <s v="yes"/>
    <x v="1"/>
    <s v="Normal"/>
    <s v="14-Nov-1979"/>
    <n v="22478.6"/>
    <s v="tier - 3"/>
    <s v="tier - 2"/>
    <s v="R1011"/>
    <n v="43"/>
    <x v="1"/>
  </r>
  <r>
    <s v="Id448"/>
    <s v="  Massimiliano A"/>
    <n v="29.925000000000001"/>
    <n v="5.96"/>
    <s v="yes"/>
    <s v="No"/>
    <s v="Yes"/>
    <n v="1"/>
    <s v="yes"/>
    <x v="2"/>
    <s v="Pre-Diabetes"/>
    <s v="21-Dec-1983"/>
    <n v="22462.04"/>
    <s v="tier - 3"/>
    <s v="tier - 1"/>
    <s v="R1019"/>
    <n v="39"/>
    <x v="1"/>
  </r>
  <r>
    <s v="Id449"/>
    <s v="  James M"/>
    <n v="19.95"/>
    <n v="4.29"/>
    <s v="yes"/>
    <s v="No"/>
    <s v="No"/>
    <n v="2"/>
    <s v="yes"/>
    <x v="1"/>
    <s v="Normal"/>
    <s v="18-Aug-1966"/>
    <n v="22412.65"/>
    <s v="tier - 3"/>
    <s v="tier - 3"/>
    <s v="R1014"/>
    <n v="56"/>
    <x v="0"/>
  </r>
  <r>
    <s v="Id450"/>
    <s v="  Lauren"/>
    <n v="24.225000000000001"/>
    <n v="4.09"/>
    <s v="No"/>
    <s v="No"/>
    <s v="No"/>
    <n v="0"/>
    <s v="No"/>
    <x v="1"/>
    <s v="Normal"/>
    <s v="26-Aug-1999"/>
    <n v="22395.74"/>
    <s v="tier - 3"/>
    <s v="tier - 2"/>
    <s v="R1024"/>
    <n v="23"/>
    <x v="3"/>
  </r>
  <r>
    <s v="Id451"/>
    <s v="  Michele V"/>
    <n v="28.12"/>
    <n v="4.88"/>
    <s v="No"/>
    <s v="No"/>
    <s v="No"/>
    <n v="0"/>
    <s v="yes"/>
    <x v="0"/>
    <s v="Normal"/>
    <s v="27-Dec-1982"/>
    <n v="22331.57"/>
    <s v="tier - 2"/>
    <s v="tier - 3"/>
    <s v="R1024"/>
    <n v="40"/>
    <x v="1"/>
  </r>
  <r>
    <s v="Id452"/>
    <s v="  Xiao"/>
    <n v="23.21"/>
    <n v="6.76"/>
    <s v="No"/>
    <s v="No"/>
    <s v="No"/>
    <n v="0"/>
    <s v="yes"/>
    <x v="0"/>
    <s v="Diabetes"/>
    <s v="16-Jun-1971"/>
    <n v="22218.11"/>
    <s v="tier - 2"/>
    <s v="tier - 3"/>
    <s v="R1013"/>
    <n v="51"/>
    <x v="0"/>
  </r>
  <r>
    <s v="Id453"/>
    <s v="  Harper L"/>
    <n v="23.98"/>
    <n v="10.67"/>
    <s v="No"/>
    <s v="No"/>
    <s v="No"/>
    <n v="0"/>
    <s v="No"/>
    <x v="0"/>
    <s v="Diabetes"/>
    <s v="24-Aug-1965"/>
    <n v="22192.44"/>
    <s v="tier - 3"/>
    <s v="tier - 1"/>
    <s v="R1013"/>
    <n v="57"/>
    <x v="0"/>
  </r>
  <r>
    <s v="Id454"/>
    <s v="  Nick"/>
    <n v="30"/>
    <n v="6.21"/>
    <s v="No"/>
    <s v="No"/>
    <s v="No"/>
    <n v="0"/>
    <s v="yes"/>
    <x v="1"/>
    <s v="Pre-Diabetes"/>
    <s v="12-Sep-1980"/>
    <n v="22144.03"/>
    <s v="tier - 2"/>
    <s v="tier - 2"/>
    <s v="R1011"/>
    <n v="42"/>
    <x v="1"/>
  </r>
  <r>
    <s v="Id455"/>
    <s v="  Scott"/>
    <n v="17.350000000000001"/>
    <n v="5.03"/>
    <s v="yes"/>
    <s v="No"/>
    <s v="No"/>
    <n v="0"/>
    <s v="yes"/>
    <x v="1"/>
    <s v="Normal"/>
    <s v="28-Aug-2001"/>
    <n v="22097.62"/>
    <s v="tier - 3"/>
    <s v="tier - 1"/>
    <s v="R1011"/>
    <n v="21"/>
    <x v="3"/>
  </r>
  <r>
    <s v="Id456"/>
    <s v="  Wilson"/>
    <n v="22.704999999999998"/>
    <n v="5.27"/>
    <s v="No"/>
    <s v="No"/>
    <s v="No"/>
    <n v="0"/>
    <s v="No"/>
    <x v="2"/>
    <s v="Normal"/>
    <s v="14-Oct-1989"/>
    <n v="21984.47"/>
    <s v="tier - 3"/>
    <s v="tier - 1"/>
    <s v="R1012"/>
    <n v="33"/>
    <x v="1"/>
  </r>
  <r>
    <s v="Id457"/>
    <s v="  Lee"/>
    <n v="25.41"/>
    <n v="10.53"/>
    <s v="yes"/>
    <s v="No"/>
    <s v="No"/>
    <n v="1"/>
    <s v="yes"/>
    <x v="1"/>
    <s v="Diabetes"/>
    <s v="19-Dec-1975"/>
    <n v="21978.68"/>
    <s v="tier - 3"/>
    <s v="tier - 3"/>
    <s v="R1013"/>
    <n v="47"/>
    <x v="0"/>
  </r>
  <r>
    <s v="Id458"/>
    <s v="  Shizhong"/>
    <n v="18.23"/>
    <n v="5.78"/>
    <s v="No"/>
    <s v="No"/>
    <s v="Yes"/>
    <n v="1"/>
    <s v="yes"/>
    <x v="1"/>
    <s v="Pre-Diabetes"/>
    <s v="28-Sep-2003"/>
    <n v="21882.400000000001"/>
    <s v="tier - 2"/>
    <s v="tier - 1"/>
    <s v="R1011"/>
    <n v="19"/>
    <x v="3"/>
  </r>
  <r>
    <s v="Id459"/>
    <s v="  Marie-Claire"/>
    <n v="24.7"/>
    <n v="4.3600000000000003"/>
    <s v="No"/>
    <s v="No"/>
    <s v="Yes"/>
    <n v="1"/>
    <s v="yes"/>
    <x v="1"/>
    <s v="Normal"/>
    <s v="17-Aug-1979"/>
    <n v="21880.82"/>
    <s v="tier - 3"/>
    <s v="tier - 1"/>
    <s v="R1012"/>
    <n v="43"/>
    <x v="1"/>
  </r>
  <r>
    <s v="Id460"/>
    <s v="  Todd J"/>
    <n v="37.4"/>
    <n v="9.7200000000000006"/>
    <s v="yes"/>
    <s v="No"/>
    <s v="Yes"/>
    <n v="1"/>
    <s v="No"/>
    <x v="1"/>
    <s v="Diabetes"/>
    <s v="27-Aug-1963"/>
    <n v="21797"/>
    <s v="tier - 3"/>
    <s v="tier - 1"/>
    <s v="R1011"/>
    <n v="59"/>
    <x v="0"/>
  </r>
  <r>
    <s v="Id461"/>
    <s v="  Carolyn"/>
    <n v="26.885000000000002"/>
    <n v="5.18"/>
    <s v="No"/>
    <s v="No"/>
    <s v="Yes"/>
    <n v="1"/>
    <s v="yes"/>
    <x v="2"/>
    <s v="Normal"/>
    <s v="28-Sep-1979"/>
    <n v="21774.32"/>
    <s v="tier - 3"/>
    <s v="tier - 2"/>
    <s v="R1012"/>
    <n v="43"/>
    <x v="1"/>
  </r>
  <r>
    <s v="Id462"/>
    <s v="  Lindsey"/>
    <n v="25.27"/>
    <n v="5.29"/>
    <s v="No"/>
    <s v="No"/>
    <s v="Yes"/>
    <n v="1"/>
    <s v="yes"/>
    <x v="1"/>
    <s v="Normal"/>
    <s v="20-Sep-1979"/>
    <n v="21771.34"/>
    <s v="tier - 3"/>
    <s v="tier - 1"/>
    <s v="R1024"/>
    <n v="43"/>
    <x v="1"/>
  </r>
  <r>
    <s v="Id463"/>
    <s v="  Marissa D"/>
    <n v="23.655000000000001"/>
    <n v="4.8600000000000003"/>
    <s v="yes"/>
    <s v="No"/>
    <s v="No"/>
    <n v="0"/>
    <s v="yes"/>
    <x v="1"/>
    <s v="Normal"/>
    <s v="18-Jul-1976"/>
    <n v="21677.279999999999"/>
    <s v="tier - 3"/>
    <s v="tier - 1"/>
    <s v="R1012"/>
    <n v="46"/>
    <x v="0"/>
  </r>
  <r>
    <s v="Id464"/>
    <s v="  Jean Luc"/>
    <n v="55.05"/>
    <n v="7.66"/>
    <s v="No"/>
    <s v="No"/>
    <s v="No"/>
    <n v="0"/>
    <s v="No"/>
    <x v="0"/>
    <s v="Diabetes"/>
    <s v="16-Nov-1962"/>
    <n v="21661.16"/>
    <s v="tier - 2"/>
    <s v="tier - 2"/>
    <s v="R1012"/>
    <n v="60"/>
    <x v="2"/>
  </r>
  <r>
    <s v="Id465"/>
    <s v="  Danielle"/>
    <n v="24.89"/>
    <n v="6.1"/>
    <s v="yes"/>
    <s v="No"/>
    <s v="Yes"/>
    <n v="1"/>
    <s v="yes"/>
    <x v="0"/>
    <s v="Pre-Diabetes"/>
    <s v="25-Dec-1983"/>
    <n v="21659.93"/>
    <s v="tier - 3"/>
    <s v="tier - 3"/>
    <s v="R1024"/>
    <n v="39"/>
    <x v="1"/>
  </r>
  <r>
    <s v="Id466"/>
    <s v="  Jim"/>
    <n v="18.715"/>
    <n v="4.4400000000000004"/>
    <s v="No"/>
    <s v="No"/>
    <s v="No"/>
    <n v="0"/>
    <s v="No"/>
    <x v="1"/>
    <s v="Normal"/>
    <s v="12-Jun-1999"/>
    <n v="21595.38"/>
    <s v="tier - 2"/>
    <s v="tier - 3"/>
    <s v="R1012"/>
    <n v="23"/>
    <x v="3"/>
  </r>
  <r>
    <s v="Id467"/>
    <s v="  Matthew T"/>
    <n v="28.12"/>
    <n v="6.15"/>
    <s v="No"/>
    <s v="No"/>
    <s v="No"/>
    <n v="0"/>
    <s v="yes"/>
    <x v="1"/>
    <s v="Pre-Diabetes"/>
    <s v="21-Nov-1990"/>
    <n v="21472.48"/>
    <s v="tier - 2"/>
    <s v="tier - 2"/>
    <s v="R1012"/>
    <n v="32"/>
    <x v="1"/>
  </r>
  <r>
    <s v="Id468"/>
    <s v="  Rachel L"/>
    <n v="26.6"/>
    <n v="4.53"/>
    <s v="No"/>
    <s v="No"/>
    <s v="No"/>
    <n v="0"/>
    <s v="yes"/>
    <x v="1"/>
    <s v="Normal"/>
    <s v="4-Sep-1980"/>
    <n v="21348.71"/>
    <s v="tier - 2"/>
    <s v="tier - 1"/>
    <s v="R1012"/>
    <n v="42"/>
    <x v="1"/>
  </r>
  <r>
    <s v="Id469"/>
    <s v="  Corina"/>
    <n v="30.114999999999998"/>
    <n v="5.48"/>
    <s v="No"/>
    <s v="yes"/>
    <s v="No"/>
    <n v="1"/>
    <s v="No"/>
    <x v="1"/>
    <s v="Normal"/>
    <s v="4-Aug-2004"/>
    <n v="21344.85"/>
    <s v="tier - 3"/>
    <s v="tier - 1"/>
    <s v="R1024"/>
    <n v="18"/>
    <x v="3"/>
  </r>
  <r>
    <s v="Id470"/>
    <s v="  Guannan"/>
    <n v="24.605"/>
    <n v="5.48"/>
    <s v="No"/>
    <s v="No"/>
    <s v="No"/>
    <n v="0"/>
    <s v="yes"/>
    <x v="1"/>
    <s v="Normal"/>
    <s v="10-Dec-1980"/>
    <n v="21259.38"/>
    <s v="tier - 3"/>
    <s v="tier - 3"/>
    <s v="R1019"/>
    <n v="42"/>
    <x v="1"/>
  </r>
  <r>
    <s v="Id471"/>
    <s v="  Don"/>
    <n v="29.6"/>
    <n v="8.1"/>
    <s v="No"/>
    <s v="No"/>
    <s v="No"/>
    <n v="0"/>
    <s v="No"/>
    <x v="1"/>
    <s v="Diabetes"/>
    <s v="3-Sep-1974"/>
    <n v="21232.18"/>
    <s v="tier - 3"/>
    <s v="tier - 2"/>
    <s v="R1011"/>
    <n v="48"/>
    <x v="0"/>
  </r>
  <r>
    <s v="Id472"/>
    <s v="  Chris"/>
    <n v="24.42"/>
    <n v="7.16"/>
    <s v="No"/>
    <s v="No"/>
    <s v="No"/>
    <n v="0"/>
    <s v="yes"/>
    <x v="1"/>
    <s v="Diabetes"/>
    <s v="14-Oct-1974"/>
    <n v="21223.68"/>
    <s v="tier - 3"/>
    <s v="tier - 2"/>
    <s v="R1013"/>
    <n v="48"/>
    <x v="0"/>
  </r>
  <r>
    <s v="Id473"/>
    <s v="  Gavin V"/>
    <n v="20.9"/>
    <n v="4.55"/>
    <s v="yes"/>
    <s v="No"/>
    <s v="Yes"/>
    <n v="1"/>
    <s v="yes"/>
    <x v="1"/>
    <s v="Normal"/>
    <s v="26-Aug-1969"/>
    <n v="21195.82"/>
    <s v="tier - 3"/>
    <s v="tier - 1"/>
    <s v="R1013"/>
    <n v="53"/>
    <x v="0"/>
  </r>
  <r>
    <s v="Id474"/>
    <s v="  David"/>
    <n v="22.895"/>
    <n v="6.03"/>
    <s v="No"/>
    <s v="No"/>
    <s v="No"/>
    <n v="0"/>
    <s v="yes"/>
    <x v="1"/>
    <s v="Pre-Diabetes"/>
    <s v="23-Nov-1977"/>
    <n v="21098.55"/>
    <s v="tier - 3"/>
    <s v="tier - 3"/>
    <s v="R1012"/>
    <n v="45"/>
    <x v="0"/>
  </r>
  <r>
    <s v="Id475"/>
    <s v="  Jatin"/>
    <n v="28.3"/>
    <n v="5.47"/>
    <s v="yes"/>
    <s v="No"/>
    <s v="Yes"/>
    <n v="1"/>
    <s v="yes"/>
    <x v="1"/>
    <s v="Normal"/>
    <s v="2-Jul-1983"/>
    <n v="21082.16"/>
    <s v="tier - 3"/>
    <s v="tier - 2"/>
    <s v="R1011"/>
    <n v="39"/>
    <x v="1"/>
  </r>
  <r>
    <s v="Id476"/>
    <s v="  J P"/>
    <n v="54.3"/>
    <n v="4.1500000000000004"/>
    <s v="yes"/>
    <s v="No"/>
    <s v="No"/>
    <n v="1"/>
    <s v="No"/>
    <x v="1"/>
    <s v="Normal"/>
    <s v="19-Nov-1964"/>
    <n v="20893.060000000001"/>
    <s v="tier - 2"/>
    <s v="tier - 3"/>
    <s v="R1012"/>
    <n v="58"/>
    <x v="0"/>
  </r>
  <r>
    <s v="Id477"/>
    <s v="  Angela M"/>
    <n v="33.344999999999999"/>
    <n v="11.32"/>
    <s v="yes"/>
    <s v="No"/>
    <s v="No"/>
    <n v="1"/>
    <s v="No"/>
    <x v="0"/>
    <s v="Diabetes"/>
    <s v="8-Dec-1975"/>
    <n v="20878.78"/>
    <s v="tier - 2"/>
    <s v="tier - 1"/>
    <s v="R1024"/>
    <n v="47"/>
    <x v="0"/>
  </r>
  <r>
    <s v="Id478"/>
    <s v="  Blake K"/>
    <n v="33"/>
    <n v="9.51"/>
    <s v="yes"/>
    <s v="No"/>
    <s v="No"/>
    <n v="0"/>
    <s v="No"/>
    <x v="0"/>
    <s v="Diabetes"/>
    <s v="8-Sep-1967"/>
    <n v="20781.490000000002"/>
    <s v="tier - 2"/>
    <s v="tier - 3"/>
    <s v="R1013"/>
    <n v="55"/>
    <x v="0"/>
  </r>
  <r>
    <s v="Id479"/>
    <s v="  Brian T"/>
    <n v="28.024999999999999"/>
    <n v="7.67"/>
    <s v="yes"/>
    <s v="No"/>
    <s v="No"/>
    <n v="1"/>
    <s v="yes"/>
    <x v="1"/>
    <s v="Diabetes"/>
    <s v="4-Aug-1986"/>
    <n v="20773.63"/>
    <s v="tier - 2"/>
    <s v="tier - 3"/>
    <s v="R1017"/>
    <n v="36"/>
    <x v="1"/>
  </r>
  <r>
    <s v="Id480"/>
    <s v="  Damon"/>
    <n v="28.69"/>
    <n v="6.23"/>
    <s v="No"/>
    <s v="No"/>
    <s v="No"/>
    <n v="1"/>
    <s v="yes"/>
    <x v="1"/>
    <s v="Pre-Diabetes"/>
    <s v="14-Sep-1992"/>
    <n v="20745.990000000002"/>
    <s v="tier - 3"/>
    <s v="tier - 1"/>
    <s v="R1012"/>
    <n v="30"/>
    <x v="1"/>
  </r>
  <r>
    <s v="Id481"/>
    <s v="  Jeffrey"/>
    <n v="40.28"/>
    <n v="8.9"/>
    <s v="No"/>
    <s v="No"/>
    <s v="No"/>
    <n v="0"/>
    <s v="No"/>
    <x v="1"/>
    <s v="Diabetes"/>
    <s v="1-Aug-1965"/>
    <n v="20709.02"/>
    <s v="tier - 3"/>
    <s v="tier - 2"/>
    <s v="R1019"/>
    <n v="57"/>
    <x v="0"/>
  </r>
  <r>
    <s v="Id482"/>
    <s v="  Malcolm J"/>
    <n v="37.299999999999997"/>
    <n v="7.79"/>
    <s v="yes"/>
    <s v="No"/>
    <s v="No"/>
    <n v="0"/>
    <s v="No"/>
    <x v="0"/>
    <s v="Diabetes"/>
    <s v="17-Dec-1967"/>
    <n v="20630.28"/>
    <s v="tier - 2"/>
    <s v="tier - 3"/>
    <s v="R1011"/>
    <n v="55"/>
    <x v="0"/>
  </r>
  <r>
    <s v="Id483"/>
    <s v="  Margaret B"/>
    <n v="54.47"/>
    <n v="4.49"/>
    <s v="yes"/>
    <s v="No"/>
    <s v="No"/>
    <n v="2"/>
    <s v="No"/>
    <x v="1"/>
    <s v="Normal"/>
    <s v="9-Jul-1966"/>
    <n v="20568.32"/>
    <s v="tier - 3"/>
    <s v="tier - 2"/>
    <s v="R1012"/>
    <n v="56"/>
    <x v="0"/>
  </r>
  <r>
    <s v="Id484"/>
    <s v="  Helen"/>
    <n v="38.06"/>
    <n v="5.24"/>
    <s v="yes"/>
    <s v="No"/>
    <s v="Yes"/>
    <n v="1"/>
    <s v="No"/>
    <x v="1"/>
    <s v="Normal"/>
    <s v="13-Oct-1969"/>
    <n v="20463"/>
    <s v="tier - 2"/>
    <s v="tier - 2"/>
    <s v="R1013"/>
    <n v="53"/>
    <x v="0"/>
  </r>
  <r>
    <s v="Id485"/>
    <s v="  Matthew"/>
    <n v="51.47"/>
    <n v="9.6"/>
    <s v="No"/>
    <s v="No"/>
    <s v="No"/>
    <n v="0"/>
    <s v="No"/>
    <x v="1"/>
    <s v="Diabetes"/>
    <s v="18-Oct-1962"/>
    <n v="20446.849999999999"/>
    <s v="tier - 2"/>
    <s v="tier - 1"/>
    <s v="R1012"/>
    <n v="60"/>
    <x v="2"/>
  </r>
  <r>
    <s v="Id486"/>
    <s v="  Jeff"/>
    <n v="29.8"/>
    <n v="5.78"/>
    <s v="yes"/>
    <s v="No"/>
    <s v="No"/>
    <n v="0"/>
    <s v="No"/>
    <x v="1"/>
    <s v="Pre-Diabetes"/>
    <s v="12-Jul-1985"/>
    <n v="20420.599999999999"/>
    <s v="tier - 3"/>
    <s v="tier - 2"/>
    <s v="R1011"/>
    <n v="37"/>
    <x v="1"/>
  </r>
  <r>
    <s v="Id487"/>
    <s v="  Tara R"/>
    <n v="49.77"/>
    <n v="7.02"/>
    <s v="No"/>
    <s v="No"/>
    <s v="No"/>
    <n v="0"/>
    <s v="No"/>
    <x v="1"/>
    <s v="Diabetes"/>
    <s v="2-Jul-1962"/>
    <n v="20354.5"/>
    <s v="tier - 3"/>
    <s v="tier - 2"/>
    <s v="R1026"/>
    <n v="60"/>
    <x v="2"/>
  </r>
  <r>
    <s v="Id488"/>
    <s v="  Kristin"/>
    <n v="25.555"/>
    <n v="4.09"/>
    <s v="yes"/>
    <s v="No"/>
    <s v="No"/>
    <n v="0"/>
    <s v="yes"/>
    <x v="1"/>
    <s v="Normal"/>
    <s v="17-Sep-1985"/>
    <n v="20296.86"/>
    <s v="tier - 3"/>
    <s v="tier - 1"/>
    <s v="R1024"/>
    <n v="37"/>
    <x v="1"/>
  </r>
  <r>
    <s v="Id489"/>
    <s v="  Timothy"/>
    <n v="29.64"/>
    <n v="4.93"/>
    <s v="No"/>
    <s v="No"/>
    <s v="Yes"/>
    <n v="1"/>
    <s v="No"/>
    <x v="1"/>
    <s v="Normal"/>
    <s v="7-Sep-1993"/>
    <n v="20277.810000000001"/>
    <s v="tier - 3"/>
    <s v="tier - 3"/>
    <s v="R1016"/>
    <n v="29"/>
    <x v="3"/>
  </r>
  <r>
    <s v="Id490"/>
    <s v="  Scott"/>
    <n v="53.93"/>
    <n v="5.34"/>
    <s v="yes"/>
    <s v="No"/>
    <s v="No"/>
    <n v="2"/>
    <s v="No"/>
    <x v="2"/>
    <s v="Normal"/>
    <s v="22-Aug-1966"/>
    <n v="20253.84"/>
    <s v="tier - 2"/>
    <s v="tier - 3"/>
    <s v="R1012"/>
    <n v="56"/>
    <x v="0"/>
  </r>
  <r>
    <s v="Id491"/>
    <s v="  Carly E"/>
    <n v="28.024999999999999"/>
    <n v="5.65"/>
    <s v="No"/>
    <s v="No"/>
    <s v="No"/>
    <n v="1"/>
    <s v="yes"/>
    <x v="1"/>
    <s v="Normal"/>
    <s v="17-Oct-1987"/>
    <n v="20234.849999999999"/>
    <s v="tier - 2"/>
    <s v="tier - 3"/>
    <s v="R1012"/>
    <n v="35"/>
    <x v="1"/>
  </r>
  <r>
    <s v="Id492"/>
    <s v="  Lisa"/>
    <n v="27.5"/>
    <n v="4.49"/>
    <s v="No"/>
    <s v="No"/>
    <s v="No"/>
    <n v="0"/>
    <s v="No"/>
    <x v="1"/>
    <s v="Normal"/>
    <s v="8-Jun-1994"/>
    <n v="20177.669999999998"/>
    <s v="tier - 2"/>
    <s v="tier - 1"/>
    <s v="R1011"/>
    <n v="29"/>
    <x v="3"/>
  </r>
  <r>
    <s v="Id493"/>
    <s v="  Stacey"/>
    <n v="21.8"/>
    <n v="10.55"/>
    <s v="No"/>
    <s v="No"/>
    <s v="No"/>
    <n v="0"/>
    <s v="yes"/>
    <x v="1"/>
    <s v="Diabetes"/>
    <s v="9-Jul-2002"/>
    <n v="20167.34"/>
    <s v="tier - 3"/>
    <s v="tier - 3"/>
    <s v="R1011"/>
    <n v="20"/>
    <x v="3"/>
  </r>
  <r>
    <s v="Id494"/>
    <s v="  Louis"/>
    <n v="26.41"/>
    <n v="4.92"/>
    <s v="yes"/>
    <s v="No"/>
    <s v="Yes"/>
    <n v="1"/>
    <s v="yes"/>
    <x v="1"/>
    <s v="Normal"/>
    <s v="6-Oct-1983"/>
    <n v="20149.32"/>
    <s v="tier - 2"/>
    <s v="tier - 1"/>
    <s v="R1016"/>
    <n v="39"/>
    <x v="1"/>
  </r>
  <r>
    <s v="Id495"/>
    <s v="  Brian R"/>
    <n v="27.835000000000001"/>
    <n v="5.9"/>
    <s v="yes"/>
    <s v="No"/>
    <s v="No"/>
    <n v="1"/>
    <s v="yes"/>
    <x v="0"/>
    <s v="Pre-Diabetes"/>
    <s v="25-Jul-1988"/>
    <n v="20009.63"/>
    <s v="tier - 2"/>
    <s v="tier - 1"/>
    <s v="R1012"/>
    <n v="34"/>
    <x v="1"/>
  </r>
  <r>
    <s v="Id496"/>
    <s v="  Jessica"/>
    <n v="51.74"/>
    <n v="4.9800000000000004"/>
    <s v="yes"/>
    <s v="No"/>
    <s v="No"/>
    <n v="2"/>
    <s v="No"/>
    <x v="2"/>
    <s v="Normal"/>
    <s v="10-Aug-1966"/>
    <n v="19995.29"/>
    <s v="tier - 1"/>
    <s v="tier - 3"/>
    <s v="R1026"/>
    <n v="56"/>
    <x v="0"/>
  </r>
  <r>
    <s v="Id497"/>
    <s v="  Dawn M"/>
    <n v="23.37"/>
    <n v="5.8"/>
    <s v="No"/>
    <s v="No"/>
    <s v="No"/>
    <n v="0"/>
    <s v="yes"/>
    <x v="1"/>
    <s v="Pre-Diabetes"/>
    <s v="9-Oct-1980"/>
    <n v="19964.75"/>
    <s v="tier - 1"/>
    <s v="tier - 2"/>
    <s v="R1024"/>
    <n v="42"/>
    <x v="1"/>
  </r>
  <r>
    <s v="Id498"/>
    <s v="  Chris"/>
    <n v="29.7"/>
    <n v="6.21"/>
    <s v="yes"/>
    <s v="No"/>
    <s v="Yes"/>
    <n v="1"/>
    <s v="yes"/>
    <x v="1"/>
    <s v="Pre-Diabetes"/>
    <s v="18-Oct-1997"/>
    <n v="19933.46"/>
    <s v="tier - 1"/>
    <s v="tier - 3"/>
    <s v="R1011"/>
    <n v="25"/>
    <x v="3"/>
  </r>
  <r>
    <s v="Id499"/>
    <s v="  Karen"/>
    <n v="20.045000000000002"/>
    <n v="6.17"/>
    <s v="No"/>
    <s v="No"/>
    <s v="Yes"/>
    <n v="1"/>
    <s v="yes"/>
    <x v="2"/>
    <s v="Pre-Diabetes"/>
    <s v="30-Oct-1979"/>
    <n v="19798.05"/>
    <s v="tier - 1"/>
    <s v="tier - 1"/>
    <s v="R1024"/>
    <n v="43"/>
    <x v="1"/>
  </r>
  <r>
    <s v="Id500"/>
    <s v="  Jessica"/>
    <n v="27.83"/>
    <n v="5.36"/>
    <s v="No"/>
    <s v="No"/>
    <s v="No"/>
    <n v="2"/>
    <s v="No"/>
    <x v="1"/>
    <s v="Normal"/>
    <s v="14-Jun-1972"/>
    <n v="19749.38"/>
    <s v="tier - 1"/>
    <s v="tier - 3"/>
    <s v="R1013"/>
    <n v="50"/>
    <x v="0"/>
  </r>
  <r>
    <s v="Id501"/>
    <s v="  Mathieu"/>
    <n v="28.93"/>
    <n v="5.2"/>
    <s v="No"/>
    <s v="No"/>
    <s v="No"/>
    <n v="0"/>
    <s v="yes"/>
    <x v="1"/>
    <s v="Normal"/>
    <s v="8-Aug-1990"/>
    <n v="19719.689999999999"/>
    <s v="tier - 1"/>
    <s v="tier - 2"/>
    <s v="R1013"/>
    <n v="32"/>
    <x v="1"/>
  </r>
  <r>
    <s v="Id502"/>
    <s v="  Kam S"/>
    <n v="33.82"/>
    <n v="5.42"/>
    <s v="No"/>
    <s v="No"/>
    <s v="No"/>
    <n v="0"/>
    <s v="No"/>
    <x v="1"/>
    <s v="Normal"/>
    <s v="27-Aug-1994"/>
    <n v="19673.34"/>
    <s v="tier - 1"/>
    <s v="tier - 2"/>
    <s v="R1012"/>
    <n v="28"/>
    <x v="3"/>
  </r>
  <r>
    <s v="Id503"/>
    <s v="  Valerie A"/>
    <n v="20.234999999999999"/>
    <n v="6.84"/>
    <s v="No"/>
    <s v="No"/>
    <s v="No"/>
    <n v="0"/>
    <s v="yes"/>
    <x v="1"/>
    <s v="Diabetes"/>
    <s v="24-Sep-1978"/>
    <n v="19594.810000000001"/>
    <s v="tier - 1"/>
    <s v="tier - 1"/>
    <s v="R1024"/>
    <n v="44"/>
    <x v="1"/>
  </r>
  <r>
    <s v="Id504"/>
    <s v="  Freya R"/>
    <n v="49.2"/>
    <n v="10.9"/>
    <s v="yes"/>
    <s v="No"/>
    <s v="Yes"/>
    <n v="1"/>
    <s v="No"/>
    <x v="1"/>
    <s v="Diabetes"/>
    <s v="14-Jul-1963"/>
    <n v="19551.34"/>
    <s v="tier - 1"/>
    <s v="tier - 3"/>
    <s v="R1012"/>
    <n v="59"/>
    <x v="0"/>
  </r>
  <r>
    <s v="Id505"/>
    <s v="  Jennifer"/>
    <n v="26.4"/>
    <n v="4.87"/>
    <s v="yes"/>
    <s v="No"/>
    <s v="No"/>
    <n v="0"/>
    <s v="yes"/>
    <x v="1"/>
    <s v="Normal"/>
    <s v="17-Sep-1985"/>
    <n v="19539.240000000002"/>
    <s v="tier - 1"/>
    <s v="tier - 1"/>
    <s v="R1013"/>
    <n v="37"/>
    <x v="1"/>
  </r>
  <r>
    <s v="Id506"/>
    <s v="  Kara"/>
    <n v="28.38"/>
    <n v="6.07"/>
    <s v="No"/>
    <s v="No"/>
    <s v="No"/>
    <n v="1"/>
    <s v="yes"/>
    <x v="2"/>
    <s v="Pre-Diabetes"/>
    <s v="19-Aug-1992"/>
    <n v="19521.97"/>
    <s v="tier - 1"/>
    <s v="tier - 2"/>
    <s v="R1013"/>
    <n v="30"/>
    <x v="1"/>
  </r>
  <r>
    <s v="Id507"/>
    <s v="  Bradley A"/>
    <n v="24.64"/>
    <n v="4.33"/>
    <s v="No"/>
    <s v="No"/>
    <s v="No"/>
    <n v="0"/>
    <s v="yes"/>
    <x v="1"/>
    <s v="Normal"/>
    <s v="8-Nov-1980"/>
    <n v="19515.54"/>
    <s v="tier - 1"/>
    <s v="tier - 1"/>
    <s v="R1013"/>
    <n v="42"/>
    <x v="1"/>
  </r>
  <r>
    <s v="Id508"/>
    <s v="  Brendan"/>
    <n v="39.71"/>
    <n v="5.83"/>
    <s v="No"/>
    <s v="No"/>
    <s v="No"/>
    <n v="1"/>
    <s v="No"/>
    <x v="1"/>
    <s v="Pre-Diabetes"/>
    <s v="30-Nov-1987"/>
    <n v="19496.72"/>
    <s v="tier - 1"/>
    <s v="tier - 3"/>
    <s v="R1019"/>
    <n v="35"/>
    <x v="1"/>
  </r>
  <r>
    <s v="Id509"/>
    <s v="  Amber R"/>
    <n v="22.22"/>
    <n v="5.5"/>
    <s v="No"/>
    <s v="No"/>
    <s v="No"/>
    <n v="0"/>
    <s v="yes"/>
    <x v="1"/>
    <s v="Normal"/>
    <s v="15-Dec-1982"/>
    <n v="19444.27"/>
    <s v="tier - 1"/>
    <s v="tier - 1"/>
    <s v="R1013"/>
    <n v="40"/>
    <x v="1"/>
  </r>
  <r>
    <s v="Id510"/>
    <s v="  Sean K"/>
    <n v="33.344999999999999"/>
    <n v="4.79"/>
    <s v="No"/>
    <s v="No"/>
    <s v="Yes"/>
    <n v="1"/>
    <s v="No"/>
    <x v="1"/>
    <s v="Normal"/>
    <s v="6-Sep-1993"/>
    <n v="19442.349999999999"/>
    <s v="tier - 1"/>
    <s v="tier - 3"/>
    <s v="R1012"/>
    <n v="29"/>
    <x v="3"/>
  </r>
  <r>
    <s v="Id511"/>
    <s v="  Rick"/>
    <n v="24.42"/>
    <n v="5.81"/>
    <s v="No"/>
    <s v="No"/>
    <s v="No"/>
    <n v="1"/>
    <s v="yes"/>
    <x v="1"/>
    <s v="Pre-Diabetes"/>
    <s v="30-Jun-1987"/>
    <n v="19362"/>
    <s v="tier - 1"/>
    <s v="tier - 3"/>
    <s v="R1013"/>
    <n v="35"/>
    <x v="1"/>
  </r>
  <r>
    <s v="Id512"/>
    <s v="  Matthew"/>
    <n v="29.81"/>
    <n v="5.58"/>
    <s v="No"/>
    <s v="No"/>
    <s v="No"/>
    <n v="0"/>
    <s v="yes"/>
    <x v="1"/>
    <s v="Normal"/>
    <s v="24-Aug-1991"/>
    <n v="19350.37"/>
    <s v="tier - 1"/>
    <s v="tier - 3"/>
    <s v="R1013"/>
    <n v="31"/>
    <x v="1"/>
  </r>
  <r>
    <s v="Id513"/>
    <s v="  Brady"/>
    <n v="51.18"/>
    <n v="4.4000000000000004"/>
    <s v="yes"/>
    <s v="No"/>
    <s v="No"/>
    <n v="2"/>
    <s v="No"/>
    <x v="1"/>
    <s v="Normal"/>
    <s v="15-Nov-1966"/>
    <n v="19321.060000000001"/>
    <s v="tier - 1"/>
    <s v="tier - 1"/>
    <s v="R1012"/>
    <n v="56"/>
    <x v="0"/>
  </r>
  <r>
    <s v="Id514"/>
    <s v="  Kameko"/>
    <n v="51.37"/>
    <n v="8.18"/>
    <s v="yes"/>
    <s v="No"/>
    <s v="No"/>
    <n v="0"/>
    <s v="No"/>
    <x v="1"/>
    <s v="Diabetes"/>
    <s v="29-Jul-1967"/>
    <n v="19259.96"/>
    <s v="tier - 1"/>
    <s v="tier - 1"/>
    <s v="R1012"/>
    <n v="55"/>
    <x v="0"/>
  </r>
  <r>
    <s v="Id515"/>
    <s v="  Jeremy A"/>
    <n v="36.19"/>
    <n v="5.52"/>
    <s v="yes"/>
    <s v="No"/>
    <s v="No"/>
    <n v="0"/>
    <s v="No"/>
    <x v="1"/>
    <s v="Normal"/>
    <s v="28-Dec-1985"/>
    <n v="19214.71"/>
    <s v="tier - 1"/>
    <s v="tier - 3"/>
    <s v="R1013"/>
    <n v="37"/>
    <x v="1"/>
  </r>
  <r>
    <s v="Id516"/>
    <s v="  Daniel"/>
    <n v="25.9"/>
    <n v="4.84"/>
    <s v="No"/>
    <s v="No"/>
    <s v="No"/>
    <n v="0"/>
    <s v="yes"/>
    <x v="1"/>
    <s v="Normal"/>
    <s v="16-Sep-1991"/>
    <n v="19199.939999999999"/>
    <s v="tier - 1"/>
    <s v="tier - 3"/>
    <s v="R1011"/>
    <n v="31"/>
    <x v="1"/>
  </r>
  <r>
    <s v="Id517"/>
    <s v="  Amanda"/>
    <n v="35.72"/>
    <n v="4.08"/>
    <s v="No"/>
    <s v="No"/>
    <s v="Yes"/>
    <n v="1"/>
    <s v="No"/>
    <x v="1"/>
    <s v="Normal"/>
    <s v="2-Jul-1979"/>
    <n v="19144.580000000002"/>
    <s v="tier - 1"/>
    <s v="tier - 1"/>
    <s v="R1024"/>
    <n v="43"/>
    <x v="1"/>
  </r>
  <r>
    <s v="Id518"/>
    <s v="  Karen"/>
    <n v="27.94"/>
    <n v="4.4800000000000004"/>
    <s v="No"/>
    <s v="No"/>
    <s v="Yes"/>
    <n v="1"/>
    <s v="yes"/>
    <x v="0"/>
    <s v="Normal"/>
    <s v="28-Sep-1993"/>
    <n v="19107.78"/>
    <s v="tier - 1"/>
    <s v="tier - 2"/>
    <s v="R1013"/>
    <n v="29"/>
    <x v="3"/>
  </r>
  <r>
    <s v="Id519"/>
    <s v="  Gregory"/>
    <n v="27.1"/>
    <n v="5.73"/>
    <s v="No"/>
    <s v="No"/>
    <s v="No"/>
    <n v="0"/>
    <s v="yes"/>
    <x v="0"/>
    <s v="Pre-Diabetes"/>
    <s v="5-Jun-1989"/>
    <n v="19040.88"/>
    <s v="tier - 1"/>
    <s v="tier - 3"/>
    <s v="R1011"/>
    <n v="34"/>
    <x v="1"/>
  </r>
  <r>
    <s v="Id520"/>
    <s v="  Sabine"/>
    <n v="18.3"/>
    <n v="5.46"/>
    <s v="yes"/>
    <s v="No"/>
    <s v="Yes"/>
    <n v="1"/>
    <s v="yes"/>
    <x v="1"/>
    <s v="Normal"/>
    <s v="19-Dec-1983"/>
    <n v="19023.259999999998"/>
    <s v="tier - 1"/>
    <s v="tier - 3"/>
    <s v="R1011"/>
    <n v="39"/>
    <x v="1"/>
  </r>
  <r>
    <s v="Id521"/>
    <s v="  Joseph"/>
    <n v="25.3"/>
    <n v="5.0199999999999996"/>
    <s v="yes"/>
    <s v="No"/>
    <s v="No"/>
    <n v="1"/>
    <s v="yes"/>
    <x v="1"/>
    <s v="Normal"/>
    <s v="24-Oct-1988"/>
    <n v="18972.5"/>
    <s v="tier - 1"/>
    <s v="tier - 3"/>
    <s v="R1013"/>
    <n v="34"/>
    <x v="1"/>
  </r>
  <r>
    <s v="Id522"/>
    <s v="  Adam"/>
    <n v="38.83"/>
    <n v="6.36"/>
    <s v="No"/>
    <s v="No"/>
    <s v="No"/>
    <n v="1"/>
    <s v="No"/>
    <x v="1"/>
    <s v="Pre-Diabetes"/>
    <s v="30-Nov-1992"/>
    <n v="18963.169999999998"/>
    <s v="tier - 1"/>
    <s v="tier - 1"/>
    <s v="R1013"/>
    <n v="30"/>
    <x v="1"/>
  </r>
  <r>
    <s v="Id523"/>
    <s v="  Karolyn A"/>
    <n v="27.6"/>
    <n v="5.36"/>
    <s v="No"/>
    <s v="No"/>
    <s v="No"/>
    <n v="1"/>
    <s v="No"/>
    <x v="1"/>
    <s v="Normal"/>
    <s v="6-Aug-1998"/>
    <n v="18955.22"/>
    <s v="tier - 1"/>
    <s v="tier - 3"/>
    <s v="R1011"/>
    <n v="24"/>
    <x v="3"/>
  </r>
  <r>
    <s v="Id524"/>
    <s v="  Anita L"/>
    <n v="46.4"/>
    <n v="8.3699999999999992"/>
    <s v="yes"/>
    <s v="No"/>
    <s v="Yes"/>
    <n v="1"/>
    <s v="No"/>
    <x v="2"/>
    <s v="Diabetes"/>
    <s v="20-Oct-1963"/>
    <n v="18954.560000000001"/>
    <s v="tier - 1"/>
    <s v="tier - 1"/>
    <s v="R1026"/>
    <n v="59"/>
    <x v="0"/>
  </r>
  <r>
    <s v="Id525"/>
    <s v="  Laura E"/>
    <n v="51.92"/>
    <n v="5.18"/>
    <s v="yes"/>
    <s v="No"/>
    <s v="Yes"/>
    <n v="1"/>
    <s v="No"/>
    <x v="1"/>
    <s v="Normal"/>
    <s v="3-Aug-1969"/>
    <n v="18932.810000000001"/>
    <s v="tier - 1"/>
    <s v="tier - 3"/>
    <s v="R1012"/>
    <n v="53"/>
    <x v="0"/>
  </r>
  <r>
    <s v="Id526"/>
    <s v="  Sarah"/>
    <n v="32.395000000000003"/>
    <n v="5.68"/>
    <s v="yes"/>
    <s v="No"/>
    <s v="No"/>
    <n v="1"/>
    <s v="No"/>
    <x v="1"/>
    <s v="Normal"/>
    <s v="27-Sep-1995"/>
    <n v="18903.490000000002"/>
    <s v="tier - 1"/>
    <s v="tier - 2"/>
    <s v="R1024"/>
    <n v="27"/>
    <x v="3"/>
  </r>
  <r>
    <s v="Id527"/>
    <s v="  Ashley E"/>
    <n v="46.19"/>
    <n v="7.31"/>
    <s v="yes"/>
    <s v="No"/>
    <s v="Yes"/>
    <n v="1"/>
    <s v="No"/>
    <x v="1"/>
    <s v="Diabetes"/>
    <s v="6-Dec-1963"/>
    <n v="18883.330000000002"/>
    <s v="tier - 1"/>
    <s v="tier - 1"/>
    <s v="R1026"/>
    <n v="59"/>
    <x v="0"/>
  </r>
  <r>
    <s v="Id528"/>
    <s v="  Lindsey"/>
    <n v="27.93"/>
    <n v="4.67"/>
    <s v="No"/>
    <s v="No"/>
    <s v="Yes"/>
    <n v="1"/>
    <s v="No"/>
    <x v="1"/>
    <s v="Normal"/>
    <s v="24-Jul-2003"/>
    <n v="18838.7"/>
    <s v="tier - 1"/>
    <s v="tier - 3"/>
    <s v="R1012"/>
    <n v="19"/>
    <x v="3"/>
  </r>
  <r>
    <s v="Id529"/>
    <s v="  Alan"/>
    <n v="45.62"/>
    <n v="6.87"/>
    <s v="No"/>
    <s v="No"/>
    <s v="No"/>
    <n v="0"/>
    <s v="No"/>
    <x v="1"/>
    <s v="Diabetes"/>
    <s v="18-Dec-1962"/>
    <n v="18815.53"/>
    <s v="tier - 1"/>
    <s v="tier - 1"/>
    <s v="R1023"/>
    <n v="60"/>
    <x v="2"/>
  </r>
  <r>
    <s v="Id530"/>
    <s v="  Dan R"/>
    <n v="35.31"/>
    <n v="5.87"/>
    <s v="No"/>
    <s v="No"/>
    <s v="Yes"/>
    <n v="1"/>
    <s v="No"/>
    <x v="1"/>
    <s v="Pre-Diabetes"/>
    <s v="15-Oct-1979"/>
    <n v="18806.150000000001"/>
    <s v="tier - 1"/>
    <s v="tier - 2"/>
    <s v="R1013"/>
    <n v="43"/>
    <x v="1"/>
  </r>
  <r>
    <s v="Id531"/>
    <s v="  Katie"/>
    <n v="30.4"/>
    <n v="4.07"/>
    <s v="yes"/>
    <s v="No"/>
    <s v="No"/>
    <n v="1"/>
    <s v="No"/>
    <x v="1"/>
    <s v="Normal"/>
    <s v="28-Nov-1995"/>
    <n v="18804.75"/>
    <s v="tier - 1"/>
    <s v="tier - 1"/>
    <s v="R1012"/>
    <n v="27"/>
    <x v="3"/>
  </r>
  <r>
    <s v="Id532"/>
    <s v="  Eric"/>
    <n v="20.13"/>
    <n v="6.47"/>
    <s v="No"/>
    <s v="No"/>
    <s v="Yes"/>
    <n v="1"/>
    <s v="yes"/>
    <x v="1"/>
    <s v="Pre-Diabetes"/>
    <s v="19-Nov-1979"/>
    <n v="18767.740000000002"/>
    <s v="tier - 1"/>
    <s v="tier - 1"/>
    <s v="R1013"/>
    <n v="43"/>
    <x v="1"/>
  </r>
  <r>
    <s v="Id533"/>
    <s v="  Cathryn"/>
    <n v="23.655000000000001"/>
    <n v="5.14"/>
    <s v="No"/>
    <s v="No"/>
    <s v="No"/>
    <n v="1"/>
    <s v="yes"/>
    <x v="1"/>
    <s v="Normal"/>
    <s v="27-Dec-1992"/>
    <n v="18765.88"/>
    <s v="tier - 1"/>
    <s v="tier - 2"/>
    <s v="R1012"/>
    <n v="30"/>
    <x v="1"/>
  </r>
  <r>
    <s v="Id534"/>
    <s v="  Brendan"/>
    <n v="49.05"/>
    <n v="9.77"/>
    <s v="yes"/>
    <s v="No"/>
    <s v="No"/>
    <n v="0"/>
    <s v="No"/>
    <x v="1"/>
    <s v="Diabetes"/>
    <s v="30-Aug-1967"/>
    <n v="18694.689999999999"/>
    <s v="tier - 1"/>
    <s v="tier - 1"/>
    <s v="R1023"/>
    <n v="55"/>
    <x v="0"/>
  </r>
  <r>
    <s v="Id535"/>
    <s v="  Shauna"/>
    <n v="51.94"/>
    <n v="8.8000000000000007"/>
    <s v="yes"/>
    <s v="No"/>
    <s v="No"/>
    <n v="2"/>
    <s v="No"/>
    <x v="1"/>
    <s v="Diabetes"/>
    <s v="17-Oct-1970"/>
    <n v="18682.740000000002"/>
    <s v="tier - 1"/>
    <s v="tier - 3"/>
    <s v="R1012"/>
    <n v="52"/>
    <x v="0"/>
  </r>
  <r>
    <s v="Id536"/>
    <s v="  Terence"/>
    <n v="29.83"/>
    <n v="5.84"/>
    <s v="No"/>
    <s v="No"/>
    <s v="No"/>
    <n v="1"/>
    <s v="yes"/>
    <x v="1"/>
    <s v="Pre-Diabetes"/>
    <s v="23-Sep-1998"/>
    <n v="18648.419999999998"/>
    <s v="tier - 1"/>
    <s v="tier - 1"/>
    <s v="R1019"/>
    <n v="24"/>
    <x v="3"/>
  </r>
  <r>
    <s v="Id537"/>
    <s v="  Marisol"/>
    <n v="22.6"/>
    <n v="10.43"/>
    <s v="yes"/>
    <s v="No"/>
    <s v="No"/>
    <n v="1"/>
    <s v="yes"/>
    <x v="0"/>
    <s v="Diabetes"/>
    <s v="12-Aug-1986"/>
    <n v="18608.259999999998"/>
    <s v="tier - 1"/>
    <s v="tier - 3"/>
    <s v="R1011"/>
    <n v="36"/>
    <x v="1"/>
  </r>
  <r>
    <s v="Id538"/>
    <s v="  Lindsay"/>
    <n v="46.69"/>
    <n v="4.25"/>
    <s v="yes"/>
    <s v="No"/>
    <s v="No"/>
    <n v="1"/>
    <s v="No"/>
    <x v="1"/>
    <s v="Normal"/>
    <s v="26-Sep-1964"/>
    <n v="18443.11"/>
    <s v="tier - 1"/>
    <s v="tier - 2"/>
    <s v="R1012"/>
    <n v="58"/>
    <x v="0"/>
  </r>
  <r>
    <s v="Id539"/>
    <s v="  Katie"/>
    <n v="28.49"/>
    <n v="4.8899999999999997"/>
    <s v="No"/>
    <s v="No"/>
    <s v="No"/>
    <n v="0"/>
    <s v="yes"/>
    <x v="0"/>
    <s v="Normal"/>
    <s v="15-Dec-1999"/>
    <n v="18328.240000000002"/>
    <s v="tier - 1"/>
    <s v="tier - 2"/>
    <s v="R1013"/>
    <n v="23"/>
    <x v="3"/>
  </r>
  <r>
    <s v="Id540"/>
    <s v="  Daniel"/>
    <n v="28.5"/>
    <n v="5.55"/>
    <s v="yes"/>
    <s v="No"/>
    <s v="No"/>
    <n v="1"/>
    <s v="yes"/>
    <x v="1"/>
    <s v="Normal"/>
    <s v="4-Jul-1995"/>
    <n v="18310.740000000002"/>
    <s v="tier - 1"/>
    <s v="tier - 3"/>
    <s v="R1012"/>
    <n v="27"/>
    <x v="3"/>
  </r>
  <r>
    <s v="Id541"/>
    <s v="  Brett W"/>
    <n v="24.4"/>
    <n v="4.5199999999999996"/>
    <s v="No"/>
    <s v="No"/>
    <s v="No"/>
    <n v="1"/>
    <s v="yes"/>
    <x v="3"/>
    <s v="Normal"/>
    <s v="25-Dec-1992"/>
    <n v="18259.22"/>
    <s v="tier - 1"/>
    <s v="tier - 3"/>
    <s v="R1011"/>
    <n v="30"/>
    <x v="1"/>
  </r>
  <r>
    <s v="Id542"/>
    <s v="  Dylan J"/>
    <n v="29.15"/>
    <n v="4.45"/>
    <s v="yes"/>
    <s v="No"/>
    <s v="No"/>
    <n v="1"/>
    <s v="yes"/>
    <x v="1"/>
    <s v="Normal"/>
    <s v="3-Aug-1995"/>
    <n v="18246.5"/>
    <s v="tier - 1"/>
    <s v="tier - 1"/>
    <s v="R1013"/>
    <n v="27"/>
    <x v="3"/>
  </r>
  <r>
    <s v="Id543"/>
    <s v="  Elizabeth"/>
    <n v="27.28"/>
    <n v="4.72"/>
    <s v="No"/>
    <s v="yes"/>
    <s v="No"/>
    <n v="1"/>
    <s v="yes"/>
    <x v="1"/>
    <s v="Normal"/>
    <s v="10-Sep-2004"/>
    <n v="18223.45"/>
    <s v="tier - 1"/>
    <s v="tier - 3"/>
    <s v="R1013"/>
    <n v="18"/>
    <x v="3"/>
  </r>
  <r>
    <s v="Id544"/>
    <s v="  Brooke M"/>
    <n v="32.229999999999997"/>
    <n v="4.6500000000000004"/>
    <s v="yes"/>
    <s v="No"/>
    <s v="Yes"/>
    <n v="1"/>
    <s v="No"/>
    <x v="2"/>
    <s v="Normal"/>
    <s v="15-Jun-1997"/>
    <n v="18218.16"/>
    <s v="tier - 1"/>
    <s v="tier - 1"/>
    <s v="R1013"/>
    <n v="25"/>
    <x v="3"/>
  </r>
  <r>
    <s v="Id545"/>
    <s v="  Teiko"/>
    <n v="44.2"/>
    <n v="11.34"/>
    <s v="yes"/>
    <s v="No"/>
    <s v="Yes"/>
    <n v="1"/>
    <s v="No"/>
    <x v="0"/>
    <s v="Diabetes"/>
    <s v="4-Jul-1963"/>
    <n v="18208.34"/>
    <s v="tier - 1"/>
    <s v="tier - 2"/>
    <s v="R1026"/>
    <n v="59"/>
    <x v="0"/>
  </r>
  <r>
    <s v="Id546"/>
    <s v="  Zachary"/>
    <n v="29.734999999999999"/>
    <n v="4.53"/>
    <s v="No"/>
    <s v="No"/>
    <s v="Yes"/>
    <n v="1"/>
    <s v="No"/>
    <x v="1"/>
    <s v="Normal"/>
    <s v="12-Jul-1993"/>
    <n v="18157.88"/>
    <s v="tier - 1"/>
    <s v="tier - 1"/>
    <s v="R1012"/>
    <n v="29"/>
    <x v="3"/>
  </r>
  <r>
    <s v="Id547"/>
    <s v="  Johannah"/>
    <n v="28.31"/>
    <n v="6.35"/>
    <s v="No"/>
    <s v="No"/>
    <s v="No"/>
    <n v="0"/>
    <s v="yes"/>
    <x v="1"/>
    <s v="Pre-Diabetes"/>
    <s v="24-Oct-1999"/>
    <n v="18033.97"/>
    <s v="tier - 1"/>
    <s v="tier - 1"/>
    <s v="R1012"/>
    <n v="23"/>
    <x v="3"/>
  </r>
  <r>
    <s v="Id548"/>
    <s v="  Ryan A"/>
    <n v="46.62"/>
    <n v="8.51"/>
    <s v="No"/>
    <s v="No"/>
    <s v="No"/>
    <n v="0"/>
    <s v="No"/>
    <x v="2"/>
    <s v="Diabetes"/>
    <s v="17-Oct-1965"/>
    <n v="18031.189999999999"/>
    <s v="tier - 1"/>
    <s v="tier - 2"/>
    <s v="R1012"/>
    <n v="57"/>
    <x v="0"/>
  </r>
  <r>
    <s v="Id549"/>
    <s v="  Andres Sr"/>
    <n v="51.75"/>
    <n v="8.59"/>
    <s v="yes"/>
    <s v="No"/>
    <s v="No"/>
    <n v="1"/>
    <s v="No"/>
    <x v="1"/>
    <s v="Diabetes"/>
    <s v="27-Jun-1975"/>
    <n v="18031.16"/>
    <s v="tier - 1"/>
    <s v="tier - 3"/>
    <s v="R1023"/>
    <n v="47"/>
    <x v="0"/>
  </r>
  <r>
    <s v="Id550"/>
    <s v="  Bryan"/>
    <n v="25.7"/>
    <n v="4.13"/>
    <s v="yes"/>
    <s v="No"/>
    <s v="No"/>
    <n v="0"/>
    <s v="yes"/>
    <x v="1"/>
    <s v="Normal"/>
    <s v="28-Sep-2001"/>
    <n v="17942.11"/>
    <s v="tier - 1"/>
    <s v="tier - 2"/>
    <s v="R1011"/>
    <n v="21"/>
    <x v="3"/>
  </r>
  <r>
    <s v="Id551"/>
    <s v="  Lizette"/>
    <n v="31.79"/>
    <n v="4.55"/>
    <s v="No"/>
    <s v="No"/>
    <s v="No"/>
    <n v="0"/>
    <s v="No"/>
    <x v="1"/>
    <s v="Normal"/>
    <s v="17-Oct-1977"/>
    <n v="17929.3"/>
    <s v="tier - 1"/>
    <s v="tier - 2"/>
    <s v="R1013"/>
    <n v="45"/>
    <x v="0"/>
  </r>
  <r>
    <s v="Id552"/>
    <s v="  Don"/>
    <n v="24.795000000000002"/>
    <n v="4.5199999999999996"/>
    <s v="No"/>
    <s v="No"/>
    <s v="No"/>
    <n v="0"/>
    <s v="yes"/>
    <x v="1"/>
    <s v="Normal"/>
    <s v="4-Dec-1989"/>
    <n v="17904.53"/>
    <s v="tier - 1"/>
    <s v="tier - 2"/>
    <s v="R1017"/>
    <n v="33"/>
    <x v="1"/>
  </r>
  <r>
    <s v="Id553"/>
    <s v="  Jeb"/>
    <n v="53.98"/>
    <n v="5.07"/>
    <s v="No"/>
    <s v="No"/>
    <s v="Yes"/>
    <n v="1"/>
    <s v="No"/>
    <x v="0"/>
    <s v="Normal"/>
    <s v="12-Nov-1979"/>
    <n v="17882.669999999998"/>
    <s v="tier - 1"/>
    <s v="tier - 3"/>
    <s v="R1012"/>
    <n v="43"/>
    <x v="1"/>
  </r>
  <r>
    <s v="Id554"/>
    <s v="  Amy R"/>
    <n v="41.325000000000003"/>
    <n v="4.04"/>
    <s v="yes"/>
    <s v="No"/>
    <s v="Yes"/>
    <n v="1"/>
    <s v="No"/>
    <x v="1"/>
    <s v="Normal"/>
    <s v="26-Aug-1997"/>
    <n v="17878.900000000001"/>
    <s v="tier - 1"/>
    <s v="tier - 2"/>
    <s v="R1024"/>
    <n v="25"/>
    <x v="3"/>
  </r>
  <r>
    <s v="Id555"/>
    <s v="  Brian"/>
    <n v="51.65"/>
    <n v="5.3"/>
    <s v="yes"/>
    <s v="No"/>
    <s v="No"/>
    <n v="0"/>
    <s v="No"/>
    <x v="0"/>
    <s v="Normal"/>
    <s v="12-Dec-1976"/>
    <n v="17862.919999999998"/>
    <s v="tier - 1"/>
    <s v="tier - 2"/>
    <s v="R1012"/>
    <n v="46"/>
    <x v="0"/>
  </r>
  <r>
    <s v="Id556"/>
    <s v="  Mike G"/>
    <n v="44.52"/>
    <n v="8.64"/>
    <s v="yes"/>
    <s v="No"/>
    <s v="Yes"/>
    <n v="1"/>
    <s v="No"/>
    <x v="1"/>
    <s v="Diabetes"/>
    <s v="8-Dec-1963"/>
    <n v="17832.599999999999"/>
    <s v="tier - 1"/>
    <s v="tier - 2"/>
    <s v="R1012"/>
    <n v="59"/>
    <x v="0"/>
  </r>
  <r>
    <s v="Id557"/>
    <s v="  Simonezitrone Sr"/>
    <n v="53.29"/>
    <n v="4.03"/>
    <s v="No"/>
    <s v="No"/>
    <s v="Yes"/>
    <n v="1"/>
    <s v="No"/>
    <x v="1"/>
    <s v="Normal"/>
    <s v="10-Oct-1979"/>
    <n v="17779.939999999999"/>
    <s v="tier - 1"/>
    <s v="tier - 2"/>
    <s v="R1012"/>
    <n v="43"/>
    <x v="1"/>
  </r>
  <r>
    <s v="Id558"/>
    <s v="  Nicholas"/>
    <n v="46.63"/>
    <n v="4.26"/>
    <s v="yes"/>
    <s v="No"/>
    <s v="No"/>
    <n v="2"/>
    <s v="No"/>
    <x v="2"/>
    <s v="Normal"/>
    <s v="21-Jun-1966"/>
    <n v="17777.73"/>
    <s v="tier - 1"/>
    <s v="tier - 3"/>
    <s v="R1012"/>
    <n v="56"/>
    <x v="0"/>
  </r>
  <r>
    <s v="Id559"/>
    <s v="  Angela M"/>
    <n v="28.88"/>
    <n v="5.35"/>
    <s v="No"/>
    <s v="No"/>
    <s v="Yes"/>
    <n v="1"/>
    <s v="yes"/>
    <x v="1"/>
    <s v="Normal"/>
    <s v="14-Jul-2003"/>
    <n v="17748.509999999998"/>
    <s v="tier - 1"/>
    <s v="tier - 1"/>
    <s v="R1012"/>
    <n v="19"/>
    <x v="3"/>
  </r>
  <r>
    <s v="Id560"/>
    <s v="  Oz"/>
    <n v="23.98"/>
    <n v="4.9000000000000004"/>
    <s v="No"/>
    <s v="No"/>
    <s v="No"/>
    <n v="0"/>
    <s v="No"/>
    <x v="1"/>
    <s v="Normal"/>
    <s v="1-Jul-1994"/>
    <n v="17663.14"/>
    <s v="tier - 1"/>
    <s v="tier - 3"/>
    <s v="R1013"/>
    <n v="28"/>
    <x v="3"/>
  </r>
  <r>
    <s v="Id561"/>
    <s v="  Erin M"/>
    <n v="23.65"/>
    <n v="4.5"/>
    <s v="No"/>
    <s v="No"/>
    <s v="No"/>
    <n v="0"/>
    <s v="No"/>
    <x v="0"/>
    <s v="Normal"/>
    <s v="25-Oct-1990"/>
    <n v="17626.240000000002"/>
    <s v="tier - 1"/>
    <s v="tier - 3"/>
    <s v="R1013"/>
    <n v="32"/>
    <x v="1"/>
  </r>
  <r>
    <s v="Id562"/>
    <s v="  Bobby E"/>
    <n v="49.09"/>
    <n v="8.3800000000000008"/>
    <s v="yes"/>
    <s v="No"/>
    <s v="No"/>
    <n v="2"/>
    <s v="No"/>
    <x v="1"/>
    <s v="Diabetes"/>
    <s v="26-Jul-1970"/>
    <n v="17584.72"/>
    <s v="tier - 1"/>
    <s v="tier - 3"/>
    <s v="R1012"/>
    <n v="52"/>
    <x v="0"/>
  </r>
  <r>
    <s v="Id563"/>
    <s v="  Daniel P"/>
    <n v="28.024999999999999"/>
    <n v="7.03"/>
    <s v="No"/>
    <s v="No"/>
    <s v="No"/>
    <n v="0"/>
    <s v="yes"/>
    <x v="1"/>
    <s v="Diabetes"/>
    <s v="25-Aug-2002"/>
    <n v="17560.38"/>
    <s v="tier - 1"/>
    <s v="tier - 1"/>
    <s v="R1012"/>
    <n v="20"/>
    <x v="3"/>
  </r>
  <r>
    <s v="Id564"/>
    <s v="  Marie E"/>
    <n v="43.32"/>
    <n v="8.75"/>
    <s v="yes"/>
    <s v="No"/>
    <s v="Yes"/>
    <n v="1"/>
    <s v="No"/>
    <x v="1"/>
    <s v="Diabetes"/>
    <s v="16-Nov-1963"/>
    <n v="17556.88"/>
    <s v="tier - 1"/>
    <s v="tier - 2"/>
    <s v="R1012"/>
    <n v="59"/>
    <x v="0"/>
  </r>
  <r>
    <s v="Id565"/>
    <s v="  Katie"/>
    <n v="45.92"/>
    <n v="9.51"/>
    <s v="No"/>
    <s v="No"/>
    <s v="No"/>
    <n v="0"/>
    <s v="No"/>
    <x v="1"/>
    <s v="Diabetes"/>
    <s v="12-Jul-1968"/>
    <n v="17507.47"/>
    <s v="tier - 1"/>
    <s v="tier - 1"/>
    <s v="R1026"/>
    <n v="54"/>
    <x v="0"/>
  </r>
  <r>
    <s v="Id566"/>
    <s v="  Eric D"/>
    <n v="44.03"/>
    <n v="9.36"/>
    <s v="No"/>
    <s v="No"/>
    <s v="No"/>
    <n v="0"/>
    <s v="No"/>
    <x v="1"/>
    <s v="Diabetes"/>
    <s v="16-Jun-1965"/>
    <n v="17505.650000000001"/>
    <s v="tier - 1"/>
    <s v="tier - 2"/>
    <s v="R1023"/>
    <n v="57"/>
    <x v="0"/>
  </r>
  <r>
    <s v="Id567"/>
    <s v="  Tara"/>
    <n v="24.6"/>
    <n v="4.8099999999999996"/>
    <s v="No"/>
    <s v="No"/>
    <s v="No"/>
    <n v="0"/>
    <s v="yes"/>
    <x v="2"/>
    <s v="Normal"/>
    <s v="29-Dec-1990"/>
    <n v="17496.310000000001"/>
    <s v="tier - 1"/>
    <s v="tier - 2"/>
    <s v="R1011"/>
    <n v="32"/>
    <x v="1"/>
  </r>
  <r>
    <s v="Id568"/>
    <s v="  Haley L"/>
    <n v="49.15"/>
    <n v="8.08"/>
    <s v="No"/>
    <s v="No"/>
    <s v="No"/>
    <n v="0"/>
    <s v="No"/>
    <x v="1"/>
    <s v="Diabetes"/>
    <s v="8-Jun-1971"/>
    <n v="17479.53"/>
    <s v="tier - 1"/>
    <s v="tier - 1"/>
    <s v="R1012"/>
    <n v="52"/>
    <x v="0"/>
  </r>
  <r>
    <s v="Id569"/>
    <s v="  Kayla B"/>
    <n v="28.31"/>
    <n v="6.29"/>
    <s v="No"/>
    <s v="No"/>
    <s v="Yes"/>
    <n v="1"/>
    <s v="yes"/>
    <x v="1"/>
    <s v="Pre-Diabetes"/>
    <s v="2-Nov-2003"/>
    <n v="17468.98"/>
    <s v="tier - 2"/>
    <s v="tier - 1"/>
    <s v="R1012"/>
    <n v="19"/>
    <x v="3"/>
  </r>
  <r>
    <s v="Id570"/>
    <s v="  Mark D"/>
    <n v="22.99"/>
    <n v="6.29"/>
    <s v="No"/>
    <s v="No"/>
    <s v="No"/>
    <n v="1"/>
    <s v="yes"/>
    <x v="1"/>
    <s v="Pre-Diabetes"/>
    <s v="18-Oct-1992"/>
    <n v="17361.77"/>
    <s v="tier - 2"/>
    <s v="tier - 1"/>
    <s v="R1012"/>
    <n v="30"/>
    <x v="1"/>
  </r>
  <r>
    <s v="Id571"/>
    <s v="  Patrick J"/>
    <n v="29.07"/>
    <n v="5.12"/>
    <s v="No"/>
    <s v="No"/>
    <s v="Yes"/>
    <n v="1"/>
    <s v="yes"/>
    <x v="0"/>
    <s v="Normal"/>
    <s v="1-Nov-2003"/>
    <n v="17352.68"/>
    <s v="tier - 2"/>
    <s v="tier - 3"/>
    <s v="R1012"/>
    <n v="19"/>
    <x v="3"/>
  </r>
  <r>
    <s v="Id572"/>
    <s v="  Alejandro"/>
    <n v="42.02"/>
    <n v="9.9499999999999993"/>
    <s v="yes"/>
    <s v="No"/>
    <s v="Yes"/>
    <n v="1"/>
    <s v="No"/>
    <x v="0"/>
    <s v="Diabetes"/>
    <s v="12-Jul-1963"/>
    <n v="17337.580000000002"/>
    <s v="tier - 2"/>
    <s v="tier - 3"/>
    <s v="R1023"/>
    <n v="59"/>
    <x v="0"/>
  </r>
  <r>
    <s v="Id573"/>
    <s v="  Beth A"/>
    <n v="49.07"/>
    <n v="9.08"/>
    <s v="yes"/>
    <s v="No"/>
    <s v="No"/>
    <n v="1"/>
    <s v="No"/>
    <x v="1"/>
    <s v="Diabetes"/>
    <s v="25-Aug-1975"/>
    <n v="17253.43"/>
    <s v="tier - 2"/>
    <s v="tier - 3"/>
    <s v="R1026"/>
    <n v="47"/>
    <x v="0"/>
  </r>
  <r>
    <s v="Id574"/>
    <s v="  Jason R"/>
    <n v="19.8"/>
    <n v="4.82"/>
    <s v="No"/>
    <s v="No"/>
    <s v="No"/>
    <n v="0"/>
    <s v="yes"/>
    <x v="1"/>
    <s v="Normal"/>
    <s v="22-Oct-1982"/>
    <n v="17179.52"/>
    <s v="tier - 2"/>
    <s v="tier - 1"/>
    <s v="R1013"/>
    <n v="40"/>
    <x v="1"/>
  </r>
  <r>
    <s v="Id575"/>
    <s v="  Yoshinori"/>
    <n v="27.36"/>
    <n v="4.6500000000000004"/>
    <s v="No"/>
    <s v="yes"/>
    <s v="No"/>
    <n v="1"/>
    <s v="yes"/>
    <x v="0"/>
    <s v="Normal"/>
    <s v="18-Aug-2004"/>
    <n v="17178.68"/>
    <s v="tier - 2"/>
    <s v="tier - 2"/>
    <s v="R1019"/>
    <n v="18"/>
    <x v="3"/>
  </r>
  <r>
    <s v="Id576"/>
    <s v="  Adrienne G"/>
    <n v="42.95"/>
    <n v="5.16"/>
    <s v="yes"/>
    <s v="No"/>
    <s v="No"/>
    <n v="1"/>
    <s v="No"/>
    <x v="1"/>
    <s v="Normal"/>
    <s v="7-Jun-1964"/>
    <n v="17174.52"/>
    <s v="tier - 2"/>
    <s v="tier - 2"/>
    <s v="R1012"/>
    <n v="59"/>
    <x v="0"/>
  </r>
  <r>
    <s v="Id577"/>
    <s v="  Meredith"/>
    <n v="42.66"/>
    <n v="10.44"/>
    <s v="No"/>
    <s v="No"/>
    <s v="No"/>
    <n v="0"/>
    <s v="No"/>
    <x v="1"/>
    <s v="Diabetes"/>
    <s v="16-Sep-1965"/>
    <n v="17172.27"/>
    <s v="tier - 2"/>
    <s v="tier - 2"/>
    <s v="R1026"/>
    <n v="57"/>
    <x v="0"/>
  </r>
  <r>
    <s v="Id578"/>
    <s v="  Junyong"/>
    <n v="33.630000000000003"/>
    <n v="5.69"/>
    <s v="No"/>
    <s v="No"/>
    <s v="No"/>
    <n v="1"/>
    <s v="No"/>
    <x v="3"/>
    <s v="Normal"/>
    <s v="3-Jun-1998"/>
    <n v="17128.43"/>
    <s v="tier - 2"/>
    <s v="tier - 3"/>
    <s v="R1016"/>
    <n v="25"/>
    <x v="3"/>
  </r>
  <r>
    <s v="Id579"/>
    <s v="  Kristen A"/>
    <n v="26.84"/>
    <n v="6.5"/>
    <s v="No"/>
    <s v="No"/>
    <s v="No"/>
    <n v="0"/>
    <s v="yes"/>
    <x v="1"/>
    <s v="Diabetes"/>
    <s v="28-Jun-2002"/>
    <n v="17085.27"/>
    <s v="tier - 2"/>
    <s v="tier - 3"/>
    <s v="R1013"/>
    <n v="20"/>
    <x v="3"/>
  </r>
  <r>
    <s v="Id580"/>
    <s v="  Maria I"/>
    <n v="28.3"/>
    <n v="5.73"/>
    <s v="No"/>
    <s v="No"/>
    <s v="Yes"/>
    <n v="1"/>
    <s v="yes"/>
    <x v="0"/>
    <s v="Pre-Diabetes"/>
    <s v="26-Dec-2003"/>
    <n v="17081.080000000002"/>
    <s v="tier - 2"/>
    <s v="tier - 2"/>
    <s v="R1011"/>
    <n v="19"/>
    <x v="3"/>
  </r>
  <r>
    <s v="Id581"/>
    <s v="  Jonathan"/>
    <n v="27.06"/>
    <n v="5.74"/>
    <s v="yes"/>
    <s v="No"/>
    <s v="No"/>
    <n v="0"/>
    <s v="yes"/>
    <x v="1"/>
    <s v="Pre-Diabetes"/>
    <s v="10-Jun-1996"/>
    <n v="17043.34"/>
    <s v="tier - 2"/>
    <s v="tier - 3"/>
    <s v="R1013"/>
    <n v="26"/>
    <x v="3"/>
  </r>
  <r>
    <s v="Id582"/>
    <s v="  Phil"/>
    <n v="47.13"/>
    <n v="8.6999999999999993"/>
    <s v="No"/>
    <s v="No"/>
    <s v="No"/>
    <n v="0"/>
    <s v="No"/>
    <x v="1"/>
    <s v="Diabetes"/>
    <s v="22-Aug-1971"/>
    <n v="17016.009999999998"/>
    <s v="tier - 2"/>
    <s v="tier - 2"/>
    <s v="R1023"/>
    <n v="51"/>
    <x v="0"/>
  </r>
  <r>
    <s v="Id583"/>
    <s v="  Benjamina C"/>
    <n v="51.72"/>
    <n v="5.09"/>
    <s v="No"/>
    <s v="No"/>
    <s v="No"/>
    <n v="0"/>
    <s v="No"/>
    <x v="0"/>
    <s v="Normal"/>
    <s v="16-Jul-1980"/>
    <n v="16990.55"/>
    <s v="tier - 2"/>
    <s v="tier - 3"/>
    <s v="R1012"/>
    <n v="42"/>
    <x v="1"/>
  </r>
  <r>
    <s v="Id584"/>
    <s v="  Christopher"/>
    <n v="48.59"/>
    <n v="5.57"/>
    <s v="No"/>
    <s v="No"/>
    <s v="No"/>
    <n v="0"/>
    <s v="No"/>
    <x v="1"/>
    <s v="Normal"/>
    <s v="25-Aug-1977"/>
    <n v="16921.09"/>
    <s v="tier - 2"/>
    <s v="tier - 3"/>
    <s v="R1023"/>
    <n v="45"/>
    <x v="0"/>
  </r>
  <r>
    <s v="Id585"/>
    <s v="  Alison B"/>
    <n v="45.18"/>
    <n v="10.87"/>
    <s v="No"/>
    <s v="No"/>
    <s v="No"/>
    <n v="0"/>
    <s v="No"/>
    <x v="1"/>
    <s v="Diabetes"/>
    <s v="21-Oct-1968"/>
    <n v="16903.5"/>
    <s v="tier - 2"/>
    <s v="tier - 3"/>
    <s v="R1012"/>
    <n v="54"/>
    <x v="0"/>
  </r>
  <r>
    <s v="Id586"/>
    <s v="  Caroline"/>
    <n v="27.9"/>
    <n v="6.02"/>
    <s v="No"/>
    <s v="No"/>
    <s v="Yes"/>
    <n v="1"/>
    <s v="yes"/>
    <x v="1"/>
    <s v="Pre-Diabetes"/>
    <s v="10-Sep-2003"/>
    <n v="16884.919999999998"/>
    <s v="tier - 2"/>
    <s v="tier - 2"/>
    <s v="R1011"/>
    <n v="19"/>
    <x v="3"/>
  </r>
  <r>
    <s v="Id587"/>
    <s v="  Alexis N"/>
    <n v="51.33"/>
    <n v="7"/>
    <s v="No"/>
    <s v="No"/>
    <s v="No"/>
    <n v="0"/>
    <s v="No"/>
    <x v="0"/>
    <s v="Diabetes"/>
    <s v="8-Aug-1974"/>
    <n v="16841.32"/>
    <s v="tier - 2"/>
    <s v="tier - 3"/>
    <s v="R1011"/>
    <n v="48"/>
    <x v="0"/>
  </r>
  <r>
    <s v="Id588"/>
    <s v="  Shanda L"/>
    <n v="30.59"/>
    <n v="5.56"/>
    <s v="yes"/>
    <s v="No"/>
    <s v="No"/>
    <n v="1"/>
    <s v="No"/>
    <x v="1"/>
    <s v="Normal"/>
    <s v="19-Oct-1995"/>
    <n v="16796.41"/>
    <s v="tier - 2"/>
    <s v="tier - 3"/>
    <s v="R1024"/>
    <n v="27"/>
    <x v="3"/>
  </r>
  <r>
    <s v="Id589"/>
    <s v="  Lacey"/>
    <n v="39.229999999999997"/>
    <n v="8.4499999999999993"/>
    <s v="No"/>
    <s v="No"/>
    <s v="No"/>
    <n v="0"/>
    <s v="No"/>
    <x v="1"/>
    <s v="Diabetes"/>
    <s v="29-Jul-1962"/>
    <n v="16779.400000000001"/>
    <s v="tier - 2"/>
    <s v="tier - 2"/>
    <s v="R1026"/>
    <n v="60"/>
    <x v="2"/>
  </r>
  <r>
    <s v="Id590"/>
    <s v="  Laurette"/>
    <n v="19.094999999999999"/>
    <n v="6.19"/>
    <s v="No"/>
    <s v="No"/>
    <s v="No"/>
    <n v="0"/>
    <s v="yes"/>
    <x v="1"/>
    <s v="Pre-Diabetes"/>
    <s v="23-Sep-1989"/>
    <n v="16776.3"/>
    <s v="tier - 2"/>
    <s v="tier - 2"/>
    <s v="R1024"/>
    <n v="33"/>
    <x v="1"/>
  </r>
  <r>
    <s v="Id591"/>
    <s v="  Jason"/>
    <n v="49.72"/>
    <n v="7.71"/>
    <s v="No"/>
    <s v="No"/>
    <s v="No"/>
    <n v="0"/>
    <s v="No"/>
    <x v="1"/>
    <s v="Diabetes"/>
    <s v="28-Aug-1974"/>
    <n v="16770.990000000002"/>
    <s v="tier - 2"/>
    <s v="tier - 1"/>
    <s v="R1012"/>
    <n v="48"/>
    <x v="0"/>
  </r>
  <r>
    <s v="Id592"/>
    <s v="  Mary"/>
    <n v="21.754999999999999"/>
    <n v="4.63"/>
    <s v="No"/>
    <s v="No"/>
    <s v="Yes"/>
    <n v="1"/>
    <s v="yes"/>
    <x v="1"/>
    <s v="Normal"/>
    <s v="5-Nov-1993"/>
    <n v="16657.72"/>
    <s v="tier - 2"/>
    <s v="tier - 1"/>
    <s v="R1024"/>
    <n v="29"/>
    <x v="3"/>
  </r>
  <r>
    <s v="Id593"/>
    <s v="  Kati A"/>
    <n v="48.39"/>
    <n v="4.6100000000000003"/>
    <s v="No"/>
    <s v="No"/>
    <s v="No"/>
    <n v="0"/>
    <s v="No"/>
    <x v="1"/>
    <s v="Normal"/>
    <s v="25-Sep-1977"/>
    <n v="16631.61"/>
    <s v="tier - 2"/>
    <s v="tier - 1"/>
    <s v="R1012"/>
    <n v="45"/>
    <x v="0"/>
  </r>
  <r>
    <s v="Id594"/>
    <s v="  Kelly J"/>
    <n v="47.15"/>
    <n v="9.5299999999999994"/>
    <s v="yes"/>
    <s v="No"/>
    <s v="No"/>
    <n v="1"/>
    <s v="No"/>
    <x v="1"/>
    <s v="Diabetes"/>
    <s v="24-Jul-1975"/>
    <n v="16602.18"/>
    <s v="tier - 2"/>
    <s v="tier - 1"/>
    <s v="R1026"/>
    <n v="47"/>
    <x v="0"/>
  </r>
  <r>
    <s v="Id595"/>
    <s v="  Greer D"/>
    <n v="47.59"/>
    <n v="11.43"/>
    <s v="yes"/>
    <s v="No"/>
    <s v="No"/>
    <n v="2"/>
    <s v="No"/>
    <x v="1"/>
    <s v="Diabetes"/>
    <s v="10-Jul-1970"/>
    <n v="16600.16"/>
    <s v="tier - 2"/>
    <s v="tier - 2"/>
    <s v="R1011"/>
    <n v="52"/>
    <x v="0"/>
  </r>
  <r>
    <s v="Id596"/>
    <s v="  Brent"/>
    <n v="39.81"/>
    <n v="7.65"/>
    <s v="yes"/>
    <s v="No"/>
    <s v="Yes"/>
    <n v="1"/>
    <s v="No"/>
    <x v="1"/>
    <s v="Diabetes"/>
    <s v="25-Jun-1963"/>
    <n v="16587.96"/>
    <s v="tier - 2"/>
    <s v="tier - 2"/>
    <s v="R1023"/>
    <n v="59"/>
    <x v="0"/>
  </r>
  <r>
    <s v="Id597"/>
    <s v="  Eugene M"/>
    <n v="31.02"/>
    <n v="5.87"/>
    <s v="yes"/>
    <s v="No"/>
    <s v="No"/>
    <n v="0"/>
    <s v="No"/>
    <x v="1"/>
    <s v="Pre-Diabetes"/>
    <s v="25-Jun-2001"/>
    <n v="16586.5"/>
    <s v="tier - 2"/>
    <s v="tier - 1"/>
    <s v="R1013"/>
    <n v="21"/>
    <x v="3"/>
  </r>
  <r>
    <s v="Id598"/>
    <s v="  Erin D"/>
    <n v="24.75"/>
    <n v="4.3600000000000003"/>
    <s v="yes"/>
    <s v="No"/>
    <s v="No"/>
    <n v="1"/>
    <s v="yes"/>
    <x v="1"/>
    <s v="Normal"/>
    <s v="23-Dec-1995"/>
    <n v="16577.78"/>
    <s v="tier - 2"/>
    <s v="tier - 1"/>
    <s v="R1013"/>
    <n v="27"/>
    <x v="3"/>
  </r>
  <r>
    <s v="Id599"/>
    <s v="  Kamilla"/>
    <n v="30.114999999999998"/>
    <n v="10.119999999999999"/>
    <s v="No"/>
    <s v="No"/>
    <s v="No"/>
    <n v="3"/>
    <s v="No"/>
    <x v="2"/>
    <s v="Diabetes"/>
    <s v="10-Oct-1958"/>
    <n v="16455.71"/>
    <s v="tier - 2"/>
    <s v="tier - 2"/>
    <s v="R1012"/>
    <n v="64"/>
    <x v="2"/>
  </r>
  <r>
    <s v="Id600"/>
    <s v="  Wayne I"/>
    <n v="26.03"/>
    <n v="4.01"/>
    <s v="No"/>
    <s v="No"/>
    <s v="Yes"/>
    <n v="1"/>
    <s v="yes"/>
    <x v="0"/>
    <s v="Normal"/>
    <s v="20-Dec-2003"/>
    <n v="16450.89"/>
    <s v="tier - 2"/>
    <s v="tier - 1"/>
    <s v="R1012"/>
    <n v="19"/>
    <x v="3"/>
  </r>
  <r>
    <s v="Id601"/>
    <s v="  Tracy L"/>
    <n v="20.045000000000002"/>
    <n v="4.7699999999999996"/>
    <s v="yes"/>
    <s v="No"/>
    <s v="No"/>
    <n v="1"/>
    <s v="yes"/>
    <x v="1"/>
    <s v="Normal"/>
    <s v="28-Sep-1995"/>
    <n v="16420.490000000002"/>
    <s v="tier - 2"/>
    <s v="tier - 3"/>
    <s v="R1012"/>
    <n v="27"/>
    <x v="3"/>
  </r>
  <r>
    <s v="Id602"/>
    <s v="  Heather"/>
    <n v="40.24"/>
    <n v="6.83"/>
    <s v="No"/>
    <s v="No"/>
    <s v="No"/>
    <n v="0"/>
    <s v="No"/>
    <x v="1"/>
    <s v="Diabetes"/>
    <s v="5-Dec-1965"/>
    <n v="16351.42"/>
    <s v="tier - 2"/>
    <s v="tier - 3"/>
    <s v="R1026"/>
    <n v="57"/>
    <x v="0"/>
  </r>
  <r>
    <s v="Id603"/>
    <s v="  Megan C"/>
    <n v="43.15"/>
    <n v="6.14"/>
    <s v="yes"/>
    <s v="No"/>
    <s v="Yes"/>
    <n v="1"/>
    <s v="No"/>
    <x v="0"/>
    <s v="Pre-Diabetes"/>
    <s v="8-Aug-1969"/>
    <n v="16311.05"/>
    <s v="tier - 2"/>
    <s v="tier - 3"/>
    <s v="R1026"/>
    <n v="53"/>
    <x v="0"/>
  </r>
  <r>
    <s v="Id604"/>
    <s v="  Jonathan"/>
    <n v="27.7"/>
    <n v="5.6"/>
    <s v="No"/>
    <s v="No"/>
    <s v="Yes"/>
    <n v="1"/>
    <s v="yes"/>
    <x v="1"/>
    <s v="Normal"/>
    <s v="24-Aug-2003"/>
    <n v="16297.85"/>
    <s v="tier - 2"/>
    <s v="tier - 3"/>
    <s v="R1011"/>
    <n v="19"/>
    <x v="3"/>
  </r>
  <r>
    <s v="Id605"/>
    <s v="  Greg D"/>
    <n v="45.68"/>
    <n v="4.8"/>
    <s v="No"/>
    <s v="No"/>
    <s v="No"/>
    <n v="2"/>
    <s v="No"/>
    <x v="1"/>
    <s v="Normal"/>
    <s v="30-Jul-1972"/>
    <n v="16267.32"/>
    <s v="tier - 2"/>
    <s v="tier - 2"/>
    <s v="R1023"/>
    <n v="50"/>
    <x v="0"/>
  </r>
  <r>
    <s v="Id606"/>
    <s v="  Steven L"/>
    <n v="27.3"/>
    <n v="11.89"/>
    <s v="No"/>
    <s v="No"/>
    <s v="No"/>
    <n v="0"/>
    <s v="yes"/>
    <x v="1"/>
    <s v="Diabetes"/>
    <s v="8-Sep-2002"/>
    <n v="16232.85"/>
    <s v="tier - 2"/>
    <s v="tier - 1"/>
    <s v="R1011"/>
    <n v="20"/>
    <x v="3"/>
  </r>
  <r>
    <s v="Id607"/>
    <s v="  Gianfilippo"/>
    <n v="54.45"/>
    <n v="4.7300000000000004"/>
    <s v="yes"/>
    <s v="No"/>
    <s v="No"/>
    <n v="1"/>
    <s v="No"/>
    <x v="1"/>
    <s v="Normal"/>
    <s v="21-Aug-1988"/>
    <n v="16205.88"/>
    <s v="tier - 2"/>
    <s v="tier - 1"/>
    <s v="R1012"/>
    <n v="34"/>
    <x v="1"/>
  </r>
  <r>
    <s v="Id608"/>
    <s v="  Hector"/>
    <n v="54.43"/>
    <n v="4.6100000000000003"/>
    <s v="yes"/>
    <s v="No"/>
    <s v="No"/>
    <n v="1"/>
    <s v="No"/>
    <x v="1"/>
    <s v="Normal"/>
    <s v="6-Aug-1988"/>
    <n v="16199.1"/>
    <s v="tier - 2"/>
    <s v="tier - 2"/>
    <s v="R1012"/>
    <n v="34"/>
    <x v="1"/>
  </r>
  <r>
    <s v="Id609"/>
    <s v="  Mark W"/>
    <n v="48.01"/>
    <n v="7.3"/>
    <s v="No"/>
    <s v="No"/>
    <s v="No"/>
    <n v="0"/>
    <s v="No"/>
    <x v="2"/>
    <s v="Diabetes"/>
    <s v="11-Sep-1974"/>
    <n v="16190.97"/>
    <s v="tier - 2"/>
    <s v="tier - 3"/>
    <s v="R1012"/>
    <n v="48"/>
    <x v="0"/>
  </r>
  <r>
    <s v="Id610"/>
    <s v="  Aubri"/>
    <n v="48.32"/>
    <n v="5.88"/>
    <s v="No"/>
    <s v="No"/>
    <s v="No"/>
    <n v="0"/>
    <s v="No"/>
    <x v="1"/>
    <s v="Pre-Diabetes"/>
    <s v="6-Jul-1982"/>
    <n v="16152.04"/>
    <s v="tier - 2"/>
    <s v="tier - 1"/>
    <s v="R1026"/>
    <n v="40"/>
    <x v="1"/>
  </r>
  <r>
    <s v="Id611"/>
    <s v="  Justin"/>
    <n v="22.895"/>
    <n v="4.0599999999999996"/>
    <s v="No"/>
    <s v="No"/>
    <s v="Yes"/>
    <n v="1"/>
    <s v="yes"/>
    <x v="1"/>
    <s v="Normal"/>
    <s v="12-Dec-1993"/>
    <n v="16138.76"/>
    <s v="tier - 2"/>
    <s v="tier - 3"/>
    <s v="R1017"/>
    <n v="29"/>
    <x v="3"/>
  </r>
  <r>
    <s v="Id612"/>
    <s v="  Megan A"/>
    <n v="54.85"/>
    <n v="4.9000000000000004"/>
    <s v="No"/>
    <s v="No"/>
    <s v="No"/>
    <n v="1"/>
    <s v="No"/>
    <x v="1"/>
    <s v="Normal"/>
    <s v="6-Oct-1987"/>
    <n v="16122.65"/>
    <s v="tier - 2"/>
    <s v="tier - 1"/>
    <s v="R1011"/>
    <n v="35"/>
    <x v="1"/>
  </r>
  <r>
    <s v="Id613"/>
    <s v="  Erika M"/>
    <n v="21.85"/>
    <n v="5.52"/>
    <s v="No"/>
    <s v="No"/>
    <s v="Yes"/>
    <n v="1"/>
    <s v="yes"/>
    <x v="2"/>
    <s v="Normal"/>
    <s v="8-Aug-1993"/>
    <n v="16115.3"/>
    <s v="tier - 2"/>
    <s v="tier - 1"/>
    <s v="R1024"/>
    <n v="29"/>
    <x v="3"/>
  </r>
  <r>
    <s v="Id614"/>
    <s v="  Daniel G"/>
    <n v="51.86"/>
    <n v="5.2"/>
    <s v="yes"/>
    <s v="No"/>
    <s v="No"/>
    <n v="0"/>
    <s v="No"/>
    <x v="2"/>
    <s v="Normal"/>
    <s v="27-Aug-1985"/>
    <n v="16097.94"/>
    <s v="tier - 2"/>
    <s v="tier - 3"/>
    <s v="R1012"/>
    <n v="37"/>
    <x v="1"/>
  </r>
  <r>
    <s v="Id615"/>
    <s v="  Devin C"/>
    <n v="39.049999999999997"/>
    <n v="7.59"/>
    <s v="No"/>
    <s v="No"/>
    <s v="No"/>
    <n v="3"/>
    <s v="No"/>
    <x v="1"/>
    <s v="Diabetes"/>
    <s v="21-Jun-1958"/>
    <n v="16085.13"/>
    <s v="tier - 2"/>
    <s v="tier - 2"/>
    <s v="R1013"/>
    <n v="64"/>
    <x v="2"/>
  </r>
  <r>
    <s v="Id616"/>
    <s v="  Louise A"/>
    <n v="31.824999999999999"/>
    <n v="8.2799999999999994"/>
    <s v="No"/>
    <s v="No"/>
    <s v="No"/>
    <n v="3"/>
    <s v="No"/>
    <x v="1"/>
    <s v="Diabetes"/>
    <s v="22-Oct-1958"/>
    <n v="16069.08"/>
    <s v="tier - 2"/>
    <s v="tier - 2"/>
    <s v="R1024"/>
    <n v="64"/>
    <x v="2"/>
  </r>
  <r>
    <s v="Id617"/>
    <s v="  Sarah"/>
    <n v="46.43"/>
    <n v="6.72"/>
    <s v="No"/>
    <s v="No"/>
    <s v="No"/>
    <n v="0"/>
    <s v="No"/>
    <x v="1"/>
    <s v="Diabetes"/>
    <s v="16-Sep-1978"/>
    <n v="16062.89"/>
    <s v="tier - 2"/>
    <s v="tier - 2"/>
    <s v="R1026"/>
    <n v="44"/>
    <x v="1"/>
  </r>
  <r>
    <s v="Id618"/>
    <s v="  Amy"/>
    <n v="53.63"/>
    <n v="5.47"/>
    <s v="yes"/>
    <s v="No"/>
    <s v="No"/>
    <n v="1"/>
    <s v="No"/>
    <x v="1"/>
    <s v="Normal"/>
    <s v="5-Dec-1988"/>
    <n v="16059.06"/>
    <s v="tier - 2"/>
    <s v="tier - 3"/>
    <s v="R1012"/>
    <n v="34"/>
    <x v="1"/>
  </r>
  <r>
    <s v="Id619"/>
    <s v="  Brittany L"/>
    <n v="48.7"/>
    <n v="4.71"/>
    <s v="No"/>
    <s v="No"/>
    <s v="No"/>
    <n v="0"/>
    <s v="No"/>
    <x v="1"/>
    <s v="Normal"/>
    <s v="19-Sep-1980"/>
    <n v="15966.19"/>
    <s v="tier - 2"/>
    <s v="tier - 2"/>
    <s v="R1012"/>
    <n v="42"/>
    <x v="1"/>
  </r>
  <r>
    <s v="Id620"/>
    <s v="  Jessica L"/>
    <n v="48.81"/>
    <n v="5.49"/>
    <s v="No"/>
    <s v="No"/>
    <s v="No"/>
    <n v="0"/>
    <s v="No"/>
    <x v="0"/>
    <s v="Normal"/>
    <s v="24-Jul-1982"/>
    <n v="15965.29"/>
    <s v="tier - 2"/>
    <s v="tier - 1"/>
    <s v="R1012"/>
    <n v="40"/>
    <x v="1"/>
  </r>
  <r>
    <s v="Id621"/>
    <s v="  Kristina K"/>
    <n v="47.53"/>
    <n v="4.72"/>
    <s v="No"/>
    <s v="No"/>
    <s v="No"/>
    <n v="0"/>
    <s v="No"/>
    <x v="1"/>
    <s v="Normal"/>
    <s v="12-Oct-1980"/>
    <n v="15922.29"/>
    <s v="tier - 2"/>
    <s v="tier - 3"/>
    <s v="R1026"/>
    <n v="42"/>
    <x v="1"/>
  </r>
  <r>
    <s v="Id622"/>
    <s v="  Brad"/>
    <n v="36.85"/>
    <n v="6.7"/>
    <s v="No"/>
    <s v="No"/>
    <s v="No"/>
    <n v="0"/>
    <s v="No"/>
    <x v="1"/>
    <s v="Diabetes"/>
    <s v="25-Dec-1962"/>
    <n v="15840.81"/>
    <s v="tier - 2"/>
    <s v="tier - 1"/>
    <s v="R1022"/>
    <n v="60"/>
    <x v="2"/>
  </r>
  <r>
    <s v="Id623"/>
    <s v="  Margaret O"/>
    <n v="29.3"/>
    <n v="5.5"/>
    <s v="No"/>
    <s v="No"/>
    <s v="No"/>
    <n v="0"/>
    <s v="No"/>
    <x v="0"/>
    <s v="Normal"/>
    <s v="11-Nov-1982"/>
    <n v="15828.82"/>
    <s v="tier - 2"/>
    <s v="tier - 3"/>
    <s v="R1011"/>
    <n v="40"/>
    <x v="1"/>
  </r>
  <r>
    <s v="Id624"/>
    <s v="  Craig R"/>
    <n v="19.3"/>
    <n v="4.46"/>
    <s v="No"/>
    <s v="No"/>
    <s v="No"/>
    <n v="1"/>
    <s v="yes"/>
    <x v="2"/>
    <s v="Normal"/>
    <s v="26-Jun-1984"/>
    <n v="15820.7"/>
    <s v="tier - 2"/>
    <s v="tier - 3"/>
    <s v="R1011"/>
    <n v="38"/>
    <x v="1"/>
  </r>
  <r>
    <s v="Id625"/>
    <s v="  Simo"/>
    <n v="24.13"/>
    <n v="5.29"/>
    <s v="yes"/>
    <s v="No"/>
    <s v="Yes"/>
    <n v="1"/>
    <s v="yes"/>
    <x v="0"/>
    <s v="Normal"/>
    <s v="9-Oct-1997"/>
    <n v="15817.99"/>
    <s v="tier - 2"/>
    <s v="tier - 2"/>
    <s v="R1012"/>
    <n v="25"/>
    <x v="3"/>
  </r>
  <r>
    <s v="Id626"/>
    <s v="  Christopher J"/>
    <n v="46.7"/>
    <n v="10.99"/>
    <s v="No"/>
    <s v="No"/>
    <s v="No"/>
    <n v="0"/>
    <s v="No"/>
    <x v="1"/>
    <s v="Diabetes"/>
    <s v="29-Aug-1974"/>
    <n v="15746.62"/>
    <s v="tier - 2"/>
    <s v="tier - 1"/>
    <s v="R1012"/>
    <n v="48"/>
    <x v="0"/>
  </r>
  <r>
    <s v="Id627"/>
    <s v="  Mario Sr"/>
    <n v="45.27"/>
    <n v="5.2"/>
    <s v="yes"/>
    <s v="No"/>
    <s v="No"/>
    <n v="0"/>
    <s v="No"/>
    <x v="0"/>
    <s v="Normal"/>
    <s v="20-Sep-1976"/>
    <n v="15698.86"/>
    <s v="tier - 2"/>
    <s v="tier - 2"/>
    <s v="R1012"/>
    <n v="46"/>
    <x v="0"/>
  </r>
  <r>
    <s v="Id628"/>
    <s v="  Meghann R"/>
    <n v="44.29"/>
    <n v="9.66"/>
    <s v="No"/>
    <s v="No"/>
    <s v="No"/>
    <n v="2"/>
    <s v="No"/>
    <x v="1"/>
    <s v="Diabetes"/>
    <s v="26-Jun-1973"/>
    <n v="15670.3"/>
    <s v="tier - 2"/>
    <s v="tier - 2"/>
    <s v="R1026"/>
    <n v="49"/>
    <x v="0"/>
  </r>
  <r>
    <s v="Id629"/>
    <s v="  Scott M"/>
    <n v="54.59"/>
    <n v="4.22"/>
    <s v="yes"/>
    <s v="No"/>
    <s v="No"/>
    <n v="1"/>
    <s v="No"/>
    <x v="1"/>
    <s v="Normal"/>
    <s v="22-Dec-1988"/>
    <n v="15646.28"/>
    <s v="tier - 2"/>
    <s v="tier - 2"/>
    <s v="R1011"/>
    <n v="34"/>
    <x v="1"/>
  </r>
  <r>
    <s v="Id630"/>
    <s v="  Caitlin E"/>
    <n v="32.965000000000003"/>
    <n v="11.78"/>
    <s v="No"/>
    <s v="No"/>
    <s v="No"/>
    <n v="0"/>
    <s v="No"/>
    <x v="1"/>
    <s v="Diabetes"/>
    <s v="6-Jun-1960"/>
    <n v="15612.19"/>
    <s v="tier - 2"/>
    <s v="tier - 2"/>
    <s v="R1012"/>
    <n v="63"/>
    <x v="2"/>
  </r>
  <r>
    <s v="Id631"/>
    <s v="  Samantha A"/>
    <n v="38.049999999999997"/>
    <n v="9.6199999999999992"/>
    <s v="No"/>
    <s v="No"/>
    <s v="No"/>
    <n v="0"/>
    <s v="No"/>
    <x v="1"/>
    <s v="Diabetes"/>
    <s v="28-Oct-1965"/>
    <n v="15608.58"/>
    <s v="tier - 2"/>
    <s v="tier - 2"/>
    <s v="R1026"/>
    <n v="57"/>
    <x v="0"/>
  </r>
  <r>
    <s v="Id632"/>
    <s v="  Erik"/>
    <n v="46.14"/>
    <n v="10.78"/>
    <s v="No"/>
    <s v="No"/>
    <s v="No"/>
    <n v="0"/>
    <s v="No"/>
    <x v="1"/>
    <s v="Diabetes"/>
    <s v="30-Jul-1974"/>
    <n v="15556.67"/>
    <s v="tier - 2"/>
    <s v="tier - 2"/>
    <s v="R1012"/>
    <n v="48"/>
    <x v="0"/>
  </r>
  <r>
    <s v="Id633"/>
    <s v="  Christopher"/>
    <n v="41.325000000000003"/>
    <n v="5.1100000000000003"/>
    <s v="yes"/>
    <s v="No"/>
    <s v="No"/>
    <n v="2"/>
    <s v="No"/>
    <x v="1"/>
    <s v="Normal"/>
    <s v="2-Oct-1959"/>
    <n v="15555.19"/>
    <s v="tier - 2"/>
    <s v="tier - 3"/>
    <s v="R1012"/>
    <n v="63"/>
    <x v="2"/>
  </r>
  <r>
    <s v="Id634"/>
    <s v="  Maya"/>
    <n v="44.64"/>
    <n v="7.18"/>
    <s v="No"/>
    <s v="No"/>
    <s v="No"/>
    <n v="0"/>
    <s v="No"/>
    <x v="1"/>
    <s v="Diabetes"/>
    <s v="28-Jun-1974"/>
    <n v="15532.16"/>
    <s v="tier - 2"/>
    <s v="tier - 2"/>
    <s v="R1026"/>
    <n v="48"/>
    <x v="0"/>
  </r>
  <r>
    <s v="Id635"/>
    <s v="  Zachary T"/>
    <n v="25.175000000000001"/>
    <n v="4.96"/>
    <s v="No"/>
    <s v="yes"/>
    <s v="No"/>
    <n v="1"/>
    <s v="No"/>
    <x v="0"/>
    <s v="Normal"/>
    <s v="17-Jul-2004"/>
    <n v="15518.18"/>
    <s v="tier - 2"/>
    <s v="tier - 3"/>
    <s v="R1015"/>
    <n v="18"/>
    <x v="3"/>
  </r>
  <r>
    <s v="Id636"/>
    <s v="  Hilda"/>
    <n v="43.11"/>
    <n v="4.67"/>
    <s v="yes"/>
    <s v="No"/>
    <s v="No"/>
    <n v="0"/>
    <s v="No"/>
    <x v="1"/>
    <s v="Normal"/>
    <s v="20-Jul-1976"/>
    <n v="15450.48"/>
    <s v="tier - 2"/>
    <s v="tier - 1"/>
    <s v="R1026"/>
    <n v="46"/>
    <x v="0"/>
  </r>
  <r>
    <s v="Id637"/>
    <s v="  Stephanie"/>
    <n v="53.32"/>
    <n v="5.0599999999999996"/>
    <s v="No"/>
    <s v="No"/>
    <s v="No"/>
    <n v="0"/>
    <s v="No"/>
    <x v="0"/>
    <s v="Normal"/>
    <s v="25-Oct-1990"/>
    <n v="15440.2"/>
    <s v="tier - 2"/>
    <s v="tier - 1"/>
    <s v="R1012"/>
    <n v="32"/>
    <x v="1"/>
  </r>
  <r>
    <s v="Id638"/>
    <s v="  Doug"/>
    <n v="38.04"/>
    <n v="5.0199999999999996"/>
    <s v="yes"/>
    <s v="No"/>
    <s v="No"/>
    <n v="1"/>
    <s v="No"/>
    <x v="1"/>
    <s v="Normal"/>
    <s v="4-Sep-1964"/>
    <n v="15377.77"/>
    <s v="tier - 2"/>
    <s v="tier - 2"/>
    <s v="R1012"/>
    <n v="58"/>
    <x v="0"/>
  </r>
  <r>
    <s v="Id639"/>
    <s v="  Bethany N"/>
    <n v="37.9"/>
    <n v="7.76"/>
    <s v="No"/>
    <s v="No"/>
    <s v="No"/>
    <n v="0"/>
    <s v="No"/>
    <x v="0"/>
    <s v="Diabetes"/>
    <s v="6-Sep-1962"/>
    <n v="15368.22"/>
    <s v="tier - 2"/>
    <s v="tier - 2"/>
    <s v="R1011"/>
    <n v="60"/>
    <x v="2"/>
  </r>
  <r>
    <s v="Id640"/>
    <s v="  Sandra H"/>
    <n v="39.6"/>
    <n v="9.32"/>
    <s v="No"/>
    <s v="No"/>
    <s v="No"/>
    <n v="0"/>
    <s v="No"/>
    <x v="0"/>
    <s v="Diabetes"/>
    <s v="18-Jul-1968"/>
    <n v="15363.77"/>
    <s v="tier - 2"/>
    <s v="tier - 1"/>
    <s v="R1026"/>
    <n v="54"/>
    <x v="0"/>
  </r>
  <r>
    <s v="Id641"/>
    <s v="  Takuo"/>
    <n v="50.92"/>
    <n v="5.31"/>
    <s v="yes"/>
    <s v="No"/>
    <s v="No"/>
    <n v="1"/>
    <s v="No"/>
    <x v="1"/>
    <s v="Normal"/>
    <s v="17-Dec-1988"/>
    <n v="15361.5"/>
    <s v="tier - 2"/>
    <s v="tier - 3"/>
    <s v="R1023"/>
    <n v="34"/>
    <x v="1"/>
  </r>
  <r>
    <s v="Id642"/>
    <s v="  Kelly A"/>
    <n v="21.85"/>
    <n v="5.56"/>
    <s v="yes"/>
    <s v="No"/>
    <s v="No"/>
    <n v="0"/>
    <s v="yes"/>
    <x v="1"/>
    <s v="Normal"/>
    <s v="14-Jul-2001"/>
    <n v="15359.1"/>
    <s v="tier - 2"/>
    <s v="tier - 3"/>
    <s v="R1024"/>
    <n v="21"/>
    <x v="3"/>
  </r>
  <r>
    <s v="Id643"/>
    <s v="  Scott"/>
    <n v="36.08"/>
    <n v="7.11"/>
    <s v="yes"/>
    <s v="No"/>
    <s v="Yes"/>
    <n v="1"/>
    <s v="No"/>
    <x v="1"/>
    <s v="Diabetes"/>
    <s v="13-Dec-1963"/>
    <n v="15322.77"/>
    <s v="tier - 2"/>
    <s v="tier - 3"/>
    <s v="R1021"/>
    <n v="59"/>
    <x v="0"/>
  </r>
  <r>
    <s v="Id644"/>
    <s v="  Benoit"/>
    <n v="40.44"/>
    <n v="5.13"/>
    <s v="yes"/>
    <s v="No"/>
    <s v="Yes"/>
    <n v="1"/>
    <s v="No"/>
    <x v="0"/>
    <s v="Normal"/>
    <s v="16-Sep-1969"/>
    <n v="15260.52"/>
    <s v="tier - 2"/>
    <s v="tier - 2"/>
    <s v="R1023"/>
    <n v="53"/>
    <x v="0"/>
  </r>
  <r>
    <s v="Id645"/>
    <s v="  Elizabeth M"/>
    <n v="38.094999999999999"/>
    <n v="10.199999999999999"/>
    <s v="No"/>
    <s v="No"/>
    <s v="No"/>
    <n v="0"/>
    <s v="No"/>
    <x v="0"/>
    <s v="Diabetes"/>
    <s v="25-Jul-1960"/>
    <n v="15230.32"/>
    <s v="tier - 2"/>
    <s v="tier - 2"/>
    <s v="R1024"/>
    <n v="62"/>
    <x v="2"/>
  </r>
  <r>
    <s v="Id646"/>
    <s v="  Jessica A"/>
    <n v="44.95"/>
    <n v="10.4"/>
    <s v="No"/>
    <s v="No"/>
    <s v="No"/>
    <n v="0"/>
    <s v="No"/>
    <x v="1"/>
    <s v="Diabetes"/>
    <s v="23-Nov-1978"/>
    <n v="15207.92"/>
    <s v="tier - 2"/>
    <s v="tier - 1"/>
    <s v="R1012"/>
    <n v="44"/>
    <x v="1"/>
  </r>
  <r>
    <s v="Id647"/>
    <s v="  Monica K"/>
    <n v="35.54"/>
    <n v="10.67"/>
    <s v="No"/>
    <s v="No"/>
    <s v="No"/>
    <n v="0"/>
    <s v="No"/>
    <x v="1"/>
    <s v="Diabetes"/>
    <s v="17-Jun-1962"/>
    <n v="15174.81"/>
    <s v="tier - 2"/>
    <s v="tier - 1"/>
    <s v="R1012"/>
    <n v="60"/>
    <x v="2"/>
  </r>
  <r>
    <s v="Id648"/>
    <s v="  Kevin L"/>
    <n v="39.799999999999997"/>
    <n v="4.6500000000000004"/>
    <s v="yes"/>
    <s v="No"/>
    <s v="No"/>
    <n v="2"/>
    <s v="No"/>
    <x v="0"/>
    <s v="Normal"/>
    <s v="3-Dec-1959"/>
    <n v="15170.07"/>
    <s v="tier - 2"/>
    <s v="tier - 3"/>
    <s v="R1011"/>
    <n v="63"/>
    <x v="2"/>
  </r>
  <r>
    <s v="Id649"/>
    <s v="  Gregory"/>
    <n v="33.659999999999997"/>
    <n v="5.65"/>
    <s v="yes"/>
    <s v="No"/>
    <s v="No"/>
    <n v="2"/>
    <s v="No"/>
    <x v="0"/>
    <s v="Normal"/>
    <s v="4-Jun-1959"/>
    <n v="15161.53"/>
    <s v="tier - 2"/>
    <s v="tier - 1"/>
    <s v="R1013"/>
    <n v="64"/>
    <x v="2"/>
  </r>
  <r>
    <s v="Id650"/>
    <s v="  Della"/>
    <n v="35.5"/>
    <n v="11.97"/>
    <s v="No"/>
    <s v="No"/>
    <s v="No"/>
    <n v="0"/>
    <s v="No"/>
    <x v="1"/>
    <s v="Diabetes"/>
    <s v="25-Oct-1962"/>
    <n v="15161.25"/>
    <s v="tier - 2"/>
    <s v="tier - 2"/>
    <s v="R1012"/>
    <n v="60"/>
    <x v="2"/>
  </r>
  <r>
    <s v="Id651"/>
    <s v="  David"/>
    <n v="41.63"/>
    <n v="6.71"/>
    <s v="No"/>
    <s v="No"/>
    <s v="No"/>
    <n v="0"/>
    <s v="No"/>
    <x v="0"/>
    <s v="Diabetes"/>
    <s v="25-Nov-1971"/>
    <n v="15150.44"/>
    <s v="tier - 2"/>
    <s v="tier - 1"/>
    <s v="R1023"/>
    <n v="51"/>
    <x v="0"/>
  </r>
  <r>
    <s v="Id652"/>
    <s v="  Victoria"/>
    <n v="46.49"/>
    <n v="11.92"/>
    <s v="No"/>
    <s v="No"/>
    <s v="No"/>
    <n v="0"/>
    <s v="No"/>
    <x v="2"/>
    <s v="Diabetes"/>
    <s v="5-Sep-1978"/>
    <n v="15123.19"/>
    <s v="tier - 2"/>
    <s v="tier - 1"/>
    <s v="R1011"/>
    <n v="44"/>
    <x v="1"/>
  </r>
  <r>
    <s v="Id653"/>
    <s v="  Tasos"/>
    <n v="43.29"/>
    <n v="5.35"/>
    <s v="No"/>
    <s v="No"/>
    <s v="No"/>
    <n v="2"/>
    <s v="No"/>
    <x v="1"/>
    <s v="Normal"/>
    <s v="7-Nov-1972"/>
    <n v="15103.69"/>
    <s v="tier - 2"/>
    <s v="tier - 1"/>
    <s v="R1012"/>
    <n v="50"/>
    <x v="0"/>
  </r>
  <r>
    <s v="Id654"/>
    <s v="  Thomas"/>
    <n v="43.08"/>
    <n v="8.9600000000000009"/>
    <s v="yes"/>
    <s v="No"/>
    <s v="No"/>
    <n v="1"/>
    <s v="No"/>
    <x v="1"/>
    <s v="Diabetes"/>
    <s v="26-Oct-1975"/>
    <n v="15090.35"/>
    <s v="tier - 2"/>
    <s v="tier - 1"/>
    <s v="R1023"/>
    <n v="47"/>
    <x v="0"/>
  </r>
  <r>
    <s v="Id655"/>
    <s v="  Lukasz"/>
    <n v="39.07"/>
    <n v="11.93"/>
    <s v="No"/>
    <s v="No"/>
    <s v="No"/>
    <n v="0"/>
    <s v="No"/>
    <x v="0"/>
    <s v="Diabetes"/>
    <s v="12-Jun-1968"/>
    <n v="15052.68"/>
    <s v="tier - 2"/>
    <s v="tier - 2"/>
    <s v="R1022"/>
    <n v="54"/>
    <x v="0"/>
  </r>
  <r>
    <s v="Id656"/>
    <s v="  Matthew A"/>
    <n v="41.3"/>
    <n v="9.59"/>
    <s v="No"/>
    <s v="No"/>
    <s v="No"/>
    <n v="0"/>
    <s v="No"/>
    <x v="1"/>
    <s v="Diabetes"/>
    <s v="15-Aug-1971"/>
    <n v="15038.51"/>
    <s v="tier - 2"/>
    <s v="tier - 3"/>
    <s v="R1023"/>
    <n v="51"/>
    <x v="0"/>
  </r>
  <r>
    <s v="Id657"/>
    <s v="  Meta"/>
    <n v="42.95"/>
    <n v="11.88"/>
    <s v="yes"/>
    <s v="No"/>
    <s v="No"/>
    <n v="2"/>
    <s v="No"/>
    <x v="2"/>
    <s v="Diabetes"/>
    <s v="11-Sep-1970"/>
    <n v="15026.3"/>
    <s v="tier - 2"/>
    <s v="tier - 3"/>
    <s v="R1011"/>
    <n v="52"/>
    <x v="0"/>
  </r>
  <r>
    <s v="Id658"/>
    <s v="  Rachel E"/>
    <n v="46.96"/>
    <n v="4.6399999999999997"/>
    <s v="No"/>
    <s v="No"/>
    <s v="Yes"/>
    <n v="1"/>
    <s v="No"/>
    <x v="2"/>
    <s v="Normal"/>
    <s v="25-Nov-1979"/>
    <n v="15025.76"/>
    <s v="tier - 2"/>
    <s v="tier - 1"/>
    <s v="R1011"/>
    <n v="43"/>
    <x v="1"/>
  </r>
  <r>
    <s v="Id659"/>
    <s v="  Angelica"/>
    <n v="30.495000000000001"/>
    <n v="9.5299999999999994"/>
    <s v="No"/>
    <s v="No"/>
    <s v="No"/>
    <n v="0"/>
    <s v="No"/>
    <x v="1"/>
    <s v="Diabetes"/>
    <s v="8-Aug-1960"/>
    <n v="15019.76"/>
    <s v="tier - 2"/>
    <s v="tier - 2"/>
    <s v="R1012"/>
    <n v="62"/>
    <x v="2"/>
  </r>
  <r>
    <s v="Id660"/>
    <s v="  Kathleen"/>
    <n v="17.954999999999998"/>
    <n v="5.29"/>
    <s v="yes"/>
    <s v="No"/>
    <s v="No"/>
    <n v="1"/>
    <s v="yes"/>
    <x v="1"/>
    <s v="Normal"/>
    <s v="2-Aug-1995"/>
    <n v="15006.58"/>
    <s v="tier - 2"/>
    <s v="tier - 2"/>
    <s v="R1024"/>
    <n v="27"/>
    <x v="3"/>
  </r>
  <r>
    <s v="Id661"/>
    <s v="  Gabriel D"/>
    <n v="25.6"/>
    <n v="10.95"/>
    <s v="No"/>
    <s v="No"/>
    <s v="No"/>
    <n v="3"/>
    <s v="No"/>
    <x v="1"/>
    <s v="Diabetes"/>
    <s v="29-Jul-1958"/>
    <n v="14988.43"/>
    <s v="tier - 2"/>
    <s v="tier - 3"/>
    <s v="R1011"/>
    <n v="64"/>
    <x v="2"/>
  </r>
  <r>
    <s v="Id662"/>
    <s v="  Jeff T"/>
    <n v="34.21"/>
    <n v="9.17"/>
    <s v="No"/>
    <s v="No"/>
    <s v="No"/>
    <n v="0"/>
    <s v="No"/>
    <x v="1"/>
    <s v="Diabetes"/>
    <s v="29-Nov-1962"/>
    <n v="14945.34"/>
    <s v="tier - 2"/>
    <s v="tier - 1"/>
    <s v="R1021"/>
    <n v="60"/>
    <x v="2"/>
  </r>
  <r>
    <s v="Id663"/>
    <s v="  Neil D"/>
    <n v="39.74"/>
    <n v="7.39"/>
    <s v="No"/>
    <s v="No"/>
    <s v="No"/>
    <n v="0"/>
    <s v="No"/>
    <x v="1"/>
    <s v="Diabetes"/>
    <s v="8-Nov-1968"/>
    <n v="14926.97"/>
    <s v="tier - 2"/>
    <s v="tier - 2"/>
    <s v="R1012"/>
    <n v="54"/>
    <x v="0"/>
  </r>
  <r>
    <s v="Id664"/>
    <s v="  Katherine L"/>
    <n v="49.53"/>
    <n v="9.1300000000000008"/>
    <s v="yes"/>
    <s v="No"/>
    <s v="No"/>
    <n v="0"/>
    <s v="No"/>
    <x v="1"/>
    <s v="Diabetes"/>
    <s v="4-Jul-1981"/>
    <n v="14908.27"/>
    <s v="tier - 2"/>
    <s v="tier - 1"/>
    <s v="R1011"/>
    <n v="41"/>
    <x v="1"/>
  </r>
  <r>
    <s v="Id665"/>
    <s v="  Ariel E"/>
    <n v="39.33"/>
    <n v="10.4"/>
    <s v="No"/>
    <s v="No"/>
    <s v="No"/>
    <n v="3"/>
    <s v="No"/>
    <x v="1"/>
    <s v="Diabetes"/>
    <s v="17-Oct-1958"/>
    <n v="14901.52"/>
    <s v="tier - 2"/>
    <s v="tier - 2"/>
    <s v="R1024"/>
    <n v="64"/>
    <x v="2"/>
  </r>
  <r>
    <s v="Id666"/>
    <s v="  Christopher P"/>
    <n v="39.979999999999997"/>
    <n v="9.4600000000000009"/>
    <s v="yes"/>
    <s v="No"/>
    <s v="No"/>
    <n v="2"/>
    <s v="No"/>
    <x v="1"/>
    <s v="Diabetes"/>
    <s v="11-Nov-1970"/>
    <n v="14847.63"/>
    <s v="tier - 2"/>
    <s v="tier - 2"/>
    <s v="R1023"/>
    <n v="52"/>
    <x v="0"/>
  </r>
  <r>
    <s v="Id667"/>
    <s v="  Erin M"/>
    <n v="46.51"/>
    <n v="8.69"/>
    <s v="yes"/>
    <s v="No"/>
    <s v="No"/>
    <n v="0"/>
    <s v="No"/>
    <x v="1"/>
    <s v="Diabetes"/>
    <s v="5-Jun-1981"/>
    <n v="14843.96"/>
    <s v="tier - 2"/>
    <s v="tier - 3"/>
    <s v="R1026"/>
    <n v="42"/>
    <x v="1"/>
  </r>
  <r>
    <s v="Id668"/>
    <s v="  Molly K"/>
    <n v="43.58"/>
    <n v="4.2300000000000004"/>
    <s v="No"/>
    <s v="No"/>
    <s v="Yes"/>
    <n v="1"/>
    <s v="No"/>
    <x v="0"/>
    <s v="Normal"/>
    <s v="18-Oct-1979"/>
    <n v="14839.34"/>
    <s v="tier - 2"/>
    <s v="tier - 3"/>
    <s v="R1026"/>
    <n v="43"/>
    <x v="1"/>
  </r>
  <r>
    <s v="Id669"/>
    <s v="  Ryan J"/>
    <n v="42.28"/>
    <n v="9.16"/>
    <s v="yes"/>
    <s v="No"/>
    <s v="No"/>
    <n v="1"/>
    <s v="No"/>
    <x v="0"/>
    <s v="Diabetes"/>
    <s v="10-Dec-1975"/>
    <n v="14819"/>
    <s v="tier - 2"/>
    <s v="tier - 3"/>
    <s v="R1023"/>
    <n v="47"/>
    <x v="0"/>
  </r>
  <r>
    <s v="Id670"/>
    <s v="  Jennifer"/>
    <n v="35.520000000000003"/>
    <n v="8.26"/>
    <s v="No"/>
    <s v="No"/>
    <s v="No"/>
    <n v="0"/>
    <s v="No"/>
    <x v="2"/>
    <s v="Diabetes"/>
    <s v="27-Jul-1965"/>
    <n v="14750.42"/>
    <s v="tier - 2"/>
    <s v="tier - 2"/>
    <s v="R1026"/>
    <n v="57"/>
    <x v="0"/>
  </r>
  <r>
    <s v="Id671"/>
    <s v="  Daniel M"/>
    <n v="33.6"/>
    <n v="11.25"/>
    <s v="No"/>
    <s v="No"/>
    <s v="No"/>
    <n v="0"/>
    <s v="No"/>
    <x v="1"/>
    <s v="Diabetes"/>
    <s v="29-Jul-1962"/>
    <n v="14738.43"/>
    <s v="tier - 2"/>
    <s v="tier - 3"/>
    <s v="R1021"/>
    <n v="60"/>
    <x v="2"/>
  </r>
  <r>
    <s v="Id672"/>
    <s v="  Hiruni"/>
    <n v="22.42"/>
    <n v="6.74"/>
    <s v="No"/>
    <s v="No"/>
    <s v="No"/>
    <n v="0"/>
    <s v="yes"/>
    <x v="0"/>
    <s v="Diabetes"/>
    <s v="24-Sep-2002"/>
    <n v="14711.74"/>
    <s v="tier - 2"/>
    <s v="tier - 2"/>
    <s v="R1012"/>
    <n v="20"/>
    <x v="3"/>
  </r>
  <r>
    <s v="Id673"/>
    <s v="  Reina H"/>
    <n v="46.86"/>
    <n v="4.87"/>
    <s v="No"/>
    <s v="No"/>
    <s v="No"/>
    <n v="0"/>
    <s v="No"/>
    <x v="1"/>
    <s v="Normal"/>
    <s v="4-Sep-1982"/>
    <n v="14696.77"/>
    <s v="tier - 2"/>
    <s v="tier - 2"/>
    <s v="R1011"/>
    <n v="40"/>
    <x v="1"/>
  </r>
  <r>
    <s v="Id674"/>
    <s v="  Kristi"/>
    <n v="32.965000000000003"/>
    <n v="6.68"/>
    <s v="No"/>
    <s v="No"/>
    <s v="No"/>
    <n v="3"/>
    <s v="No"/>
    <x v="1"/>
    <s v="Diabetes"/>
    <s v="23-Jul-1958"/>
    <n v="14692.67"/>
    <s v="tier - 2"/>
    <s v="tier - 1"/>
    <s v="R1012"/>
    <n v="64"/>
    <x v="2"/>
  </r>
  <r>
    <s v="Id675"/>
    <s v="  Meredith L"/>
    <n v="39.340000000000003"/>
    <n v="5.0199999999999996"/>
    <s v="yes"/>
    <s v="No"/>
    <s v="Yes"/>
    <n v="1"/>
    <s v="No"/>
    <x v="1"/>
    <s v="Normal"/>
    <s v="20-Oct-1969"/>
    <n v="14665.75"/>
    <s v="tier - 2"/>
    <s v="tier - 1"/>
    <s v="R1012"/>
    <n v="53"/>
    <x v="0"/>
  </r>
  <r>
    <s v="Id676"/>
    <s v="  Jocelyn"/>
    <n v="47"/>
    <n v="10.64"/>
    <s v="yes"/>
    <s v="No"/>
    <s v="No"/>
    <n v="0"/>
    <s v="No"/>
    <x v="1"/>
    <s v="Diabetes"/>
    <s v="13-Nov-1981"/>
    <n v="14657.2"/>
    <s v="tier - 2"/>
    <s v="tier - 1"/>
    <s v="R1012"/>
    <n v="41"/>
    <x v="1"/>
  </r>
  <r>
    <s v="Id677"/>
    <s v="  Daphne"/>
    <n v="36.71"/>
    <n v="8.74"/>
    <s v="yes"/>
    <s v="No"/>
    <s v="No"/>
    <n v="0"/>
    <s v="No"/>
    <x v="1"/>
    <s v="Diabetes"/>
    <s v="1-Sep-1967"/>
    <n v="14640.35"/>
    <s v="tier - 2"/>
    <s v="tier - 3"/>
    <s v="R1026"/>
    <n v="55"/>
    <x v="0"/>
  </r>
  <r>
    <s v="Id678"/>
    <s v="  Margaret E"/>
    <n v="53.48"/>
    <n v="5.64"/>
    <s v="No"/>
    <s v="No"/>
    <s v="No"/>
    <n v="0"/>
    <s v="No"/>
    <x v="0"/>
    <s v="Normal"/>
    <s v="21-Aug-1991"/>
    <n v="14630.52"/>
    <s v="tier - 2"/>
    <s v="tier - 3"/>
    <s v="R1011"/>
    <n v="31"/>
    <x v="1"/>
  </r>
  <r>
    <s v="Id679"/>
    <s v="  Mario J"/>
    <n v="35.5"/>
    <n v="10.37"/>
    <s v="No"/>
    <s v="No"/>
    <s v="No"/>
    <n v="0"/>
    <s v="No"/>
    <x v="1"/>
    <s v="Diabetes"/>
    <s v="8-Nov-1965"/>
    <n v="14612.33"/>
    <s v="tier - 2"/>
    <s v="tier - 3"/>
    <s v="R1021"/>
    <n v="57"/>
    <x v="0"/>
  </r>
  <r>
    <s v="Id680"/>
    <s v="  Peter"/>
    <n v="36.979999999999997"/>
    <n v="9.56"/>
    <s v="yes"/>
    <s v="No"/>
    <s v="No"/>
    <n v="0"/>
    <s v="No"/>
    <x v="0"/>
    <s v="Diabetes"/>
    <s v="18-Jul-1967"/>
    <n v="14600.62"/>
    <s v="tier - 2"/>
    <s v="tier - 3"/>
    <s v="R1022"/>
    <n v="55"/>
    <x v="0"/>
  </r>
  <r>
    <s v="Id681"/>
    <s v="  Carolina"/>
    <n v="32.395000000000003"/>
    <n v="8.23"/>
    <s v="yes"/>
    <s v="No"/>
    <s v="Yes"/>
    <n v="1"/>
    <s v="No"/>
    <x v="2"/>
    <s v="Diabetes"/>
    <s v="14-Oct-1963"/>
    <n v="14590.63"/>
    <s v="tier - 2"/>
    <s v="tier - 1"/>
    <s v="R1024"/>
    <n v="59"/>
    <x v="0"/>
  </r>
  <r>
    <s v="Id682"/>
    <s v="  Jenny K"/>
    <n v="32.729999999999997"/>
    <n v="7.03"/>
    <s v="No"/>
    <s v="No"/>
    <s v="No"/>
    <n v="0"/>
    <s v="No"/>
    <x v="2"/>
    <s v="Diabetes"/>
    <s v="3-Dec-1962"/>
    <n v="14574.64"/>
    <s v="tier - 2"/>
    <s v="tier - 1"/>
    <s v="R1025"/>
    <n v="60"/>
    <x v="2"/>
  </r>
  <r>
    <s v="Id683"/>
    <s v="  Jessica"/>
    <n v="20.52"/>
    <n v="5.45"/>
    <s v="No"/>
    <s v="No"/>
    <s v="No"/>
    <n v="1"/>
    <s v="yes"/>
    <x v="1"/>
    <s v="Normal"/>
    <s v="12-Sep-1998"/>
    <n v="14571.89"/>
    <s v="tier - 2"/>
    <s v="tier - 1"/>
    <s v="R1024"/>
    <n v="24"/>
    <x v="3"/>
  </r>
  <r>
    <s v="Id684"/>
    <s v="  Kimberly D"/>
    <n v="51.72"/>
    <n v="5.76"/>
    <s v="No"/>
    <s v="No"/>
    <s v="No"/>
    <n v="0"/>
    <s v="No"/>
    <x v="1"/>
    <s v="Pre-Diabetes"/>
    <s v="14-Jul-1989"/>
    <n v="14547.26"/>
    <s v="tier - 2"/>
    <s v="tier - 3"/>
    <s v="R1011"/>
    <n v="33"/>
    <x v="1"/>
  </r>
  <r>
    <s v="Id685"/>
    <s v="  Marc-Olivier"/>
    <n v="50.2"/>
    <n v="5.4"/>
    <s v="No"/>
    <s v="No"/>
    <s v="No"/>
    <n v="0"/>
    <s v="No"/>
    <x v="1"/>
    <s v="Normal"/>
    <s v="22-Jul-1989"/>
    <n v="14507.46"/>
    <s v="tier - 2"/>
    <s v="tier - 3"/>
    <s v="R1012"/>
    <n v="33"/>
    <x v="1"/>
  </r>
  <r>
    <s v="Id686"/>
    <s v="  Russell J"/>
    <n v="25.52"/>
    <n v="6.35"/>
    <s v="No"/>
    <s v="No"/>
    <s v="Yes"/>
    <n v="1"/>
    <s v="No"/>
    <x v="1"/>
    <s v="Pre-Diabetes"/>
    <s v="20-Oct-1979"/>
    <n v="14478.33"/>
    <s v="tier - 2"/>
    <s v="tier - 2"/>
    <s v="R1013"/>
    <n v="43"/>
    <x v="1"/>
  </r>
  <r>
    <s v="Id687"/>
    <s v="  Karine"/>
    <n v="35.200000000000003"/>
    <n v="6.26"/>
    <s v="yes"/>
    <s v="No"/>
    <s v="No"/>
    <n v="2"/>
    <s v="No"/>
    <x v="0"/>
    <s v="Pre-Diabetes"/>
    <s v="20-Nov-1959"/>
    <n v="14474.68"/>
    <s v="tier - 2"/>
    <s v="tier - 2"/>
    <s v="R1013"/>
    <n v="63"/>
    <x v="2"/>
  </r>
  <r>
    <s v="Id688"/>
    <s v="  Cheryl"/>
    <n v="41.26"/>
    <n v="5.97"/>
    <s v="yes"/>
    <s v="No"/>
    <s v="No"/>
    <n v="0"/>
    <s v="No"/>
    <x v="0"/>
    <s v="Pre-Diabetes"/>
    <s v="27-Nov-1976"/>
    <n v="14470.01"/>
    <s v="tier - 2"/>
    <s v="tier - 3"/>
    <s v="R1012"/>
    <n v="46"/>
    <x v="0"/>
  </r>
  <r>
    <s v="Id689"/>
    <s v="  Allison M"/>
    <n v="17.195"/>
    <n v="5.29"/>
    <s v="yes"/>
    <s v="No"/>
    <s v="No"/>
    <n v="0"/>
    <s v="yes"/>
    <x v="0"/>
    <s v="Normal"/>
    <s v="10-Nov-1996"/>
    <n v="14455.64"/>
    <s v="tier - 2"/>
    <s v="tier - 3"/>
    <s v="R1024"/>
    <n v="26"/>
    <x v="3"/>
  </r>
  <r>
    <s v="Id690"/>
    <s v="  Adriana"/>
    <n v="23.085000000000001"/>
    <n v="4.2699999999999996"/>
    <s v="yes"/>
    <s v="No"/>
    <s v="No"/>
    <n v="2"/>
    <s v="No"/>
    <x v="0"/>
    <s v="Normal"/>
    <s v="3-Aug-1959"/>
    <n v="14451.84"/>
    <s v="tier - 2"/>
    <s v="tier - 3"/>
    <s v="R1023"/>
    <n v="63"/>
    <x v="2"/>
  </r>
  <r>
    <s v="Id691"/>
    <s v="  Miranda J"/>
    <n v="21.66"/>
    <n v="5.2"/>
    <s v="yes"/>
    <s v="No"/>
    <s v="No"/>
    <n v="2"/>
    <s v="No"/>
    <x v="1"/>
    <s v="Normal"/>
    <s v="29-Jun-1959"/>
    <n v="14449.85"/>
    <s v="tier - 2"/>
    <s v="tier - 1"/>
    <s v="R1024"/>
    <n v="63"/>
    <x v="2"/>
  </r>
  <r>
    <s v="Id692"/>
    <s v="  Roberto"/>
    <n v="36.47"/>
    <n v="8.23"/>
    <s v="yes"/>
    <s v="No"/>
    <s v="No"/>
    <n v="0"/>
    <s v="No"/>
    <x v="2"/>
    <s v="Diabetes"/>
    <s v="4-Nov-1967"/>
    <n v="14427.63"/>
    <s v="tier - 2"/>
    <s v="tier - 2"/>
    <s v="R1021"/>
    <n v="55"/>
    <x v="0"/>
  </r>
  <r>
    <s v="Id693"/>
    <s v="  Rebecca B"/>
    <n v="36.08"/>
    <n v="10.33"/>
    <s v="yes"/>
    <s v="No"/>
    <s v="No"/>
    <n v="0"/>
    <s v="No"/>
    <x v="1"/>
    <s v="Diabetes"/>
    <s v="15-Aug-1967"/>
    <n v="14426.66"/>
    <s v="tier - 2"/>
    <s v="tier - 2"/>
    <s v="R1026"/>
    <n v="55"/>
    <x v="0"/>
  </r>
  <r>
    <s v="Id694"/>
    <s v="  Tiffany"/>
    <n v="23.18"/>
    <n v="6.13"/>
    <s v="No"/>
    <s v="No"/>
    <s v="No"/>
    <n v="0"/>
    <s v="No"/>
    <x v="1"/>
    <s v="Pre-Diabetes"/>
    <s v="10-Aug-1999"/>
    <n v="14426.07"/>
    <s v="tier - 2"/>
    <s v="tier - 1"/>
    <s v="R1012"/>
    <n v="23"/>
    <x v="3"/>
  </r>
  <r>
    <s v="Id695"/>
    <s v="  Alexander"/>
    <n v="39.159999999999997"/>
    <n v="8.08"/>
    <s v="No"/>
    <s v="No"/>
    <s v="No"/>
    <n v="3"/>
    <s v="No"/>
    <x v="1"/>
    <s v="Diabetes"/>
    <s v="20-Sep-1958"/>
    <n v="14418.28"/>
    <s v="tier - 2"/>
    <s v="tier - 3"/>
    <s v="R1013"/>
    <n v="64"/>
    <x v="2"/>
  </r>
  <r>
    <s v="Id696"/>
    <s v="  Rich M"/>
    <n v="38.19"/>
    <n v="10.49"/>
    <s v="No"/>
    <s v="No"/>
    <s v="No"/>
    <n v="3"/>
    <s v="No"/>
    <x v="0"/>
    <s v="Diabetes"/>
    <s v="29-Jul-1958"/>
    <n v="14410.93"/>
    <s v="tier - 2"/>
    <s v="tier - 2"/>
    <s v="R1016"/>
    <n v="64"/>
    <x v="2"/>
  </r>
  <r>
    <s v="Id697"/>
    <s v="  Aaron C"/>
    <n v="26.41"/>
    <n v="8.11"/>
    <s v="No"/>
    <s v="No"/>
    <s v="No"/>
    <n v="3"/>
    <s v="No"/>
    <x v="0"/>
    <s v="Diabetes"/>
    <s v="14-Sep-1958"/>
    <n v="14394.56"/>
    <s v="tier - 2"/>
    <s v="tier - 1"/>
    <s v="R1018"/>
    <n v="64"/>
    <x v="2"/>
  </r>
  <r>
    <s v="Id698"/>
    <s v="  Kate"/>
    <n v="28.785"/>
    <n v="6.6"/>
    <s v="No"/>
    <s v="No"/>
    <s v="No"/>
    <n v="0"/>
    <s v="No"/>
    <x v="1"/>
    <s v="Diabetes"/>
    <s v="22-Jun-1965"/>
    <n v="14394.4"/>
    <s v="tier - 2"/>
    <s v="tier - 3"/>
    <s v="R1024"/>
    <n v="57"/>
    <x v="0"/>
  </r>
  <r>
    <s v="Id699"/>
    <s v="  Maria M"/>
    <n v="26.695"/>
    <n v="10.14"/>
    <s v="yes"/>
    <s v="No"/>
    <s v="Yes"/>
    <n v="1"/>
    <s v="No"/>
    <x v="0"/>
    <s v="Diabetes"/>
    <s v="16-Jul-1963"/>
    <n v="14382.71"/>
    <s v="tier - 2"/>
    <s v="tier - 2"/>
    <s v="R1012"/>
    <n v="59"/>
    <x v="0"/>
  </r>
  <r>
    <s v="Id700"/>
    <s v="  Daven W"/>
    <n v="32.799999999999997"/>
    <n v="6.06"/>
    <s v="yes"/>
    <s v="No"/>
    <s v="No"/>
    <n v="1"/>
    <s v="No"/>
    <x v="1"/>
    <s v="Pre-Diabetes"/>
    <s v="16-Nov-1988"/>
    <n v="14358.36"/>
    <s v="tier - 2"/>
    <s v="tier - 2"/>
    <s v="R1011"/>
    <n v="34"/>
    <x v="1"/>
  </r>
  <r>
    <s v="Id701"/>
    <s v="  Brianne"/>
    <n v="35.869999999999997"/>
    <n v="9.91"/>
    <s v="yes"/>
    <s v="No"/>
    <s v="No"/>
    <n v="0"/>
    <s v="No"/>
    <x v="0"/>
    <s v="Diabetes"/>
    <s v="10-Oct-1967"/>
    <n v="14355.43"/>
    <s v="tier - 2"/>
    <s v="tier - 1"/>
    <s v="R1026"/>
    <n v="55"/>
    <x v="0"/>
  </r>
  <r>
    <s v="Id702"/>
    <s v="  Hiroki"/>
    <n v="21.66"/>
    <n v="4.1399999999999997"/>
    <s v="yes"/>
    <s v="No"/>
    <s v="No"/>
    <n v="2"/>
    <s v="No"/>
    <x v="1"/>
    <s v="Normal"/>
    <s v="24-Dec-1959"/>
    <n v="14349.85"/>
    <s v="tier - 2"/>
    <s v="tier - 2"/>
    <s v="R1012"/>
    <n v="63"/>
    <x v="2"/>
  </r>
  <r>
    <s v="Id703"/>
    <s v="  Anders"/>
    <n v="37.72"/>
    <n v="4.38"/>
    <s v="yes"/>
    <s v="No"/>
    <s v="Yes"/>
    <n v="1"/>
    <s v="No"/>
    <x v="1"/>
    <s v="Normal"/>
    <s v="26-Sep-1969"/>
    <n v="14337.91"/>
    <s v="tier - 2"/>
    <s v="tier - 3"/>
    <s v="R1022"/>
    <n v="53"/>
    <x v="0"/>
  </r>
  <r>
    <s v="Id704"/>
    <s v="  Danielle"/>
    <n v="39.700000000000003"/>
    <n v="9.83"/>
    <s v="No"/>
    <s v="No"/>
    <s v="No"/>
    <n v="3"/>
    <s v="No"/>
    <x v="0"/>
    <s v="Diabetes"/>
    <s v="10-Jul-1958"/>
    <n v="14319.03"/>
    <s v="tier - 2"/>
    <s v="tier - 2"/>
    <s v="R1011"/>
    <n v="64"/>
    <x v="2"/>
  </r>
  <r>
    <s v="Id705"/>
    <s v="  Candace N"/>
    <n v="35.97"/>
    <n v="11.08"/>
    <s v="No"/>
    <s v="No"/>
    <s v="No"/>
    <n v="3"/>
    <s v="No"/>
    <x v="1"/>
    <s v="Diabetes"/>
    <s v="15-Oct-1958"/>
    <n v="14313.85"/>
    <s v="tier - 2"/>
    <s v="tier - 3"/>
    <s v="R1013"/>
    <n v="64"/>
    <x v="2"/>
  </r>
  <r>
    <s v="Id706"/>
    <s v="  Bruno F"/>
    <n v="37.85"/>
    <n v="11.01"/>
    <s v="No"/>
    <s v="No"/>
    <s v="No"/>
    <n v="0"/>
    <s v="No"/>
    <x v="1"/>
    <s v="Diabetes"/>
    <s v="15-Dec-1968"/>
    <n v="14285.9"/>
    <s v="tier - 2"/>
    <s v="tier - 3"/>
    <s v="R1012"/>
    <n v="54"/>
    <x v="0"/>
  </r>
  <r>
    <s v="Id707"/>
    <s v="  Emily"/>
    <n v="21.66"/>
    <n v="4.37"/>
    <s v="No"/>
    <s v="yes"/>
    <s v="No"/>
    <n v="1"/>
    <s v="yes"/>
    <x v="1"/>
    <s v="Normal"/>
    <s v="6-Sep-2004"/>
    <n v="14283.46"/>
    <s v="tier - 2"/>
    <s v="tier - 2"/>
    <s v="R1024"/>
    <n v="18"/>
    <x v="3"/>
  </r>
  <r>
    <s v="Id708"/>
    <s v="  Katie"/>
    <n v="39.369999999999997"/>
    <n v="5.91"/>
    <s v="No"/>
    <s v="No"/>
    <s v="No"/>
    <n v="2"/>
    <s v="No"/>
    <x v="3"/>
    <s v="Pre-Diabetes"/>
    <s v="13-Jul-1972"/>
    <n v="14258.33"/>
    <s v="tier - 2"/>
    <s v="tier - 2"/>
    <s v="R1026"/>
    <n v="50"/>
    <x v="0"/>
  </r>
  <r>
    <s v="Id709"/>
    <s v="  Sally"/>
    <n v="40.880000000000003"/>
    <n v="7.65"/>
    <s v="No"/>
    <s v="No"/>
    <s v="No"/>
    <n v="0"/>
    <s v="No"/>
    <x v="1"/>
    <s v="Diabetes"/>
    <s v="26-Dec-1974"/>
    <n v="14256.79"/>
    <s v="tier - 2"/>
    <s v="tier - 2"/>
    <s v="R1026"/>
    <n v="48"/>
    <x v="0"/>
  </r>
  <r>
    <s v="Id710"/>
    <s v="  Meaghan J"/>
    <n v="26.22"/>
    <n v="5.37"/>
    <s v="yes"/>
    <s v="No"/>
    <s v="No"/>
    <n v="2"/>
    <s v="No"/>
    <x v="1"/>
    <s v="Normal"/>
    <s v="8-Nov-1959"/>
    <n v="14256.19"/>
    <s v="tier - 2"/>
    <s v="tier - 3"/>
    <s v="R1012"/>
    <n v="63"/>
    <x v="2"/>
  </r>
  <r>
    <s v="Id711"/>
    <s v="  Rina"/>
    <n v="25.08"/>
    <n v="5.75"/>
    <s v="yes"/>
    <s v="No"/>
    <s v="No"/>
    <n v="2"/>
    <s v="No"/>
    <x v="2"/>
    <s v="Pre-Diabetes"/>
    <s v="10-Oct-1959"/>
    <n v="14254.61"/>
    <s v="tier - 2"/>
    <s v="tier - 1"/>
    <s v="R1012"/>
    <n v="63"/>
    <x v="2"/>
  </r>
  <r>
    <s v="Id712"/>
    <s v="  Kristin P"/>
    <n v="39.1"/>
    <n v="6.79"/>
    <s v="yes"/>
    <s v="No"/>
    <s v="No"/>
    <n v="2"/>
    <s v="No"/>
    <x v="1"/>
    <s v="Diabetes"/>
    <s v="25-Sep-1961"/>
    <n v="14235.07"/>
    <s v="tier - 2"/>
    <s v="tier - 1"/>
    <s v="R1011"/>
    <n v="61"/>
    <x v="2"/>
  </r>
  <r>
    <s v="Id713"/>
    <s v="  Albert"/>
    <n v="37.905000000000001"/>
    <n v="7.03"/>
    <s v="No"/>
    <s v="No"/>
    <s v="No"/>
    <n v="3"/>
    <s v="No"/>
    <x v="1"/>
    <s v="Diabetes"/>
    <s v="21-Sep-1958"/>
    <n v="14210.54"/>
    <s v="tier - 2"/>
    <s v="tier - 2"/>
    <s v="R1012"/>
    <n v="64"/>
    <x v="2"/>
  </r>
  <r>
    <s v="Id714"/>
    <s v="  Ashley"/>
    <n v="43.35"/>
    <n v="5.41"/>
    <s v="yes"/>
    <s v="No"/>
    <s v="Yes"/>
    <n v="1"/>
    <s v="No"/>
    <x v="1"/>
    <s v="Normal"/>
    <s v="17-Nov-1983"/>
    <n v="14209.4"/>
    <s v="tier - 2"/>
    <s v="tier - 1"/>
    <s v="R1026"/>
    <n v="39"/>
    <x v="1"/>
  </r>
  <r>
    <s v="Id715"/>
    <s v="  Shannon L"/>
    <n v="36.15"/>
    <n v="8.0500000000000007"/>
    <s v="No"/>
    <s v="No"/>
    <s v="No"/>
    <n v="0"/>
    <s v="No"/>
    <x v="1"/>
    <s v="Diabetes"/>
    <s v="25-Dec-1968"/>
    <n v="14193.55"/>
    <s v="tier - 2"/>
    <s v="tier - 1"/>
    <s v="R1026"/>
    <n v="54"/>
    <x v="0"/>
  </r>
  <r>
    <s v="Id716"/>
    <s v="  Amy B"/>
    <n v="44.98"/>
    <n v="5.94"/>
    <s v="No"/>
    <s v="No"/>
    <s v="No"/>
    <n v="1"/>
    <s v="No"/>
    <x v="1"/>
    <s v="Pre-Diabetes"/>
    <s v="7-Jul-1984"/>
    <n v="14152.46"/>
    <s v="tier - 2"/>
    <s v="tier - 1"/>
    <s v="R1012"/>
    <n v="38"/>
    <x v="1"/>
  </r>
  <r>
    <s v="Id717"/>
    <s v="  A Danielle"/>
    <n v="38.28"/>
    <n v="5.51"/>
    <s v="No"/>
    <s v="yes"/>
    <s v="No"/>
    <n v="1"/>
    <s v="No"/>
    <x v="1"/>
    <s v="Normal"/>
    <s v="6-Jul-2004"/>
    <n v="14133.04"/>
    <s v="tier - 2"/>
    <s v="tier - 3"/>
    <s v="R1013"/>
    <n v="18"/>
    <x v="3"/>
  </r>
  <r>
    <s v="Id718"/>
    <s v="  Conrad F"/>
    <n v="32.299999999999997"/>
    <n v="6.55"/>
    <s v="yes"/>
    <s v="No"/>
    <s v="No"/>
    <n v="2"/>
    <s v="No"/>
    <x v="0"/>
    <s v="Diabetes"/>
    <s v="14-Jun-1961"/>
    <n v="14119.62"/>
    <s v="tier - 2"/>
    <s v="tier - 1"/>
    <s v="R1012"/>
    <n v="61"/>
    <x v="2"/>
  </r>
  <r>
    <s v="Id719"/>
    <s v="  Josh"/>
    <n v="39.51"/>
    <n v="5.79"/>
    <s v="yes"/>
    <s v="No"/>
    <s v="No"/>
    <n v="0"/>
    <s v="No"/>
    <x v="0"/>
    <s v="Pre-Diabetes"/>
    <s v="26-Sep-1976"/>
    <n v="14098.07"/>
    <s v="tier - 2"/>
    <s v="tier - 3"/>
    <s v="R1023"/>
    <n v="46"/>
    <x v="0"/>
  </r>
  <r>
    <s v="Id720"/>
    <s v="  Maxime"/>
    <n v="50.46"/>
    <n v="4.5599999999999996"/>
    <s v="No"/>
    <s v="No"/>
    <s v="No"/>
    <n v="0"/>
    <s v="No"/>
    <x v="0"/>
    <s v="Normal"/>
    <s v="12-Sep-1991"/>
    <n v="14081.93"/>
    <s v="tier - 2"/>
    <s v="tier - 3"/>
    <s v="R1012"/>
    <n v="31"/>
    <x v="1"/>
  </r>
  <r>
    <s v="Id721"/>
    <s v="  Natalie"/>
    <n v="31.73"/>
    <n v="7"/>
    <s v="No"/>
    <s v="No"/>
    <s v="No"/>
    <n v="0"/>
    <s v="No"/>
    <x v="1"/>
    <s v="Diabetes"/>
    <s v="8-Nov-1960"/>
    <n v="14043.48"/>
    <s v="tier - 2"/>
    <s v="tier - 3"/>
    <s v="R1024"/>
    <n v="62"/>
    <x v="2"/>
  </r>
  <r>
    <s v="Id722"/>
    <s v="  Melissa"/>
    <n v="32.1"/>
    <n v="6.57"/>
    <s v="yes"/>
    <s v="No"/>
    <s v="Yes"/>
    <n v="1"/>
    <s v="No"/>
    <x v="1"/>
    <s v="Diabetes"/>
    <s v="8-Jul-1963"/>
    <n v="14007.22"/>
    <s v="tier - 2"/>
    <s v="tier - 3"/>
    <s v="R1011"/>
    <n v="59"/>
    <x v="0"/>
  </r>
  <r>
    <s v="Id723"/>
    <s v="  Laura P"/>
    <n v="27.83"/>
    <n v="11.61"/>
    <s v="yes"/>
    <s v="No"/>
    <s v="Yes"/>
    <n v="1"/>
    <s v="No"/>
    <x v="1"/>
    <s v="Diabetes"/>
    <s v="6-Jul-1963"/>
    <n v="14001.29"/>
    <s v="tier - 2"/>
    <s v="tier - 2"/>
    <s v="R1013"/>
    <n v="59"/>
    <x v="0"/>
  </r>
  <r>
    <s v="Id724"/>
    <s v="  Lisa"/>
    <n v="27.72"/>
    <n v="8.16"/>
    <s v="yes"/>
    <s v="No"/>
    <s v="Yes"/>
    <n v="1"/>
    <s v="No"/>
    <x v="1"/>
    <s v="Diabetes"/>
    <s v="23-Dec-1963"/>
    <n v="14001.13"/>
    <s v="tier - 2"/>
    <s v="tier - 1"/>
    <s v="R1013"/>
    <n v="59"/>
    <x v="0"/>
  </r>
  <r>
    <s v="Id725"/>
    <s v="  William D"/>
    <n v="36.765000000000001"/>
    <n v="4.4800000000000004"/>
    <s v="yes"/>
    <s v="No"/>
    <s v="No"/>
    <n v="2"/>
    <s v="No"/>
    <x v="1"/>
    <s v="Normal"/>
    <s v="6-Sep-1959"/>
    <n v="13981.85"/>
    <s v="tier - 2"/>
    <s v="tier - 1"/>
    <s v="R1016"/>
    <n v="63"/>
    <x v="2"/>
  </r>
  <r>
    <s v="Id726"/>
    <s v="  James"/>
    <n v="48.36"/>
    <n v="4.08"/>
    <s v="No"/>
    <s v="No"/>
    <s v="No"/>
    <n v="0"/>
    <s v="No"/>
    <x v="1"/>
    <s v="Normal"/>
    <s v="13-Jul-1990"/>
    <n v="13979.45"/>
    <s v="tier - 2"/>
    <s v="tier - 1"/>
    <s v="R1023"/>
    <n v="32"/>
    <x v="1"/>
  </r>
  <r>
    <s v="Id727"/>
    <s v="  John"/>
    <n v="31.445"/>
    <n v="4.4000000000000004"/>
    <s v="yes"/>
    <s v="No"/>
    <s v="No"/>
    <n v="2"/>
    <s v="No"/>
    <x v="1"/>
    <s v="Normal"/>
    <s v="29-Aug-1959"/>
    <n v="13974.46"/>
    <s v="tier - 2"/>
    <s v="tier - 2"/>
    <s v="R1019"/>
    <n v="63"/>
    <x v="2"/>
  </r>
  <r>
    <s v="Id728"/>
    <s v="  Adam S"/>
    <n v="27.55"/>
    <n v="9.02"/>
    <s v="No"/>
    <s v="No"/>
    <s v="No"/>
    <n v="0"/>
    <s v="No"/>
    <x v="1"/>
    <s v="Diabetes"/>
    <s v="18-Jun-1960"/>
    <n v="13937.67"/>
    <s v="tier - 2"/>
    <s v="tier - 1"/>
    <s v="R1012"/>
    <n v="62"/>
    <x v="2"/>
  </r>
  <r>
    <s v="Id729"/>
    <s v="  Armando"/>
    <n v="33.11"/>
    <n v="8.06"/>
    <s v="No"/>
    <s v="No"/>
    <s v="No"/>
    <n v="0"/>
    <s v="No"/>
    <x v="1"/>
    <s v="Diabetes"/>
    <s v="27-Jul-1962"/>
    <n v="13919.82"/>
    <s v="tier - 2"/>
    <s v="tier - 2"/>
    <s v="R1013"/>
    <n v="60"/>
    <x v="2"/>
  </r>
  <r>
    <s v="Id730"/>
    <s v="  Dana"/>
    <n v="36.85"/>
    <n v="6.21"/>
    <s v="yes"/>
    <s v="No"/>
    <s v="No"/>
    <n v="2"/>
    <s v="No"/>
    <x v="1"/>
    <s v="Pre-Diabetes"/>
    <s v="7-Jul-1959"/>
    <n v="13887.97"/>
    <s v="tier - 2"/>
    <s v="tier - 2"/>
    <s v="R1013"/>
    <n v="63"/>
    <x v="2"/>
  </r>
  <r>
    <s v="Id731"/>
    <s v="  Jennifer L"/>
    <n v="36.299999999999997"/>
    <n v="5.79"/>
    <s v="yes"/>
    <s v="No"/>
    <s v="No"/>
    <n v="2"/>
    <s v="No"/>
    <x v="1"/>
    <s v="Pre-Diabetes"/>
    <s v="29-Dec-1959"/>
    <n v="13887.2"/>
    <s v="tier - 2"/>
    <s v="tier - 3"/>
    <s v="R1013"/>
    <n v="63"/>
    <x v="2"/>
  </r>
  <r>
    <s v="Id732"/>
    <s v="  Benjamin"/>
    <n v="45.34"/>
    <n v="5.69"/>
    <s v="yes"/>
    <s v="No"/>
    <s v="No"/>
    <n v="0"/>
    <s v="No"/>
    <x v="1"/>
    <s v="Normal"/>
    <s v="25-Sep-1985"/>
    <n v="13886.4"/>
    <s v="tier - 2"/>
    <s v="tier - 2"/>
    <s v="R1012"/>
    <n v="37"/>
    <x v="1"/>
  </r>
  <r>
    <s v="Id733"/>
    <s v="  Tanya"/>
    <n v="31.8"/>
    <n v="5.36"/>
    <s v="yes"/>
    <s v="No"/>
    <s v="No"/>
    <n v="2"/>
    <s v="No"/>
    <x v="1"/>
    <s v="Normal"/>
    <s v="5-Oct-1959"/>
    <n v="13880.95"/>
    <s v="tier - 2"/>
    <s v="tier - 2"/>
    <s v="R1011"/>
    <n v="63"/>
    <x v="2"/>
  </r>
  <r>
    <s v="Id734"/>
    <s v="  Tracy"/>
    <n v="41.02"/>
    <n v="11.37"/>
    <s v="No"/>
    <s v="No"/>
    <s v="No"/>
    <n v="0"/>
    <s v="No"/>
    <x v="1"/>
    <s v="Diabetes"/>
    <s v="19-Dec-1978"/>
    <n v="13874.89"/>
    <s v="tier - 2"/>
    <s v="tier - 1"/>
    <s v="R1012"/>
    <n v="44"/>
    <x v="1"/>
  </r>
  <r>
    <s v="Id735"/>
    <s v="  Emily S"/>
    <n v="32.68"/>
    <n v="11.87"/>
    <s v="No"/>
    <s v="No"/>
    <s v="No"/>
    <n v="0"/>
    <s v="No"/>
    <x v="1"/>
    <s v="Diabetes"/>
    <s v="21-Jul-1960"/>
    <n v="13844.8"/>
    <s v="tier - 2"/>
    <s v="tier - 2"/>
    <s v="R1012"/>
    <n v="62"/>
    <x v="2"/>
  </r>
  <r>
    <s v="Id736"/>
    <s v="  Kelly R"/>
    <n v="21.7"/>
    <n v="4.9000000000000004"/>
    <s v="No"/>
    <s v="No"/>
    <s v="Yes"/>
    <n v="1"/>
    <s v="yes"/>
    <x v="1"/>
    <s v="Normal"/>
    <s v="7-Jun-2003"/>
    <n v="13844.51"/>
    <s v="tier - 2"/>
    <s v="tier - 1"/>
    <s v="R1011"/>
    <n v="20"/>
    <x v="3"/>
  </r>
  <r>
    <s v="Id737"/>
    <s v="  Kyle"/>
    <n v="40.479999999999997"/>
    <n v="6.7"/>
    <s v="No"/>
    <s v="No"/>
    <s v="No"/>
    <n v="3"/>
    <s v="No"/>
    <x v="2"/>
    <s v="Diabetes"/>
    <s v="10-Dec-1958"/>
    <n v="13831.12"/>
    <s v="tier - 3"/>
    <s v="tier - 1"/>
    <s v="R1013"/>
    <n v="64"/>
    <x v="2"/>
  </r>
  <r>
    <s v="Id738"/>
    <s v="  Bruce A Jr"/>
    <n v="34.5"/>
    <n v="10.3"/>
    <s v="No"/>
    <s v="No"/>
    <s v="No"/>
    <n v="3"/>
    <s v="No"/>
    <x v="0"/>
    <s v="Diabetes"/>
    <s v="25-Nov-1958"/>
    <n v="13822.8"/>
    <s v="tier - 3"/>
    <s v="tier - 3"/>
    <s v="R1011"/>
    <n v="64"/>
    <x v="2"/>
  </r>
  <r>
    <s v="Id739"/>
    <s v="  Cary J"/>
    <n v="45.9"/>
    <n v="11.14"/>
    <s v="yes"/>
    <s v="No"/>
    <s v="No"/>
    <n v="1"/>
    <s v="No"/>
    <x v="1"/>
    <s v="Diabetes"/>
    <s v="8-Dec-1986"/>
    <n v="13819.49"/>
    <s v="tier - 3"/>
    <s v="tier - 2"/>
    <s v="R1012"/>
    <n v="36"/>
    <x v="1"/>
  </r>
  <r>
    <s v="Id740"/>
    <s v="  Jill M"/>
    <n v="33.479999999999997"/>
    <n v="4.74"/>
    <s v="yes"/>
    <s v="No"/>
    <s v="No"/>
    <n v="2"/>
    <s v="No"/>
    <x v="1"/>
    <s v="Normal"/>
    <s v="10-Nov-1966"/>
    <n v="13801.61"/>
    <s v="tier - 3"/>
    <s v="tier - 3"/>
    <s v="R1026"/>
    <n v="56"/>
    <x v="0"/>
  </r>
  <r>
    <s v="Id741"/>
    <s v="  Chris"/>
    <n v="28.31"/>
    <n v="5.96"/>
    <s v="yes"/>
    <s v="No"/>
    <s v="No"/>
    <n v="2"/>
    <s v="No"/>
    <x v="2"/>
    <s v="Pre-Diabetes"/>
    <s v="6-Aug-1959"/>
    <n v="13770.1"/>
    <s v="tier - 3"/>
    <s v="tier - 1"/>
    <s v="R1012"/>
    <n v="63"/>
    <x v="2"/>
  </r>
  <r>
    <s v="Id742"/>
    <s v="  Michael E"/>
    <n v="21.565000000000001"/>
    <n v="4.95"/>
    <s v="No"/>
    <s v="yes"/>
    <s v="No"/>
    <n v="1"/>
    <s v="yes"/>
    <x v="1"/>
    <s v="Normal"/>
    <s v="16-Jul-2004"/>
    <n v="13747.87"/>
    <s v="tier - 3"/>
    <s v="tier - 2"/>
    <s v="R1018"/>
    <n v="18"/>
    <x v="3"/>
  </r>
  <r>
    <s v="Id743"/>
    <s v="  Lauren"/>
    <n v="35.590000000000003"/>
    <n v="5.21"/>
    <s v="yes"/>
    <s v="No"/>
    <s v="Yes"/>
    <n v="1"/>
    <s v="No"/>
    <x v="2"/>
    <s v="Normal"/>
    <s v="23-Oct-1969"/>
    <n v="13746.74"/>
    <s v="tier - 3"/>
    <s v="tier - 2"/>
    <s v="R1026"/>
    <n v="53"/>
    <x v="0"/>
  </r>
  <r>
    <s v="Id744"/>
    <s v="  Kathryn E"/>
    <n v="43.44"/>
    <n v="4.8600000000000003"/>
    <s v="yes"/>
    <s v="No"/>
    <s v="No"/>
    <n v="0"/>
    <s v="No"/>
    <x v="0"/>
    <s v="Normal"/>
    <s v="29-Aug-1985"/>
    <n v="13726.21"/>
    <s v="tier - 3"/>
    <s v="tier - 3"/>
    <s v="R1026"/>
    <n v="37"/>
    <x v="1"/>
  </r>
  <r>
    <s v="Id745"/>
    <s v="  Polly"/>
    <n v="21.754999999999999"/>
    <n v="7.79"/>
    <s v="yes"/>
    <s v="No"/>
    <s v="No"/>
    <n v="0"/>
    <s v="No"/>
    <x v="1"/>
    <s v="Diabetes"/>
    <s v="2-Aug-1981"/>
    <n v="13725.47"/>
    <s v="tier - 3"/>
    <s v="tier - 2"/>
    <s v="R1024"/>
    <n v="41"/>
    <x v="1"/>
  </r>
  <r>
    <s v="Id746"/>
    <s v="  Mark H"/>
    <n v="44.55"/>
    <n v="7.12"/>
    <s v="yes"/>
    <s v="No"/>
    <s v="No"/>
    <n v="1"/>
    <s v="No"/>
    <x v="1"/>
    <s v="Diabetes"/>
    <s v="24-Nov-1986"/>
    <n v="13714.55"/>
    <s v="tier - 3"/>
    <s v="tier - 2"/>
    <s v="R1023"/>
    <n v="36"/>
    <x v="1"/>
  </r>
  <r>
    <s v="Id747"/>
    <s v="  Jessie M"/>
    <n v="43.32"/>
    <n v="4.67"/>
    <s v="yes"/>
    <s v="No"/>
    <s v="No"/>
    <n v="0"/>
    <s v="No"/>
    <x v="1"/>
    <s v="Normal"/>
    <s v="14-Sep-1985"/>
    <n v="13685.51"/>
    <s v="tier - 3"/>
    <s v="tier - 1"/>
    <s v="R1026"/>
    <n v="37"/>
    <x v="1"/>
  </r>
  <r>
    <s v="Id748"/>
    <s v="  Chris"/>
    <n v="31.23"/>
    <n v="9.1199999999999992"/>
    <s v="yes"/>
    <s v="No"/>
    <s v="Yes"/>
    <n v="1"/>
    <s v="No"/>
    <x v="0"/>
    <s v="Diabetes"/>
    <s v="4-Aug-1963"/>
    <n v="13677.68"/>
    <s v="tier - 3"/>
    <s v="tier - 2"/>
    <s v="R1021"/>
    <n v="59"/>
    <x v="0"/>
  </r>
  <r>
    <s v="Id749"/>
    <s v="  Daniel"/>
    <n v="42.81"/>
    <n v="4.1500000000000004"/>
    <s v="No"/>
    <s v="No"/>
    <s v="No"/>
    <n v="1"/>
    <s v="No"/>
    <x v="0"/>
    <s v="Normal"/>
    <s v="20-Jul-1984"/>
    <n v="13638.06"/>
    <s v="tier - 3"/>
    <s v="tier - 3"/>
    <s v="R1023"/>
    <n v="38"/>
    <x v="1"/>
  </r>
  <r>
    <s v="Id750"/>
    <s v="  Megan"/>
    <n v="35.909999999999997"/>
    <n v="6.72"/>
    <s v="yes"/>
    <s v="No"/>
    <s v="No"/>
    <n v="2"/>
    <s v="No"/>
    <x v="0"/>
    <s v="Diabetes"/>
    <s v="24-Dec-1961"/>
    <n v="13635.64"/>
    <s v="tier - 3"/>
    <s v="tier - 3"/>
    <s v="R1024"/>
    <n v="61"/>
    <x v="2"/>
  </r>
  <r>
    <s v="Id751"/>
    <s v="  Kevin"/>
    <n v="36.65"/>
    <n v="5.01"/>
    <s v="yes"/>
    <s v="No"/>
    <s v="Yes"/>
    <n v="1"/>
    <s v="No"/>
    <x v="1"/>
    <s v="Normal"/>
    <s v="26-Jul-1969"/>
    <n v="13622.01"/>
    <s v="tier - 3"/>
    <s v="tier - 3"/>
    <s v="R1012"/>
    <n v="53"/>
    <x v="0"/>
  </r>
  <r>
    <s v="Id752"/>
    <s v="  Caroline S"/>
    <n v="22.04"/>
    <n v="10.9"/>
    <s v="yes"/>
    <s v="No"/>
    <s v="No"/>
    <n v="2"/>
    <s v="No"/>
    <x v="1"/>
    <s v="Diabetes"/>
    <s v="18-Nov-1961"/>
    <n v="13616.36"/>
    <s v="tier - 3"/>
    <s v="tier - 3"/>
    <s v="R1024"/>
    <n v="61"/>
    <x v="2"/>
  </r>
  <r>
    <s v="Id753"/>
    <s v="  Nuta"/>
    <n v="31.824999999999999"/>
    <n v="5.52"/>
    <s v="yes"/>
    <s v="No"/>
    <s v="No"/>
    <n v="1"/>
    <s v="No"/>
    <x v="0"/>
    <s v="Normal"/>
    <s v="10-Sep-1964"/>
    <n v="13607.37"/>
    <s v="tier - 3"/>
    <s v="tier - 1"/>
    <s v="R1024"/>
    <n v="58"/>
    <x v="0"/>
  </r>
  <r>
    <s v="Id754"/>
    <s v="  Margie"/>
    <n v="53.58"/>
    <n v="4.55"/>
    <s v="No"/>
    <s v="No"/>
    <s v="No"/>
    <n v="1"/>
    <s v="No"/>
    <x v="1"/>
    <s v="Normal"/>
    <s v="14-Aug-1992"/>
    <n v="13588.17"/>
    <s v="tier - 3"/>
    <s v="tier - 1"/>
    <s v="R1012"/>
    <n v="30"/>
    <x v="1"/>
  </r>
  <r>
    <s v="Id755"/>
    <s v="  Heidi"/>
    <n v="34.299999999999997"/>
    <n v="11.76"/>
    <s v="No"/>
    <s v="No"/>
    <s v="No"/>
    <n v="0"/>
    <s v="No"/>
    <x v="0"/>
    <s v="Diabetes"/>
    <s v="15-Jul-1968"/>
    <n v="13566.04"/>
    <s v="tier - 3"/>
    <s v="tier - 3"/>
    <s v="R1026"/>
    <n v="54"/>
    <x v="0"/>
  </r>
  <r>
    <s v="Id756"/>
    <s v="  Diego J"/>
    <n v="32.11"/>
    <n v="7.06"/>
    <s v="No"/>
    <s v="No"/>
    <s v="No"/>
    <n v="0"/>
    <s v="No"/>
    <x v="1"/>
    <s v="Diabetes"/>
    <s v="11-Jul-1960"/>
    <n v="13555"/>
    <s v="tier - 3"/>
    <s v="tier - 3"/>
    <s v="R1017"/>
    <n v="62"/>
    <x v="2"/>
  </r>
  <r>
    <s v="Id757"/>
    <s v="  Enrique M Sr"/>
    <n v="31.78"/>
    <n v="11.35"/>
    <s v="yes"/>
    <s v="No"/>
    <s v="Yes"/>
    <n v="1"/>
    <s v="No"/>
    <x v="1"/>
    <s v="Diabetes"/>
    <s v="14-Oct-1963"/>
    <n v="13511.28"/>
    <s v="tier - 3"/>
    <s v="tier - 1"/>
    <s v="R1012"/>
    <n v="59"/>
    <x v="0"/>
  </r>
  <r>
    <s v="Id758"/>
    <s v="  Greg"/>
    <n v="46.89"/>
    <n v="5.52"/>
    <s v="No"/>
    <s v="No"/>
    <s v="No"/>
    <n v="0"/>
    <s v="No"/>
    <x v="1"/>
    <s v="Normal"/>
    <s v="30-Aug-1990"/>
    <n v="13480.83"/>
    <s v="tier - 3"/>
    <s v="tier - 2"/>
    <s v="R1023"/>
    <n v="32"/>
    <x v="1"/>
  </r>
  <r>
    <s v="Id759"/>
    <s v="  Filip"/>
    <n v="39.35"/>
    <n v="7.86"/>
    <s v="yes"/>
    <s v="No"/>
    <s v="No"/>
    <n v="1"/>
    <s v="No"/>
    <x v="0"/>
    <s v="Diabetes"/>
    <s v="7-Aug-1975"/>
    <n v="13472.19"/>
    <s v="tier - 3"/>
    <s v="tier - 2"/>
    <s v="R1012"/>
    <n v="47"/>
    <x v="0"/>
  </r>
  <r>
    <s v="Id760"/>
    <s v="  Rosemary E"/>
    <n v="39.200000000000003"/>
    <n v="11.38"/>
    <s v="No"/>
    <s v="No"/>
    <s v="No"/>
    <n v="0"/>
    <s v="No"/>
    <x v="1"/>
    <s v="Diabetes"/>
    <s v="24-Jul-1960"/>
    <n v="13470.86"/>
    <s v="tier - 3"/>
    <s v="tier - 3"/>
    <s v="R1011"/>
    <n v="62"/>
    <x v="2"/>
  </r>
  <r>
    <s v="Id761"/>
    <s v="  Lisa"/>
    <n v="39.159999999999997"/>
    <n v="10.48"/>
    <s v="No"/>
    <s v="No"/>
    <s v="No"/>
    <n v="0"/>
    <s v="No"/>
    <x v="0"/>
    <s v="Diabetes"/>
    <s v="28-Jul-1960"/>
    <n v="13470.8"/>
    <s v="tier - 3"/>
    <s v="tier - 2"/>
    <s v="R1013"/>
    <n v="62"/>
    <x v="2"/>
  </r>
  <r>
    <s v="Id762"/>
    <s v="  Jason"/>
    <n v="44.1"/>
    <n v="5.04"/>
    <s v="yes"/>
    <s v="No"/>
    <s v="No"/>
    <n v="0"/>
    <s v="No"/>
    <x v="1"/>
    <s v="Normal"/>
    <s v="19-Aug-1985"/>
    <n v="13465.8"/>
    <s v="tier - 3"/>
    <s v="tier - 1"/>
    <s v="R1012"/>
    <n v="37"/>
    <x v="1"/>
  </r>
  <r>
    <s v="Id763"/>
    <s v="  Courtney"/>
    <n v="33.200000000000003"/>
    <n v="9.06"/>
    <s v="No"/>
    <s v="No"/>
    <s v="No"/>
    <n v="0"/>
    <s v="No"/>
    <x v="1"/>
    <s v="Diabetes"/>
    <s v="16-Dec-1960"/>
    <n v="13462.52"/>
    <s v="tier - 3"/>
    <s v="tier - 2"/>
    <s v="R1011"/>
    <n v="62"/>
    <x v="2"/>
  </r>
  <r>
    <s v="Id764"/>
    <s v="  Jennifer R"/>
    <n v="29.92"/>
    <n v="11.07"/>
    <s v="No"/>
    <s v="No"/>
    <s v="No"/>
    <n v="0"/>
    <s v="No"/>
    <x v="1"/>
    <s v="Diabetes"/>
    <s v="11-Jul-1960"/>
    <n v="13457.96"/>
    <s v="tier - 3"/>
    <s v="tier - 1"/>
    <s v="R1013"/>
    <n v="62"/>
    <x v="2"/>
  </r>
  <r>
    <s v="Id765"/>
    <s v="  Lauren E"/>
    <n v="25"/>
    <n v="10.45"/>
    <s v="No"/>
    <s v="No"/>
    <s v="No"/>
    <n v="0"/>
    <s v="No"/>
    <x v="0"/>
    <s v="Diabetes"/>
    <s v="13-Aug-1960"/>
    <n v="13451.12"/>
    <s v="tier - 3"/>
    <s v="tier - 1"/>
    <s v="R1011"/>
    <n v="62"/>
    <x v="2"/>
  </r>
  <r>
    <s v="Id766"/>
    <s v="  Ashley M"/>
    <n v="38.869999999999997"/>
    <n v="8.6300000000000008"/>
    <s v="yes"/>
    <s v="No"/>
    <s v="No"/>
    <n v="1"/>
    <s v="No"/>
    <x v="0"/>
    <s v="Diabetes"/>
    <s v="29-Jun-1975"/>
    <n v="13440.7"/>
    <s v="tier - 3"/>
    <s v="tier - 2"/>
    <s v="R1012"/>
    <n v="47"/>
    <x v="0"/>
  </r>
  <r>
    <s v="Id767"/>
    <s v="  Alison R"/>
    <n v="32.299999999999997"/>
    <n v="5.28"/>
    <s v="yes"/>
    <s v="No"/>
    <s v="No"/>
    <n v="2"/>
    <s v="No"/>
    <x v="0"/>
    <s v="Normal"/>
    <s v="14-Nov-1966"/>
    <n v="13430.27"/>
    <s v="tier - 3"/>
    <s v="tier - 3"/>
    <s v="R1024"/>
    <n v="56"/>
    <x v="0"/>
  </r>
  <r>
    <s v="Id768"/>
    <s v="  Madeleine"/>
    <n v="31.16"/>
    <n v="7.49"/>
    <s v="yes"/>
    <s v="No"/>
    <s v="No"/>
    <n v="2"/>
    <s v="No"/>
    <x v="0"/>
    <s v="Diabetes"/>
    <s v="3-Nov-1961"/>
    <n v="13429.04"/>
    <s v="tier - 3"/>
    <s v="tier - 3"/>
    <s v="R1012"/>
    <n v="61"/>
    <x v="2"/>
  </r>
  <r>
    <s v="Id769"/>
    <s v="  Stacey"/>
    <n v="54.59"/>
    <n v="4.2699999999999996"/>
    <s v="No"/>
    <s v="No"/>
    <s v="No"/>
    <n v="0"/>
    <s v="No"/>
    <x v="1"/>
    <s v="Normal"/>
    <s v="17-Jun-1994"/>
    <n v="13417.05"/>
    <s v="tier - 3"/>
    <s v="tier - 3"/>
    <s v="R1012"/>
    <n v="28"/>
    <x v="3"/>
  </r>
  <r>
    <s v="Id770"/>
    <s v="  Kimberly"/>
    <n v="21.09"/>
    <n v="9.2200000000000006"/>
    <s v="yes"/>
    <s v="No"/>
    <s v="No"/>
    <n v="2"/>
    <s v="No"/>
    <x v="1"/>
    <s v="Diabetes"/>
    <s v="22-Jul-1961"/>
    <n v="13415.04"/>
    <s v="tier - 3"/>
    <s v="tier - 2"/>
    <s v="R1012"/>
    <n v="61"/>
    <x v="2"/>
  </r>
  <r>
    <s v="Id771"/>
    <s v="  Matthew D"/>
    <n v="52.41"/>
    <n v="5.99"/>
    <s v="No"/>
    <s v="No"/>
    <s v="No"/>
    <n v="1"/>
    <s v="No"/>
    <x v="1"/>
    <s v="Pre-Diabetes"/>
    <s v="19-Dec-1992"/>
    <n v="13412.97"/>
    <s v="tier - 3"/>
    <s v="tier - 3"/>
    <s v="R1023"/>
    <n v="30"/>
    <x v="1"/>
  </r>
  <r>
    <s v="Id772"/>
    <s v="  Michael"/>
    <n v="41.47"/>
    <n v="5.86"/>
    <s v="yes"/>
    <s v="No"/>
    <s v="No"/>
    <n v="2"/>
    <s v="No"/>
    <x v="1"/>
    <s v="Pre-Diabetes"/>
    <s v="20-Dec-1959"/>
    <n v="13405.39"/>
    <s v="tier - 3"/>
    <s v="tier - 3"/>
    <s v="R1013"/>
    <n v="63"/>
    <x v="2"/>
  </r>
  <r>
    <s v="Id773"/>
    <s v="  Ben"/>
    <n v="33.1"/>
    <n v="5.19"/>
    <s v="yes"/>
    <s v="No"/>
    <s v="No"/>
    <n v="2"/>
    <s v="No"/>
    <x v="1"/>
    <s v="Normal"/>
    <s v="25-Nov-1959"/>
    <n v="13393.76"/>
    <s v="tier - 3"/>
    <s v="tier - 1"/>
    <s v="R1011"/>
    <n v="63"/>
    <x v="2"/>
  </r>
  <r>
    <s v="Id774"/>
    <s v="  Chris"/>
    <n v="30.8"/>
    <n v="4.37"/>
    <s v="yes"/>
    <s v="No"/>
    <s v="No"/>
    <n v="2"/>
    <s v="No"/>
    <x v="1"/>
    <s v="Normal"/>
    <s v="9-Dec-1959"/>
    <n v="13390.56"/>
    <s v="tier - 3"/>
    <s v="tier - 3"/>
    <s v="R1011"/>
    <n v="63"/>
    <x v="2"/>
  </r>
  <r>
    <s v="Id775"/>
    <s v="  Jeremy J"/>
    <n v="42.06"/>
    <n v="5.32"/>
    <s v="No"/>
    <s v="No"/>
    <s v="No"/>
    <n v="1"/>
    <s v="No"/>
    <x v="1"/>
    <s v="Normal"/>
    <s v="6-Jun-1984"/>
    <n v="13383.67"/>
    <s v="tier - 3"/>
    <s v="tier - 2"/>
    <s v="R1023"/>
    <n v="39"/>
    <x v="1"/>
  </r>
  <r>
    <s v="Id776"/>
    <s v="  Amy L"/>
    <n v="39.270000000000003"/>
    <n v="5.64"/>
    <s v="No"/>
    <s v="No"/>
    <s v="Yes"/>
    <n v="1"/>
    <s v="No"/>
    <x v="1"/>
    <s v="Normal"/>
    <s v="30-Sep-1979"/>
    <n v="13377.41"/>
    <s v="tier - 3"/>
    <s v="tier - 3"/>
    <s v="R1026"/>
    <n v="43"/>
    <x v="1"/>
  </r>
  <r>
    <s v="Id777"/>
    <s v="  Karen L"/>
    <n v="30.71"/>
    <n v="5.59"/>
    <s v="yes"/>
    <s v="No"/>
    <s v="No"/>
    <n v="1"/>
    <s v="No"/>
    <x v="0"/>
    <s v="Normal"/>
    <s v="24-Sep-1964"/>
    <n v="13375.76"/>
    <s v="tier - 3"/>
    <s v="tier - 2"/>
    <s v="R1025"/>
    <n v="58"/>
    <x v="0"/>
  </r>
  <r>
    <s v="Id778"/>
    <s v="  Tennille"/>
    <n v="47.19"/>
    <n v="5.29"/>
    <s v="No"/>
    <s v="No"/>
    <s v="No"/>
    <n v="0"/>
    <s v="No"/>
    <x v="2"/>
    <s v="Normal"/>
    <s v="2-Oct-1990"/>
    <n v="13360.94"/>
    <s v="tier - 3"/>
    <s v="tier - 1"/>
    <s v="R1012"/>
    <n v="32"/>
    <x v="1"/>
  </r>
  <r>
    <s v="Id779"/>
    <s v="  Matt"/>
    <n v="30.02"/>
    <n v="6.65"/>
    <s v="No"/>
    <s v="No"/>
    <s v="No"/>
    <n v="0"/>
    <s v="No"/>
    <x v="1"/>
    <s v="Diabetes"/>
    <s v="11-Nov-1960"/>
    <n v="13352.1"/>
    <s v="tier - 3"/>
    <s v="tier - 1"/>
    <s v="R1012"/>
    <n v="62"/>
    <x v="2"/>
  </r>
  <r>
    <s v="Id780"/>
    <s v="  Emily"/>
    <n v="37.909999999999997"/>
    <n v="5.68"/>
    <s v="yes"/>
    <s v="No"/>
    <s v="No"/>
    <n v="0"/>
    <s v="No"/>
    <x v="1"/>
    <s v="Normal"/>
    <s v="23-Aug-1976"/>
    <n v="13333.71"/>
    <s v="tier - 3"/>
    <s v="tier - 2"/>
    <s v="R1012"/>
    <n v="46"/>
    <x v="0"/>
  </r>
  <r>
    <s v="Id781"/>
    <s v="  Justin E"/>
    <n v="54.61"/>
    <n v="4.49"/>
    <s v="No"/>
    <s v="No"/>
    <s v="No"/>
    <n v="0"/>
    <s v="No"/>
    <x v="1"/>
    <s v="Normal"/>
    <s v="1-Jul-1994"/>
    <n v="13292.52"/>
    <s v="tier - 3"/>
    <s v="tier - 3"/>
    <s v="R1012"/>
    <n v="28"/>
    <x v="3"/>
  </r>
  <r>
    <s v="Id782"/>
    <s v="  Shalane"/>
    <n v="36.005000000000003"/>
    <n v="6.9"/>
    <s v="No"/>
    <s v="No"/>
    <s v="No"/>
    <n v="0"/>
    <s v="No"/>
    <x v="1"/>
    <s v="Diabetes"/>
    <s v="11-Oct-1962"/>
    <n v="13228.85"/>
    <s v="tier - 3"/>
    <s v="tier - 3"/>
    <s v="R1023"/>
    <n v="60"/>
    <x v="2"/>
  </r>
  <r>
    <s v="Id783"/>
    <s v="  Jessica N"/>
    <n v="28.7"/>
    <n v="11.52"/>
    <s v="No"/>
    <s v="No"/>
    <s v="No"/>
    <n v="0"/>
    <s v="No"/>
    <x v="0"/>
    <s v="Diabetes"/>
    <s v="24-Nov-1962"/>
    <n v="13224.69"/>
    <s v="tier - 3"/>
    <s v="tier - 2"/>
    <s v="R1011"/>
    <n v="60"/>
    <x v="2"/>
  </r>
  <r>
    <s v="Id784"/>
    <s v="  Melanie"/>
    <n v="34.295000000000002"/>
    <n v="11.24"/>
    <s v="No"/>
    <s v="No"/>
    <s v="No"/>
    <n v="0"/>
    <s v="No"/>
    <x v="1"/>
    <s v="Diabetes"/>
    <s v="13-Nov-1965"/>
    <n v="13224.06"/>
    <s v="tier - 3"/>
    <s v="tier - 3"/>
    <s v="R1024"/>
    <n v="57"/>
    <x v="0"/>
  </r>
  <r>
    <s v="Id785"/>
    <s v="  Ruth Angelica"/>
    <n v="27.55"/>
    <n v="10.98"/>
    <s v="No"/>
    <s v="No"/>
    <s v="No"/>
    <n v="0"/>
    <s v="No"/>
    <x v="2"/>
    <s v="Diabetes"/>
    <s v="7-Dec-1962"/>
    <n v="13217.09"/>
    <s v="tier - 3"/>
    <s v="tier - 1"/>
    <s v="R1024"/>
    <n v="60"/>
    <x v="2"/>
  </r>
  <r>
    <s v="Id786"/>
    <s v="  Una M"/>
    <n v="40.700000000000003"/>
    <n v="5.42"/>
    <s v="No"/>
    <s v="No"/>
    <s v="No"/>
    <n v="0"/>
    <s v="No"/>
    <x v="2"/>
    <s v="Normal"/>
    <s v="15-Oct-1982"/>
    <n v="13214.43"/>
    <s v="tier - 3"/>
    <s v="tier - 2"/>
    <s v="R1012"/>
    <n v="40"/>
    <x v="1"/>
  </r>
  <r>
    <s v="Id787"/>
    <s v="  Taralyn"/>
    <n v="18.335000000000001"/>
    <n v="10.97"/>
    <s v="No"/>
    <s v="No"/>
    <s v="No"/>
    <n v="0"/>
    <s v="No"/>
    <x v="1"/>
    <s v="Diabetes"/>
    <s v="5-Aug-1962"/>
    <n v="13204.29"/>
    <s v="tier - 3"/>
    <s v="tier - 1"/>
    <s v="R1024"/>
    <n v="60"/>
    <x v="2"/>
  </r>
  <r>
    <s v="Id788"/>
    <s v="  James A"/>
    <n v="33.914999999999999"/>
    <n v="9.56"/>
    <s v="yes"/>
    <s v="No"/>
    <s v="No"/>
    <n v="2"/>
    <s v="No"/>
    <x v="1"/>
    <s v="Diabetes"/>
    <s v="6-Dec-1961"/>
    <n v="13143.86"/>
    <s v="tier - 3"/>
    <s v="tier - 2"/>
    <s v="R1016"/>
    <n v="61"/>
    <x v="2"/>
  </r>
  <r>
    <s v="Id789"/>
    <s v="  Ning"/>
    <n v="33.534999999999997"/>
    <n v="9.4"/>
    <s v="yes"/>
    <s v="No"/>
    <s v="No"/>
    <n v="2"/>
    <s v="No"/>
    <x v="1"/>
    <s v="Diabetes"/>
    <s v="6-Dec-1961"/>
    <n v="13143.34"/>
    <s v="tier - 3"/>
    <s v="tier - 2"/>
    <s v="R1020"/>
    <n v="61"/>
    <x v="2"/>
  </r>
  <r>
    <s v="Id790"/>
    <s v="  Joel"/>
    <n v="23.655000000000001"/>
    <n v="8.48"/>
    <s v="yes"/>
    <s v="No"/>
    <s v="No"/>
    <n v="2"/>
    <s v="No"/>
    <x v="1"/>
    <s v="Diabetes"/>
    <s v="7-Sep-1961"/>
    <n v="13129.6"/>
    <s v="tier - 3"/>
    <s v="tier - 2"/>
    <s v="R1017"/>
    <n v="61"/>
    <x v="2"/>
  </r>
  <r>
    <s v="Id791"/>
    <s v="  Pamela J"/>
    <n v="28"/>
    <n v="5.57"/>
    <s v="No"/>
    <s v="No"/>
    <s v="No"/>
    <n v="0"/>
    <s v="No"/>
    <x v="1"/>
    <s v="Normal"/>
    <s v="16-Aug-1999"/>
    <n v="13126.68"/>
    <s v="tier - 3"/>
    <s v="tier - 3"/>
    <s v="R1011"/>
    <n v="23"/>
    <x v="3"/>
  </r>
  <r>
    <s v="Id792"/>
    <s v="  Brittney"/>
    <n v="30.23"/>
    <n v="6.94"/>
    <s v="yes"/>
    <s v="No"/>
    <s v="Yes"/>
    <n v="1"/>
    <s v="No"/>
    <x v="1"/>
    <s v="Diabetes"/>
    <s v="14-Sep-1963"/>
    <n v="13116.84"/>
    <s v="tier - 3"/>
    <s v="tier - 1"/>
    <s v="R1012"/>
    <n v="59"/>
    <x v="0"/>
  </r>
  <r>
    <s v="Id793"/>
    <s v="  Sheila"/>
    <n v="51.14"/>
    <n v="4.05"/>
    <s v="No"/>
    <s v="No"/>
    <s v="No"/>
    <n v="1"/>
    <s v="No"/>
    <x v="1"/>
    <s v="Normal"/>
    <s v="12-Aug-1992"/>
    <n v="13113.51"/>
    <s v="tier - 3"/>
    <s v="tier - 2"/>
    <s v="R1026"/>
    <n v="30"/>
    <x v="1"/>
  </r>
  <r>
    <s v="Id794"/>
    <s v="  Koji"/>
    <n v="24.32"/>
    <n v="10.220000000000001"/>
    <s v="No"/>
    <s v="No"/>
    <s v="No"/>
    <n v="0"/>
    <s v="No"/>
    <x v="1"/>
    <s v="Diabetes"/>
    <s v="2-Aug-1962"/>
    <n v="13112.6"/>
    <s v="tier - 3"/>
    <s v="tier - 3"/>
    <s v="R1012"/>
    <n v="60"/>
    <x v="2"/>
  </r>
  <r>
    <s v="Id795"/>
    <s v="  Sarah"/>
    <n v="38.06"/>
    <n v="9.24"/>
    <s v="No"/>
    <s v="No"/>
    <s v="No"/>
    <n v="0"/>
    <s v="No"/>
    <x v="0"/>
    <s v="Diabetes"/>
    <s v="30-Oct-1971"/>
    <n v="13110.79"/>
    <s v="tier - 3"/>
    <s v="tier - 2"/>
    <s v="R1011"/>
    <n v="51"/>
    <x v="0"/>
  </r>
  <r>
    <s v="Id796"/>
    <s v="  Colleen M"/>
    <n v="37.700000000000003"/>
    <n v="8.6"/>
    <s v="No"/>
    <s v="No"/>
    <s v="No"/>
    <n v="0"/>
    <s v="No"/>
    <x v="1"/>
    <s v="Diabetes"/>
    <s v="17-Jul-1978"/>
    <n v="13101.74"/>
    <s v="tier - 3"/>
    <s v="tier - 2"/>
    <s v="R1026"/>
    <n v="44"/>
    <x v="1"/>
  </r>
  <r>
    <s v="Id797"/>
    <s v="  Deedra G"/>
    <n v="44"/>
    <n v="9.32"/>
    <s v="yes"/>
    <s v="No"/>
    <s v="No"/>
    <n v="2"/>
    <s v="No"/>
    <x v="2"/>
    <s v="Diabetes"/>
    <s v="6-Nov-1961"/>
    <n v="13063.88"/>
    <s v="tier - 3"/>
    <s v="tier - 2"/>
    <s v="R1011"/>
    <n v="61"/>
    <x v="2"/>
  </r>
  <r>
    <s v="Id798"/>
    <s v="  Kulwinder"/>
    <n v="41.45"/>
    <n v="6.12"/>
    <s v="yes"/>
    <s v="No"/>
    <s v="No"/>
    <n v="0"/>
    <s v="No"/>
    <x v="1"/>
    <s v="Pre-Diabetes"/>
    <s v="26-Oct-1985"/>
    <n v="13051.22"/>
    <s v="tier - 3"/>
    <s v="tier - 1"/>
    <s v="R1026"/>
    <n v="37"/>
    <x v="1"/>
  </r>
  <r>
    <s v="Id799"/>
    <s v="  Ann M"/>
    <n v="25.364999999999998"/>
    <n v="9.19"/>
    <s v="yes"/>
    <s v="No"/>
    <s v="No"/>
    <n v="0"/>
    <s v="No"/>
    <x v="1"/>
    <s v="Diabetes"/>
    <s v="6-Aug-1967"/>
    <n v="13047.33"/>
    <s v="tier - 3"/>
    <s v="tier - 3"/>
    <s v="R1024"/>
    <n v="55"/>
    <x v="0"/>
  </r>
  <r>
    <s v="Id800"/>
    <s v="  Sarah E"/>
    <n v="34.56"/>
    <n v="5.84"/>
    <s v="yes"/>
    <s v="No"/>
    <s v="Yes"/>
    <n v="1"/>
    <s v="No"/>
    <x v="1"/>
    <s v="Pre-Diabetes"/>
    <s v="23-Sep-1969"/>
    <n v="13044.41"/>
    <s v="tier - 3"/>
    <s v="tier - 1"/>
    <s v="R1012"/>
    <n v="53"/>
    <x v="0"/>
  </r>
  <r>
    <s v="Id801"/>
    <s v="  Apryl J"/>
    <n v="28.2"/>
    <n v="7.19"/>
    <s v="yes"/>
    <s v="No"/>
    <s v="No"/>
    <n v="2"/>
    <s v="No"/>
    <x v="1"/>
    <s v="Diabetes"/>
    <s v="9-Nov-1961"/>
    <n v="13041.92"/>
    <s v="tier - 3"/>
    <s v="tier - 1"/>
    <s v="R1011"/>
    <n v="61"/>
    <x v="2"/>
  </r>
  <r>
    <s v="Id802"/>
    <s v="  Ilana"/>
    <n v="30.43"/>
    <n v="9.39"/>
    <s v="No"/>
    <s v="No"/>
    <s v="No"/>
    <n v="0"/>
    <s v="No"/>
    <x v="1"/>
    <s v="Diabetes"/>
    <s v="4-Nov-1965"/>
    <n v="13023.93"/>
    <s v="tier - 3"/>
    <s v="tier - 2"/>
    <s v="R1025"/>
    <n v="57"/>
    <x v="0"/>
  </r>
  <r>
    <s v="Id803"/>
    <s v="  Katherine"/>
    <n v="32.395000000000003"/>
    <n v="4.2699999999999996"/>
    <s v="yes"/>
    <s v="No"/>
    <s v="No"/>
    <n v="1"/>
    <s v="No"/>
    <x v="1"/>
    <s v="Normal"/>
    <s v="23-Sep-1964"/>
    <n v="13019.16"/>
    <s v="tier - 3"/>
    <s v="tier - 1"/>
    <s v="R1024"/>
    <n v="58"/>
    <x v="0"/>
  </r>
  <r>
    <s v="Id804"/>
    <s v="  Katherine"/>
    <n v="24.035"/>
    <n v="11.71"/>
    <s v="No"/>
    <s v="No"/>
    <s v="No"/>
    <n v="0"/>
    <s v="No"/>
    <x v="0"/>
    <s v="Diabetes"/>
    <s v="20-Jul-1962"/>
    <n v="13012.21"/>
    <s v="tier - 3"/>
    <s v="tier - 1"/>
    <s v="R1012"/>
    <n v="60"/>
    <x v="2"/>
  </r>
  <r>
    <s v="Id805"/>
    <s v="  Karl"/>
    <n v="37.119999999999997"/>
    <n v="5.29"/>
    <s v="No"/>
    <s v="No"/>
    <s v="No"/>
    <n v="2"/>
    <s v="No"/>
    <x v="0"/>
    <s v="Normal"/>
    <s v="27-Sep-1972"/>
    <n v="13010.86"/>
    <s v="tier - 3"/>
    <s v="tier - 2"/>
    <s v="R1012"/>
    <n v="50"/>
    <x v="0"/>
  </r>
  <r>
    <s v="Id806"/>
    <s v="  Stephen"/>
    <n v="34.840000000000003"/>
    <n v="6"/>
    <s v="yes"/>
    <s v="No"/>
    <s v="Yes"/>
    <n v="1"/>
    <s v="No"/>
    <x v="1"/>
    <s v="Pre-Diabetes"/>
    <s v="13-Dec-1969"/>
    <n v="13008.07"/>
    <s v="tier - 3"/>
    <s v="tier - 3"/>
    <s v="R1012"/>
    <n v="53"/>
    <x v="0"/>
  </r>
  <r>
    <s v="Id807"/>
    <s v="  Will"/>
    <n v="29.53"/>
    <n v="10.64"/>
    <s v="No"/>
    <s v="No"/>
    <s v="No"/>
    <n v="0"/>
    <s v="No"/>
    <x v="2"/>
    <s v="Diabetes"/>
    <s v="24-Jun-1962"/>
    <n v="13004.95"/>
    <s v="tier - 3"/>
    <s v="tier - 1"/>
    <s v="R1012"/>
    <n v="60"/>
    <x v="2"/>
  </r>
  <r>
    <s v="Id808"/>
    <s v="  Bradley D"/>
    <n v="42.51"/>
    <n v="8.2100000000000009"/>
    <s v="yes"/>
    <s v="No"/>
    <s v="No"/>
    <n v="0"/>
    <s v="No"/>
    <x v="0"/>
    <s v="Diabetes"/>
    <s v="30-Oct-1981"/>
    <n v="13002.91"/>
    <s v="tier - 3"/>
    <s v="tier - 1"/>
    <s v="R1012"/>
    <n v="41"/>
    <x v="1"/>
  </r>
  <r>
    <s v="Id809"/>
    <s v="  Amy M"/>
    <n v="38.14"/>
    <n v="5.58"/>
    <s v="No"/>
    <s v="No"/>
    <s v="Yes"/>
    <n v="1"/>
    <s v="No"/>
    <x v="0"/>
    <s v="Normal"/>
    <s v="27-Nov-1979"/>
    <n v="12994.12"/>
    <s v="tier - 3"/>
    <s v="tier - 2"/>
    <s v="R1026"/>
    <n v="43"/>
    <x v="1"/>
  </r>
  <r>
    <s v="Id810"/>
    <s v="  Matthew W"/>
    <n v="39.93"/>
    <n v="8.75"/>
    <s v="No"/>
    <s v="No"/>
    <s v="No"/>
    <n v="0"/>
    <s v="No"/>
    <x v="1"/>
    <s v="Diabetes"/>
    <s v="28-Nov-1960"/>
    <n v="12982.87"/>
    <s v="tier - 3"/>
    <s v="tier - 1"/>
    <s v="R1013"/>
    <n v="62"/>
    <x v="2"/>
  </r>
  <r>
    <s v="Id811"/>
    <s v="  Doug"/>
    <n v="38.83"/>
    <n v="11.86"/>
    <s v="No"/>
    <s v="No"/>
    <s v="No"/>
    <n v="0"/>
    <s v="No"/>
    <x v="1"/>
    <s v="Diabetes"/>
    <s v="23-Sep-1960"/>
    <n v="12981.35"/>
    <s v="tier - 3"/>
    <s v="tier - 3"/>
    <s v="R1013"/>
    <n v="62"/>
    <x v="2"/>
  </r>
  <r>
    <s v="Id812"/>
    <s v="  Tom"/>
    <n v="37.4"/>
    <n v="11.46"/>
    <s v="No"/>
    <s v="No"/>
    <s v="No"/>
    <n v="0"/>
    <s v="No"/>
    <x v="2"/>
    <s v="Diabetes"/>
    <s v="22-Jun-1960"/>
    <n v="12979.36"/>
    <s v="tier - 3"/>
    <s v="tier - 1"/>
    <s v="R1011"/>
    <n v="62"/>
    <x v="2"/>
  </r>
  <r>
    <s v="Id813"/>
    <s v="  Jonathan"/>
    <n v="21.4"/>
    <n v="9.0299999999999994"/>
    <s v="No"/>
    <s v="No"/>
    <s v="No"/>
    <n v="0"/>
    <s v="No"/>
    <x v="1"/>
    <s v="Diabetes"/>
    <s v="4-Nov-1960"/>
    <n v="12957.12"/>
    <s v="tier - 3"/>
    <s v="tier - 1"/>
    <s v="R1011"/>
    <n v="62"/>
    <x v="2"/>
  </r>
  <r>
    <s v="Id814"/>
    <s v="  Wayne A"/>
    <n v="38.380000000000003"/>
    <n v="8.26"/>
    <s v="yes"/>
    <s v="No"/>
    <s v="No"/>
    <n v="2"/>
    <s v="No"/>
    <x v="1"/>
    <s v="Diabetes"/>
    <s v="20-Aug-1961"/>
    <n v="12950.07"/>
    <s v="tier - 3"/>
    <s v="tier - 1"/>
    <s v="R1012"/>
    <n v="61"/>
    <x v="2"/>
  </r>
  <r>
    <s v="Id815"/>
    <s v="  Nobuyori"/>
    <n v="33.659999999999997"/>
    <n v="5.42"/>
    <s v="yes"/>
    <s v="No"/>
    <s v="No"/>
    <n v="2"/>
    <s v="No"/>
    <x v="1"/>
    <s v="Normal"/>
    <s v="22-Dec-1966"/>
    <n v="12949.16"/>
    <s v="tier - 3"/>
    <s v="tier - 3"/>
    <s v="R1013"/>
    <n v="56"/>
    <x v="0"/>
  </r>
  <r>
    <s v="Id816"/>
    <s v="  Rich"/>
    <n v="31.79"/>
    <n v="11.33"/>
    <s v="yes"/>
    <s v="No"/>
    <s v="Yes"/>
    <n v="1"/>
    <s v="No"/>
    <x v="1"/>
    <s v="Diabetes"/>
    <s v="14-Aug-1963"/>
    <n v="12928.79"/>
    <s v="tier - 3"/>
    <s v="tier - 2"/>
    <s v="R1013"/>
    <n v="59"/>
    <x v="0"/>
  </r>
  <r>
    <s v="Id817"/>
    <s v="  Marcos S"/>
    <n v="29.7"/>
    <n v="7.69"/>
    <s v="yes"/>
    <s v="No"/>
    <s v="Yes"/>
    <n v="1"/>
    <s v="No"/>
    <x v="0"/>
    <s v="Diabetes"/>
    <s v="1-Sep-1963"/>
    <n v="12925.89"/>
    <s v="tier - 3"/>
    <s v="tier - 2"/>
    <s v="R1013"/>
    <n v="59"/>
    <x v="0"/>
  </r>
  <r>
    <s v="Id818"/>
    <s v="  Dave"/>
    <n v="25.46"/>
    <n v="8.77"/>
    <s v="yes"/>
    <s v="No"/>
    <s v="Yes"/>
    <n v="1"/>
    <s v="No"/>
    <x v="1"/>
    <s v="Diabetes"/>
    <s v="16-Aug-1963"/>
    <n v="12913.99"/>
    <s v="tier - 3"/>
    <s v="tier - 2"/>
    <s v="R1016"/>
    <n v="59"/>
    <x v="0"/>
  </r>
  <r>
    <s v="Id819"/>
    <s v="  Andy"/>
    <n v="39.14"/>
    <n v="4.91"/>
    <s v="No"/>
    <s v="yes"/>
    <s v="No"/>
    <n v="1"/>
    <s v="No"/>
    <x v="1"/>
    <s v="Normal"/>
    <s v="9-Jul-2004"/>
    <n v="12890.06"/>
    <s v="tier - 3"/>
    <s v="tier - 1"/>
    <s v="R1019"/>
    <n v="18"/>
    <x v="3"/>
  </r>
  <r>
    <s v="Id820"/>
    <s v="  Mary"/>
    <n v="41.2"/>
    <n v="4.95"/>
    <s v="No"/>
    <s v="No"/>
    <s v="No"/>
    <n v="1"/>
    <s v="No"/>
    <x v="2"/>
    <s v="Normal"/>
    <s v="6-Aug-1984"/>
    <n v="12870.31"/>
    <s v="tier - 3"/>
    <s v="tier - 3"/>
    <s v="R1012"/>
    <n v="38"/>
    <x v="1"/>
  </r>
  <r>
    <s v="Id821"/>
    <s v="  Marcus B"/>
    <n v="28.81"/>
    <n v="10.8"/>
    <s v="yes"/>
    <s v="No"/>
    <s v="Yes"/>
    <n v="1"/>
    <s v="No"/>
    <x v="1"/>
    <s v="Diabetes"/>
    <s v="27-Sep-1963"/>
    <n v="12856.84"/>
    <s v="tier - 3"/>
    <s v="tier - 3"/>
    <s v="R1021"/>
    <n v="59"/>
    <x v="0"/>
  </r>
  <r>
    <s v="Id822"/>
    <s v="  Thomas K"/>
    <n v="37.409999999999997"/>
    <n v="7.21"/>
    <s v="No"/>
    <s v="No"/>
    <s v="No"/>
    <n v="2"/>
    <s v="No"/>
    <x v="1"/>
    <s v="Diabetes"/>
    <s v="22-Sep-1973"/>
    <n v="12852.37"/>
    <s v="tier - 3"/>
    <s v="tier - 1"/>
    <s v="R1012"/>
    <n v="49"/>
    <x v="0"/>
  </r>
  <r>
    <s v="Id823"/>
    <s v="  Robert"/>
    <n v="52.54"/>
    <n v="5.12"/>
    <s v="No"/>
    <s v="No"/>
    <s v="Yes"/>
    <n v="1"/>
    <s v="No"/>
    <x v="1"/>
    <s v="Normal"/>
    <s v="27-Sep-1993"/>
    <n v="12847.24"/>
    <s v="tier - 3"/>
    <s v="tier - 2"/>
    <s v="R1012"/>
    <n v="29"/>
    <x v="3"/>
  </r>
  <r>
    <s v="Id824"/>
    <s v="  Geoff"/>
    <n v="17.29"/>
    <n v="4.62"/>
    <s v="No"/>
    <s v="yes"/>
    <s v="No"/>
    <n v="1"/>
    <s v="yes"/>
    <x v="1"/>
    <s v="Normal"/>
    <s v="9-Nov-2004"/>
    <n v="12829.46"/>
    <s v="tier - 3"/>
    <s v="tier - 3"/>
    <s v="R1016"/>
    <n v="18"/>
    <x v="3"/>
  </r>
  <r>
    <s v="Id825"/>
    <s v="  Chris J"/>
    <n v="31.74"/>
    <n v="7.68"/>
    <s v="yes"/>
    <s v="No"/>
    <s v="No"/>
    <n v="0"/>
    <s v="No"/>
    <x v="0"/>
    <s v="Diabetes"/>
    <s v="25-Sep-1967"/>
    <n v="12823.25"/>
    <s v="tier - 3"/>
    <s v="tier - 3"/>
    <s v="R1021"/>
    <n v="55"/>
    <x v="0"/>
  </r>
  <r>
    <s v="Id826"/>
    <s v="  Kate A"/>
    <n v="26.504999999999999"/>
    <n v="6.79"/>
    <s v="yes"/>
    <s v="No"/>
    <s v="Yes"/>
    <n v="1"/>
    <s v="No"/>
    <x v="0"/>
    <s v="Diabetes"/>
    <s v="20-Jul-1963"/>
    <n v="12815.44"/>
    <s v="tier - 3"/>
    <s v="tier - 3"/>
    <s v="R1024"/>
    <n v="59"/>
    <x v="0"/>
  </r>
  <r>
    <s v="Id827"/>
    <s v="  Kelli"/>
    <n v="36.479999999999997"/>
    <n v="11.09"/>
    <s v="No"/>
    <s v="No"/>
    <s v="No"/>
    <n v="0"/>
    <s v="No"/>
    <x v="1"/>
    <s v="Diabetes"/>
    <s v="24-Jul-1978"/>
    <n v="12797.21"/>
    <s v="tier - 3"/>
    <s v="tier - 1"/>
    <s v="R1024"/>
    <n v="44"/>
    <x v="1"/>
  </r>
  <r>
    <s v="Id828"/>
    <s v="  Maggie M"/>
    <n v="39.159999999999997"/>
    <n v="5.24"/>
    <s v="yes"/>
    <s v="No"/>
    <s v="Yes"/>
    <n v="1"/>
    <s v="No"/>
    <x v="1"/>
    <s v="Normal"/>
    <s v="29-Oct-1983"/>
    <n v="12788.18"/>
    <s v="tier - 3"/>
    <s v="tier - 1"/>
    <s v="R1026"/>
    <n v="39"/>
    <x v="1"/>
  </r>
  <r>
    <s v="Id829"/>
    <s v="  Michelle L"/>
    <n v="28.22"/>
    <n v="7.51"/>
    <s v="yes"/>
    <s v="No"/>
    <s v="Yes"/>
    <n v="1"/>
    <s v="No"/>
    <x v="0"/>
    <s v="Diabetes"/>
    <s v="5-Dec-1963"/>
    <n v="12788.03"/>
    <s v="tier - 3"/>
    <s v="tier - 3"/>
    <s v="R1025"/>
    <n v="59"/>
    <x v="0"/>
  </r>
  <r>
    <s v="Id830"/>
    <s v="  Ashley K"/>
    <n v="35"/>
    <n v="4.13"/>
    <s v="No"/>
    <s v="No"/>
    <s v="No"/>
    <n v="2"/>
    <s v="No"/>
    <x v="0"/>
    <s v="Normal"/>
    <s v="7-Oct-1972"/>
    <n v="12776.05"/>
    <s v="tier - 3"/>
    <s v="tier - 3"/>
    <s v="R1026"/>
    <n v="50"/>
    <x v="0"/>
  </r>
  <r>
    <s v="Id831"/>
    <s v="  Michael"/>
    <n v="36.24"/>
    <n v="8.3800000000000008"/>
    <s v="yes"/>
    <s v="No"/>
    <s v="No"/>
    <n v="1"/>
    <s v="No"/>
    <x v="2"/>
    <s v="Diabetes"/>
    <s v="25-Sep-1975"/>
    <n v="12770.27"/>
    <s v="tier - 3"/>
    <s v="tier - 3"/>
    <s v="R1021"/>
    <n v="47"/>
    <x v="0"/>
  </r>
  <r>
    <s v="Id832"/>
    <s v="  Ryan K"/>
    <n v="36.954999999999998"/>
    <n v="8.07"/>
    <s v="No"/>
    <s v="No"/>
    <s v="No"/>
    <n v="0"/>
    <s v="No"/>
    <x v="1"/>
    <s v="Diabetes"/>
    <s v="1-Oct-1962"/>
    <n v="12741.17"/>
    <s v="tier - 3"/>
    <s v="tier - 1"/>
    <s v="R1017"/>
    <n v="60"/>
    <x v="2"/>
  </r>
  <r>
    <s v="Id833"/>
    <s v="  Matthew J"/>
    <n v="29.64"/>
    <n v="8.9499999999999993"/>
    <s v="No"/>
    <s v="No"/>
    <s v="No"/>
    <n v="0"/>
    <s v="No"/>
    <x v="0"/>
    <s v="Diabetes"/>
    <s v="2-Sep-1962"/>
    <n v="12731"/>
    <s v="tier - 3"/>
    <s v="tier - 3"/>
    <s v="R1016"/>
    <n v="60"/>
    <x v="2"/>
  </r>
  <r>
    <s v="Id834"/>
    <s v="  Karine"/>
    <n v="42.74"/>
    <n v="6.31"/>
    <s v="yes"/>
    <s v="No"/>
    <s v="No"/>
    <n v="1"/>
    <s v="No"/>
    <x v="1"/>
    <s v="Pre-Diabetes"/>
    <s v="17-Jul-1988"/>
    <n v="12718.21"/>
    <s v="tier - 3"/>
    <s v="tier - 1"/>
    <s v="R1026"/>
    <n v="34"/>
    <x v="1"/>
  </r>
  <r>
    <s v="Id835"/>
    <s v="  Antonia G"/>
    <n v="36.130000000000003"/>
    <n v="7.19"/>
    <s v="yes"/>
    <s v="No"/>
    <s v="No"/>
    <n v="2"/>
    <s v="No"/>
    <x v="2"/>
    <s v="Diabetes"/>
    <s v="8-Jul-1970"/>
    <n v="12713"/>
    <s v="tier - 3"/>
    <s v="tier - 1"/>
    <s v="R1011"/>
    <n v="52"/>
    <x v="0"/>
  </r>
  <r>
    <s v="Id836"/>
    <s v="  Casondra L"/>
    <n v="31.55"/>
    <n v="6.11"/>
    <s v="yes"/>
    <s v="No"/>
    <s v="No"/>
    <n v="1"/>
    <s v="No"/>
    <x v="1"/>
    <s v="Pre-Diabetes"/>
    <s v="28-Nov-1964"/>
    <n v="12700.63"/>
    <s v="tier - 3"/>
    <s v="tier - 3"/>
    <s v="R1011"/>
    <n v="58"/>
    <x v="0"/>
  </r>
  <r>
    <s v="Id837"/>
    <s v="  Wendy"/>
    <n v="52.75"/>
    <n v="6.02"/>
    <s v="No"/>
    <s v="No"/>
    <s v="No"/>
    <n v="1"/>
    <s v="No"/>
    <x v="0"/>
    <s v="Pre-Diabetes"/>
    <s v="7-Jul-1992"/>
    <n v="12699.56"/>
    <s v="tier - 3"/>
    <s v="tier - 2"/>
    <s v="R1011"/>
    <n v="30"/>
    <x v="1"/>
  </r>
  <r>
    <s v="Id838"/>
    <s v="  Eric D"/>
    <n v="36.67"/>
    <n v="11.86"/>
    <s v="No"/>
    <s v="No"/>
    <s v="No"/>
    <n v="0"/>
    <s v="No"/>
    <x v="1"/>
    <s v="Diabetes"/>
    <s v="24-Sep-1974"/>
    <n v="12697.48"/>
    <s v="tier - 3"/>
    <s v="tier - 3"/>
    <s v="R1021"/>
    <n v="48"/>
    <x v="0"/>
  </r>
  <r>
    <s v="Id839"/>
    <s v="  Elizabeth"/>
    <n v="38.06"/>
    <n v="8.25"/>
    <s v="No"/>
    <s v="No"/>
    <s v="No"/>
    <n v="0"/>
    <s v="No"/>
    <x v="0"/>
    <s v="Diabetes"/>
    <s v="27-Aug-1962"/>
    <n v="12648.7"/>
    <s v="tier - 3"/>
    <s v="tier - 2"/>
    <s v="R1013"/>
    <n v="60"/>
    <x v="2"/>
  </r>
  <r>
    <s v="Id840"/>
    <s v="  Laura F"/>
    <n v="38"/>
    <n v="8.1300000000000008"/>
    <s v="No"/>
    <s v="No"/>
    <s v="No"/>
    <n v="0"/>
    <s v="No"/>
    <x v="0"/>
    <s v="Diabetes"/>
    <s v="14-Sep-1965"/>
    <n v="12646.21"/>
    <s v="tier - 3"/>
    <s v="tier - 2"/>
    <s v="R1011"/>
    <n v="57"/>
    <x v="0"/>
  </r>
  <r>
    <s v="Id841"/>
    <s v="  Amelia F"/>
    <n v="35.1"/>
    <n v="10.1"/>
    <s v="No"/>
    <s v="No"/>
    <s v="No"/>
    <n v="0"/>
    <s v="No"/>
    <x v="1"/>
    <s v="Diabetes"/>
    <s v="11-Jul-1962"/>
    <n v="12644.59"/>
    <s v="tier - 3"/>
    <s v="tier - 2"/>
    <s v="R1011"/>
    <n v="60"/>
    <x v="2"/>
  </r>
  <r>
    <s v="Id842"/>
    <s v="  Amy L"/>
    <n v="33.82"/>
    <n v="5.89"/>
    <s v="yes"/>
    <s v="No"/>
    <s v="No"/>
    <n v="2"/>
    <s v="No"/>
    <x v="1"/>
    <s v="Pre-Diabetes"/>
    <s v="17-Dec-1966"/>
    <n v="12643.38"/>
    <s v="tier - 3"/>
    <s v="tier - 1"/>
    <s v="R1012"/>
    <n v="56"/>
    <x v="0"/>
  </r>
  <r>
    <s v="Id843"/>
    <s v="  Katie J"/>
    <n v="37.43"/>
    <n v="4.97"/>
    <s v="No"/>
    <s v="No"/>
    <s v="No"/>
    <n v="2"/>
    <s v="No"/>
    <x v="0"/>
    <s v="Normal"/>
    <s v="5-Sep-1972"/>
    <n v="12640.24"/>
    <s v="tier - 3"/>
    <s v="tier - 1"/>
    <s v="R1011"/>
    <n v="50"/>
    <x v="0"/>
  </r>
  <r>
    <s v="Id844"/>
    <s v="  Laura E"/>
    <n v="30.5"/>
    <n v="9.9"/>
    <s v="No"/>
    <s v="No"/>
    <s v="No"/>
    <n v="0"/>
    <s v="No"/>
    <x v="0"/>
    <s v="Diabetes"/>
    <s v="22-Jul-1962"/>
    <n v="12638.2"/>
    <s v="tier - 3"/>
    <s v="tier - 1"/>
    <s v="R1011"/>
    <n v="60"/>
    <x v="2"/>
  </r>
  <r>
    <s v="Id845"/>
    <s v="  Mayumi"/>
    <n v="24.53"/>
    <n v="9.0500000000000007"/>
    <s v="No"/>
    <s v="No"/>
    <s v="No"/>
    <n v="0"/>
    <s v="No"/>
    <x v="1"/>
    <s v="Diabetes"/>
    <s v="22-Nov-1962"/>
    <n v="12629.9"/>
    <s v="tier - 3"/>
    <s v="tier - 3"/>
    <s v="R1013"/>
    <n v="60"/>
    <x v="2"/>
  </r>
  <r>
    <s v="Id846"/>
    <s v="  Vanessa"/>
    <n v="25.74"/>
    <n v="10.93"/>
    <s v="No"/>
    <s v="No"/>
    <s v="No"/>
    <n v="0"/>
    <s v="No"/>
    <x v="0"/>
    <s v="Diabetes"/>
    <s v="4-Oct-1965"/>
    <n v="12629.17"/>
    <s v="tier - 3"/>
    <s v="tier - 1"/>
    <s v="R1013"/>
    <n v="57"/>
    <x v="0"/>
  </r>
  <r>
    <s v="Id847"/>
    <s v="  Natali N"/>
    <n v="34.08"/>
    <n v="7.58"/>
    <s v="yes"/>
    <s v="No"/>
    <s v="No"/>
    <n v="2"/>
    <s v="No"/>
    <x v="1"/>
    <s v="Diabetes"/>
    <s v="28-Dec-1970"/>
    <n v="12624.74"/>
    <s v="tier - 3"/>
    <s v="tier - 1"/>
    <s v="R1012"/>
    <n v="52"/>
    <x v="0"/>
  </r>
  <r>
    <s v="Id848"/>
    <s v="  Beth"/>
    <n v="31.35"/>
    <n v="11"/>
    <s v="yes"/>
    <s v="No"/>
    <s v="Yes"/>
    <n v="1"/>
    <s v="No"/>
    <x v="1"/>
    <s v="Diabetes"/>
    <s v="19-Aug-1963"/>
    <n v="12622.18"/>
    <s v="tier - 3"/>
    <s v="tier - 1"/>
    <s v="R1012"/>
    <n v="59"/>
    <x v="0"/>
  </r>
  <r>
    <s v="Id849"/>
    <s v="  Alex"/>
    <n v="26.79"/>
    <n v="5.0599999999999996"/>
    <s v="No"/>
    <s v="No"/>
    <s v="No"/>
    <n v="1"/>
    <s v="No"/>
    <x v="1"/>
    <s v="Normal"/>
    <s v="18-Nov-1998"/>
    <n v="12609.89"/>
    <s v="tier - 3"/>
    <s v="tier - 3"/>
    <s v="R1012"/>
    <n v="24"/>
    <x v="3"/>
  </r>
  <r>
    <s v="Id850"/>
    <s v="  Spencer"/>
    <n v="42.78"/>
    <n v="6.11"/>
    <s v="yes"/>
    <s v="No"/>
    <s v="No"/>
    <n v="1"/>
    <s v="No"/>
    <x v="1"/>
    <s v="Pre-Diabetes"/>
    <s v="11-Aug-1988"/>
    <n v="12600.46"/>
    <s v="tier - 3"/>
    <s v="tier - 1"/>
    <s v="R1023"/>
    <n v="34"/>
    <x v="1"/>
  </r>
  <r>
    <s v="Id851"/>
    <s v="  Andee W"/>
    <n v="46.75"/>
    <n v="6.66"/>
    <s v="yes"/>
    <s v="No"/>
    <s v="No"/>
    <n v="2"/>
    <s v="No"/>
    <x v="1"/>
    <s v="Diabetes"/>
    <s v="18-Jun-1970"/>
    <n v="12592.53"/>
    <s v="tier - 3"/>
    <s v="tier - 2"/>
    <s v="R1013"/>
    <n v="52"/>
    <x v="0"/>
  </r>
  <r>
    <s v="Id852"/>
    <s v="  Amy"/>
    <n v="32.15"/>
    <n v="4.0199999999999996"/>
    <s v="yes"/>
    <s v="No"/>
    <s v="Yes"/>
    <n v="1"/>
    <s v="No"/>
    <x v="2"/>
    <s v="Normal"/>
    <s v="26-Nov-1969"/>
    <n v="12579.92"/>
    <s v="tier - 3"/>
    <s v="tier - 1"/>
    <s v="R1025"/>
    <n v="53"/>
    <x v="0"/>
  </r>
  <r>
    <s v="Id853"/>
    <s v="  Joshua"/>
    <n v="43.4"/>
    <n v="8.81"/>
    <s v="yes"/>
    <s v="No"/>
    <s v="No"/>
    <n v="2"/>
    <s v="No"/>
    <x v="2"/>
    <s v="Diabetes"/>
    <s v="28-Nov-1961"/>
    <n v="12574.05"/>
    <s v="tier - 3"/>
    <s v="tier - 1"/>
    <s v="R1011"/>
    <n v="61"/>
    <x v="2"/>
  </r>
  <r>
    <s v="Id854"/>
    <s v="  C Fred"/>
    <n v="31.57"/>
    <n v="7.92"/>
    <s v="yes"/>
    <s v="No"/>
    <s v="No"/>
    <n v="2"/>
    <s v="No"/>
    <x v="1"/>
    <s v="Diabetes"/>
    <s v="28-Nov-1961"/>
    <n v="12557.61"/>
    <s v="tier - 3"/>
    <s v="tier - 3"/>
    <s v="R1013"/>
    <n v="61"/>
    <x v="2"/>
  </r>
  <r>
    <s v="Id855"/>
    <s v="  Jeremy"/>
    <n v="24.32"/>
    <n v="7.48"/>
    <s v="No"/>
    <s v="No"/>
    <s v="No"/>
    <n v="0"/>
    <s v="No"/>
    <x v="0"/>
    <s v="Diabetes"/>
    <s v="16-Oct-1962"/>
    <n v="12523.6"/>
    <s v="tier - 3"/>
    <s v="tier - 3"/>
    <s v="R1012"/>
    <n v="60"/>
    <x v="2"/>
  </r>
  <r>
    <s v="Id856"/>
    <s v="  Patrick Sr"/>
    <n v="31.07"/>
    <n v="4.62"/>
    <s v="yes"/>
    <s v="No"/>
    <s v="No"/>
    <n v="2"/>
    <s v="No"/>
    <x v="1"/>
    <s v="Normal"/>
    <s v="12-Jul-1966"/>
    <n v="12499.88"/>
    <s v="tier - 3"/>
    <s v="tier - 2"/>
    <s v="R1012"/>
    <n v="56"/>
    <x v="0"/>
  </r>
  <r>
    <s v="Id857"/>
    <s v="  Kelly M"/>
    <n v="35.814999999999998"/>
    <n v="8.4700000000000006"/>
    <s v="No"/>
    <s v="No"/>
    <s v="No"/>
    <n v="0"/>
    <s v="No"/>
    <x v="0"/>
    <s v="Diabetes"/>
    <s v="3-Dec-1968"/>
    <n v="12495.29"/>
    <s v="tier - 3"/>
    <s v="tier - 3"/>
    <s v="R1012"/>
    <n v="54"/>
    <x v="0"/>
  </r>
  <r>
    <s v="Id858"/>
    <s v="  Katherine"/>
    <n v="40.81"/>
    <n v="10.58"/>
    <s v="yes"/>
    <s v="No"/>
    <s v="No"/>
    <n v="0"/>
    <s v="No"/>
    <x v="1"/>
    <s v="Diabetes"/>
    <s v="1-Sep-1967"/>
    <n v="12485.8"/>
    <s v="tier - 3"/>
    <s v="tier - 3"/>
    <s v="R1013"/>
    <n v="55"/>
    <x v="0"/>
  </r>
  <r>
    <s v="Id859"/>
    <s v="  Keila L"/>
    <n v="24.605"/>
    <n v="7.48"/>
    <s v="No"/>
    <s v="No"/>
    <s v="No"/>
    <n v="0"/>
    <s v="No"/>
    <x v="1"/>
    <s v="Diabetes"/>
    <s v="12-Nov-1968"/>
    <n v="12479.71"/>
    <s v="tier - 3"/>
    <s v="tier - 3"/>
    <s v="R1012"/>
    <n v="54"/>
    <x v="0"/>
  </r>
  <r>
    <s v="Id860"/>
    <s v="  Zanae E"/>
    <n v="21.47"/>
    <n v="7.82"/>
    <s v="No"/>
    <s v="No"/>
    <s v="No"/>
    <n v="0"/>
    <s v="No"/>
    <x v="1"/>
    <s v="Diabetes"/>
    <s v="26-Nov-1968"/>
    <n v="12475.35"/>
    <s v="tier - 3"/>
    <s v="tier - 1"/>
    <s v="R1012"/>
    <n v="54"/>
    <x v="0"/>
  </r>
  <r>
    <s v="Id861"/>
    <s v="  Alex"/>
    <n v="52.89"/>
    <n v="4.96"/>
    <s v="yes"/>
    <s v="No"/>
    <s v="No"/>
    <n v="1"/>
    <s v="No"/>
    <x v="0"/>
    <s v="Normal"/>
    <s v="9-Aug-1995"/>
    <n v="12452.25"/>
    <s v="tier - 3"/>
    <s v="tier - 3"/>
    <s v="R1012"/>
    <n v="27"/>
    <x v="3"/>
  </r>
  <r>
    <s v="Id862"/>
    <s v="  Kathryn"/>
    <n v="32.965000000000003"/>
    <n v="6.15"/>
    <s v="yes"/>
    <s v="No"/>
    <s v="No"/>
    <n v="1"/>
    <s v="No"/>
    <x v="2"/>
    <s v="Pre-Diabetes"/>
    <s v="4-Aug-1964"/>
    <n v="12430.95"/>
    <s v="tier - 3"/>
    <s v="tier - 3"/>
    <s v="R1024"/>
    <n v="58"/>
    <x v="0"/>
  </r>
  <r>
    <s v="Id863"/>
    <s v="  Jason L"/>
    <n v="36.799999999999997"/>
    <n v="4.62"/>
    <s v="No"/>
    <s v="No"/>
    <s v="Yes"/>
    <n v="1"/>
    <s v="No"/>
    <x v="1"/>
    <s v="Normal"/>
    <s v="14-Jul-1979"/>
    <n v="12408.29"/>
    <s v="tier - 3"/>
    <s v="tier - 1"/>
    <s v="R1022"/>
    <n v="43"/>
    <x v="1"/>
  </r>
  <r>
    <s v="Id864"/>
    <s v="  Benjamin J"/>
    <n v="34.299999999999997"/>
    <n v="4.87"/>
    <s v="No"/>
    <s v="No"/>
    <s v="No"/>
    <n v="2"/>
    <s v="No"/>
    <x v="0"/>
    <s v="Normal"/>
    <s v="21-Aug-1972"/>
    <n v="12407.3"/>
    <s v="tier - 3"/>
    <s v="tier - 2"/>
    <s v="R1021"/>
    <n v="50"/>
    <x v="0"/>
  </r>
  <r>
    <s v="Id865"/>
    <s v="  Steven M"/>
    <n v="35.244999999999997"/>
    <n v="4.63"/>
    <s v="No"/>
    <s v="No"/>
    <s v="No"/>
    <n v="0"/>
    <s v="No"/>
    <x v="2"/>
    <s v="Normal"/>
    <s v="29-Dec-1989"/>
    <n v="12404.88"/>
    <s v="tier - 3"/>
    <s v="tier - 3"/>
    <s v="R1016"/>
    <n v="33"/>
    <x v="1"/>
  </r>
  <r>
    <s v="Id866"/>
    <s v="  Erika"/>
    <n v="26.23"/>
    <n v="11.93"/>
    <s v="No"/>
    <s v="No"/>
    <s v="No"/>
    <n v="0"/>
    <s v="No"/>
    <x v="1"/>
    <s v="Diabetes"/>
    <s v="26-Sep-1962"/>
    <n v="12369.89"/>
    <s v="tier - 3"/>
    <s v="tier - 2"/>
    <s v="R1024"/>
    <n v="60"/>
    <x v="2"/>
  </r>
  <r>
    <s v="Id867"/>
    <s v="  Chad"/>
    <n v="36.1"/>
    <n v="5.65"/>
    <s v="yes"/>
    <s v="No"/>
    <s v="No"/>
    <n v="2"/>
    <s v="No"/>
    <x v="1"/>
    <s v="Normal"/>
    <s v="29-Dec-1966"/>
    <n v="12363.55"/>
    <s v="tier - 3"/>
    <s v="tier - 3"/>
    <s v="R1011"/>
    <n v="56"/>
    <x v="0"/>
  </r>
  <r>
    <s v="Id868"/>
    <s v="  Mark"/>
    <n v="37.1"/>
    <n v="11.21"/>
    <s v="yes"/>
    <s v="No"/>
    <s v="Yes"/>
    <n v="1"/>
    <s v="No"/>
    <x v="1"/>
    <s v="Diabetes"/>
    <s v="22-Sep-1963"/>
    <n v="12347.17"/>
    <s v="tier - 3"/>
    <s v="tier - 3"/>
    <s v="R1011"/>
    <n v="59"/>
    <x v="0"/>
  </r>
  <r>
    <s v="Id869"/>
    <s v="  David"/>
    <n v="27.5"/>
    <n v="10.62"/>
    <s v="yes"/>
    <s v="No"/>
    <s v="Yes"/>
    <n v="1"/>
    <s v="No"/>
    <x v="1"/>
    <s v="Diabetes"/>
    <s v="2-Aug-1963"/>
    <n v="12333.83"/>
    <s v="tier - 3"/>
    <s v="tier - 2"/>
    <s v="R1011"/>
    <n v="59"/>
    <x v="0"/>
  </r>
  <r>
    <s v="Id870"/>
    <s v="  Matthew R"/>
    <n v="24.7"/>
    <n v="10.7"/>
    <s v="yes"/>
    <s v="No"/>
    <s v="Yes"/>
    <n v="1"/>
    <s v="No"/>
    <x v="1"/>
    <s v="Diabetes"/>
    <s v="29-Aug-1963"/>
    <n v="12323.94"/>
    <s v="tier - 3"/>
    <s v="tier - 3"/>
    <s v="R1017"/>
    <n v="59"/>
    <x v="0"/>
  </r>
  <r>
    <s v="Id871"/>
    <s v="  Orla"/>
    <n v="26.78"/>
    <n v="10.02"/>
    <s v="yes"/>
    <s v="No"/>
    <s v="Yes"/>
    <n v="1"/>
    <s v="No"/>
    <x v="2"/>
    <s v="Diabetes"/>
    <s v="28-Oct-1963"/>
    <n v="12299.59"/>
    <s v="tier - 3"/>
    <s v="tier - 1"/>
    <s v="R1025"/>
    <n v="59"/>
    <x v="0"/>
  </r>
  <r>
    <s v="Id872"/>
    <s v="  Shaista S"/>
    <n v="45.8"/>
    <n v="4.8499999999999996"/>
    <s v="No"/>
    <s v="No"/>
    <s v="No"/>
    <n v="0"/>
    <s v="No"/>
    <x v="0"/>
    <s v="Normal"/>
    <s v="29-Oct-1990"/>
    <n v="12282.38"/>
    <s v="tier - 3"/>
    <s v="tier - 1"/>
    <s v="R1011"/>
    <n v="32"/>
    <x v="1"/>
  </r>
  <r>
    <s v="Id873"/>
    <s v="  Emily"/>
    <n v="29"/>
    <n v="4.3899999999999997"/>
    <s v="yes"/>
    <s v="No"/>
    <s v="No"/>
    <n v="2"/>
    <s v="No"/>
    <x v="0"/>
    <s v="Normal"/>
    <s v="16-Nov-1966"/>
    <n v="12282.03"/>
    <s v="tier - 3"/>
    <s v="tier - 1"/>
    <s v="R1025"/>
    <n v="56"/>
    <x v="0"/>
  </r>
  <r>
    <s v="Id874"/>
    <s v="  Julie A"/>
    <n v="33.534999999999997"/>
    <n v="8.24"/>
    <s v="yes"/>
    <s v="No"/>
    <s v="No"/>
    <n v="0"/>
    <s v="No"/>
    <x v="1"/>
    <s v="Diabetes"/>
    <s v="28-Aug-1967"/>
    <n v="12269.69"/>
    <s v="tier - 3"/>
    <s v="tier - 2"/>
    <s v="R1012"/>
    <n v="55"/>
    <x v="0"/>
  </r>
  <r>
    <s v="Id875"/>
    <s v="  Megumi"/>
    <n v="32.774999999999999"/>
    <n v="9.77"/>
    <s v="yes"/>
    <s v="No"/>
    <s v="No"/>
    <n v="0"/>
    <s v="No"/>
    <x v="1"/>
    <s v="Diabetes"/>
    <s v="30-Dec-1967"/>
    <n v="12268.63"/>
    <s v="tier - 3"/>
    <s v="tier - 1"/>
    <s v="R1012"/>
    <n v="55"/>
    <x v="0"/>
  </r>
  <r>
    <s v="Id876"/>
    <s v="  Skylar"/>
    <n v="37.51"/>
    <n v="5.5"/>
    <s v="yes"/>
    <s v="No"/>
    <s v="No"/>
    <n v="2"/>
    <s v="No"/>
    <x v="2"/>
    <s v="Normal"/>
    <s v="6-Dec-1966"/>
    <n v="12265.51"/>
    <s v="tier - 3"/>
    <s v="tier - 3"/>
    <s v="R1013"/>
    <n v="56"/>
    <x v="0"/>
  </r>
  <r>
    <s v="Id877"/>
    <s v="  Victoria"/>
    <n v="39.86"/>
    <n v="11.84"/>
    <s v="yes"/>
    <s v="No"/>
    <s v="No"/>
    <n v="1"/>
    <s v="No"/>
    <x v="1"/>
    <s v="Diabetes"/>
    <s v="13-Aug-1986"/>
    <n v="12255.04"/>
    <s v="tier - 3"/>
    <s v="tier - 2"/>
    <s v="R1026"/>
    <n v="36"/>
    <x v="1"/>
  </r>
  <r>
    <s v="Id878"/>
    <s v="  Amanda L"/>
    <n v="42.13"/>
    <n v="4.66"/>
    <s v="No"/>
    <s v="No"/>
    <s v="No"/>
    <n v="0"/>
    <s v="No"/>
    <x v="0"/>
    <s v="Normal"/>
    <s v="23-Nov-1989"/>
    <n v="12254.44"/>
    <s v="tier - 3"/>
    <s v="tier - 3"/>
    <s v="R1026"/>
    <n v="33"/>
    <x v="1"/>
  </r>
  <r>
    <s v="Id879"/>
    <s v="  Renee"/>
    <n v="35.99"/>
    <n v="11.11"/>
    <s v="No"/>
    <s v="No"/>
    <s v="No"/>
    <n v="0"/>
    <s v="No"/>
    <x v="1"/>
    <s v="Diabetes"/>
    <s v="23-Jun-1974"/>
    <n v="12245.17"/>
    <s v="tier - 3"/>
    <s v="tier - 1"/>
    <s v="R1012"/>
    <n v="48"/>
    <x v="0"/>
  </r>
  <r>
    <s v="Id880"/>
    <s v="  Nellie A"/>
    <n v="35.200000000000003"/>
    <n v="7.72"/>
    <s v="yes"/>
    <s v="No"/>
    <s v="Yes"/>
    <n v="1"/>
    <s v="No"/>
    <x v="3"/>
    <s v="Diabetes"/>
    <s v="17-Jul-1963"/>
    <n v="12244.53"/>
    <s v="tier - 3"/>
    <s v="tier - 1"/>
    <s v="R1013"/>
    <n v="59"/>
    <x v="0"/>
  </r>
  <r>
    <s v="Id881"/>
    <s v="  Tamara"/>
    <n v="29.91"/>
    <n v="5.55"/>
    <s v="yes"/>
    <s v="No"/>
    <s v="No"/>
    <n v="2"/>
    <s v="No"/>
    <x v="1"/>
    <s v="Normal"/>
    <s v="29-Jul-1966"/>
    <n v="12237.73"/>
    <s v="tier - 3"/>
    <s v="tier - 3"/>
    <s v="R1012"/>
    <n v="56"/>
    <x v="0"/>
  </r>
  <r>
    <s v="Id882"/>
    <s v="  Joan"/>
    <n v="36.479999999999997"/>
    <n v="5.05"/>
    <s v="yes"/>
    <s v="No"/>
    <s v="No"/>
    <n v="1"/>
    <s v="No"/>
    <x v="0"/>
    <s v="Normal"/>
    <s v="15-Oct-1964"/>
    <n v="12235.84"/>
    <s v="tier - 3"/>
    <s v="tier - 3"/>
    <s v="R1012"/>
    <n v="58"/>
    <x v="0"/>
  </r>
  <r>
    <s v="Id883"/>
    <s v="  Aimee J"/>
    <n v="27.5"/>
    <n v="8.69"/>
    <s v="yes"/>
    <s v="No"/>
    <s v="Yes"/>
    <n v="1"/>
    <s v="No"/>
    <x v="2"/>
    <s v="Diabetes"/>
    <s v="19-Jul-1963"/>
    <n v="12233.83"/>
    <s v="tier - 3"/>
    <s v="tier - 1"/>
    <s v="R1011"/>
    <n v="59"/>
    <x v="0"/>
  </r>
  <r>
    <s v="Id884"/>
    <s v="  Suzanne"/>
    <n v="33.44"/>
    <n v="5.9"/>
    <s v="yes"/>
    <s v="No"/>
    <s v="No"/>
    <n v="1"/>
    <s v="No"/>
    <x v="1"/>
    <s v="Pre-Diabetes"/>
    <s v="24-Jun-1964"/>
    <n v="12231.61"/>
    <s v="tier - 3"/>
    <s v="tier - 3"/>
    <s v="R1012"/>
    <n v="58"/>
    <x v="0"/>
  </r>
  <r>
    <s v="Id885"/>
    <s v="  Kristin A"/>
    <n v="28.215"/>
    <n v="6.29"/>
    <s v="yes"/>
    <s v="No"/>
    <s v="No"/>
    <n v="1"/>
    <s v="No"/>
    <x v="1"/>
    <s v="Pre-Diabetes"/>
    <s v="2-Jul-1964"/>
    <n v="12224.35"/>
    <s v="tier - 3"/>
    <s v="tier - 1"/>
    <s v="R1012"/>
    <n v="58"/>
    <x v="0"/>
  </r>
  <r>
    <s v="Id886"/>
    <s v="  Bronwyn"/>
    <n v="27.17"/>
    <n v="5.84"/>
    <s v="yes"/>
    <s v="No"/>
    <s v="No"/>
    <n v="1"/>
    <s v="No"/>
    <x v="1"/>
    <s v="Pre-Diabetes"/>
    <s v="20-Jul-1964"/>
    <n v="12222.9"/>
    <s v="tier - 3"/>
    <s v="tier - 2"/>
    <s v="R1012"/>
    <n v="58"/>
    <x v="0"/>
  </r>
  <r>
    <s v="Id887"/>
    <s v="  Taylor J"/>
    <n v="35.380000000000003"/>
    <n v="6.12"/>
    <s v="No"/>
    <s v="No"/>
    <s v="No"/>
    <n v="0"/>
    <s v="No"/>
    <x v="2"/>
    <s v="Pre-Diabetes"/>
    <s v="14-Aug-1977"/>
    <n v="12218.7"/>
    <s v="tier - 3"/>
    <s v="tier - 1"/>
    <s v="R1012"/>
    <n v="45"/>
    <x v="0"/>
  </r>
  <r>
    <s v="Id888"/>
    <s v="  Kimberly M"/>
    <n v="43.48"/>
    <n v="6.24"/>
    <s v="No"/>
    <s v="No"/>
    <s v="No"/>
    <n v="0"/>
    <s v="No"/>
    <x v="1"/>
    <s v="Pre-Diabetes"/>
    <s v="29-Aug-1991"/>
    <n v="12198.64"/>
    <s v="tier - 3"/>
    <s v="tier - 3"/>
    <s v="R1026"/>
    <n v="31"/>
    <x v="1"/>
  </r>
  <r>
    <s v="Id889"/>
    <s v="  Joshua E"/>
    <n v="41.73"/>
    <n v="6.25"/>
    <s v="No"/>
    <s v="No"/>
    <s v="No"/>
    <n v="1"/>
    <s v="No"/>
    <x v="0"/>
    <s v="Pre-Diabetes"/>
    <s v="5-Oct-1987"/>
    <n v="12148.2"/>
    <s v="tier - 3"/>
    <s v="tier - 3"/>
    <s v="R1012"/>
    <n v="35"/>
    <x v="1"/>
  </r>
  <r>
    <s v="Id890"/>
    <s v="  Jeffrey"/>
    <n v="28.9"/>
    <n v="11.96"/>
    <s v="No"/>
    <s v="No"/>
    <s v="No"/>
    <n v="0"/>
    <s v="No"/>
    <x v="1"/>
    <s v="Diabetes"/>
    <s v="15-Sep-1962"/>
    <n v="12146.97"/>
    <s v="tier - 3"/>
    <s v="tier - 3"/>
    <s v="R1011"/>
    <n v="60"/>
    <x v="2"/>
  </r>
  <r>
    <s v="Id891"/>
    <s v="  Andrew R"/>
    <n v="25.74"/>
    <n v="7.69"/>
    <s v="No"/>
    <s v="No"/>
    <s v="No"/>
    <n v="0"/>
    <s v="No"/>
    <x v="1"/>
    <s v="Diabetes"/>
    <s v="4-Nov-1962"/>
    <n v="12142.58"/>
    <s v="tier - 3"/>
    <s v="tier - 2"/>
    <s v="R1013"/>
    <n v="60"/>
    <x v="2"/>
  </r>
  <r>
    <s v="Id892"/>
    <s v="  Francisco J"/>
    <n v="36.06"/>
    <n v="8.83"/>
    <s v="No"/>
    <s v="No"/>
    <s v="No"/>
    <n v="0"/>
    <s v="No"/>
    <x v="1"/>
    <s v="Diabetes"/>
    <s v="16-Sep-1974"/>
    <n v="12137.6"/>
    <s v="tier - 3"/>
    <s v="tier - 3"/>
    <s v="R1012"/>
    <n v="48"/>
    <x v="0"/>
  </r>
  <r>
    <s v="Id893"/>
    <s v="  Rhonda"/>
    <n v="43.28"/>
    <n v="4.41"/>
    <s v="No"/>
    <s v="No"/>
    <s v="No"/>
    <n v="0"/>
    <s v="No"/>
    <x v="1"/>
    <s v="Normal"/>
    <s v="6-Nov-1991"/>
    <n v="12130.8"/>
    <s v="tier - 3"/>
    <s v="tier - 3"/>
    <s v="R1026"/>
    <n v="31"/>
    <x v="1"/>
  </r>
  <r>
    <s v="Id894"/>
    <s v="  John"/>
    <n v="28.785"/>
    <n v="9.1"/>
    <s v="yes"/>
    <s v="No"/>
    <s v="Yes"/>
    <n v="1"/>
    <s v="No"/>
    <x v="1"/>
    <s v="Diabetes"/>
    <s v="4-Jun-1963"/>
    <n v="12129.61"/>
    <s v="tier - 3"/>
    <s v="tier - 1"/>
    <s v="R1012"/>
    <n v="60"/>
    <x v="2"/>
  </r>
  <r>
    <s v="Id895"/>
    <s v="  Miles J"/>
    <n v="25.46"/>
    <n v="11.52"/>
    <s v="yes"/>
    <s v="No"/>
    <s v="Yes"/>
    <n v="1"/>
    <s v="No"/>
    <x v="0"/>
    <s v="Diabetes"/>
    <s v="20-Jul-1963"/>
    <n v="12124.99"/>
    <s v="tier - 3"/>
    <s v="tier - 1"/>
    <s v="R1012"/>
    <n v="59"/>
    <x v="0"/>
  </r>
  <r>
    <s v="Id896"/>
    <s v="  Justyna I"/>
    <n v="30.8"/>
    <n v="10.95"/>
    <s v="No"/>
    <s v="No"/>
    <s v="No"/>
    <n v="0"/>
    <s v="No"/>
    <x v="1"/>
    <s v="Diabetes"/>
    <s v="25-Oct-1968"/>
    <n v="12105.32"/>
    <s v="tier - 3"/>
    <s v="tier - 3"/>
    <s v="R1011"/>
    <n v="54"/>
    <x v="0"/>
  </r>
  <r>
    <s v="Id897"/>
    <s v="  Lucille"/>
    <n v="28.88"/>
    <n v="11.5"/>
    <s v="No"/>
    <s v="No"/>
    <s v="No"/>
    <n v="0"/>
    <s v="No"/>
    <x v="2"/>
    <s v="Diabetes"/>
    <s v="9-Dec-1968"/>
    <n v="12096.65"/>
    <s v="tier - 3"/>
    <s v="tier - 1"/>
    <s v="R1024"/>
    <n v="54"/>
    <x v="0"/>
  </r>
  <r>
    <s v="Id898"/>
    <s v="  April"/>
    <n v="23"/>
    <n v="9.8800000000000008"/>
    <s v="No"/>
    <s v="No"/>
    <s v="No"/>
    <n v="0"/>
    <s v="No"/>
    <x v="0"/>
    <s v="Diabetes"/>
    <s v="21-Jun-1968"/>
    <n v="12094.48"/>
    <s v="tier - 3"/>
    <s v="tier - 3"/>
    <s v="R1011"/>
    <n v="54"/>
    <x v="0"/>
  </r>
  <r>
    <s v="Id899"/>
    <s v="  Robert"/>
    <n v="38.25"/>
    <n v="6.2"/>
    <s v="No"/>
    <s v="No"/>
    <s v="No"/>
    <n v="1"/>
    <s v="No"/>
    <x v="2"/>
    <s v="Pre-Diabetes"/>
    <s v="2-Sep-1984"/>
    <n v="12091.34"/>
    <s v="tier - 3"/>
    <s v="tier - 2"/>
    <s v="R1022"/>
    <n v="38"/>
    <x v="1"/>
  </r>
  <r>
    <s v="Id900"/>
    <s v="  Alyssa"/>
    <n v="39.25"/>
    <n v="8.41"/>
    <s v="yes"/>
    <s v="No"/>
    <s v="No"/>
    <n v="1"/>
    <s v="No"/>
    <x v="1"/>
    <s v="Diabetes"/>
    <s v="7-Sep-1986"/>
    <n v="12048.13"/>
    <s v="tier - 3"/>
    <s v="tier - 2"/>
    <s v="R1026"/>
    <n v="36"/>
    <x v="1"/>
  </r>
  <r>
    <s v="Id901"/>
    <s v="  Jessica E"/>
    <n v="26.6"/>
    <n v="5.07"/>
    <s v="yes"/>
    <s v="No"/>
    <s v="No"/>
    <n v="2"/>
    <s v="No"/>
    <x v="1"/>
    <s v="Normal"/>
    <s v="24-Nov-1966"/>
    <n v="12044.34"/>
    <s v="tier - 3"/>
    <s v="tier - 1"/>
    <s v="R1012"/>
    <n v="56"/>
    <x v="0"/>
  </r>
  <r>
    <s v="Id902"/>
    <s v="  Patrick J"/>
    <n v="35.700000000000003"/>
    <n v="4.0599999999999996"/>
    <s v="No"/>
    <s v="No"/>
    <s v="Yes"/>
    <n v="1"/>
    <s v="No"/>
    <x v="0"/>
    <s v="Normal"/>
    <s v="16-Oct-1979"/>
    <n v="12035.18"/>
    <s v="tier - 3"/>
    <s v="tier - 3"/>
    <s v="R1021"/>
    <n v="43"/>
    <x v="1"/>
  </r>
  <r>
    <s v="Id903"/>
    <s v="  Emilie"/>
    <n v="20.100000000000001"/>
    <n v="10.52"/>
    <s v="No"/>
    <s v="No"/>
    <s v="No"/>
    <n v="0"/>
    <s v="No"/>
    <x v="0"/>
    <s v="Diabetes"/>
    <s v="29-Oct-1965"/>
    <n v="12032.33"/>
    <s v="tier - 3"/>
    <s v="tier - 1"/>
    <s v="R1011"/>
    <n v="57"/>
    <x v="0"/>
  </r>
  <r>
    <s v="Id904"/>
    <s v="  Caitlin B"/>
    <n v="22.23"/>
    <n v="9.65"/>
    <s v="No"/>
    <s v="No"/>
    <s v="No"/>
    <n v="0"/>
    <s v="No"/>
    <x v="1"/>
    <s v="Diabetes"/>
    <s v="9-Jun-1965"/>
    <n v="12029.29"/>
    <s v="tier - 3"/>
    <s v="tier - 2"/>
    <s v="R1024"/>
    <n v="57"/>
    <x v="0"/>
  </r>
  <r>
    <s v="Id905"/>
    <s v="  Joseph W"/>
    <n v="36.47"/>
    <n v="6.21"/>
    <s v="No"/>
    <s v="No"/>
    <s v="No"/>
    <n v="0"/>
    <s v="No"/>
    <x v="2"/>
    <s v="Pre-Diabetes"/>
    <s v="17-Oct-1982"/>
    <n v="12001.29"/>
    <s v="tier - 3"/>
    <s v="tier - 3"/>
    <s v="R1021"/>
    <n v="40"/>
    <x v="1"/>
  </r>
  <r>
    <s v="Id906"/>
    <s v="  Wendy"/>
    <n v="49.64"/>
    <n v="4.76"/>
    <s v="No"/>
    <s v="No"/>
    <s v="Yes"/>
    <n v="1"/>
    <s v="No"/>
    <x v="1"/>
    <s v="Normal"/>
    <s v="12-Dec-1993"/>
    <n v="11994.89"/>
    <s v="tier - 3"/>
    <s v="tier - 2"/>
    <s v="R1012"/>
    <n v="29"/>
    <x v="3"/>
  </r>
  <r>
    <s v="Id907"/>
    <s v="  Leah L"/>
    <n v="36.799999999999997"/>
    <n v="5.73"/>
    <s v="yes"/>
    <s v="No"/>
    <s v="Yes"/>
    <n v="1"/>
    <s v="No"/>
    <x v="1"/>
    <s v="Pre-Diabetes"/>
    <s v="4-Jul-1983"/>
    <n v="11987.68"/>
    <s v="tier - 3"/>
    <s v="tier - 2"/>
    <s v="R1026"/>
    <n v="39"/>
    <x v="1"/>
  </r>
  <r>
    <s v="Id908"/>
    <s v="  Wayne L"/>
    <n v="33.880000000000003"/>
    <n v="10.78"/>
    <s v="yes"/>
    <s v="No"/>
    <s v="No"/>
    <n v="0"/>
    <s v="No"/>
    <x v="2"/>
    <s v="Diabetes"/>
    <s v="22-Dec-1967"/>
    <n v="11987.17"/>
    <s v="tier - 3"/>
    <s v="tier - 3"/>
    <s v="R1013"/>
    <n v="55"/>
    <x v="0"/>
  </r>
  <r>
    <s v="Id909"/>
    <s v="  Jason M"/>
    <n v="32.01"/>
    <n v="5.08"/>
    <s v="yes"/>
    <s v="No"/>
    <s v="No"/>
    <n v="1"/>
    <s v="No"/>
    <x v="1"/>
    <s v="Normal"/>
    <s v="29-Sep-1964"/>
    <n v="11946.63"/>
    <s v="tier - 3"/>
    <s v="tier - 2"/>
    <s v="R1013"/>
    <n v="58"/>
    <x v="0"/>
  </r>
  <r>
    <s v="Id910"/>
    <s v="  Floris"/>
    <n v="33.630000000000003"/>
    <n v="11.39"/>
    <s v="No"/>
    <s v="No"/>
    <s v="No"/>
    <n v="0"/>
    <s v="No"/>
    <x v="1"/>
    <s v="Diabetes"/>
    <s v="1-Nov-1965"/>
    <n v="11945.13"/>
    <s v="tier - 3"/>
    <s v="tier - 2"/>
    <s v="R1012"/>
    <n v="57"/>
    <x v="0"/>
  </r>
  <r>
    <s v="Id911"/>
    <s v="  Marc"/>
    <n v="34.865000000000002"/>
    <n v="5.35"/>
    <s v="yes"/>
    <s v="No"/>
    <s v="No"/>
    <n v="1"/>
    <s v="No"/>
    <x v="1"/>
    <s v="Normal"/>
    <s v="25-Dec-1964"/>
    <n v="11944.59"/>
    <s v="tier - 3"/>
    <s v="tier - 2"/>
    <s v="R1016"/>
    <n v="58"/>
    <x v="0"/>
  </r>
  <r>
    <s v="Id912"/>
    <s v="  Christopher"/>
    <n v="43.11"/>
    <n v="5.6"/>
    <s v="No"/>
    <s v="No"/>
    <s v="No"/>
    <n v="0"/>
    <s v="No"/>
    <x v="1"/>
    <s v="Normal"/>
    <s v="19-Oct-1991"/>
    <n v="11941.83"/>
    <s v="tier - 3"/>
    <s v="tier - 1"/>
    <s v="R1023"/>
    <n v="31"/>
    <x v="1"/>
  </r>
  <r>
    <s v="Id913"/>
    <s v="  Kevin"/>
    <n v="30.305"/>
    <n v="4.2699999999999996"/>
    <s v="yes"/>
    <s v="No"/>
    <s v="No"/>
    <n v="1"/>
    <s v="No"/>
    <x v="0"/>
    <s v="Normal"/>
    <s v="2-Aug-1964"/>
    <n v="11938.26"/>
    <s v="tier - 3"/>
    <s v="tier - 3"/>
    <s v="R1019"/>
    <n v="58"/>
    <x v="0"/>
  </r>
  <r>
    <s v="Id914"/>
    <s v="  Aharon N"/>
    <n v="25.175000000000001"/>
    <n v="5.57"/>
    <s v="yes"/>
    <s v="No"/>
    <s v="No"/>
    <n v="1"/>
    <s v="No"/>
    <x v="0"/>
    <s v="Normal"/>
    <s v="20-Dec-1964"/>
    <n v="11931.13"/>
    <s v="tier - 3"/>
    <s v="tier - 1"/>
    <s v="R1019"/>
    <n v="58"/>
    <x v="0"/>
  </r>
  <r>
    <s v="Id915"/>
    <s v="  Lawrence D"/>
    <n v="26.8"/>
    <n v="5.68"/>
    <s v="yes"/>
    <s v="No"/>
    <s v="No"/>
    <n v="1"/>
    <s v="No"/>
    <x v="1"/>
    <s v="Normal"/>
    <s v="19-Nov-1964"/>
    <n v="11918.2"/>
    <s v="tier - 3"/>
    <s v="tier - 1"/>
    <s v="R1021"/>
    <n v="58"/>
    <x v="0"/>
  </r>
  <r>
    <s v="Id916"/>
    <s v="  Malcolm"/>
    <n v="21.78"/>
    <n v="5.3"/>
    <s v="No"/>
    <s v="yes"/>
    <s v="No"/>
    <n v="1"/>
    <s v="No"/>
    <x v="2"/>
    <s v="Normal"/>
    <s v="2-Jun-2004"/>
    <n v="11884.05"/>
    <s v="tier - 3"/>
    <s v="tier - 3"/>
    <s v="R1013"/>
    <n v="19"/>
    <x v="3"/>
  </r>
  <r>
    <s v="Id917"/>
    <s v="  Anna E"/>
    <n v="30.14"/>
    <n v="9.4499999999999993"/>
    <s v="yes"/>
    <s v="No"/>
    <s v="No"/>
    <n v="0"/>
    <s v="No"/>
    <x v="2"/>
    <s v="Diabetes"/>
    <s v="29-Oct-1967"/>
    <n v="11881.97"/>
    <s v="tier - 3"/>
    <s v="tier - 1"/>
    <s v="R1013"/>
    <n v="55"/>
    <x v="0"/>
  </r>
  <r>
    <s v="Id918"/>
    <s v="  Jenny"/>
    <n v="29.7"/>
    <n v="6.79"/>
    <s v="yes"/>
    <s v="No"/>
    <s v="No"/>
    <n v="0"/>
    <s v="No"/>
    <x v="1"/>
    <s v="Diabetes"/>
    <s v="14-Jul-1967"/>
    <n v="11881.36"/>
    <s v="tier - 3"/>
    <s v="tier - 2"/>
    <s v="R1011"/>
    <n v="55"/>
    <x v="0"/>
  </r>
  <r>
    <s v="Id919"/>
    <s v="  Melissa L"/>
    <n v="32.395000000000003"/>
    <n v="11.1"/>
    <s v="yes"/>
    <s v="No"/>
    <s v="No"/>
    <n v="0"/>
    <s v="No"/>
    <x v="1"/>
    <s v="Diabetes"/>
    <s v="24-Aug-1967"/>
    <n v="11879.1"/>
    <s v="tier - 3"/>
    <s v="tier - 3"/>
    <s v="R1024"/>
    <n v="55"/>
    <x v="0"/>
  </r>
  <r>
    <s v="Id920"/>
    <s v="  Chia J"/>
    <n v="36.64"/>
    <n v="7.26"/>
    <s v="No"/>
    <s v="No"/>
    <s v="No"/>
    <n v="0"/>
    <s v="No"/>
    <x v="3"/>
    <s v="Diabetes"/>
    <s v="7-Jul-1974"/>
    <n v="11858.56"/>
    <s v="tier - 3"/>
    <s v="tier - 3"/>
    <s v="R1011"/>
    <n v="48"/>
    <x v="0"/>
  </r>
  <r>
    <s v="Id921"/>
    <s v="  Laura A"/>
    <n v="39.049999999999997"/>
    <n v="5.27"/>
    <s v="yes"/>
    <s v="No"/>
    <s v="No"/>
    <n v="1"/>
    <s v="No"/>
    <x v="1"/>
    <s v="Normal"/>
    <s v="29-Sep-1964"/>
    <n v="11856.41"/>
    <s v="tier - 3"/>
    <s v="tier - 2"/>
    <s v="R1013"/>
    <n v="58"/>
    <x v="0"/>
  </r>
  <r>
    <s v="Id922"/>
    <s v="  Aditi"/>
    <n v="33.1"/>
    <n v="5.46"/>
    <s v="yes"/>
    <s v="No"/>
    <s v="No"/>
    <n v="1"/>
    <s v="No"/>
    <x v="0"/>
    <s v="Normal"/>
    <s v="27-Jun-1964"/>
    <n v="11848.14"/>
    <s v="tier - 3"/>
    <s v="tier - 2"/>
    <s v="R1011"/>
    <n v="58"/>
    <x v="0"/>
  </r>
  <r>
    <s v="Id923"/>
    <s v="  Leah A"/>
    <n v="31.824999999999999"/>
    <n v="8.1300000000000008"/>
    <s v="No"/>
    <s v="No"/>
    <s v="No"/>
    <n v="0"/>
    <s v="No"/>
    <x v="1"/>
    <s v="Diabetes"/>
    <s v="10-Nov-1965"/>
    <n v="11842.62"/>
    <s v="tier - 3"/>
    <s v="tier - 3"/>
    <s v="R1012"/>
    <n v="57"/>
    <x v="0"/>
  </r>
  <r>
    <s v="Id924"/>
    <s v="  Marianne"/>
    <n v="29"/>
    <n v="4.25"/>
    <s v="yes"/>
    <s v="No"/>
    <s v="No"/>
    <n v="1"/>
    <s v="No"/>
    <x v="0"/>
    <s v="Normal"/>
    <s v="11-Jul-1964"/>
    <n v="11842.44"/>
    <s v="tier - 3"/>
    <s v="tier - 2"/>
    <s v="R1011"/>
    <n v="58"/>
    <x v="0"/>
  </r>
  <r>
    <s v="Id925"/>
    <s v="  Carla"/>
    <n v="30.495000000000001"/>
    <n v="8.68"/>
    <s v="No"/>
    <s v="No"/>
    <s v="No"/>
    <n v="0"/>
    <s v="No"/>
    <x v="1"/>
    <s v="Diabetes"/>
    <s v="25-Sep-1965"/>
    <n v="11840.78"/>
    <s v="tier - 3"/>
    <s v="tier - 2"/>
    <s v="R1012"/>
    <n v="57"/>
    <x v="0"/>
  </r>
  <r>
    <s v="Id926"/>
    <s v="  Oksana"/>
    <n v="25.2"/>
    <n v="6.25"/>
    <s v="yes"/>
    <s v="No"/>
    <s v="No"/>
    <n v="1"/>
    <s v="No"/>
    <x v="1"/>
    <s v="Pre-Diabetes"/>
    <s v="11-Sep-1964"/>
    <n v="11837.16"/>
    <s v="tier - 3"/>
    <s v="tier - 3"/>
    <s v="R1011"/>
    <n v="58"/>
    <x v="0"/>
  </r>
  <r>
    <s v="Id927"/>
    <s v="  Rebecca B"/>
    <n v="22.77"/>
    <n v="4.47"/>
    <s v="yes"/>
    <s v="No"/>
    <s v="No"/>
    <n v="1"/>
    <s v="No"/>
    <x v="0"/>
    <s v="Normal"/>
    <s v="27-Jun-1964"/>
    <n v="11833.78"/>
    <s v="tier - 3"/>
    <s v="tier - 3"/>
    <s v="R1013"/>
    <n v="58"/>
    <x v="0"/>
  </r>
  <r>
    <s v="Id928"/>
    <s v="  Maria A"/>
    <n v="23.18"/>
    <n v="8.31"/>
    <s v="No"/>
    <s v="No"/>
    <s v="No"/>
    <n v="0"/>
    <s v="No"/>
    <x v="0"/>
    <s v="Diabetes"/>
    <s v="3-Oct-1965"/>
    <n v="11830.61"/>
    <s v="tier - 3"/>
    <s v="tier - 1"/>
    <s v="R1012"/>
    <n v="57"/>
    <x v="0"/>
  </r>
  <r>
    <s v="Id929"/>
    <s v="  Lisa M"/>
    <n v="35.409999999999997"/>
    <n v="5.68"/>
    <s v="No"/>
    <s v="No"/>
    <s v="No"/>
    <n v="0"/>
    <s v="No"/>
    <x v="0"/>
    <s v="Normal"/>
    <s v="20-Nov-1982"/>
    <n v="11773.06"/>
    <s v="tier - 3"/>
    <s v="tier - 3"/>
    <s v="R1026"/>
    <n v="40"/>
    <x v="1"/>
  </r>
  <r>
    <s v="Id930"/>
    <s v="  Steve Jr"/>
    <n v="32.11"/>
    <n v="4.75"/>
    <s v="yes"/>
    <s v="No"/>
    <s v="No"/>
    <n v="2"/>
    <s v="No"/>
    <x v="2"/>
    <s v="Normal"/>
    <s v="25-Jul-1966"/>
    <n v="11763"/>
    <s v="tier - 3"/>
    <s v="tier - 3"/>
    <s v="R1016"/>
    <n v="56"/>
    <x v="0"/>
  </r>
  <r>
    <s v="Id931"/>
    <s v="  Tiffany"/>
    <n v="34.479999999999997"/>
    <n v="6.31"/>
    <s v="No"/>
    <s v="No"/>
    <s v="Yes"/>
    <n v="1"/>
    <s v="No"/>
    <x v="1"/>
    <s v="Pre-Diabetes"/>
    <s v="6-Nov-1979"/>
    <n v="11752.68"/>
    <s v="tier - 3"/>
    <s v="tier - 1"/>
    <s v="R1026"/>
    <n v="43"/>
    <x v="1"/>
  </r>
  <r>
    <s v="Id932"/>
    <s v="  Greg"/>
    <n v="34.39"/>
    <n v="6.28"/>
    <s v="yes"/>
    <s v="No"/>
    <s v="No"/>
    <n v="1"/>
    <s v="No"/>
    <x v="1"/>
    <s v="Pre-Diabetes"/>
    <s v="2-Dec-1964"/>
    <n v="11743.93"/>
    <s v="tier - 3"/>
    <s v="tier - 1"/>
    <s v="R1012"/>
    <n v="58"/>
    <x v="0"/>
  </r>
  <r>
    <s v="Id933"/>
    <s v="  Dale"/>
    <n v="26.4"/>
    <n v="9.2899999999999991"/>
    <s v="yes"/>
    <s v="No"/>
    <s v="Yes"/>
    <n v="1"/>
    <s v="No"/>
    <x v="2"/>
    <s v="Diabetes"/>
    <s v="9-Jun-1963"/>
    <n v="11743.3"/>
    <s v="tier - 3"/>
    <s v="tier - 3"/>
    <s v="R1013"/>
    <n v="59"/>
    <x v="0"/>
  </r>
  <r>
    <s v="Id934"/>
    <s v="  Brittany A"/>
    <n v="28.1"/>
    <n v="5.79"/>
    <s v="yes"/>
    <s v="No"/>
    <s v="Yes"/>
    <n v="1"/>
    <s v="No"/>
    <x v="2"/>
    <s v="Pre-Diabetes"/>
    <s v="12-Nov-1969"/>
    <n v="11741.73"/>
    <s v="tier - 3"/>
    <s v="tier - 1"/>
    <s v="R1011"/>
    <n v="53"/>
    <x v="0"/>
  </r>
  <r>
    <s v="Id935"/>
    <s v="  Robert S"/>
    <n v="27"/>
    <n v="4.54"/>
    <s v="yes"/>
    <s v="No"/>
    <s v="No"/>
    <n v="1"/>
    <s v="No"/>
    <x v="1"/>
    <s v="Normal"/>
    <s v="5-Sep-1988"/>
    <n v="11737.85"/>
    <s v="tier - 3"/>
    <s v="tier - 1"/>
    <s v="R1011"/>
    <n v="34"/>
    <x v="1"/>
  </r>
  <r>
    <s v="Id936"/>
    <s v="  Cameron"/>
    <n v="28.594999999999999"/>
    <n v="4.68"/>
    <s v="yes"/>
    <s v="No"/>
    <s v="No"/>
    <n v="1"/>
    <s v="No"/>
    <x v="1"/>
    <s v="Normal"/>
    <s v="9-Nov-1964"/>
    <n v="11735.88"/>
    <s v="tier - 3"/>
    <s v="tier - 1"/>
    <s v="R1012"/>
    <n v="58"/>
    <x v="0"/>
  </r>
  <r>
    <s v="Id937"/>
    <s v="  Ulrike"/>
    <n v="36.799999999999997"/>
    <n v="5.88"/>
    <s v="No"/>
    <s v="No"/>
    <s v="No"/>
    <n v="1"/>
    <s v="No"/>
    <x v="1"/>
    <s v="Pre-Diabetes"/>
    <s v="26-Nov-1984"/>
    <n v="11730.82"/>
    <s v="tier - 3"/>
    <s v="tier - 3"/>
    <s v="R1026"/>
    <n v="38"/>
    <x v="1"/>
  </r>
  <r>
    <s v="Id938"/>
    <s v="  Katlyn A"/>
    <n v="23.75"/>
    <n v="5.42"/>
    <s v="yes"/>
    <s v="No"/>
    <s v="Yes"/>
    <n v="1"/>
    <s v="No"/>
    <x v="0"/>
    <s v="Normal"/>
    <s v="12-Oct-1969"/>
    <n v="11729.68"/>
    <s v="tier - 3"/>
    <s v="tier - 1"/>
    <s v="R1024"/>
    <n v="53"/>
    <x v="0"/>
  </r>
  <r>
    <s v="Id939"/>
    <s v="  Morgan B"/>
    <n v="35.619999999999997"/>
    <n v="4.16"/>
    <s v="No"/>
    <s v="No"/>
    <s v="No"/>
    <n v="0"/>
    <s v="No"/>
    <x v="0"/>
    <s v="Normal"/>
    <s v="21-Oct-1982"/>
    <n v="11712.97"/>
    <s v="tier - 3"/>
    <s v="tier - 2"/>
    <s v="R1021"/>
    <n v="40"/>
    <x v="1"/>
  </r>
  <r>
    <s v="Id940"/>
    <s v="  Peter"/>
    <n v="30.69"/>
    <n v="7.05"/>
    <s v="yes"/>
    <s v="No"/>
    <s v="No"/>
    <n v="2"/>
    <s v="No"/>
    <x v="0"/>
    <s v="Diabetes"/>
    <s v="1-Dec-1970"/>
    <n v="11696.52"/>
    <s v="tier - 3"/>
    <s v="tier - 1"/>
    <s v="R1021"/>
    <n v="52"/>
    <x v="0"/>
  </r>
  <r>
    <s v="Id941"/>
    <s v="  Chandler"/>
    <n v="35.799999999999997"/>
    <n v="5.63"/>
    <s v="yes"/>
    <s v="No"/>
    <s v="No"/>
    <n v="2"/>
    <s v="No"/>
    <x v="1"/>
    <s v="Normal"/>
    <s v="9-Nov-1966"/>
    <n v="11674.13"/>
    <s v="tier - 3"/>
    <s v="tier - 1"/>
    <s v="R1011"/>
    <n v="56"/>
    <x v="0"/>
  </r>
  <r>
    <s v="Id942"/>
    <s v="  Silvana M"/>
    <n v="28.785"/>
    <n v="4.24"/>
    <s v="yes"/>
    <s v="No"/>
    <s v="No"/>
    <n v="2"/>
    <s v="No"/>
    <x v="1"/>
    <s v="Normal"/>
    <s v="23-Aug-1966"/>
    <n v="11658.38"/>
    <s v="tier - 3"/>
    <s v="tier - 3"/>
    <s v="R1024"/>
    <n v="56"/>
    <x v="0"/>
  </r>
  <r>
    <s v="Id943"/>
    <s v="  Natty"/>
    <n v="28.594999999999999"/>
    <n v="4.96"/>
    <s v="yes"/>
    <s v="No"/>
    <s v="No"/>
    <n v="2"/>
    <s v="No"/>
    <x v="2"/>
    <s v="Normal"/>
    <s v="6-Jul-1966"/>
    <n v="11658.12"/>
    <s v="tier - 3"/>
    <s v="tier - 1"/>
    <s v="R1024"/>
    <n v="56"/>
    <x v="0"/>
  </r>
  <r>
    <s v="Id944"/>
    <s v="  Nicholas T"/>
    <n v="48.75"/>
    <n v="4.34"/>
    <s v="No"/>
    <s v="No"/>
    <s v="No"/>
    <n v="0"/>
    <s v="No"/>
    <x v="0"/>
    <s v="Normal"/>
    <s v="20-Jul-1994"/>
    <n v="11657.81"/>
    <s v="tier - 3"/>
    <s v="tier - 2"/>
    <s v="R1023"/>
    <n v="28"/>
    <x v="3"/>
  </r>
  <r>
    <s v="Id945"/>
    <s v="  Rebecca"/>
    <n v="28.31"/>
    <n v="5.43"/>
    <s v="yes"/>
    <s v="No"/>
    <s v="No"/>
    <n v="2"/>
    <s v="No"/>
    <x v="0"/>
    <s v="Normal"/>
    <s v="4-Oct-1966"/>
    <n v="11657.72"/>
    <s v="tier - 3"/>
    <s v="tier - 2"/>
    <s v="R1024"/>
    <n v="56"/>
    <x v="0"/>
  </r>
  <r>
    <s v="Id946"/>
    <s v="  John"/>
    <n v="38.39"/>
    <n v="8.33"/>
    <s v="yes"/>
    <s v="No"/>
    <s v="No"/>
    <n v="1"/>
    <s v="No"/>
    <x v="1"/>
    <s v="Diabetes"/>
    <s v="17-Jul-1986"/>
    <n v="11625.11"/>
    <s v="tier - 3"/>
    <s v="tier - 3"/>
    <s v="R1022"/>
    <n v="36"/>
    <x v="1"/>
  </r>
  <r>
    <s v="Id947"/>
    <s v="  Antony G"/>
    <n v="25.87"/>
    <n v="5.63"/>
    <s v="yes"/>
    <s v="No"/>
    <s v="No"/>
    <n v="1"/>
    <s v="No"/>
    <x v="0"/>
    <s v="Normal"/>
    <s v="20-Jun-1964"/>
    <n v="11602.75"/>
    <s v="tier - 3"/>
    <s v="tier - 1"/>
    <s v="R1020"/>
    <n v="58"/>
    <x v="0"/>
  </r>
  <r>
    <s v="Id948"/>
    <s v="  Eric"/>
    <n v="43.7"/>
    <n v="7.23"/>
    <s v="No"/>
    <s v="No"/>
    <s v="No"/>
    <n v="0"/>
    <s v="No"/>
    <x v="0"/>
    <s v="Diabetes"/>
    <s v="6-Nov-1965"/>
    <n v="11576.13"/>
    <s v="tier - 3"/>
    <s v="tier - 3"/>
    <s v="R1011"/>
    <n v="57"/>
    <x v="0"/>
  </r>
  <r>
    <s v="Id949"/>
    <s v="  Erik"/>
    <n v="40.945"/>
    <n v="10.57"/>
    <s v="No"/>
    <s v="No"/>
    <s v="No"/>
    <n v="0"/>
    <s v="No"/>
    <x v="1"/>
    <s v="Diabetes"/>
    <s v="25-Dec-1965"/>
    <n v="11566.3"/>
    <s v="tier - 3"/>
    <s v="tier - 3"/>
    <s v="R1016"/>
    <n v="57"/>
    <x v="0"/>
  </r>
  <r>
    <s v="Id950"/>
    <s v="  Matthew T"/>
    <n v="27.94"/>
    <n v="7.92"/>
    <s v="No"/>
    <s v="No"/>
    <s v="No"/>
    <n v="0"/>
    <s v="No"/>
    <x v="1"/>
    <s v="Diabetes"/>
    <s v="27-Oct-1965"/>
    <n v="11554.22"/>
    <s v="tier - 3"/>
    <s v="tier - 1"/>
    <s v="R1013"/>
    <n v="57"/>
    <x v="0"/>
  </r>
  <r>
    <s v="Id951"/>
    <s v="  Cassandra"/>
    <n v="31.9"/>
    <n v="10.119999999999999"/>
    <s v="No"/>
    <s v="No"/>
    <s v="No"/>
    <n v="2"/>
    <s v="No"/>
    <x v="1"/>
    <s v="Diabetes"/>
    <s v="23-Jul-1973"/>
    <n v="11552.9"/>
    <s v="tier - 3"/>
    <s v="tier - 2"/>
    <s v="R1011"/>
    <n v="49"/>
    <x v="0"/>
  </r>
  <r>
    <s v="Id952"/>
    <s v="  Rosemary C"/>
    <n v="31.64"/>
    <n v="7.91"/>
    <s v="No"/>
    <s v="No"/>
    <s v="No"/>
    <n v="0"/>
    <s v="No"/>
    <x v="1"/>
    <s v="Diabetes"/>
    <s v="1-Dec-1971"/>
    <n v="11540.25"/>
    <s v="tier - 3"/>
    <s v="tier - 1"/>
    <s v="R1012"/>
    <n v="51"/>
    <x v="0"/>
  </r>
  <r>
    <s v="Id953"/>
    <s v="  Carrie A"/>
    <n v="46.7"/>
    <n v="10.9"/>
    <s v="No"/>
    <s v="No"/>
    <s v="No"/>
    <n v="0"/>
    <s v="No"/>
    <x v="1"/>
    <s v="Diabetes"/>
    <s v="14-Nov-1968"/>
    <n v="11538.42"/>
    <s v="tier - 3"/>
    <s v="tier - 1"/>
    <s v="R1011"/>
    <n v="54"/>
    <x v="0"/>
  </r>
  <r>
    <s v="Id954"/>
    <s v="  Gerardo Sr"/>
    <n v="18.335000000000001"/>
    <n v="11.83"/>
    <s v="No"/>
    <s v="No"/>
    <s v="No"/>
    <n v="0"/>
    <s v="No"/>
    <x v="0"/>
    <s v="Diabetes"/>
    <s v="3-Oct-1965"/>
    <n v="11534.87"/>
    <s v="tier - 3"/>
    <s v="tier - 1"/>
    <s v="R1017"/>
    <n v="57"/>
    <x v="0"/>
  </r>
  <r>
    <s v="Id955"/>
    <s v="  Matthew R"/>
    <n v="31.24"/>
    <n v="7.42"/>
    <s v="yes"/>
    <s v="No"/>
    <s v="No"/>
    <n v="2"/>
    <s v="No"/>
    <x v="1"/>
    <s v="Diabetes"/>
    <s v="23-Jul-1970"/>
    <n v="11530.12"/>
    <s v="tier - 3"/>
    <s v="tier - 1"/>
    <s v="R1012"/>
    <n v="52"/>
    <x v="0"/>
  </r>
  <r>
    <s v="Id956"/>
    <s v="  Meghan E"/>
    <n v="39.22"/>
    <n v="5.62"/>
    <s v="yes"/>
    <s v="No"/>
    <s v="No"/>
    <n v="1"/>
    <s v="No"/>
    <x v="0"/>
    <s v="Normal"/>
    <s v="12-Jun-1988"/>
    <n v="11524.25"/>
    <s v="tier - 3"/>
    <s v="tier - 1"/>
    <s v="R1026"/>
    <n v="34"/>
    <x v="1"/>
  </r>
  <r>
    <s v="Id957"/>
    <s v="  Eric"/>
    <n v="24.414999999999999"/>
    <n v="7.16"/>
    <s v="No"/>
    <s v="No"/>
    <s v="No"/>
    <n v="0"/>
    <s v="No"/>
    <x v="2"/>
    <s v="Diabetes"/>
    <s v="19-Dec-1971"/>
    <n v="11520.1"/>
    <s v="tier - 3"/>
    <s v="tier - 1"/>
    <s v="R1012"/>
    <n v="51"/>
    <x v="0"/>
  </r>
  <r>
    <s v="Id958"/>
    <s v="  Lisa B"/>
    <n v="32.299999999999997"/>
    <n v="9.89"/>
    <s v="No"/>
    <s v="No"/>
    <s v="No"/>
    <n v="0"/>
    <s v="No"/>
    <x v="1"/>
    <s v="Diabetes"/>
    <s v="24-Jun-1968"/>
    <n v="11512.41"/>
    <s v="tier - 3"/>
    <s v="tier - 1"/>
    <s v="R1024"/>
    <n v="54"/>
    <x v="0"/>
  </r>
  <r>
    <s v="Id959"/>
    <s v="  Jane R"/>
    <n v="39.94"/>
    <n v="5.14"/>
    <s v="No"/>
    <s v="No"/>
    <s v="No"/>
    <n v="0"/>
    <s v="No"/>
    <x v="1"/>
    <s v="Normal"/>
    <s v="6-Oct-1989"/>
    <n v="11511.61"/>
    <s v="tier - 3"/>
    <s v="tier - 3"/>
    <s v="R1026"/>
    <n v="33"/>
    <x v="1"/>
  </r>
  <r>
    <s v="Id960"/>
    <s v="  Allison M"/>
    <n v="30"/>
    <n v="5.61"/>
    <s v="yes"/>
    <s v="No"/>
    <s v="Yes"/>
    <n v="1"/>
    <s v="No"/>
    <x v="1"/>
    <s v="Normal"/>
    <s v="11-Aug-1969"/>
    <n v="11497.69"/>
    <s v="tier - 3"/>
    <s v="tier - 1"/>
    <s v="R1012"/>
    <n v="53"/>
    <x v="0"/>
  </r>
  <r>
    <s v="Id961"/>
    <s v="  Sarah E"/>
    <n v="35.340000000000003"/>
    <n v="5.51"/>
    <s v="yes"/>
    <s v="No"/>
    <s v="Yes"/>
    <n v="1"/>
    <s v="No"/>
    <x v="0"/>
    <s v="Normal"/>
    <s v="7-Jun-1983"/>
    <n v="11492.46"/>
    <s v="tier - 3"/>
    <s v="tier - 3"/>
    <s v="R1026"/>
    <n v="40"/>
    <x v="1"/>
  </r>
  <r>
    <s v="Id962"/>
    <s v="  Philip J"/>
    <n v="32.204999999999998"/>
    <n v="8.3800000000000008"/>
    <s v="yes"/>
    <s v="No"/>
    <s v="No"/>
    <n v="2"/>
    <s v="No"/>
    <x v="2"/>
    <s v="Diabetes"/>
    <s v="13-Oct-1970"/>
    <n v="11488.32"/>
    <s v="tier - 3"/>
    <s v="tier - 1"/>
    <s v="R1014"/>
    <n v="52"/>
    <x v="0"/>
  </r>
  <r>
    <s v="Id963"/>
    <s v="  Jillian A"/>
    <n v="33.880000000000003"/>
    <n v="4.68"/>
    <s v="No"/>
    <s v="yes"/>
    <s v="No"/>
    <n v="1"/>
    <s v="No"/>
    <x v="1"/>
    <s v="Normal"/>
    <s v="10-Sep-2004"/>
    <n v="11482.63"/>
    <s v="tier - 3"/>
    <s v="tier - 2"/>
    <s v="R1013"/>
    <n v="18"/>
    <x v="3"/>
  </r>
  <r>
    <s v="Id964"/>
    <s v="  Laura D"/>
    <n v="26.63"/>
    <n v="4.3600000000000003"/>
    <s v="yes"/>
    <s v="No"/>
    <s v="No"/>
    <n v="2"/>
    <s v="No"/>
    <x v="0"/>
    <s v="Normal"/>
    <s v="7-Sep-1966"/>
    <n v="11478.14"/>
    <s v="tier - 3"/>
    <s v="tier - 2"/>
    <s v="R1025"/>
    <n v="56"/>
    <x v="0"/>
  </r>
  <r>
    <s v="Id965"/>
    <s v="  Megan E"/>
    <n v="28.7"/>
    <n v="7.74"/>
    <s v="No"/>
    <s v="No"/>
    <s v="No"/>
    <n v="0"/>
    <s v="No"/>
    <x v="1"/>
    <s v="Diabetes"/>
    <s v="23-Jun-1965"/>
    <n v="11455.28"/>
    <s v="tier - 3"/>
    <s v="tier - 2"/>
    <s v="R1011"/>
    <n v="57"/>
    <x v="0"/>
  </r>
  <r>
    <s v="Id966"/>
    <s v="  Shannon J"/>
    <n v="25.65"/>
    <n v="4.05"/>
    <s v="yes"/>
    <s v="No"/>
    <s v="No"/>
    <n v="2"/>
    <s v="No"/>
    <x v="0"/>
    <s v="Normal"/>
    <s v="14-Jun-1966"/>
    <n v="11454.02"/>
    <s v="tier - 3"/>
    <s v="tier - 1"/>
    <s v="R1012"/>
    <n v="56"/>
    <x v="0"/>
  </r>
  <r>
    <s v="Id967"/>
    <s v="  Rachelle M"/>
    <n v="36.384999999999998"/>
    <n v="11.49"/>
    <s v="No"/>
    <s v="No"/>
    <s v="No"/>
    <n v="0"/>
    <s v="No"/>
    <x v="0"/>
    <s v="Diabetes"/>
    <s v="12-Sep-1971"/>
    <n v="11436.74"/>
    <s v="tier - 3"/>
    <s v="tier - 3"/>
    <s v="R1012"/>
    <n v="51"/>
    <x v="0"/>
  </r>
  <r>
    <s v="Id968"/>
    <s v="  Casey"/>
    <n v="34.69"/>
    <n v="5.65"/>
    <s v="No"/>
    <s v="No"/>
    <s v="No"/>
    <n v="0"/>
    <s v="No"/>
    <x v="1"/>
    <s v="Normal"/>
    <s v="17-Jul-1980"/>
    <n v="11435.74"/>
    <s v="tier - 3"/>
    <s v="tier - 3"/>
    <s v="R1021"/>
    <n v="42"/>
    <x v="1"/>
  </r>
  <r>
    <s v="Id969"/>
    <s v="  Jessica L"/>
    <n v="37.68"/>
    <n v="4.29"/>
    <s v="yes"/>
    <s v="No"/>
    <s v="No"/>
    <n v="0"/>
    <s v="No"/>
    <x v="0"/>
    <s v="Normal"/>
    <s v="9-Jun-1985"/>
    <n v="11419.49"/>
    <s v="tier - 3"/>
    <s v="tier - 1"/>
    <s v="R1012"/>
    <n v="37"/>
    <x v="1"/>
  </r>
  <r>
    <s v="Id970"/>
    <s v="  Brandon F"/>
    <n v="35.49"/>
    <n v="4.74"/>
    <s v="yes"/>
    <s v="No"/>
    <s v="Yes"/>
    <n v="1"/>
    <s v="No"/>
    <x v="2"/>
    <s v="Normal"/>
    <s v="23-Oct-1983"/>
    <n v="11412.02"/>
    <s v="tier - 3"/>
    <s v="tier - 1"/>
    <s v="R1021"/>
    <n v="39"/>
    <x v="1"/>
  </r>
  <r>
    <s v="Id971"/>
    <s v="  Melissa"/>
    <n v="44.7"/>
    <n v="7.6"/>
    <s v="yes"/>
    <s v="No"/>
    <s v="No"/>
    <n v="2"/>
    <s v="No"/>
    <x v="0"/>
    <s v="Diabetes"/>
    <s v="7-Oct-1970"/>
    <n v="11411.69"/>
    <s v="tier - 3"/>
    <s v="tier - 2"/>
    <s v="R1011"/>
    <n v="52"/>
    <x v="0"/>
  </r>
  <r>
    <s v="Id972"/>
    <s v="  Danielle N"/>
    <n v="38.380000000000003"/>
    <n v="8.5"/>
    <s v="yes"/>
    <s v="No"/>
    <s v="No"/>
    <n v="2"/>
    <s v="No"/>
    <x v="0"/>
    <s v="Diabetes"/>
    <s v="2-Oct-1970"/>
    <n v="11396.9"/>
    <s v="tier - 3"/>
    <s v="tier - 3"/>
    <s v="R1024"/>
    <n v="52"/>
    <x v="0"/>
  </r>
  <r>
    <s v="Id973"/>
    <s v="  Matthew"/>
    <n v="35.244999999999997"/>
    <n v="11.22"/>
    <s v="yes"/>
    <s v="No"/>
    <s v="No"/>
    <n v="0"/>
    <s v="No"/>
    <x v="0"/>
    <s v="Diabetes"/>
    <s v="19-Dec-1967"/>
    <n v="11394.07"/>
    <s v="tier - 3"/>
    <s v="tier - 1"/>
    <s v="R1018"/>
    <n v="55"/>
    <x v="0"/>
  </r>
  <r>
    <s v="Id974"/>
    <s v="  Bettina"/>
    <n v="49.84"/>
    <n v="5.0999999999999996"/>
    <s v="yes"/>
    <s v="No"/>
    <s v="Yes"/>
    <n v="1"/>
    <s v="No"/>
    <x v="0"/>
    <s v="Normal"/>
    <s v="28-Jul-1997"/>
    <n v="11388.27"/>
    <s v="tier - 3"/>
    <s v="tier - 2"/>
    <s v="R1026"/>
    <n v="25"/>
    <x v="3"/>
  </r>
  <r>
    <s v="Id975"/>
    <s v="  Alexander"/>
    <n v="49.06"/>
    <n v="5.43"/>
    <s v="yes"/>
    <s v="No"/>
    <s v="No"/>
    <n v="1"/>
    <s v="No"/>
    <x v="1"/>
    <s v="Normal"/>
    <s v="13-Jun-1964"/>
    <n v="11381.33"/>
    <s v="tier - 3"/>
    <s v="tier - 2"/>
    <s v="R1013"/>
    <n v="58"/>
    <x v="0"/>
  </r>
  <r>
    <s v="Id976"/>
    <s v="  Holli"/>
    <n v="30.88"/>
    <n v="5.82"/>
    <s v="No"/>
    <s v="No"/>
    <s v="No"/>
    <n v="2"/>
    <s v="No"/>
    <x v="2"/>
    <s v="Pre-Diabetes"/>
    <s v="6-Dec-1972"/>
    <n v="11378.57"/>
    <s v="tier - 3"/>
    <s v="tier - 2"/>
    <s v="R1025"/>
    <n v="50"/>
    <x v="0"/>
  </r>
  <r>
    <s v="Id977"/>
    <s v="  Heather C"/>
    <n v="33.35"/>
    <n v="6.05"/>
    <s v="No"/>
    <s v="No"/>
    <s v="Yes"/>
    <n v="1"/>
    <s v="No"/>
    <x v="2"/>
    <s v="Pre-Diabetes"/>
    <s v="7-Jun-1979"/>
    <n v="11369.39"/>
    <s v="tier - 3"/>
    <s v="tier - 1"/>
    <s v="R1026"/>
    <n v="44"/>
    <x v="1"/>
  </r>
  <r>
    <s v="Id978"/>
    <s v="  Kyle"/>
    <n v="38"/>
    <n v="6.38"/>
    <s v="yes"/>
    <s v="No"/>
    <s v="No"/>
    <n v="1"/>
    <s v="No"/>
    <x v="1"/>
    <s v="Pre-Diabetes"/>
    <s v="13-Dec-1964"/>
    <n v="11365.95"/>
    <s v="tier - 3"/>
    <s v="tier - 2"/>
    <s v="R1011"/>
    <n v="58"/>
    <x v="0"/>
  </r>
  <r>
    <s v="Id979"/>
    <s v="  Thomas J"/>
    <n v="36.08"/>
    <n v="5.73"/>
    <s v="yes"/>
    <s v="No"/>
    <s v="No"/>
    <n v="1"/>
    <s v="No"/>
    <x v="2"/>
    <s v="Pre-Diabetes"/>
    <s v="3-Jul-1964"/>
    <n v="11363.28"/>
    <s v="tier - 3"/>
    <s v="tier - 1"/>
    <s v="R1013"/>
    <n v="58"/>
    <x v="0"/>
  </r>
  <r>
    <s v="Id980"/>
    <s v="  Chris"/>
    <n v="35.700000000000003"/>
    <n v="5.47"/>
    <s v="yes"/>
    <s v="No"/>
    <s v="No"/>
    <n v="1"/>
    <s v="No"/>
    <x v="1"/>
    <s v="Normal"/>
    <s v="4-Jul-1964"/>
    <n v="11362.76"/>
    <s v="tier - 3"/>
    <s v="tier - 1"/>
    <s v="R1011"/>
    <n v="58"/>
    <x v="0"/>
  </r>
  <r>
    <s v="Id981"/>
    <s v="  Graham"/>
    <n v="34.01"/>
    <n v="11.3"/>
    <s v="No"/>
    <s v="No"/>
    <s v="No"/>
    <n v="0"/>
    <s v="No"/>
    <x v="0"/>
    <s v="Diabetes"/>
    <s v="26-Sep-1965"/>
    <n v="11356.66"/>
    <s v="tier - 3"/>
    <s v="tier - 3"/>
    <s v="R1012"/>
    <n v="57"/>
    <x v="0"/>
  </r>
  <r>
    <s v="Id982"/>
    <s v="  Garrett"/>
    <n v="31.54"/>
    <n v="6.72"/>
    <s v="No"/>
    <s v="No"/>
    <s v="No"/>
    <n v="0"/>
    <s v="No"/>
    <x v="1"/>
    <s v="Diabetes"/>
    <s v="29-Nov-1965"/>
    <n v="11353.23"/>
    <s v="tier - 3"/>
    <s v="tier - 1"/>
    <s v="R1012"/>
    <n v="57"/>
    <x v="0"/>
  </r>
  <r>
    <s v="Id983"/>
    <s v="  Andrew"/>
    <n v="23.3"/>
    <n v="5.36"/>
    <s v="yes"/>
    <s v="No"/>
    <s v="No"/>
    <n v="1"/>
    <s v="No"/>
    <x v="1"/>
    <s v="Normal"/>
    <s v="12-Jul-1964"/>
    <n v="11345.52"/>
    <s v="tier - 3"/>
    <s v="tier - 3"/>
    <s v="R1011"/>
    <n v="58"/>
    <x v="0"/>
  </r>
  <r>
    <s v="Id984"/>
    <s v="  Annabelle M"/>
    <n v="27.75"/>
    <n v="9.8800000000000008"/>
    <s v="No"/>
    <s v="No"/>
    <s v="No"/>
    <n v="0"/>
    <s v="No"/>
    <x v="0"/>
    <s v="Diabetes"/>
    <s v="2-Nov-1968"/>
    <n v="11344.32"/>
    <s v="tier - 3"/>
    <s v="tier - 2"/>
    <s v="R1025"/>
    <n v="54"/>
    <x v="0"/>
  </r>
  <r>
    <s v="Id985"/>
    <s v="  Daniel T"/>
    <n v="42.46"/>
    <n v="4.1100000000000003"/>
    <s v="No"/>
    <s v="No"/>
    <s v="No"/>
    <n v="0"/>
    <s v="No"/>
    <x v="2"/>
    <s v="Normal"/>
    <s v="19-Aug-1989"/>
    <n v="11326.71"/>
    <s v="tier - 3"/>
    <s v="tier - 3"/>
    <s v="R1013"/>
    <n v="33"/>
    <x v="1"/>
  </r>
  <r>
    <s v="Id986"/>
    <s v="  Deanne"/>
    <n v="54.47"/>
    <n v="7.48"/>
    <s v="No"/>
    <s v="No"/>
    <s v="No"/>
    <n v="0"/>
    <s v="No"/>
    <x v="0"/>
    <s v="Diabetes"/>
    <s v="20-Sep-2002"/>
    <n v="11321.49"/>
    <s v="tier - 3"/>
    <s v="tier - 3"/>
    <s v="R1012"/>
    <n v="20"/>
    <x v="3"/>
  </r>
  <r>
    <s v="Id987"/>
    <s v="  Carrie"/>
    <n v="24.93"/>
    <n v="9.18"/>
    <s v="yes"/>
    <s v="No"/>
    <s v="Yes"/>
    <n v="1"/>
    <s v="No"/>
    <x v="1"/>
    <s v="Diabetes"/>
    <s v="11-Jul-1963"/>
    <n v="11319.12"/>
    <s v="tier - 3"/>
    <s v="tier - 1"/>
    <s v="R1012"/>
    <n v="59"/>
    <x v="0"/>
  </r>
  <r>
    <s v="Id988"/>
    <s v="  Suzanne"/>
    <n v="48.12"/>
    <n v="4.51"/>
    <s v="yes"/>
    <s v="No"/>
    <s v="No"/>
    <n v="1"/>
    <s v="No"/>
    <x v="1"/>
    <s v="Normal"/>
    <s v="10-Dec-1995"/>
    <n v="11318.57"/>
    <s v="tier - 3"/>
    <s v="tier - 2"/>
    <s v="R1026"/>
    <n v="27"/>
    <x v="3"/>
  </r>
  <r>
    <s v="Id989"/>
    <s v="  Jasmine P"/>
    <n v="24.91"/>
    <n v="7.33"/>
    <s v="yes"/>
    <s v="No"/>
    <s v="Yes"/>
    <n v="1"/>
    <s v="No"/>
    <x v="1"/>
    <s v="Diabetes"/>
    <s v="22-Nov-1963"/>
    <n v="11312.33"/>
    <s v="tier - 3"/>
    <s v="tier - 3"/>
    <s v="R1012"/>
    <n v="59"/>
    <x v="0"/>
  </r>
  <r>
    <s v="Id990"/>
    <s v="  Jennifer"/>
    <n v="27.645"/>
    <n v="10.56"/>
    <s v="No"/>
    <s v="No"/>
    <s v="No"/>
    <n v="0"/>
    <s v="No"/>
    <x v="0"/>
    <s v="Diabetes"/>
    <s v="6-Oct-1968"/>
    <n v="11305.93"/>
    <s v="tier - 3"/>
    <s v="tier - 1"/>
    <s v="R1012"/>
    <n v="54"/>
    <x v="0"/>
  </r>
  <r>
    <s v="Id991"/>
    <s v="  Tracie"/>
    <n v="33.700000000000003"/>
    <n v="4.01"/>
    <s v="No"/>
    <s v="No"/>
    <s v="No"/>
    <n v="2"/>
    <s v="No"/>
    <x v="0"/>
    <s v="Normal"/>
    <s v="25-Sep-1972"/>
    <n v="11299.34"/>
    <s v="tier - 3"/>
    <s v="tier - 2"/>
    <s v="R1011"/>
    <n v="50"/>
    <x v="0"/>
  </r>
  <r>
    <s v="Id992"/>
    <s v="  Tristan D"/>
    <n v="38.93"/>
    <n v="5.64"/>
    <s v="yes"/>
    <s v="No"/>
    <s v="No"/>
    <n v="1"/>
    <s v="No"/>
    <x v="1"/>
    <s v="Normal"/>
    <s v="14-Nov-1988"/>
    <n v="11294.57"/>
    <s v="tier - 3"/>
    <s v="tier - 1"/>
    <s v="R1022"/>
    <n v="34"/>
    <x v="1"/>
  </r>
  <r>
    <s v="Id993"/>
    <s v="  Peiweng"/>
    <n v="32.774999999999999"/>
    <n v="8.02"/>
    <s v="yes"/>
    <s v="No"/>
    <s v="No"/>
    <n v="2"/>
    <s v="No"/>
    <x v="1"/>
    <s v="Diabetes"/>
    <s v="22-Jun-1970"/>
    <n v="11289.11"/>
    <s v="tier - 3"/>
    <s v="tier - 1"/>
    <s v="R1012"/>
    <n v="52"/>
    <x v="0"/>
  </r>
  <r>
    <s v="Id994"/>
    <s v="  Theresa M"/>
    <n v="29.83"/>
    <n v="7.2"/>
    <s v="yes"/>
    <s v="No"/>
    <s v="No"/>
    <n v="0"/>
    <s v="No"/>
    <x v="2"/>
    <s v="Diabetes"/>
    <s v="14-Jun-1967"/>
    <n v="11286.54"/>
    <s v="tier - 3"/>
    <s v="tier - 3"/>
    <s v="R1024"/>
    <n v="55"/>
    <x v="0"/>
  </r>
  <r>
    <s v="Id995"/>
    <s v="  Daniel J"/>
    <n v="28.31"/>
    <n v="4.55"/>
    <s v="No"/>
    <s v="yes"/>
    <s v="No"/>
    <n v="1"/>
    <s v="No"/>
    <x v="1"/>
    <s v="Normal"/>
    <s v="4-Oct-2004"/>
    <n v="11272.33"/>
    <s v="tier - 3"/>
    <s v="tier - 2"/>
    <s v="R1019"/>
    <n v="18"/>
    <x v="3"/>
  </r>
  <r>
    <s v="Id996"/>
    <s v="  Courtney M"/>
    <n v="29.79"/>
    <n v="9.0299999999999994"/>
    <s v="No"/>
    <s v="No"/>
    <s v="No"/>
    <n v="0"/>
    <s v="No"/>
    <x v="1"/>
    <s v="Diabetes"/>
    <s v="26-Dec-1971"/>
    <n v="11265.71"/>
    <s v="tier - 3"/>
    <s v="tier - 1"/>
    <s v="R1025"/>
    <n v="51"/>
    <x v="0"/>
  </r>
  <r>
    <s v="Id997"/>
    <s v="  Jose A"/>
    <n v="36.6"/>
    <n v="5.2"/>
    <s v="yes"/>
    <s v="No"/>
    <s v="Yes"/>
    <n v="1"/>
    <s v="No"/>
    <x v="1"/>
    <s v="Normal"/>
    <s v="11-Oct-1969"/>
    <n v="11264.54"/>
    <s v="tier - 3"/>
    <s v="tier - 2"/>
    <s v="R1011"/>
    <n v="53"/>
    <x v="0"/>
  </r>
  <r>
    <s v="Id998"/>
    <s v="  Lauren"/>
    <n v="35.93"/>
    <n v="8.3000000000000007"/>
    <s v="yes"/>
    <s v="No"/>
    <s v="No"/>
    <n v="0"/>
    <s v="No"/>
    <x v="0"/>
    <s v="Diabetes"/>
    <s v="2-Oct-1981"/>
    <n v="11255.29"/>
    <s v="tier - 3"/>
    <s v="tier - 1"/>
    <s v="R1026"/>
    <n v="41"/>
    <x v="1"/>
  </r>
  <r>
    <s v="Id999"/>
    <s v="  Jonathon M"/>
    <n v="28.6"/>
    <n v="5.56"/>
    <s v="yes"/>
    <s v="No"/>
    <s v="Yes"/>
    <n v="1"/>
    <s v="No"/>
    <x v="0"/>
    <s v="Normal"/>
    <s v="20-Aug-1969"/>
    <n v="11253.42"/>
    <s v="tier - 3"/>
    <s v="tier - 1"/>
    <s v="R1011"/>
    <n v="53"/>
    <x v="0"/>
  </r>
  <r>
    <s v="Id1000"/>
    <s v="  Stephanie A"/>
    <n v="39.17"/>
    <n v="4.1500000000000004"/>
    <s v="No"/>
    <s v="No"/>
    <s v="No"/>
    <n v="0"/>
    <s v="No"/>
    <x v="2"/>
    <s v="Normal"/>
    <s v="17-Dec-1989"/>
    <n v="11250.43"/>
    <s v="tier - 3"/>
    <s v="tier - 2"/>
    <s v="R1026"/>
    <n v="33"/>
    <x v="1"/>
  </r>
  <r>
    <s v="Id1001"/>
    <s v="  Patrick"/>
    <n v="26.41"/>
    <n v="5.99"/>
    <s v="yes"/>
    <s v="No"/>
    <s v="Yes"/>
    <n v="1"/>
    <s v="No"/>
    <x v="1"/>
    <s v="Pre-Diabetes"/>
    <s v="30-Dec-1969"/>
    <n v="11244.38"/>
    <s v="tier - 3"/>
    <s v="tier - 1"/>
    <s v="R1016"/>
    <n v="53"/>
    <x v="0"/>
  </r>
  <r>
    <s v="Id1002"/>
    <s v="  Krista"/>
    <n v="30.63"/>
    <n v="5.8"/>
    <s v="yes"/>
    <s v="No"/>
    <s v="No"/>
    <n v="0"/>
    <s v="No"/>
    <x v="2"/>
    <s v="Pre-Diabetes"/>
    <s v="28-Jun-1976"/>
    <n v="11217.35"/>
    <s v="tier - 3"/>
    <s v="tier - 2"/>
    <s v="R1025"/>
    <n v="46"/>
    <x v="0"/>
  </r>
  <r>
    <s v="Id1003"/>
    <s v="  Jenessa"/>
    <n v="31.73"/>
    <n v="7.32"/>
    <s v="yes"/>
    <s v="No"/>
    <s v="No"/>
    <n v="2"/>
    <s v="No"/>
    <x v="0"/>
    <s v="Diabetes"/>
    <s v="14-Jun-1970"/>
    <n v="11187.66"/>
    <s v="tier - 3"/>
    <s v="tier - 2"/>
    <s v="R1012"/>
    <n v="52"/>
    <x v="0"/>
  </r>
  <r>
    <s v="Id1004"/>
    <s v="  Ryan M"/>
    <n v="30.7"/>
    <n v="5.16"/>
    <s v="No"/>
    <s v="No"/>
    <s v="No"/>
    <n v="2"/>
    <s v="No"/>
    <x v="1"/>
    <s v="Normal"/>
    <s v="3-Sep-1972"/>
    <n v="11186.2"/>
    <s v="tier - 3"/>
    <s v="tier - 2"/>
    <s v="R1021"/>
    <n v="50"/>
    <x v="0"/>
  </r>
  <r>
    <s v="Id1005"/>
    <s v="  Thomas"/>
    <n v="25.934999999999999"/>
    <n v="5.96"/>
    <s v="yes"/>
    <s v="No"/>
    <s v="No"/>
    <n v="2"/>
    <s v="No"/>
    <x v="1"/>
    <s v="Pre-Diabetes"/>
    <s v="6-Aug-1966"/>
    <n v="11165.42"/>
    <s v="tier - 3"/>
    <s v="tier - 1"/>
    <s v="R1016"/>
    <n v="56"/>
    <x v="0"/>
  </r>
  <r>
    <s v="Id1006"/>
    <s v="  Amanda N"/>
    <n v="35.9"/>
    <n v="4.8499999999999996"/>
    <s v="yes"/>
    <s v="No"/>
    <s v="Yes"/>
    <n v="1"/>
    <s v="No"/>
    <x v="0"/>
    <s v="Normal"/>
    <s v="25-Jun-1969"/>
    <n v="11163.57"/>
    <s v="tier - 3"/>
    <s v="tier - 2"/>
    <s v="R1011"/>
    <n v="53"/>
    <x v="0"/>
  </r>
  <r>
    <s v="Id1007"/>
    <s v="  Teresa P"/>
    <n v="26.7"/>
    <n v="5.09"/>
    <s v="yes"/>
    <s v="No"/>
    <s v="Yes"/>
    <n v="1"/>
    <s v="No"/>
    <x v="1"/>
    <s v="Normal"/>
    <s v="30-Nov-1969"/>
    <n v="11150.78"/>
    <s v="tier - 3"/>
    <s v="tier - 2"/>
    <s v="R1011"/>
    <n v="53"/>
    <x v="0"/>
  </r>
  <r>
    <s v="Id1008"/>
    <s v="  Dorian"/>
    <n v="33.71"/>
    <n v="4.9400000000000004"/>
    <s v="No"/>
    <s v="No"/>
    <s v="No"/>
    <n v="0"/>
    <s v="No"/>
    <x v="1"/>
    <s v="Normal"/>
    <s v="20-Aug-1980"/>
    <n v="11103.33"/>
    <s v="tier - 3"/>
    <s v="tier - 1"/>
    <s v="R1021"/>
    <n v="42"/>
    <x v="1"/>
  </r>
  <r>
    <s v="Id1009"/>
    <s v="  Amy"/>
    <n v="41.91"/>
    <n v="4.92"/>
    <s v="yes"/>
    <s v="No"/>
    <s v="No"/>
    <n v="2"/>
    <s v="No"/>
    <x v="1"/>
    <s v="Normal"/>
    <s v="5-Jul-1966"/>
    <n v="11093.62"/>
    <s v="tier - 3"/>
    <s v="tier - 1"/>
    <s v="R1013"/>
    <n v="56"/>
    <x v="0"/>
  </r>
  <r>
    <s v="Id1010"/>
    <s v="  Aberu"/>
    <n v="39.82"/>
    <n v="6.05"/>
    <s v="yes"/>
    <s v="No"/>
    <s v="No"/>
    <n v="2"/>
    <s v="No"/>
    <x v="0"/>
    <s v="Pre-Diabetes"/>
    <s v="9-Sep-1966"/>
    <n v="11090.72"/>
    <s v="tier - 3"/>
    <s v="tier - 1"/>
    <s v="R1013"/>
    <n v="56"/>
    <x v="0"/>
  </r>
  <r>
    <s v="Id1011"/>
    <s v="  Ashley"/>
    <n v="28.12"/>
    <n v="4.67"/>
    <s v="No"/>
    <s v="No"/>
    <s v="No"/>
    <n v="2"/>
    <s v="No"/>
    <x v="1"/>
    <s v="Normal"/>
    <s v="7-Oct-1972"/>
    <n v="11085.59"/>
    <s v="tier - 3"/>
    <s v="tier - 2"/>
    <s v="R1012"/>
    <n v="50"/>
    <x v="0"/>
  </r>
  <r>
    <s v="Id1012"/>
    <s v="  Anna E"/>
    <n v="26.98"/>
    <n v="9.81"/>
    <s v="yes"/>
    <s v="No"/>
    <s v="No"/>
    <n v="0"/>
    <s v="No"/>
    <x v="2"/>
    <s v="Diabetes"/>
    <s v="4-Sep-1967"/>
    <n v="11082.58"/>
    <s v="tier - 3"/>
    <s v="tier - 2"/>
    <s v="R1012"/>
    <n v="55"/>
    <x v="0"/>
  </r>
  <r>
    <s v="Id1013"/>
    <s v="  Tania K"/>
    <n v="27.2"/>
    <n v="6.06"/>
    <s v="yes"/>
    <s v="No"/>
    <s v="No"/>
    <n v="2"/>
    <s v="No"/>
    <x v="1"/>
    <s v="Pre-Diabetes"/>
    <s v="20-Nov-1966"/>
    <n v="11073.18"/>
    <s v="tier - 3"/>
    <s v="tier - 3"/>
    <s v="R1011"/>
    <n v="56"/>
    <x v="0"/>
  </r>
  <r>
    <s v="Id1014"/>
    <s v="  Ashley E"/>
    <n v="25.3"/>
    <n v="5.19"/>
    <s v="yes"/>
    <s v="No"/>
    <s v="No"/>
    <n v="2"/>
    <s v="No"/>
    <x v="0"/>
    <s v="Normal"/>
    <s v="7-Nov-1966"/>
    <n v="11070.54"/>
    <s v="tier - 3"/>
    <s v="tier - 3"/>
    <s v="R1011"/>
    <n v="56"/>
    <x v="0"/>
  </r>
  <r>
    <s v="Id1015"/>
    <s v="  Aleksandra"/>
    <n v="30.25"/>
    <n v="10.16"/>
    <s v="No"/>
    <s v="No"/>
    <s v="No"/>
    <n v="0"/>
    <s v="No"/>
    <x v="1"/>
    <s v="Diabetes"/>
    <s v="9-Nov-1971"/>
    <n v="11068.77"/>
    <s v="tier - 3"/>
    <s v="tier - 2"/>
    <s v="R1012"/>
    <n v="51"/>
    <x v="0"/>
  </r>
  <r>
    <s v="Id1016"/>
    <s v="  Valery L"/>
    <n v="54"/>
    <n v="4.68"/>
    <s v="yes"/>
    <s v="yes"/>
    <s v="No"/>
    <n v="2"/>
    <s v="No"/>
    <x v="2"/>
    <s v="Normal"/>
    <s v="18-Sep-2000"/>
    <n v="11068.7"/>
    <s v="tier - 3"/>
    <s v="tier - 1"/>
    <s v="R1011"/>
    <n v="22"/>
    <x v="3"/>
  </r>
  <r>
    <s v="Id1017"/>
    <s v="  Joanna G"/>
    <n v="51.86"/>
    <n v="5.32"/>
    <s v="yes"/>
    <s v="No"/>
    <s v="No"/>
    <n v="0"/>
    <s v="No"/>
    <x v="1"/>
    <s v="Normal"/>
    <s v="17-Dec-2001"/>
    <n v="11046.02"/>
    <s v="tier - 3"/>
    <s v="tier - 1"/>
    <s v="R1026"/>
    <n v="21"/>
    <x v="3"/>
  </r>
  <r>
    <s v="Id1018"/>
    <s v="  Stefanie F"/>
    <n v="31.39"/>
    <n v="6.99"/>
    <s v="No"/>
    <s v="No"/>
    <s v="No"/>
    <n v="0"/>
    <s v="No"/>
    <x v="1"/>
    <s v="Diabetes"/>
    <s v="30-Aug-1974"/>
    <n v="11037.85"/>
    <s v="tier - 3"/>
    <s v="tier - 2"/>
    <s v="R1025"/>
    <n v="48"/>
    <x v="0"/>
  </r>
  <r>
    <s v="Id1019"/>
    <s v="  Stephen"/>
    <n v="39.97"/>
    <n v="5.55"/>
    <s v="No"/>
    <s v="No"/>
    <s v="No"/>
    <n v="0"/>
    <s v="No"/>
    <x v="0"/>
    <s v="Normal"/>
    <s v="25-Oct-1989"/>
    <n v="11037.51"/>
    <s v="tier - 3"/>
    <s v="tier - 1"/>
    <s v="R1012"/>
    <n v="33"/>
    <x v="1"/>
  </r>
  <r>
    <s v="Id1020"/>
    <s v="  Liza J"/>
    <n v="41.23"/>
    <n v="6.94"/>
    <s v="No"/>
    <s v="No"/>
    <s v="No"/>
    <n v="0"/>
    <s v="No"/>
    <x v="0"/>
    <s v="Diabetes"/>
    <s v="10-Dec-1974"/>
    <n v="11033.66"/>
    <s v="tier - 3"/>
    <s v="tier - 3"/>
    <s v="R1012"/>
    <n v="48"/>
    <x v="0"/>
  </r>
  <r>
    <s v="Id1021"/>
    <s v="  Ian M"/>
    <n v="49.45"/>
    <n v="4.2"/>
    <s v="yes"/>
    <s v="No"/>
    <s v="No"/>
    <n v="0"/>
    <s v="No"/>
    <x v="2"/>
    <s v="Normal"/>
    <s v="21-Jul-1996"/>
    <n v="11028.56"/>
    <s v="tier - 3"/>
    <s v="tier - 3"/>
    <s v="R1012"/>
    <n v="26"/>
    <x v="3"/>
  </r>
  <r>
    <s v="Id1022"/>
    <s v="  Claudia L"/>
    <n v="41.04"/>
    <n v="5.59"/>
    <s v="No"/>
    <s v="No"/>
    <s v="No"/>
    <n v="0"/>
    <s v="No"/>
    <x v="1"/>
    <s v="Normal"/>
    <s v="26-Jun-1991"/>
    <n v="11018.05"/>
    <s v="tier - 3"/>
    <s v="tier - 2"/>
    <s v="R1012"/>
    <n v="31"/>
    <x v="1"/>
  </r>
  <r>
    <s v="Id1023"/>
    <s v="  Jessica M"/>
    <n v="27.93"/>
    <n v="9.9600000000000009"/>
    <s v="No"/>
    <s v="No"/>
    <s v="No"/>
    <n v="0"/>
    <s v="No"/>
    <x v="2"/>
    <s v="Diabetes"/>
    <s v="15-Dec-1974"/>
    <n v="11015.17"/>
    <s v="tier - 3"/>
    <s v="tier - 1"/>
    <s v="R1012"/>
    <n v="48"/>
    <x v="0"/>
  </r>
  <r>
    <s v="Id1024"/>
    <s v="  Billy Jr"/>
    <n v="21.01"/>
    <n v="7.37"/>
    <s v="No"/>
    <s v="No"/>
    <s v="No"/>
    <n v="0"/>
    <s v="No"/>
    <x v="2"/>
    <s v="Diabetes"/>
    <s v="24-Oct-1968"/>
    <n v="11013.71"/>
    <s v="tier - 3"/>
    <s v="tier - 1"/>
    <s v="R1013"/>
    <n v="54"/>
    <x v="0"/>
  </r>
  <r>
    <s v="Id1025"/>
    <s v="  David"/>
    <n v="52.37"/>
    <n v="5.0599999999999996"/>
    <s v="yes"/>
    <s v="yes"/>
    <s v="No"/>
    <n v="2"/>
    <s v="No"/>
    <x v="2"/>
    <s v="Normal"/>
    <s v="17-Sep-2000"/>
    <n v="10991.58"/>
    <s v="tier - 3"/>
    <s v="tier - 3"/>
    <s v="R1012"/>
    <n v="22"/>
    <x v="3"/>
  </r>
  <r>
    <s v="Id1026"/>
    <s v="  Tim"/>
    <n v="40.369999999999997"/>
    <n v="8.2100000000000009"/>
    <s v="No"/>
    <s v="No"/>
    <s v="No"/>
    <n v="0"/>
    <s v="No"/>
    <x v="0"/>
    <s v="Diabetes"/>
    <s v="18-Dec-1965"/>
    <n v="10982.5"/>
    <s v="tier - 3"/>
    <s v="tier - 3"/>
    <s v="R1013"/>
    <n v="57"/>
    <x v="0"/>
  </r>
  <r>
    <s v="Id1027"/>
    <s v="  Emma M"/>
    <n v="41.47"/>
    <n v="10.34"/>
    <s v="No"/>
    <s v="No"/>
    <s v="No"/>
    <n v="2"/>
    <s v="No"/>
    <x v="0"/>
    <s v="Diabetes"/>
    <s v="21-Oct-1973"/>
    <n v="10977.21"/>
    <s v="tier - 3"/>
    <s v="tier - 1"/>
    <s v="R1013"/>
    <n v="49"/>
    <x v="0"/>
  </r>
  <r>
    <s v="Id1028"/>
    <s v="  Tim"/>
    <n v="33.725000000000001"/>
    <n v="5.51"/>
    <s v="yes"/>
    <s v="No"/>
    <s v="No"/>
    <n v="2"/>
    <s v="No"/>
    <x v="2"/>
    <s v="Normal"/>
    <s v="9-Jul-1966"/>
    <n v="10976.25"/>
    <s v="tier - 3"/>
    <s v="tier - 2"/>
    <s v="R1012"/>
    <n v="56"/>
    <x v="0"/>
  </r>
  <r>
    <s v="Id1029"/>
    <s v="  Patrick"/>
    <n v="28.1"/>
    <n v="11.2"/>
    <s v="No"/>
    <s v="No"/>
    <s v="No"/>
    <n v="0"/>
    <s v="No"/>
    <x v="2"/>
    <s v="Diabetes"/>
    <s v="19-Jun-1965"/>
    <n v="10965.45"/>
    <s v="tier - 3"/>
    <s v="tier - 2"/>
    <s v="R1011"/>
    <n v="57"/>
    <x v="0"/>
  </r>
  <r>
    <s v="Id1030"/>
    <s v="  Bridget K"/>
    <n v="37.43"/>
    <n v="4.3499999999999996"/>
    <s v="yes"/>
    <s v="No"/>
    <s v="Yes"/>
    <n v="1"/>
    <s v="No"/>
    <x v="2"/>
    <s v="Normal"/>
    <s v="14-Aug-1969"/>
    <n v="10959.69"/>
    <s v="tier - 3"/>
    <s v="tier - 3"/>
    <s v="R1012"/>
    <n v="53"/>
    <x v="0"/>
  </r>
  <r>
    <s v="Id1031"/>
    <s v="  Gabriel"/>
    <n v="23.7"/>
    <n v="10.45"/>
    <s v="No"/>
    <s v="No"/>
    <s v="No"/>
    <n v="0"/>
    <s v="No"/>
    <x v="0"/>
    <s v="Diabetes"/>
    <s v="4-Dec-1965"/>
    <n v="10959.33"/>
    <s v="tier - 3"/>
    <s v="tier - 3"/>
    <s v="R1011"/>
    <n v="57"/>
    <x v="0"/>
  </r>
  <r>
    <s v="Id1032"/>
    <s v="  Natasha"/>
    <n v="24.795000000000002"/>
    <n v="4.07"/>
    <s v="yes"/>
    <s v="No"/>
    <s v="Yes"/>
    <n v="1"/>
    <s v="No"/>
    <x v="1"/>
    <s v="Normal"/>
    <s v="10-Nov-1969"/>
    <n v="10942.13"/>
    <s v="tier - 3"/>
    <s v="tier - 3"/>
    <s v="R1012"/>
    <n v="53"/>
    <x v="0"/>
  </r>
  <r>
    <s v="Id1033"/>
    <s v="  Abby A"/>
    <n v="31.9"/>
    <n v="8.34"/>
    <s v="No"/>
    <s v="No"/>
    <s v="No"/>
    <n v="0"/>
    <s v="No"/>
    <x v="2"/>
    <s v="Diabetes"/>
    <s v="12-Nov-1968"/>
    <n v="10928.85"/>
    <s v="tier - 3"/>
    <s v="tier - 3"/>
    <s v="R1013"/>
    <n v="54"/>
    <x v="0"/>
  </r>
  <r>
    <s v="Id1034"/>
    <s v="  Michelle"/>
    <n v="32.68"/>
    <n v="7.41"/>
    <s v="No"/>
    <s v="No"/>
    <s v="No"/>
    <n v="0"/>
    <s v="No"/>
    <x v="1"/>
    <s v="Diabetes"/>
    <s v="13-Nov-1968"/>
    <n v="10923.93"/>
    <s v="tier - 3"/>
    <s v="tier - 1"/>
    <s v="R1024"/>
    <n v="54"/>
    <x v="0"/>
  </r>
  <r>
    <s v="Id1035"/>
    <s v="  Mckendree"/>
    <n v="47.13"/>
    <n v="4.3099999999999996"/>
    <s v="No"/>
    <s v="No"/>
    <s v="No"/>
    <n v="0"/>
    <s v="No"/>
    <x v="0"/>
    <s v="Normal"/>
    <s v="6-Sep-1994"/>
    <n v="10886.66"/>
    <s v="tier - 3"/>
    <s v="tier - 3"/>
    <s v="R1012"/>
    <n v="28"/>
    <x v="3"/>
  </r>
  <r>
    <s v="Id1036"/>
    <s v="  Tara"/>
    <n v="36.67"/>
    <n v="10.83"/>
    <s v="No"/>
    <s v="No"/>
    <s v="No"/>
    <n v="0"/>
    <s v="No"/>
    <x v="1"/>
    <s v="Diabetes"/>
    <s v="20-Dec-1971"/>
    <n v="10848.13"/>
    <s v="tier - 3"/>
    <s v="tier - 3"/>
    <s v="R1012"/>
    <n v="51"/>
    <x v="0"/>
  </r>
  <r>
    <s v="Id1037"/>
    <s v="  Daniel"/>
    <n v="33.630000000000003"/>
    <n v="11.31"/>
    <s v="No"/>
    <s v="No"/>
    <s v="No"/>
    <n v="0"/>
    <s v="No"/>
    <x v="1"/>
    <s v="Diabetes"/>
    <s v="28-Jul-1968"/>
    <n v="10825.25"/>
    <s v="tier - 3"/>
    <s v="tier - 3"/>
    <s v="R1012"/>
    <n v="54"/>
    <x v="0"/>
  </r>
  <r>
    <s v="Id1038"/>
    <s v="  Joshua P"/>
    <n v="32.67"/>
    <n v="11.81"/>
    <s v="yes"/>
    <s v="No"/>
    <s v="No"/>
    <n v="0"/>
    <s v="No"/>
    <x v="1"/>
    <s v="Diabetes"/>
    <s v="2-Oct-1967"/>
    <n v="10807.49"/>
    <s v="tier - 3"/>
    <s v="tier - 2"/>
    <s v="R1013"/>
    <n v="55"/>
    <x v="0"/>
  </r>
  <r>
    <s v="Id1039"/>
    <s v="  Erin C"/>
    <n v="33.299999999999997"/>
    <n v="8.26"/>
    <s v="yes"/>
    <s v="No"/>
    <s v="No"/>
    <n v="2"/>
    <s v="No"/>
    <x v="1"/>
    <s v="Diabetes"/>
    <s v="18-Dec-1970"/>
    <n v="10806.84"/>
    <s v="tier - 3"/>
    <s v="tier - 2"/>
    <s v="R1011"/>
    <n v="52"/>
    <x v="0"/>
  </r>
  <r>
    <s v="Id1040"/>
    <s v="  Shure"/>
    <n v="30.78"/>
    <n v="10.74"/>
    <s v="yes"/>
    <s v="No"/>
    <s v="No"/>
    <n v="2"/>
    <s v="No"/>
    <x v="0"/>
    <s v="Diabetes"/>
    <s v="28-Oct-1970"/>
    <n v="10797.34"/>
    <s v="tier - 3"/>
    <s v="tier - 2"/>
    <s v="R1023"/>
    <n v="52"/>
    <x v="0"/>
  </r>
  <r>
    <s v="Id1041"/>
    <s v="  Richard"/>
    <n v="28.975000000000001"/>
    <n v="7.69"/>
    <s v="yes"/>
    <s v="No"/>
    <s v="No"/>
    <n v="0"/>
    <s v="No"/>
    <x v="2"/>
    <s v="Diabetes"/>
    <s v="23-Oct-1967"/>
    <n v="10796.35"/>
    <s v="tier - 3"/>
    <s v="tier - 1"/>
    <s v="R1019"/>
    <n v="55"/>
    <x v="0"/>
  </r>
  <r>
    <s v="Id1042"/>
    <s v="  Brenda"/>
    <n v="33.4"/>
    <n v="4.84"/>
    <s v="No"/>
    <s v="No"/>
    <s v="No"/>
    <n v="0"/>
    <s v="No"/>
    <x v="1"/>
    <s v="Normal"/>
    <s v="24-Dec-1999"/>
    <n v="10795.94"/>
    <s v="tier - 3"/>
    <s v="tier - 1"/>
    <s v="R1011"/>
    <n v="23"/>
    <x v="3"/>
  </r>
  <r>
    <s v="Id1043"/>
    <s v="  Joseph M"/>
    <n v="21.5"/>
    <n v="9.77"/>
    <s v="yes"/>
    <s v="No"/>
    <s v="No"/>
    <n v="0"/>
    <s v="No"/>
    <x v="2"/>
    <s v="Diabetes"/>
    <s v="11-Nov-1967"/>
    <n v="10791.96"/>
    <s v="tier - 3"/>
    <s v="tier - 2"/>
    <s v="R1011"/>
    <n v="55"/>
    <x v="0"/>
  </r>
  <r>
    <s v="Id1044"/>
    <s v="  Stephen J"/>
    <n v="38.14"/>
    <n v="5.84"/>
    <s v="No"/>
    <s v="No"/>
    <s v="No"/>
    <n v="0"/>
    <s v="No"/>
    <x v="1"/>
    <s v="Pre-Diabetes"/>
    <s v="25-Nov-1989"/>
    <n v="10769.75"/>
    <s v="tier - 3"/>
    <s v="tier - 2"/>
    <s v="R1022"/>
    <n v="33"/>
    <x v="1"/>
  </r>
  <r>
    <s v="Id1045"/>
    <s v="  Kathya"/>
    <n v="35.42"/>
    <n v="8.6999999999999993"/>
    <s v="yes"/>
    <s v="No"/>
    <s v="No"/>
    <n v="1"/>
    <s v="No"/>
    <x v="1"/>
    <s v="Diabetes"/>
    <s v="29-Aug-1986"/>
    <n v="10749.02"/>
    <s v="tier - 3"/>
    <s v="tier - 1"/>
    <s v="R1026"/>
    <n v="36"/>
    <x v="1"/>
  </r>
  <r>
    <s v="Id1046"/>
    <s v="  Wesley"/>
    <n v="35.625"/>
    <n v="10.79"/>
    <s v="No"/>
    <s v="No"/>
    <s v="No"/>
    <n v="0"/>
    <s v="No"/>
    <x v="1"/>
    <s v="Diabetes"/>
    <s v="9-Dec-1974"/>
    <n v="10736.87"/>
    <s v="tier - 3"/>
    <s v="tier - 1"/>
    <s v="R1016"/>
    <n v="48"/>
    <x v="0"/>
  </r>
  <r>
    <s v="Id1047"/>
    <s v="  Tim"/>
    <n v="45.51"/>
    <n v="4.32"/>
    <s v="No"/>
    <s v="No"/>
    <s v="No"/>
    <n v="1"/>
    <s v="No"/>
    <x v="0"/>
    <s v="Normal"/>
    <s v="25-Jun-1992"/>
    <n v="10719.57"/>
    <s v="tier - 3"/>
    <s v="tier - 1"/>
    <s v="R1012"/>
    <n v="30"/>
    <x v="1"/>
  </r>
  <r>
    <s v="Id1048"/>
    <s v="  Jamie L"/>
    <n v="37.1"/>
    <n v="7.19"/>
    <s v="yes"/>
    <s v="No"/>
    <s v="No"/>
    <n v="0"/>
    <s v="No"/>
    <x v="0"/>
    <s v="Diabetes"/>
    <s v="5-Oct-1967"/>
    <n v="10713.64"/>
    <s v="tier - 3"/>
    <s v="tier - 3"/>
    <s v="R1011"/>
    <n v="55"/>
    <x v="0"/>
  </r>
  <r>
    <s v="Id1049"/>
    <s v="  Alexandra"/>
    <n v="30.5"/>
    <n v="11.94"/>
    <s v="yes"/>
    <s v="No"/>
    <s v="No"/>
    <n v="0"/>
    <s v="No"/>
    <x v="1"/>
    <s v="Diabetes"/>
    <s v="30-Jul-1967"/>
    <n v="10704.47"/>
    <s v="tier - 3"/>
    <s v="tier - 2"/>
    <s v="R1011"/>
    <n v="55"/>
    <x v="0"/>
  </r>
  <r>
    <s v="Id1050"/>
    <s v="  Tiffany"/>
    <n v="28.16"/>
    <n v="5.56"/>
    <s v="No"/>
    <s v="No"/>
    <s v="No"/>
    <n v="2"/>
    <s v="No"/>
    <x v="1"/>
    <s v="Normal"/>
    <s v="24-Oct-1972"/>
    <n v="10702.64"/>
    <s v="tier - 3"/>
    <s v="tier - 3"/>
    <s v="R1013"/>
    <n v="50"/>
    <x v="0"/>
  </r>
  <r>
    <s v="Id1051"/>
    <s v="  Rebecca J"/>
    <n v="29.1"/>
    <n v="5.64"/>
    <s v="yes"/>
    <s v="No"/>
    <s v="No"/>
    <n v="0"/>
    <s v="No"/>
    <x v="1"/>
    <s v="Normal"/>
    <s v="30-Sep-1976"/>
    <n v="10698.38"/>
    <s v="tier - 3"/>
    <s v="tier - 1"/>
    <s v="R1025"/>
    <n v="46"/>
    <x v="0"/>
  </r>
  <r>
    <s v="Id1052"/>
    <s v="  Austin T"/>
    <n v="30.22"/>
    <n v="4.6500000000000004"/>
    <s v="No"/>
    <s v="No"/>
    <s v="No"/>
    <n v="0"/>
    <s v="No"/>
    <x v="0"/>
    <s v="Normal"/>
    <s v="2-Aug-1977"/>
    <n v="10690.11"/>
    <s v="tier - 3"/>
    <s v="tier - 2"/>
    <s v="R1021"/>
    <n v="45"/>
    <x v="0"/>
  </r>
  <r>
    <s v="Id1053"/>
    <s v="  Jamie T"/>
    <n v="24.29"/>
    <n v="9.0500000000000007"/>
    <s v="No"/>
    <s v="No"/>
    <s v="No"/>
    <n v="0"/>
    <s v="No"/>
    <x v="2"/>
    <s v="Diabetes"/>
    <s v="7-Sep-1962"/>
    <n v="10676.83"/>
    <s v="tier - 3"/>
    <s v="tier - 3"/>
    <s v="R1013"/>
    <n v="60"/>
    <x v="2"/>
  </r>
  <r>
    <s v="Id1054"/>
    <s v="  Matthew T"/>
    <n v="29.39"/>
    <n v="4.5199999999999996"/>
    <s v="yes"/>
    <s v="No"/>
    <s v="No"/>
    <n v="0"/>
    <s v="No"/>
    <x v="0"/>
    <s v="Normal"/>
    <s v="22-Nov-1976"/>
    <n v="10665.44"/>
    <s v="tier - 3"/>
    <s v="tier - 2"/>
    <s v="R1021"/>
    <n v="46"/>
    <x v="0"/>
  </r>
  <r>
    <s v="Id1055"/>
    <s v="  Emily"/>
    <n v="25.66"/>
    <n v="4.62"/>
    <s v="yes"/>
    <s v="No"/>
    <s v="No"/>
    <n v="1"/>
    <s v="No"/>
    <x v="0"/>
    <s v="Normal"/>
    <s v="8-Aug-1964"/>
    <n v="10627.81"/>
    <s v="tier - 3"/>
    <s v="tier - 3"/>
    <s v="R1013"/>
    <n v="58"/>
    <x v="0"/>
  </r>
  <r>
    <s v="Id1056"/>
    <s v="  Gillian"/>
    <n v="39.11"/>
    <n v="5.87"/>
    <s v="No"/>
    <s v="No"/>
    <s v="No"/>
    <n v="0"/>
    <s v="No"/>
    <x v="2"/>
    <s v="Pre-Diabetes"/>
    <s v="6-Jul-1990"/>
    <n v="10620.26"/>
    <s v="tier - 3"/>
    <s v="tier - 3"/>
    <s v="R1012"/>
    <n v="32"/>
    <x v="1"/>
  </r>
  <r>
    <s v="Id1057"/>
    <s v="  Brenn E"/>
    <n v="43.78"/>
    <n v="5.71"/>
    <s v="No"/>
    <s v="No"/>
    <s v="No"/>
    <n v="1"/>
    <s v="No"/>
    <x v="2"/>
    <s v="Pre-Diabetes"/>
    <s v="23-Jul-1992"/>
    <n v="10617.04"/>
    <s v="tier - 3"/>
    <s v="tier - 3"/>
    <s v="R1026"/>
    <n v="30"/>
    <x v="1"/>
  </r>
  <r>
    <s v="Id1058"/>
    <s v="  Lisa M"/>
    <n v="24.35"/>
    <n v="9.08"/>
    <s v="No"/>
    <s v="No"/>
    <s v="No"/>
    <n v="0"/>
    <s v="No"/>
    <x v="1"/>
    <s v="Diabetes"/>
    <s v="27-Jun-1965"/>
    <n v="10608.67"/>
    <s v="tier - 3"/>
    <s v="tier - 3"/>
    <s v="R1012"/>
    <n v="57"/>
    <x v="0"/>
  </r>
  <r>
    <s v="Id1059"/>
    <s v="  Matt"/>
    <n v="40.299999999999997"/>
    <n v="5.3"/>
    <s v="yes"/>
    <s v="No"/>
    <s v="No"/>
    <n v="2"/>
    <s v="No"/>
    <x v="1"/>
    <s v="Normal"/>
    <s v="2-Jul-1966"/>
    <n v="10602.39"/>
    <s v="tier - 3"/>
    <s v="tier - 3"/>
    <s v="R1011"/>
    <n v="56"/>
    <x v="0"/>
  </r>
  <r>
    <s v="Id1060"/>
    <s v="  Thomas A"/>
    <n v="32.774999999999999"/>
    <n v="11.76"/>
    <s v="yes"/>
    <s v="No"/>
    <s v="No"/>
    <n v="0"/>
    <s v="No"/>
    <x v="2"/>
    <s v="Diabetes"/>
    <s v="23-Jun-1967"/>
    <n v="10601.63"/>
    <s v="tier - 3"/>
    <s v="tier - 2"/>
    <s v="R1012"/>
    <n v="55"/>
    <x v="0"/>
  </r>
  <r>
    <s v="Id1061"/>
    <s v="  Kevin J"/>
    <n v="39.6"/>
    <n v="5.1100000000000003"/>
    <s v="yes"/>
    <s v="No"/>
    <s v="No"/>
    <n v="2"/>
    <s v="No"/>
    <x v="2"/>
    <s v="Normal"/>
    <s v="20-Jul-1966"/>
    <n v="10601.41"/>
    <s v="tier - 3"/>
    <s v="tier - 2"/>
    <s v="R1011"/>
    <n v="56"/>
    <x v="0"/>
  </r>
  <r>
    <s v="Id1062"/>
    <s v="  William H"/>
    <n v="30.97"/>
    <n v="5.54"/>
    <s v="No"/>
    <s v="No"/>
    <s v="No"/>
    <n v="2"/>
    <s v="No"/>
    <x v="3"/>
    <s v="Normal"/>
    <s v="14-Dec-1972"/>
    <n v="10600.55"/>
    <s v="tier - 3"/>
    <s v="tier - 1"/>
    <s v="R1012"/>
    <n v="50"/>
    <x v="0"/>
  </r>
  <r>
    <s v="Id1063"/>
    <s v="  Gal"/>
    <n v="27.645"/>
    <n v="8.8699999999999992"/>
    <s v="yes"/>
    <s v="No"/>
    <s v="No"/>
    <n v="0"/>
    <s v="No"/>
    <x v="1"/>
    <s v="Diabetes"/>
    <s v="29-Nov-1967"/>
    <n v="10594.5"/>
    <s v="tier - 3"/>
    <s v="tier - 1"/>
    <s v="R1012"/>
    <n v="55"/>
    <x v="0"/>
  </r>
  <r>
    <s v="Id1064"/>
    <s v="  Anton"/>
    <n v="34.43"/>
    <n v="5.96"/>
    <s v="yes"/>
    <s v="No"/>
    <s v="No"/>
    <n v="2"/>
    <s v="No"/>
    <x v="1"/>
    <s v="Pre-Diabetes"/>
    <s v="3-Nov-1966"/>
    <n v="10594.23"/>
    <s v="tier - 3"/>
    <s v="tier - 3"/>
    <s v="R1013"/>
    <n v="56"/>
    <x v="0"/>
  </r>
  <r>
    <s v="Id1065"/>
    <s v="  Yazmin"/>
    <n v="39.6"/>
    <n v="4.4400000000000004"/>
    <s v="yes"/>
    <s v="No"/>
    <s v="Yes"/>
    <n v="1"/>
    <s v="No"/>
    <x v="1"/>
    <s v="Normal"/>
    <s v="25-Dec-1969"/>
    <n v="10579.71"/>
    <s v="tier - 3"/>
    <s v="tier - 3"/>
    <s v="R1013"/>
    <n v="53"/>
    <x v="0"/>
  </r>
  <r>
    <s v="Id1066"/>
    <s v="  Florian"/>
    <n v="22.1"/>
    <n v="4.6500000000000004"/>
    <s v="yes"/>
    <s v="No"/>
    <s v="No"/>
    <n v="2"/>
    <s v="No"/>
    <x v="1"/>
    <s v="Normal"/>
    <s v="11-Dec-1966"/>
    <n v="10577.09"/>
    <s v="tier - 3"/>
    <s v="tier - 3"/>
    <s v="R1011"/>
    <n v="56"/>
    <x v="0"/>
  </r>
  <r>
    <s v="Id1067"/>
    <s v="  Karen L"/>
    <n v="33.25"/>
    <n v="5.64"/>
    <s v="yes"/>
    <s v="No"/>
    <s v="Yes"/>
    <n v="1"/>
    <s v="No"/>
    <x v="1"/>
    <s v="Normal"/>
    <s v="17-Jul-1969"/>
    <n v="10564.88"/>
    <s v="tier - 3"/>
    <s v="tier - 1"/>
    <s v="R1024"/>
    <n v="53"/>
    <x v="0"/>
  </r>
  <r>
    <s v="Id1068"/>
    <s v="  Scott"/>
    <n v="33.33"/>
    <n v="10.19"/>
    <s v="No"/>
    <s v="No"/>
    <s v="No"/>
    <n v="0"/>
    <s v="No"/>
    <x v="1"/>
    <s v="Diabetes"/>
    <s v="29-Jun-1971"/>
    <n v="10560.49"/>
    <s v="tier - 3"/>
    <s v="tier - 2"/>
    <s v="R1013"/>
    <n v="51"/>
    <x v="0"/>
  </r>
  <r>
    <s v="Id1069"/>
    <s v="  Claire"/>
    <n v="30.5"/>
    <n v="10.79"/>
    <s v="No"/>
    <s v="No"/>
    <s v="No"/>
    <n v="0"/>
    <s v="No"/>
    <x v="2"/>
    <s v="Diabetes"/>
    <s v="26-Sep-1971"/>
    <n v="10546.48"/>
    <s v="tier - 3"/>
    <s v="tier - 3"/>
    <s v="R1011"/>
    <n v="51"/>
    <x v="0"/>
  </r>
  <r>
    <s v="Id1070"/>
    <s v="  Lynn M"/>
    <n v="30.3"/>
    <n v="4.24"/>
    <s v="No"/>
    <s v="No"/>
    <s v="No"/>
    <n v="0"/>
    <s v="No"/>
    <x v="1"/>
    <s v="Normal"/>
    <s v="25-Oct-1977"/>
    <n v="10495.6"/>
    <s v="tier - 3"/>
    <s v="tier - 1"/>
    <s v="R1012"/>
    <n v="45"/>
    <x v="0"/>
  </r>
  <r>
    <s v="Id1071"/>
    <s v="  Sharon"/>
    <n v="26.22"/>
    <n v="5.83"/>
    <s v="No"/>
    <s v="No"/>
    <s v="No"/>
    <n v="2"/>
    <s v="No"/>
    <x v="1"/>
    <s v="Pre-Diabetes"/>
    <s v="19-Oct-1972"/>
    <n v="10493.95"/>
    <s v="tier - 3"/>
    <s v="tier - 1"/>
    <s v="R1012"/>
    <n v="50"/>
    <x v="0"/>
  </r>
  <r>
    <s v="Id1072"/>
    <s v="  Candice"/>
    <n v="29.99"/>
    <n v="11.85"/>
    <s v="No"/>
    <s v="No"/>
    <s v="No"/>
    <n v="0"/>
    <s v="No"/>
    <x v="0"/>
    <s v="Diabetes"/>
    <s v="21-Aug-1978"/>
    <n v="10486.55"/>
    <s v="tier - 3"/>
    <s v="tier - 3"/>
    <s v="R1025"/>
    <n v="44"/>
    <x v="1"/>
  </r>
  <r>
    <s v="Id1073"/>
    <s v="  Jennifer D"/>
    <n v="36.380000000000003"/>
    <n v="5.98"/>
    <s v="No"/>
    <s v="No"/>
    <s v="No"/>
    <n v="1"/>
    <s v="No"/>
    <x v="1"/>
    <s v="Pre-Diabetes"/>
    <s v="28-Jun-1987"/>
    <n v="10464.83"/>
    <s v="tier - 3"/>
    <s v="tier - 1"/>
    <s v="R1012"/>
    <n v="35"/>
    <x v="1"/>
  </r>
  <r>
    <s v="Id1074"/>
    <s v="  Eric"/>
    <n v="31.16"/>
    <n v="4.26"/>
    <s v="yes"/>
    <s v="No"/>
    <s v="Yes"/>
    <n v="1"/>
    <s v="No"/>
    <x v="2"/>
    <s v="Normal"/>
    <s v="22-Sep-1969"/>
    <n v="10461.98"/>
    <s v="tier - 3"/>
    <s v="tier - 1"/>
    <s v="R1012"/>
    <n v="53"/>
    <x v="0"/>
  </r>
  <r>
    <s v="Id1075"/>
    <s v="  Bryan"/>
    <n v="25.55"/>
    <n v="4.96"/>
    <s v="yes"/>
    <s v="No"/>
    <s v="No"/>
    <n v="1"/>
    <s v="No"/>
    <x v="2"/>
    <s v="Normal"/>
    <s v="27-Jul-1964"/>
    <n v="10459.19"/>
    <s v="tier - 3"/>
    <s v="tier - 1"/>
    <s v="R1013"/>
    <n v="58"/>
    <x v="0"/>
  </r>
  <r>
    <s v="Id1076"/>
    <s v="  Devon R"/>
    <n v="28.77"/>
    <n v="4"/>
    <s v="yes"/>
    <s v="No"/>
    <s v="No"/>
    <n v="0"/>
    <s v="No"/>
    <x v="2"/>
    <s v="Normal"/>
    <s v="3-Aug-1976"/>
    <n v="10455.14"/>
    <s v="tier - 3"/>
    <s v="tier - 2"/>
    <s v="R1021"/>
    <n v="46"/>
    <x v="0"/>
  </r>
  <r>
    <s v="Id1077"/>
    <s v="  Elena"/>
    <n v="23.14"/>
    <n v="4.1500000000000004"/>
    <s v="yes"/>
    <s v="No"/>
    <s v="No"/>
    <n v="1"/>
    <s v="No"/>
    <x v="1"/>
    <s v="Normal"/>
    <s v="14-Oct-1964"/>
    <n v="10455.1"/>
    <s v="tier - 3"/>
    <s v="tier - 1"/>
    <s v="R1012"/>
    <n v="58"/>
    <x v="0"/>
  </r>
  <r>
    <s v="Id1078"/>
    <s v="  Chris"/>
    <n v="39.6"/>
    <n v="11.36"/>
    <s v="No"/>
    <s v="No"/>
    <s v="No"/>
    <n v="0"/>
    <s v="No"/>
    <x v="0"/>
    <s v="Diabetes"/>
    <s v="8-Nov-1968"/>
    <n v="10450.549999999999"/>
    <s v="tier - 3"/>
    <s v="tier - 1"/>
    <s v="R1011"/>
    <n v="54"/>
    <x v="0"/>
  </r>
  <r>
    <s v="Id1079"/>
    <s v="  Bert"/>
    <n v="29.2"/>
    <n v="7.53"/>
    <s v="No"/>
    <s v="No"/>
    <s v="No"/>
    <n v="0"/>
    <s v="No"/>
    <x v="0"/>
    <s v="Diabetes"/>
    <s v="29-Aug-1968"/>
    <n v="10436.1"/>
    <s v="tier - 3"/>
    <s v="tier - 3"/>
    <s v="R1011"/>
    <n v="54"/>
    <x v="0"/>
  </r>
  <r>
    <s v="Id1080"/>
    <s v="  John P"/>
    <n v="32.774999999999999"/>
    <n v="7.95"/>
    <s v="No"/>
    <s v="No"/>
    <s v="No"/>
    <n v="0"/>
    <s v="No"/>
    <x v="0"/>
    <s v="Diabetes"/>
    <s v="23-Aug-1968"/>
    <n v="10435.07"/>
    <s v="tier - 3"/>
    <s v="tier - 1"/>
    <s v="R1016"/>
    <n v="54"/>
    <x v="0"/>
  </r>
  <r>
    <s v="Id1081"/>
    <s v="  Daniel P"/>
    <n v="24.035"/>
    <n v="8.5"/>
    <s v="No"/>
    <s v="No"/>
    <s v="No"/>
    <n v="0"/>
    <s v="No"/>
    <x v="2"/>
    <s v="Diabetes"/>
    <s v="27-Dec-1968"/>
    <n v="10422.92"/>
    <s v="tier - 3"/>
    <s v="tier - 1"/>
    <s v="R1017"/>
    <n v="54"/>
    <x v="0"/>
  </r>
  <r>
    <s v="Id1082"/>
    <s v="  Lisa K"/>
    <n v="30.55"/>
    <n v="5.89"/>
    <s v="No"/>
    <s v="No"/>
    <s v="Yes"/>
    <n v="1"/>
    <s v="No"/>
    <x v="3"/>
    <s v="Pre-Diabetes"/>
    <s v="25-Nov-1979"/>
    <n v="10419.65"/>
    <s v="tier - 3"/>
    <s v="tier - 2"/>
    <s v="R1025"/>
    <n v="43"/>
    <x v="1"/>
  </r>
  <r>
    <s v="Id1083"/>
    <s v="  Kristine"/>
    <n v="28.81"/>
    <n v="8.76"/>
    <s v="No"/>
    <s v="No"/>
    <s v="No"/>
    <n v="2"/>
    <s v="No"/>
    <x v="1"/>
    <s v="Diabetes"/>
    <s v="11-Oct-1973"/>
    <n v="10419.59"/>
    <s v="tier - 3"/>
    <s v="tier - 2"/>
    <s v="R1025"/>
    <n v="49"/>
    <x v="0"/>
  </r>
  <r>
    <s v="Id1084"/>
    <s v="  Paul A"/>
    <n v="31.66"/>
    <n v="4.1100000000000003"/>
    <s v="No"/>
    <s v="No"/>
    <s v="No"/>
    <n v="0"/>
    <s v="No"/>
    <x v="0"/>
    <s v="Normal"/>
    <s v="24-Oct-1980"/>
    <n v="10407.98"/>
    <s v="tier - 3"/>
    <s v="tier - 1"/>
    <s v="R1021"/>
    <n v="42"/>
    <x v="1"/>
  </r>
  <r>
    <s v="Id1085"/>
    <s v="  Bryan"/>
    <n v="28.215"/>
    <n v="7.56"/>
    <s v="yes"/>
    <s v="No"/>
    <s v="No"/>
    <n v="1"/>
    <s v="No"/>
    <x v="3"/>
    <s v="Diabetes"/>
    <s v="5-Jun-1975"/>
    <n v="10407.09"/>
    <s v="tier - 3"/>
    <s v="tier - 1"/>
    <s v="R1015"/>
    <n v="48"/>
    <x v="0"/>
  </r>
  <r>
    <s v="Id1086"/>
    <s v="  Chris"/>
    <n v="26.12"/>
    <n v="4.17"/>
    <s v="yes"/>
    <s v="No"/>
    <s v="Yes"/>
    <n v="1"/>
    <s v="No"/>
    <x v="1"/>
    <s v="Normal"/>
    <s v="7-Jul-1969"/>
    <n v="10403.27"/>
    <s v="tier - 3"/>
    <s v="tier - 2"/>
    <s v="R1020"/>
    <n v="53"/>
    <x v="0"/>
  </r>
  <r>
    <s v="Id1087"/>
    <s v="  Milah B"/>
    <n v="36.630000000000003"/>
    <n v="11.42"/>
    <s v="No"/>
    <s v="No"/>
    <s v="No"/>
    <n v="2"/>
    <s v="No"/>
    <x v="1"/>
    <s v="Diabetes"/>
    <s v="19-Sep-1973"/>
    <n v="10381.48"/>
    <s v="tier - 3"/>
    <s v="tier - 3"/>
    <s v="R1013"/>
    <n v="49"/>
    <x v="0"/>
  </r>
  <r>
    <s v="Id1088"/>
    <s v="  Annette M"/>
    <n v="33.344999999999999"/>
    <n v="7.33"/>
    <s v="No"/>
    <s v="No"/>
    <s v="No"/>
    <n v="2"/>
    <s v="No"/>
    <x v="1"/>
    <s v="Diabetes"/>
    <s v="29-Sep-1973"/>
    <n v="10370.91"/>
    <s v="tier - 3"/>
    <s v="tier - 3"/>
    <s v="R1024"/>
    <n v="49"/>
    <x v="0"/>
  </r>
  <r>
    <s v="Id1089"/>
    <s v="  Yoko"/>
    <n v="27.11"/>
    <n v="6.7"/>
    <s v="No"/>
    <s v="No"/>
    <s v="No"/>
    <n v="0"/>
    <s v="No"/>
    <x v="1"/>
    <s v="Diabetes"/>
    <s v="6-Sep-1971"/>
    <n v="10356.67"/>
    <s v="tier - 3"/>
    <s v="tier - 1"/>
    <s v="R1025"/>
    <n v="51"/>
    <x v="0"/>
  </r>
  <r>
    <s v="Id1090"/>
    <s v="  Laura"/>
    <n v="26.6"/>
    <n v="5.27"/>
    <s v="yes"/>
    <s v="No"/>
    <s v="Yes"/>
    <n v="1"/>
    <s v="No"/>
    <x v="1"/>
    <s v="Normal"/>
    <s v="17-Jun-1969"/>
    <n v="10355.64"/>
    <s v="tier - 3"/>
    <s v="tier - 1"/>
    <s v="R1012"/>
    <n v="53"/>
    <x v="0"/>
  </r>
  <r>
    <s v="Id1091"/>
    <s v="  Tess A"/>
    <n v="30.41"/>
    <n v="7.72"/>
    <s v="No"/>
    <s v="No"/>
    <s v="No"/>
    <n v="0"/>
    <s v="No"/>
    <x v="1"/>
    <s v="Diabetes"/>
    <s v="29-Sep-1974"/>
    <n v="10352.48"/>
    <s v="tier - 3"/>
    <s v="tier - 1"/>
    <s v="R1012"/>
    <n v="48"/>
    <x v="0"/>
  </r>
  <r>
    <s v="Id1092"/>
    <s v="  William G"/>
    <n v="28.98"/>
    <n v="8.68"/>
    <s v="No"/>
    <s v="No"/>
    <s v="No"/>
    <n v="2"/>
    <s v="No"/>
    <x v="0"/>
    <s v="Diabetes"/>
    <s v="8-Aug-1973"/>
    <n v="10345.93"/>
    <s v="tier - 3"/>
    <s v="tier - 2"/>
    <s v="R1021"/>
    <n v="49"/>
    <x v="0"/>
  </r>
  <r>
    <s v="Id1093"/>
    <s v="  Paige"/>
    <n v="31.24"/>
    <n v="9.8000000000000007"/>
    <s v="No"/>
    <s v="No"/>
    <s v="No"/>
    <n v="0"/>
    <s v="No"/>
    <x v="2"/>
    <s v="Diabetes"/>
    <s v="19-Jul-1968"/>
    <n v="10338.93"/>
    <s v="tier - 3"/>
    <s v="tier - 1"/>
    <s v="R1013"/>
    <n v="54"/>
    <x v="0"/>
  </r>
  <r>
    <s v="Id1094"/>
    <s v="  Matthew J"/>
    <n v="31.54"/>
    <n v="4.4400000000000004"/>
    <s v="No"/>
    <s v="No"/>
    <s v="No"/>
    <n v="0"/>
    <s v="No"/>
    <x v="1"/>
    <s v="Normal"/>
    <s v="21-Jul-1982"/>
    <n v="10329.06"/>
    <s v="tier - 3"/>
    <s v="tier - 1"/>
    <s v="R1021"/>
    <n v="40"/>
    <x v="1"/>
  </r>
  <r>
    <s v="Id1095"/>
    <s v="  Matthew"/>
    <n v="38.6"/>
    <n v="7.19"/>
    <s v="yes"/>
    <s v="No"/>
    <s v="No"/>
    <n v="2"/>
    <s v="No"/>
    <x v="1"/>
    <s v="Diabetes"/>
    <s v="1-Dec-1970"/>
    <n v="10325.209999999999"/>
    <s v="tier - 3"/>
    <s v="tier - 3"/>
    <s v="R1011"/>
    <n v="52"/>
    <x v="0"/>
  </r>
  <r>
    <s v="Id1096"/>
    <s v="  Maria"/>
    <n v="37.950000000000003"/>
    <n v="6.06"/>
    <s v="No"/>
    <s v="No"/>
    <s v="No"/>
    <n v="0"/>
    <s v="No"/>
    <x v="1"/>
    <s v="Pre-Diabetes"/>
    <s v="21-Aug-1991"/>
    <n v="10322.9"/>
    <s v="tier - 3"/>
    <s v="tier - 1"/>
    <s v="R1026"/>
    <n v="31"/>
    <x v="1"/>
  </r>
  <r>
    <s v="Id1097"/>
    <s v="  Stephanie D"/>
    <n v="38.97"/>
    <n v="5.12"/>
    <s v="No"/>
    <s v="No"/>
    <s v="No"/>
    <n v="0"/>
    <s v="No"/>
    <x v="1"/>
    <s v="Normal"/>
    <s v="17-Nov-1991"/>
    <n v="10315.91"/>
    <s v="tier - 3"/>
    <s v="tier - 2"/>
    <s v="R1012"/>
    <n v="31"/>
    <x v="1"/>
  </r>
  <r>
    <s v="Id1098"/>
    <s v="  Tiffany"/>
    <n v="21.2"/>
    <n v="10.72"/>
    <s v="No"/>
    <s v="No"/>
    <s v="No"/>
    <n v="0"/>
    <s v="No"/>
    <x v="2"/>
    <s v="Diabetes"/>
    <s v="12-Jul-1962"/>
    <n v="10310.780000000001"/>
    <s v="tier - 3"/>
    <s v="tier - 3"/>
    <s v="R1012"/>
    <n v="60"/>
    <x v="2"/>
  </r>
  <r>
    <s v="Id1099"/>
    <s v="  Sara M"/>
    <n v="23.96"/>
    <n v="9.58"/>
    <s v="yes"/>
    <s v="No"/>
    <s v="Yes"/>
    <n v="1"/>
    <s v="No"/>
    <x v="1"/>
    <s v="Diabetes"/>
    <s v="24-Sep-1963"/>
    <n v="10308.040000000001"/>
    <s v="tier - 3"/>
    <s v="tier - 1"/>
    <s v="R1013"/>
    <n v="59"/>
    <x v="0"/>
  </r>
  <r>
    <s v="Id1100"/>
    <s v="  Scott A"/>
    <n v="35.93"/>
    <n v="6.4"/>
    <s v="yes"/>
    <s v="No"/>
    <s v="No"/>
    <n v="1"/>
    <s v="No"/>
    <x v="2"/>
    <s v="Pre-Diabetes"/>
    <s v="14-Sep-1988"/>
    <n v="10276.99"/>
    <s v="tier - 3"/>
    <s v="tier - 1"/>
    <s v="R1021"/>
    <n v="34"/>
    <x v="1"/>
  </r>
  <r>
    <s v="Id1101"/>
    <s v="  Lauren"/>
    <n v="26.11"/>
    <n v="6.8"/>
    <s v="yes"/>
    <s v="No"/>
    <s v="No"/>
    <n v="2"/>
    <s v="No"/>
    <x v="1"/>
    <s v="Diabetes"/>
    <s v="21-Jun-1970"/>
    <n v="10274.33"/>
    <s v="tier - 3"/>
    <s v="tier - 1"/>
    <s v="R1024"/>
    <n v="52"/>
    <x v="0"/>
  </r>
  <r>
    <s v="Id1102"/>
    <s v="  Scott"/>
    <n v="32.299999999999997"/>
    <n v="9.48"/>
    <s v="No"/>
    <s v="No"/>
    <s v="No"/>
    <n v="2"/>
    <s v="No"/>
    <x v="2"/>
    <s v="Diabetes"/>
    <s v="27-Nov-1973"/>
    <n v="10269.459999999999"/>
    <s v="tier - 3"/>
    <s v="tier - 3"/>
    <s v="R1012"/>
    <n v="49"/>
    <x v="0"/>
  </r>
  <r>
    <s v="Id1103"/>
    <s v="  Brian A"/>
    <n v="28.69"/>
    <n v="7.45"/>
    <s v="No"/>
    <s v="No"/>
    <s v="No"/>
    <n v="2"/>
    <s v="No"/>
    <x v="0"/>
    <s v="Diabetes"/>
    <s v="5-Sep-1973"/>
    <n v="10264.44"/>
    <s v="tier - 3"/>
    <s v="tier - 2"/>
    <s v="R1012"/>
    <n v="49"/>
    <x v="0"/>
  </r>
  <r>
    <s v="Id1104"/>
    <s v="  Kaitlin R"/>
    <n v="31.28"/>
    <n v="6.94"/>
    <s v="yes"/>
    <s v="No"/>
    <s v="No"/>
    <n v="1"/>
    <s v="No"/>
    <x v="0"/>
    <s v="Diabetes"/>
    <s v="15-Aug-1975"/>
    <n v="10259.129999999999"/>
    <s v="tier - 3"/>
    <s v="tier - 2"/>
    <s v="R1011"/>
    <n v="47"/>
    <x v="0"/>
  </r>
  <r>
    <s v="Id1105"/>
    <s v="  Mohammad"/>
    <n v="30.21"/>
    <n v="7.83"/>
    <s v="No"/>
    <s v="No"/>
    <s v="No"/>
    <n v="0"/>
    <s v="No"/>
    <x v="1"/>
    <s v="Diabetes"/>
    <s v="23-Sep-1968"/>
    <n v="10231.5"/>
    <s v="tier - 3"/>
    <s v="tier - 1"/>
    <s v="R1012"/>
    <n v="54"/>
    <x v="0"/>
  </r>
  <r>
    <s v="Id1106"/>
    <s v="  Charlie"/>
    <n v="38.28"/>
    <n v="10.17"/>
    <s v="yes"/>
    <s v="No"/>
    <s v="No"/>
    <n v="0"/>
    <s v="No"/>
    <x v="0"/>
    <s v="Diabetes"/>
    <s v="28-Jun-1967"/>
    <n v="10226.280000000001"/>
    <s v="tier - 3"/>
    <s v="tier - 3"/>
    <s v="R1013"/>
    <n v="55"/>
    <x v="0"/>
  </r>
  <r>
    <s v="Id1107"/>
    <s v="  Brent"/>
    <n v="29.9"/>
    <n v="8.9600000000000009"/>
    <s v="yes"/>
    <s v="No"/>
    <s v="No"/>
    <n v="0"/>
    <s v="No"/>
    <x v="0"/>
    <s v="Diabetes"/>
    <s v="26-Sep-1967"/>
    <n v="10214.64"/>
    <s v="tier - 3"/>
    <s v="tier - 2"/>
    <s v="R1011"/>
    <n v="55"/>
    <x v="0"/>
  </r>
  <r>
    <s v="Id1108"/>
    <s v="  Kelli M"/>
    <n v="23.18"/>
    <n v="6.96"/>
    <s v="yes"/>
    <s v="No"/>
    <s v="No"/>
    <n v="2"/>
    <s v="No"/>
    <x v="1"/>
    <s v="Diabetes"/>
    <s v="24-Dec-1970"/>
    <n v="10197.77"/>
    <s v="tier - 3"/>
    <s v="tier - 1"/>
    <s v="R1024"/>
    <n v="52"/>
    <x v="0"/>
  </r>
  <r>
    <s v="Id1109"/>
    <s v="  Sheridan H"/>
    <n v="33.020000000000003"/>
    <n v="5.07"/>
    <s v="yes"/>
    <s v="No"/>
    <s v="No"/>
    <n v="0"/>
    <s v="No"/>
    <x v="1"/>
    <s v="Normal"/>
    <s v="16-Oct-1985"/>
    <n v="10191.82"/>
    <s v="tier - 3"/>
    <s v="tier - 2"/>
    <s v="R1026"/>
    <n v="37"/>
    <x v="1"/>
  </r>
  <r>
    <s v="Id1110"/>
    <s v="  Sarah M"/>
    <n v="27.29"/>
    <n v="5.85"/>
    <s v="No"/>
    <s v="No"/>
    <s v="No"/>
    <n v="2"/>
    <s v="No"/>
    <x v="2"/>
    <s v="Pre-Diabetes"/>
    <s v="10-Jul-1972"/>
    <n v="10160.870000000001"/>
    <s v="tier - 3"/>
    <s v="tier - 3"/>
    <s v="R1025"/>
    <n v="50"/>
    <x v="0"/>
  </r>
  <r>
    <s v="Id1111"/>
    <s v="  Jennifer"/>
    <n v="23.18"/>
    <n v="10.56"/>
    <s v="No"/>
    <s v="No"/>
    <s v="No"/>
    <n v="2"/>
    <s v="No"/>
    <x v="1"/>
    <s v="Diabetes"/>
    <s v="13-Oct-1973"/>
    <n v="10156.780000000001"/>
    <s v="tier - 3"/>
    <s v="tier - 2"/>
    <s v="R1012"/>
    <n v="49"/>
    <x v="0"/>
  </r>
  <r>
    <s v="Id1112"/>
    <s v="  Laura J"/>
    <n v="32.659999999999997"/>
    <n v="8.92"/>
    <s v="yes"/>
    <s v="No"/>
    <s v="No"/>
    <n v="0"/>
    <s v="No"/>
    <x v="3"/>
    <s v="Diabetes"/>
    <s v="12-Jun-1981"/>
    <n v="10146.129999999999"/>
    <s v="tier - 3"/>
    <s v="tier - 1"/>
    <s v="R1025"/>
    <n v="41"/>
    <x v="1"/>
  </r>
  <r>
    <s v="Id1113"/>
    <s v="  Thomas"/>
    <n v="30.78"/>
    <n v="8.6300000000000008"/>
    <s v="No"/>
    <s v="No"/>
    <s v="No"/>
    <n v="0"/>
    <s v="No"/>
    <x v="2"/>
    <s v="Diabetes"/>
    <s v="30-Dec-1974"/>
    <n v="10141.14"/>
    <s v="tier - 3"/>
    <s v="tier - 1"/>
    <s v="R1016"/>
    <n v="48"/>
    <x v="0"/>
  </r>
  <r>
    <s v="Id1114"/>
    <s v="  Gisele"/>
    <n v="47.2"/>
    <n v="6.29"/>
    <s v="yes"/>
    <s v="No"/>
    <s v="Yes"/>
    <n v="1"/>
    <s v="No"/>
    <x v="2"/>
    <s v="Pre-Diabetes"/>
    <s v="5-Sep-1997"/>
    <n v="10139.84"/>
    <s v="tier - 3"/>
    <s v="tier - 2"/>
    <s v="R1012"/>
    <n v="25"/>
    <x v="3"/>
  </r>
  <r>
    <s v="Id1115"/>
    <s v="  Myra L"/>
    <n v="31.6"/>
    <n v="5.75"/>
    <s v="No"/>
    <s v="No"/>
    <s v="No"/>
    <n v="2"/>
    <s v="No"/>
    <x v="2"/>
    <s v="Pre-Diabetes"/>
    <s v="16-Nov-1972"/>
    <n v="10118.42"/>
    <s v="tier - 3"/>
    <s v="tier - 3"/>
    <s v="R1011"/>
    <n v="50"/>
    <x v="0"/>
  </r>
  <r>
    <s v="Id1116"/>
    <s v="  Melissa M"/>
    <n v="33.914999999999999"/>
    <n v="6.66"/>
    <s v="yes"/>
    <s v="No"/>
    <s v="No"/>
    <n v="1"/>
    <s v="No"/>
    <x v="0"/>
    <s v="Diabetes"/>
    <s v="2-Jul-1975"/>
    <n v="10115.01"/>
    <s v="tier - 3"/>
    <s v="tier - 3"/>
    <s v="R1012"/>
    <n v="47"/>
    <x v="0"/>
  </r>
  <r>
    <s v="Id1117"/>
    <s v="  Eleanor F"/>
    <n v="23.54"/>
    <n v="5.0999999999999996"/>
    <s v="No"/>
    <s v="No"/>
    <s v="No"/>
    <n v="2"/>
    <s v="No"/>
    <x v="2"/>
    <s v="Normal"/>
    <s v="8-Aug-1972"/>
    <n v="10107.219999999999"/>
    <s v="tier - 3"/>
    <s v="tier - 1"/>
    <s v="R1013"/>
    <n v="50"/>
    <x v="0"/>
  </r>
  <r>
    <s v="Id1118"/>
    <s v="  Elizabeth"/>
    <n v="27.074999999999999"/>
    <n v="4.41"/>
    <s v="No"/>
    <s v="No"/>
    <s v="No"/>
    <n v="2"/>
    <s v="No"/>
    <x v="1"/>
    <s v="Normal"/>
    <s v="19-Oct-1972"/>
    <n v="10106.129999999999"/>
    <s v="tier - 3"/>
    <s v="tier - 1"/>
    <s v="R1024"/>
    <n v="50"/>
    <x v="0"/>
  </r>
  <r>
    <s v="Id1119"/>
    <s v="  Kenneth"/>
    <n v="25.8"/>
    <n v="5.52"/>
    <s v="yes"/>
    <s v="No"/>
    <s v="No"/>
    <n v="0"/>
    <s v="No"/>
    <x v="3"/>
    <s v="Normal"/>
    <s v="19-Dec-1976"/>
    <n v="10096.969999999999"/>
    <s v="tier - 3"/>
    <s v="tier - 2"/>
    <s v="R1011"/>
    <n v="46"/>
    <x v="0"/>
  </r>
  <r>
    <s v="Id1120"/>
    <s v="  Robert G"/>
    <n v="36.1"/>
    <n v="4.62"/>
    <s v="yes"/>
    <s v="No"/>
    <s v="Yes"/>
    <n v="1"/>
    <s v="No"/>
    <x v="0"/>
    <s v="Normal"/>
    <s v="3-Jul-1969"/>
    <n v="10085.85"/>
    <s v="tier - 3"/>
    <s v="tier - 3"/>
    <s v="R1011"/>
    <n v="53"/>
    <x v="0"/>
  </r>
  <r>
    <s v="Id1121"/>
    <s v="  Thomas C"/>
    <n v="30.495000000000001"/>
    <n v="5.74"/>
    <s v="yes"/>
    <s v="No"/>
    <s v="Yes"/>
    <n v="1"/>
    <s v="No"/>
    <x v="1"/>
    <s v="Pre-Diabetes"/>
    <s v="27-Oct-1969"/>
    <n v="10072.06"/>
    <s v="tier - 3"/>
    <s v="tier - 1"/>
    <s v="R1017"/>
    <n v="53"/>
    <x v="0"/>
  </r>
  <r>
    <s v="Id1122"/>
    <s v="  Matthew J"/>
    <n v="21.4"/>
    <n v="6.3"/>
    <s v="yes"/>
    <s v="No"/>
    <s v="Yes"/>
    <n v="1"/>
    <s v="No"/>
    <x v="3"/>
    <s v="Pre-Diabetes"/>
    <s v="22-Aug-1969"/>
    <n v="10065.41"/>
    <s v="tier - 3"/>
    <s v="tier - 2"/>
    <s v="R1011"/>
    <n v="53"/>
    <x v="0"/>
  </r>
  <r>
    <s v="Id1123"/>
    <s v="  Mallory D"/>
    <n v="32.299999999999997"/>
    <n v="10.27"/>
    <s v="No"/>
    <s v="No"/>
    <s v="No"/>
    <n v="0"/>
    <s v="No"/>
    <x v="1"/>
    <s v="Diabetes"/>
    <s v="30-Aug-1974"/>
    <n v="10043.25"/>
    <s v="tier - 3"/>
    <s v="tier - 2"/>
    <s v="R1024"/>
    <n v="48"/>
    <x v="0"/>
  </r>
  <r>
    <s v="Id1124"/>
    <s v="  Christopher D"/>
    <n v="29.78"/>
    <n v="5.85"/>
    <s v="No"/>
    <s v="No"/>
    <s v="Yes"/>
    <n v="1"/>
    <s v="No"/>
    <x v="1"/>
    <s v="Pre-Diabetes"/>
    <s v="28-Dec-1979"/>
    <n v="10027.15"/>
    <s v="tier - 3"/>
    <s v="tier - 1"/>
    <s v="R1021"/>
    <n v="43"/>
    <x v="1"/>
  </r>
  <r>
    <s v="Id1125"/>
    <s v="  Jamie"/>
    <n v="34.76"/>
    <n v="5.92"/>
    <s v="yes"/>
    <s v="No"/>
    <s v="No"/>
    <n v="1"/>
    <s v="No"/>
    <x v="1"/>
    <s v="Pre-Diabetes"/>
    <s v="3-Jul-1988"/>
    <n v="10011.44"/>
    <s v="tier - 3"/>
    <s v="tier - 3"/>
    <s v="R1026"/>
    <n v="34"/>
    <x v="1"/>
  </r>
  <r>
    <s v="Id1126"/>
    <s v="  Ariell"/>
    <n v="18.335000000000001"/>
    <n v="10.01"/>
    <s v="yes"/>
    <s v="No"/>
    <s v="No"/>
    <n v="2"/>
    <s v="No"/>
    <x v="1"/>
    <s v="Diabetes"/>
    <s v="11-Aug-1970"/>
    <n v="9991.0400000000009"/>
    <s v="tier - 2"/>
    <s v="tier - 3"/>
    <s v="R1012"/>
    <n v="52"/>
    <x v="0"/>
  </r>
  <r>
    <s v="Id1127"/>
    <s v="  Christopher"/>
    <n v="32.299999999999997"/>
    <n v="9.59"/>
    <s v="No"/>
    <s v="No"/>
    <s v="No"/>
    <n v="0"/>
    <s v="No"/>
    <x v="1"/>
    <s v="Diabetes"/>
    <s v="6-Oct-1971"/>
    <n v="9964.06"/>
    <s v="tier - 2"/>
    <s v="tier - 2"/>
    <s v="R1019"/>
    <n v="51"/>
    <x v="0"/>
  </r>
  <r>
    <s v="Id1128"/>
    <s v="  Ryan"/>
    <n v="27.74"/>
    <n v="10.37"/>
    <s v="No"/>
    <s v="No"/>
    <s v="No"/>
    <n v="0"/>
    <s v="No"/>
    <x v="1"/>
    <s v="Diabetes"/>
    <s v="26-Dec-1971"/>
    <n v="9957.7199999999993"/>
    <s v="tier - 2"/>
    <s v="tier - 3"/>
    <s v="R1018"/>
    <n v="51"/>
    <x v="0"/>
  </r>
  <r>
    <s v="Id1129"/>
    <s v="  Thomas B"/>
    <n v="24"/>
    <n v="4.01"/>
    <s v="yes"/>
    <s v="No"/>
    <s v="No"/>
    <n v="1"/>
    <s v="No"/>
    <x v="1"/>
    <s v="Normal"/>
    <s v="11-Sep-1964"/>
    <n v="9933.44"/>
    <s v="tier - 3"/>
    <s v="tier - 3"/>
    <s v="R1013"/>
    <n v="58"/>
    <x v="0"/>
  </r>
  <r>
    <s v="Id1130"/>
    <s v="  Katie"/>
    <n v="31.78"/>
    <n v="4.24"/>
    <s v="yes"/>
    <s v="No"/>
    <s v="Yes"/>
    <n v="1"/>
    <s v="No"/>
    <x v="0"/>
    <s v="Normal"/>
    <s v="3-Dec-1983"/>
    <n v="9931.9599999999991"/>
    <s v="tier - 2"/>
    <s v="tier - 2"/>
    <s v="R1012"/>
    <n v="39"/>
    <x v="1"/>
  </r>
  <r>
    <s v="Id1131"/>
    <s v="  Rachelle L"/>
    <n v="32.25"/>
    <n v="5.36"/>
    <s v="yes"/>
    <s v="No"/>
    <s v="No"/>
    <n v="0"/>
    <s v="No"/>
    <x v="1"/>
    <s v="Normal"/>
    <s v="19-Aug-1985"/>
    <n v="9930.64"/>
    <s v="tier - 2"/>
    <s v="tier - 3"/>
    <s v="R1025"/>
    <n v="37"/>
    <x v="1"/>
  </r>
  <r>
    <s v="Id1132"/>
    <s v="  Colleen"/>
    <n v="30.114999999999998"/>
    <n v="4.99"/>
    <s v="No"/>
    <s v="No"/>
    <s v="No"/>
    <n v="2"/>
    <s v="No"/>
    <x v="1"/>
    <s v="Normal"/>
    <s v="14-Sep-1972"/>
    <n v="9910.36"/>
    <s v="tier - 2"/>
    <s v="tier - 3"/>
    <s v="R1012"/>
    <n v="50"/>
    <x v="0"/>
  </r>
  <r>
    <s v="Id1133"/>
    <s v="  Gregory A"/>
    <n v="22.41"/>
    <n v="8.68"/>
    <s v="No"/>
    <s v="No"/>
    <s v="No"/>
    <n v="0"/>
    <s v="No"/>
    <x v="0"/>
    <s v="Diabetes"/>
    <s v="17-Aug-1962"/>
    <n v="9907.83"/>
    <s v="tier - 3"/>
    <s v="tier - 2"/>
    <s v="R1013"/>
    <n v="60"/>
    <x v="2"/>
  </r>
  <r>
    <s v="Id1134"/>
    <s v="  Lara"/>
    <n v="45.72"/>
    <n v="4.2300000000000004"/>
    <s v="yes"/>
    <s v="No"/>
    <s v="No"/>
    <n v="0"/>
    <s v="No"/>
    <x v="1"/>
    <s v="Normal"/>
    <s v="8-Jul-1996"/>
    <n v="9894.69"/>
    <s v="tier - 2"/>
    <s v="tier - 3"/>
    <s v="R1012"/>
    <n v="26"/>
    <x v="3"/>
  </r>
  <r>
    <s v="Id1135"/>
    <s v="  Megan"/>
    <n v="25"/>
    <n v="5.32"/>
    <s v="yes"/>
    <s v="No"/>
    <s v="No"/>
    <n v="2"/>
    <s v="No"/>
    <x v="3"/>
    <s v="Normal"/>
    <s v="5-Nov-1966"/>
    <n v="9890.23"/>
    <s v="tier - 3"/>
    <s v="tier - 3"/>
    <s v="R1013"/>
    <n v="56"/>
    <x v="0"/>
  </r>
  <r>
    <s v="Id1136"/>
    <s v="  Sara"/>
    <n v="39.5"/>
    <n v="6.66"/>
    <s v="No"/>
    <s v="No"/>
    <s v="No"/>
    <n v="0"/>
    <s v="No"/>
    <x v="1"/>
    <s v="Diabetes"/>
    <s v="8-Nov-1971"/>
    <n v="9880.07"/>
    <s v="tier - 2"/>
    <s v="tier - 3"/>
    <s v="R1011"/>
    <n v="51"/>
    <x v="0"/>
  </r>
  <r>
    <s v="Id1137"/>
    <s v="  Lucie J"/>
    <n v="37.729999999999997"/>
    <n v="7.4"/>
    <s v="No"/>
    <s v="No"/>
    <s v="No"/>
    <n v="0"/>
    <s v="No"/>
    <x v="1"/>
    <s v="Diabetes"/>
    <s v="3-Oct-1971"/>
    <n v="9877.61"/>
    <s v="tier - 2"/>
    <s v="tier - 1"/>
    <s v="R1013"/>
    <n v="51"/>
    <x v="0"/>
  </r>
  <r>
    <s v="Id1138"/>
    <s v="  Elizabeth S"/>
    <n v="40.659999999999997"/>
    <n v="10.08"/>
    <s v="No"/>
    <s v="No"/>
    <s v="No"/>
    <n v="0"/>
    <s v="No"/>
    <x v="0"/>
    <s v="Diabetes"/>
    <s v="3-Jul-1971"/>
    <n v="9875.68"/>
    <s v="tier - 2"/>
    <s v="tier - 3"/>
    <s v="R1024"/>
    <n v="51"/>
    <x v="0"/>
  </r>
  <r>
    <s v="Id1139"/>
    <s v="  Carma S"/>
    <n v="34.200000000000003"/>
    <n v="8.58"/>
    <s v="No"/>
    <s v="No"/>
    <s v="No"/>
    <n v="0"/>
    <s v="No"/>
    <x v="1"/>
    <s v="Diabetes"/>
    <s v="22-Dec-1971"/>
    <n v="9872.7000000000007"/>
    <s v="tier - 2"/>
    <s v="tier - 2"/>
    <s v="R1011"/>
    <n v="51"/>
    <x v="0"/>
  </r>
  <r>
    <s v="Id1140"/>
    <s v="  Ryan"/>
    <n v="46.51"/>
    <n v="5.84"/>
    <s v="No"/>
    <s v="No"/>
    <s v="No"/>
    <n v="1"/>
    <s v="No"/>
    <x v="0"/>
    <s v="Pre-Diabetes"/>
    <s v="6-Jul-1998"/>
    <n v="9870.59"/>
    <s v="tier - 2"/>
    <s v="tier - 2"/>
    <s v="R1023"/>
    <n v="24"/>
    <x v="3"/>
  </r>
  <r>
    <s v="Id1141"/>
    <s v="  Daniel"/>
    <n v="28.88"/>
    <n v="4.8600000000000003"/>
    <s v="yes"/>
    <s v="No"/>
    <s v="Yes"/>
    <n v="1"/>
    <s v="No"/>
    <x v="0"/>
    <s v="Normal"/>
    <s v="13-Aug-1969"/>
    <n v="9869.81"/>
    <s v="tier - 3"/>
    <s v="tier - 3"/>
    <s v="R1012"/>
    <n v="53"/>
    <x v="0"/>
  </r>
  <r>
    <s v="Id1142"/>
    <s v="  Sarah"/>
    <n v="33.914999999999999"/>
    <n v="11.52"/>
    <s v="No"/>
    <s v="No"/>
    <s v="No"/>
    <n v="0"/>
    <s v="No"/>
    <x v="1"/>
    <s v="Diabetes"/>
    <s v="9-Nov-1971"/>
    <n v="9866.2999999999993"/>
    <s v="tier - 2"/>
    <s v="tier - 3"/>
    <s v="R1024"/>
    <n v="51"/>
    <x v="0"/>
  </r>
  <r>
    <s v="Id1143"/>
    <s v="  Matthew J"/>
    <n v="24.32"/>
    <n v="6.15"/>
    <s v="yes"/>
    <s v="No"/>
    <s v="Yes"/>
    <n v="1"/>
    <s v="No"/>
    <x v="0"/>
    <s v="Pre-Diabetes"/>
    <s v="20-Oct-1969"/>
    <n v="9863.4699999999993"/>
    <s v="tier - 3"/>
    <s v="tier - 3"/>
    <s v="R1012"/>
    <n v="53"/>
    <x v="0"/>
  </r>
  <r>
    <s v="Id1144"/>
    <s v="  Francesca"/>
    <n v="25.8"/>
    <n v="9.94"/>
    <s v="No"/>
    <s v="No"/>
    <s v="No"/>
    <n v="0"/>
    <s v="No"/>
    <x v="2"/>
    <s v="Diabetes"/>
    <s v="17-Jul-1971"/>
    <n v="9861.0300000000007"/>
    <s v="tier - 2"/>
    <s v="tier - 2"/>
    <s v="R1011"/>
    <n v="51"/>
    <x v="0"/>
  </r>
  <r>
    <s v="Id1145"/>
    <s v="  Nicole"/>
    <n v="21.56"/>
    <n v="10.56"/>
    <s v="No"/>
    <s v="No"/>
    <s v="No"/>
    <n v="0"/>
    <s v="No"/>
    <x v="1"/>
    <s v="Diabetes"/>
    <s v="23-Oct-1971"/>
    <n v="9855.1299999999992"/>
    <s v="tier - 2"/>
    <s v="tier - 3"/>
    <s v="R1013"/>
    <n v="51"/>
    <x v="0"/>
  </r>
  <r>
    <s v="Id1146"/>
    <s v="  Toshiyuki"/>
    <n v="31.6"/>
    <n v="6.79"/>
    <s v="No"/>
    <s v="No"/>
    <s v="No"/>
    <n v="0"/>
    <s v="No"/>
    <x v="1"/>
    <s v="Diabetes"/>
    <s v="4-Nov-1968"/>
    <n v="9850.43"/>
    <s v="tier - 3"/>
    <s v="tier - 3"/>
    <s v="R1011"/>
    <n v="54"/>
    <x v="0"/>
  </r>
  <r>
    <s v="Id1147"/>
    <s v="  Tom L"/>
    <n v="42.93"/>
    <n v="4.8"/>
    <s v="No"/>
    <s v="No"/>
    <s v="No"/>
    <n v="1"/>
    <s v="No"/>
    <x v="2"/>
    <s v="Normal"/>
    <s v="13-Aug-1992"/>
    <n v="9844.4500000000007"/>
    <s v="tier - 2"/>
    <s v="tier - 1"/>
    <s v="R1012"/>
    <n v="30"/>
    <x v="1"/>
  </r>
  <r>
    <s v="Id1148"/>
    <s v="  Brian"/>
    <n v="26.72"/>
    <n v="5.75"/>
    <s v="No"/>
    <s v="No"/>
    <s v="No"/>
    <n v="2"/>
    <s v="No"/>
    <x v="3"/>
    <s v="Pre-Diabetes"/>
    <s v="26-Sep-1972"/>
    <n v="9836.2099999999991"/>
    <s v="tier - 2"/>
    <s v="tier - 3"/>
    <s v="R1021"/>
    <n v="50"/>
    <x v="0"/>
  </r>
  <r>
    <s v="Id1149"/>
    <s v="  Matthew"/>
    <n v="26.67"/>
    <n v="5.81"/>
    <s v="No"/>
    <s v="No"/>
    <s v="No"/>
    <n v="2"/>
    <s v="No"/>
    <x v="1"/>
    <s v="Pre-Diabetes"/>
    <s v="28-Jun-1972"/>
    <n v="9819.25"/>
    <s v="tier - 2"/>
    <s v="tier - 2"/>
    <s v="R1021"/>
    <n v="50"/>
    <x v="0"/>
  </r>
  <r>
    <s v="Id1150"/>
    <s v="  Julee"/>
    <n v="42.68"/>
    <n v="9.2799999999999994"/>
    <s v="No"/>
    <s v="No"/>
    <s v="No"/>
    <n v="2"/>
    <s v="No"/>
    <x v="1"/>
    <s v="Diabetes"/>
    <s v="17-Sep-1973"/>
    <n v="9800.89"/>
    <s v="tier - 2"/>
    <s v="tier - 1"/>
    <s v="R1013"/>
    <n v="49"/>
    <x v="0"/>
  </r>
  <r>
    <s v="Id1151"/>
    <s v="  Christopher M"/>
    <n v="24.31"/>
    <n v="6.37"/>
    <s v="No"/>
    <s v="No"/>
    <s v="No"/>
    <n v="0"/>
    <s v="No"/>
    <x v="1"/>
    <s v="Pre-Diabetes"/>
    <s v="7-Jun-1977"/>
    <n v="9788.8700000000008"/>
    <s v="tier - 3"/>
    <s v="tier - 2"/>
    <s v="R1013"/>
    <n v="46"/>
    <x v="0"/>
  </r>
  <r>
    <s v="Id1152"/>
    <s v="  Ciaran"/>
    <n v="44.75"/>
    <n v="5.09"/>
    <s v="yes"/>
    <s v="No"/>
    <s v="No"/>
    <n v="0"/>
    <s v="No"/>
    <x v="1"/>
    <s v="Normal"/>
    <s v="8-Aug-1996"/>
    <n v="9787.32"/>
    <s v="tier - 2"/>
    <s v="tier - 3"/>
    <s v="R1023"/>
    <n v="26"/>
    <x v="3"/>
  </r>
  <r>
    <s v="Id1153"/>
    <s v="  Kara"/>
    <n v="30.78"/>
    <n v="7.94"/>
    <s v="No"/>
    <s v="No"/>
    <s v="No"/>
    <n v="2"/>
    <s v="No"/>
    <x v="0"/>
    <s v="Diabetes"/>
    <s v="7-Jul-1973"/>
    <n v="9778.35"/>
    <s v="tier - 2"/>
    <s v="tier - 2"/>
    <s v="R1024"/>
    <n v="49"/>
    <x v="0"/>
  </r>
  <r>
    <s v="Id1154"/>
    <s v="  Makie"/>
    <n v="21.86"/>
    <n v="10.95"/>
    <s v="No"/>
    <s v="No"/>
    <s v="No"/>
    <n v="0"/>
    <s v="No"/>
    <x v="1"/>
    <s v="Diabetes"/>
    <s v="5-Sep-1965"/>
    <n v="9764.08"/>
    <s v="tier - 3"/>
    <s v="tier - 1"/>
    <s v="R1012"/>
    <n v="57"/>
    <x v="0"/>
  </r>
  <r>
    <s v="Id1155"/>
    <s v="  Emily E"/>
    <n v="49.09"/>
    <n v="6.3"/>
    <s v="yes"/>
    <s v="No"/>
    <s v="No"/>
    <n v="0"/>
    <s v="No"/>
    <x v="1"/>
    <s v="Pre-Diabetes"/>
    <s v="14-Jul-2001"/>
    <n v="9753.49"/>
    <s v="tier - 2"/>
    <s v="tier - 2"/>
    <s v="R1012"/>
    <n v="21"/>
    <x v="3"/>
  </r>
  <r>
    <s v="Id1156"/>
    <s v="  Cary"/>
    <n v="47.74"/>
    <n v="8.0500000000000007"/>
    <s v="yes"/>
    <s v="No"/>
    <s v="No"/>
    <n v="2"/>
    <s v="No"/>
    <x v="1"/>
    <s v="Diabetes"/>
    <s v="4-Jul-1970"/>
    <n v="9748.91"/>
    <s v="tier - 2"/>
    <s v="tier - 1"/>
    <s v="R1013"/>
    <n v="52"/>
    <x v="0"/>
  </r>
  <r>
    <s v="Id1157"/>
    <s v="  Steven"/>
    <n v="30.2"/>
    <n v="9.8800000000000008"/>
    <s v="yes"/>
    <s v="No"/>
    <s v="No"/>
    <n v="2"/>
    <s v="No"/>
    <x v="0"/>
    <s v="Diabetes"/>
    <s v="18-Aug-1970"/>
    <n v="9724.5300000000007"/>
    <s v="tier - 3"/>
    <s v="tier - 1"/>
    <s v="R1011"/>
    <n v="52"/>
    <x v="0"/>
  </r>
  <r>
    <s v="Id1158"/>
    <s v="  Jose Antonio Sr"/>
    <n v="33.25"/>
    <n v="7.42"/>
    <s v="yes"/>
    <s v="No"/>
    <s v="No"/>
    <n v="2"/>
    <s v="No"/>
    <x v="0"/>
    <s v="Diabetes"/>
    <s v="12-Sep-1970"/>
    <n v="9722.77"/>
    <s v="tier - 3"/>
    <s v="tier - 1"/>
    <s v="R1016"/>
    <n v="52"/>
    <x v="0"/>
  </r>
  <r>
    <s v="Id1159"/>
    <s v="  Tatiana"/>
    <n v="26.6"/>
    <n v="8.4499999999999993"/>
    <s v="yes"/>
    <s v="No"/>
    <s v="No"/>
    <n v="1"/>
    <s v="No"/>
    <x v="0"/>
    <s v="Diabetes"/>
    <s v="27-Jun-1975"/>
    <n v="9715.84"/>
    <s v="tier - 2"/>
    <s v="tier - 1"/>
    <s v="R1024"/>
    <n v="47"/>
    <x v="0"/>
  </r>
  <r>
    <s v="Id1160"/>
    <s v="  Dan T"/>
    <n v="26.35"/>
    <n v="6.21"/>
    <s v="No"/>
    <s v="No"/>
    <s v="No"/>
    <n v="2"/>
    <s v="No"/>
    <x v="1"/>
    <s v="Pre-Diabetes"/>
    <s v="10-Jul-1972"/>
    <n v="9710.7099999999991"/>
    <s v="tier - 2"/>
    <s v="tier - 1"/>
    <s v="R1021"/>
    <n v="50"/>
    <x v="0"/>
  </r>
  <r>
    <s v="Id1161"/>
    <s v="  Liisa A"/>
    <n v="39.994999999999997"/>
    <n v="4.6500000000000004"/>
    <s v="No"/>
    <s v="No"/>
    <s v="No"/>
    <n v="0"/>
    <s v="No"/>
    <x v="3"/>
    <s v="Normal"/>
    <s v="19-Sep-1977"/>
    <n v="9704.67"/>
    <s v="tier - 2"/>
    <s v="tier - 3"/>
    <s v="R1024"/>
    <n v="45"/>
    <x v="0"/>
  </r>
  <r>
    <s v="Id1162"/>
    <s v="  Kathryn E"/>
    <n v="22.92"/>
    <n v="5.87"/>
    <s v="yes"/>
    <s v="No"/>
    <s v="No"/>
    <n v="1"/>
    <s v="No"/>
    <x v="1"/>
    <s v="Pre-Diabetes"/>
    <s v="7-Nov-1964"/>
    <n v="9698.42"/>
    <s v="tier - 3"/>
    <s v="tier - 3"/>
    <s v="R1013"/>
    <n v="58"/>
    <x v="0"/>
  </r>
  <r>
    <s v="Id1163"/>
    <s v="  Maxwell"/>
    <n v="24.78"/>
    <n v="4.24"/>
    <s v="yes"/>
    <s v="No"/>
    <s v="No"/>
    <n v="2"/>
    <s v="No"/>
    <x v="2"/>
    <s v="Normal"/>
    <s v="16-Sep-1966"/>
    <n v="9684.2900000000009"/>
    <s v="tier - 3"/>
    <s v="tier - 2"/>
    <s v="R1013"/>
    <n v="56"/>
    <x v="0"/>
  </r>
  <r>
    <s v="Id1164"/>
    <s v="  Pascale"/>
    <n v="34.07"/>
    <n v="7.81"/>
    <s v="yes"/>
    <s v="No"/>
    <s v="No"/>
    <n v="0"/>
    <s v="No"/>
    <x v="1"/>
    <s v="Diabetes"/>
    <s v="8-Aug-1981"/>
    <n v="9664.34"/>
    <s v="tier - 2"/>
    <s v="tier - 3"/>
    <s v="R1011"/>
    <n v="41"/>
    <x v="1"/>
  </r>
  <r>
    <s v="Id1165"/>
    <s v="  Becca"/>
    <n v="30.14"/>
    <n v="9.85"/>
    <s v="No"/>
    <s v="No"/>
    <s v="No"/>
    <n v="0"/>
    <s v="No"/>
    <x v="0"/>
    <s v="Diabetes"/>
    <s v="8-Jul-1974"/>
    <n v="9653.81"/>
    <s v="tier - 2"/>
    <s v="tier - 2"/>
    <s v="R1011"/>
    <n v="48"/>
    <x v="0"/>
  </r>
  <r>
    <s v="Id1166"/>
    <s v="  Grace"/>
    <n v="18.05"/>
    <n v="6.94"/>
    <s v="No"/>
    <s v="No"/>
    <s v="No"/>
    <n v="0"/>
    <s v="No"/>
    <x v="1"/>
    <s v="Diabetes"/>
    <s v="19-Jul-1971"/>
    <n v="9644.25"/>
    <s v="tier - 2"/>
    <s v="tier - 1"/>
    <s v="R1012"/>
    <n v="51"/>
    <x v="0"/>
  </r>
  <r>
    <s v="Id1167"/>
    <s v="  Samantha"/>
    <n v="37.4"/>
    <n v="11.3"/>
    <s v="yes"/>
    <s v="No"/>
    <s v="No"/>
    <n v="2"/>
    <s v="No"/>
    <x v="2"/>
    <s v="Diabetes"/>
    <s v="30-Sep-1970"/>
    <n v="9634.5400000000009"/>
    <s v="tier - 2"/>
    <s v="tier - 2"/>
    <s v="R1011"/>
    <n v="52"/>
    <x v="0"/>
  </r>
  <r>
    <s v="Id1168"/>
    <s v="  Nicole R"/>
    <n v="25.75"/>
    <n v="9.23"/>
    <s v="No"/>
    <s v="No"/>
    <s v="No"/>
    <n v="0"/>
    <s v="No"/>
    <x v="2"/>
    <s v="Diabetes"/>
    <s v="22-Jun-1968"/>
    <n v="9630.91"/>
    <s v="tier - 3"/>
    <s v="tier - 2"/>
    <s v="R1013"/>
    <n v="54"/>
    <x v="0"/>
  </r>
  <r>
    <s v="Id1169"/>
    <s v="  David W"/>
    <n v="32.299999999999997"/>
    <n v="4.37"/>
    <s v="No"/>
    <s v="No"/>
    <s v="No"/>
    <n v="2"/>
    <s v="No"/>
    <x v="0"/>
    <s v="Normal"/>
    <s v="23-Oct-1972"/>
    <n v="9630.4"/>
    <s v="tier - 2"/>
    <s v="tier - 2"/>
    <s v="R1011"/>
    <n v="50"/>
    <x v="0"/>
  </r>
  <r>
    <s v="Id1170"/>
    <s v="  Grant"/>
    <n v="28.61"/>
    <n v="5.76"/>
    <s v="No"/>
    <s v="No"/>
    <s v="Yes"/>
    <n v="1"/>
    <s v="No"/>
    <x v="0"/>
    <s v="Pre-Diabetes"/>
    <s v="19-Dec-1979"/>
    <n v="9630.2999999999993"/>
    <s v="tier - 2"/>
    <s v="tier - 2"/>
    <s v="R1021"/>
    <n v="43"/>
    <x v="1"/>
  </r>
  <r>
    <s v="Id1171"/>
    <s v="  Sophia"/>
    <n v="45.41"/>
    <n v="4.96"/>
    <s v="No"/>
    <s v="No"/>
    <s v="No"/>
    <n v="1"/>
    <s v="No"/>
    <x v="1"/>
    <s v="Normal"/>
    <s v="23-Jun-1998"/>
    <n v="9628.7900000000009"/>
    <s v="tier - 2"/>
    <s v="tier - 2"/>
    <s v="R1026"/>
    <n v="24"/>
    <x v="3"/>
  </r>
  <r>
    <s v="Id1172"/>
    <s v="  Christina"/>
    <n v="31.2"/>
    <n v="11.04"/>
    <s v="yes"/>
    <s v="No"/>
    <s v="No"/>
    <n v="2"/>
    <s v="No"/>
    <x v="0"/>
    <s v="Diabetes"/>
    <s v="16-Dec-1970"/>
    <n v="9625.92"/>
    <s v="tier - 2"/>
    <s v="tier - 3"/>
    <s v="R1011"/>
    <n v="52"/>
    <x v="0"/>
  </r>
  <r>
    <s v="Id1173"/>
    <s v="  Sam L"/>
    <n v="29.83"/>
    <n v="7.81"/>
    <s v="yes"/>
    <s v="No"/>
    <s v="No"/>
    <n v="1"/>
    <s v="No"/>
    <x v="1"/>
    <s v="Diabetes"/>
    <s v="29-Oct-1975"/>
    <n v="9620.33"/>
    <s v="tier - 3"/>
    <s v="tier - 3"/>
    <s v="R1012"/>
    <n v="47"/>
    <x v="0"/>
  </r>
  <r>
    <s v="Id1174"/>
    <s v="  Haley R"/>
    <n v="29.06"/>
    <n v="4.55"/>
    <s v="No"/>
    <s v="No"/>
    <s v="No"/>
    <n v="0"/>
    <s v="No"/>
    <x v="2"/>
    <s v="Normal"/>
    <s v="29-Aug-1982"/>
    <n v="9619.18"/>
    <s v="tier - 2"/>
    <s v="tier - 1"/>
    <s v="R1025"/>
    <n v="40"/>
    <x v="1"/>
  </r>
  <r>
    <s v="Id1175"/>
    <s v="  Ethan"/>
    <n v="27.454999999999998"/>
    <n v="6.13"/>
    <s v="No"/>
    <s v="No"/>
    <s v="No"/>
    <n v="2"/>
    <s v="No"/>
    <x v="1"/>
    <s v="Pre-Diabetes"/>
    <s v="27-Dec-1972"/>
    <n v="9617.66"/>
    <s v="tier - 3"/>
    <s v="tier - 3"/>
    <s v="R1016"/>
    <n v="50"/>
    <x v="0"/>
  </r>
  <r>
    <s v="Id1176"/>
    <s v="  Andrew W"/>
    <n v="23.01"/>
    <n v="6.04"/>
    <s v="yes"/>
    <s v="No"/>
    <s v="No"/>
    <n v="1"/>
    <s v="No"/>
    <x v="1"/>
    <s v="Pre-Diabetes"/>
    <s v="15-Dec-1964"/>
    <n v="9597.6299999999992"/>
    <s v="tier - 3"/>
    <s v="tier - 3"/>
    <s v="R1013"/>
    <n v="58"/>
    <x v="0"/>
  </r>
  <r>
    <s v="Id1177"/>
    <s v="  Mark G"/>
    <n v="31.39"/>
    <n v="8.85"/>
    <s v="yes"/>
    <s v="No"/>
    <s v="No"/>
    <n v="0"/>
    <s v="No"/>
    <x v="1"/>
    <s v="Diabetes"/>
    <s v="18-Oct-1981"/>
    <n v="9584.0400000000009"/>
    <s v="tier - 2"/>
    <s v="tier - 1"/>
    <s v="R1021"/>
    <n v="41"/>
    <x v="1"/>
  </r>
  <r>
    <s v="Id1178"/>
    <s v="  Kasey E"/>
    <n v="34.770000000000003"/>
    <n v="10.54"/>
    <s v="No"/>
    <s v="No"/>
    <s v="No"/>
    <n v="2"/>
    <s v="No"/>
    <x v="1"/>
    <s v="Diabetes"/>
    <s v="28-Nov-1973"/>
    <n v="9583.89"/>
    <s v="tier - 2"/>
    <s v="tier - 3"/>
    <s v="R1012"/>
    <n v="49"/>
    <x v="0"/>
  </r>
  <r>
    <s v="Id1179"/>
    <s v="  Jeff"/>
    <n v="24.48"/>
    <n v="4.37"/>
    <s v="yes"/>
    <s v="No"/>
    <s v="No"/>
    <n v="2"/>
    <s v="No"/>
    <x v="1"/>
    <s v="Normal"/>
    <s v="4-Dec-1966"/>
    <n v="9582.5400000000009"/>
    <s v="tier - 3"/>
    <s v="tier - 2"/>
    <s v="R1013"/>
    <n v="56"/>
    <x v="0"/>
  </r>
  <r>
    <s v="Id1180"/>
    <s v="  Amy"/>
    <n v="22.61"/>
    <n v="9.6300000000000008"/>
    <s v="No"/>
    <s v="No"/>
    <s v="No"/>
    <n v="2"/>
    <s v="No"/>
    <x v="1"/>
    <s v="Diabetes"/>
    <s v="1-Dec-1973"/>
    <n v="9566.99"/>
    <s v="tier - 2"/>
    <s v="tier - 1"/>
    <s v="R1012"/>
    <n v="49"/>
    <x v="0"/>
  </r>
  <r>
    <s v="Id1181"/>
    <s v="  Adam"/>
    <n v="34.299999999999997"/>
    <n v="10.37"/>
    <s v="No"/>
    <s v="No"/>
    <s v="No"/>
    <n v="0"/>
    <s v="No"/>
    <x v="0"/>
    <s v="Diabetes"/>
    <s v="14-Aug-1974"/>
    <n v="9563.0300000000007"/>
    <s v="tier - 3"/>
    <s v="tier - 1"/>
    <s v="R1011"/>
    <n v="48"/>
    <x v="0"/>
  </r>
  <r>
    <s v="Id1182"/>
    <s v="  Kristin M"/>
    <n v="46.09"/>
    <n v="5.44"/>
    <s v="No"/>
    <s v="No"/>
    <s v="No"/>
    <n v="2"/>
    <s v="No"/>
    <x v="0"/>
    <s v="Normal"/>
    <s v="22-Sep-1972"/>
    <n v="9549.57"/>
    <s v="tier - 2"/>
    <s v="tier - 1"/>
    <s v="R1013"/>
    <n v="50"/>
    <x v="0"/>
  </r>
  <r>
    <s v="Id1183"/>
    <s v="  Mary-Lynn B"/>
    <n v="44.744999999999997"/>
    <n v="5.19"/>
    <s v="No"/>
    <s v="No"/>
    <s v="No"/>
    <n v="2"/>
    <s v="No"/>
    <x v="1"/>
    <s v="Normal"/>
    <s v="22-Sep-1972"/>
    <n v="9541.7000000000007"/>
    <s v="tier - 2"/>
    <s v="tier - 1"/>
    <s v="R1024"/>
    <n v="50"/>
    <x v="0"/>
  </r>
  <r>
    <s v="Id1184"/>
    <s v="  Jamie A"/>
    <n v="26.33"/>
    <n v="11.8"/>
    <s v="yes"/>
    <s v="No"/>
    <s v="No"/>
    <n v="1"/>
    <s v="No"/>
    <x v="3"/>
    <s v="Diabetes"/>
    <s v="28-Jul-1975"/>
    <n v="9540.17"/>
    <s v="tier - 2"/>
    <s v="tier - 2"/>
    <s v="R1024"/>
    <n v="47"/>
    <x v="0"/>
  </r>
  <r>
    <s v="Id1185"/>
    <s v="  Jeffrey A"/>
    <n v="26.6"/>
    <n v="8.3800000000000008"/>
    <s v="No"/>
    <s v="No"/>
    <s v="No"/>
    <n v="2"/>
    <s v="No"/>
    <x v="1"/>
    <s v="Diabetes"/>
    <s v="21-Dec-1973"/>
    <n v="9538.65"/>
    <s v="tier - 2"/>
    <s v="tier - 3"/>
    <s v="R1021"/>
    <n v="49"/>
    <x v="0"/>
  </r>
  <r>
    <s v="Id1186"/>
    <s v="  Nicole"/>
    <n v="27.5"/>
    <n v="7.58"/>
    <s v="No"/>
    <s v="No"/>
    <s v="No"/>
    <n v="0"/>
    <s v="No"/>
    <x v="1"/>
    <s v="Diabetes"/>
    <s v="29-Nov-1971"/>
    <n v="9528.9"/>
    <s v="tier - 2"/>
    <s v="tier - 2"/>
    <s v="R1011"/>
    <n v="51"/>
    <x v="0"/>
  </r>
  <r>
    <s v="Id1187"/>
    <s v="  Audrey"/>
    <n v="41.55"/>
    <n v="4.6100000000000003"/>
    <s v="No"/>
    <s v="No"/>
    <s v="No"/>
    <n v="1"/>
    <s v="No"/>
    <x v="3"/>
    <s v="Normal"/>
    <s v="22-Aug-1992"/>
    <n v="9507.68"/>
    <s v="tier - 2"/>
    <s v="tier - 1"/>
    <s v="R1012"/>
    <n v="30"/>
    <x v="1"/>
  </r>
  <r>
    <s v="Id1188"/>
    <s v="  Jacob"/>
    <n v="41.47"/>
    <n v="4.7"/>
    <s v="yes"/>
    <s v="No"/>
    <s v="Yes"/>
    <n v="1"/>
    <s v="No"/>
    <x v="1"/>
    <s v="Normal"/>
    <s v="24-Aug-1969"/>
    <n v="9504.31"/>
    <s v="tier - 3"/>
    <s v="tier - 2"/>
    <s v="R1013"/>
    <n v="53"/>
    <x v="0"/>
  </r>
  <r>
    <s v="Id1189"/>
    <s v="  Daniel S"/>
    <n v="24.795000000000002"/>
    <n v="6.05"/>
    <s v="yes"/>
    <s v="No"/>
    <s v="No"/>
    <n v="0"/>
    <s v="No"/>
    <x v="2"/>
    <s v="Pre-Diabetes"/>
    <s v="28-Nov-1976"/>
    <n v="9500.57"/>
    <s v="tier - 2"/>
    <s v="tier - 3"/>
    <s v="R1017"/>
    <n v="46"/>
    <x v="0"/>
  </r>
  <r>
    <s v="Id1190"/>
    <s v="  Marc C"/>
    <n v="29.48"/>
    <n v="5.63"/>
    <s v="yes"/>
    <s v="No"/>
    <s v="Yes"/>
    <n v="1"/>
    <s v="No"/>
    <x v="1"/>
    <s v="Normal"/>
    <s v="4-Jun-1969"/>
    <n v="9487.64"/>
    <s v="tier - 2"/>
    <s v="tier - 2"/>
    <s v="R1013"/>
    <n v="54"/>
    <x v="0"/>
  </r>
  <r>
    <s v="Id1191"/>
    <s v="  Mark S"/>
    <n v="28.09"/>
    <n v="6.06"/>
    <s v="No"/>
    <s v="No"/>
    <s v="Yes"/>
    <n v="1"/>
    <s v="No"/>
    <x v="1"/>
    <s v="Pre-Diabetes"/>
    <s v="17-Jul-1979"/>
    <n v="9453.92"/>
    <s v="tier - 2"/>
    <s v="tier - 2"/>
    <s v="R1021"/>
    <n v="43"/>
    <x v="1"/>
  </r>
  <r>
    <s v="Id1192"/>
    <s v="  Dan"/>
    <n v="32.729999999999997"/>
    <n v="5.19"/>
    <s v="No"/>
    <s v="No"/>
    <s v="No"/>
    <n v="1"/>
    <s v="No"/>
    <x v="1"/>
    <s v="Normal"/>
    <s v="14-Nov-1987"/>
    <n v="9448.42"/>
    <s v="tier - 2"/>
    <s v="tier - 3"/>
    <s v="R1021"/>
    <n v="35"/>
    <x v="1"/>
  </r>
  <r>
    <s v="Id1193"/>
    <s v="  Gabriela"/>
    <n v="27.36"/>
    <n v="8.9600000000000009"/>
    <s v="No"/>
    <s v="No"/>
    <s v="No"/>
    <n v="0"/>
    <s v="No"/>
    <x v="1"/>
    <s v="Diabetes"/>
    <s v="8-Jun-1974"/>
    <n v="9447.3799999999992"/>
    <s v="tier - 2"/>
    <s v="tier - 3"/>
    <s v="R1024"/>
    <n v="49"/>
    <x v="0"/>
  </r>
  <r>
    <s v="Id1194"/>
    <s v="  Amanda"/>
    <n v="27.265000000000001"/>
    <n v="11.39"/>
    <s v="No"/>
    <s v="No"/>
    <s v="No"/>
    <n v="0"/>
    <s v="No"/>
    <x v="0"/>
    <s v="Diabetes"/>
    <s v="27-Nov-1974"/>
    <n v="9447.25"/>
    <s v="tier - 2"/>
    <s v="tier - 1"/>
    <s v="R1024"/>
    <n v="48"/>
    <x v="0"/>
  </r>
  <r>
    <s v="Id1195"/>
    <s v="  Dara"/>
    <n v="48.07"/>
    <n v="4.0599999999999996"/>
    <s v="yes"/>
    <s v="No"/>
    <s v="No"/>
    <n v="0"/>
    <s v="No"/>
    <x v="0"/>
    <s v="Normal"/>
    <s v="3-Nov-1976"/>
    <n v="9432.93"/>
    <s v="tier - 2"/>
    <s v="tier - 1"/>
    <s v="R1024"/>
    <n v="46"/>
    <x v="0"/>
  </r>
  <r>
    <s v="Id1196"/>
    <s v="  Rachelle R"/>
    <n v="30.8"/>
    <n v="5.23"/>
    <s v="yes"/>
    <s v="No"/>
    <s v="No"/>
    <n v="0"/>
    <s v="No"/>
    <x v="0"/>
    <s v="Normal"/>
    <s v="30-Oct-1976"/>
    <n v="9414.92"/>
    <s v="tier - 2"/>
    <s v="tier - 2"/>
    <s v="R1011"/>
    <n v="46"/>
    <x v="0"/>
  </r>
  <r>
    <s v="Id1197"/>
    <s v="  Brenda J"/>
    <n v="32.299999999999997"/>
    <n v="5.05"/>
    <s v="yes"/>
    <s v="No"/>
    <s v="No"/>
    <n v="0"/>
    <s v="No"/>
    <x v="0"/>
    <s v="Normal"/>
    <s v="17-Oct-1976"/>
    <n v="9411.01"/>
    <s v="tier - 2"/>
    <s v="tier - 3"/>
    <s v="R1024"/>
    <n v="46"/>
    <x v="0"/>
  </r>
  <r>
    <s v="Id1198"/>
    <s v="  Tim"/>
    <n v="39.700000000000003"/>
    <n v="7.34"/>
    <s v="No"/>
    <s v="No"/>
    <s v="No"/>
    <n v="0"/>
    <s v="No"/>
    <x v="0"/>
    <s v="Diabetes"/>
    <s v="20-Oct-1971"/>
    <n v="9391.35"/>
    <s v="tier - 3"/>
    <s v="tier - 3"/>
    <s v="R1011"/>
    <n v="51"/>
    <x v="0"/>
  </r>
  <r>
    <s v="Id1199"/>
    <s v="  Sylvain"/>
    <n v="35.97"/>
    <n v="8.1300000000000008"/>
    <s v="No"/>
    <s v="No"/>
    <s v="No"/>
    <n v="0"/>
    <s v="No"/>
    <x v="3"/>
    <s v="Diabetes"/>
    <s v="29-Dec-1971"/>
    <n v="9386.16"/>
    <s v="tier - 3"/>
    <s v="tier - 2"/>
    <s v="R1013"/>
    <n v="51"/>
    <x v="0"/>
  </r>
  <r>
    <s v="Id1200"/>
    <s v="  Lisa M"/>
    <n v="25.86"/>
    <n v="6.68"/>
    <s v="yes"/>
    <s v="No"/>
    <s v="No"/>
    <n v="1"/>
    <s v="No"/>
    <x v="2"/>
    <s v="Diabetes"/>
    <s v="2-Dec-1975"/>
    <n v="9380.75"/>
    <s v="tier - 2"/>
    <s v="tier - 2"/>
    <s v="R1024"/>
    <n v="47"/>
    <x v="0"/>
  </r>
  <r>
    <s v="Id1201"/>
    <s v="  Ryan"/>
    <n v="30.03"/>
    <n v="11.51"/>
    <s v="No"/>
    <s v="No"/>
    <s v="No"/>
    <n v="0"/>
    <s v="No"/>
    <x v="3"/>
    <s v="Diabetes"/>
    <s v="26-Nov-1971"/>
    <n v="9377.9"/>
    <s v="tier - 2"/>
    <s v="tier - 1"/>
    <s v="R1013"/>
    <n v="51"/>
    <x v="0"/>
  </r>
  <r>
    <s v="Id1202"/>
    <s v="  Kaitlin M"/>
    <n v="25.76"/>
    <n v="6.02"/>
    <s v="yes"/>
    <s v="No"/>
    <s v="Yes"/>
    <n v="1"/>
    <s v="No"/>
    <x v="3"/>
    <s v="Pre-Diabetes"/>
    <s v="24-Nov-1969"/>
    <n v="9377.4500000000007"/>
    <s v="tier - 2"/>
    <s v="tier - 3"/>
    <s v="R1013"/>
    <n v="53"/>
    <x v="0"/>
  </r>
  <r>
    <s v="Id1203"/>
    <s v="  William R"/>
    <n v="22.42"/>
    <n v="7.96"/>
    <s v="No"/>
    <s v="No"/>
    <s v="No"/>
    <n v="0"/>
    <s v="No"/>
    <x v="3"/>
    <s v="Diabetes"/>
    <s v="8-Oct-1971"/>
    <n v="9361.33"/>
    <s v="tier - 3"/>
    <s v="tier - 1"/>
    <s v="R1016"/>
    <n v="51"/>
    <x v="0"/>
  </r>
  <r>
    <s v="Id1204"/>
    <s v="  Bruce"/>
    <n v="33.18"/>
    <n v="6.01"/>
    <s v="yes"/>
    <s v="No"/>
    <s v="No"/>
    <n v="1"/>
    <s v="No"/>
    <x v="0"/>
    <s v="Pre-Diabetes"/>
    <s v="1-Jul-1988"/>
    <n v="9344.2000000000007"/>
    <s v="tier - 2"/>
    <s v="tier - 1"/>
    <s v="R1021"/>
    <n v="34"/>
    <x v="1"/>
  </r>
  <r>
    <s v="Id1205"/>
    <s v="  Veronica"/>
    <n v="43.04"/>
    <n v="5.9"/>
    <s v="yes"/>
    <s v="No"/>
    <s v="No"/>
    <n v="0"/>
    <s v="No"/>
    <x v="2"/>
    <s v="Pre-Diabetes"/>
    <s v="12-Oct-1996"/>
    <n v="9338.61"/>
    <s v="tier - 2"/>
    <s v="tier - 1"/>
    <s v="R1026"/>
    <n v="26"/>
    <x v="3"/>
  </r>
  <r>
    <s v="Id1206"/>
    <s v="  Warren"/>
    <n v="34.15"/>
    <n v="4.49"/>
    <s v="yes"/>
    <s v="No"/>
    <s v="No"/>
    <n v="1"/>
    <s v="No"/>
    <x v="1"/>
    <s v="Normal"/>
    <s v="9-Jul-1988"/>
    <n v="9320.26"/>
    <s v="tier - 2"/>
    <s v="tier - 1"/>
    <s v="R1012"/>
    <n v="34"/>
    <x v="1"/>
  </r>
  <r>
    <s v="Id1207"/>
    <s v="  Daniela"/>
    <n v="25.78"/>
    <n v="6.25"/>
    <s v="No"/>
    <s v="No"/>
    <s v="No"/>
    <n v="0"/>
    <s v="No"/>
    <x v="2"/>
    <s v="Pre-Diabetes"/>
    <s v="12-Oct-1977"/>
    <n v="9315.41"/>
    <s v="tier - 2"/>
    <s v="tier - 1"/>
    <s v="R1024"/>
    <n v="45"/>
    <x v="0"/>
  </r>
  <r>
    <s v="Id1208"/>
    <s v="  Deirdre A"/>
    <n v="21.02"/>
    <n v="9.6199999999999992"/>
    <s v="yes"/>
    <s v="No"/>
    <s v="Yes"/>
    <n v="1"/>
    <s v="No"/>
    <x v="1"/>
    <s v="Diabetes"/>
    <s v="8-Jun-1963"/>
    <n v="9310.81"/>
    <s v="tier - 3"/>
    <s v="tier - 1"/>
    <s v="R1013"/>
    <n v="60"/>
    <x v="2"/>
  </r>
  <r>
    <s v="Id1209"/>
    <s v="  Mathias"/>
    <n v="37.51"/>
    <n v="11.06"/>
    <s v="No"/>
    <s v="No"/>
    <s v="No"/>
    <n v="2"/>
    <s v="No"/>
    <x v="1"/>
    <s v="Diabetes"/>
    <s v="16-Oct-1973"/>
    <n v="9304.7000000000007"/>
    <s v="tier - 3"/>
    <s v="tier - 3"/>
    <s v="R1013"/>
    <n v="49"/>
    <x v="0"/>
  </r>
  <r>
    <s v="Id1210"/>
    <s v="  Matthew"/>
    <n v="25.745000000000001"/>
    <n v="6.11"/>
    <s v="yes"/>
    <s v="No"/>
    <s v="No"/>
    <n v="0"/>
    <s v="No"/>
    <x v="0"/>
    <s v="Pre-Diabetes"/>
    <s v="3-Nov-1976"/>
    <n v="9301.89"/>
    <s v="tier - 2"/>
    <s v="tier - 1"/>
    <s v="R1012"/>
    <n v="46"/>
    <x v="0"/>
  </r>
  <r>
    <s v="Id1211"/>
    <s v="  Kurt"/>
    <n v="31.35"/>
    <n v="11.49"/>
    <s v="No"/>
    <s v="No"/>
    <s v="No"/>
    <n v="2"/>
    <s v="No"/>
    <x v="0"/>
    <s v="Diabetes"/>
    <s v="18-Sep-1973"/>
    <n v="9290.14"/>
    <s v="tier - 3"/>
    <s v="tier - 3"/>
    <s v="R1016"/>
    <n v="49"/>
    <x v="0"/>
  </r>
  <r>
    <s v="Id1212"/>
    <s v="  Samuel"/>
    <n v="29.83"/>
    <n v="8.68"/>
    <s v="No"/>
    <s v="No"/>
    <s v="No"/>
    <n v="2"/>
    <s v="No"/>
    <x v="2"/>
    <s v="Diabetes"/>
    <s v="16-Oct-1973"/>
    <n v="9288.0300000000007"/>
    <s v="tier - 2"/>
    <s v="tier - 3"/>
    <s v="R1018"/>
    <n v="49"/>
    <x v="0"/>
  </r>
  <r>
    <s v="Id1213"/>
    <s v="  Emily"/>
    <n v="25.49"/>
    <n v="5.68"/>
    <s v="yes"/>
    <s v="No"/>
    <s v="Yes"/>
    <n v="1"/>
    <s v="No"/>
    <x v="2"/>
    <s v="Normal"/>
    <s v="26-Nov-1969"/>
    <n v="9285.8700000000008"/>
    <s v="tier - 2"/>
    <s v="tier - 3"/>
    <s v="R1013"/>
    <n v="53"/>
    <x v="0"/>
  </r>
  <r>
    <s v="Id1214"/>
    <s v="  Tiffany"/>
    <n v="34.1"/>
    <n v="8.4499999999999993"/>
    <s v="No"/>
    <s v="No"/>
    <s v="No"/>
    <n v="0"/>
    <s v="No"/>
    <x v="0"/>
    <s v="Diabetes"/>
    <s v="2-Jul-1971"/>
    <n v="9283.56"/>
    <s v="tier - 2"/>
    <s v="tier - 3"/>
    <s v="R1013"/>
    <n v="51"/>
    <x v="0"/>
  </r>
  <r>
    <s v="Id1215"/>
    <s v="  Alex F"/>
    <n v="25.84"/>
    <n v="8.51"/>
    <s v="No"/>
    <s v="No"/>
    <s v="No"/>
    <n v="2"/>
    <s v="No"/>
    <x v="1"/>
    <s v="Diabetes"/>
    <s v="27-Oct-1973"/>
    <n v="9282.48"/>
    <s v="tier - 3"/>
    <s v="tier - 2"/>
    <s v="R1016"/>
    <n v="49"/>
    <x v="0"/>
  </r>
  <r>
    <s v="Id1216"/>
    <s v="  Alice"/>
    <n v="20.6"/>
    <n v="7.62"/>
    <s v="No"/>
    <s v="No"/>
    <s v="No"/>
    <n v="0"/>
    <s v="No"/>
    <x v="0"/>
    <s v="Diabetes"/>
    <s v="6-Aug-1971"/>
    <n v="9264.7999999999993"/>
    <s v="tier - 2"/>
    <s v="tier - 1"/>
    <s v="R1011"/>
    <n v="51"/>
    <x v="0"/>
  </r>
  <r>
    <s v="Id1217"/>
    <s v="  Allison M"/>
    <n v="28.88"/>
    <n v="10.18"/>
    <s v="No"/>
    <s v="No"/>
    <s v="No"/>
    <n v="0"/>
    <s v="No"/>
    <x v="1"/>
    <s v="Diabetes"/>
    <s v="21-Aug-1974"/>
    <n v="9249.5"/>
    <s v="tier - 2"/>
    <s v="tier - 1"/>
    <s v="R1012"/>
    <n v="48"/>
    <x v="0"/>
  </r>
  <r>
    <s v="Id1218"/>
    <s v="  Johannes Fiskerstand"/>
    <n v="28.24"/>
    <n v="5.36"/>
    <s v="No"/>
    <s v="No"/>
    <s v="No"/>
    <n v="0"/>
    <s v="No"/>
    <x v="2"/>
    <s v="Normal"/>
    <s v="5-Oct-1980"/>
    <n v="9247.94"/>
    <s v="tier - 2"/>
    <s v="tier - 1"/>
    <s v="R1021"/>
    <n v="42"/>
    <x v="1"/>
  </r>
  <r>
    <s v="Id1219"/>
    <s v="  Stephen"/>
    <n v="25.46"/>
    <n v="11.78"/>
    <s v="yes"/>
    <s v="No"/>
    <s v="No"/>
    <n v="1"/>
    <s v="No"/>
    <x v="2"/>
    <s v="Diabetes"/>
    <s v="6-Dec-1975"/>
    <n v="9225.26"/>
    <s v="tier - 3"/>
    <s v="tier - 3"/>
    <s v="R1015"/>
    <n v="47"/>
    <x v="0"/>
  </r>
  <r>
    <s v="Id1220"/>
    <s v="  Jon M"/>
    <n v="29.64"/>
    <n v="10.82"/>
    <s v="yes"/>
    <s v="No"/>
    <s v="No"/>
    <n v="0"/>
    <s v="No"/>
    <x v="2"/>
    <s v="Diabetes"/>
    <s v="5-Dec-1981"/>
    <n v="9222.4"/>
    <s v="tier - 2"/>
    <s v="tier - 3"/>
    <s v="R1019"/>
    <n v="41"/>
    <x v="1"/>
  </r>
  <r>
    <s v="Id1221"/>
    <s v="  Fasil"/>
    <n v="31.27"/>
    <n v="7.73"/>
    <s v="yes"/>
    <s v="No"/>
    <s v="No"/>
    <n v="1"/>
    <s v="No"/>
    <x v="1"/>
    <s v="Diabetes"/>
    <s v="25-Dec-1986"/>
    <n v="9210.06"/>
    <s v="tier - 2"/>
    <s v="tier - 3"/>
    <s v="R1021"/>
    <n v="36"/>
    <x v="1"/>
  </r>
  <r>
    <s v="Id1222"/>
    <s v="  Megan C"/>
    <n v="19.95"/>
    <n v="6.24"/>
    <s v="yes"/>
    <s v="No"/>
    <s v="No"/>
    <n v="0"/>
    <s v="No"/>
    <x v="1"/>
    <s v="Pre-Diabetes"/>
    <s v="10-Sep-1976"/>
    <n v="9193.84"/>
    <s v="tier - 2"/>
    <s v="tier - 1"/>
    <s v="R1012"/>
    <n v="46"/>
    <x v="0"/>
  </r>
  <r>
    <s v="Id1223"/>
    <s v="  Lisa J"/>
    <n v="21.3"/>
    <n v="10.42"/>
    <s v="No"/>
    <s v="No"/>
    <s v="No"/>
    <n v="2"/>
    <s v="No"/>
    <x v="1"/>
    <s v="Diabetes"/>
    <s v="25-Dec-1973"/>
    <n v="9182.17"/>
    <s v="tier - 2"/>
    <s v="tier - 3"/>
    <s v="R1011"/>
    <n v="49"/>
    <x v="0"/>
  </r>
  <r>
    <s v="Id1224"/>
    <s v="  Doron P"/>
    <n v="31.635000000000002"/>
    <n v="11.11"/>
    <s v="No"/>
    <s v="No"/>
    <s v="No"/>
    <n v="0"/>
    <s v="No"/>
    <x v="0"/>
    <s v="Diabetes"/>
    <s v="29-Dec-1971"/>
    <n v="9174.14"/>
    <s v="tier - 3"/>
    <s v="tier - 1"/>
    <s v="R1012"/>
    <n v="51"/>
    <x v="0"/>
  </r>
  <r>
    <s v="Id1225"/>
    <s v="  Katharina"/>
    <n v="23.9"/>
    <n v="7.67"/>
    <s v="yes"/>
    <s v="No"/>
    <s v="No"/>
    <n v="2"/>
    <s v="No"/>
    <x v="1"/>
    <s v="Diabetes"/>
    <s v="24-Oct-1970"/>
    <n v="9171.75"/>
    <s v="tier - 2"/>
    <s v="tier - 2"/>
    <s v="R1012"/>
    <n v="52"/>
    <x v="0"/>
  </r>
  <r>
    <s v="Id1226"/>
    <s v="  Carl"/>
    <n v="34.15"/>
    <n v="6.15"/>
    <s v="No"/>
    <s v="No"/>
    <s v="No"/>
    <n v="0"/>
    <s v="No"/>
    <x v="0"/>
    <s v="Pre-Diabetes"/>
    <s v="23-Aug-1990"/>
    <n v="9159.51"/>
    <s v="tier - 2"/>
    <s v="tier - 2"/>
    <s v="R1021"/>
    <n v="32"/>
    <x v="1"/>
  </r>
  <r>
    <s v="Id1227"/>
    <s v="  Kelsey J"/>
    <n v="28.71"/>
    <n v="5.71"/>
    <s v="No"/>
    <s v="No"/>
    <s v="No"/>
    <n v="0"/>
    <s v="No"/>
    <x v="1"/>
    <s v="Pre-Diabetes"/>
    <s v="8-Dec-1982"/>
    <n v="9147.5"/>
    <s v="tier - 2"/>
    <s v="tier - 1"/>
    <s v="R1012"/>
    <n v="40"/>
    <x v="1"/>
  </r>
  <r>
    <s v="Id1228"/>
    <s v="  Stephen A"/>
    <n v="36.700000000000003"/>
    <n v="8.6999999999999993"/>
    <s v="yes"/>
    <s v="No"/>
    <s v="No"/>
    <n v="2"/>
    <s v="No"/>
    <x v="2"/>
    <s v="Diabetes"/>
    <s v="18-Oct-1970"/>
    <n v="9144.57"/>
    <s v="tier - 3"/>
    <s v="tier - 2"/>
    <s v="R1011"/>
    <n v="52"/>
    <x v="0"/>
  </r>
  <r>
    <s v="Id1229"/>
    <s v="  Dan"/>
    <n v="34.1"/>
    <n v="9.0399999999999991"/>
    <s v="yes"/>
    <s v="No"/>
    <s v="No"/>
    <n v="2"/>
    <s v="No"/>
    <x v="0"/>
    <s v="Diabetes"/>
    <s v="12-Aug-1970"/>
    <n v="9140.9500000000007"/>
    <s v="tier - 3"/>
    <s v="tier - 3"/>
    <s v="R1013"/>
    <n v="52"/>
    <x v="0"/>
  </r>
  <r>
    <s v="Id1230"/>
    <s v="  Katie C"/>
    <n v="25.7"/>
    <n v="5.61"/>
    <s v="No"/>
    <s v="No"/>
    <s v="No"/>
    <n v="0"/>
    <s v="No"/>
    <x v="1"/>
    <s v="Normal"/>
    <s v="2-Dec-1977"/>
    <n v="9101.7999999999993"/>
    <s v="tier - 2"/>
    <s v="tier - 1"/>
    <s v="R1011"/>
    <n v="45"/>
    <x v="0"/>
  </r>
  <r>
    <s v="Id1231"/>
    <s v="  Melissa K"/>
    <n v="21.68"/>
    <n v="8.1199999999999992"/>
    <s v="No"/>
    <s v="No"/>
    <s v="No"/>
    <n v="0"/>
    <s v="No"/>
    <x v="2"/>
    <s v="Diabetes"/>
    <s v="9-Nov-1965"/>
    <n v="9095.94"/>
    <s v="tier - 3"/>
    <s v="tier - 1"/>
    <s v="R1011"/>
    <n v="57"/>
    <x v="0"/>
  </r>
  <r>
    <s v="Id1232"/>
    <s v="  Kara H"/>
    <n v="25.175000000000001"/>
    <n v="4.74"/>
    <s v="No"/>
    <s v="No"/>
    <s v="No"/>
    <n v="0"/>
    <s v="No"/>
    <x v="1"/>
    <s v="Normal"/>
    <s v="4-Nov-1977"/>
    <n v="9095.07"/>
    <s v="tier - 2"/>
    <s v="tier - 2"/>
    <s v="R1024"/>
    <n v="45"/>
    <x v="0"/>
  </r>
  <r>
    <s v="Id1233"/>
    <s v="  Juan Carlos"/>
    <n v="44.77"/>
    <n v="4.0599999999999996"/>
    <s v="No"/>
    <s v="No"/>
    <s v="No"/>
    <n v="2"/>
    <s v="No"/>
    <x v="2"/>
    <s v="Normal"/>
    <s v="2-Dec-1972"/>
    <n v="9058.73"/>
    <s v="tier - 3"/>
    <s v="tier - 2"/>
    <s v="R1013"/>
    <n v="50"/>
    <x v="0"/>
  </r>
  <r>
    <s v="Id1234"/>
    <s v="  John III"/>
    <n v="37.07"/>
    <n v="5.69"/>
    <s v="No"/>
    <s v="No"/>
    <s v="No"/>
    <n v="2"/>
    <s v="No"/>
    <x v="0"/>
    <s v="Normal"/>
    <s v="7-Dec-1972"/>
    <n v="9048.0300000000007"/>
    <s v="tier - 2"/>
    <s v="tier - 2"/>
    <s v="R1013"/>
    <n v="50"/>
    <x v="0"/>
  </r>
  <r>
    <s v="Id1235"/>
    <s v="  Sarah M"/>
    <n v="39.799999999999997"/>
    <n v="5.66"/>
    <s v="No"/>
    <s v="No"/>
    <s v="Yes"/>
    <n v="1"/>
    <s v="No"/>
    <x v="1"/>
    <s v="Normal"/>
    <s v="1-Dec-1993"/>
    <n v="9010.2000000000007"/>
    <s v="tier - 2"/>
    <s v="tier - 3"/>
    <s v="R1026"/>
    <n v="29"/>
    <x v="3"/>
  </r>
  <r>
    <s v="Id1236"/>
    <s v="  Kristin C"/>
    <n v="26.36"/>
    <n v="4.32"/>
    <s v="No"/>
    <s v="No"/>
    <s v="Yes"/>
    <n v="1"/>
    <s v="No"/>
    <x v="0"/>
    <s v="Normal"/>
    <s v="16-Dec-1979"/>
    <n v="8998.43"/>
    <s v="tier - 2"/>
    <s v="tier - 1"/>
    <s v="R1025"/>
    <n v="43"/>
    <x v="1"/>
  </r>
  <r>
    <s v="Id1237"/>
    <s v="  Casey M"/>
    <n v="29.925000000000001"/>
    <n v="8.2899999999999991"/>
    <s v="No"/>
    <s v="No"/>
    <s v="No"/>
    <n v="2"/>
    <s v="No"/>
    <x v="2"/>
    <s v="Diabetes"/>
    <s v="11-Oct-1973"/>
    <n v="8988.16"/>
    <s v="tier - 2"/>
    <s v="tier - 1"/>
    <s v="R1012"/>
    <n v="49"/>
    <x v="0"/>
  </r>
  <r>
    <s v="Id1238"/>
    <s v="  Samuel"/>
    <n v="37.29"/>
    <n v="10.46"/>
    <s v="No"/>
    <s v="No"/>
    <s v="No"/>
    <n v="0"/>
    <s v="No"/>
    <x v="0"/>
    <s v="Diabetes"/>
    <s v="21-Jul-1974"/>
    <n v="8978.19"/>
    <s v="tier - 2"/>
    <s v="tier - 2"/>
    <s v="R1013"/>
    <n v="48"/>
    <x v="0"/>
  </r>
  <r>
    <s v="Id1239"/>
    <s v="  Braulio"/>
    <n v="30.2"/>
    <n v="11.96"/>
    <s v="No"/>
    <s v="No"/>
    <s v="No"/>
    <n v="0"/>
    <s v="No"/>
    <x v="1"/>
    <s v="Diabetes"/>
    <s v="8-Sep-1974"/>
    <n v="8968.33"/>
    <s v="tier - 3"/>
    <s v="tier - 2"/>
    <s v="R1011"/>
    <n v="48"/>
    <x v="0"/>
  </r>
  <r>
    <s v="Id1240"/>
    <s v="  Anne-Marie"/>
    <n v="24.225000000000001"/>
    <n v="4.25"/>
    <s v="yes"/>
    <s v="No"/>
    <s v="Yes"/>
    <n v="1"/>
    <s v="No"/>
    <x v="0"/>
    <s v="Normal"/>
    <s v="15-Jul-1983"/>
    <n v="8965.7999999999993"/>
    <s v="tier - 2"/>
    <s v="tier - 3"/>
    <s v="R1012"/>
    <n v="39"/>
    <x v="1"/>
  </r>
  <r>
    <s v="Id1241"/>
    <s v="  Samuel K"/>
    <n v="31.445"/>
    <n v="8.33"/>
    <s v="No"/>
    <s v="No"/>
    <s v="No"/>
    <n v="0"/>
    <s v="No"/>
    <x v="0"/>
    <s v="Diabetes"/>
    <s v="17-Aug-1974"/>
    <n v="8964.06"/>
    <s v="tier - 3"/>
    <s v="tier - 2"/>
    <s v="R1016"/>
    <n v="48"/>
    <x v="0"/>
  </r>
  <r>
    <s v="Id1242"/>
    <s v="  Yuki"/>
    <n v="38.880000000000003"/>
    <n v="4.29"/>
    <s v="No"/>
    <s v="No"/>
    <s v="No"/>
    <n v="1"/>
    <s v="No"/>
    <x v="1"/>
    <s v="Normal"/>
    <s v="27-Sep-1992"/>
    <n v="8954.99"/>
    <s v="tier - 2"/>
    <s v="tier - 3"/>
    <s v="R1026"/>
    <n v="30"/>
    <x v="1"/>
  </r>
  <r>
    <s v="Id1243"/>
    <s v="  Rafer"/>
    <n v="43.89"/>
    <n v="6.32"/>
    <s v="yes"/>
    <s v="No"/>
    <s v="No"/>
    <n v="0"/>
    <s v="No"/>
    <x v="2"/>
    <s v="Pre-Diabetes"/>
    <s v="25-Dec-1976"/>
    <n v="8944.1200000000008"/>
    <s v="tier - 3"/>
    <s v="tier - 2"/>
    <s v="R1013"/>
    <n v="46"/>
    <x v="0"/>
  </r>
  <r>
    <s v="Id1244"/>
    <s v="  Claire"/>
    <n v="25.6"/>
    <n v="5.65"/>
    <s v="No"/>
    <s v="No"/>
    <s v="No"/>
    <n v="2"/>
    <s v="No"/>
    <x v="2"/>
    <s v="Normal"/>
    <s v="6-Jun-1972"/>
    <n v="8932.08"/>
    <s v="tier - 2"/>
    <s v="tier - 1"/>
    <s v="R1011"/>
    <n v="51"/>
    <x v="0"/>
  </r>
  <r>
    <s v="Id1245"/>
    <s v="  Erynn J"/>
    <n v="29.545000000000002"/>
    <n v="8.41"/>
    <s v="yes"/>
    <s v="No"/>
    <s v="No"/>
    <n v="1"/>
    <s v="No"/>
    <x v="2"/>
    <s v="Diabetes"/>
    <s v="7-Jul-1975"/>
    <n v="8930.93"/>
    <s v="tier - 2"/>
    <s v="tier - 2"/>
    <s v="R1012"/>
    <n v="47"/>
    <x v="0"/>
  </r>
  <r>
    <s v="Id1246"/>
    <s v="  Mahesh"/>
    <n v="23.25"/>
    <n v="11.96"/>
    <s v="yes"/>
    <s v="No"/>
    <s v="No"/>
    <n v="0"/>
    <s v="No"/>
    <x v="1"/>
    <s v="Diabetes"/>
    <s v="6-Sep-1967"/>
    <n v="8908.4699999999993"/>
    <s v="tier - 3"/>
    <s v="tier - 2"/>
    <s v="R1013"/>
    <n v="55"/>
    <x v="0"/>
  </r>
  <r>
    <s v="Id1247"/>
    <s v="  Stanley"/>
    <n v="43.95"/>
    <n v="5.17"/>
    <s v="yes"/>
    <s v="No"/>
    <s v="Yes"/>
    <n v="1"/>
    <s v="No"/>
    <x v="2"/>
    <s v="Normal"/>
    <s v="28-Nov-1997"/>
    <n v="8906.14"/>
    <s v="tier - 2"/>
    <s v="tier - 2"/>
    <s v="R1012"/>
    <n v="25"/>
    <x v="3"/>
  </r>
  <r>
    <s v="Id1248"/>
    <s v="  Gregory"/>
    <n v="21.85"/>
    <n v="8.76"/>
    <s v="No"/>
    <s v="No"/>
    <s v="No"/>
    <n v="0"/>
    <s v="No"/>
    <x v="2"/>
    <s v="Diabetes"/>
    <s v="16-Dec-1978"/>
    <n v="8891.14"/>
    <s v="tier - 2"/>
    <s v="tier - 3"/>
    <s v="R1017"/>
    <n v="44"/>
    <x v="1"/>
  </r>
  <r>
    <s v="Id1249"/>
    <s v="  Eric"/>
    <n v="25.73"/>
    <n v="7.99"/>
    <s v="No"/>
    <s v="No"/>
    <s v="No"/>
    <n v="2"/>
    <s v="No"/>
    <x v="2"/>
    <s v="Diabetes"/>
    <s v="9-Sep-1973"/>
    <n v="8890.59"/>
    <s v="tier - 2"/>
    <s v="tier - 3"/>
    <s v="R1012"/>
    <n v="49"/>
    <x v="0"/>
  </r>
  <r>
    <s v="Id1250"/>
    <s v="  Rachel M"/>
    <n v="32.229999999999997"/>
    <n v="8.59"/>
    <s v="No"/>
    <s v="No"/>
    <s v="No"/>
    <n v="0"/>
    <s v="No"/>
    <x v="1"/>
    <s v="Diabetes"/>
    <s v="18-Jun-1974"/>
    <n v="8871.15"/>
    <s v="tier - 2"/>
    <s v="tier - 3"/>
    <s v="R1013"/>
    <n v="48"/>
    <x v="0"/>
  </r>
  <r>
    <s v="Id1251"/>
    <s v="  Fritz"/>
    <n v="32.204999999999998"/>
    <n v="6.14"/>
    <s v="No"/>
    <s v="No"/>
    <s v="No"/>
    <n v="2"/>
    <s v="No"/>
    <x v="2"/>
    <s v="Pre-Diabetes"/>
    <s v="22-Nov-1972"/>
    <n v="8835.26"/>
    <s v="tier - 3"/>
    <s v="tier - 2"/>
    <s v="R1012"/>
    <n v="50"/>
    <x v="0"/>
  </r>
  <r>
    <s v="Id1252"/>
    <s v="  Brad"/>
    <n v="26.41"/>
    <n v="4.08"/>
    <s v="No"/>
    <s v="No"/>
    <s v="No"/>
    <n v="2"/>
    <s v="No"/>
    <x v="0"/>
    <s v="Normal"/>
    <s v="14-Nov-1972"/>
    <n v="8827.2099999999991"/>
    <s v="tier - 3"/>
    <s v="tier - 1"/>
    <s v="R1012"/>
    <n v="50"/>
    <x v="0"/>
  </r>
  <r>
    <s v="Id1253"/>
    <s v="  Claire M"/>
    <n v="30.2"/>
    <n v="6.25"/>
    <s v="yes"/>
    <s v="No"/>
    <s v="No"/>
    <n v="0"/>
    <s v="No"/>
    <x v="2"/>
    <s v="Pre-Diabetes"/>
    <s v="14-Jul-1976"/>
    <n v="8825.09"/>
    <s v="tier - 2"/>
    <s v="tier - 3"/>
    <s v="R1011"/>
    <n v="46"/>
    <x v="0"/>
  </r>
  <r>
    <s v="Id1254"/>
    <s v="  Jennifer"/>
    <n v="31.26"/>
    <n v="5.94"/>
    <s v="yes"/>
    <s v="No"/>
    <s v="No"/>
    <n v="1"/>
    <s v="No"/>
    <x v="2"/>
    <s v="Pre-Diabetes"/>
    <s v="22-Aug-1988"/>
    <n v="8824.27"/>
    <s v="tier - 2"/>
    <s v="tier - 1"/>
    <s v="R1025"/>
    <n v="34"/>
    <x v="1"/>
  </r>
  <r>
    <s v="Id1255"/>
    <s v="  Maria S"/>
    <n v="33.725000000000001"/>
    <n v="6.45"/>
    <s v="yes"/>
    <s v="No"/>
    <s v="No"/>
    <n v="0"/>
    <s v="No"/>
    <x v="0"/>
    <s v="Pre-Diabetes"/>
    <s v="19-Oct-1976"/>
    <n v="8823.99"/>
    <s v="tier - 2"/>
    <s v="tier - 3"/>
    <s v="R1024"/>
    <n v="46"/>
    <x v="0"/>
  </r>
  <r>
    <s v="Id1256"/>
    <s v="  Katherine E"/>
    <n v="28.9"/>
    <n v="5.74"/>
    <s v="yes"/>
    <s v="No"/>
    <s v="No"/>
    <n v="0"/>
    <s v="No"/>
    <x v="3"/>
    <s v="Pre-Diabetes"/>
    <s v="14-Jun-1976"/>
    <n v="8823.2800000000007"/>
    <s v="tier - 2"/>
    <s v="tier - 1"/>
    <s v="R1011"/>
    <n v="46"/>
    <x v="0"/>
  </r>
  <r>
    <s v="Id1257"/>
    <s v="  Michael"/>
    <n v="45.69"/>
    <n v="4.43"/>
    <s v="yes"/>
    <s v="No"/>
    <s v="No"/>
    <n v="0"/>
    <s v="No"/>
    <x v="1"/>
    <s v="Normal"/>
    <s v="7-Nov-2001"/>
    <n v="8821.8799999999992"/>
    <s v="tier - 2"/>
    <s v="tier - 3"/>
    <s v="R1023"/>
    <n v="21"/>
    <x v="3"/>
  </r>
  <r>
    <s v="Id1258"/>
    <s v="  Roxanne"/>
    <n v="21.03"/>
    <n v="6.5"/>
    <s v="No"/>
    <s v="No"/>
    <s v="No"/>
    <n v="0"/>
    <s v="No"/>
    <x v="1"/>
    <s v="Diabetes"/>
    <s v="29-Aug-1965"/>
    <n v="8800.49"/>
    <s v="tier - 3"/>
    <s v="tier - 2"/>
    <s v="R1013"/>
    <n v="57"/>
    <x v="0"/>
  </r>
  <r>
    <s v="Id1259"/>
    <s v="  Israel"/>
    <n v="37"/>
    <n v="8.75"/>
    <s v="No"/>
    <s v="No"/>
    <s v="No"/>
    <n v="0"/>
    <s v="No"/>
    <x v="2"/>
    <s v="Diabetes"/>
    <s v="18-Jun-1971"/>
    <n v="8798.59"/>
    <s v="tier - 2"/>
    <s v="tier - 1"/>
    <s v="R1011"/>
    <n v="51"/>
    <x v="0"/>
  </r>
  <r>
    <s v="Id1260"/>
    <s v="  Samalya"/>
    <n v="25.4"/>
    <n v="11.96"/>
    <s v="No"/>
    <s v="No"/>
    <s v="No"/>
    <n v="0"/>
    <s v="No"/>
    <x v="2"/>
    <s v="Diabetes"/>
    <s v="23-Aug-1971"/>
    <n v="8782.4699999999993"/>
    <s v="tier - 2"/>
    <s v="tier - 3"/>
    <s v="R1011"/>
    <n v="51"/>
    <x v="0"/>
  </r>
  <r>
    <s v="Id1261"/>
    <s v="  Peter"/>
    <n v="32.299999999999997"/>
    <n v="10.54"/>
    <s v="No"/>
    <s v="No"/>
    <s v="No"/>
    <n v="0"/>
    <s v="No"/>
    <x v="2"/>
    <s v="Diabetes"/>
    <s v="6-Sep-1974"/>
    <n v="8765.25"/>
    <s v="tier - 2"/>
    <s v="tier - 3"/>
    <s v="R1012"/>
    <n v="48"/>
    <x v="0"/>
  </r>
  <r>
    <s v="Id1262"/>
    <s v="  Alicia"/>
    <n v="23.94"/>
    <n v="4.54"/>
    <s v="yes"/>
    <s v="No"/>
    <s v="Yes"/>
    <n v="1"/>
    <s v="No"/>
    <x v="1"/>
    <s v="Normal"/>
    <s v="9-Sep-1969"/>
    <n v="8760.1200000000008"/>
    <s v="tier - 2"/>
    <s v="tier - 1"/>
    <s v="R1013"/>
    <n v="53"/>
    <x v="0"/>
  </r>
  <r>
    <s v="Id1263"/>
    <s v="  Sarah K"/>
    <n v="46.4"/>
    <n v="5.71"/>
    <s v="No"/>
    <s v="No"/>
    <s v="No"/>
    <n v="0"/>
    <s v="No"/>
    <x v="2"/>
    <s v="Pre-Diabetes"/>
    <s v="23-Aug-1999"/>
    <n v="8747.68"/>
    <s v="tier - 2"/>
    <s v="tier - 3"/>
    <s v="R1011"/>
    <n v="23"/>
    <x v="3"/>
  </r>
  <r>
    <s v="Id1264"/>
    <s v="  Guomin"/>
    <n v="40.375"/>
    <n v="6.25"/>
    <s v="yes"/>
    <s v="No"/>
    <s v="No"/>
    <n v="0"/>
    <s v="No"/>
    <x v="1"/>
    <s v="Pre-Diabetes"/>
    <s v="17-Jun-1976"/>
    <n v="8733.23"/>
    <s v="tier - 2"/>
    <s v="tier - 3"/>
    <s v="R1012"/>
    <n v="46"/>
    <x v="0"/>
  </r>
  <r>
    <s v="Id1265"/>
    <s v="  Javier"/>
    <n v="28.7"/>
    <n v="9.4700000000000006"/>
    <s v="No"/>
    <s v="No"/>
    <s v="No"/>
    <n v="2"/>
    <s v="No"/>
    <x v="0"/>
    <s v="Diabetes"/>
    <s v="25-Jun-1973"/>
    <n v="8703.4599999999991"/>
    <s v="tier - 3"/>
    <s v="tier - 3"/>
    <s v="R1011"/>
    <n v="49"/>
    <x v="0"/>
  </r>
  <r>
    <s v="Id1266"/>
    <s v="  Matt"/>
    <n v="26.63"/>
    <n v="5.7"/>
    <s v="No"/>
    <s v="No"/>
    <s v="No"/>
    <n v="0"/>
    <s v="No"/>
    <x v="1"/>
    <s v="Pre-Diabetes"/>
    <s v="28-Oct-1980"/>
    <n v="8701.84"/>
    <s v="tier - 2"/>
    <s v="tier - 3"/>
    <s v="R1021"/>
    <n v="42"/>
    <x v="1"/>
  </r>
  <r>
    <s v="Id1267"/>
    <s v="  Thomas S"/>
    <n v="22.515000000000001"/>
    <n v="11.18"/>
    <s v="No"/>
    <s v="No"/>
    <s v="No"/>
    <n v="2"/>
    <s v="No"/>
    <x v="2"/>
    <s v="Diabetes"/>
    <s v="11-Oct-1973"/>
    <n v="8688.86"/>
    <s v="tier - 2"/>
    <s v="tier - 1"/>
    <s v="R1017"/>
    <n v="49"/>
    <x v="0"/>
  </r>
  <r>
    <s v="Id1268"/>
    <s v="  Martha Patricia"/>
    <n v="36.575000000000003"/>
    <n v="10.98"/>
    <s v="No"/>
    <s v="No"/>
    <s v="No"/>
    <n v="0"/>
    <s v="No"/>
    <x v="0"/>
    <s v="Diabetes"/>
    <s v="16-Aug-1974"/>
    <n v="8671.19"/>
    <s v="tier - 2"/>
    <s v="tier - 1"/>
    <s v="R1012"/>
    <n v="48"/>
    <x v="0"/>
  </r>
  <r>
    <s v="Id1269"/>
    <s v="  Alicia"/>
    <n v="23.66"/>
    <n v="5.1100000000000003"/>
    <s v="yes"/>
    <s v="No"/>
    <s v="Yes"/>
    <n v="1"/>
    <s v="No"/>
    <x v="1"/>
    <s v="Normal"/>
    <s v="10-Aug-1969"/>
    <n v="8665.14"/>
    <s v="tier - 2"/>
    <s v="tier - 3"/>
    <s v="R1013"/>
    <n v="53"/>
    <x v="0"/>
  </r>
  <r>
    <s v="Id1270"/>
    <s v="  Jennifer V"/>
    <n v="18.62"/>
    <n v="10.24"/>
    <s v="No"/>
    <s v="No"/>
    <s v="No"/>
    <n v="0"/>
    <s v="No"/>
    <x v="2"/>
    <s v="Diabetes"/>
    <s v="21-Oct-1965"/>
    <n v="8665.09"/>
    <s v="tier - 3"/>
    <s v="tier - 2"/>
    <s v="R1012"/>
    <n v="57"/>
    <x v="0"/>
  </r>
  <r>
    <s v="Id1271"/>
    <s v="  Michael W"/>
    <n v="19.190000000000001"/>
    <n v="7.71"/>
    <s v="yes"/>
    <s v="No"/>
    <s v="No"/>
    <n v="1"/>
    <s v="No"/>
    <x v="1"/>
    <s v="Diabetes"/>
    <s v="3-Aug-1975"/>
    <n v="8627.5400000000009"/>
    <s v="tier - 2"/>
    <s v="tier - 2"/>
    <s v="R1017"/>
    <n v="47"/>
    <x v="0"/>
  </r>
  <r>
    <s v="Id1272"/>
    <s v="  Eddie C"/>
    <n v="27.5"/>
    <n v="6.03"/>
    <s v="No"/>
    <s v="No"/>
    <s v="No"/>
    <n v="0"/>
    <s v="No"/>
    <x v="1"/>
    <s v="Pre-Diabetes"/>
    <s v="2-Sep-1977"/>
    <n v="8615.2999999999993"/>
    <s v="tier - 2"/>
    <s v="tier - 3"/>
    <s v="R1011"/>
    <n v="45"/>
    <x v="0"/>
  </r>
  <r>
    <s v="Id1273"/>
    <s v="  Maxime M"/>
    <n v="27.36"/>
    <n v="5.96"/>
    <s v="No"/>
    <s v="No"/>
    <s v="Yes"/>
    <n v="1"/>
    <s v="No"/>
    <x v="0"/>
    <s v="Pre-Diabetes"/>
    <s v="17-Jul-1979"/>
    <n v="8606.2199999999993"/>
    <s v="tier - 1"/>
    <s v="tier - 2"/>
    <s v="R1014"/>
    <n v="43"/>
    <x v="1"/>
  </r>
  <r>
    <s v="Id1274"/>
    <s v="  Mark D"/>
    <n v="20.350000000000001"/>
    <n v="4.16"/>
    <s v="No"/>
    <s v="No"/>
    <s v="No"/>
    <n v="0"/>
    <s v="No"/>
    <x v="2"/>
    <s v="Normal"/>
    <s v="15-Oct-1977"/>
    <n v="8605.36"/>
    <s v="tier - 2"/>
    <s v="tier - 2"/>
    <s v="R1013"/>
    <n v="45"/>
    <x v="0"/>
  </r>
  <r>
    <s v="Id1275"/>
    <s v="  Adam"/>
    <n v="24.035"/>
    <n v="6.11"/>
    <s v="No"/>
    <s v="No"/>
    <s v="No"/>
    <n v="0"/>
    <s v="No"/>
    <x v="3"/>
    <s v="Pre-Diabetes"/>
    <s v="12-Nov-1977"/>
    <n v="8604.48"/>
    <s v="tier - 3"/>
    <s v="tier - 2"/>
    <s v="R1016"/>
    <n v="45"/>
    <x v="0"/>
  </r>
  <r>
    <s v="Id1276"/>
    <s v="  Justin M"/>
    <n v="23.56"/>
    <n v="5.97"/>
    <s v="No"/>
    <s v="No"/>
    <s v="No"/>
    <n v="0"/>
    <s v="No"/>
    <x v="2"/>
    <s v="Pre-Diabetes"/>
    <s v="24-Sep-1977"/>
    <n v="8603.82"/>
    <s v="tier - 2"/>
    <s v="tier - 1"/>
    <s v="R1019"/>
    <n v="45"/>
    <x v="0"/>
  </r>
  <r>
    <s v="Id1277"/>
    <s v="  Svetlana V"/>
    <n v="27.17"/>
    <n v="10.81"/>
    <s v="No"/>
    <s v="No"/>
    <s v="No"/>
    <n v="2"/>
    <s v="No"/>
    <x v="0"/>
    <s v="Diabetes"/>
    <s v="11-Jul-1973"/>
    <n v="8601.33"/>
    <s v="tier - 2"/>
    <s v="tier - 1"/>
    <s v="R1013"/>
    <n v="49"/>
    <x v="0"/>
  </r>
  <r>
    <s v="Id1278"/>
    <s v="  Jana L"/>
    <n v="34.32"/>
    <n v="5.7"/>
    <s v="yes"/>
    <s v="No"/>
    <s v="Yes"/>
    <n v="1"/>
    <s v="No"/>
    <x v="0"/>
    <s v="Pre-Diabetes"/>
    <s v="25-Jul-1983"/>
    <n v="8596.83"/>
    <s v="tier - 2"/>
    <s v="tier - 3"/>
    <s v="R1013"/>
    <n v="39"/>
    <x v="1"/>
  </r>
  <r>
    <s v="Id1279"/>
    <s v="  Laura"/>
    <n v="23.87"/>
    <n v="4.7699999999999996"/>
    <s v="yes"/>
    <s v="No"/>
    <s v="Yes"/>
    <n v="1"/>
    <s v="No"/>
    <x v="3"/>
    <s v="Normal"/>
    <s v="30-Dec-1983"/>
    <n v="8582.2999999999993"/>
    <s v="tier - 2"/>
    <s v="tier - 1"/>
    <s v="R1013"/>
    <n v="39"/>
    <x v="1"/>
  </r>
  <r>
    <s v="Id1280"/>
    <s v="  Torrey C III"/>
    <n v="30.15"/>
    <n v="4.25"/>
    <s v="No"/>
    <s v="No"/>
    <s v="No"/>
    <n v="1"/>
    <s v="No"/>
    <x v="2"/>
    <s v="Normal"/>
    <s v="11-Nov-1987"/>
    <n v="8573.2999999999993"/>
    <s v="tier - 2"/>
    <s v="tier - 2"/>
    <s v="R1021"/>
    <n v="35"/>
    <x v="1"/>
  </r>
  <r>
    <s v="Id1281"/>
    <s v="  Paul"/>
    <n v="26.36"/>
    <n v="5.52"/>
    <s v="No"/>
    <s v="No"/>
    <s v="No"/>
    <n v="0"/>
    <s v="No"/>
    <x v="1"/>
    <s v="Normal"/>
    <s v="6-Dec-1982"/>
    <n v="8572.0400000000009"/>
    <s v="tier - 2"/>
    <s v="tier - 2"/>
    <s v="R1021"/>
    <n v="40"/>
    <x v="1"/>
  </r>
  <r>
    <s v="Id1282"/>
    <s v="  Jennifer D"/>
    <n v="45.32"/>
    <n v="6.53"/>
    <s v="yes"/>
    <s v="No"/>
    <s v="No"/>
    <n v="1"/>
    <s v="No"/>
    <x v="2"/>
    <s v="Diabetes"/>
    <s v="26-Sep-1975"/>
    <n v="8569.86"/>
    <s v="tier - 2"/>
    <s v="tier - 3"/>
    <s v="R1013"/>
    <n v="47"/>
    <x v="0"/>
  </r>
  <r>
    <s v="Id1283"/>
    <s v="  Erik"/>
    <n v="31.93"/>
    <n v="4.82"/>
    <s v="yes"/>
    <s v="No"/>
    <s v="No"/>
    <n v="1"/>
    <s v="No"/>
    <x v="2"/>
    <s v="Normal"/>
    <s v="21-Sep-1988"/>
    <n v="8567.25"/>
    <s v="tier - 2"/>
    <s v="tier - 1"/>
    <s v="R1012"/>
    <n v="34"/>
    <x v="1"/>
  </r>
  <r>
    <s v="Id1284"/>
    <s v="  Lana J"/>
    <n v="36"/>
    <n v="11.94"/>
    <s v="yes"/>
    <s v="No"/>
    <s v="No"/>
    <n v="1"/>
    <s v="No"/>
    <x v="3"/>
    <s v="Diabetes"/>
    <s v="21-Aug-1975"/>
    <n v="8556.91"/>
    <s v="tier - 2"/>
    <s v="tier - 1"/>
    <s v="R1011"/>
    <n v="47"/>
    <x v="0"/>
  </r>
  <r>
    <s v="Id1285"/>
    <s v="  Rebecca E"/>
    <n v="32"/>
    <n v="7.85"/>
    <s v="yes"/>
    <s v="No"/>
    <s v="No"/>
    <n v="1"/>
    <s v="No"/>
    <x v="2"/>
    <s v="Diabetes"/>
    <s v="6-Aug-1975"/>
    <n v="8551.35"/>
    <s v="tier - 2"/>
    <s v="tier - 2"/>
    <s v="R1011"/>
    <n v="47"/>
    <x v="0"/>
  </r>
  <r>
    <s v="Id1286"/>
    <s v="  Katie M"/>
    <n v="29.37"/>
    <n v="8.01"/>
    <s v="yes"/>
    <s v="No"/>
    <s v="No"/>
    <n v="1"/>
    <s v="No"/>
    <x v="1"/>
    <s v="Diabetes"/>
    <s v="12-Dec-1983"/>
    <n v="8547.69"/>
    <s v="tier - 2"/>
    <s v="tier - 1"/>
    <s v="R1013"/>
    <n v="39"/>
    <x v="1"/>
  </r>
  <r>
    <s v="Id1287"/>
    <s v="  Elizabeth A"/>
    <n v="23.6"/>
    <n v="7.4"/>
    <s v="yes"/>
    <s v="No"/>
    <s v="No"/>
    <n v="1"/>
    <s v="No"/>
    <x v="0"/>
    <s v="Diabetes"/>
    <s v="6-Nov-1975"/>
    <n v="8539.67"/>
    <s v="tier - 2"/>
    <s v="tier - 3"/>
    <s v="R1011"/>
    <n v="47"/>
    <x v="0"/>
  </r>
  <r>
    <s v="Id1288"/>
    <s v="  Sarah"/>
    <n v="33.155000000000001"/>
    <n v="8.3800000000000008"/>
    <s v="yes"/>
    <s v="No"/>
    <s v="No"/>
    <n v="0"/>
    <s v="No"/>
    <x v="2"/>
    <s v="Diabetes"/>
    <s v="27-Dec-1981"/>
    <n v="8538.2900000000009"/>
    <s v="tier - 2"/>
    <s v="tier - 3"/>
    <s v="R1024"/>
    <n v="41"/>
    <x v="1"/>
  </r>
  <r>
    <s v="Id1289"/>
    <s v="  Annie J"/>
    <n v="24.32"/>
    <n v="11.56"/>
    <s v="yes"/>
    <s v="No"/>
    <s v="No"/>
    <n v="1"/>
    <s v="No"/>
    <x v="1"/>
    <s v="Diabetes"/>
    <s v="24-Jul-1983"/>
    <n v="8534.67"/>
    <s v="tier - 2"/>
    <s v="tier - 3"/>
    <s v="R1024"/>
    <n v="39"/>
    <x v="1"/>
  </r>
  <r>
    <s v="Id1290"/>
    <s v="  Annie"/>
    <n v="36.299999999999997"/>
    <n v="4.6100000000000003"/>
    <s v="No"/>
    <s v="No"/>
    <s v="No"/>
    <n v="0"/>
    <s v="No"/>
    <x v="2"/>
    <s v="Normal"/>
    <s v="26-Jul-1977"/>
    <n v="8527.5300000000007"/>
    <s v="tier - 2"/>
    <s v="tier - 2"/>
    <s v="R1013"/>
    <n v="45"/>
    <x v="0"/>
  </r>
  <r>
    <s v="Id1291"/>
    <s v="  Lindsey"/>
    <n v="34.4"/>
    <n v="4.95"/>
    <s v="No"/>
    <s v="No"/>
    <s v="Yes"/>
    <n v="1"/>
    <s v="No"/>
    <x v="3"/>
    <s v="Normal"/>
    <s v="13-Aug-1979"/>
    <n v="8522"/>
    <s v="tier - 2"/>
    <s v="tier - 2"/>
    <s v="R1011"/>
    <n v="43"/>
    <x v="1"/>
  </r>
  <r>
    <s v="Id1292"/>
    <s v="  Laura"/>
    <n v="30.9"/>
    <n v="5.04"/>
    <s v="No"/>
    <s v="No"/>
    <s v="No"/>
    <n v="0"/>
    <s v="No"/>
    <x v="3"/>
    <s v="Normal"/>
    <s v="29-Dec-1977"/>
    <n v="8520.0300000000007"/>
    <s v="tier - 2"/>
    <s v="tier - 3"/>
    <s v="R1011"/>
    <n v="45"/>
    <x v="0"/>
  </r>
  <r>
    <s v="Id1293"/>
    <s v="  Amy T"/>
    <n v="28.6"/>
    <n v="5.42"/>
    <s v="No"/>
    <s v="No"/>
    <s v="No"/>
    <n v="0"/>
    <s v="No"/>
    <x v="0"/>
    <s v="Normal"/>
    <s v="21-Jun-1977"/>
    <n v="8516.83"/>
    <s v="tier - 2"/>
    <s v="tier - 1"/>
    <s v="R1013"/>
    <n v="45"/>
    <x v="0"/>
  </r>
  <r>
    <s v="Id1294"/>
    <s v="  Katarina D"/>
    <n v="27.83"/>
    <n v="5.39"/>
    <s v="No"/>
    <s v="No"/>
    <s v="No"/>
    <n v="0"/>
    <s v="No"/>
    <x v="1"/>
    <s v="Normal"/>
    <s v="26-Dec-1977"/>
    <n v="8515.76"/>
    <s v="tier - 2"/>
    <s v="tier - 2"/>
    <s v="R1013"/>
    <n v="45"/>
    <x v="0"/>
  </r>
  <r>
    <s v="Id1295"/>
    <s v="  B"/>
    <n v="39.64"/>
    <n v="6"/>
    <s v="No"/>
    <s v="No"/>
    <s v="Yes"/>
    <n v="1"/>
    <s v="No"/>
    <x v="2"/>
    <s v="Pre-Diabetes"/>
    <s v="10-Nov-1993"/>
    <n v="8471.65"/>
    <s v="tier - 2"/>
    <s v="tier - 1"/>
    <s v="R1012"/>
    <n v="29"/>
    <x v="3"/>
  </r>
  <r>
    <s v="Id1296"/>
    <s v="  Alison"/>
    <n v="38.479999999999997"/>
    <n v="6.02"/>
    <s v="No"/>
    <s v="No"/>
    <s v="No"/>
    <n v="1"/>
    <s v="No"/>
    <x v="1"/>
    <s v="Pre-Diabetes"/>
    <s v="9-Sep-1992"/>
    <n v="8466.35"/>
    <s v="tier - 2"/>
    <s v="tier - 2"/>
    <s v="R1012"/>
    <n v="30"/>
    <x v="1"/>
  </r>
  <r>
    <s v="Id1297"/>
    <s v="  Neil K"/>
    <n v="36.200000000000003"/>
    <n v="4.62"/>
    <s v="No"/>
    <s v="No"/>
    <s v="No"/>
    <n v="2"/>
    <s v="No"/>
    <x v="0"/>
    <s v="Normal"/>
    <s v="26-Dec-1972"/>
    <n v="8457.82"/>
    <s v="tier - 2"/>
    <s v="tier - 3"/>
    <s v="R1011"/>
    <n v="50"/>
    <x v="0"/>
  </r>
  <r>
    <s v="Id1298"/>
    <s v="  Anne Hunter"/>
    <n v="27.13"/>
    <n v="5.59"/>
    <s v="No"/>
    <s v="No"/>
    <s v="No"/>
    <n v="1"/>
    <s v="No"/>
    <x v="1"/>
    <s v="Normal"/>
    <s v="19-Jun-1984"/>
    <n v="8450.82"/>
    <s v="tier - 2"/>
    <s v="tier - 2"/>
    <s v="R1025"/>
    <n v="38"/>
    <x v="1"/>
  </r>
  <r>
    <s v="Id1299"/>
    <s v="  Sandra"/>
    <n v="20.75"/>
    <n v="5.18"/>
    <s v="yes"/>
    <s v="No"/>
    <s v="No"/>
    <n v="2"/>
    <s v="No"/>
    <x v="2"/>
    <s v="Normal"/>
    <s v="12-Jun-1966"/>
    <n v="8448.66"/>
    <s v="tier - 3"/>
    <s v="tier - 1"/>
    <s v="R1013"/>
    <n v="56"/>
    <x v="0"/>
  </r>
  <r>
    <s v="Id1300"/>
    <s v="  Robert"/>
    <n v="26.6"/>
    <n v="6.29"/>
    <s v="No"/>
    <s v="No"/>
    <s v="No"/>
    <n v="2"/>
    <s v="No"/>
    <x v="1"/>
    <s v="Pre-Diabetes"/>
    <s v="4-Sep-1972"/>
    <n v="8444.4699999999993"/>
    <s v="tier - 3"/>
    <s v="tier - 1"/>
    <s v="R1011"/>
    <n v="50"/>
    <x v="0"/>
  </r>
  <r>
    <s v="Id1301"/>
    <s v="  Rodney"/>
    <n v="25.3"/>
    <n v="4.49"/>
    <s v="No"/>
    <s v="No"/>
    <s v="No"/>
    <n v="2"/>
    <s v="No"/>
    <x v="1"/>
    <s v="Normal"/>
    <s v="9-Sep-1972"/>
    <n v="8442.67"/>
    <s v="tier - 2"/>
    <s v="tier - 3"/>
    <s v="R1013"/>
    <n v="50"/>
    <x v="0"/>
  </r>
  <r>
    <s v="Id1302"/>
    <s v="  Carl R"/>
    <n v="18.84"/>
    <n v="11.82"/>
    <s v="yes"/>
    <s v="No"/>
    <s v="Yes"/>
    <n v="1"/>
    <s v="No"/>
    <x v="0"/>
    <s v="Diabetes"/>
    <s v="24-Sep-1963"/>
    <n v="8440.0499999999993"/>
    <s v="tier - 3"/>
    <s v="tier - 2"/>
    <s v="R1013"/>
    <n v="59"/>
    <x v="0"/>
  </r>
  <r>
    <s v="Id1303"/>
    <s v="  Maximilian"/>
    <n v="19.57"/>
    <n v="7.41"/>
    <s v="yes"/>
    <s v="No"/>
    <s v="No"/>
    <n v="1"/>
    <s v="No"/>
    <x v="3"/>
    <s v="Diabetes"/>
    <s v="28-Sep-1975"/>
    <n v="8428.07"/>
    <s v="tier - 3"/>
    <s v="tier - 2"/>
    <s v="R1012"/>
    <n v="47"/>
    <x v="0"/>
  </r>
  <r>
    <s v="Id1304"/>
    <s v="  Erik"/>
    <n v="30.495000000000001"/>
    <n v="5.97"/>
    <s v="No"/>
    <s v="No"/>
    <s v="No"/>
    <n v="0"/>
    <s v="No"/>
    <x v="1"/>
    <s v="Pre-Diabetes"/>
    <s v="4-Sep-1977"/>
    <n v="8413.4599999999991"/>
    <s v="tier - 3"/>
    <s v="tier - 1"/>
    <s v="R1012"/>
    <n v="45"/>
    <x v="0"/>
  </r>
  <r>
    <s v="Id1305"/>
    <s v="  Christopher"/>
    <n v="30.114999999999998"/>
    <n v="5.74"/>
    <s v="No"/>
    <s v="No"/>
    <s v="Yes"/>
    <n v="1"/>
    <s v="No"/>
    <x v="0"/>
    <s v="Pre-Diabetes"/>
    <s v="11-Jun-1979"/>
    <n v="8410.0499999999993"/>
    <s v="tier - 2"/>
    <s v="tier - 2"/>
    <s v="R1012"/>
    <n v="43"/>
    <x v="1"/>
  </r>
  <r>
    <s v="Id1306"/>
    <s v="  Eirik"/>
    <n v="24.78"/>
    <n v="9.85"/>
    <s v="No"/>
    <s v="No"/>
    <s v="No"/>
    <n v="0"/>
    <s v="No"/>
    <x v="3"/>
    <s v="Diabetes"/>
    <s v="18-Sep-1971"/>
    <n v="8400.01"/>
    <s v="tier - 2"/>
    <s v="tier - 3"/>
    <s v="R1013"/>
    <n v="51"/>
    <x v="0"/>
  </r>
  <r>
    <s v="Id1307"/>
    <s v="  Rik"/>
    <n v="24.77"/>
    <n v="7.59"/>
    <s v="No"/>
    <s v="No"/>
    <s v="No"/>
    <n v="0"/>
    <s v="No"/>
    <x v="2"/>
    <s v="Diabetes"/>
    <s v="4-Sep-1971"/>
    <n v="8396.6200000000008"/>
    <s v="tier - 2"/>
    <s v="tier - 3"/>
    <s v="R1013"/>
    <n v="51"/>
    <x v="0"/>
  </r>
  <r>
    <s v="Id1308"/>
    <s v="  Matthew R"/>
    <n v="16.579999999999998"/>
    <n v="6.98"/>
    <s v="yes"/>
    <s v="No"/>
    <s v="Yes"/>
    <n v="1"/>
    <s v="No"/>
    <x v="2"/>
    <s v="Diabetes"/>
    <s v="21-Sep-1963"/>
    <n v="8355.5400000000009"/>
    <s v="tier - 3"/>
    <s v="tier - 3"/>
    <s v="R1012"/>
    <n v="59"/>
    <x v="0"/>
  </r>
  <r>
    <s v="Id1309"/>
    <s v="  Daniel G"/>
    <n v="38.17"/>
    <n v="4.7300000000000004"/>
    <s v="yes"/>
    <s v="No"/>
    <s v="No"/>
    <n v="0"/>
    <s v="No"/>
    <x v="2"/>
    <s v="Normal"/>
    <s v="12-Jun-1976"/>
    <n v="8347.16"/>
    <s v="tier - 2"/>
    <s v="tier - 1"/>
    <s v="R1013"/>
    <n v="46"/>
    <x v="0"/>
  </r>
  <r>
    <s v="Id1310"/>
    <s v="  Yannick"/>
    <n v="39.424999999999997"/>
    <n v="4.76"/>
    <s v="yes"/>
    <s v="No"/>
    <s v="No"/>
    <n v="0"/>
    <s v="No"/>
    <x v="1"/>
    <s v="Normal"/>
    <s v="7-Jul-1976"/>
    <n v="8342.91"/>
    <s v="tier - 3"/>
    <s v="tier - 1"/>
    <s v="R1016"/>
    <n v="46"/>
    <x v="0"/>
  </r>
  <r>
    <s v="Id1311"/>
    <s v="  Sean R"/>
    <n v="33.44"/>
    <n v="6.24"/>
    <s v="yes"/>
    <s v="No"/>
    <s v="No"/>
    <n v="0"/>
    <s v="No"/>
    <x v="0"/>
    <s v="Pre-Diabetes"/>
    <s v="20-Jul-1976"/>
    <n v="8334.59"/>
    <s v="tier - 3"/>
    <s v="tier - 2"/>
    <s v="R1016"/>
    <n v="46"/>
    <x v="0"/>
  </r>
  <r>
    <s v="Id1312"/>
    <s v="  Peter"/>
    <n v="33.344999999999999"/>
    <n v="5.44"/>
    <s v="yes"/>
    <s v="No"/>
    <s v="No"/>
    <n v="0"/>
    <s v="No"/>
    <x v="0"/>
    <s v="Normal"/>
    <s v="12-Jul-1976"/>
    <n v="8334.4599999999991"/>
    <s v="tier - 3"/>
    <s v="tier - 2"/>
    <s v="R1016"/>
    <n v="46"/>
    <x v="0"/>
  </r>
  <r>
    <s v="Id1313"/>
    <s v="  Sara A"/>
    <n v="38.79"/>
    <n v="5.08"/>
    <s v="No"/>
    <s v="No"/>
    <s v="Yes"/>
    <n v="1"/>
    <s v="No"/>
    <x v="3"/>
    <s v="Normal"/>
    <s v="22-Jun-1993"/>
    <n v="8314.65"/>
    <s v="tier - 2"/>
    <s v="tier - 1"/>
    <s v="R1012"/>
    <n v="29"/>
    <x v="3"/>
  </r>
  <r>
    <s v="Id1314"/>
    <s v="  Erin C"/>
    <n v="30.684999999999999"/>
    <n v="4.87"/>
    <s v="No"/>
    <s v="No"/>
    <s v="Yes"/>
    <n v="1"/>
    <s v="No"/>
    <x v="1"/>
    <s v="Normal"/>
    <s v="7-Aug-1979"/>
    <n v="8310.84"/>
    <s v="tier - 2"/>
    <s v="tier - 2"/>
    <s v="R1012"/>
    <n v="43"/>
    <x v="1"/>
  </r>
  <r>
    <s v="Id1315"/>
    <s v="  Thibaud"/>
    <n v="22.135000000000002"/>
    <n v="8.17"/>
    <s v="No"/>
    <s v="No"/>
    <s v="No"/>
    <n v="0"/>
    <s v="No"/>
    <x v="0"/>
    <s v="Diabetes"/>
    <s v="26-Jun-1978"/>
    <n v="8302.5400000000009"/>
    <s v="tier - 3"/>
    <s v="tier - 3"/>
    <s v="R1016"/>
    <n v="44"/>
    <x v="1"/>
  </r>
  <r>
    <s v="Id1316"/>
    <s v="  Lisa"/>
    <n v="33.33"/>
    <n v="7.61"/>
    <s v="No"/>
    <s v="No"/>
    <s v="No"/>
    <n v="0"/>
    <s v="No"/>
    <x v="0"/>
    <s v="Diabetes"/>
    <s v="6-Jun-1974"/>
    <n v="8283.68"/>
    <s v="tier - 2"/>
    <s v="tier - 3"/>
    <s v="R1013"/>
    <n v="49"/>
    <x v="0"/>
  </r>
  <r>
    <s v="Id1317"/>
    <s v="  Gretchen K"/>
    <n v="31.13"/>
    <n v="10.1"/>
    <s v="No"/>
    <s v="No"/>
    <s v="No"/>
    <n v="0"/>
    <s v="No"/>
    <x v="0"/>
    <s v="Diabetes"/>
    <s v="22-Dec-1974"/>
    <n v="8280.6200000000008"/>
    <s v="tier - 2"/>
    <s v="tier - 2"/>
    <s v="R1013"/>
    <n v="48"/>
    <x v="0"/>
  </r>
  <r>
    <s v="Id1318"/>
    <s v="  Martina"/>
    <n v="28.9"/>
    <n v="11.24"/>
    <s v="No"/>
    <s v="No"/>
    <s v="No"/>
    <n v="0"/>
    <s v="No"/>
    <x v="1"/>
    <s v="Diabetes"/>
    <s v="26-Sep-1974"/>
    <n v="8277.52"/>
    <s v="tier - 2"/>
    <s v="tier - 2"/>
    <s v="R1011"/>
    <n v="48"/>
    <x v="0"/>
  </r>
  <r>
    <s v="Id1319"/>
    <s v="  Dustin J"/>
    <n v="43.31"/>
    <n v="6.1"/>
    <s v="yes"/>
    <s v="yes"/>
    <s v="No"/>
    <n v="1"/>
    <s v="No"/>
    <x v="2"/>
    <s v="Pre-Diabetes"/>
    <s v="28-Nov-2000"/>
    <n v="8271.4599999999991"/>
    <s v="tier - 2"/>
    <s v="tier - 1"/>
    <s v="R1023"/>
    <n v="22"/>
    <x v="3"/>
  </r>
  <r>
    <s v="Id1320"/>
    <s v="  Kelsey"/>
    <n v="22.8"/>
    <n v="6.98"/>
    <s v="No"/>
    <s v="No"/>
    <s v="No"/>
    <n v="0"/>
    <s v="No"/>
    <x v="2"/>
    <s v="Diabetes"/>
    <s v="5-Aug-1974"/>
    <n v="8269.0400000000009"/>
    <s v="tier - 2"/>
    <s v="tier - 1"/>
    <s v="R1011"/>
    <n v="48"/>
    <x v="0"/>
  </r>
  <r>
    <s v="Id1321"/>
    <s v="  Daniel V"/>
    <n v="19.09"/>
    <n v="4"/>
    <s v="yes"/>
    <s v="No"/>
    <s v="No"/>
    <n v="1"/>
    <s v="No"/>
    <x v="0"/>
    <s v="Normal"/>
    <s v="5-Sep-1964"/>
    <n v="8268"/>
    <s v="tier - 3"/>
    <s v="tier - 3"/>
    <s v="R1013"/>
    <n v="58"/>
    <x v="0"/>
  </r>
  <r>
    <s v="Id1322"/>
    <s v="  Saeger"/>
    <n v="23.37"/>
    <n v="4.2300000000000004"/>
    <s v="No"/>
    <s v="No"/>
    <s v="No"/>
    <n v="0"/>
    <s v="No"/>
    <x v="2"/>
    <s v="Normal"/>
    <s v="27-Sep-1982"/>
    <n v="8252.2800000000007"/>
    <s v="tier - 2"/>
    <s v="tier - 2"/>
    <s v="R1024"/>
    <n v="40"/>
    <x v="1"/>
  </r>
  <r>
    <s v="Id1323"/>
    <s v="  Buzunesh"/>
    <n v="33.44"/>
    <n v="4.72"/>
    <s v="yes"/>
    <s v="No"/>
    <s v="No"/>
    <n v="0"/>
    <s v="No"/>
    <x v="3"/>
    <s v="Normal"/>
    <s v="2-Sep-1976"/>
    <n v="8240.59"/>
    <s v="tier - 2"/>
    <s v="tier - 2"/>
    <s v="R1013"/>
    <n v="46"/>
    <x v="0"/>
  </r>
  <r>
    <s v="Id1324"/>
    <s v="  Mirte"/>
    <n v="28.05"/>
    <n v="5.63"/>
    <s v="yes"/>
    <s v="No"/>
    <s v="No"/>
    <n v="0"/>
    <s v="No"/>
    <x v="0"/>
    <s v="Normal"/>
    <s v="30-Jun-1976"/>
    <n v="8233.1"/>
    <s v="tier - 2"/>
    <s v="tier - 2"/>
    <s v="R1013"/>
    <n v="46"/>
    <x v="0"/>
  </r>
  <r>
    <s v="Id1325"/>
    <s v="  Megan"/>
    <n v="27.72"/>
    <n v="5.83"/>
    <s v="yes"/>
    <s v="No"/>
    <s v="No"/>
    <n v="0"/>
    <s v="No"/>
    <x v="2"/>
    <s v="Pre-Diabetes"/>
    <s v="3-Sep-1976"/>
    <n v="8232.64"/>
    <s v="tier - 2"/>
    <s v="tier - 3"/>
    <s v="R1013"/>
    <n v="46"/>
    <x v="0"/>
  </r>
  <r>
    <s v="Id1326"/>
    <s v="  Kerry A"/>
    <n v="29.81"/>
    <n v="9.23"/>
    <s v="No"/>
    <s v="No"/>
    <s v="No"/>
    <n v="0"/>
    <s v="No"/>
    <x v="0"/>
    <s v="Diabetes"/>
    <s v="30-Jun-1978"/>
    <n v="8219.2000000000007"/>
    <s v="tier - 2"/>
    <s v="tier - 2"/>
    <s v="R1013"/>
    <n v="44"/>
    <x v="1"/>
  </r>
  <r>
    <s v="Id1327"/>
    <s v="  Kristin"/>
    <n v="23.98"/>
    <n v="9.89"/>
    <s v="No"/>
    <s v="No"/>
    <s v="No"/>
    <n v="0"/>
    <s v="No"/>
    <x v="1"/>
    <s v="Diabetes"/>
    <s v="24-Oct-1978"/>
    <n v="8211.1"/>
    <s v="tier - 2"/>
    <s v="tier - 3"/>
    <s v="R1013"/>
    <n v="44"/>
    <x v="1"/>
  </r>
  <r>
    <s v="Id1328"/>
    <s v="  Christopher R"/>
    <n v="17.34"/>
    <n v="12"/>
    <s v="No"/>
    <s v="No"/>
    <s v="No"/>
    <n v="0"/>
    <s v="No"/>
    <x v="0"/>
    <s v="Diabetes"/>
    <s v="23-Nov-1962"/>
    <n v="8188.12"/>
    <s v="tier - 3"/>
    <s v="tier - 3"/>
    <s v="R1013"/>
    <n v="60"/>
    <x v="2"/>
  </r>
  <r>
    <s v="Id1329"/>
    <s v="  Elizabeth A"/>
    <n v="40.39"/>
    <n v="4.24"/>
    <s v="yes"/>
    <s v="No"/>
    <s v="Yes"/>
    <n v="1"/>
    <s v="No"/>
    <x v="2"/>
    <s v="Normal"/>
    <s v="21-Oct-1997"/>
    <n v="8182.89"/>
    <s v="tier - 2"/>
    <s v="tier - 1"/>
    <s v="R1026"/>
    <n v="25"/>
    <x v="3"/>
  </r>
  <r>
    <s v="Id1330"/>
    <s v="  Andrew"/>
    <n v="25.96"/>
    <n v="4.68"/>
    <s v="yes"/>
    <s v="No"/>
    <s v="Yes"/>
    <n v="1"/>
    <s v="No"/>
    <x v="1"/>
    <s v="Normal"/>
    <s v="8-Jun-1983"/>
    <n v="8179.51"/>
    <s v="tier - 2"/>
    <s v="tier - 2"/>
    <s v="R1020"/>
    <n v="40"/>
    <x v="1"/>
  </r>
  <r>
    <s v="Id1331"/>
    <s v="  Dawn M"/>
    <n v="17.68"/>
    <n v="8.57"/>
    <s v="yes"/>
    <s v="No"/>
    <s v="Yes"/>
    <n v="1"/>
    <s v="No"/>
    <x v="3"/>
    <s v="Diabetes"/>
    <s v="5-Nov-1963"/>
    <n v="8177.9"/>
    <s v="tier - 3"/>
    <s v="tier - 1"/>
    <s v="R1013"/>
    <n v="59"/>
    <x v="0"/>
  </r>
  <r>
    <s v="Id1332"/>
    <s v="  Jonathan P"/>
    <n v="30.875"/>
    <n v="4.0999999999999996"/>
    <s v="No"/>
    <s v="No"/>
    <s v="No"/>
    <n v="0"/>
    <s v="No"/>
    <x v="1"/>
    <s v="Normal"/>
    <s v="28-Jun-1982"/>
    <n v="8162.72"/>
    <s v="tier - 3"/>
    <s v="tier - 3"/>
    <s v="R1012"/>
    <n v="40"/>
    <x v="1"/>
  </r>
  <r>
    <s v="Id1333"/>
    <s v="  Gina"/>
    <n v="30.81"/>
    <n v="4.49"/>
    <s v="No"/>
    <s v="No"/>
    <s v="No"/>
    <n v="0"/>
    <s v="No"/>
    <x v="1"/>
    <s v="Normal"/>
    <s v="21-Jun-1990"/>
    <n v="8157.92"/>
    <s v="tier - 2"/>
    <s v="tier - 3"/>
    <s v="R1025"/>
    <n v="32"/>
    <x v="1"/>
  </r>
  <r>
    <s v="Id1334"/>
    <s v="  Dino"/>
    <n v="36.85"/>
    <n v="8.8000000000000007"/>
    <s v="No"/>
    <s v="No"/>
    <s v="No"/>
    <n v="2"/>
    <s v="No"/>
    <x v="1"/>
    <s v="Diabetes"/>
    <s v="3-Sep-1973"/>
    <n v="8125.78"/>
    <s v="tier - 2"/>
    <s v="tier - 2"/>
    <s v="R1013"/>
    <n v="49"/>
    <x v="0"/>
  </r>
  <r>
    <s v="Id1335"/>
    <s v="  Jan"/>
    <n v="35.86"/>
    <n v="7.93"/>
    <s v="No"/>
    <s v="No"/>
    <s v="No"/>
    <n v="2"/>
    <s v="No"/>
    <x v="1"/>
    <s v="Diabetes"/>
    <s v="30-Aug-1973"/>
    <n v="8124.41"/>
    <s v="tier - 3"/>
    <s v="tier - 1"/>
    <s v="R1013"/>
    <n v="49"/>
    <x v="0"/>
  </r>
  <r>
    <s v="Id1336"/>
    <s v="  Jonathan E"/>
    <n v="30.3"/>
    <n v="9.4499999999999993"/>
    <s v="No"/>
    <s v="No"/>
    <s v="No"/>
    <n v="2"/>
    <s v="No"/>
    <x v="1"/>
    <s v="Diabetes"/>
    <s v="16-Dec-1973"/>
    <n v="8116.68"/>
    <s v="tier - 3"/>
    <s v="tier - 1"/>
    <s v="R1011"/>
    <n v="49"/>
    <x v="0"/>
  </r>
  <r>
    <s v="Id1337"/>
    <s v="  Mark A"/>
    <n v="32.015000000000001"/>
    <n v="7.67"/>
    <s v="No"/>
    <s v="No"/>
    <s v="No"/>
    <n v="0"/>
    <s v="No"/>
    <x v="0"/>
    <s v="Diabetes"/>
    <s v="1-Sep-1978"/>
    <n v="8116.27"/>
    <s v="tier - 3"/>
    <s v="tier - 1"/>
    <s v="R1012"/>
    <n v="44"/>
    <x v="1"/>
  </r>
  <r>
    <s v="Id1338"/>
    <s v="  Mary"/>
    <n v="25.06"/>
    <n v="10.53"/>
    <s v="No"/>
    <s v="No"/>
    <s v="No"/>
    <n v="2"/>
    <s v="No"/>
    <x v="1"/>
    <s v="Diabetes"/>
    <s v="11-Oct-1973"/>
    <n v="8112.59"/>
    <s v="tier - 2"/>
    <s v="tier - 2"/>
    <s v="R1013"/>
    <n v="49"/>
    <x v="0"/>
  </r>
  <r>
    <s v="Id1339"/>
    <s v="  Samuel"/>
    <n v="18.829999999999998"/>
    <n v="10.08"/>
    <s v="yes"/>
    <s v="No"/>
    <s v="No"/>
    <n v="0"/>
    <s v="No"/>
    <x v="1"/>
    <s v="Diabetes"/>
    <s v="10-Jun-1967"/>
    <n v="8091.3"/>
    <s v="tier - 3"/>
    <s v="tier - 1"/>
    <s v="R1012"/>
    <n v="55"/>
    <x v="0"/>
  </r>
  <r>
    <s v="Id1340"/>
    <s v="  Stan J"/>
    <n v="47.52"/>
    <n v="11.39"/>
    <s v="yes"/>
    <s v="No"/>
    <s v="No"/>
    <n v="1"/>
    <s v="No"/>
    <x v="0"/>
    <s v="Diabetes"/>
    <s v="21-Dec-1975"/>
    <n v="8083.92"/>
    <s v="tier - 3"/>
    <s v="tier - 3"/>
    <s v="R1013"/>
    <n v="47"/>
    <x v="0"/>
  </r>
  <r>
    <s v="Id1341"/>
    <s v="  Jessica L"/>
    <n v="37.82"/>
    <n v="6.36"/>
    <s v="No"/>
    <s v="No"/>
    <s v="No"/>
    <n v="0"/>
    <s v="No"/>
    <x v="1"/>
    <s v="Pre-Diabetes"/>
    <s v="12-Oct-1994"/>
    <n v="8081.74"/>
    <s v="tier - 2"/>
    <s v="tier - 2"/>
    <s v="R1026"/>
    <n v="28"/>
    <x v="3"/>
  </r>
  <r>
    <s v="Id1342"/>
    <s v="  Krysta"/>
    <n v="44.16"/>
    <n v="5.31"/>
    <s v="yes"/>
    <s v="No"/>
    <s v="No"/>
    <n v="0"/>
    <s v="No"/>
    <x v="3"/>
    <s v="Normal"/>
    <s v="28-Aug-2001"/>
    <n v="8081.26"/>
    <s v="tier - 2"/>
    <s v="tier - 2"/>
    <s v="R1012"/>
    <n v="21"/>
    <x v="3"/>
  </r>
  <r>
    <s v="Id1343"/>
    <s v="  Natascia"/>
    <n v="37.049999999999997"/>
    <n v="4.74"/>
    <s v="No"/>
    <s v="No"/>
    <s v="Yes"/>
    <n v="1"/>
    <s v="No"/>
    <x v="2"/>
    <s v="Normal"/>
    <s v="7-Nov-1993"/>
    <n v="8077.41"/>
    <s v="tier - 2"/>
    <s v="tier - 1"/>
    <s v="R1026"/>
    <n v="29"/>
    <x v="3"/>
  </r>
  <r>
    <s v="Id1344"/>
    <s v="  Jenny"/>
    <n v="18.66"/>
    <n v="11.35"/>
    <s v="No"/>
    <s v="No"/>
    <s v="No"/>
    <n v="0"/>
    <s v="No"/>
    <x v="1"/>
    <s v="Diabetes"/>
    <s v="21-Oct-1965"/>
    <n v="8071.57"/>
    <s v="tier - 3"/>
    <s v="tier - 1"/>
    <s v="R1011"/>
    <n v="57"/>
    <x v="0"/>
  </r>
  <r>
    <s v="Id1345"/>
    <s v="  Brian"/>
    <n v="36.200000000000003"/>
    <n v="6.81"/>
    <s v="yes"/>
    <s v="No"/>
    <s v="No"/>
    <n v="1"/>
    <s v="No"/>
    <x v="1"/>
    <s v="Diabetes"/>
    <s v="15-Dec-1975"/>
    <n v="8068.19"/>
    <s v="tier - 3"/>
    <s v="tier - 2"/>
    <s v="R1011"/>
    <n v="47"/>
    <x v="0"/>
  </r>
  <r>
    <s v="Id1346"/>
    <s v="  Monica"/>
    <n v="18.87"/>
    <n v="8.06"/>
    <s v="No"/>
    <s v="No"/>
    <s v="No"/>
    <n v="0"/>
    <s v="No"/>
    <x v="0"/>
    <s v="Diabetes"/>
    <s v="11-Aug-1965"/>
    <n v="8067.83"/>
    <s v="tier - 3"/>
    <s v="tier - 1"/>
    <s v="R1013"/>
    <n v="57"/>
    <x v="0"/>
  </r>
  <r>
    <s v="Id1347"/>
    <s v="  Tyler"/>
    <n v="32.299999999999997"/>
    <n v="6.74"/>
    <s v="yes"/>
    <s v="No"/>
    <s v="No"/>
    <n v="1"/>
    <s v="No"/>
    <x v="1"/>
    <s v="Diabetes"/>
    <s v="28-Jun-1975"/>
    <n v="8062.76"/>
    <s v="tier - 3"/>
    <s v="tier - 3"/>
    <s v="R1011"/>
    <n v="47"/>
    <x v="0"/>
  </r>
  <r>
    <s v="Id1348"/>
    <s v="  Kelly C"/>
    <n v="22.64"/>
    <n v="6.54"/>
    <s v="yes"/>
    <s v="No"/>
    <s v="No"/>
    <n v="2"/>
    <s v="No"/>
    <x v="2"/>
    <s v="Diabetes"/>
    <s v="12-Dec-1970"/>
    <n v="8062.31"/>
    <s v="tier - 2"/>
    <s v="tier - 1"/>
    <s v="R1013"/>
    <n v="52"/>
    <x v="0"/>
  </r>
  <r>
    <s v="Id1349"/>
    <s v="  Emily"/>
    <n v="28.69"/>
    <n v="5.4"/>
    <s v="No"/>
    <s v="No"/>
    <s v="No"/>
    <n v="0"/>
    <s v="No"/>
    <x v="2"/>
    <s v="Normal"/>
    <s v="27-Dec-1982"/>
    <n v="8059.68"/>
    <s v="tier - 2"/>
    <s v="tier - 3"/>
    <s v="R1012"/>
    <n v="40"/>
    <x v="1"/>
  </r>
  <r>
    <s v="Id1350"/>
    <s v="  James V"/>
    <n v="28.16"/>
    <n v="5.58"/>
    <s v="yes"/>
    <s v="No"/>
    <s v="No"/>
    <n v="0"/>
    <s v="No"/>
    <x v="1"/>
    <s v="Normal"/>
    <s v="28-Nov-1985"/>
    <n v="8059.06"/>
    <s v="tier - 2"/>
    <s v="tier - 3"/>
    <s v="R1012"/>
    <n v="37"/>
    <x v="1"/>
  </r>
  <r>
    <s v="Id1351"/>
    <s v="  Angie"/>
    <n v="45.54"/>
    <n v="5.84"/>
    <s v="No"/>
    <s v="No"/>
    <s v="Yes"/>
    <n v="1"/>
    <s v="No"/>
    <x v="3"/>
    <s v="Pre-Diabetes"/>
    <s v="12-Dec-2003"/>
    <n v="8035.64"/>
    <s v="tier - 2"/>
    <s v="tier - 2"/>
    <s v="R1012"/>
    <n v="19"/>
    <x v="3"/>
  </r>
  <r>
    <s v="Id1352"/>
    <s v="  Michael J"/>
    <n v="28.7"/>
    <n v="4.2"/>
    <s v="No"/>
    <s v="No"/>
    <s v="No"/>
    <n v="0"/>
    <s v="No"/>
    <x v="3"/>
    <s v="Normal"/>
    <s v="6-Nov-1977"/>
    <n v="8027.97"/>
    <s v="tier - 3"/>
    <s v="tier - 2"/>
    <s v="R1011"/>
    <n v="45"/>
    <x v="0"/>
  </r>
  <r>
    <s v="Id1353"/>
    <s v="  Sabina"/>
    <n v="27.74"/>
    <n v="6.06"/>
    <s v="yes"/>
    <s v="No"/>
    <s v="No"/>
    <n v="0"/>
    <s v="No"/>
    <x v="2"/>
    <s v="Pre-Diabetes"/>
    <s v="20-Dec-1976"/>
    <n v="8026.67"/>
    <s v="tier - 2"/>
    <s v="tier - 2"/>
    <s v="R1012"/>
    <n v="46"/>
    <x v="0"/>
  </r>
  <r>
    <s v="Id1354"/>
    <s v="  Amy C"/>
    <n v="36.954999999999998"/>
    <n v="7.57"/>
    <s v="No"/>
    <s v="No"/>
    <s v="No"/>
    <n v="0"/>
    <s v="No"/>
    <x v="2"/>
    <s v="Diabetes"/>
    <s v="17-Jul-1978"/>
    <n v="8023.14"/>
    <s v="tier - 2"/>
    <s v="tier - 3"/>
    <s v="R1012"/>
    <n v="44"/>
    <x v="1"/>
  </r>
  <r>
    <s v="Id1355"/>
    <s v="  Victoria U"/>
    <n v="30.69"/>
    <n v="6.15"/>
    <s v="No"/>
    <s v="No"/>
    <s v="No"/>
    <n v="0"/>
    <s v="No"/>
    <x v="1"/>
    <s v="Pre-Diabetes"/>
    <s v="3-Nov-1989"/>
    <n v="8021.11"/>
    <s v="tier - 2"/>
    <s v="tier - 1"/>
    <s v="R1012"/>
    <n v="33"/>
    <x v="1"/>
  </r>
  <r>
    <s v="Id1356"/>
    <s v="  Amelia B"/>
    <n v="24.984999999999999"/>
    <n v="4.5599999999999996"/>
    <s v="No"/>
    <s v="No"/>
    <s v="No"/>
    <n v="0"/>
    <s v="No"/>
    <x v="2"/>
    <s v="Normal"/>
    <s v="8-Nov-1980"/>
    <n v="8017.06"/>
    <s v="tier - 2"/>
    <s v="tier - 2"/>
    <s v="R1012"/>
    <n v="42"/>
    <x v="1"/>
  </r>
  <r>
    <s v="Id1357"/>
    <s v="  Jackie J"/>
    <n v="39.42"/>
    <n v="4.72"/>
    <s v="yes"/>
    <s v="No"/>
    <s v="No"/>
    <n v="1"/>
    <s v="No"/>
    <x v="2"/>
    <s v="Normal"/>
    <s v="18-Sep-1995"/>
    <n v="8014.62"/>
    <s v="tier - 2"/>
    <s v="tier - 3"/>
    <s v="R1012"/>
    <n v="27"/>
    <x v="3"/>
  </r>
  <r>
    <s v="Id1358"/>
    <s v="  Justin"/>
    <n v="16.8"/>
    <n v="7.98"/>
    <s v="No"/>
    <s v="No"/>
    <s v="No"/>
    <n v="0"/>
    <s v="No"/>
    <x v="1"/>
    <s v="Diabetes"/>
    <s v="22-Aug-1962"/>
    <n v="8004.96"/>
    <s v="tier - 3"/>
    <s v="tier - 1"/>
    <s v="R1013"/>
    <n v="60"/>
    <x v="2"/>
  </r>
  <r>
    <s v="Id1359"/>
    <s v="  Kerry"/>
    <n v="23.274999999999999"/>
    <n v="6.26"/>
    <s v="yes"/>
    <s v="No"/>
    <s v="Yes"/>
    <n v="1"/>
    <s v="No"/>
    <x v="1"/>
    <s v="Pre-Diabetes"/>
    <s v="20-Aug-1983"/>
    <n v="7986.48"/>
    <s v="tier - 2"/>
    <s v="tier - 3"/>
    <s v="R1024"/>
    <n v="39"/>
    <x v="1"/>
  </r>
  <r>
    <s v="Id1360"/>
    <s v="  Cindy G"/>
    <n v="22.8"/>
    <n v="4.29"/>
    <s v="yes"/>
    <s v="No"/>
    <s v="Yes"/>
    <n v="1"/>
    <s v="No"/>
    <x v="0"/>
    <s v="Normal"/>
    <s v="28-Aug-1983"/>
    <n v="7985.82"/>
    <s v="tier - 2"/>
    <s v="tier - 1"/>
    <s v="R1024"/>
    <n v="39"/>
    <x v="1"/>
  </r>
  <r>
    <s v="Id1361"/>
    <s v="  Gennaro"/>
    <n v="24.3"/>
    <n v="5.43"/>
    <s v="No"/>
    <s v="No"/>
    <s v="No"/>
    <n v="2"/>
    <s v="No"/>
    <x v="2"/>
    <s v="Normal"/>
    <s v="23-Nov-1972"/>
    <n v="7980.34"/>
    <s v="tier - 2"/>
    <s v="tier - 2"/>
    <s v="R1013"/>
    <n v="50"/>
    <x v="0"/>
  </r>
  <r>
    <s v="Id1362"/>
    <s v="  Terry"/>
    <n v="25.13"/>
    <n v="8"/>
    <s v="yes"/>
    <s v="No"/>
    <s v="No"/>
    <n v="1"/>
    <s v="No"/>
    <x v="1"/>
    <s v="Diabetes"/>
    <s v="10-Aug-1975"/>
    <n v="7966.81"/>
    <s v="tier - 2"/>
    <s v="tier - 2"/>
    <s v="R1013"/>
    <n v="47"/>
    <x v="0"/>
  </r>
  <r>
    <s v="Id1363"/>
    <s v="  Patrick J"/>
    <n v="22.72"/>
    <n v="9.9600000000000009"/>
    <s v="yes"/>
    <s v="No"/>
    <s v="No"/>
    <n v="2"/>
    <s v="No"/>
    <x v="1"/>
    <s v="Diabetes"/>
    <s v="19-Jun-1970"/>
    <n v="7958.13"/>
    <s v="tier - 2"/>
    <s v="tier - 2"/>
    <s v="R1013"/>
    <n v="52"/>
    <x v="0"/>
  </r>
  <r>
    <s v="Id1364"/>
    <s v="  Keara"/>
    <n v="32.6"/>
    <n v="6.8"/>
    <s v="yes"/>
    <s v="No"/>
    <s v="No"/>
    <n v="0"/>
    <s v="No"/>
    <x v="1"/>
    <s v="Diabetes"/>
    <s v="28-Dec-1981"/>
    <n v="7954.52"/>
    <s v="tier - 2"/>
    <s v="tier - 2"/>
    <s v="R1011"/>
    <n v="41"/>
    <x v="1"/>
  </r>
  <r>
    <s v="Id1365"/>
    <s v="  Nicole"/>
    <n v="17.28"/>
    <n v="6.22"/>
    <s v="yes"/>
    <s v="No"/>
    <s v="No"/>
    <n v="2"/>
    <s v="No"/>
    <x v="0"/>
    <s v="Pre-Diabetes"/>
    <s v="9-Jul-1966"/>
    <n v="7953.72"/>
    <s v="tier - 3"/>
    <s v="tier - 3"/>
    <s v="R1012"/>
    <n v="56"/>
    <x v="0"/>
  </r>
  <r>
    <s v="Id1366"/>
    <s v="  Katena"/>
    <n v="27.92"/>
    <n v="5.79"/>
    <s v="No"/>
    <s v="No"/>
    <s v="No"/>
    <n v="1"/>
    <s v="No"/>
    <x v="3"/>
    <s v="Pre-Diabetes"/>
    <s v="29-Oct-1987"/>
    <n v="7948.22"/>
    <s v="tier - 2"/>
    <s v="tier - 3"/>
    <s v="R1025"/>
    <n v="35"/>
    <x v="1"/>
  </r>
  <r>
    <s v="Id1367"/>
    <s v="  Bean K"/>
    <n v="38.284999999999997"/>
    <n v="5.41"/>
    <s v="No"/>
    <s v="No"/>
    <s v="No"/>
    <n v="0"/>
    <s v="No"/>
    <x v="2"/>
    <s v="Normal"/>
    <s v="20-Jul-1977"/>
    <n v="7935.29"/>
    <s v="tier - 2"/>
    <s v="tier - 1"/>
    <s v="R1024"/>
    <n v="45"/>
    <x v="0"/>
  </r>
  <r>
    <s v="Id1368"/>
    <s v="  Brian"/>
    <n v="16.48"/>
    <n v="11.05"/>
    <s v="No"/>
    <s v="No"/>
    <s v="No"/>
    <n v="0"/>
    <s v="No"/>
    <x v="2"/>
    <s v="Diabetes"/>
    <s v="10-Oct-1962"/>
    <n v="7896.41"/>
    <s v="tier - 3"/>
    <s v="tier - 2"/>
    <s v="R1013"/>
    <n v="60"/>
    <x v="2"/>
  </r>
  <r>
    <s v="Id1369"/>
    <s v="  Jan-Patrick"/>
    <n v="38.57"/>
    <n v="6.27"/>
    <s v="No"/>
    <s v="No"/>
    <s v="No"/>
    <n v="0"/>
    <s v="No"/>
    <x v="2"/>
    <s v="Pre-Diabetes"/>
    <s v="17-Nov-1994"/>
    <n v="7851.85"/>
    <s v="tier - 2"/>
    <s v="tier - 3"/>
    <s v="R1012"/>
    <n v="28"/>
    <x v="3"/>
  </r>
  <r>
    <s v="Id1370"/>
    <s v="  Jesse J"/>
    <n v="43.85"/>
    <n v="4.7699999999999996"/>
    <s v="yes"/>
    <s v="No"/>
    <s v="No"/>
    <n v="0"/>
    <s v="No"/>
    <x v="2"/>
    <s v="Normal"/>
    <s v="5-Oct-2001"/>
    <n v="7844.8"/>
    <s v="tier - 2"/>
    <s v="tier - 2"/>
    <s v="R1012"/>
    <n v="21"/>
    <x v="3"/>
  </r>
  <r>
    <s v="Id1371"/>
    <s v="  Lindsey M"/>
    <n v="30.11"/>
    <n v="4.08"/>
    <s v="No"/>
    <s v="No"/>
    <s v="No"/>
    <n v="0"/>
    <s v="No"/>
    <x v="3"/>
    <s v="Normal"/>
    <s v="12-Oct-1989"/>
    <n v="7824.37"/>
    <s v="tier - 2"/>
    <s v="tier - 2"/>
    <s v="R1012"/>
    <n v="33"/>
    <x v="1"/>
  </r>
  <r>
    <s v="Id1372"/>
    <s v="  Marguerite K"/>
    <n v="31.59"/>
    <n v="6.01"/>
    <s v="No"/>
    <s v="No"/>
    <s v="No"/>
    <n v="0"/>
    <s v="No"/>
    <x v="2"/>
    <s v="Pre-Diabetes"/>
    <s v="21-Dec-1991"/>
    <n v="7812.67"/>
    <s v="tier - 2"/>
    <s v="tier - 1"/>
    <s v="R1012"/>
    <n v="31"/>
    <x v="1"/>
  </r>
  <r>
    <s v="Id1373"/>
    <s v="  Travis"/>
    <n v="40.15"/>
    <n v="11.84"/>
    <s v="No"/>
    <s v="No"/>
    <s v="No"/>
    <n v="0"/>
    <s v="No"/>
    <x v="2"/>
    <s v="Diabetes"/>
    <s v="9-Nov-1974"/>
    <n v="7804.16"/>
    <s v="tier - 2"/>
    <s v="tier - 3"/>
    <s v="R1013"/>
    <n v="48"/>
    <x v="0"/>
  </r>
  <r>
    <s v="Id1374"/>
    <s v="  Ricky"/>
    <n v="40.700000000000003"/>
    <n v="6.27"/>
    <s v="yes"/>
    <s v="No"/>
    <s v="Yes"/>
    <n v="1"/>
    <s v="No"/>
    <x v="3"/>
    <s v="Pre-Diabetes"/>
    <s v="2-Dec-1997"/>
    <n v="7803.77"/>
    <s v="tier - 2"/>
    <s v="tier - 3"/>
    <s v="R1012"/>
    <n v="25"/>
    <x v="3"/>
  </r>
  <r>
    <s v="Id1375"/>
    <s v="  Colleen L"/>
    <n v="40.76"/>
    <n v="5.28"/>
    <s v="No"/>
    <s v="No"/>
    <s v="No"/>
    <n v="0"/>
    <s v="No"/>
    <x v="1"/>
    <s v="Normal"/>
    <s v="25-Dec-1999"/>
    <n v="7794.68"/>
    <s v="tier - 2"/>
    <s v="tier - 2"/>
    <s v="R1026"/>
    <n v="23"/>
    <x v="3"/>
  </r>
  <r>
    <s v="Id1376"/>
    <s v="  Charlie A"/>
    <n v="29.7"/>
    <n v="7.03"/>
    <s v="No"/>
    <s v="No"/>
    <s v="No"/>
    <n v="0"/>
    <s v="No"/>
    <x v="0"/>
    <s v="Diabetes"/>
    <s v="6-Dec-1974"/>
    <n v="7789.64"/>
    <s v="tier - 1"/>
    <s v="tier - 3"/>
    <s v="R1013"/>
    <n v="48"/>
    <x v="0"/>
  </r>
  <r>
    <s v="Id1377"/>
    <s v="  Rick"/>
    <n v="40.58"/>
    <n v="5.32"/>
    <s v="yes"/>
    <s v="No"/>
    <s v="Yes"/>
    <n v="1"/>
    <s v="No"/>
    <x v="2"/>
    <s v="Normal"/>
    <s v="21-Dec-1997"/>
    <n v="7763.06"/>
    <s v="tier - 2"/>
    <s v="tier - 1"/>
    <s v="R1012"/>
    <n v="25"/>
    <x v="3"/>
  </r>
  <r>
    <s v="Id1378"/>
    <s v="  Lauren C"/>
    <n v="33.06"/>
    <n v="9.59"/>
    <s v="yes"/>
    <s v="No"/>
    <s v="No"/>
    <n v="0"/>
    <s v="No"/>
    <x v="1"/>
    <s v="Diabetes"/>
    <s v="30-Jun-1981"/>
    <n v="7749.16"/>
    <s v="tier - 2"/>
    <s v="tier - 1"/>
    <s v="R1012"/>
    <n v="41"/>
    <x v="1"/>
  </r>
  <r>
    <s v="Id1379"/>
    <s v="  Daniel"/>
    <n v="26.62"/>
    <n v="6.15"/>
    <s v="yes"/>
    <s v="No"/>
    <s v="No"/>
    <n v="0"/>
    <s v="No"/>
    <x v="1"/>
    <s v="Pre-Diabetes"/>
    <s v="12-Dec-1976"/>
    <n v="7742.11"/>
    <s v="tier - 3"/>
    <s v="tier - 2"/>
    <s v="R1013"/>
    <n v="46"/>
    <x v="0"/>
  </r>
  <r>
    <s v="Id1380"/>
    <s v="  Jaime"/>
    <n v="37.1"/>
    <n v="11.08"/>
    <s v="No"/>
    <s v="No"/>
    <s v="No"/>
    <n v="0"/>
    <s v="No"/>
    <x v="1"/>
    <s v="Diabetes"/>
    <s v="4-Sep-1978"/>
    <n v="7740.34"/>
    <s v="tier - 1"/>
    <s v="tier - 1"/>
    <s v="R1011"/>
    <n v="44"/>
    <x v="1"/>
  </r>
  <r>
    <s v="Id1381"/>
    <s v="  Erik R"/>
    <n v="18.28"/>
    <n v="7.95"/>
    <s v="No"/>
    <s v="No"/>
    <s v="No"/>
    <n v="0"/>
    <s v="No"/>
    <x v="3"/>
    <s v="Diabetes"/>
    <s v="18-Jul-1965"/>
    <n v="7736.39"/>
    <s v="tier - 3"/>
    <s v="tier - 2"/>
    <s v="R1013"/>
    <n v="57"/>
    <x v="0"/>
  </r>
  <r>
    <s v="Id1382"/>
    <s v="  Katie"/>
    <n v="35.814999999999998"/>
    <n v="6.23"/>
    <s v="No"/>
    <s v="No"/>
    <s v="No"/>
    <n v="0"/>
    <s v="No"/>
    <x v="1"/>
    <s v="Pre-Diabetes"/>
    <s v="29-Aug-1977"/>
    <n v="7731.86"/>
    <s v="tier - 2"/>
    <s v="tier - 3"/>
    <s v="R1012"/>
    <n v="45"/>
    <x v="0"/>
  </r>
  <r>
    <s v="Id1383"/>
    <s v="  Thomas A"/>
    <n v="30.69"/>
    <n v="6.5"/>
    <s v="No"/>
    <s v="No"/>
    <s v="No"/>
    <n v="0"/>
    <s v="No"/>
    <x v="1"/>
    <s v="Diabetes"/>
    <s v="4-Dec-1978"/>
    <n v="7731.43"/>
    <s v="tier - 3"/>
    <s v="tier - 2"/>
    <s v="R1013"/>
    <n v="44"/>
    <x v="1"/>
  </r>
  <r>
    <s v="Id1384"/>
    <s v="  Jean-Marc"/>
    <n v="26.125"/>
    <n v="5.22"/>
    <s v="No"/>
    <s v="No"/>
    <s v="No"/>
    <n v="0"/>
    <s v="No"/>
    <x v="2"/>
    <s v="Normal"/>
    <s v="10-Sep-1980"/>
    <n v="7729.65"/>
    <s v="tier - 3"/>
    <s v="tier - 1"/>
    <s v="R1016"/>
    <n v="42"/>
    <x v="1"/>
  </r>
  <r>
    <s v="Id1385"/>
    <s v="  Kerry L"/>
    <n v="34.58"/>
    <n v="6.3"/>
    <s v="No"/>
    <s v="No"/>
    <s v="Yes"/>
    <n v="1"/>
    <s v="No"/>
    <x v="0"/>
    <s v="Pre-Diabetes"/>
    <s v="2-Jun-1979"/>
    <n v="7727.25"/>
    <s v="tier - 2"/>
    <s v="tier - 3"/>
    <s v="R1012"/>
    <n v="44"/>
    <x v="1"/>
  </r>
  <r>
    <s v="Id1386"/>
    <s v="  Ulrich"/>
    <n v="27.4"/>
    <n v="8.84"/>
    <s v="No"/>
    <s v="No"/>
    <s v="No"/>
    <n v="0"/>
    <s v="No"/>
    <x v="1"/>
    <s v="Diabetes"/>
    <s v="29-Dec-1978"/>
    <n v="7726.85"/>
    <s v="tier - 1"/>
    <s v="tier - 2"/>
    <s v="R1011"/>
    <n v="44"/>
    <x v="1"/>
  </r>
  <r>
    <s v="Id1387"/>
    <s v="  Justin P"/>
    <n v="27.53"/>
    <n v="4.1100000000000003"/>
    <s v="No"/>
    <s v="No"/>
    <s v="No"/>
    <n v="1"/>
    <s v="No"/>
    <x v="1"/>
    <s v="Normal"/>
    <s v="12-Jul-1987"/>
    <n v="7684.62"/>
    <s v="tier - 2"/>
    <s v="tier - 3"/>
    <s v="R1021"/>
    <n v="35"/>
    <x v="1"/>
  </r>
  <r>
    <s v="Id1388"/>
    <s v="  Hannah E"/>
    <n v="33"/>
    <n v="4.57"/>
    <s v="No"/>
    <s v="No"/>
    <s v="No"/>
    <n v="0"/>
    <s v="No"/>
    <x v="0"/>
    <s v="Normal"/>
    <s v="18-Dec-1982"/>
    <n v="7682.67"/>
    <s v="tier - 2"/>
    <s v="tier - 1"/>
    <s v="R1013"/>
    <n v="40"/>
    <x v="1"/>
  </r>
  <r>
    <s v="Id1389"/>
    <s v="  David"/>
    <n v="25.78"/>
    <n v="11.06"/>
    <s v="yes"/>
    <s v="No"/>
    <s v="No"/>
    <n v="0"/>
    <s v="No"/>
    <x v="2"/>
    <s v="Diabetes"/>
    <s v="19-Dec-1981"/>
    <n v="7681.17"/>
    <s v="tier - 2"/>
    <s v="tier - 2"/>
    <s v="R1020"/>
    <n v="41"/>
    <x v="1"/>
  </r>
  <r>
    <s v="Id1390"/>
    <s v="  Jim"/>
    <n v="22.66"/>
    <n v="10.68"/>
    <s v="No"/>
    <s v="No"/>
    <s v="No"/>
    <n v="0"/>
    <s v="No"/>
    <x v="2"/>
    <s v="Diabetes"/>
    <s v="11-Oct-1971"/>
    <n v="7680.92"/>
    <s v="tier - 2"/>
    <s v="tier - 1"/>
    <s v="R1013"/>
    <n v="51"/>
    <x v="0"/>
  </r>
  <r>
    <s v="Id1391"/>
    <s v="  Joseph P"/>
    <n v="38.81"/>
    <n v="6.14"/>
    <s v="yes"/>
    <s v="No"/>
    <s v="No"/>
    <n v="1"/>
    <s v="No"/>
    <x v="1"/>
    <s v="Pre-Diabetes"/>
    <s v="13-Sep-1995"/>
    <n v="7676.4"/>
    <s v="tier - 2"/>
    <s v="tier - 1"/>
    <s v="R1012"/>
    <n v="27"/>
    <x v="3"/>
  </r>
  <r>
    <s v="Id1392"/>
    <s v="  Michael"/>
    <n v="38.51"/>
    <n v="5.45"/>
    <s v="yes"/>
    <s v="No"/>
    <s v="No"/>
    <n v="0"/>
    <s v="No"/>
    <x v="2"/>
    <s v="Normal"/>
    <s v="24-Nov-1996"/>
    <n v="7670.75"/>
    <s v="tier - 2"/>
    <s v="tier - 2"/>
    <s v="R1022"/>
    <n v="26"/>
    <x v="3"/>
  </r>
  <r>
    <s v="Id1393"/>
    <s v="  Gina M"/>
    <n v="22.98"/>
    <n v="6.14"/>
    <s v="yes"/>
    <s v="No"/>
    <s v="No"/>
    <n v="0"/>
    <s v="No"/>
    <x v="1"/>
    <s v="Pre-Diabetes"/>
    <s v="9-Oct-1976"/>
    <n v="7662.47"/>
    <s v="tier - 2"/>
    <s v="tier - 1"/>
    <s v="R1011"/>
    <n v="46"/>
    <x v="0"/>
  </r>
  <r>
    <s v="Id1394"/>
    <s v="  Shantel C"/>
    <n v="15.65"/>
    <n v="7.85"/>
    <s v="No"/>
    <s v="No"/>
    <s v="No"/>
    <n v="0"/>
    <s v="No"/>
    <x v="3"/>
    <s v="Diabetes"/>
    <s v="27-Dec-1965"/>
    <n v="7657.69"/>
    <s v="tier - 3"/>
    <s v="tier - 3"/>
    <s v="R1012"/>
    <n v="57"/>
    <x v="0"/>
  </r>
  <r>
    <s v="Id1395"/>
    <s v="  Brian"/>
    <n v="39.97"/>
    <n v="4.09"/>
    <s v="No"/>
    <s v="No"/>
    <s v="No"/>
    <n v="1"/>
    <s v="No"/>
    <x v="1"/>
    <s v="Normal"/>
    <s v="30-Sep-1998"/>
    <n v="7652.26"/>
    <s v="tier - 2"/>
    <s v="tier - 3"/>
    <s v="R1023"/>
    <n v="24"/>
    <x v="3"/>
  </r>
  <r>
    <s v="Id1396"/>
    <s v="  Brian"/>
    <n v="37.22"/>
    <n v="4.62"/>
    <s v="No"/>
    <s v="No"/>
    <s v="Yes"/>
    <n v="1"/>
    <s v="No"/>
    <x v="0"/>
    <s v="Normal"/>
    <s v="10-Aug-1993"/>
    <n v="7650.8"/>
    <s v="tier - 2"/>
    <s v="tier - 2"/>
    <s v="R1012"/>
    <n v="29"/>
    <x v="3"/>
  </r>
  <r>
    <s v="Id1397"/>
    <s v="  Jessica R"/>
    <n v="41.325000000000003"/>
    <n v="5.77"/>
    <s v="No"/>
    <s v="No"/>
    <s v="No"/>
    <n v="0"/>
    <s v="No"/>
    <x v="1"/>
    <s v="Pre-Diabetes"/>
    <s v="16-Oct-1980"/>
    <n v="7650.77"/>
    <s v="tier - 2"/>
    <s v="tier - 2"/>
    <s v="R1024"/>
    <n v="42"/>
    <x v="1"/>
  </r>
  <r>
    <s v="Id1398"/>
    <s v="  Robyn"/>
    <n v="40.31"/>
    <n v="5.84"/>
    <s v="No"/>
    <s v="No"/>
    <s v="No"/>
    <n v="0"/>
    <s v="No"/>
    <x v="0"/>
    <s v="Pre-Diabetes"/>
    <s v="15-Jun-1999"/>
    <n v="7642.05"/>
    <s v="tier - 2"/>
    <s v="tier - 2"/>
    <s v="R1026"/>
    <n v="23"/>
    <x v="3"/>
  </r>
  <r>
    <s v="Id1399"/>
    <s v="  Ashley"/>
    <n v="29.48"/>
    <n v="4.91"/>
    <s v="No"/>
    <s v="No"/>
    <s v="No"/>
    <n v="0"/>
    <s v="No"/>
    <x v="2"/>
    <s v="Normal"/>
    <s v="24-Jul-1980"/>
    <n v="7640.31"/>
    <s v="tier - 2"/>
    <s v="tier - 1"/>
    <s v="R1013"/>
    <n v="42"/>
    <x v="1"/>
  </r>
  <r>
    <s v="Id1400"/>
    <s v="  Dana"/>
    <n v="33.155000000000001"/>
    <n v="5.07"/>
    <s v="No"/>
    <s v="No"/>
    <s v="No"/>
    <n v="0"/>
    <s v="No"/>
    <x v="1"/>
    <s v="Normal"/>
    <s v="20-Jun-1980"/>
    <n v="7639.42"/>
    <s v="tier - 2"/>
    <s v="tier - 2"/>
    <s v="R1024"/>
    <n v="42"/>
    <x v="1"/>
  </r>
  <r>
    <s v="Id1401"/>
    <s v="  Jessica F"/>
    <n v="42.85"/>
    <n v="5.81"/>
    <s v="yes"/>
    <s v="No"/>
    <s v="No"/>
    <n v="0"/>
    <s v="No"/>
    <x v="1"/>
    <s v="Pre-Diabetes"/>
    <s v="13-Dec-2001"/>
    <n v="7636.92"/>
    <s v="tier - 2"/>
    <s v="tier - 3"/>
    <s v="R1012"/>
    <n v="21"/>
    <x v="3"/>
  </r>
  <r>
    <s v="Id1402"/>
    <s v="  Lindsey"/>
    <n v="32.340000000000003"/>
    <n v="11.2"/>
    <s v="No"/>
    <s v="No"/>
    <s v="No"/>
    <n v="0"/>
    <s v="No"/>
    <x v="1"/>
    <s v="Diabetes"/>
    <s v="24-Aug-1978"/>
    <n v="7633.72"/>
    <s v="tier - 2"/>
    <s v="tier - 1"/>
    <s v="R1013"/>
    <n v="44"/>
    <x v="1"/>
  </r>
  <r>
    <s v="Id1403"/>
    <s v="  Kelly A"/>
    <n v="27.5"/>
    <n v="10.75"/>
    <s v="No"/>
    <s v="No"/>
    <s v="No"/>
    <n v="0"/>
    <s v="No"/>
    <x v="1"/>
    <s v="Diabetes"/>
    <s v="29-Nov-1978"/>
    <n v="7626.99"/>
    <s v="tier - 2"/>
    <s v="tier - 2"/>
    <s v="R1011"/>
    <n v="44"/>
    <x v="1"/>
  </r>
  <r>
    <s v="Id1404"/>
    <s v="  Brooke E"/>
    <n v="25.8"/>
    <n v="7.8"/>
    <s v="No"/>
    <s v="No"/>
    <s v="No"/>
    <n v="0"/>
    <s v="No"/>
    <x v="1"/>
    <s v="Diabetes"/>
    <s v="6-Nov-1978"/>
    <n v="7624.63"/>
    <s v="tier - 2"/>
    <s v="tier - 1"/>
    <s v="R1011"/>
    <n v="44"/>
    <x v="1"/>
  </r>
  <r>
    <s v="Id1405"/>
    <s v="  Katelyn E"/>
    <n v="25"/>
    <n v="7.04"/>
    <s v="No"/>
    <s v="No"/>
    <s v="No"/>
    <n v="0"/>
    <s v="No"/>
    <x v="0"/>
    <s v="Diabetes"/>
    <s v="28-Nov-1978"/>
    <n v="7623.52"/>
    <s v="tier - 2"/>
    <s v="tier - 1"/>
    <s v="R1011"/>
    <n v="44"/>
    <x v="1"/>
  </r>
  <r>
    <s v="Id1406"/>
    <s v="  Adam"/>
    <n v="41.2"/>
    <n v="4.18"/>
    <s v="yes"/>
    <s v="No"/>
    <s v="No"/>
    <n v="0"/>
    <s v="No"/>
    <x v="1"/>
    <s v="Normal"/>
    <s v="17-Sep-1996"/>
    <n v="7623.13"/>
    <s v="tier - 2"/>
    <s v="tier - 3"/>
    <s v="R1011"/>
    <n v="26"/>
    <x v="3"/>
  </r>
  <r>
    <s v="Id1407"/>
    <s v="  Dana"/>
    <n v="17.78"/>
    <n v="8.19"/>
    <s v="No"/>
    <s v="No"/>
    <s v="No"/>
    <n v="0"/>
    <s v="No"/>
    <x v="0"/>
    <s v="Diabetes"/>
    <s v="3-Jul-1968"/>
    <n v="7609.6"/>
    <s v="tier - 3"/>
    <s v="tier - 2"/>
    <s v="R1012"/>
    <n v="54"/>
    <x v="0"/>
  </r>
  <r>
    <s v="Id1408"/>
    <s v="  Eric W"/>
    <n v="40.119999999999997"/>
    <n v="6.22"/>
    <s v="yes"/>
    <s v="No"/>
    <s v="Yes"/>
    <n v="1"/>
    <s v="No"/>
    <x v="1"/>
    <s v="Pre-Diabetes"/>
    <s v="30-Sep-1997"/>
    <n v="7607.03"/>
    <s v="tier - 2"/>
    <s v="tier - 2"/>
    <s v="R1012"/>
    <n v="25"/>
    <x v="3"/>
  </r>
  <r>
    <s v="Id1409"/>
    <s v="  Matthew D"/>
    <n v="19.350000000000001"/>
    <n v="8.2200000000000006"/>
    <s v="yes"/>
    <s v="No"/>
    <s v="No"/>
    <n v="0"/>
    <s v="No"/>
    <x v="2"/>
    <s v="Diabetes"/>
    <s v="17-Jul-1967"/>
    <n v="7585.62"/>
    <s v="tier - 3"/>
    <s v="tier - 2"/>
    <s v="R1013"/>
    <n v="55"/>
    <x v="0"/>
  </r>
  <r>
    <s v="Id1410"/>
    <s v="  Eoghan"/>
    <n v="36.69"/>
    <n v="6.15"/>
    <s v="No"/>
    <s v="No"/>
    <s v="No"/>
    <n v="0"/>
    <s v="No"/>
    <x v="2"/>
    <s v="Pre-Diabetes"/>
    <s v="14-Aug-1994"/>
    <n v="7567.13"/>
    <s v="tier - 2"/>
    <s v="tier - 2"/>
    <s v="R1021"/>
    <n v="28"/>
    <x v="3"/>
  </r>
  <r>
    <s v="Id1411"/>
    <s v="  Pamela W"/>
    <n v="28.51"/>
    <n v="5.65"/>
    <s v="yes"/>
    <s v="No"/>
    <s v="No"/>
    <n v="1"/>
    <s v="No"/>
    <x v="1"/>
    <s v="Normal"/>
    <s v="15-Dec-1988"/>
    <n v="7538.52"/>
    <s v="tier - 2"/>
    <s v="tier - 2"/>
    <s v="R1012"/>
    <n v="34"/>
    <x v="1"/>
  </r>
  <r>
    <s v="Id1412"/>
    <s v="  Lindsey M"/>
    <n v="30.21"/>
    <n v="5.5"/>
    <s v="No"/>
    <s v="No"/>
    <s v="No"/>
    <n v="1"/>
    <s v="No"/>
    <x v="1"/>
    <s v="Normal"/>
    <s v="22-Aug-1984"/>
    <n v="7537.16"/>
    <s v="tier - 2"/>
    <s v="tier - 2"/>
    <s v="R1012"/>
    <n v="38"/>
    <x v="1"/>
  </r>
  <r>
    <s v="Id1413"/>
    <s v="  Kassie"/>
    <n v="24.33"/>
    <n v="8"/>
    <s v="No"/>
    <s v="No"/>
    <s v="No"/>
    <n v="0"/>
    <s v="No"/>
    <x v="1"/>
    <s v="Diabetes"/>
    <s v="14-Dec-1978"/>
    <n v="7531.7"/>
    <s v="tier - 2"/>
    <s v="tier - 1"/>
    <s v="R1013"/>
    <n v="44"/>
    <x v="1"/>
  </r>
  <r>
    <s v="Id1414"/>
    <s v="  Matthew"/>
    <n v="19.855"/>
    <n v="5.71"/>
    <s v="yes"/>
    <s v="No"/>
    <s v="No"/>
    <n v="0"/>
    <s v="No"/>
    <x v="3"/>
    <s v="Pre-Diabetes"/>
    <s v="10-Oct-1976"/>
    <n v="7526.71"/>
    <s v="tier - 3"/>
    <s v="tier - 1"/>
    <s v="R1012"/>
    <n v="46"/>
    <x v="0"/>
  </r>
  <r>
    <s v="Id1415"/>
    <s v="  Ruben Dario"/>
    <n v="25.364999999999998"/>
    <n v="11.71"/>
    <s v="No"/>
    <s v="No"/>
    <s v="No"/>
    <n v="0"/>
    <s v="No"/>
    <x v="1"/>
    <s v="Diabetes"/>
    <s v="18-Oct-1978"/>
    <n v="7518.03"/>
    <s v="tier - 2"/>
    <s v="tier - 3"/>
    <s v="R1012"/>
    <n v="44"/>
    <x v="1"/>
  </r>
  <r>
    <s v="Id1416"/>
    <s v="  Kevin"/>
    <n v="29.6"/>
    <n v="6.17"/>
    <s v="yes"/>
    <s v="No"/>
    <s v="Yes"/>
    <n v="1"/>
    <s v="No"/>
    <x v="3"/>
    <s v="Pre-Diabetes"/>
    <s v="10-Jul-1983"/>
    <n v="7512.27"/>
    <s v="tier - 3"/>
    <s v="tier - 2"/>
    <s v="R1011"/>
    <n v="39"/>
    <x v="1"/>
  </r>
  <r>
    <s v="Id1417"/>
    <s v="  Lindsay M"/>
    <n v="39.43"/>
    <n v="6.1"/>
    <s v="yes"/>
    <s v="No"/>
    <s v="Yes"/>
    <n v="1"/>
    <s v="No"/>
    <x v="2"/>
    <s v="Pre-Diabetes"/>
    <s v="28-Oct-1997"/>
    <n v="7504.3"/>
    <s v="tier - 2"/>
    <s v="tier - 1"/>
    <s v="R1012"/>
    <n v="25"/>
    <x v="3"/>
  </r>
  <r>
    <s v="Id1418"/>
    <s v="  Amanda"/>
    <n v="27.34"/>
    <n v="5.19"/>
    <s v="yes"/>
    <s v="No"/>
    <s v="No"/>
    <n v="1"/>
    <s v="No"/>
    <x v="1"/>
    <s v="Normal"/>
    <s v="15-Dec-1988"/>
    <n v="7494.63"/>
    <s v="tier - 2"/>
    <s v="tier - 3"/>
    <s v="R1025"/>
    <n v="34"/>
    <x v="1"/>
  </r>
  <r>
    <s v="Id1419"/>
    <s v="  James"/>
    <n v="39.01"/>
    <n v="5.37"/>
    <s v="yes"/>
    <s v="No"/>
    <s v="No"/>
    <n v="0"/>
    <s v="No"/>
    <x v="1"/>
    <s v="Normal"/>
    <s v="14-Jun-1996"/>
    <n v="7487.38"/>
    <s v="tier - 2"/>
    <s v="tier - 3"/>
    <s v="R1012"/>
    <n v="26"/>
    <x v="3"/>
  </r>
  <r>
    <s v="Id1420"/>
    <s v="  Samuel H"/>
    <n v="18.989999999999998"/>
    <n v="10.82"/>
    <s v="yes"/>
    <s v="No"/>
    <s v="No"/>
    <n v="0"/>
    <s v="No"/>
    <x v="1"/>
    <s v="Diabetes"/>
    <s v="4-Aug-1967"/>
    <n v="7463.51"/>
    <s v="tier - 3"/>
    <s v="tier - 3"/>
    <s v="R1013"/>
    <n v="55"/>
    <x v="0"/>
  </r>
  <r>
    <s v="Id1421"/>
    <s v="  Jenni"/>
    <n v="42.3"/>
    <n v="6.06"/>
    <s v="yes"/>
    <s v="No"/>
    <s v="No"/>
    <n v="0"/>
    <s v="No"/>
    <x v="3"/>
    <s v="Pre-Diabetes"/>
    <s v="1-Jun-2001"/>
    <n v="7450.36"/>
    <s v="tier - 2"/>
    <s v="tier - 2"/>
    <s v="R1012"/>
    <n v="22"/>
    <x v="3"/>
  </r>
  <r>
    <s v="Id1422"/>
    <s v="  Estuardo F"/>
    <n v="39.805"/>
    <n v="5.91"/>
    <s v="No"/>
    <s v="No"/>
    <s v="No"/>
    <n v="0"/>
    <s v="No"/>
    <x v="1"/>
    <s v="Pre-Diabetes"/>
    <s v="30-Sep-1977"/>
    <n v="7448.4"/>
    <s v="tier - 3"/>
    <s v="tier - 3"/>
    <s v="R1017"/>
    <n v="45"/>
    <x v="0"/>
  </r>
  <r>
    <s v="Id1423"/>
    <s v="  Brett"/>
    <n v="33.700000000000003"/>
    <n v="5.87"/>
    <s v="No"/>
    <s v="No"/>
    <s v="No"/>
    <n v="0"/>
    <s v="No"/>
    <x v="3"/>
    <s v="Pre-Diabetes"/>
    <s v="25-Sep-1977"/>
    <n v="7445.92"/>
    <s v="tier - 3"/>
    <s v="tier - 1"/>
    <s v="R1011"/>
    <n v="45"/>
    <x v="0"/>
  </r>
  <r>
    <s v="Id1424"/>
    <s v="  Sharon E"/>
    <n v="36.195"/>
    <n v="6.22"/>
    <s v="No"/>
    <s v="No"/>
    <s v="No"/>
    <n v="0"/>
    <s v="No"/>
    <x v="1"/>
    <s v="Pre-Diabetes"/>
    <s v="7-Jul-1980"/>
    <n v="7443.64"/>
    <s v="tier - 2"/>
    <s v="tier - 3"/>
    <s v="R1012"/>
    <n v="42"/>
    <x v="1"/>
  </r>
  <r>
    <s v="Id1425"/>
    <s v="  Jacob W√¶ver"/>
    <n v="32.6"/>
    <n v="5.73"/>
    <s v="No"/>
    <s v="No"/>
    <s v="Yes"/>
    <n v="1"/>
    <s v="No"/>
    <x v="0"/>
    <s v="Pre-Diabetes"/>
    <s v="1-Sep-1979"/>
    <n v="7441.5"/>
    <s v="tier - 3"/>
    <s v="tier - 2"/>
    <s v="R1011"/>
    <n v="43"/>
    <x v="1"/>
  </r>
  <r>
    <s v="Id1426"/>
    <s v="  Scott"/>
    <n v="30.2"/>
    <n v="5.7"/>
    <s v="No"/>
    <s v="No"/>
    <s v="No"/>
    <n v="0"/>
    <s v="No"/>
    <x v="1"/>
    <s v="Pre-Diabetes"/>
    <s v="25-Aug-1977"/>
    <n v="7441.05"/>
    <s v="tier - 3"/>
    <s v="tier - 2"/>
    <s v="R1011"/>
    <n v="45"/>
    <x v="0"/>
  </r>
  <r>
    <s v="Id1427"/>
    <s v="  Brooke S"/>
    <n v="27.645"/>
    <n v="9.91"/>
    <s v="No"/>
    <s v="No"/>
    <s v="No"/>
    <n v="0"/>
    <s v="No"/>
    <x v="3"/>
    <s v="Diabetes"/>
    <s v="2-Dec-1978"/>
    <n v="7421.19"/>
    <s v="tier - 2"/>
    <s v="tier - 3"/>
    <s v="R1012"/>
    <n v="44"/>
    <x v="1"/>
  </r>
  <r>
    <s v="Id1428"/>
    <s v="  Kaye A"/>
    <n v="26.41"/>
    <n v="11.4"/>
    <s v="No"/>
    <s v="No"/>
    <s v="No"/>
    <n v="0"/>
    <s v="No"/>
    <x v="2"/>
    <s v="Diabetes"/>
    <s v="12-Nov-1978"/>
    <n v="7419.48"/>
    <s v="tier - 2"/>
    <s v="tier - 2"/>
    <s v="R1012"/>
    <n v="44"/>
    <x v="1"/>
  </r>
  <r>
    <s v="Id1429"/>
    <s v="  Carolyn"/>
    <n v="34.1"/>
    <n v="6.29"/>
    <s v="yes"/>
    <s v="No"/>
    <s v="Yes"/>
    <n v="1"/>
    <s v="No"/>
    <x v="3"/>
    <s v="Pre-Diabetes"/>
    <s v="19-Sep-1983"/>
    <n v="7418.52"/>
    <s v="tier - 2"/>
    <s v="tier - 2"/>
    <s v="R1011"/>
    <n v="39"/>
    <x v="1"/>
  </r>
  <r>
    <s v="Id1430"/>
    <s v="  Daniel C"/>
    <n v="17.3"/>
    <n v="9.2799999999999994"/>
    <s v="No"/>
    <s v="No"/>
    <s v="No"/>
    <n v="0"/>
    <s v="No"/>
    <x v="2"/>
    <s v="Diabetes"/>
    <s v="5-Dec-1965"/>
    <n v="7403.98"/>
    <s v="tier - 3"/>
    <s v="tier - 2"/>
    <s v="R1013"/>
    <n v="57"/>
    <x v="0"/>
  </r>
  <r>
    <s v="Id1431"/>
    <s v="  Laurie A"/>
    <n v="35.020000000000003"/>
    <n v="4.78"/>
    <s v="No"/>
    <s v="No"/>
    <s v="Yes"/>
    <n v="1"/>
    <s v="No"/>
    <x v="1"/>
    <s v="Normal"/>
    <s v="22-Jul-1993"/>
    <n v="7388.85"/>
    <s v="tier - 2"/>
    <s v="tier - 2"/>
    <s v="R1026"/>
    <n v="29"/>
    <x v="3"/>
  </r>
  <r>
    <s v="Id1432"/>
    <s v="  Nicole"/>
    <n v="37.1"/>
    <n v="8.8699999999999992"/>
    <s v="yes"/>
    <s v="No"/>
    <s v="No"/>
    <n v="0"/>
    <s v="No"/>
    <x v="2"/>
    <s v="Diabetes"/>
    <s v="24-Nov-1981"/>
    <n v="7371.77"/>
    <s v="tier - 2"/>
    <s v="tier - 1"/>
    <s v="R1011"/>
    <n v="41"/>
    <x v="1"/>
  </r>
  <r>
    <s v="Id1433"/>
    <s v="  Shelby"/>
    <n v="16.79"/>
    <n v="11.4"/>
    <s v="No"/>
    <s v="No"/>
    <s v="No"/>
    <n v="0"/>
    <s v="No"/>
    <x v="1"/>
    <s v="Diabetes"/>
    <s v="9-Dec-1965"/>
    <n v="7362.31"/>
    <s v="tier - 3"/>
    <s v="tier - 3"/>
    <s v="R1013"/>
    <n v="57"/>
    <x v="0"/>
  </r>
  <r>
    <s v="Id1434"/>
    <s v="  Allison"/>
    <n v="31.635000000000002"/>
    <n v="9.1300000000000008"/>
    <s v="yes"/>
    <s v="No"/>
    <s v="No"/>
    <n v="0"/>
    <s v="No"/>
    <x v="1"/>
    <s v="Diabetes"/>
    <s v="16-Jul-1981"/>
    <n v="7358.18"/>
    <s v="tier - 2"/>
    <s v="tier - 3"/>
    <s v="R1024"/>
    <n v="41"/>
    <x v="1"/>
  </r>
  <r>
    <s v="Id1435"/>
    <s v="  Leticia"/>
    <n v="24.19"/>
    <n v="6.22"/>
    <s v="yes"/>
    <s v="No"/>
    <s v="Yes"/>
    <n v="1"/>
    <s v="No"/>
    <x v="2"/>
    <s v="Pre-Diabetes"/>
    <s v="21-Jun-1983"/>
    <n v="7357.49"/>
    <s v="tier - 2"/>
    <s v="tier - 2"/>
    <s v="R1012"/>
    <n v="39"/>
    <x v="1"/>
  </r>
  <r>
    <s v="Id1436"/>
    <s v="  John S"/>
    <n v="35.29"/>
    <n v="5.9"/>
    <s v="No"/>
    <s v="No"/>
    <s v="Yes"/>
    <n v="1"/>
    <s v="No"/>
    <x v="2"/>
    <s v="Pre-Diabetes"/>
    <s v="5-Oct-1993"/>
    <n v="7349.12"/>
    <s v="tier - 2"/>
    <s v="tier - 2"/>
    <s v="R1021"/>
    <n v="29"/>
    <x v="3"/>
  </r>
  <r>
    <s v="Id1437"/>
    <s v="  April"/>
    <n v="35.299999999999997"/>
    <n v="4.45"/>
    <s v="No"/>
    <s v="No"/>
    <s v="No"/>
    <n v="0"/>
    <s v="No"/>
    <x v="1"/>
    <s v="Normal"/>
    <s v="1-Dec-1977"/>
    <n v="7348.14"/>
    <s v="tier - 2"/>
    <s v="tier - 1"/>
    <s v="R1011"/>
    <n v="45"/>
    <x v="0"/>
  </r>
  <r>
    <s v="Id1438"/>
    <s v="  Ashley N"/>
    <n v="35.64"/>
    <n v="6.17"/>
    <s v="No"/>
    <s v="No"/>
    <s v="Yes"/>
    <n v="1"/>
    <s v="No"/>
    <x v="2"/>
    <s v="Pre-Diabetes"/>
    <s v="26-Jun-1979"/>
    <n v="7345.73"/>
    <s v="tier - 2"/>
    <s v="tier - 1"/>
    <s v="R1013"/>
    <n v="43"/>
    <x v="1"/>
  </r>
  <r>
    <s v="Id1439"/>
    <s v="  Madeleine"/>
    <n v="33.1"/>
    <n v="4.93"/>
    <s v="No"/>
    <s v="No"/>
    <s v="No"/>
    <n v="0"/>
    <s v="No"/>
    <x v="1"/>
    <s v="Normal"/>
    <s v="18-Dec-1977"/>
    <n v="7345.08"/>
    <s v="tier - 2"/>
    <s v="tier - 1"/>
    <s v="R1011"/>
    <n v="45"/>
    <x v="0"/>
  </r>
  <r>
    <s v="Id1440"/>
    <s v="  Nelly S"/>
    <n v="26.41"/>
    <n v="7.32"/>
    <s v="yes"/>
    <s v="No"/>
    <s v="No"/>
    <n v="1"/>
    <s v="No"/>
    <x v="2"/>
    <s v="Diabetes"/>
    <s v="15-Jun-1986"/>
    <n v="7339.93"/>
    <s v="tier - 2"/>
    <s v="tier - 2"/>
    <s v="R1012"/>
    <n v="36"/>
    <x v="1"/>
  </r>
  <r>
    <s v="Id1441"/>
    <s v="  Meredith S"/>
    <n v="29.9"/>
    <n v="5.27"/>
    <s v="No"/>
    <s v="No"/>
    <s v="Yes"/>
    <n v="1"/>
    <s v="No"/>
    <x v="3"/>
    <s v="Normal"/>
    <s v="19-Sep-1979"/>
    <n v="7337.75"/>
    <s v="tier - 2"/>
    <s v="tier - 3"/>
    <s v="R1011"/>
    <n v="43"/>
    <x v="1"/>
  </r>
  <r>
    <s v="Id1442"/>
    <s v="  Kevin"/>
    <n v="25.24"/>
    <n v="5.82"/>
    <s v="No"/>
    <s v="No"/>
    <s v="No"/>
    <n v="1"/>
    <s v="No"/>
    <x v="1"/>
    <s v="Pre-Diabetes"/>
    <s v="25-Jul-1984"/>
    <n v="7325.47"/>
    <s v="tier - 2"/>
    <s v="tier - 1"/>
    <s v="R1012"/>
    <n v="38"/>
    <x v="1"/>
  </r>
  <r>
    <s v="Id1443"/>
    <s v="  Lisa"/>
    <n v="25.08"/>
    <n v="5.8"/>
    <s v="No"/>
    <s v="No"/>
    <s v="Yes"/>
    <n v="1"/>
    <s v="No"/>
    <x v="3"/>
    <s v="Pre-Diabetes"/>
    <s v="19-Jun-1979"/>
    <n v="7325.05"/>
    <s v="tier - 2"/>
    <s v="tier - 3"/>
    <s v="R1024"/>
    <n v="43"/>
    <x v="1"/>
  </r>
  <r>
    <s v="Id1444"/>
    <s v="  Katherine A"/>
    <n v="29.164999999999999"/>
    <n v="4.87"/>
    <s v="No"/>
    <s v="yes"/>
    <s v="No"/>
    <n v="1"/>
    <s v="No"/>
    <x v="2"/>
    <s v="Normal"/>
    <s v="15-Nov-2004"/>
    <n v="7323.73"/>
    <s v="tier - 2"/>
    <s v="tier - 2"/>
    <s v="R1024"/>
    <n v="18"/>
    <x v="3"/>
  </r>
  <r>
    <s v="Id1445"/>
    <s v="  Steve"/>
    <n v="15.05"/>
    <n v="8.1199999999999992"/>
    <s v="No"/>
    <s v="No"/>
    <s v="No"/>
    <n v="0"/>
    <s v="No"/>
    <x v="2"/>
    <s v="Diabetes"/>
    <s v="11-Jul-1965"/>
    <n v="7322.86"/>
    <s v="tier - 3"/>
    <s v="tier - 3"/>
    <s v="R1012"/>
    <n v="57"/>
    <x v="0"/>
  </r>
  <r>
    <s v="Id1446"/>
    <s v="  Kate L"/>
    <n v="19.95"/>
    <n v="4.3600000000000003"/>
    <s v="No"/>
    <s v="No"/>
    <s v="No"/>
    <n v="2"/>
    <s v="No"/>
    <x v="1"/>
    <s v="Normal"/>
    <s v="11-Aug-1972"/>
    <n v="7318.22"/>
    <s v="tier - 2"/>
    <s v="tier - 3"/>
    <s v="R1012"/>
    <n v="50"/>
    <x v="0"/>
  </r>
  <r>
    <s v="Id1447"/>
    <s v="  Beth"/>
    <n v="16.66"/>
    <n v="9.16"/>
    <s v="No"/>
    <s v="No"/>
    <s v="No"/>
    <n v="0"/>
    <s v="No"/>
    <x v="0"/>
    <s v="Diabetes"/>
    <s v="25-Jun-1965"/>
    <n v="7318.21"/>
    <s v="tier - 3"/>
    <s v="tier - 1"/>
    <s v="R1013"/>
    <n v="57"/>
    <x v="0"/>
  </r>
  <r>
    <s v="Id1448"/>
    <s v="  Katharine"/>
    <n v="16.62"/>
    <n v="9.14"/>
    <s v="No"/>
    <s v="No"/>
    <s v="No"/>
    <n v="0"/>
    <s v="No"/>
    <x v="0"/>
    <s v="Diabetes"/>
    <s v="6-Jun-1965"/>
    <n v="7304.65"/>
    <s v="tier - 3"/>
    <s v="tier - 3"/>
    <s v="R1013"/>
    <n v="58"/>
    <x v="0"/>
  </r>
  <r>
    <s v="Id1449"/>
    <s v="  Heather L"/>
    <n v="15.36"/>
    <n v="5.49"/>
    <s v="yes"/>
    <s v="No"/>
    <s v="No"/>
    <n v="2"/>
    <s v="No"/>
    <x v="0"/>
    <s v="Normal"/>
    <s v="26-Dec-1966"/>
    <n v="7302.46"/>
    <s v="tier - 3"/>
    <s v="tier - 1"/>
    <s v="R1012"/>
    <n v="56"/>
    <x v="0"/>
  </r>
  <r>
    <s v="Id1450"/>
    <s v="  Desiree"/>
    <n v="27.74"/>
    <n v="5.96"/>
    <s v="yes"/>
    <s v="No"/>
    <s v="No"/>
    <n v="0"/>
    <s v="No"/>
    <x v="0"/>
    <s v="Pre-Diabetes"/>
    <s v="2-Nov-1985"/>
    <n v="7281.51"/>
    <s v="tier - 2"/>
    <s v="tier - 1"/>
    <s v="R1012"/>
    <n v="37"/>
    <x v="1"/>
  </r>
  <r>
    <s v="Id1451"/>
    <s v="  Peter B"/>
    <n v="22.44"/>
    <n v="4.62"/>
    <s v="yes"/>
    <s v="No"/>
    <s v="No"/>
    <n v="0"/>
    <s v="No"/>
    <x v="3"/>
    <s v="Normal"/>
    <s v="18-Dec-1976"/>
    <n v="7273.02"/>
    <s v="tier - 2"/>
    <s v="tier - 1"/>
    <s v="R1013"/>
    <n v="46"/>
    <x v="0"/>
  </r>
  <r>
    <s v="Id1452"/>
    <s v="  Adam"/>
    <n v="37.049999999999997"/>
    <n v="9.9600000000000009"/>
    <s v="yes"/>
    <s v="No"/>
    <s v="No"/>
    <n v="0"/>
    <s v="No"/>
    <x v="2"/>
    <s v="Diabetes"/>
    <s v="4-Aug-1981"/>
    <n v="7265.7"/>
    <s v="tier - 3"/>
    <s v="tier - 3"/>
    <s v="R1012"/>
    <n v="41"/>
    <x v="1"/>
  </r>
  <r>
    <s v="Id1453"/>
    <s v="  Jeremy J"/>
    <n v="22.95"/>
    <n v="10.53"/>
    <s v="No"/>
    <s v="No"/>
    <s v="No"/>
    <n v="2"/>
    <s v="No"/>
    <x v="1"/>
    <s v="Diabetes"/>
    <s v="25-Oct-1973"/>
    <n v="7265.58"/>
    <s v="tier - 2"/>
    <s v="tier - 2"/>
    <s v="R1013"/>
    <n v="49"/>
    <x v="0"/>
  </r>
  <r>
    <s v="Id1454"/>
    <s v="  Adam C"/>
    <n v="34.200000000000003"/>
    <n v="6.69"/>
    <s v="yes"/>
    <s v="No"/>
    <s v="No"/>
    <n v="0"/>
    <s v="No"/>
    <x v="3"/>
    <s v="Diabetes"/>
    <s v="13-Jun-1981"/>
    <n v="7261.74"/>
    <s v="tier - 3"/>
    <s v="tier - 3"/>
    <s v="R1012"/>
    <n v="41"/>
    <x v="1"/>
  </r>
  <r>
    <s v="Id1455"/>
    <s v="  Jon"/>
    <n v="30.59"/>
    <n v="9.5500000000000007"/>
    <s v="yes"/>
    <s v="No"/>
    <s v="No"/>
    <n v="0"/>
    <s v="No"/>
    <x v="1"/>
    <s v="Diabetes"/>
    <s v="14-Aug-1981"/>
    <n v="7256.72"/>
    <s v="tier - 3"/>
    <s v="tier - 2"/>
    <s v="R1012"/>
    <n v="41"/>
    <x v="1"/>
  </r>
  <r>
    <s v="Id1456"/>
    <s v="  Steven J"/>
    <n v="25.51"/>
    <n v="6.05"/>
    <s v="No"/>
    <s v="No"/>
    <s v="No"/>
    <n v="0"/>
    <s v="No"/>
    <x v="1"/>
    <s v="Pre-Diabetes"/>
    <s v="24-Jul-1982"/>
    <n v="7248.71"/>
    <s v="tier - 2"/>
    <s v="tier - 1"/>
    <s v="R1013"/>
    <n v="40"/>
    <x v="1"/>
  </r>
  <r>
    <s v="Id1457"/>
    <s v="  Jessica P"/>
    <n v="29.04"/>
    <n v="10.56"/>
    <s v="yes"/>
    <s v="No"/>
    <s v="No"/>
    <n v="1"/>
    <s v="No"/>
    <x v="0"/>
    <s v="Diabetes"/>
    <s v="2-Sep-1986"/>
    <n v="7243.81"/>
    <s v="tier - 2"/>
    <s v="tier - 3"/>
    <s v="R1013"/>
    <n v="36"/>
    <x v="1"/>
  </r>
  <r>
    <s v="Id1458"/>
    <s v="  Ashley"/>
    <n v="22.135000000000002"/>
    <n v="10.81"/>
    <s v="yes"/>
    <s v="No"/>
    <s v="No"/>
    <n v="1"/>
    <s v="No"/>
    <x v="3"/>
    <s v="Diabetes"/>
    <s v="13-Jul-1986"/>
    <n v="7228.22"/>
    <s v="tier - 2"/>
    <s v="tier - 1"/>
    <s v="R1024"/>
    <n v="36"/>
    <x v="1"/>
  </r>
  <r>
    <s v="Id1459"/>
    <s v="  Arturo H"/>
    <n v="21.375"/>
    <n v="4.32"/>
    <s v="No"/>
    <s v="No"/>
    <s v="No"/>
    <n v="0"/>
    <s v="No"/>
    <x v="2"/>
    <s v="Normal"/>
    <s v="15-Sep-1977"/>
    <n v="7222.79"/>
    <s v="tier - 3"/>
    <s v="tier - 3"/>
    <s v="R1012"/>
    <n v="45"/>
    <x v="0"/>
  </r>
  <r>
    <s v="Id1460"/>
    <s v="  Ketil"/>
    <n v="29.19"/>
    <n v="4.37"/>
    <s v="No"/>
    <s v="No"/>
    <s v="No"/>
    <n v="0"/>
    <s v="No"/>
    <x v="1"/>
    <s v="Normal"/>
    <s v="28-Jun-1991"/>
    <n v="7220.25"/>
    <s v="tier - 2"/>
    <s v="tier - 2"/>
    <s v="R1021"/>
    <n v="31"/>
    <x v="1"/>
  </r>
  <r>
    <s v="Id1461"/>
    <s v="  Katie"/>
    <n v="31.92"/>
    <n v="4.8099999999999996"/>
    <s v="yes"/>
    <s v="No"/>
    <s v="Yes"/>
    <n v="1"/>
    <s v="No"/>
    <x v="1"/>
    <s v="Normal"/>
    <s v="21-Nov-1983"/>
    <n v="7209.49"/>
    <s v="tier - 2"/>
    <s v="tier - 3"/>
    <s v="R1012"/>
    <n v="39"/>
    <x v="1"/>
  </r>
  <r>
    <s v="Id1462"/>
    <s v="  Christi"/>
    <n v="26.315000000000001"/>
    <n v="4.5599999999999996"/>
    <s v="yes"/>
    <s v="No"/>
    <s v="Yes"/>
    <n v="1"/>
    <s v="No"/>
    <x v="0"/>
    <s v="Normal"/>
    <s v="11-Aug-1983"/>
    <n v="7201.7"/>
    <s v="tier - 2"/>
    <s v="tier - 3"/>
    <s v="R1012"/>
    <n v="39"/>
    <x v="1"/>
  </r>
  <r>
    <s v="Id1463"/>
    <s v="  Alan"/>
    <n v="35.299999999999997"/>
    <n v="4.3899999999999997"/>
    <s v="No"/>
    <s v="No"/>
    <s v="No"/>
    <n v="0"/>
    <s v="No"/>
    <x v="0"/>
    <s v="Normal"/>
    <s v="14-Sep-1982"/>
    <n v="7196.87"/>
    <s v="tier - 3"/>
    <s v="tier - 2"/>
    <s v="R1011"/>
    <n v="40"/>
    <x v="1"/>
  </r>
  <r>
    <s v="Id1464"/>
    <s v="  Edivaldo B"/>
    <n v="18.91"/>
    <n v="11.44"/>
    <s v="No"/>
    <s v="No"/>
    <s v="No"/>
    <n v="0"/>
    <s v="No"/>
    <x v="0"/>
    <s v="Diabetes"/>
    <s v="26-Aug-1968"/>
    <n v="7179.52"/>
    <s v="tier - 3"/>
    <s v="tier - 3"/>
    <s v="R1013"/>
    <n v="54"/>
    <x v="0"/>
  </r>
  <r>
    <s v="Id1465"/>
    <s v="  Eve"/>
    <n v="22.41"/>
    <n v="11.37"/>
    <s v="yes"/>
    <s v="No"/>
    <s v="No"/>
    <n v="1"/>
    <s v="No"/>
    <x v="1"/>
    <s v="Diabetes"/>
    <s v="19-Jul-1975"/>
    <n v="7175.51"/>
    <s v="tier - 2"/>
    <s v="tier - 3"/>
    <s v="R1013"/>
    <n v="47"/>
    <x v="0"/>
  </r>
  <r>
    <s v="Id1466"/>
    <s v="  Devin"/>
    <n v="22.704999999999998"/>
    <n v="6.14"/>
    <s v="No"/>
    <s v="No"/>
    <s v="No"/>
    <n v="0"/>
    <s v="No"/>
    <x v="1"/>
    <s v="Pre-Diabetes"/>
    <s v="16-Aug-1982"/>
    <n v="7173.36"/>
    <s v="tier - 3"/>
    <s v="tier - 2"/>
    <s v="R1016"/>
    <n v="40"/>
    <x v="1"/>
  </r>
  <r>
    <s v="Id1467"/>
    <s v="  Shaun R"/>
    <n v="37.18"/>
    <n v="4.8899999999999997"/>
    <s v="No"/>
    <s v="No"/>
    <s v="No"/>
    <n v="0"/>
    <s v="No"/>
    <x v="1"/>
    <s v="Normal"/>
    <s v="30-Sep-1980"/>
    <n v="7162.01"/>
    <s v="tier - 2"/>
    <s v="tier - 3"/>
    <s v="R1013"/>
    <n v="42"/>
    <x v="1"/>
  </r>
  <r>
    <s v="Id1468"/>
    <s v="  Adrian"/>
    <n v="35.97"/>
    <n v="4.5999999999999996"/>
    <s v="No"/>
    <s v="No"/>
    <s v="No"/>
    <n v="0"/>
    <s v="No"/>
    <x v="1"/>
    <s v="Normal"/>
    <s v="7-Oct-1980"/>
    <n v="7160.33"/>
    <s v="tier - 2"/>
    <s v="tier - 1"/>
    <s v="R1013"/>
    <n v="42"/>
    <x v="1"/>
  </r>
  <r>
    <s v="Id1469"/>
    <s v="  Andrew"/>
    <n v="35.799999999999997"/>
    <n v="4.42"/>
    <s v="No"/>
    <s v="No"/>
    <s v="No"/>
    <n v="0"/>
    <s v="No"/>
    <x v="2"/>
    <s v="Normal"/>
    <s v="22-Jun-1980"/>
    <n v="7160.09"/>
    <s v="tier - 2"/>
    <s v="tier - 2"/>
    <s v="R1011"/>
    <n v="42"/>
    <x v="1"/>
  </r>
  <r>
    <s v="Id1470"/>
    <s v="  Mallory"/>
    <n v="28.31"/>
    <n v="7.48"/>
    <s v="yes"/>
    <s v="No"/>
    <s v="No"/>
    <n v="0"/>
    <s v="No"/>
    <x v="3"/>
    <s v="Diabetes"/>
    <s v="17-Jul-1981"/>
    <n v="7153.55"/>
    <s v="tier - 2"/>
    <s v="tier - 1"/>
    <s v="R1012"/>
    <n v="41"/>
    <x v="1"/>
  </r>
  <r>
    <s v="Id1471"/>
    <s v="  Shawn E"/>
    <n v="38.06"/>
    <n v="10.74"/>
    <s v="No"/>
    <s v="No"/>
    <s v="No"/>
    <n v="0"/>
    <s v="No"/>
    <x v="1"/>
    <s v="Diabetes"/>
    <s v="6-Sep-1978"/>
    <n v="7152.67"/>
    <s v="tier - 3"/>
    <s v="tier - 2"/>
    <s v="R1013"/>
    <n v="44"/>
    <x v="1"/>
  </r>
  <r>
    <s v="Id1472"/>
    <s v="  Sarah E"/>
    <n v="28"/>
    <n v="5.19"/>
    <s v="No"/>
    <s v="No"/>
    <s v="No"/>
    <n v="1"/>
    <s v="No"/>
    <x v="1"/>
    <s v="Normal"/>
    <s v="29-Jun-1984"/>
    <n v="7151.09"/>
    <s v="tier - 2"/>
    <s v="tier - 2"/>
    <s v="R1011"/>
    <n v="38"/>
    <x v="1"/>
  </r>
  <r>
    <s v="Id1473"/>
    <s v="  Josh"/>
    <n v="34.32"/>
    <n v="9.17"/>
    <s v="No"/>
    <s v="No"/>
    <s v="No"/>
    <n v="0"/>
    <s v="No"/>
    <x v="3"/>
    <s v="Diabetes"/>
    <s v="30-Jul-1978"/>
    <n v="7147.47"/>
    <s v="tier - 2"/>
    <s v="tier - 3"/>
    <s v="R1013"/>
    <n v="44"/>
    <x v="1"/>
  </r>
  <r>
    <s v="Id1474"/>
    <s v="  Johann A"/>
    <n v="22.3"/>
    <n v="4.95"/>
    <s v="yes"/>
    <s v="No"/>
    <s v="No"/>
    <n v="0"/>
    <s v="No"/>
    <x v="0"/>
    <s v="Normal"/>
    <s v="24-Jun-1976"/>
    <n v="7147.11"/>
    <s v="tier - 3"/>
    <s v="tier - 2"/>
    <s v="R1011"/>
    <n v="46"/>
    <x v="0"/>
  </r>
  <r>
    <s v="Id1475"/>
    <s v="  Robin M"/>
    <n v="27.835000000000001"/>
    <n v="6.03"/>
    <s v="No"/>
    <s v="No"/>
    <s v="No"/>
    <n v="1"/>
    <s v="No"/>
    <x v="1"/>
    <s v="Pre-Diabetes"/>
    <s v="21-Nov-1984"/>
    <n v="7144.86"/>
    <s v="tier - 2"/>
    <s v="tier - 2"/>
    <s v="R1024"/>
    <n v="38"/>
    <x v="1"/>
  </r>
  <r>
    <s v="Id1476"/>
    <s v="  Kyle K"/>
    <n v="39.229999999999997"/>
    <n v="5.36"/>
    <s v="No"/>
    <s v="No"/>
    <s v="No"/>
    <n v="0"/>
    <s v="No"/>
    <x v="1"/>
    <s v="Normal"/>
    <s v="8-Aug-1999"/>
    <n v="7144.4"/>
    <s v="tier - 2"/>
    <s v="tier - 1"/>
    <s v="R1022"/>
    <n v="23"/>
    <x v="3"/>
  </r>
  <r>
    <s v="Id1477"/>
    <s v="  Alison"/>
    <n v="19.95"/>
    <n v="6.11"/>
    <s v="No"/>
    <s v="No"/>
    <s v="No"/>
    <n v="1"/>
    <s v="No"/>
    <x v="3"/>
    <s v="Pre-Diabetes"/>
    <s v="7-Jul-1984"/>
    <n v="7133.9"/>
    <s v="tier - 2"/>
    <s v="tier - 1"/>
    <s v="R1024"/>
    <n v="38"/>
    <x v="1"/>
  </r>
  <r>
    <s v="Id1478"/>
    <s v="  Michael A"/>
    <n v="34.64"/>
    <n v="4.88"/>
    <s v="No"/>
    <s v="No"/>
    <s v="Yes"/>
    <n v="1"/>
    <s v="No"/>
    <x v="2"/>
    <s v="Normal"/>
    <s v="1-Aug-1993"/>
    <n v="7128.64"/>
    <s v="tier - 2"/>
    <s v="tier - 2"/>
    <s v="R1021"/>
    <n v="29"/>
    <x v="3"/>
  </r>
  <r>
    <s v="Id1479"/>
    <s v="  Byron A"/>
    <n v="18.75"/>
    <n v="6.72"/>
    <s v="No"/>
    <s v="No"/>
    <s v="No"/>
    <n v="0"/>
    <s v="No"/>
    <x v="1"/>
    <s v="Diabetes"/>
    <s v="29-Jun-1968"/>
    <n v="7125.25"/>
    <s v="tier - 3"/>
    <s v="tier - 2"/>
    <s v="R1013"/>
    <n v="54"/>
    <x v="0"/>
  </r>
  <r>
    <s v="Id1480"/>
    <s v="  Carine A"/>
    <n v="26.48"/>
    <n v="4.2"/>
    <s v="No"/>
    <s v="No"/>
    <s v="No"/>
    <n v="1"/>
    <s v="No"/>
    <x v="0"/>
    <s v="Normal"/>
    <s v="11-Aug-1987"/>
    <n v="7106.81"/>
    <s v="tier - 2"/>
    <s v="tier - 1"/>
    <s v="R1012"/>
    <n v="35"/>
    <x v="1"/>
  </r>
  <r>
    <s v="Id1481"/>
    <s v="  Nathaniel"/>
    <n v="34.83"/>
    <n v="5.79"/>
    <s v="No"/>
    <s v="No"/>
    <s v="No"/>
    <n v="1"/>
    <s v="No"/>
    <x v="0"/>
    <s v="Pre-Diabetes"/>
    <s v="18-Jun-1992"/>
    <n v="7096.98"/>
    <s v="tier - 2"/>
    <s v="tier - 2"/>
    <s v="R1012"/>
    <n v="30"/>
    <x v="1"/>
  </r>
  <r>
    <s v="Id1482"/>
    <s v="  Lindsay A"/>
    <n v="25.46"/>
    <n v="4.29"/>
    <s v="No"/>
    <s v="No"/>
    <s v="No"/>
    <n v="0"/>
    <s v="No"/>
    <x v="0"/>
    <s v="Normal"/>
    <s v="6-Oct-1982"/>
    <n v="7077.19"/>
    <s v="tier - 2"/>
    <s v="tier - 3"/>
    <s v="R1024"/>
    <n v="40"/>
    <x v="1"/>
  </r>
  <r>
    <s v="Id1483"/>
    <s v="  Justin R"/>
    <n v="23.31"/>
    <n v="8.27"/>
    <s v="No"/>
    <s v="No"/>
    <s v="No"/>
    <n v="0"/>
    <s v="No"/>
    <x v="2"/>
    <s v="Diabetes"/>
    <s v="24-Jun-1978"/>
    <n v="7054.41"/>
    <s v="tier - 2"/>
    <s v="tier - 2"/>
    <s v="R1013"/>
    <n v="44"/>
    <x v="1"/>
  </r>
  <r>
    <s v="Id1484"/>
    <s v="  Casey"/>
    <n v="29"/>
    <n v="4.5599999999999996"/>
    <s v="No"/>
    <s v="No"/>
    <s v="No"/>
    <n v="0"/>
    <s v="No"/>
    <x v="1"/>
    <s v="Normal"/>
    <s v="28-Jun-1980"/>
    <n v="7050.64"/>
    <s v="tier - 2"/>
    <s v="tier - 3"/>
    <s v="R1011"/>
    <n v="42"/>
    <x v="1"/>
  </r>
  <r>
    <s v="Id1485"/>
    <s v="  Amanda L"/>
    <n v="32.869999999999997"/>
    <n v="5.33"/>
    <s v="No"/>
    <s v="No"/>
    <s v="No"/>
    <n v="0"/>
    <s v="No"/>
    <x v="1"/>
    <s v="Normal"/>
    <s v="21-Jul-1980"/>
    <n v="7050.02"/>
    <s v="tier - 2"/>
    <s v="tier - 1"/>
    <s v="R1024"/>
    <n v="42"/>
    <x v="1"/>
  </r>
  <r>
    <s v="Id1486"/>
    <s v="  Ayako N"/>
    <n v="26.18"/>
    <n v="5.63"/>
    <s v="No"/>
    <s v="No"/>
    <s v="No"/>
    <n v="0"/>
    <s v="No"/>
    <x v="1"/>
    <s v="Normal"/>
    <s v="22-Oct-1980"/>
    <n v="7046.72"/>
    <s v="tier - 2"/>
    <s v="tier - 3"/>
    <s v="R1013"/>
    <n v="42"/>
    <x v="1"/>
  </r>
  <r>
    <s v="Id1487"/>
    <s v="  Emilee"/>
    <n v="25.3"/>
    <n v="5.12"/>
    <s v="No"/>
    <s v="No"/>
    <s v="No"/>
    <n v="0"/>
    <s v="No"/>
    <x v="1"/>
    <s v="Normal"/>
    <s v="26-Jul-1980"/>
    <n v="7045.5"/>
    <s v="tier - 2"/>
    <s v="tier - 1"/>
    <s v="R1011"/>
    <n v="42"/>
    <x v="1"/>
  </r>
  <r>
    <s v="Id1488"/>
    <s v="  Stephen M"/>
    <n v="36.94"/>
    <n v="5.15"/>
    <s v="yes"/>
    <s v="No"/>
    <s v="No"/>
    <n v="1"/>
    <s v="No"/>
    <x v="0"/>
    <s v="Normal"/>
    <s v="29-Oct-1995"/>
    <n v="7042.11"/>
    <s v="tier - 2"/>
    <s v="tier - 3"/>
    <s v="R1012"/>
    <n v="27"/>
    <x v="3"/>
  </r>
  <r>
    <s v="Id1489"/>
    <s v="  Annemarie A"/>
    <n v="22.86"/>
    <n v="7.5"/>
    <s v="No"/>
    <s v="No"/>
    <s v="No"/>
    <n v="0"/>
    <s v="No"/>
    <x v="1"/>
    <s v="Diabetes"/>
    <s v="2-Jun-1978"/>
    <n v="7033.08"/>
    <s v="tier - 2"/>
    <s v="tier - 2"/>
    <s v="R1013"/>
    <n v="45"/>
    <x v="0"/>
  </r>
  <r>
    <s v="Id1490"/>
    <s v="  Ashley R"/>
    <n v="18.760000000000002"/>
    <n v="4.88"/>
    <s v="yes"/>
    <s v="No"/>
    <s v="Yes"/>
    <n v="1"/>
    <s v="No"/>
    <x v="1"/>
    <s v="Normal"/>
    <s v="6-Jul-1969"/>
    <n v="7003.1"/>
    <s v="tier - 2"/>
    <s v="tier - 3"/>
    <s v="R1013"/>
    <n v="53"/>
    <x v="0"/>
  </r>
  <r>
    <s v="Id1491"/>
    <s v="  Leslie A"/>
    <n v="24.36"/>
    <n v="5.57"/>
    <s v="No"/>
    <s v="No"/>
    <s v="No"/>
    <n v="0"/>
    <s v="No"/>
    <x v="2"/>
    <s v="Normal"/>
    <s v="1-Sep-1982"/>
    <n v="6989.95"/>
    <s v="tier - 2"/>
    <s v="tier - 1"/>
    <s v="R1013"/>
    <n v="40"/>
    <x v="1"/>
  </r>
  <r>
    <s v="Id1492"/>
    <s v="  Mauricio J"/>
    <n v="32.299999999999997"/>
    <n v="5.31"/>
    <s v="No"/>
    <s v="No"/>
    <s v="No"/>
    <n v="0"/>
    <s v="No"/>
    <x v="3"/>
    <s v="Normal"/>
    <s v="18-Oct-1982"/>
    <n v="6986.7"/>
    <s v="tier - 3"/>
    <s v="tier - 1"/>
    <s v="R1012"/>
    <n v="40"/>
    <x v="1"/>
  </r>
  <r>
    <s v="Id1493"/>
    <s v="  Kieran"/>
    <n v="22.704999999999998"/>
    <n v="4.57"/>
    <s v="yes"/>
    <s v="No"/>
    <s v="No"/>
    <n v="0"/>
    <s v="No"/>
    <x v="1"/>
    <s v="Normal"/>
    <s v="10-Dec-1985"/>
    <n v="6985.51"/>
    <s v="tier - 2"/>
    <s v="tier - 2"/>
    <s v="R1019"/>
    <n v="37"/>
    <x v="1"/>
  </r>
  <r>
    <s v="Id1494"/>
    <s v="  Elizabeth A"/>
    <n v="21.79"/>
    <n v="8.6999999999999993"/>
    <s v="yes"/>
    <s v="No"/>
    <s v="No"/>
    <n v="1"/>
    <s v="No"/>
    <x v="3"/>
    <s v="Diabetes"/>
    <s v="3-Jun-1975"/>
    <n v="6965.21"/>
    <s v="tier - 2"/>
    <s v="tier - 3"/>
    <s v="R1013"/>
    <n v="48"/>
    <x v="0"/>
  </r>
  <r>
    <s v="Id1495"/>
    <s v="  Zeke M"/>
    <n v="24.52"/>
    <n v="4.76"/>
    <s v="No"/>
    <s v="No"/>
    <s v="No"/>
    <n v="0"/>
    <s v="No"/>
    <x v="2"/>
    <s v="Normal"/>
    <s v="18-Aug-1980"/>
    <n v="6951.12"/>
    <s v="tier - 2"/>
    <s v="tier - 2"/>
    <s v="R1013"/>
    <n v="42"/>
    <x v="1"/>
  </r>
  <r>
    <s v="Id1496"/>
    <s v="  Chip"/>
    <n v="39.520000000000003"/>
    <n v="11.81"/>
    <s v="No"/>
    <s v="No"/>
    <s v="No"/>
    <n v="0"/>
    <s v="No"/>
    <x v="2"/>
    <s v="Diabetes"/>
    <s v="15-Dec-1978"/>
    <n v="6948.7"/>
    <s v="tier - 1"/>
    <s v="tier - 2"/>
    <s v="R1012"/>
    <n v="44"/>
    <x v="1"/>
  </r>
  <r>
    <s v="Id1497"/>
    <s v="  Miguel Angel Sr"/>
    <n v="24.49"/>
    <n v="4.67"/>
    <s v="No"/>
    <s v="No"/>
    <s v="No"/>
    <n v="0"/>
    <s v="No"/>
    <x v="0"/>
    <s v="Normal"/>
    <s v="5-Oct-1980"/>
    <n v="6940.94"/>
    <s v="tier - 2"/>
    <s v="tier - 3"/>
    <s v="R1013"/>
    <n v="42"/>
    <x v="1"/>
  </r>
  <r>
    <s v="Id1498"/>
    <s v="  Brian"/>
    <n v="26.315000000000001"/>
    <n v="6.02"/>
    <s v="No"/>
    <s v="No"/>
    <s v="No"/>
    <n v="0"/>
    <s v="No"/>
    <x v="1"/>
    <s v="Pre-Diabetes"/>
    <s v="30-Aug-1980"/>
    <n v="6940.91"/>
    <s v="tier - 2"/>
    <s v="tier - 2"/>
    <s v="R1012"/>
    <n v="42"/>
    <x v="1"/>
  </r>
  <r>
    <s v="Id1499"/>
    <s v="  Meghan"/>
    <n v="22.58"/>
    <n v="7.46"/>
    <s v="No"/>
    <s v="No"/>
    <s v="No"/>
    <n v="0"/>
    <s v="No"/>
    <x v="2"/>
    <s v="Diabetes"/>
    <s v="29-Nov-1978"/>
    <n v="6938.11"/>
    <s v="tier - 2"/>
    <s v="tier - 2"/>
    <s v="R1013"/>
    <n v="44"/>
    <x v="1"/>
  </r>
  <r>
    <s v="Id1500"/>
    <s v="  Meredith L"/>
    <n v="19.475000000000001"/>
    <n v="4.74"/>
    <s v="No"/>
    <s v="No"/>
    <s v="No"/>
    <n v="1"/>
    <s v="No"/>
    <x v="1"/>
    <s v="Normal"/>
    <s v="5-Sep-1984"/>
    <n v="6933.24"/>
    <s v="tier - 2"/>
    <s v="tier - 3"/>
    <s v="R1012"/>
    <n v="38"/>
    <x v="1"/>
  </r>
  <r>
    <s v="Id1501"/>
    <s v="  Millicent M"/>
    <n v="26.33"/>
    <n v="4.79"/>
    <s v="No"/>
    <s v="No"/>
    <s v="No"/>
    <n v="0"/>
    <s v="No"/>
    <x v="2"/>
    <s v="Normal"/>
    <s v="21-Dec-1989"/>
    <n v="6895.19"/>
    <s v="tier - 2"/>
    <s v="tier - 3"/>
    <s v="R1024"/>
    <n v="33"/>
    <x v="1"/>
  </r>
  <r>
    <s v="Id1502"/>
    <s v="  Kathleen"/>
    <n v="17.29"/>
    <n v="5.35"/>
    <s v="yes"/>
    <s v="No"/>
    <s v="No"/>
    <n v="0"/>
    <s v="No"/>
    <x v="2"/>
    <s v="Normal"/>
    <s v="10-Sep-1985"/>
    <n v="6877.98"/>
    <s v="tier - 2"/>
    <s v="tier - 1"/>
    <s v="R1024"/>
    <n v="37"/>
    <x v="1"/>
  </r>
  <r>
    <s v="Id1503"/>
    <s v="  Kimberly K"/>
    <n v="42.88"/>
    <n v="4.87"/>
    <s v="No"/>
    <s v="yes"/>
    <s v="No"/>
    <n v="1"/>
    <s v="No"/>
    <x v="1"/>
    <s v="Normal"/>
    <s v="24-Dec-2004"/>
    <n v="6876.53"/>
    <s v="tier - 2"/>
    <s v="tier - 1"/>
    <s v="R1012"/>
    <n v="18"/>
    <x v="3"/>
  </r>
  <r>
    <s v="Id1504"/>
    <s v="  Justin C"/>
    <n v="32.200000000000003"/>
    <n v="10.09"/>
    <s v="yes"/>
    <s v="No"/>
    <s v="No"/>
    <n v="0"/>
    <s v="No"/>
    <x v="3"/>
    <s v="Diabetes"/>
    <s v="23-Jun-1981"/>
    <n v="6875.96"/>
    <s v="tier - 2"/>
    <s v="tier - 2"/>
    <s v="R1011"/>
    <n v="41"/>
    <x v="1"/>
  </r>
  <r>
    <s v="Id1505"/>
    <s v="  Tristan P"/>
    <n v="18.75"/>
    <n v="5.47"/>
    <s v="yes"/>
    <s v="No"/>
    <s v="Yes"/>
    <n v="1"/>
    <s v="No"/>
    <x v="1"/>
    <s v="Normal"/>
    <s v="23-Oct-1969"/>
    <n v="6868.39"/>
    <s v="tier - 2"/>
    <s v="tier - 2"/>
    <s v="R1013"/>
    <n v="53"/>
    <x v="0"/>
  </r>
  <r>
    <s v="Id1506"/>
    <s v="  Traci A"/>
    <n v="22.36"/>
    <n v="8.6"/>
    <s v="No"/>
    <s v="No"/>
    <s v="No"/>
    <n v="0"/>
    <s v="No"/>
    <x v="2"/>
    <s v="Diabetes"/>
    <s v="5-Aug-1978"/>
    <n v="6863.49"/>
    <s v="tier - 2"/>
    <s v="tier - 1"/>
    <s v="R1013"/>
    <n v="44"/>
    <x v="1"/>
  </r>
  <r>
    <s v="Id1507"/>
    <s v="  Justin P"/>
    <n v="23.94"/>
    <n v="10.74"/>
    <s v="yes"/>
    <s v="No"/>
    <s v="No"/>
    <n v="0"/>
    <s v="No"/>
    <x v="3"/>
    <s v="Diabetes"/>
    <s v="19-Jun-1981"/>
    <n v="6858.48"/>
    <s v="tier - 2"/>
    <s v="tier - 2"/>
    <s v="R1019"/>
    <n v="41"/>
    <x v="1"/>
  </r>
  <r>
    <s v="Id1508"/>
    <s v="  Logan M"/>
    <n v="30.1"/>
    <n v="4.3899999999999997"/>
    <s v="No"/>
    <s v="No"/>
    <s v="Yes"/>
    <n v="1"/>
    <s v="No"/>
    <x v="0"/>
    <s v="Normal"/>
    <s v="4-Nov-1979"/>
    <n v="6849.03"/>
    <s v="tier - 2"/>
    <s v="tier - 2"/>
    <s v="R1011"/>
    <n v="43"/>
    <x v="1"/>
  </r>
  <r>
    <s v="Id1509"/>
    <s v="  Sebastien"/>
    <n v="21.93"/>
    <n v="6.3"/>
    <s v="No"/>
    <s v="No"/>
    <s v="No"/>
    <n v="0"/>
    <s v="No"/>
    <x v="2"/>
    <s v="Pre-Diabetes"/>
    <s v="15-Jun-1977"/>
    <n v="6843.17"/>
    <s v="tier - 2"/>
    <s v="tier - 1"/>
    <s v="R1013"/>
    <n v="45"/>
    <x v="0"/>
  </r>
  <r>
    <s v="Id1510"/>
    <s v="  Tiffany A"/>
    <n v="39.75"/>
    <n v="5.41"/>
    <s v="No"/>
    <s v="yes"/>
    <s v="No"/>
    <n v="1"/>
    <s v="No"/>
    <x v="1"/>
    <s v="Normal"/>
    <s v="30-Nov-2000"/>
    <n v="6842.28"/>
    <s v="tier - 2"/>
    <s v="tier - 1"/>
    <s v="R1012"/>
    <n v="22"/>
    <x v="3"/>
  </r>
  <r>
    <s v="Id1511"/>
    <s v="  Matthew"/>
    <n v="26.03"/>
    <n v="4.47"/>
    <s v="No"/>
    <s v="No"/>
    <s v="Yes"/>
    <n v="1"/>
    <s v="No"/>
    <x v="1"/>
    <s v="Normal"/>
    <s v="15-Jul-1979"/>
    <n v="6837.37"/>
    <s v="tier - 3"/>
    <s v="tier - 1"/>
    <s v="R1016"/>
    <n v="43"/>
    <x v="1"/>
  </r>
  <r>
    <s v="Id1512"/>
    <s v="  Luke"/>
    <n v="34.51"/>
    <n v="6.26"/>
    <s v="No"/>
    <s v="No"/>
    <s v="No"/>
    <n v="0"/>
    <s v="No"/>
    <x v="1"/>
    <s v="Pre-Diabetes"/>
    <s v="8-Jul-1994"/>
    <n v="6827.69"/>
    <s v="tier - 2"/>
    <s v="tier - 2"/>
    <s v="R1021"/>
    <n v="28"/>
    <x v="3"/>
  </r>
  <r>
    <s v="Id1513"/>
    <s v="  Leigh"/>
    <n v="19.32"/>
    <n v="11.58"/>
    <s v="yes"/>
    <s v="No"/>
    <s v="No"/>
    <n v="1"/>
    <s v="No"/>
    <x v="2"/>
    <s v="Diabetes"/>
    <s v="17-Aug-1975"/>
    <n v="6809.46"/>
    <s v="tier - 2"/>
    <s v="tier - 1"/>
    <s v="R1012"/>
    <n v="47"/>
    <x v="0"/>
  </r>
  <r>
    <s v="Id1514"/>
    <s v="  Yosuke"/>
    <n v="28.5"/>
    <n v="4.3600000000000003"/>
    <s v="No"/>
    <s v="No"/>
    <s v="No"/>
    <n v="0"/>
    <s v="No"/>
    <x v="0"/>
    <s v="Normal"/>
    <s v="29-Jun-1991"/>
    <n v="6799.46"/>
    <s v="tier - 1"/>
    <s v="tier - 2"/>
    <s v="R1014"/>
    <n v="31"/>
    <x v="1"/>
  </r>
  <r>
    <s v="Id1515"/>
    <s v="  Matthew"/>
    <n v="30.875"/>
    <n v="4.1399999999999997"/>
    <s v="yes"/>
    <s v="No"/>
    <s v="No"/>
    <n v="0"/>
    <s v="No"/>
    <x v="0"/>
    <s v="Normal"/>
    <s v="24-Dec-1985"/>
    <n v="6796.86"/>
    <s v="tier - 3"/>
    <s v="tier - 3"/>
    <s v="R1012"/>
    <n v="37"/>
    <x v="1"/>
  </r>
  <r>
    <s v="Id1516"/>
    <s v="  Jacob"/>
    <n v="24.02"/>
    <n v="4.38"/>
    <s v="No"/>
    <s v="No"/>
    <s v="No"/>
    <n v="0"/>
    <s v="No"/>
    <x v="1"/>
    <s v="Normal"/>
    <s v="23-Nov-1980"/>
    <n v="6781.52"/>
    <s v="tier - 2"/>
    <s v="tier - 2"/>
    <s v="R1013"/>
    <n v="42"/>
    <x v="1"/>
  </r>
  <r>
    <s v="Id1517"/>
    <s v="  Jodi"/>
    <n v="36.08"/>
    <n v="11.61"/>
    <s v="yes"/>
    <s v="No"/>
    <s v="No"/>
    <n v="0"/>
    <s v="No"/>
    <x v="0"/>
    <s v="Diabetes"/>
    <s v="8-Oct-1981"/>
    <n v="6781.35"/>
    <s v="tier - 2"/>
    <s v="tier - 1"/>
    <s v="R1013"/>
    <n v="41"/>
    <x v="1"/>
  </r>
  <r>
    <s v="Id1518"/>
    <s v="  Lauren"/>
    <n v="32.200000000000003"/>
    <n v="10.59"/>
    <s v="yes"/>
    <s v="No"/>
    <s v="No"/>
    <n v="0"/>
    <s v="No"/>
    <x v="3"/>
    <s v="Diabetes"/>
    <s v="3-Sep-1981"/>
    <n v="6775.96"/>
    <s v="tier - 2"/>
    <s v="tier - 3"/>
    <s v="R1011"/>
    <n v="41"/>
    <x v="1"/>
  </r>
  <r>
    <s v="Id1519"/>
    <s v="  Misti C"/>
    <n v="28.05"/>
    <n v="11.85"/>
    <s v="yes"/>
    <s v="No"/>
    <s v="No"/>
    <n v="0"/>
    <s v="No"/>
    <x v="0"/>
    <s v="Diabetes"/>
    <s v="21-Sep-1981"/>
    <n v="6770.19"/>
    <s v="tier - 2"/>
    <s v="tier - 3"/>
    <s v="R1013"/>
    <n v="41"/>
    <x v="1"/>
  </r>
  <r>
    <s v="Id1520"/>
    <s v="  Angela J"/>
    <n v="19"/>
    <n v="5.46"/>
    <s v="yes"/>
    <s v="No"/>
    <s v="No"/>
    <n v="1"/>
    <s v="No"/>
    <x v="1"/>
    <s v="Normal"/>
    <s v="10-Oct-1988"/>
    <n v="6753.04"/>
    <s v="tier - 2"/>
    <s v="tier - 2"/>
    <s v="R1024"/>
    <n v="34"/>
    <x v="1"/>
  </r>
  <r>
    <s v="Id1521"/>
    <s v="  Jonathan D"/>
    <n v="16.13"/>
    <n v="4.54"/>
    <s v="yes"/>
    <s v="No"/>
    <s v="No"/>
    <n v="2"/>
    <s v="No"/>
    <x v="2"/>
    <s v="Normal"/>
    <s v="9-Dec-1966"/>
    <n v="6750.27"/>
    <s v="tier - 3"/>
    <s v="tier - 2"/>
    <s v="R1013"/>
    <n v="56"/>
    <x v="0"/>
  </r>
  <r>
    <s v="Id1522"/>
    <s v="  Victoria"/>
    <n v="18.77"/>
    <n v="11.98"/>
    <s v="yes"/>
    <s v="No"/>
    <s v="No"/>
    <n v="2"/>
    <s v="No"/>
    <x v="3"/>
    <s v="Diabetes"/>
    <s v="17-Jun-1970"/>
    <n v="6749.63"/>
    <s v="tier - 2"/>
    <s v="tier - 1"/>
    <s v="R1013"/>
    <n v="52"/>
    <x v="0"/>
  </r>
  <r>
    <s v="Id1523"/>
    <s v="  Adrian R"/>
    <n v="28.88"/>
    <n v="6.59"/>
    <s v="yes"/>
    <s v="No"/>
    <s v="No"/>
    <n v="1"/>
    <s v="No"/>
    <x v="1"/>
    <s v="Diabetes"/>
    <s v="5-Jun-1986"/>
    <n v="6748.59"/>
    <s v="tier - 3"/>
    <s v="tier - 1"/>
    <s v="R1016"/>
    <n v="37"/>
    <x v="1"/>
  </r>
  <r>
    <s v="Id1524"/>
    <s v="  Andrew"/>
    <n v="27.55"/>
    <n v="10.83"/>
    <s v="yes"/>
    <s v="No"/>
    <s v="No"/>
    <n v="1"/>
    <s v="No"/>
    <x v="3"/>
    <s v="Diabetes"/>
    <s v="7-Aug-1986"/>
    <n v="6746.74"/>
    <s v="tier - 3"/>
    <s v="tier - 2"/>
    <s v="R1016"/>
    <n v="36"/>
    <x v="1"/>
  </r>
  <r>
    <s v="Id1525"/>
    <s v="  Jason A"/>
    <n v="15.6"/>
    <n v="8.6"/>
    <s v="No"/>
    <s v="No"/>
    <s v="No"/>
    <n v="0"/>
    <s v="No"/>
    <x v="0"/>
    <s v="Diabetes"/>
    <s v="18-Jul-1968"/>
    <n v="6738.84"/>
    <s v="tier - 3"/>
    <s v="tier - 1"/>
    <s v="R1012"/>
    <n v="54"/>
    <x v="0"/>
  </r>
  <r>
    <s v="Id1526"/>
    <s v="  Rachel"/>
    <n v="21.99"/>
    <n v="11.17"/>
    <s v="No"/>
    <s v="No"/>
    <s v="No"/>
    <n v="0"/>
    <s v="No"/>
    <x v="2"/>
    <s v="Diabetes"/>
    <s v="21-Oct-1978"/>
    <n v="6737.98"/>
    <s v="tier - 2"/>
    <s v="tier - 3"/>
    <s v="R1013"/>
    <n v="44"/>
    <x v="1"/>
  </r>
  <r>
    <s v="Id1527"/>
    <s v="  Susan"/>
    <n v="34.85"/>
    <n v="5.75"/>
    <s v="No"/>
    <s v="No"/>
    <s v="No"/>
    <n v="0"/>
    <s v="No"/>
    <x v="1"/>
    <s v="Pre-Diabetes"/>
    <s v="13-Jun-1994"/>
    <n v="6721.37"/>
    <s v="tier - 2"/>
    <s v="tier - 1"/>
    <s v="R1012"/>
    <n v="28"/>
    <x v="3"/>
  </r>
  <r>
    <s v="Id1528"/>
    <s v="  Cameron M"/>
    <n v="24.51"/>
    <n v="4.83"/>
    <s v="yes"/>
    <s v="No"/>
    <s v="Yes"/>
    <n v="1"/>
    <s v="No"/>
    <x v="1"/>
    <s v="Normal"/>
    <s v="12-Jun-1983"/>
    <n v="6710.19"/>
    <s v="tier - 3"/>
    <s v="tier - 3"/>
    <s v="R1012"/>
    <n v="39"/>
    <x v="1"/>
  </r>
  <r>
    <s v="Id1529"/>
    <s v="  Claudia A"/>
    <n v="19.399999999999999"/>
    <n v="11.93"/>
    <s v="No"/>
    <s v="No"/>
    <s v="No"/>
    <n v="0"/>
    <s v="No"/>
    <x v="2"/>
    <s v="Diabetes"/>
    <s v="12-Dec-1971"/>
    <n v="6706.47"/>
    <s v="tier - 2"/>
    <s v="tier - 1"/>
    <s v="R1013"/>
    <n v="51"/>
    <x v="0"/>
  </r>
  <r>
    <s v="Id1530"/>
    <s v="  Kate"/>
    <n v="15.1"/>
    <n v="8.41"/>
    <s v="No"/>
    <s v="No"/>
    <s v="No"/>
    <n v="0"/>
    <s v="No"/>
    <x v="2"/>
    <s v="Diabetes"/>
    <s v="13-Jul-1968"/>
    <n v="6700.56"/>
    <s v="tier - 3"/>
    <s v="tier - 1"/>
    <s v="R1012"/>
    <n v="54"/>
    <x v="0"/>
  </r>
  <r>
    <s v="Id1531"/>
    <s v="  Nicole M"/>
    <n v="23.37"/>
    <n v="5.59"/>
    <s v="yes"/>
    <s v="No"/>
    <s v="No"/>
    <n v="0"/>
    <s v="No"/>
    <x v="0"/>
    <s v="Normal"/>
    <s v="9-Jul-1985"/>
    <n v="6686.43"/>
    <s v="tier - 2"/>
    <s v="tier - 3"/>
    <s v="R1012"/>
    <n v="37"/>
    <x v="1"/>
  </r>
  <r>
    <s v="Id1532"/>
    <s v="  Jack"/>
    <n v="42.4"/>
    <n v="4.0599999999999996"/>
    <s v="No"/>
    <s v="No"/>
    <s v="No"/>
    <n v="0"/>
    <s v="No"/>
    <x v="2"/>
    <s v="Normal"/>
    <s v="20-Oct-1989"/>
    <n v="6666.24"/>
    <s v="tier - 3"/>
    <s v="tier - 1"/>
    <s v="R1011"/>
    <n v="33"/>
    <x v="1"/>
  </r>
  <r>
    <s v="Id1533"/>
    <s v="  Gregory"/>
    <n v="28.405000000000001"/>
    <n v="7.02"/>
    <s v="yes"/>
    <s v="No"/>
    <s v="No"/>
    <n v="0"/>
    <s v="No"/>
    <x v="1"/>
    <s v="Diabetes"/>
    <s v="17-Sep-1981"/>
    <n v="6664.69"/>
    <s v="tier - 3"/>
    <s v="tier - 1"/>
    <s v="R1012"/>
    <n v="41"/>
    <x v="1"/>
  </r>
  <r>
    <s v="Id1534"/>
    <s v="  Rebecca"/>
    <n v="23.4"/>
    <n v="4.47"/>
    <s v="No"/>
    <s v="No"/>
    <s v="No"/>
    <n v="0"/>
    <s v="No"/>
    <x v="0"/>
    <s v="Normal"/>
    <s v="27-Sep-1982"/>
    <n v="6664.32"/>
    <s v="tier - 2"/>
    <s v="tier - 2"/>
    <s v="R1013"/>
    <n v="40"/>
    <x v="1"/>
  </r>
  <r>
    <s v="Id1535"/>
    <s v="  Adam"/>
    <n v="33.44"/>
    <n v="4.54"/>
    <s v="No"/>
    <s v="No"/>
    <s v="No"/>
    <n v="0"/>
    <s v="No"/>
    <x v="0"/>
    <s v="Normal"/>
    <s v="19-Nov-1989"/>
    <n v="6653.79"/>
    <s v="tier - 2"/>
    <s v="tier - 1"/>
    <s v="R1013"/>
    <n v="33"/>
    <x v="1"/>
  </r>
  <r>
    <s v="Id1536"/>
    <s v="  Ryan"/>
    <n v="21.12"/>
    <n v="4.99"/>
    <s v="No"/>
    <s v="No"/>
    <s v="No"/>
    <n v="1"/>
    <s v="No"/>
    <x v="0"/>
    <s v="Normal"/>
    <s v="1-Jul-1984"/>
    <n v="6652.53"/>
    <s v="tier - 3"/>
    <s v="tier - 2"/>
    <s v="R1013"/>
    <n v="38"/>
    <x v="1"/>
  </r>
  <r>
    <s v="Id1537"/>
    <s v="  Jackie K"/>
    <n v="18.48"/>
    <n v="10.84"/>
    <s v="yes"/>
    <s v="No"/>
    <s v="No"/>
    <n v="2"/>
    <s v="No"/>
    <x v="2"/>
    <s v="Diabetes"/>
    <s v="8-Nov-1970"/>
    <n v="6651.26"/>
    <s v="tier - 2"/>
    <s v="tier - 3"/>
    <s v="R1013"/>
    <n v="52"/>
    <x v="0"/>
  </r>
  <r>
    <s v="Id1538"/>
    <s v="  Chris"/>
    <n v="16.815000000000001"/>
    <n v="5.63"/>
    <s v="No"/>
    <s v="No"/>
    <s v="No"/>
    <n v="1"/>
    <s v="No"/>
    <x v="1"/>
    <s v="Normal"/>
    <s v="8-Dec-1984"/>
    <n v="6640.54"/>
    <s v="tier - 2"/>
    <s v="tier - 3"/>
    <s v="R1019"/>
    <n v="38"/>
    <x v="1"/>
  </r>
  <r>
    <s v="Id1539"/>
    <s v="  Tyler C"/>
    <n v="26.72"/>
    <n v="4.1399999999999997"/>
    <s v="No"/>
    <s v="No"/>
    <s v="No"/>
    <n v="0"/>
    <s v="No"/>
    <x v="1"/>
    <s v="Normal"/>
    <s v="6-Jun-1990"/>
    <n v="6639.3"/>
    <s v="tier - 2"/>
    <s v="tier - 2"/>
    <s v="R1021"/>
    <n v="33"/>
    <x v="1"/>
  </r>
  <r>
    <s v="Id1540"/>
    <s v="  Yoshie"/>
    <n v="41.42"/>
    <n v="5.17"/>
    <s v="No"/>
    <s v="No"/>
    <s v="Yes"/>
    <n v="1"/>
    <s v="No"/>
    <x v="3"/>
    <s v="Normal"/>
    <s v="4-Sep-2003"/>
    <n v="6638.16"/>
    <s v="tier - 2"/>
    <s v="tier - 1"/>
    <s v="R1012"/>
    <n v="19"/>
    <x v="3"/>
  </r>
  <r>
    <s v="Id1541"/>
    <s v="  Lauren A"/>
    <n v="20.69"/>
    <n v="6.93"/>
    <s v="No"/>
    <s v="No"/>
    <s v="No"/>
    <n v="2"/>
    <s v="No"/>
    <x v="3"/>
    <s v="Diabetes"/>
    <s v="29-Aug-1973"/>
    <n v="6630.31"/>
    <s v="tier - 2"/>
    <s v="tier - 1"/>
    <s v="R1013"/>
    <n v="49"/>
    <x v="0"/>
  </r>
  <r>
    <s v="Id1542"/>
    <s v="  Mason D"/>
    <n v="41.23"/>
    <n v="4.24"/>
    <s v="No"/>
    <s v="No"/>
    <s v="No"/>
    <n v="0"/>
    <s v="No"/>
    <x v="0"/>
    <s v="Normal"/>
    <s v="28-Aug-1982"/>
    <n v="6610.11"/>
    <s v="tier - 3"/>
    <s v="tier - 2"/>
    <s v="R1015"/>
    <n v="40"/>
    <x v="1"/>
  </r>
  <r>
    <s v="Id1543"/>
    <s v="  Ryan"/>
    <n v="29.9"/>
    <n v="5.91"/>
    <s v="No"/>
    <s v="No"/>
    <s v="No"/>
    <n v="0"/>
    <s v="No"/>
    <x v="3"/>
    <s v="Pre-Diabetes"/>
    <s v="7-Nov-1982"/>
    <n v="6600.36"/>
    <s v="tier - 2"/>
    <s v="tier - 3"/>
    <s v="R1011"/>
    <n v="40"/>
    <x v="1"/>
  </r>
  <r>
    <s v="Id1544"/>
    <s v="  Arturo"/>
    <n v="34.104999999999997"/>
    <n v="5.93"/>
    <s v="No"/>
    <s v="No"/>
    <s v="No"/>
    <n v="0"/>
    <s v="No"/>
    <x v="1"/>
    <s v="Pre-Diabetes"/>
    <s v="29-Dec-1982"/>
    <n v="6600.21"/>
    <s v="tier - 3"/>
    <s v="tier - 2"/>
    <s v="R1016"/>
    <n v="40"/>
    <x v="1"/>
  </r>
  <r>
    <s v="Id1545"/>
    <s v="  Jake"/>
    <n v="24.97"/>
    <n v="5.66"/>
    <s v="No"/>
    <s v="No"/>
    <s v="No"/>
    <n v="0"/>
    <s v="No"/>
    <x v="1"/>
    <s v="Normal"/>
    <s v="22-Nov-1982"/>
    <n v="6593.51"/>
    <s v="tier - 2"/>
    <s v="tier - 1"/>
    <s v="R1013"/>
    <n v="40"/>
    <x v="1"/>
  </r>
  <r>
    <s v="Id1546"/>
    <s v="  Sarah E"/>
    <n v="34.799999999999997"/>
    <n v="4.1900000000000004"/>
    <s v="No"/>
    <s v="No"/>
    <s v="No"/>
    <n v="1"/>
    <s v="No"/>
    <x v="1"/>
    <s v="Normal"/>
    <s v="5-Oct-1984"/>
    <n v="6571.54"/>
    <s v="tier - 2"/>
    <s v="tier - 3"/>
    <s v="R1011"/>
    <n v="38"/>
    <x v="1"/>
  </r>
  <r>
    <s v="Id1547"/>
    <s v="  Alison L"/>
    <n v="32.965000000000003"/>
    <n v="9.2100000000000009"/>
    <s v="yes"/>
    <s v="No"/>
    <s v="No"/>
    <n v="0"/>
    <s v="No"/>
    <x v="2"/>
    <s v="Diabetes"/>
    <s v="20-Jul-1981"/>
    <n v="6571.02"/>
    <s v="tier - 2"/>
    <s v="tier - 1"/>
    <s v="R1012"/>
    <n v="41"/>
    <x v="1"/>
  </r>
  <r>
    <s v="Id1548"/>
    <s v="  Karen A"/>
    <n v="27.265000000000001"/>
    <n v="5.51"/>
    <s v="No"/>
    <s v="No"/>
    <s v="No"/>
    <n v="1"/>
    <s v="No"/>
    <x v="2"/>
    <s v="Normal"/>
    <s v="20-Sep-1984"/>
    <n v="6555.07"/>
    <s v="tier - 2"/>
    <s v="tier - 2"/>
    <s v="R1024"/>
    <n v="38"/>
    <x v="1"/>
  </r>
  <r>
    <s v="Id1549"/>
    <s v="  Thomas R"/>
    <n v="17.059999999999999"/>
    <n v="8.5"/>
    <s v="No"/>
    <s v="No"/>
    <s v="No"/>
    <n v="0"/>
    <s v="No"/>
    <x v="3"/>
    <s v="Diabetes"/>
    <s v="11-Dec-1968"/>
    <n v="6552.01"/>
    <s v="tier - 3"/>
    <s v="tier - 2"/>
    <s v="R1013"/>
    <n v="54"/>
    <x v="0"/>
  </r>
  <r>
    <s v="Id1550"/>
    <s v="  Stephanie W"/>
    <n v="36.29"/>
    <n v="6.23"/>
    <s v="No"/>
    <s v="No"/>
    <s v="No"/>
    <n v="0"/>
    <s v="No"/>
    <x v="1"/>
    <s v="Pre-Diabetes"/>
    <s v="6-Aug-1989"/>
    <n v="6551.75"/>
    <s v="tier - 2"/>
    <s v="tier - 2"/>
    <s v="R1024"/>
    <n v="33"/>
    <x v="1"/>
  </r>
  <r>
    <s v="Id1551"/>
    <s v="  Ezra"/>
    <n v="28.594999999999999"/>
    <n v="8.5299999999999994"/>
    <s v="yes"/>
    <s v="No"/>
    <s v="No"/>
    <n v="1"/>
    <s v="No"/>
    <x v="2"/>
    <s v="Diabetes"/>
    <s v="18-Dec-1986"/>
    <n v="6548.2"/>
    <s v="tier - 2"/>
    <s v="tier - 3"/>
    <s v="R1012"/>
    <n v="36"/>
    <x v="1"/>
  </r>
  <r>
    <s v="Id1552"/>
    <s v="  Jim"/>
    <n v="17.8"/>
    <n v="5.75"/>
    <s v="yes"/>
    <s v="No"/>
    <s v="Yes"/>
    <n v="1"/>
    <s v="No"/>
    <x v="0"/>
    <s v="Pre-Diabetes"/>
    <s v="3-Dec-1969"/>
    <n v="6546.16"/>
    <s v="tier - 2"/>
    <s v="tier - 3"/>
    <s v="R1013"/>
    <n v="53"/>
    <x v="0"/>
  </r>
  <r>
    <s v="Id1553"/>
    <s v="  Ari L"/>
    <n v="21.4"/>
    <n v="5.6"/>
    <s v="No"/>
    <s v="No"/>
    <s v="No"/>
    <n v="0"/>
    <s v="No"/>
    <x v="2"/>
    <s v="Normal"/>
    <s v="2-Oct-1982"/>
    <n v="6536.68"/>
    <s v="tier - 2"/>
    <s v="tier - 2"/>
    <s v="R1012"/>
    <n v="40"/>
    <x v="1"/>
  </r>
  <r>
    <s v="Id1554"/>
    <s v="  Fanny"/>
    <n v="23.01"/>
    <n v="4.68"/>
    <s v="No"/>
    <s v="No"/>
    <s v="No"/>
    <n v="0"/>
    <s v="No"/>
    <x v="1"/>
    <s v="Normal"/>
    <s v="12-Aug-1982"/>
    <n v="6532.04"/>
    <s v="tier - 2"/>
    <s v="tier - 1"/>
    <s v="R1013"/>
    <n v="40"/>
    <x v="1"/>
  </r>
  <r>
    <s v="Id1555"/>
    <s v="  Heather"/>
    <n v="19.86"/>
    <n v="5.62"/>
    <s v="yes"/>
    <s v="No"/>
    <s v="No"/>
    <n v="0"/>
    <s v="No"/>
    <x v="1"/>
    <s v="Normal"/>
    <s v="23-Oct-1976"/>
    <n v="6529.21"/>
    <s v="tier - 2"/>
    <s v="tier - 1"/>
    <s v="R1013"/>
    <n v="46"/>
    <x v="0"/>
  </r>
  <r>
    <s v="Id1556"/>
    <s v="  Peter W"/>
    <n v="33.58"/>
    <n v="5.08"/>
    <s v="No"/>
    <s v="No"/>
    <s v="No"/>
    <n v="0"/>
    <s v="No"/>
    <x v="1"/>
    <s v="Normal"/>
    <s v="7-Jul-1994"/>
    <n v="6512.24"/>
    <s v="tier - 2"/>
    <s v="tier - 1"/>
    <s v="R1021"/>
    <n v="28"/>
    <x v="3"/>
  </r>
  <r>
    <s v="Id1557"/>
    <s v="  Catherine A"/>
    <n v="29.81"/>
    <n v="5.28"/>
    <s v="No"/>
    <s v="No"/>
    <s v="No"/>
    <n v="0"/>
    <s v="No"/>
    <x v="0"/>
    <s v="Normal"/>
    <s v="28-Aug-1982"/>
    <n v="6500.24"/>
    <s v="tier - 2"/>
    <s v="tier - 2"/>
    <s v="R1013"/>
    <n v="40"/>
    <x v="1"/>
  </r>
  <r>
    <s v="Id1558"/>
    <s v="  Kelly A"/>
    <n v="27.4"/>
    <n v="4.6100000000000003"/>
    <s v="No"/>
    <s v="No"/>
    <s v="No"/>
    <n v="0"/>
    <s v="No"/>
    <x v="0"/>
    <s v="Normal"/>
    <s v="9-Oct-1982"/>
    <n v="6496.89"/>
    <s v="tier - 2"/>
    <s v="tier - 3"/>
    <s v="R1011"/>
    <n v="40"/>
    <x v="1"/>
  </r>
  <r>
    <s v="Id1559"/>
    <s v="  Janel N"/>
    <n v="17.98"/>
    <n v="6.57"/>
    <s v="yes"/>
    <s v="No"/>
    <s v="No"/>
    <n v="2"/>
    <s v="No"/>
    <x v="1"/>
    <s v="Diabetes"/>
    <s v="1-Dec-1970"/>
    <n v="6481.67"/>
    <s v="tier - 2"/>
    <s v="tier - 2"/>
    <s v="R1013"/>
    <n v="52"/>
    <x v="0"/>
  </r>
  <r>
    <s v="Id1560"/>
    <s v="  Yann Kai"/>
    <n v="37.9"/>
    <n v="5.83"/>
    <s v="No"/>
    <s v="No"/>
    <s v="No"/>
    <n v="0"/>
    <s v="No"/>
    <x v="1"/>
    <s v="Pre-Diabetes"/>
    <s v="8-Jun-1980"/>
    <n v="6474.01"/>
    <s v="tier - 2"/>
    <s v="tier - 3"/>
    <s v="R1011"/>
    <n v="43"/>
    <x v="1"/>
  </r>
  <r>
    <s v="Id1561"/>
    <s v="  Zachary R"/>
    <n v="25.27"/>
    <n v="6.98"/>
    <s v="yes"/>
    <s v="No"/>
    <s v="No"/>
    <n v="0"/>
    <s v="No"/>
    <x v="2"/>
    <s v="Diabetes"/>
    <s v="27-Jul-1981"/>
    <n v="6473.15"/>
    <s v="tier - 2"/>
    <s v="tier - 2"/>
    <s v="R1013"/>
    <n v="41"/>
    <x v="1"/>
  </r>
  <r>
    <s v="Id1562"/>
    <s v="  Alejandro Sr"/>
    <n v="29.26"/>
    <n v="4.03"/>
    <s v="No"/>
    <s v="No"/>
    <s v="No"/>
    <n v="1"/>
    <s v="No"/>
    <x v="3"/>
    <s v="Normal"/>
    <s v="1-Nov-1984"/>
    <n v="6457.84"/>
    <s v="tier - 2"/>
    <s v="tier - 3"/>
    <s v="R1012"/>
    <n v="38"/>
    <x v="1"/>
  </r>
  <r>
    <s v="Id1563"/>
    <s v="  Nicholas R"/>
    <n v="27.835000000000001"/>
    <n v="4.5599999999999996"/>
    <s v="No"/>
    <s v="No"/>
    <s v="No"/>
    <n v="1"/>
    <s v="No"/>
    <x v="2"/>
    <s v="Normal"/>
    <s v="26-Aug-1984"/>
    <n v="6455.86"/>
    <s v="tier - 3"/>
    <s v="tier - 3"/>
    <s v="R1012"/>
    <n v="38"/>
    <x v="1"/>
  </r>
  <r>
    <s v="Id1564"/>
    <s v="  Paul"/>
    <n v="46.53"/>
    <n v="5.38"/>
    <s v="yes"/>
    <s v="No"/>
    <s v="No"/>
    <n v="0"/>
    <s v="No"/>
    <x v="2"/>
    <s v="Normal"/>
    <s v="22-Jul-1985"/>
    <n v="6435.62"/>
    <s v="tier - 3"/>
    <s v="tier - 2"/>
    <s v="R1013"/>
    <n v="37"/>
    <x v="1"/>
  </r>
  <r>
    <s v="Id1565"/>
    <s v="  Michael D"/>
    <n v="20.58"/>
    <n v="11.04"/>
    <s v="yes"/>
    <s v="No"/>
    <s v="No"/>
    <n v="1"/>
    <s v="No"/>
    <x v="2"/>
    <s v="Diabetes"/>
    <s v="5-Aug-1975"/>
    <n v="6423.48"/>
    <s v="tier - 2"/>
    <s v="tier - 3"/>
    <s v="R1013"/>
    <n v="47"/>
    <x v="0"/>
  </r>
  <r>
    <s v="Id1566"/>
    <s v="  Marina"/>
    <n v="19.53"/>
    <n v="6.09"/>
    <s v="yes"/>
    <s v="No"/>
    <s v="No"/>
    <n v="0"/>
    <s v="No"/>
    <x v="2"/>
    <s v="Pre-Diabetes"/>
    <s v="30-Dec-1976"/>
    <n v="6417.28"/>
    <s v="tier - 2"/>
    <s v="tier - 3"/>
    <s v="R1013"/>
    <n v="46"/>
    <x v="0"/>
  </r>
  <r>
    <s v="Id1567"/>
    <s v="  Caroline"/>
    <n v="27.7"/>
    <n v="4.71"/>
    <s v="No"/>
    <s v="No"/>
    <s v="No"/>
    <n v="1"/>
    <s v="No"/>
    <x v="3"/>
    <s v="Normal"/>
    <s v="4-Sep-1987"/>
    <n v="6414.18"/>
    <s v="tier - 2"/>
    <s v="tier - 2"/>
    <s v="R1011"/>
    <n v="35"/>
    <x v="1"/>
  </r>
  <r>
    <s v="Id1568"/>
    <s v="  Ross P"/>
    <n v="18.920000000000002"/>
    <n v="8.18"/>
    <s v="No"/>
    <s v="No"/>
    <s v="No"/>
    <n v="0"/>
    <s v="No"/>
    <x v="0"/>
    <s v="Diabetes"/>
    <s v="22-Aug-1971"/>
    <n v="6412.34"/>
    <s v="tier - 2"/>
    <s v="tier - 3"/>
    <s v="R1013"/>
    <n v="51"/>
    <x v="0"/>
  </r>
  <r>
    <s v="Id1569"/>
    <s v="  Aoife"/>
    <n v="17.760000000000002"/>
    <n v="11.18"/>
    <s v="yes"/>
    <s v="No"/>
    <s v="No"/>
    <n v="2"/>
    <s v="No"/>
    <x v="1"/>
    <s v="Diabetes"/>
    <s v="20-Aug-1970"/>
    <n v="6407.05"/>
    <s v="tier - 2"/>
    <s v="tier - 1"/>
    <s v="R1013"/>
    <n v="52"/>
    <x v="0"/>
  </r>
  <r>
    <s v="Id1570"/>
    <s v="  Wesley"/>
    <n v="29.83"/>
    <n v="5.03"/>
    <s v="yes"/>
    <s v="No"/>
    <s v="No"/>
    <n v="0"/>
    <s v="No"/>
    <x v="1"/>
    <s v="Normal"/>
    <s v="10-Dec-1985"/>
    <n v="6406.41"/>
    <s v="tier - 1"/>
    <s v="tier - 3"/>
    <s v="R1014"/>
    <n v="37"/>
    <x v="1"/>
  </r>
  <r>
    <s v="Id1571"/>
    <s v="  Rebecca J"/>
    <n v="23.465"/>
    <n v="5.56"/>
    <s v="No"/>
    <s v="No"/>
    <s v="No"/>
    <n v="1"/>
    <s v="No"/>
    <x v="3"/>
    <s v="Normal"/>
    <s v="9-Sep-1987"/>
    <n v="6402.29"/>
    <s v="tier - 2"/>
    <s v="tier - 3"/>
    <s v="R1024"/>
    <n v="35"/>
    <x v="1"/>
  </r>
  <r>
    <s v="Id1572"/>
    <s v="  Barry P"/>
    <n v="29.355"/>
    <n v="4.33"/>
    <s v="No"/>
    <s v="No"/>
    <s v="No"/>
    <n v="0"/>
    <s v="No"/>
    <x v="1"/>
    <s v="Normal"/>
    <s v="28-Oct-1982"/>
    <n v="6393.6"/>
    <s v="tier - 2"/>
    <s v="tier - 1"/>
    <s v="R1012"/>
    <n v="40"/>
    <x v="1"/>
  </r>
  <r>
    <s v="Id1573"/>
    <s v="  Maciej"/>
    <n v="35.49"/>
    <n v="5.21"/>
    <s v="yes"/>
    <s v="No"/>
    <s v="Yes"/>
    <n v="1"/>
    <s v="No"/>
    <x v="1"/>
    <s v="Normal"/>
    <s v="16-Aug-1997"/>
    <n v="6389.53"/>
    <s v="tier - 2"/>
    <s v="tier - 2"/>
    <s v="R1021"/>
    <n v="25"/>
    <x v="3"/>
  </r>
  <r>
    <s v="Id1574"/>
    <s v="  Jerry D"/>
    <n v="26.315000000000001"/>
    <n v="5.89"/>
    <s v="No"/>
    <s v="No"/>
    <s v="No"/>
    <n v="0"/>
    <s v="No"/>
    <x v="1"/>
    <s v="Pre-Diabetes"/>
    <s v="6-Aug-1982"/>
    <n v="6389.38"/>
    <s v="tier - 1"/>
    <s v="tier - 2"/>
    <s v="R1012"/>
    <n v="40"/>
    <x v="1"/>
  </r>
  <r>
    <s v="Id1575"/>
    <s v="  Eric A"/>
    <n v="19.79"/>
    <n v="4.8099999999999996"/>
    <s v="yes"/>
    <s v="No"/>
    <s v="No"/>
    <n v="0"/>
    <s v="No"/>
    <x v="0"/>
    <s v="Normal"/>
    <s v="18-Nov-1976"/>
    <n v="6374.16"/>
    <s v="tier - 2"/>
    <s v="tier - 2"/>
    <s v="R1013"/>
    <n v="46"/>
    <x v="0"/>
  </r>
  <r>
    <s v="Id1576"/>
    <s v="  Cathi"/>
    <n v="40.564999999999998"/>
    <n v="5.66"/>
    <s v="No"/>
    <s v="No"/>
    <s v="No"/>
    <n v="1"/>
    <s v="No"/>
    <x v="1"/>
    <s v="Normal"/>
    <s v="13-Aug-1984"/>
    <n v="6373.56"/>
    <s v="tier - 2"/>
    <s v="tier - 1"/>
    <s v="R1012"/>
    <n v="38"/>
    <x v="1"/>
  </r>
  <r>
    <s v="Id1577"/>
    <s v="  Alex M"/>
    <n v="18.03"/>
    <n v="10.66"/>
    <s v="yes"/>
    <s v="No"/>
    <s v="No"/>
    <n v="2"/>
    <s v="No"/>
    <x v="1"/>
    <s v="Diabetes"/>
    <s v="9-Nov-1970"/>
    <n v="6367.31"/>
    <s v="tier - 2"/>
    <s v="tier - 1"/>
    <s v="R1013"/>
    <n v="52"/>
    <x v="0"/>
  </r>
  <r>
    <s v="Id1578"/>
    <s v="  Liang"/>
    <n v="34.65"/>
    <n v="5.98"/>
    <s v="yes"/>
    <s v="No"/>
    <s v="No"/>
    <n v="0"/>
    <s v="No"/>
    <x v="1"/>
    <s v="Pre-Diabetes"/>
    <s v="7-Jul-1996"/>
    <n v="6361.47"/>
    <s v="tier - 2"/>
    <s v="tier - 3"/>
    <s v="R1021"/>
    <n v="26"/>
    <x v="3"/>
  </r>
  <r>
    <s v="Id1579"/>
    <s v="  Lexy"/>
    <n v="42.94"/>
    <n v="4.34"/>
    <s v="No"/>
    <s v="No"/>
    <s v="No"/>
    <n v="0"/>
    <s v="No"/>
    <x v="0"/>
    <s v="Normal"/>
    <s v="24-Jun-1989"/>
    <n v="6360.99"/>
    <s v="tier - 2"/>
    <s v="tier - 2"/>
    <s v="R1012"/>
    <n v="33"/>
    <x v="1"/>
  </r>
  <r>
    <s v="Id1580"/>
    <s v="  Michael"/>
    <n v="31.254999999999999"/>
    <n v="5.17"/>
    <s v="No"/>
    <s v="No"/>
    <s v="No"/>
    <n v="0"/>
    <s v="No"/>
    <x v="0"/>
    <s v="Normal"/>
    <s v="30-Oct-1980"/>
    <n v="6358.78"/>
    <s v="tier - 2"/>
    <s v="tier - 1"/>
    <s v="R1012"/>
    <n v="42"/>
    <x v="1"/>
  </r>
  <r>
    <s v="Id1581"/>
    <s v="  Samuel L"/>
    <n v="45.43"/>
    <n v="4.2300000000000004"/>
    <s v="yes"/>
    <s v="No"/>
    <s v="Yes"/>
    <n v="1"/>
    <s v="No"/>
    <x v="0"/>
    <s v="Normal"/>
    <s v="19-Aug-1983"/>
    <n v="6356.27"/>
    <s v="tier - 3"/>
    <s v="tier - 2"/>
    <s v="R1013"/>
    <n v="39"/>
    <x v="1"/>
  </r>
  <r>
    <s v="Id1582"/>
    <s v="  Spencer A"/>
    <n v="32.340000000000003"/>
    <n v="4.88"/>
    <s v="yes"/>
    <s v="No"/>
    <s v="Yes"/>
    <n v="1"/>
    <s v="No"/>
    <x v="1"/>
    <s v="Normal"/>
    <s v="21-Oct-1983"/>
    <n v="6338.08"/>
    <s v="tier - 2"/>
    <s v="tier - 1"/>
    <s v="R1013"/>
    <n v="39"/>
    <x v="1"/>
  </r>
  <r>
    <s v="Id1583"/>
    <s v="  Rochelle"/>
    <n v="25.46"/>
    <n v="9.7100000000000009"/>
    <s v="yes"/>
    <s v="No"/>
    <s v="No"/>
    <n v="1"/>
    <s v="No"/>
    <x v="2"/>
    <s v="Diabetes"/>
    <s v="25-Sep-1986"/>
    <n v="6335.64"/>
    <s v="tier - 2"/>
    <s v="tier - 2"/>
    <s v="R1013"/>
    <n v="36"/>
    <x v="1"/>
  </r>
  <r>
    <s v="Id1584"/>
    <s v="  Paula"/>
    <n v="37.145000000000003"/>
    <n v="5.32"/>
    <s v="No"/>
    <s v="No"/>
    <s v="No"/>
    <n v="0"/>
    <s v="No"/>
    <x v="1"/>
    <s v="Normal"/>
    <s v="13-Aug-1990"/>
    <n v="6334.34"/>
    <s v="tier - 2"/>
    <s v="tier - 2"/>
    <s v="R1024"/>
    <n v="32"/>
    <x v="1"/>
  </r>
  <r>
    <s v="Id1585"/>
    <s v="  Madeline E"/>
    <n v="30.8"/>
    <n v="5.83"/>
    <s v="yes"/>
    <s v="No"/>
    <s v="No"/>
    <n v="0"/>
    <s v="No"/>
    <x v="2"/>
    <s v="Pre-Diabetes"/>
    <s v="15-Dec-1985"/>
    <n v="6313.76"/>
    <s v="tier - 2"/>
    <s v="tier - 1"/>
    <s v="R1013"/>
    <n v="37"/>
    <x v="1"/>
  </r>
  <r>
    <s v="Id1586"/>
    <s v="  Maria Isabel"/>
    <n v="29.5"/>
    <n v="5.54"/>
    <s v="yes"/>
    <s v="No"/>
    <s v="No"/>
    <n v="0"/>
    <s v="No"/>
    <x v="0"/>
    <s v="Normal"/>
    <s v="19-Nov-1985"/>
    <n v="6311.95"/>
    <s v="tier - 2"/>
    <s v="tier - 1"/>
    <s v="R1011"/>
    <n v="37"/>
    <x v="1"/>
  </r>
  <r>
    <s v="Id1587"/>
    <s v="  Arthur M"/>
    <n v="43.39"/>
    <n v="5.85"/>
    <s v="No"/>
    <s v="yes"/>
    <s v="No"/>
    <n v="1"/>
    <s v="No"/>
    <x v="1"/>
    <s v="Pre-Diabetes"/>
    <s v="27-Jul-2004"/>
    <n v="6311.11"/>
    <s v="tier - 2"/>
    <s v="tier - 2"/>
    <s v="R1011"/>
    <n v="18"/>
    <x v="3"/>
  </r>
  <r>
    <s v="Id1588"/>
    <s v="  Joseph R"/>
    <n v="15.08"/>
    <n v="4.8499999999999996"/>
    <s v="yes"/>
    <s v="No"/>
    <s v="Yes"/>
    <n v="1"/>
    <s v="No"/>
    <x v="2"/>
    <s v="Normal"/>
    <s v="4-Sep-1969"/>
    <n v="6305.61"/>
    <s v="tier - 2"/>
    <s v="tier - 2"/>
    <s v="R1012"/>
    <n v="53"/>
    <x v="0"/>
  </r>
  <r>
    <s v="Id1589"/>
    <s v="  Sachiko"/>
    <n v="20.48"/>
    <n v="11.09"/>
    <s v="No"/>
    <s v="No"/>
    <s v="No"/>
    <n v="0"/>
    <s v="No"/>
    <x v="1"/>
    <s v="Diabetes"/>
    <s v="17-Sep-1974"/>
    <n v="6302.23"/>
    <s v="tier - 2"/>
    <s v="tier - 1"/>
    <s v="R1013"/>
    <n v="48"/>
    <x v="0"/>
  </r>
  <r>
    <s v="Id1590"/>
    <s v="  Christopher"/>
    <n v="34.450000000000003"/>
    <n v="5.58"/>
    <s v="yes"/>
    <s v="No"/>
    <s v="No"/>
    <n v="0"/>
    <s v="No"/>
    <x v="3"/>
    <s v="Normal"/>
    <s v="4-Jul-1996"/>
    <n v="6293.63"/>
    <s v="tier - 2"/>
    <s v="tier - 3"/>
    <s v="R1021"/>
    <n v="26"/>
    <x v="3"/>
  </r>
  <r>
    <s v="Id1591"/>
    <s v="  Joseph"/>
    <n v="34.21"/>
    <n v="9.7200000000000006"/>
    <s v="yes"/>
    <s v="No"/>
    <s v="No"/>
    <n v="0"/>
    <s v="No"/>
    <x v="3"/>
    <s v="Diabetes"/>
    <s v="26-Aug-1981"/>
    <n v="6289.75"/>
    <s v="tier - 2"/>
    <s v="tier - 3"/>
    <s v="R1013"/>
    <n v="41"/>
    <x v="1"/>
  </r>
  <r>
    <s v="Id1592"/>
    <s v="  Lawrence"/>
    <n v="28.8"/>
    <n v="11.41"/>
    <s v="yes"/>
    <s v="No"/>
    <s v="No"/>
    <n v="0"/>
    <s v="No"/>
    <x v="1"/>
    <s v="Diabetes"/>
    <s v="24-Nov-1981"/>
    <n v="6282.24"/>
    <s v="tier - 2"/>
    <s v="tier - 1"/>
    <s v="R1011"/>
    <n v="41"/>
    <x v="1"/>
  </r>
  <r>
    <s v="Id1593"/>
    <s v="  Katie"/>
    <n v="31.74"/>
    <n v="4.46"/>
    <s v="No"/>
    <s v="No"/>
    <s v="Yes"/>
    <n v="1"/>
    <s v="No"/>
    <x v="2"/>
    <s v="Normal"/>
    <s v="16-Oct-1993"/>
    <n v="6276.3"/>
    <s v="tier - 2"/>
    <s v="tier - 1"/>
    <s v="R1025"/>
    <n v="29"/>
    <x v="3"/>
  </r>
  <r>
    <s v="Id1594"/>
    <s v="  Ruben"/>
    <n v="21.78"/>
    <n v="9.31"/>
    <s v="yes"/>
    <s v="No"/>
    <s v="No"/>
    <n v="0"/>
    <s v="No"/>
    <x v="0"/>
    <s v="Diabetes"/>
    <s v="30-Jun-1981"/>
    <n v="6272.48"/>
    <s v="tier - 1"/>
    <s v="tier - 3"/>
    <s v="R1013"/>
    <n v="41"/>
    <x v="1"/>
  </r>
  <r>
    <s v="Id1595"/>
    <s v="  Sarah"/>
    <n v="23.75"/>
    <n v="5.03"/>
    <s v="No"/>
    <s v="No"/>
    <s v="No"/>
    <n v="1"/>
    <s v="No"/>
    <x v="1"/>
    <s v="Normal"/>
    <s v="25-Sep-1984"/>
    <n v="6269.33"/>
    <s v="tier - 2"/>
    <s v="tier - 1"/>
    <s v="R1013"/>
    <n v="38"/>
    <x v="1"/>
  </r>
  <r>
    <s v="Id1596"/>
    <s v="  Angela R"/>
    <n v="33.21"/>
    <n v="5.07"/>
    <s v="yes"/>
    <s v="No"/>
    <s v="No"/>
    <n v="1"/>
    <s v="No"/>
    <x v="1"/>
    <s v="Normal"/>
    <s v="17-Oct-1995"/>
    <n v="6261.2"/>
    <s v="tier - 2"/>
    <s v="tier - 1"/>
    <s v="R1026"/>
    <n v="27"/>
    <x v="3"/>
  </r>
  <r>
    <s v="Id1597"/>
    <s v="  Chatham"/>
    <n v="17.7"/>
    <n v="10.42"/>
    <s v="yes"/>
    <s v="No"/>
    <s v="No"/>
    <n v="2"/>
    <s v="No"/>
    <x v="1"/>
    <s v="Diabetes"/>
    <s v="11-Oct-1970"/>
    <n v="6255.38"/>
    <s v="tier - 2"/>
    <s v="tier - 2"/>
    <s v="R1013"/>
    <n v="52"/>
    <x v="0"/>
  </r>
  <r>
    <s v="Id1598"/>
    <s v="  Derek"/>
    <n v="17.2"/>
    <n v="6.45"/>
    <s v="No"/>
    <s v="No"/>
    <s v="No"/>
    <n v="2"/>
    <s v="No"/>
    <x v="1"/>
    <s v="Pre-Diabetes"/>
    <s v="8-Sep-1972"/>
    <n v="6254.13"/>
    <s v="tier - 2"/>
    <s v="tier - 2"/>
    <s v="R1012"/>
    <n v="50"/>
    <x v="0"/>
  </r>
  <r>
    <s v="Id1599"/>
    <s v="  Kalvin J"/>
    <n v="19.21"/>
    <n v="5.52"/>
    <s v="No"/>
    <s v="No"/>
    <s v="No"/>
    <n v="2"/>
    <s v="No"/>
    <x v="0"/>
    <s v="Normal"/>
    <s v="11-Nov-1972"/>
    <n v="6253.85"/>
    <s v="tier - 2"/>
    <s v="tier - 2"/>
    <s v="R1013"/>
    <n v="50"/>
    <x v="0"/>
  </r>
  <r>
    <s v="Id1600"/>
    <s v="  Dave"/>
    <n v="23.2"/>
    <n v="4.41"/>
    <s v="No"/>
    <s v="No"/>
    <s v="Yes"/>
    <n v="1"/>
    <s v="No"/>
    <x v="1"/>
    <s v="Normal"/>
    <s v="10-Oct-1979"/>
    <n v="6250.44"/>
    <s v="tier - 2"/>
    <s v="tier - 1"/>
    <s v="R1011"/>
    <n v="43"/>
    <x v="1"/>
  </r>
  <r>
    <s v="Id1601"/>
    <s v="  Barbara G"/>
    <n v="32.5"/>
    <n v="4.6900000000000004"/>
    <s v="yes"/>
    <s v="No"/>
    <s v="Yes"/>
    <n v="1"/>
    <s v="No"/>
    <x v="0"/>
    <s v="Normal"/>
    <s v="11-Aug-1983"/>
    <n v="6238.3"/>
    <s v="tier - 2"/>
    <s v="tier - 1"/>
    <s v="R1011"/>
    <n v="39"/>
    <x v="1"/>
  </r>
  <r>
    <s v="Id1602"/>
    <s v="  Skylar"/>
    <n v="20.9"/>
    <n v="6.94"/>
    <s v="No"/>
    <s v="No"/>
    <s v="No"/>
    <n v="0"/>
    <s v="No"/>
    <x v="0"/>
    <s v="Diabetes"/>
    <s v="19-Sep-1978"/>
    <n v="6236.95"/>
    <s v="tier - 2"/>
    <s v="tier - 2"/>
    <s v="R1013"/>
    <n v="44"/>
    <x v="1"/>
  </r>
  <r>
    <s v="Id1603"/>
    <s v="  Nick"/>
    <n v="19.11"/>
    <n v="4.3499999999999996"/>
    <s v="No"/>
    <s v="No"/>
    <s v="No"/>
    <n v="2"/>
    <s v="No"/>
    <x v="0"/>
    <s v="Normal"/>
    <s v="29-Jun-1972"/>
    <n v="6219.93"/>
    <s v="tier - 2"/>
    <s v="tier - 2"/>
    <s v="R1013"/>
    <n v="50"/>
    <x v="0"/>
  </r>
  <r>
    <s v="Id1604"/>
    <s v="  Sunny S"/>
    <n v="31.17"/>
    <n v="5.28"/>
    <s v="No"/>
    <s v="No"/>
    <s v="No"/>
    <n v="1"/>
    <s v="No"/>
    <x v="1"/>
    <s v="Normal"/>
    <s v="12-Aug-1992"/>
    <n v="6208.5"/>
    <s v="tier - 2"/>
    <s v="tier - 1"/>
    <s v="R1021"/>
    <n v="30"/>
    <x v="1"/>
  </r>
  <r>
    <s v="Id1605"/>
    <s v="  Anne-Marie"/>
    <n v="36.08"/>
    <n v="4.29"/>
    <s v="No"/>
    <s v="No"/>
    <s v="No"/>
    <n v="0"/>
    <s v="No"/>
    <x v="1"/>
    <s v="Normal"/>
    <s v="10-Sep-1999"/>
    <n v="6207.26"/>
    <s v="tier - 2"/>
    <s v="tier - 2"/>
    <s v="R1026"/>
    <n v="23"/>
    <x v="3"/>
  </r>
  <r>
    <s v="Id1606"/>
    <s v="  Nicholas"/>
    <n v="28.024999999999999"/>
    <n v="5.69"/>
    <s v="yes"/>
    <s v="No"/>
    <s v="No"/>
    <n v="0"/>
    <s v="No"/>
    <x v="2"/>
    <s v="Normal"/>
    <s v="22-Sep-1985"/>
    <n v="6203.9"/>
    <s v="tier - 2"/>
    <s v="tier - 2"/>
    <s v="R1012"/>
    <n v="37"/>
    <x v="1"/>
  </r>
  <r>
    <s v="Id1607"/>
    <s v="  Scott M"/>
    <n v="24.32"/>
    <n v="5.56"/>
    <s v="yes"/>
    <s v="No"/>
    <s v="No"/>
    <n v="0"/>
    <s v="No"/>
    <x v="0"/>
    <s v="Normal"/>
    <s v="22-Jul-1985"/>
    <n v="6198.75"/>
    <s v="tier - 2"/>
    <s v="tier - 1"/>
    <s v="R1012"/>
    <n v="37"/>
    <x v="1"/>
  </r>
  <r>
    <s v="Id1608"/>
    <s v="  Marisa A"/>
    <n v="38"/>
    <n v="5.41"/>
    <s v="yes"/>
    <s v="No"/>
    <s v="No"/>
    <n v="1"/>
    <s v="No"/>
    <x v="0"/>
    <s v="Normal"/>
    <s v="23-Oct-1988"/>
    <n v="6196.45"/>
    <s v="tier - 2"/>
    <s v="tier - 1"/>
    <s v="R1011"/>
    <n v="34"/>
    <x v="1"/>
  </r>
  <r>
    <s v="Id1609"/>
    <s v="  Katie"/>
    <n v="31.6"/>
    <n v="10.85"/>
    <s v="yes"/>
    <s v="No"/>
    <s v="No"/>
    <n v="0"/>
    <s v="No"/>
    <x v="1"/>
    <s v="Diabetes"/>
    <s v="1-Oct-1981"/>
    <n v="6186.13"/>
    <s v="tier - 2"/>
    <s v="tier - 3"/>
    <s v="R1011"/>
    <n v="41"/>
    <x v="1"/>
  </r>
  <r>
    <s v="Id1610"/>
    <s v="  Amy L"/>
    <n v="31.02"/>
    <n v="11.63"/>
    <s v="yes"/>
    <s v="No"/>
    <s v="No"/>
    <n v="0"/>
    <s v="No"/>
    <x v="0"/>
    <s v="Diabetes"/>
    <s v="22-Nov-1981"/>
    <n v="6185.32"/>
    <s v="tier - 2"/>
    <s v="tier - 1"/>
    <s v="R1013"/>
    <n v="41"/>
    <x v="1"/>
  </r>
  <r>
    <s v="Id1611"/>
    <s v="  Jenna M"/>
    <n v="29.26"/>
    <n v="5.68"/>
    <s v="yes"/>
    <s v="No"/>
    <s v="No"/>
    <n v="1"/>
    <s v="No"/>
    <x v="2"/>
    <s v="Normal"/>
    <s v="1-Nov-1988"/>
    <n v="6184.3"/>
    <s v="tier - 2"/>
    <s v="tier - 3"/>
    <s v="R1013"/>
    <n v="34"/>
    <x v="1"/>
  </r>
  <r>
    <s v="Id1612"/>
    <s v="  Elizabeth M"/>
    <n v="15.09"/>
    <n v="7.59"/>
    <s v="yes"/>
    <s v="No"/>
    <s v="No"/>
    <n v="2"/>
    <s v="No"/>
    <x v="3"/>
    <s v="Diabetes"/>
    <s v="5-Oct-1970"/>
    <n v="6183.46"/>
    <s v="tier - 2"/>
    <s v="tier - 2"/>
    <s v="R1012"/>
    <n v="52"/>
    <x v="0"/>
  </r>
  <r>
    <s v="Id1613"/>
    <s v="  Lyazid"/>
    <n v="22.63"/>
    <n v="5.09"/>
    <s v="yes"/>
    <s v="No"/>
    <s v="No"/>
    <n v="0"/>
    <s v="No"/>
    <x v="2"/>
    <s v="Normal"/>
    <s v="9-Aug-1985"/>
    <n v="6183.32"/>
    <s v="tier - 2"/>
    <s v="tier - 2"/>
    <s v="R1012"/>
    <n v="37"/>
    <x v="1"/>
  </r>
  <r>
    <s v="Id1614"/>
    <s v="  Lindsey A"/>
    <n v="23.46"/>
    <n v="4.21"/>
    <s v="No"/>
    <s v="No"/>
    <s v="No"/>
    <n v="1"/>
    <s v="No"/>
    <x v="0"/>
    <s v="Normal"/>
    <s v="6-Oct-1984"/>
    <n v="6170.96"/>
    <s v="tier - 2"/>
    <s v="tier - 1"/>
    <s v="R1013"/>
    <n v="38"/>
    <x v="1"/>
  </r>
  <r>
    <s v="Id1615"/>
    <s v="  Chris"/>
    <n v="22.56"/>
    <n v="4.34"/>
    <s v="yes"/>
    <s v="No"/>
    <s v="No"/>
    <n v="0"/>
    <s v="No"/>
    <x v="0"/>
    <s v="Normal"/>
    <s v="15-Oct-1985"/>
    <n v="6159.57"/>
    <s v="tier - 2"/>
    <s v="tier - 1"/>
    <s v="R1012"/>
    <n v="37"/>
    <x v="1"/>
  </r>
  <r>
    <s v="Id1616"/>
    <s v="  Jennifer A"/>
    <n v="19.28"/>
    <n v="11.85"/>
    <s v="No"/>
    <s v="No"/>
    <s v="No"/>
    <n v="2"/>
    <s v="No"/>
    <x v="1"/>
    <s v="Diabetes"/>
    <s v="6-Nov-1973"/>
    <n v="6152.05"/>
    <s v="tier - 2"/>
    <s v="tier - 3"/>
    <s v="R1013"/>
    <n v="49"/>
    <x v="0"/>
  </r>
  <r>
    <s v="Id1617"/>
    <s v="  Leif S"/>
    <n v="15.37"/>
    <n v="9.61"/>
    <s v="yes"/>
    <s v="No"/>
    <s v="No"/>
    <n v="2"/>
    <s v="No"/>
    <x v="1"/>
    <s v="Diabetes"/>
    <s v="14-Oct-1970"/>
    <n v="6147.12"/>
    <s v="tier - 2"/>
    <s v="tier - 3"/>
    <s v="R1012"/>
    <n v="52"/>
    <x v="0"/>
  </r>
  <r>
    <s v="Id1618"/>
    <s v="  Stephanie A"/>
    <n v="18.71"/>
    <n v="5.29"/>
    <s v="yes"/>
    <s v="No"/>
    <s v="No"/>
    <n v="0"/>
    <s v="No"/>
    <x v="0"/>
    <s v="Normal"/>
    <s v="12-Dec-1976"/>
    <n v="6139.14"/>
    <s v="tier - 2"/>
    <s v="tier - 3"/>
    <s v="R1013"/>
    <n v="46"/>
    <x v="0"/>
  </r>
  <r>
    <s v="Id1619"/>
    <s v="  Bo"/>
    <n v="20.61"/>
    <n v="6.89"/>
    <s v="No"/>
    <s v="No"/>
    <s v="No"/>
    <n v="0"/>
    <s v="No"/>
    <x v="0"/>
    <s v="Diabetes"/>
    <s v="5-Sep-1978"/>
    <n v="6138.58"/>
    <s v="tier - 2"/>
    <s v="tier - 1"/>
    <s v="R1013"/>
    <n v="44"/>
    <x v="1"/>
  </r>
  <r>
    <s v="Id1620"/>
    <s v="  Leah"/>
    <n v="15.99"/>
    <n v="4.57"/>
    <s v="yes"/>
    <s v="No"/>
    <s v="Yes"/>
    <n v="1"/>
    <s v="No"/>
    <x v="1"/>
    <s v="Normal"/>
    <s v="9-Nov-1969"/>
    <n v="6138.5"/>
    <s v="tier - 2"/>
    <s v="tier - 2"/>
    <s v="R1011"/>
    <n v="53"/>
    <x v="0"/>
  </r>
  <r>
    <s v="Id1621"/>
    <s v="  Kara Lynne"/>
    <n v="33.155000000000001"/>
    <n v="4.32"/>
    <s v="No"/>
    <s v="No"/>
    <s v="No"/>
    <n v="0"/>
    <s v="No"/>
    <x v="2"/>
    <s v="Normal"/>
    <s v="18-Aug-1990"/>
    <n v="6128.8"/>
    <s v="tier - 2"/>
    <s v="tier - 3"/>
    <s v="R1012"/>
    <n v="32"/>
    <x v="1"/>
  </r>
  <r>
    <s v="Id1622"/>
    <s v="  Jeffrey"/>
    <n v="26.22"/>
    <n v="5.57"/>
    <s v="yes"/>
    <s v="No"/>
    <s v="Yes"/>
    <n v="1"/>
    <s v="No"/>
    <x v="1"/>
    <s v="Normal"/>
    <s v="16-Nov-1983"/>
    <n v="6123.57"/>
    <s v="tier - 3"/>
    <s v="tier - 2"/>
    <s v="R1012"/>
    <n v="39"/>
    <x v="1"/>
  </r>
  <r>
    <s v="Id1623"/>
    <s v="  Justin"/>
    <n v="21.85"/>
    <n v="5.26"/>
    <s v="yes"/>
    <s v="No"/>
    <s v="Yes"/>
    <n v="1"/>
    <s v="No"/>
    <x v="1"/>
    <s v="Normal"/>
    <s v="11-Aug-1983"/>
    <n v="6117.49"/>
    <s v="tier - 2"/>
    <s v="tier - 3"/>
    <s v="R1012"/>
    <n v="39"/>
    <x v="1"/>
  </r>
  <r>
    <s v="Id1624"/>
    <s v="  Emily"/>
    <n v="30.495000000000001"/>
    <n v="6.25"/>
    <s v="No"/>
    <s v="No"/>
    <s v="No"/>
    <n v="0"/>
    <s v="No"/>
    <x v="3"/>
    <s v="Pre-Diabetes"/>
    <s v="25-Jul-1991"/>
    <n v="6113.23"/>
    <s v="tier - 2"/>
    <s v="tier - 2"/>
    <s v="R1024"/>
    <n v="31"/>
    <x v="1"/>
  </r>
  <r>
    <s v="Id1625"/>
    <s v="  Rebecca"/>
    <n v="34.104999999999997"/>
    <n v="5.67"/>
    <s v="yes"/>
    <s v="No"/>
    <s v="No"/>
    <n v="0"/>
    <s v="No"/>
    <x v="1"/>
    <s v="Normal"/>
    <s v="21-Jul-1985"/>
    <n v="6112.35"/>
    <s v="tier - 2"/>
    <s v="tier - 1"/>
    <s v="R1012"/>
    <n v="37"/>
    <x v="1"/>
  </r>
  <r>
    <s v="Id1626"/>
    <s v="  Allie"/>
    <n v="32.770000000000003"/>
    <n v="4.42"/>
    <s v="yes"/>
    <s v="No"/>
    <s v="No"/>
    <n v="1"/>
    <s v="No"/>
    <x v="3"/>
    <s v="Normal"/>
    <s v="9-Sep-1995"/>
    <n v="6111.95"/>
    <s v="tier - 2"/>
    <s v="tier - 3"/>
    <s v="R1026"/>
    <n v="27"/>
    <x v="3"/>
  </r>
  <r>
    <s v="Id1627"/>
    <s v="  Trasi"/>
    <n v="16.850000000000001"/>
    <n v="11.75"/>
    <s v="yes"/>
    <s v="No"/>
    <s v="No"/>
    <n v="2"/>
    <s v="No"/>
    <x v="0"/>
    <s v="Diabetes"/>
    <s v="9-Jun-1970"/>
    <n v="6098.38"/>
    <s v="tier - 2"/>
    <s v="tier - 2"/>
    <s v="R1013"/>
    <n v="52"/>
    <x v="0"/>
  </r>
  <r>
    <s v="Id1628"/>
    <s v="  Kevin"/>
    <n v="34.700000000000003"/>
    <n v="6.06"/>
    <s v="No"/>
    <s v="No"/>
    <s v="No"/>
    <n v="1"/>
    <s v="No"/>
    <x v="0"/>
    <s v="Pre-Diabetes"/>
    <s v="25-Jul-1984"/>
    <n v="6082.41"/>
    <s v="tier - 1"/>
    <s v="tier - 2"/>
    <s v="R1011"/>
    <n v="38"/>
    <x v="1"/>
  </r>
  <r>
    <s v="Id1629"/>
    <s v="  Fernando"/>
    <n v="37.049999999999997"/>
    <n v="5.48"/>
    <s v="No"/>
    <s v="No"/>
    <s v="No"/>
    <n v="1"/>
    <s v="No"/>
    <x v="0"/>
    <s v="Normal"/>
    <s v="14-Oct-1984"/>
    <n v="6079.67"/>
    <s v="tier - 1"/>
    <s v="tier - 1"/>
    <s v="R1014"/>
    <n v="38"/>
    <x v="1"/>
  </r>
  <r>
    <s v="Id1630"/>
    <s v="  Ieva"/>
    <n v="18.78"/>
    <n v="4.45"/>
    <s v="No"/>
    <s v="No"/>
    <s v="Yes"/>
    <n v="1"/>
    <s v="No"/>
    <x v="1"/>
    <s v="Normal"/>
    <s v="8-Aug-1979"/>
    <n v="6074.37"/>
    <s v="tier - 2"/>
    <s v="tier - 2"/>
    <s v="R1012"/>
    <n v="43"/>
    <x v="1"/>
  </r>
  <r>
    <s v="Id1631"/>
    <s v="  Chris"/>
    <n v="28.024999999999999"/>
    <n v="5"/>
    <s v="No"/>
    <s v="No"/>
    <s v="No"/>
    <n v="1"/>
    <s v="No"/>
    <x v="0"/>
    <s v="Normal"/>
    <s v="21-Sep-1984"/>
    <n v="6067.13"/>
    <s v="tier - 3"/>
    <s v="tier - 1"/>
    <s v="R1016"/>
    <n v="38"/>
    <x v="1"/>
  </r>
  <r>
    <s v="Id1632"/>
    <s v="  Drew L"/>
    <n v="35.090000000000003"/>
    <n v="5.84"/>
    <s v="No"/>
    <s v="No"/>
    <s v="No"/>
    <n v="0"/>
    <s v="No"/>
    <x v="0"/>
    <s v="Pre-Diabetes"/>
    <s v="8-Nov-1994"/>
    <n v="6064.37"/>
    <s v="tier - 2"/>
    <s v="tier - 2"/>
    <s v="R1011"/>
    <n v="28"/>
    <x v="3"/>
  </r>
  <r>
    <s v="Id1633"/>
    <s v="  Christina"/>
    <n v="34.42"/>
    <n v="5.21"/>
    <s v="yes"/>
    <s v="No"/>
    <s v="No"/>
    <n v="0"/>
    <s v="No"/>
    <x v="2"/>
    <s v="Normal"/>
    <s v="28-Jul-1996"/>
    <n v="6061.8"/>
    <s v="tier - 2"/>
    <s v="tier - 3"/>
    <s v="R1012"/>
    <n v="26"/>
    <x v="3"/>
  </r>
  <r>
    <s v="Id1634"/>
    <s v="  Alexander G"/>
    <n v="29.4"/>
    <n v="4.26"/>
    <s v="No"/>
    <s v="No"/>
    <s v="No"/>
    <n v="0"/>
    <s v="No"/>
    <x v="3"/>
    <s v="Normal"/>
    <s v="16-Aug-1989"/>
    <n v="6059.17"/>
    <s v="tier - 2"/>
    <s v="tier - 1"/>
    <s v="R1011"/>
    <n v="33"/>
    <x v="1"/>
  </r>
  <r>
    <s v="Id1635"/>
    <s v="  Meaghan"/>
    <n v="21.31"/>
    <n v="4.17"/>
    <s v="No"/>
    <s v="No"/>
    <s v="No"/>
    <n v="0"/>
    <s v="No"/>
    <x v="1"/>
    <s v="Normal"/>
    <s v="8-Aug-1980"/>
    <n v="5993.62"/>
    <s v="tier - 2"/>
    <s v="tier - 3"/>
    <s v="R1013"/>
    <n v="42"/>
    <x v="1"/>
  </r>
  <r>
    <s v="Id1636"/>
    <s v="  Kristin"/>
    <n v="19.559999999999999"/>
    <n v="11.96"/>
    <s v="No"/>
    <s v="No"/>
    <s v="No"/>
    <n v="0"/>
    <s v="No"/>
    <x v="1"/>
    <s v="Diabetes"/>
    <s v="17-Aug-1974"/>
    <n v="5990.17"/>
    <s v="tier - 2"/>
    <s v="tier - 2"/>
    <s v="R1013"/>
    <n v="48"/>
    <x v="0"/>
  </r>
  <r>
    <s v="Id1637"/>
    <s v="  Andrea K"/>
    <n v="37.335000000000001"/>
    <n v="6.26"/>
    <s v="yes"/>
    <s v="No"/>
    <s v="No"/>
    <n v="1"/>
    <s v="No"/>
    <x v="1"/>
    <s v="Pre-Diabetes"/>
    <s v="10-Jun-1988"/>
    <n v="5989.52"/>
    <s v="tier - 2"/>
    <s v="tier - 1"/>
    <s v="R1012"/>
    <n v="34"/>
    <x v="1"/>
  </r>
  <r>
    <s v="Id1638"/>
    <s v="  Kris"/>
    <n v="19.53"/>
    <n v="11.68"/>
    <s v="No"/>
    <s v="No"/>
    <s v="No"/>
    <n v="0"/>
    <s v="No"/>
    <x v="0"/>
    <s v="Diabetes"/>
    <s v="11-Oct-1974"/>
    <n v="5979.99"/>
    <s v="tier - 2"/>
    <s v="tier - 3"/>
    <s v="R1013"/>
    <n v="48"/>
    <x v="0"/>
  </r>
  <r>
    <s v="Id1639"/>
    <s v="  Alden W"/>
    <n v="34.1"/>
    <n v="5.16"/>
    <s v="No"/>
    <s v="No"/>
    <s v="No"/>
    <n v="0"/>
    <s v="No"/>
    <x v="2"/>
    <s v="Normal"/>
    <s v="10-Oct-1980"/>
    <n v="5979.73"/>
    <s v="tier - 2"/>
    <s v="tier - 2"/>
    <s v="R1011"/>
    <n v="42"/>
    <x v="1"/>
  </r>
  <r>
    <s v="Id1640"/>
    <s v="  Suzanne M"/>
    <n v="16.5"/>
    <n v="6.9"/>
    <s v="yes"/>
    <s v="No"/>
    <s v="No"/>
    <n v="2"/>
    <s v="No"/>
    <x v="0"/>
    <s v="Diabetes"/>
    <s v="25-Jun-1970"/>
    <n v="5979.66"/>
    <s v="tier - 2"/>
    <s v="tier - 3"/>
    <s v="R1013"/>
    <n v="52"/>
    <x v="0"/>
  </r>
  <r>
    <s v="Id1641"/>
    <s v="  Heidi Z"/>
    <n v="30.69"/>
    <n v="4.83"/>
    <s v="No"/>
    <s v="No"/>
    <s v="No"/>
    <n v="1"/>
    <s v="No"/>
    <x v="1"/>
    <s v="Normal"/>
    <s v="11-Nov-1984"/>
    <n v="5976.83"/>
    <s v="tier - 2"/>
    <s v="tier - 2"/>
    <s v="R1013"/>
    <n v="38"/>
    <x v="1"/>
  </r>
  <r>
    <s v="Id1642"/>
    <s v="  Carolyn"/>
    <n v="28.93"/>
    <n v="4.87"/>
    <s v="No"/>
    <s v="No"/>
    <s v="No"/>
    <n v="1"/>
    <s v="No"/>
    <x v="1"/>
    <s v="Normal"/>
    <s v="19-Sep-1984"/>
    <n v="5974.38"/>
    <s v="tier - 2"/>
    <s v="tier - 3"/>
    <s v="R1013"/>
    <n v="38"/>
    <x v="1"/>
  </r>
  <r>
    <s v="Id1643"/>
    <s v="  Sabine"/>
    <n v="38.9"/>
    <n v="4.28"/>
    <s v="No"/>
    <s v="No"/>
    <s v="No"/>
    <n v="0"/>
    <s v="No"/>
    <x v="1"/>
    <s v="Normal"/>
    <s v="22-Jul-1989"/>
    <n v="5972.38"/>
    <s v="tier - 2"/>
    <s v="tier - 2"/>
    <s v="R1011"/>
    <n v="33"/>
    <x v="1"/>
  </r>
  <r>
    <s v="Id1644"/>
    <s v="  Bobby"/>
    <n v="26.9"/>
    <n v="4.07"/>
    <s v="No"/>
    <s v="No"/>
    <s v="No"/>
    <n v="0"/>
    <s v="No"/>
    <x v="3"/>
    <s v="Normal"/>
    <s v="21-Jul-1980"/>
    <n v="5969.72"/>
    <s v="tier - 3"/>
    <s v="tier - 3"/>
    <s v="R1011"/>
    <n v="42"/>
    <x v="1"/>
  </r>
  <r>
    <s v="Id1645"/>
    <s v="  Fan"/>
    <n v="24.86"/>
    <n v="6.23"/>
    <s v="No"/>
    <s v="No"/>
    <s v="No"/>
    <n v="0"/>
    <s v="No"/>
    <x v="1"/>
    <s v="Pre-Diabetes"/>
    <s v="5-Aug-1980"/>
    <n v="5966.89"/>
    <s v="tier - 2"/>
    <s v="tier - 3"/>
    <s v="R1013"/>
    <n v="42"/>
    <x v="1"/>
  </r>
  <r>
    <s v="Id1646"/>
    <s v="  Rachel M"/>
    <n v="39.14"/>
    <n v="6.24"/>
    <s v="No"/>
    <s v="yes"/>
    <s v="No"/>
    <n v="1"/>
    <s v="No"/>
    <x v="1"/>
    <s v="Pre-Diabetes"/>
    <s v="15-Jul-2004"/>
    <n v="5960.91"/>
    <s v="tier - 2"/>
    <s v="tier - 1"/>
    <s v="R1026"/>
    <n v="18"/>
    <x v="3"/>
  </r>
  <r>
    <s v="Id1647"/>
    <s v="  Greg"/>
    <n v="39.799999999999997"/>
    <n v="6.17"/>
    <s v="No"/>
    <s v="No"/>
    <s v="Yes"/>
    <n v="1"/>
    <s v="No"/>
    <x v="2"/>
    <s v="Pre-Diabetes"/>
    <s v="13-Aug-2003"/>
    <n v="5957.35"/>
    <s v="tier - 2"/>
    <s v="tier - 2"/>
    <s v="R1012"/>
    <n v="19"/>
    <x v="3"/>
  </r>
  <r>
    <s v="Id1648"/>
    <s v="  Dan"/>
    <n v="34.32"/>
    <n v="5.16"/>
    <s v="No"/>
    <s v="No"/>
    <s v="No"/>
    <n v="1"/>
    <s v="No"/>
    <x v="0"/>
    <s v="Normal"/>
    <s v="14-Jul-1987"/>
    <n v="5934.38"/>
    <s v="tier - 3"/>
    <s v="tier - 2"/>
    <s v="R1013"/>
    <n v="35"/>
    <x v="1"/>
  </r>
  <r>
    <s v="Id1649"/>
    <s v="  Jennifer A"/>
    <n v="32.51"/>
    <n v="4.3"/>
    <s v="No"/>
    <s v="No"/>
    <s v="No"/>
    <n v="0"/>
    <s v="No"/>
    <x v="3"/>
    <s v="Normal"/>
    <s v="30-Jul-1994"/>
    <n v="5927.65"/>
    <s v="tier - 2"/>
    <s v="tier - 1"/>
    <s v="R1012"/>
    <n v="28"/>
    <x v="3"/>
  </r>
  <r>
    <s v="Id1650"/>
    <s v="  Jessica"/>
    <n v="30.71"/>
    <n v="6.14"/>
    <s v="No"/>
    <s v="No"/>
    <s v="Yes"/>
    <n v="1"/>
    <s v="No"/>
    <x v="3"/>
    <s v="Pre-Diabetes"/>
    <s v="13-Aug-1993"/>
    <n v="5926.93"/>
    <s v="tier - 2"/>
    <s v="tier - 2"/>
    <s v="R1025"/>
    <n v="29"/>
    <x v="3"/>
  </r>
  <r>
    <s v="Id1651"/>
    <s v="  Chaiwat"/>
    <n v="28.9"/>
    <n v="5.36"/>
    <s v="No"/>
    <s v="No"/>
    <s v="No"/>
    <n v="1"/>
    <s v="No"/>
    <x v="2"/>
    <s v="Normal"/>
    <s v="29-Jul-1987"/>
    <n v="5926.85"/>
    <s v="tier - 3"/>
    <s v="tier - 3"/>
    <s v="R1011"/>
    <n v="35"/>
    <x v="1"/>
  </r>
  <r>
    <s v="Id1652"/>
    <s v="  Kerri"/>
    <n v="36.19"/>
    <n v="4.3"/>
    <s v="No"/>
    <s v="No"/>
    <s v="No"/>
    <n v="0"/>
    <s v="No"/>
    <x v="2"/>
    <s v="Normal"/>
    <s v="21-Dec-1982"/>
    <n v="5920.1"/>
    <s v="tier - 2"/>
    <s v="tier - 1"/>
    <s v="R1013"/>
    <n v="40"/>
    <x v="1"/>
  </r>
  <r>
    <s v="Id1653"/>
    <s v="  Lisa"/>
    <n v="29.6"/>
    <n v="4.09"/>
    <s v="No"/>
    <s v="No"/>
    <s v="No"/>
    <n v="0"/>
    <s v="No"/>
    <x v="2"/>
    <s v="Normal"/>
    <s v="8-Jul-1982"/>
    <n v="5910.94"/>
    <s v="tier - 2"/>
    <s v="tier - 1"/>
    <s v="R1011"/>
    <n v="40"/>
    <x v="1"/>
  </r>
  <r>
    <s v="Id1654"/>
    <s v="  Nicholas G"/>
    <n v="30.95"/>
    <n v="6.27"/>
    <s v="No"/>
    <s v="No"/>
    <s v="Yes"/>
    <n v="1"/>
    <s v="No"/>
    <x v="1"/>
    <s v="Pre-Diabetes"/>
    <s v="19-Oct-1993"/>
    <n v="5877.02"/>
    <s v="tier - 2"/>
    <s v="tier - 2"/>
    <s v="R1021"/>
    <n v="29"/>
    <x v="3"/>
  </r>
  <r>
    <s v="Id1655"/>
    <s v="  Vasilis S"/>
    <n v="19.95"/>
    <n v="5.39"/>
    <s v="No"/>
    <s v="No"/>
    <s v="No"/>
    <n v="1"/>
    <s v="No"/>
    <x v="1"/>
    <s v="Normal"/>
    <s v="22-Nov-1984"/>
    <n v="5855.9"/>
    <s v="tier - 2"/>
    <s v="tier - 3"/>
    <s v="R1012"/>
    <n v="38"/>
    <x v="1"/>
  </r>
  <r>
    <s v="Id1656"/>
    <s v="  Michael P"/>
    <n v="23.65"/>
    <n v="5.75"/>
    <s v="yes"/>
    <s v="No"/>
    <s v="No"/>
    <n v="0"/>
    <s v="No"/>
    <x v="1"/>
    <s v="Pre-Diabetes"/>
    <s v="18-Jun-1985"/>
    <n v="5847.24"/>
    <s v="tier - 2"/>
    <s v="tier - 1"/>
    <s v="R1013"/>
    <n v="37"/>
    <x v="1"/>
  </r>
  <r>
    <s v="Id1657"/>
    <s v="  Colleen C"/>
    <n v="43.34"/>
    <n v="4.91"/>
    <s v="No"/>
    <s v="No"/>
    <s v="No"/>
    <n v="1"/>
    <s v="No"/>
    <x v="0"/>
    <s v="Normal"/>
    <s v="30-Sep-1987"/>
    <n v="5846.92"/>
    <s v="tier - 2"/>
    <s v="tier - 2"/>
    <s v="R1013"/>
    <n v="35"/>
    <x v="1"/>
  </r>
  <r>
    <s v="Id1658"/>
    <s v="  Annika"/>
    <n v="31.98"/>
    <n v="4.46"/>
    <s v="yes"/>
    <s v="No"/>
    <s v="No"/>
    <n v="1"/>
    <s v="No"/>
    <x v="0"/>
    <s v="Normal"/>
    <s v="20-Aug-1995"/>
    <n v="5843.99"/>
    <s v="tier - 2"/>
    <s v="tier - 2"/>
    <s v="R1025"/>
    <n v="27"/>
    <x v="3"/>
  </r>
  <r>
    <s v="Id1659"/>
    <s v="  Kelly"/>
    <n v="35.86"/>
    <n v="6.22"/>
    <s v="No"/>
    <s v="No"/>
    <s v="No"/>
    <n v="1"/>
    <s v="No"/>
    <x v="1"/>
    <s v="Pre-Diabetes"/>
    <s v="27-Jul-1987"/>
    <n v="5836.52"/>
    <s v="tier - 2"/>
    <s v="tier - 3"/>
    <s v="R1013"/>
    <n v="35"/>
    <x v="1"/>
  </r>
  <r>
    <s v="Id1660"/>
    <s v="  Nicholas C"/>
    <n v="15.2"/>
    <n v="8.82"/>
    <s v="No"/>
    <s v="No"/>
    <s v="No"/>
    <n v="0"/>
    <s v="No"/>
    <x v="0"/>
    <s v="Diabetes"/>
    <s v="27-Sep-1971"/>
    <n v="5832.6"/>
    <s v="tier - 2"/>
    <s v="tier - 3"/>
    <s v="R1012"/>
    <n v="51"/>
    <x v="0"/>
  </r>
  <r>
    <s v="Id1661"/>
    <s v="  Kelly K"/>
    <n v="37.200000000000003"/>
    <n v="10.14"/>
    <s v="No"/>
    <s v="No"/>
    <s v="No"/>
    <n v="0"/>
    <s v="No"/>
    <x v="0"/>
    <s v="Diabetes"/>
    <s v="22-Jul-2002"/>
    <n v="5816.58"/>
    <s v="tier - 2"/>
    <s v="tier - 2"/>
    <s v="R1026"/>
    <n v="20"/>
    <x v="3"/>
  </r>
  <r>
    <s v="Id1662"/>
    <s v="  Andrew"/>
    <n v="17.91"/>
    <n v="4.66"/>
    <s v="No"/>
    <s v="No"/>
    <s v="No"/>
    <n v="2"/>
    <s v="No"/>
    <x v="1"/>
    <s v="Normal"/>
    <s v="2-Nov-1972"/>
    <n v="5812.9"/>
    <s v="tier - 2"/>
    <s v="tier - 2"/>
    <s v="R1013"/>
    <n v="50"/>
    <x v="0"/>
  </r>
  <r>
    <s v="Id1663"/>
    <s v="  Hannah"/>
    <n v="20.76"/>
    <n v="6.26"/>
    <s v="No"/>
    <s v="No"/>
    <s v="No"/>
    <n v="0"/>
    <s v="No"/>
    <x v="1"/>
    <s v="Pre-Diabetes"/>
    <s v="18-Sep-1980"/>
    <n v="5807.06"/>
    <s v="tier - 2"/>
    <s v="tier - 3"/>
    <s v="R1013"/>
    <n v="42"/>
    <x v="1"/>
  </r>
  <r>
    <s v="Id1664"/>
    <s v="  Patricio Sr"/>
    <n v="38.99"/>
    <n v="5.21"/>
    <s v="No"/>
    <s v="yes"/>
    <s v="No"/>
    <n v="1"/>
    <s v="No"/>
    <x v="1"/>
    <s v="Normal"/>
    <s v="1-Nov-2004"/>
    <n v="5778.71"/>
    <s v="tier - 2"/>
    <s v="tier - 3"/>
    <s v="R1022"/>
    <n v="18"/>
    <x v="3"/>
  </r>
  <r>
    <s v="Id1665"/>
    <s v="  Robert B"/>
    <n v="42.655000000000001"/>
    <n v="5.94"/>
    <s v="yes"/>
    <s v="No"/>
    <s v="Yes"/>
    <n v="1"/>
    <s v="No"/>
    <x v="1"/>
    <s v="Pre-Diabetes"/>
    <s v="30-Aug-1983"/>
    <n v="5757.41"/>
    <s v="tier - 2"/>
    <s v="tier - 3"/>
    <s v="R1019"/>
    <n v="39"/>
    <x v="1"/>
  </r>
  <r>
    <s v="Id1666"/>
    <s v="  Benjamin M"/>
    <n v="30.57"/>
    <n v="5.34"/>
    <s v="No"/>
    <s v="No"/>
    <s v="Yes"/>
    <n v="1"/>
    <s v="No"/>
    <x v="3"/>
    <s v="Normal"/>
    <s v="10-Jun-1993"/>
    <n v="5748.13"/>
    <s v="tier - 2"/>
    <s v="tier - 1"/>
    <s v="R1021"/>
    <n v="29"/>
    <x v="3"/>
  </r>
  <r>
    <s v="Id1667"/>
    <s v="  Robert"/>
    <n v="17.7"/>
    <n v="6.38"/>
    <s v="No"/>
    <s v="No"/>
    <s v="No"/>
    <n v="2"/>
    <s v="No"/>
    <x v="0"/>
    <s v="Pre-Diabetes"/>
    <s v="21-Aug-1972"/>
    <n v="5741.67"/>
    <s v="tier - 2"/>
    <s v="tier - 3"/>
    <s v="R1013"/>
    <n v="50"/>
    <x v="0"/>
  </r>
  <r>
    <s v="Id1668"/>
    <s v="  Eric R"/>
    <n v="34.770000000000003"/>
    <n v="4.47"/>
    <s v="No"/>
    <s v="No"/>
    <s v="No"/>
    <n v="1"/>
    <s v="No"/>
    <x v="3"/>
    <s v="Normal"/>
    <s v="19-Oct-1987"/>
    <n v="5729.01"/>
    <s v="tier - 1"/>
    <s v="tier - 2"/>
    <s v="R1012"/>
    <n v="35"/>
    <x v="1"/>
  </r>
  <r>
    <s v="Id1669"/>
    <s v="  Matthew"/>
    <n v="16.88"/>
    <n v="9.9600000000000009"/>
    <s v="No"/>
    <s v="No"/>
    <s v="No"/>
    <n v="0"/>
    <s v="No"/>
    <x v="0"/>
    <s v="Diabetes"/>
    <s v="18-Dec-1971"/>
    <n v="5720.38"/>
    <s v="tier - 2"/>
    <s v="tier - 1"/>
    <s v="R1013"/>
    <n v="51"/>
    <x v="0"/>
  </r>
  <r>
    <s v="Id1670"/>
    <s v="  Bob R"/>
    <n v="40.26"/>
    <n v="9.92"/>
    <s v="yes"/>
    <s v="No"/>
    <s v="No"/>
    <n v="0"/>
    <s v="No"/>
    <x v="1"/>
    <s v="Diabetes"/>
    <s v="30-Aug-1981"/>
    <n v="5709.16"/>
    <s v="tier - 3"/>
    <s v="tier - 3"/>
    <s v="R1013"/>
    <n v="41"/>
    <x v="1"/>
  </r>
  <r>
    <s v="Id1671"/>
    <s v="  Stephanie J"/>
    <n v="25.6"/>
    <n v="6.03"/>
    <s v="No"/>
    <s v="No"/>
    <s v="Yes"/>
    <n v="1"/>
    <s v="No"/>
    <x v="1"/>
    <s v="Pre-Diabetes"/>
    <s v="3-Nov-1993"/>
    <n v="5708.87"/>
    <s v="tier - 2"/>
    <s v="tier - 1"/>
    <s v="R1011"/>
    <n v="29"/>
    <x v="3"/>
  </r>
  <r>
    <s v="Id1672"/>
    <s v="  Jake"/>
    <n v="33.549999999999997"/>
    <n v="10.9"/>
    <s v="yes"/>
    <s v="No"/>
    <s v="No"/>
    <n v="0"/>
    <s v="No"/>
    <x v="1"/>
    <s v="Diabetes"/>
    <s v="15-Jun-1981"/>
    <n v="5699.84"/>
    <s v="tier - 2"/>
    <s v="tier - 3"/>
    <s v="R1013"/>
    <n v="41"/>
    <x v="1"/>
  </r>
  <r>
    <s v="Id1673"/>
    <s v="  Alison L"/>
    <n v="16.690000000000001"/>
    <n v="10.66"/>
    <s v="No"/>
    <s v="No"/>
    <s v="No"/>
    <n v="0"/>
    <s v="No"/>
    <x v="0"/>
    <s v="Diabetes"/>
    <s v="6-Jul-1974"/>
    <n v="5698.74"/>
    <s v="tier - 2"/>
    <s v="tier - 2"/>
    <s v="R1012"/>
    <n v="48"/>
    <x v="0"/>
  </r>
  <r>
    <s v="Id1674"/>
    <s v="  Lindsay M"/>
    <n v="19.95"/>
    <n v="4.05"/>
    <s v="No"/>
    <s v="No"/>
    <s v="No"/>
    <n v="1"/>
    <s v="No"/>
    <x v="2"/>
    <s v="Normal"/>
    <s v="3-Nov-1992"/>
    <n v="5693.43"/>
    <s v="tier - 2"/>
    <s v="tier - 3"/>
    <s v="R1012"/>
    <n v="30"/>
    <x v="1"/>
  </r>
  <r>
    <s v="Id1675"/>
    <s v="  Guillaume"/>
    <n v="17.55"/>
    <n v="4.2300000000000004"/>
    <s v="No"/>
    <s v="No"/>
    <s v="No"/>
    <n v="2"/>
    <s v="No"/>
    <x v="1"/>
    <s v="Normal"/>
    <s v="28-Oct-1972"/>
    <n v="5690.79"/>
    <s v="tier - 2"/>
    <s v="tier - 1"/>
    <s v="R1013"/>
    <n v="50"/>
    <x v="0"/>
  </r>
  <r>
    <s v="Id1676"/>
    <s v="  Kaylee"/>
    <n v="22.01"/>
    <n v="5.01"/>
    <s v="No"/>
    <s v="No"/>
    <s v="No"/>
    <n v="1"/>
    <s v="No"/>
    <x v="1"/>
    <s v="Normal"/>
    <s v="12-Aug-1984"/>
    <n v="5679.13"/>
    <s v="tier - 2"/>
    <s v="tier - 2"/>
    <s v="R1013"/>
    <n v="38"/>
    <x v="1"/>
  </r>
  <r>
    <s v="Id1677"/>
    <s v="  Theresa"/>
    <n v="41.8"/>
    <n v="5.82"/>
    <s v="yes"/>
    <s v="No"/>
    <s v="Yes"/>
    <n v="1"/>
    <s v="No"/>
    <x v="2"/>
    <s v="Pre-Diabetes"/>
    <s v="3-Sep-1983"/>
    <n v="5662.23"/>
    <s v="tier - 2"/>
    <s v="tier - 1"/>
    <s v="R1013"/>
    <n v="39"/>
    <x v="1"/>
  </r>
  <r>
    <s v="Id1678"/>
    <s v="  Travis G"/>
    <n v="19.170000000000002"/>
    <n v="7.94"/>
    <s v="No"/>
    <s v="No"/>
    <s v="No"/>
    <n v="0"/>
    <s v="No"/>
    <x v="3"/>
    <s v="Diabetes"/>
    <s v="27-Sep-1978"/>
    <n v="5650.14"/>
    <s v="tier - 2"/>
    <s v="tier - 1"/>
    <s v="R1013"/>
    <n v="44"/>
    <x v="1"/>
  </r>
  <r>
    <s v="Id1679"/>
    <s v="  Emma L"/>
    <n v="32.799999999999997"/>
    <n v="6.16"/>
    <s v="yes"/>
    <s v="No"/>
    <s v="Yes"/>
    <n v="1"/>
    <s v="No"/>
    <x v="1"/>
    <s v="Pre-Diabetes"/>
    <s v="8-Jun-1983"/>
    <n v="5649.72"/>
    <s v="tier - 2"/>
    <s v="tier - 3"/>
    <s v="R1011"/>
    <n v="40"/>
    <x v="1"/>
  </r>
  <r>
    <s v="Id1680"/>
    <s v="  Linda"/>
    <n v="35.814999999999998"/>
    <n v="4.1500000000000004"/>
    <s v="No"/>
    <s v="No"/>
    <s v="No"/>
    <n v="1"/>
    <s v="No"/>
    <x v="2"/>
    <s v="Normal"/>
    <s v="9-Dec-1987"/>
    <n v="5630.46"/>
    <s v="tier - 2"/>
    <s v="tier - 3"/>
    <s v="R1012"/>
    <n v="35"/>
    <x v="1"/>
  </r>
  <r>
    <s v="Id1681"/>
    <s v="  Owen R"/>
    <n v="24.3"/>
    <n v="6.23"/>
    <s v="No"/>
    <s v="No"/>
    <s v="No"/>
    <n v="0"/>
    <s v="No"/>
    <x v="3"/>
    <s v="Pre-Diabetes"/>
    <s v="15-Nov-1994"/>
    <n v="5615.37"/>
    <s v="tier - 2"/>
    <s v="tier - 3"/>
    <s v="R1011"/>
    <n v="28"/>
    <x v="3"/>
  </r>
  <r>
    <s v="Id1682"/>
    <s v="  Jacob"/>
    <n v="19.059999999999999"/>
    <n v="7.41"/>
    <s v="No"/>
    <s v="No"/>
    <s v="No"/>
    <n v="0"/>
    <s v="No"/>
    <x v="2"/>
    <s v="Diabetes"/>
    <s v="11-Sep-1978"/>
    <n v="5612.83"/>
    <s v="tier - 2"/>
    <s v="tier - 3"/>
    <s v="R1013"/>
    <n v="44"/>
    <x v="1"/>
  </r>
  <r>
    <s v="Id1683"/>
    <s v="  Jacqueline"/>
    <n v="33.25"/>
    <n v="5.62"/>
    <s v="yes"/>
    <s v="No"/>
    <s v="No"/>
    <n v="1"/>
    <s v="No"/>
    <x v="1"/>
    <s v="Normal"/>
    <s v="18-Nov-1988"/>
    <n v="5594.85"/>
    <s v="tier - 2"/>
    <s v="tier - 3"/>
    <s v="R1024"/>
    <n v="34"/>
    <x v="1"/>
  </r>
  <r>
    <s v="Id1684"/>
    <s v="  Yefeng"/>
    <n v="21.37"/>
    <n v="4.54"/>
    <s v="yes"/>
    <s v="No"/>
    <s v="Yes"/>
    <n v="1"/>
    <s v="No"/>
    <x v="0"/>
    <s v="Normal"/>
    <s v="3-Oct-1983"/>
    <n v="5587.59"/>
    <s v="tier - 2"/>
    <s v="tier - 1"/>
    <s v="R1013"/>
    <n v="39"/>
    <x v="1"/>
  </r>
  <r>
    <s v="Id1685"/>
    <s v="  Thomas J"/>
    <n v="34.43"/>
    <n v="8.6199999999999992"/>
    <s v="yes"/>
    <s v="No"/>
    <s v="No"/>
    <n v="1"/>
    <s v="No"/>
    <x v="0"/>
    <s v="Diabetes"/>
    <s v="21-Nov-1986"/>
    <n v="5584.31"/>
    <s v="tier - 3"/>
    <s v="tier - 1"/>
    <s v="R1013"/>
    <n v="36"/>
    <x v="1"/>
  </r>
  <r>
    <s v="Id1686"/>
    <s v="  Ken"/>
    <n v="20.86"/>
    <n v="4.3600000000000003"/>
    <s v="yes"/>
    <s v="No"/>
    <s v="No"/>
    <n v="0"/>
    <s v="No"/>
    <x v="0"/>
    <s v="Normal"/>
    <s v="5-Sep-1985"/>
    <n v="5582.95"/>
    <s v="tier - 2"/>
    <s v="tier - 1"/>
    <s v="R1012"/>
    <n v="37"/>
    <x v="1"/>
  </r>
  <r>
    <s v="Id1687"/>
    <s v="  Annie E"/>
    <n v="18.34"/>
    <n v="10.01"/>
    <s v="No"/>
    <s v="No"/>
    <s v="No"/>
    <n v="0"/>
    <s v="No"/>
    <x v="3"/>
    <s v="Diabetes"/>
    <s v="18-Sep-1974"/>
    <n v="5576.35"/>
    <s v="tier - 2"/>
    <s v="tier - 3"/>
    <s v="R1013"/>
    <n v="48"/>
    <x v="0"/>
  </r>
  <r>
    <s v="Id1688"/>
    <s v="  Noel K"/>
    <n v="34.15"/>
    <n v="5.42"/>
    <s v="No"/>
    <s v="No"/>
    <s v="No"/>
    <n v="0"/>
    <s v="No"/>
    <x v="0"/>
    <s v="Normal"/>
    <s v="22-Sep-1999"/>
    <n v="5552.61"/>
    <s v="tier - 2"/>
    <s v="tier - 3"/>
    <s v="R1026"/>
    <n v="23"/>
    <x v="3"/>
  </r>
  <r>
    <s v="Id1689"/>
    <s v="  Mark S"/>
    <n v="18.350000000000001"/>
    <n v="5.12"/>
    <s v="No"/>
    <s v="No"/>
    <s v="No"/>
    <n v="0"/>
    <s v="No"/>
    <x v="3"/>
    <s v="Normal"/>
    <s v="7-Dec-1980"/>
    <n v="5540.35"/>
    <s v="tier - 2"/>
    <s v="tier - 2"/>
    <s v="R1012"/>
    <n v="42"/>
    <x v="1"/>
  </r>
  <r>
    <s v="Id1690"/>
    <s v="  Federica"/>
    <n v="22.13"/>
    <n v="9.1999999999999993"/>
    <s v="yes"/>
    <s v="No"/>
    <s v="No"/>
    <n v="0"/>
    <s v="No"/>
    <x v="3"/>
    <s v="Diabetes"/>
    <s v="7-Nov-1981"/>
    <n v="5539.4"/>
    <s v="tier - 2"/>
    <s v="tier - 2"/>
    <s v="R1013"/>
    <n v="41"/>
    <x v="1"/>
  </r>
  <r>
    <s v="Id1691"/>
    <s v="  Pamela L"/>
    <n v="22.51"/>
    <n v="6.08"/>
    <s v="yes"/>
    <s v="No"/>
    <s v="No"/>
    <n v="1"/>
    <s v="No"/>
    <x v="1"/>
    <s v="Pre-Diabetes"/>
    <s v="29-Jul-1988"/>
    <n v="5503.36"/>
    <s v="tier - 2"/>
    <s v="tier - 2"/>
    <s v="R1012"/>
    <n v="34"/>
    <x v="1"/>
  </r>
  <r>
    <s v="Id1692"/>
    <s v="  Andrew W"/>
    <n v="31"/>
    <n v="4.7699999999999996"/>
    <s v="No"/>
    <s v="No"/>
    <s v="No"/>
    <n v="1"/>
    <s v="No"/>
    <x v="1"/>
    <s v="Normal"/>
    <s v="17-Aug-1984"/>
    <n v="5488.26"/>
    <s v="tier - 2"/>
    <s v="tier - 3"/>
    <s v="R1011"/>
    <n v="38"/>
    <x v="1"/>
  </r>
  <r>
    <s v="Id1693"/>
    <s v="  Randall"/>
    <n v="28.27"/>
    <n v="4.62"/>
    <s v="No"/>
    <s v="No"/>
    <s v="No"/>
    <n v="1"/>
    <s v="No"/>
    <x v="2"/>
    <s v="Normal"/>
    <s v="26-Aug-1984"/>
    <n v="5484.47"/>
    <s v="tier - 2"/>
    <s v="tier - 2"/>
    <s v="R1013"/>
    <n v="38"/>
    <x v="1"/>
  </r>
  <r>
    <s v="Id1694"/>
    <s v="  Tracy L"/>
    <n v="29.92"/>
    <n v="9.07"/>
    <s v="yes"/>
    <s v="No"/>
    <s v="No"/>
    <n v="1"/>
    <s v="No"/>
    <x v="1"/>
    <s v="Diabetes"/>
    <s v="30-Sep-1986"/>
    <n v="5478.04"/>
    <s v="tier - 2"/>
    <s v="tier - 3"/>
    <s v="R1013"/>
    <n v="36"/>
    <x v="1"/>
  </r>
  <r>
    <s v="Id1695"/>
    <s v="  Azelie"/>
    <n v="25.9"/>
    <n v="9.1199999999999992"/>
    <s v="yes"/>
    <s v="No"/>
    <s v="No"/>
    <n v="1"/>
    <s v="No"/>
    <x v="3"/>
    <s v="Diabetes"/>
    <s v="12-Jul-1986"/>
    <n v="5472.45"/>
    <s v="tier - 2"/>
    <s v="tier - 3"/>
    <s v="R1011"/>
    <n v="36"/>
    <x v="1"/>
  </r>
  <r>
    <s v="Id1696"/>
    <s v="  Monica M"/>
    <n v="27.74"/>
    <n v="7.32"/>
    <s v="yes"/>
    <s v="No"/>
    <s v="No"/>
    <n v="1"/>
    <s v="No"/>
    <x v="1"/>
    <s v="Diabetes"/>
    <s v="2-Dec-1986"/>
    <n v="5469.01"/>
    <s v="tier - 2"/>
    <s v="tier - 2"/>
    <s v="R1024"/>
    <n v="36"/>
    <x v="1"/>
  </r>
  <r>
    <s v="Id1697"/>
    <s v="  Katarina K"/>
    <n v="17.260000000000002"/>
    <n v="11.73"/>
    <s v="No"/>
    <s v="No"/>
    <s v="No"/>
    <n v="2"/>
    <s v="No"/>
    <x v="3"/>
    <s v="Diabetes"/>
    <s v="24-Oct-1973"/>
    <n v="5466.88"/>
    <s v="tier - 2"/>
    <s v="tier - 2"/>
    <s v="R1013"/>
    <n v="49"/>
    <x v="0"/>
  </r>
  <r>
    <s v="Id1698"/>
    <s v="  Jamie L"/>
    <n v="19.855"/>
    <n v="6.64"/>
    <s v="yes"/>
    <s v="No"/>
    <s v="No"/>
    <n v="1"/>
    <s v="No"/>
    <x v="1"/>
    <s v="Diabetes"/>
    <s v="25-Dec-1986"/>
    <n v="5458.05"/>
    <s v="tier - 2"/>
    <s v="tier - 2"/>
    <s v="R1024"/>
    <n v="36"/>
    <x v="1"/>
  </r>
  <r>
    <s v="Id1699"/>
    <s v="  Brian"/>
    <n v="41.69"/>
    <n v="5.78"/>
    <s v="No"/>
    <s v="No"/>
    <s v="No"/>
    <n v="0"/>
    <s v="No"/>
    <x v="2"/>
    <s v="Pre-Diabetes"/>
    <s v="25-Aug-1982"/>
    <n v="5438.75"/>
    <s v="tier - 3"/>
    <s v="tier - 2"/>
    <s v="R1013"/>
    <n v="40"/>
    <x v="1"/>
  </r>
  <r>
    <s v="Id1700"/>
    <s v="  Stacey L"/>
    <n v="16.12"/>
    <n v="10.45"/>
    <s v="No"/>
    <s v="No"/>
    <s v="No"/>
    <n v="0"/>
    <s v="No"/>
    <x v="0"/>
    <s v="Diabetes"/>
    <s v="8-Jun-1978"/>
    <n v="5428.98"/>
    <s v="tier - 2"/>
    <s v="tier - 2"/>
    <s v="R1012"/>
    <n v="45"/>
    <x v="0"/>
  </r>
  <r>
    <s v="Id1701"/>
    <s v="  Stephen"/>
    <n v="37.43"/>
    <n v="4.5199999999999996"/>
    <s v="No"/>
    <s v="No"/>
    <s v="No"/>
    <n v="1"/>
    <s v="No"/>
    <x v="3"/>
    <s v="Normal"/>
    <s v="17-Sep-1992"/>
    <n v="5428.73"/>
    <s v="tier - 3"/>
    <s v="tier - 1"/>
    <s v="R1017"/>
    <n v="30"/>
    <x v="1"/>
  </r>
  <r>
    <s v="Id1702"/>
    <s v="  Joshua"/>
    <n v="31.065000000000001"/>
    <n v="5.71"/>
    <s v="No"/>
    <s v="No"/>
    <s v="No"/>
    <n v="0"/>
    <s v="No"/>
    <x v="2"/>
    <s v="Pre-Diabetes"/>
    <s v="6-Jul-1991"/>
    <n v="5425.02"/>
    <s v="tier - 2"/>
    <s v="tier - 1"/>
    <s v="R1012"/>
    <n v="31"/>
    <x v="1"/>
  </r>
  <r>
    <s v="Id1703"/>
    <s v="  Josh"/>
    <n v="25.08"/>
    <n v="4.7699999999999996"/>
    <s v="No"/>
    <s v="No"/>
    <s v="No"/>
    <n v="0"/>
    <s v="No"/>
    <x v="2"/>
    <s v="Normal"/>
    <s v="27-Sep-1982"/>
    <n v="5415.66"/>
    <s v="tier - 2"/>
    <s v="tier - 3"/>
    <s v="R1013"/>
    <n v="40"/>
    <x v="1"/>
  </r>
  <r>
    <s v="Id1704"/>
    <s v="  Heather"/>
    <n v="15.2"/>
    <n v="7.81"/>
    <s v="yes"/>
    <s v="No"/>
    <s v="No"/>
    <n v="1"/>
    <s v="No"/>
    <x v="1"/>
    <s v="Diabetes"/>
    <s v="27-Sep-1975"/>
    <n v="5411.99"/>
    <s v="tier - 2"/>
    <s v="tier - 3"/>
    <s v="R1012"/>
    <n v="47"/>
    <x v="0"/>
  </r>
  <r>
    <s v="Id1705"/>
    <s v="  James C"/>
    <n v="22.34"/>
    <n v="5.19"/>
    <s v="yes"/>
    <s v="No"/>
    <s v="No"/>
    <n v="0"/>
    <s v="No"/>
    <x v="2"/>
    <s v="Normal"/>
    <s v="23-Dec-1985"/>
    <n v="5402.89"/>
    <s v="tier - 2"/>
    <s v="tier - 1"/>
    <s v="R1013"/>
    <n v="37"/>
    <x v="1"/>
  </r>
  <r>
    <s v="Id1706"/>
    <s v="  Kim"/>
    <n v="40.15"/>
    <n v="5.93"/>
    <s v="No"/>
    <s v="No"/>
    <s v="No"/>
    <n v="1"/>
    <s v="No"/>
    <x v="1"/>
    <s v="Pre-Diabetes"/>
    <s v="1-Aug-1984"/>
    <n v="5400.98"/>
    <s v="tier - 2"/>
    <s v="tier - 2"/>
    <s v="R1013"/>
    <n v="38"/>
    <x v="1"/>
  </r>
  <r>
    <s v="Id1707"/>
    <s v="  Marie E"/>
    <n v="37.729999999999997"/>
    <n v="6.29"/>
    <s v="No"/>
    <s v="No"/>
    <s v="No"/>
    <n v="1"/>
    <s v="No"/>
    <x v="3"/>
    <s v="Pre-Diabetes"/>
    <s v="3-Sep-1984"/>
    <n v="5397.62"/>
    <s v="tier - 2"/>
    <s v="tier - 2"/>
    <s v="R1013"/>
    <n v="38"/>
    <x v="1"/>
  </r>
  <r>
    <s v="Id1708"/>
    <s v="  Dariusz"/>
    <n v="25.35"/>
    <n v="4.9000000000000004"/>
    <s v="No"/>
    <s v="No"/>
    <s v="No"/>
    <n v="0"/>
    <s v="No"/>
    <x v="1"/>
    <s v="Normal"/>
    <s v="6-Nov-1989"/>
    <n v="5396.44"/>
    <s v="tier - 2"/>
    <s v="tier - 3"/>
    <s v="R1013"/>
    <n v="33"/>
    <x v="1"/>
  </r>
  <r>
    <s v="Id1709"/>
    <s v="  Jessica E"/>
    <n v="26.41"/>
    <n v="5.07"/>
    <s v="yes"/>
    <s v="No"/>
    <s v="No"/>
    <n v="1"/>
    <s v="No"/>
    <x v="1"/>
    <s v="Normal"/>
    <s v="8-Aug-1988"/>
    <n v="5385.34"/>
    <s v="tier - 2"/>
    <s v="tier - 3"/>
    <s v="R1012"/>
    <n v="34"/>
    <x v="1"/>
  </r>
  <r>
    <s v="Id1710"/>
    <s v="  Kristen"/>
    <n v="27.6"/>
    <n v="5.33"/>
    <s v="No"/>
    <s v="No"/>
    <s v="No"/>
    <n v="1"/>
    <s v="No"/>
    <x v="3"/>
    <s v="Normal"/>
    <s v="1-Jun-1984"/>
    <n v="5383.54"/>
    <s v="tier - 2"/>
    <s v="tier - 3"/>
    <s v="R1011"/>
    <n v="39"/>
    <x v="1"/>
  </r>
  <r>
    <s v="Id1711"/>
    <s v="  Jose Guadalupe P"/>
    <n v="33.82"/>
    <n v="8.93"/>
    <s v="yes"/>
    <s v="No"/>
    <s v="No"/>
    <n v="1"/>
    <s v="No"/>
    <x v="3"/>
    <s v="Diabetes"/>
    <s v="22-Jul-1986"/>
    <n v="5377.46"/>
    <s v="tier - 2"/>
    <s v="tier - 3"/>
    <s v="R1012"/>
    <n v="36"/>
    <x v="1"/>
  </r>
  <r>
    <s v="Id1712"/>
    <s v="  Cynthia"/>
    <n v="32.9"/>
    <n v="4.3499999999999996"/>
    <s v="No"/>
    <s v="No"/>
    <s v="No"/>
    <n v="0"/>
    <s v="No"/>
    <x v="2"/>
    <s v="Normal"/>
    <s v="18-Nov-1989"/>
    <n v="5375.04"/>
    <s v="tier - 2"/>
    <s v="tier - 1"/>
    <s v="R1011"/>
    <n v="33"/>
    <x v="1"/>
  </r>
  <r>
    <s v="Id1713"/>
    <s v="  Tyler"/>
    <n v="30.875"/>
    <n v="9.5399999999999991"/>
    <s v="yes"/>
    <s v="No"/>
    <s v="No"/>
    <n v="1"/>
    <s v="No"/>
    <x v="0"/>
    <s v="Diabetes"/>
    <s v="1-Jun-1986"/>
    <n v="5373.36"/>
    <s v="tier - 2"/>
    <s v="tier - 2"/>
    <s v="R1012"/>
    <n v="37"/>
    <x v="1"/>
  </r>
  <r>
    <s v="Id1714"/>
    <s v="  Holly J"/>
    <n v="32.64"/>
    <n v="5.91"/>
    <s v="No"/>
    <s v="No"/>
    <s v="No"/>
    <n v="0"/>
    <s v="No"/>
    <x v="1"/>
    <s v="Pre-Diabetes"/>
    <s v="7-Dec-1994"/>
    <n v="5364.66"/>
    <s v="tier - 2"/>
    <s v="tier - 1"/>
    <s v="R1011"/>
    <n v="28"/>
    <x v="3"/>
  </r>
  <r>
    <s v="Id1715"/>
    <s v="  Kristen"/>
    <n v="22.135000000000002"/>
    <n v="5.0999999999999996"/>
    <s v="No"/>
    <s v="No"/>
    <s v="No"/>
    <n v="0"/>
    <s v="No"/>
    <x v="0"/>
    <s v="Normal"/>
    <s v="7-Nov-1989"/>
    <n v="5354.07"/>
    <s v="tier - 2"/>
    <s v="tier - 3"/>
    <s v="R1024"/>
    <n v="33"/>
    <x v="1"/>
  </r>
  <r>
    <s v="Id1716"/>
    <s v="  Thomas"/>
    <n v="16.53"/>
    <n v="5.08"/>
    <s v="No"/>
    <s v="No"/>
    <s v="No"/>
    <n v="2"/>
    <s v="No"/>
    <x v="2"/>
    <s v="Normal"/>
    <s v="15-Dec-1972"/>
    <n v="5344.81"/>
    <s v="tier - 2"/>
    <s v="tier - 3"/>
    <s v="R1013"/>
    <n v="50"/>
    <x v="0"/>
  </r>
  <r>
    <s v="Id1717"/>
    <s v="  Tricity M"/>
    <n v="32.774999999999999"/>
    <n v="4.75"/>
    <s v="No"/>
    <s v="No"/>
    <s v="No"/>
    <n v="0"/>
    <s v="No"/>
    <x v="1"/>
    <s v="Normal"/>
    <s v="28-Aug-1991"/>
    <n v="5327.4"/>
    <s v="tier - 2"/>
    <s v="tier - 1"/>
    <s v="R1012"/>
    <n v="31"/>
    <x v="1"/>
  </r>
  <r>
    <s v="Id1718"/>
    <s v="  Sarah A"/>
    <n v="30.9"/>
    <n v="6.05"/>
    <s v="No"/>
    <s v="No"/>
    <s v="No"/>
    <n v="1"/>
    <s v="No"/>
    <x v="0"/>
    <s v="Pre-Diabetes"/>
    <s v="18-Jun-1992"/>
    <n v="5325.65"/>
    <s v="tier - 2"/>
    <s v="tier - 1"/>
    <s v="R1011"/>
    <n v="30"/>
    <x v="1"/>
  </r>
  <r>
    <s v="Id1719"/>
    <s v="  Lisa M"/>
    <n v="15.58"/>
    <n v="11.56"/>
    <s v="No"/>
    <s v="No"/>
    <s v="No"/>
    <n v="0"/>
    <s v="No"/>
    <x v="1"/>
    <s v="Diabetes"/>
    <s v="2-Sep-1974"/>
    <n v="5322.24"/>
    <s v="tier - 2"/>
    <s v="tier - 1"/>
    <s v="R1012"/>
    <n v="48"/>
    <x v="0"/>
  </r>
  <r>
    <s v="Id1720"/>
    <s v="  Tracy A"/>
    <n v="26.315000000000001"/>
    <n v="5.76"/>
    <s v="No"/>
    <s v="No"/>
    <s v="No"/>
    <n v="0"/>
    <s v="No"/>
    <x v="1"/>
    <s v="Pre-Diabetes"/>
    <s v="13-Nov-1994"/>
    <n v="5312.17"/>
    <s v="tier - 2"/>
    <s v="tier - 2"/>
    <s v="R1012"/>
    <n v="28"/>
    <x v="3"/>
  </r>
  <r>
    <s v="Id1721"/>
    <s v="  Patrick"/>
    <n v="35.61"/>
    <n v="5.65"/>
    <s v="No"/>
    <s v="yes"/>
    <s v="No"/>
    <n v="1"/>
    <s v="No"/>
    <x v="2"/>
    <s v="Normal"/>
    <s v="9-Sep-2000"/>
    <n v="5306.7"/>
    <s v="tier - 2"/>
    <s v="tier - 3"/>
    <s v="R1012"/>
    <n v="22"/>
    <x v="3"/>
  </r>
  <r>
    <s v="Id1722"/>
    <s v="  Trent"/>
    <n v="37.56"/>
    <n v="5.88"/>
    <s v="No"/>
    <s v="yes"/>
    <s v="No"/>
    <n v="1"/>
    <s v="No"/>
    <x v="1"/>
    <s v="Pre-Diabetes"/>
    <s v="22-Aug-2004"/>
    <n v="5293.67"/>
    <s v="tier - 2"/>
    <s v="tier - 2"/>
    <s v="R1022"/>
    <n v="18"/>
    <x v="3"/>
  </r>
  <r>
    <s v="Id1723"/>
    <s v="  Julie"/>
    <n v="15.49"/>
    <n v="9.6"/>
    <s v="No"/>
    <s v="No"/>
    <s v="No"/>
    <n v="0"/>
    <s v="No"/>
    <x v="1"/>
    <s v="Diabetes"/>
    <s v="12-Nov-1974"/>
    <n v="5291.71"/>
    <s v="tier - 2"/>
    <s v="tier - 2"/>
    <s v="R1012"/>
    <n v="48"/>
    <x v="0"/>
  </r>
  <r>
    <s v="Id1724"/>
    <s v="  Sawomir"/>
    <n v="23.48"/>
    <n v="6.24"/>
    <s v="No"/>
    <s v="No"/>
    <s v="No"/>
    <n v="1"/>
    <s v="No"/>
    <x v="1"/>
    <s v="Pre-Diabetes"/>
    <s v="1-Sep-1987"/>
    <n v="5275.86"/>
    <s v="tier - 2"/>
    <s v="tier - 2"/>
    <s v="R1013"/>
    <n v="35"/>
    <x v="1"/>
  </r>
  <r>
    <s v="Id1725"/>
    <s v="  Micah"/>
    <n v="30.02"/>
    <n v="7.63"/>
    <s v="yes"/>
    <s v="No"/>
    <s v="No"/>
    <n v="1"/>
    <s v="No"/>
    <x v="3"/>
    <s v="Diabetes"/>
    <s v="20-Oct-1986"/>
    <n v="5272.18"/>
    <s v="tier - 2"/>
    <s v="tier - 3"/>
    <s v="R1012"/>
    <n v="36"/>
    <x v="1"/>
  </r>
  <r>
    <s v="Id1726"/>
    <s v="  Kelly H"/>
    <n v="26.885000000000002"/>
    <n v="8.66"/>
    <s v="yes"/>
    <s v="No"/>
    <s v="No"/>
    <n v="1"/>
    <s v="No"/>
    <x v="1"/>
    <s v="Diabetes"/>
    <s v="20-Sep-1986"/>
    <n v="5267.82"/>
    <s v="tier - 2"/>
    <s v="tier - 2"/>
    <s v="R1012"/>
    <n v="36"/>
    <x v="1"/>
  </r>
  <r>
    <s v="Id1727"/>
    <s v="  Lindsay M"/>
    <n v="25.84"/>
    <n v="8.5500000000000007"/>
    <s v="yes"/>
    <s v="No"/>
    <s v="No"/>
    <n v="1"/>
    <s v="No"/>
    <x v="3"/>
    <s v="Diabetes"/>
    <s v="25-Oct-1986"/>
    <n v="5266.37"/>
    <s v="tier - 2"/>
    <s v="tier - 2"/>
    <s v="R1012"/>
    <n v="36"/>
    <x v="1"/>
  </r>
  <r>
    <s v="Id1728"/>
    <s v="  Austen G"/>
    <n v="27.454999999999998"/>
    <n v="4.54"/>
    <s v="No"/>
    <s v="No"/>
    <s v="No"/>
    <n v="0"/>
    <s v="No"/>
    <x v="1"/>
    <s v="Normal"/>
    <s v="19-Jul-1989"/>
    <n v="5261.47"/>
    <s v="tier - 2"/>
    <s v="tier - 2"/>
    <s v="R1012"/>
    <n v="33"/>
    <x v="1"/>
  </r>
  <r>
    <s v="Id1729"/>
    <s v="  Tory J"/>
    <n v="24.605"/>
    <n v="5.7"/>
    <s v="No"/>
    <s v="No"/>
    <s v="No"/>
    <n v="0"/>
    <s v="No"/>
    <x v="1"/>
    <s v="Pre-Diabetes"/>
    <s v="25-Nov-1989"/>
    <n v="5257.51"/>
    <s v="tier - 2"/>
    <s v="tier - 2"/>
    <s v="R1012"/>
    <n v="33"/>
    <x v="1"/>
  </r>
  <r>
    <s v="Id1730"/>
    <s v="  Robert J"/>
    <n v="30.8"/>
    <n v="5.07"/>
    <s v="No"/>
    <s v="No"/>
    <s v="No"/>
    <n v="0"/>
    <s v="No"/>
    <x v="1"/>
    <s v="Normal"/>
    <s v="6-Jul-1990"/>
    <n v="5253.52"/>
    <s v="tier - 3"/>
    <s v="tier - 3"/>
    <s v="R1011"/>
    <n v="32"/>
    <x v="1"/>
  </r>
  <r>
    <s v="Id1731"/>
    <s v="  Steph"/>
    <n v="34.799999999999997"/>
    <n v="4.38"/>
    <s v="No"/>
    <s v="No"/>
    <s v="No"/>
    <n v="1"/>
    <s v="No"/>
    <x v="0"/>
    <s v="Normal"/>
    <s v="9-Sep-1987"/>
    <n v="5246.05"/>
    <s v="tier - 2"/>
    <s v="tier - 3"/>
    <s v="R1011"/>
    <n v="35"/>
    <x v="1"/>
  </r>
  <r>
    <s v="Id1732"/>
    <s v="  Kate"/>
    <n v="34.21"/>
    <n v="4.54"/>
    <s v="No"/>
    <s v="No"/>
    <s v="No"/>
    <n v="1"/>
    <s v="No"/>
    <x v="0"/>
    <s v="Normal"/>
    <s v="5-Jul-1987"/>
    <n v="5245.23"/>
    <s v="tier - 2"/>
    <s v="tier - 2"/>
    <s v="R1013"/>
    <n v="35"/>
    <x v="1"/>
  </r>
  <r>
    <s v="Id1733"/>
    <s v="  Kristina"/>
    <n v="31"/>
    <n v="5.38"/>
    <s v="No"/>
    <s v="No"/>
    <s v="No"/>
    <n v="1"/>
    <s v="No"/>
    <x v="0"/>
    <s v="Normal"/>
    <s v="26-Dec-1987"/>
    <n v="5240.7700000000004"/>
    <s v="tier - 2"/>
    <s v="tier - 2"/>
    <s v="R1011"/>
    <n v="35"/>
    <x v="1"/>
  </r>
  <r>
    <s v="Id1734"/>
    <s v="  Flo"/>
    <n v="26.125"/>
    <n v="5.55"/>
    <s v="No"/>
    <s v="No"/>
    <s v="No"/>
    <n v="1"/>
    <s v="No"/>
    <x v="2"/>
    <s v="Normal"/>
    <s v="29-Jun-1987"/>
    <n v="5227.99"/>
    <s v="tier - 2"/>
    <s v="tier - 1"/>
    <s v="R1024"/>
    <n v="35"/>
    <x v="1"/>
  </r>
  <r>
    <s v="Id1735"/>
    <s v="  Sarah P"/>
    <n v="30.13"/>
    <n v="4.03"/>
    <s v="yes"/>
    <s v="No"/>
    <s v="No"/>
    <n v="1"/>
    <s v="No"/>
    <x v="1"/>
    <s v="Normal"/>
    <s v="6-Jun-1995"/>
    <n v="5216.4799999999996"/>
    <s v="tier - 2"/>
    <s v="tier - 2"/>
    <s v="R1025"/>
    <n v="28"/>
    <x v="3"/>
  </r>
  <r>
    <s v="Id1736"/>
    <s v="  Anabel"/>
    <n v="34.19"/>
    <n v="4.1900000000000004"/>
    <s v="No"/>
    <s v="No"/>
    <s v="No"/>
    <n v="0"/>
    <s v="No"/>
    <x v="2"/>
    <s v="Normal"/>
    <s v="1-Dec-1999"/>
    <n v="5213.22"/>
    <s v="tier - 2"/>
    <s v="tier - 1"/>
    <s v="R1012"/>
    <n v="23"/>
    <x v="3"/>
  </r>
  <r>
    <s v="Id1737"/>
    <s v="  Ian"/>
    <n v="22.515000000000001"/>
    <n v="4.37"/>
    <s v="No"/>
    <s v="No"/>
    <s v="Yes"/>
    <n v="1"/>
    <s v="No"/>
    <x v="0"/>
    <s v="Normal"/>
    <s v="17-Jun-1993"/>
    <n v="5209.58"/>
    <s v="tier - 3"/>
    <s v="tier - 3"/>
    <s v="R1017"/>
    <n v="29"/>
    <x v="3"/>
  </r>
  <r>
    <s v="Id1738"/>
    <s v="  Alex"/>
    <n v="18.239999999999998"/>
    <n v="5.31"/>
    <s v="yes"/>
    <s v="No"/>
    <s v="Yes"/>
    <n v="1"/>
    <s v="No"/>
    <x v="2"/>
    <s v="Normal"/>
    <s v="24-Oct-1983"/>
    <n v="5207.97"/>
    <s v="tier - 2"/>
    <s v="tier - 2"/>
    <s v="R1012"/>
    <n v="39"/>
    <x v="1"/>
  </r>
  <r>
    <s v="Id1739"/>
    <s v="  Richard J"/>
    <n v="37.28"/>
    <n v="4.66"/>
    <s v="No"/>
    <s v="yes"/>
    <s v="No"/>
    <n v="1"/>
    <s v="No"/>
    <x v="0"/>
    <s v="Normal"/>
    <s v="6-Jun-2004"/>
    <n v="5198.6899999999996"/>
    <s v="tier - 2"/>
    <s v="tier - 2"/>
    <s v="R1022"/>
    <n v="19"/>
    <x v="3"/>
  </r>
  <r>
    <s v="Id1740"/>
    <s v="  Jacqueline N"/>
    <n v="18.2"/>
    <n v="6.19"/>
    <s v="No"/>
    <s v="No"/>
    <s v="Yes"/>
    <n v="1"/>
    <s v="No"/>
    <x v="1"/>
    <s v="Pre-Diabetes"/>
    <s v="12-Sep-1979"/>
    <n v="5195.58"/>
    <s v="tier - 2"/>
    <s v="tier - 2"/>
    <s v="R1013"/>
    <n v="43"/>
    <x v="1"/>
  </r>
  <r>
    <s v="Id1741"/>
    <s v="  Cindy"/>
    <n v="20.53"/>
    <n v="4.8600000000000003"/>
    <s v="No"/>
    <s v="No"/>
    <s v="No"/>
    <n v="1"/>
    <s v="No"/>
    <x v="1"/>
    <s v="Normal"/>
    <s v="16-Oct-1984"/>
    <n v="5177.12"/>
    <s v="tier - 2"/>
    <s v="tier - 1"/>
    <s v="R1013"/>
    <n v="38"/>
    <x v="1"/>
  </r>
  <r>
    <s v="Id1742"/>
    <s v="  Marcia"/>
    <n v="23.79"/>
    <n v="4.74"/>
    <s v="No"/>
    <s v="No"/>
    <s v="No"/>
    <n v="0"/>
    <s v="No"/>
    <x v="1"/>
    <s v="Normal"/>
    <s v="29-Aug-1991"/>
    <n v="5166.96"/>
    <s v="tier - 2"/>
    <s v="tier - 2"/>
    <s v="R1012"/>
    <n v="31"/>
    <x v="1"/>
  </r>
  <r>
    <s v="Id1743"/>
    <s v="  Samantha R"/>
    <n v="29.8"/>
    <n v="6.03"/>
    <s v="No"/>
    <s v="No"/>
    <s v="No"/>
    <n v="0"/>
    <s v="No"/>
    <x v="1"/>
    <s v="Pre-Diabetes"/>
    <s v="9-Oct-1990"/>
    <n v="5152.13"/>
    <s v="tier - 2"/>
    <s v="tier - 2"/>
    <s v="R1011"/>
    <n v="32"/>
    <x v="1"/>
  </r>
  <r>
    <s v="Id1744"/>
    <s v="  Katie"/>
    <n v="31.54"/>
    <n v="4.71"/>
    <s v="No"/>
    <s v="No"/>
    <s v="No"/>
    <n v="0"/>
    <s v="No"/>
    <x v="0"/>
    <s v="Normal"/>
    <s v="22-Aug-1990"/>
    <n v="5148.55"/>
    <s v="tier - 2"/>
    <s v="tier - 2"/>
    <s v="R1024"/>
    <n v="32"/>
    <x v="1"/>
  </r>
  <r>
    <s v="Id1745"/>
    <s v="  John P"/>
    <n v="20.82"/>
    <n v="5.55"/>
    <s v="No"/>
    <s v="No"/>
    <s v="No"/>
    <n v="1"/>
    <s v="No"/>
    <x v="1"/>
    <s v="Normal"/>
    <s v="22-Aug-1984"/>
    <n v="5144.18"/>
    <s v="tier - 2"/>
    <s v="tier - 1"/>
    <s v="R1013"/>
    <n v="38"/>
    <x v="1"/>
  </r>
  <r>
    <s v="Id1746"/>
    <s v="  Rachel"/>
    <n v="38.83"/>
    <n v="4.78"/>
    <s v="No"/>
    <s v="No"/>
    <s v="Yes"/>
    <n v="1"/>
    <s v="No"/>
    <x v="1"/>
    <s v="Normal"/>
    <s v="10-Dec-1993"/>
    <n v="5138.26"/>
    <s v="tier - 2"/>
    <s v="tier - 2"/>
    <s v="R1013"/>
    <n v="29"/>
    <x v="3"/>
  </r>
  <r>
    <s v="Id1747"/>
    <s v="  Isabelle"/>
    <n v="23.44"/>
    <n v="4.6500000000000004"/>
    <s v="yes"/>
    <s v="No"/>
    <s v="No"/>
    <n v="1"/>
    <s v="No"/>
    <x v="2"/>
    <s v="Normal"/>
    <s v="15-Sep-1988"/>
    <n v="5136.75"/>
    <s v="tier - 2"/>
    <s v="tier - 1"/>
    <s v="R1013"/>
    <n v="34"/>
    <x v="1"/>
  </r>
  <r>
    <s v="Id1748"/>
    <s v="  Neil"/>
    <n v="24.13"/>
    <n v="5.2"/>
    <s v="No"/>
    <s v="No"/>
    <s v="No"/>
    <n v="1"/>
    <s v="No"/>
    <x v="1"/>
    <s v="Normal"/>
    <s v="13-Sep-1987"/>
    <n v="5125.22"/>
    <s v="tier - 1"/>
    <s v="tier - 2"/>
    <s v="R1012"/>
    <n v="35"/>
    <x v="1"/>
  </r>
  <r>
    <s v="Id1749"/>
    <s v="  Tom"/>
    <n v="42.13"/>
    <n v="4.54"/>
    <s v="yes"/>
    <s v="No"/>
    <s v="No"/>
    <n v="1"/>
    <s v="No"/>
    <x v="1"/>
    <s v="Normal"/>
    <s v="1-Nov-1988"/>
    <n v="5124.1899999999996"/>
    <s v="tier - 2"/>
    <s v="tier - 3"/>
    <s v="R1013"/>
    <n v="34"/>
    <x v="1"/>
  </r>
  <r>
    <s v="Id1750"/>
    <s v="  Nathan"/>
    <n v="17.86"/>
    <n v="4.1100000000000003"/>
    <s v="No"/>
    <s v="No"/>
    <s v="No"/>
    <n v="1"/>
    <s v="No"/>
    <x v="0"/>
    <s v="Normal"/>
    <s v="18-Nov-1987"/>
    <n v="5116.5"/>
    <s v="tier - 2"/>
    <s v="tier - 2"/>
    <s v="R1012"/>
    <n v="35"/>
    <x v="1"/>
  </r>
  <r>
    <s v="Id1751"/>
    <s v="  Kelli N"/>
    <n v="32.78"/>
    <n v="4.63"/>
    <s v="No"/>
    <s v="No"/>
    <s v="No"/>
    <n v="0"/>
    <s v="No"/>
    <x v="2"/>
    <s v="Normal"/>
    <s v="19-Jun-1999"/>
    <n v="5087.92"/>
    <s v="tier - 2"/>
    <s v="tier - 2"/>
    <s v="R1026"/>
    <n v="23"/>
    <x v="3"/>
  </r>
  <r>
    <s v="Id1752"/>
    <s v="  Scott M"/>
    <n v="23.9"/>
    <n v="6.06"/>
    <s v="yes"/>
    <s v="No"/>
    <s v="Yes"/>
    <n v="1"/>
    <s v="No"/>
    <x v="2"/>
    <s v="Pre-Diabetes"/>
    <s v="14-Jul-1997"/>
    <n v="5080.1000000000004"/>
    <s v="tier - 3"/>
    <s v="tier - 2"/>
    <s v="R1011"/>
    <n v="25"/>
    <x v="3"/>
  </r>
  <r>
    <s v="Id1753"/>
    <s v="  Grant A"/>
    <n v="15.47"/>
    <n v="8.43"/>
    <s v="No"/>
    <s v="No"/>
    <s v="No"/>
    <n v="0"/>
    <s v="No"/>
    <x v="1"/>
    <s v="Diabetes"/>
    <s v="22-Nov-1978"/>
    <n v="5077.1899999999996"/>
    <s v="tier - 2"/>
    <s v="tier - 3"/>
    <s v="R1012"/>
    <n v="44"/>
    <x v="1"/>
  </r>
  <r>
    <s v="Id1754"/>
    <s v="  Jonathan C"/>
    <n v="28.54"/>
    <n v="5.51"/>
    <s v="No"/>
    <s v="No"/>
    <s v="Yes"/>
    <n v="1"/>
    <s v="No"/>
    <x v="2"/>
    <s v="Normal"/>
    <s v="11-Jun-1993"/>
    <n v="5059.5600000000004"/>
    <s v="tier - 2"/>
    <s v="tier - 1"/>
    <s v="R1021"/>
    <n v="29"/>
    <x v="3"/>
  </r>
  <r>
    <s v="Id1755"/>
    <s v="  Rachael M"/>
    <n v="18.54"/>
    <n v="4.95"/>
    <s v="No"/>
    <s v="No"/>
    <s v="No"/>
    <n v="0"/>
    <s v="No"/>
    <x v="0"/>
    <s v="Normal"/>
    <s v="7-Sep-1980"/>
    <n v="5054.05"/>
    <s v="tier - 2"/>
    <s v="tier - 2"/>
    <s v="R1013"/>
    <n v="42"/>
    <x v="1"/>
  </r>
  <r>
    <s v="Id1756"/>
    <s v="  Pilar"/>
    <n v="32.18"/>
    <n v="6.44"/>
    <s v="yes"/>
    <s v="No"/>
    <s v="Yes"/>
    <n v="1"/>
    <s v="No"/>
    <x v="2"/>
    <s v="Pre-Diabetes"/>
    <s v="29-Jul-1997"/>
    <n v="5045.1499999999996"/>
    <s v="tier - 2"/>
    <s v="tier - 2"/>
    <s v="R1012"/>
    <n v="25"/>
    <x v="3"/>
  </r>
  <r>
    <s v="Id1757"/>
    <s v="  Kyle M"/>
    <n v="37.380000000000003"/>
    <n v="6.05"/>
    <s v="yes"/>
    <s v="No"/>
    <s v="No"/>
    <n v="0"/>
    <s v="No"/>
    <x v="2"/>
    <s v="Pre-Diabetes"/>
    <s v="16-Oct-2001"/>
    <n v="5043.13"/>
    <s v="tier - 2"/>
    <s v="tier - 3"/>
    <s v="R1011"/>
    <n v="21"/>
    <x v="3"/>
  </r>
  <r>
    <s v="Id1758"/>
    <s v="  Christie"/>
    <n v="31.12"/>
    <n v="4.76"/>
    <s v="yes"/>
    <s v="No"/>
    <s v="Yes"/>
    <n v="1"/>
    <s v="No"/>
    <x v="1"/>
    <s v="Normal"/>
    <s v="4-Dec-1997"/>
    <n v="5038.57"/>
    <s v="tier - 2"/>
    <s v="tier - 2"/>
    <s v="R1025"/>
    <n v="25"/>
    <x v="3"/>
  </r>
  <r>
    <s v="Id1759"/>
    <s v="  David A"/>
    <n v="22.01"/>
    <n v="6.72"/>
    <s v="yes"/>
    <s v="No"/>
    <s v="No"/>
    <n v="1"/>
    <s v="No"/>
    <x v="1"/>
    <s v="Diabetes"/>
    <s v="29-Jun-1986"/>
    <n v="5034.1000000000004"/>
    <s v="tier - 2"/>
    <s v="tier - 2"/>
    <s v="R1013"/>
    <n v="36"/>
    <x v="1"/>
  </r>
  <r>
    <s v="Id1760"/>
    <s v="  Masahiro"/>
    <n v="27.645"/>
    <n v="5.7"/>
    <s v="No"/>
    <s v="No"/>
    <s v="No"/>
    <n v="0"/>
    <s v="No"/>
    <x v="3"/>
    <s v="Pre-Diabetes"/>
    <s v="10-Sep-1991"/>
    <n v="5031.2700000000004"/>
    <s v="tier - 3"/>
    <s v="tier - 1"/>
    <s v="R1016"/>
    <n v="31"/>
    <x v="1"/>
  </r>
  <r>
    <s v="Id1761"/>
    <s v="  Logan B"/>
    <n v="29.64"/>
    <n v="5.31"/>
    <s v="yes"/>
    <s v="No"/>
    <s v="No"/>
    <n v="0"/>
    <s v="No"/>
    <x v="0"/>
    <s v="Normal"/>
    <s v="28-Dec-1985"/>
    <n v="5028.1499999999996"/>
    <s v="tier - 1"/>
    <s v="tier - 2"/>
    <s v="R1012"/>
    <n v="37"/>
    <x v="1"/>
  </r>
  <r>
    <s v="Id1762"/>
    <s v="  Stephanie L"/>
    <n v="33.700000000000003"/>
    <n v="4.32"/>
    <s v="yes"/>
    <s v="No"/>
    <s v="No"/>
    <n v="1"/>
    <s v="No"/>
    <x v="0"/>
    <s v="Normal"/>
    <s v="9-Nov-1988"/>
    <n v="5012.47"/>
    <s v="tier - 2"/>
    <s v="tier - 3"/>
    <s v="R1011"/>
    <n v="34"/>
    <x v="1"/>
  </r>
  <r>
    <s v="Id1763"/>
    <s v="  Angela H"/>
    <n v="27.5"/>
    <n v="4.2300000000000004"/>
    <s v="yes"/>
    <s v="No"/>
    <s v="No"/>
    <n v="1"/>
    <s v="No"/>
    <x v="0"/>
    <s v="Normal"/>
    <s v="8-Jul-1988"/>
    <n v="5003.8500000000004"/>
    <s v="tier - 2"/>
    <s v="tier - 3"/>
    <s v="R1011"/>
    <n v="34"/>
    <x v="1"/>
  </r>
  <r>
    <s v="Id1764"/>
    <s v="  Britt K"/>
    <n v="16.12"/>
    <n v="6.09"/>
    <s v="No"/>
    <s v="No"/>
    <s v="No"/>
    <n v="0"/>
    <s v="No"/>
    <x v="3"/>
    <s v="Pre-Diabetes"/>
    <s v="9-Jun-1977"/>
    <n v="5003.7700000000004"/>
    <s v="tier - 2"/>
    <s v="tier - 3"/>
    <s v="R1013"/>
    <n v="45"/>
    <x v="0"/>
  </r>
  <r>
    <s v="Id1765"/>
    <s v="  Joyce R"/>
    <n v="26.73"/>
    <n v="4.74"/>
    <s v="yes"/>
    <s v="No"/>
    <s v="No"/>
    <n v="1"/>
    <s v="No"/>
    <x v="2"/>
    <s v="Normal"/>
    <s v="4-Sep-1988"/>
    <n v="5002.78"/>
    <s v="tier - 2"/>
    <s v="tier - 2"/>
    <s v="R1013"/>
    <n v="34"/>
    <x v="1"/>
  </r>
  <r>
    <s v="Id1766"/>
    <s v="  Ben"/>
    <n v="37.25"/>
    <n v="6.23"/>
    <s v="yes"/>
    <s v="No"/>
    <s v="No"/>
    <n v="0"/>
    <s v="No"/>
    <x v="0"/>
    <s v="Pre-Diabetes"/>
    <s v="5-Oct-2001"/>
    <n v="4999.04"/>
    <s v="tier - 2"/>
    <s v="tier - 2"/>
    <s v="R1011"/>
    <n v="21"/>
    <x v="3"/>
  </r>
  <r>
    <s v="Id1767"/>
    <s v="  Sarah M"/>
    <n v="23.56"/>
    <n v="5.45"/>
    <s v="yes"/>
    <s v="No"/>
    <s v="No"/>
    <n v="1"/>
    <s v="No"/>
    <x v="3"/>
    <s v="Normal"/>
    <s v="24-Jun-1988"/>
    <n v="4992.38"/>
    <s v="tier - 2"/>
    <s v="tier - 3"/>
    <s v="R1024"/>
    <n v="34"/>
    <x v="1"/>
  </r>
  <r>
    <s v="Id1768"/>
    <s v="  Sarah"/>
    <n v="15.84"/>
    <n v="10.34"/>
    <s v="No"/>
    <s v="No"/>
    <s v="No"/>
    <n v="2"/>
    <s v="No"/>
    <x v="1"/>
    <s v="Diabetes"/>
    <s v="7-Nov-1973"/>
    <n v="4985.22"/>
    <s v="tier - 2"/>
    <s v="tier - 3"/>
    <s v="R1013"/>
    <n v="49"/>
    <x v="0"/>
  </r>
  <r>
    <s v="Id1769"/>
    <s v="  Katie"/>
    <n v="36.630000000000003"/>
    <n v="5.15"/>
    <s v="No"/>
    <s v="No"/>
    <s v="No"/>
    <n v="0"/>
    <s v="No"/>
    <x v="1"/>
    <s v="Normal"/>
    <s v="30-Aug-1991"/>
    <n v="4949.76"/>
    <s v="tier - 2"/>
    <s v="tier - 1"/>
    <s v="R1013"/>
    <n v="31"/>
    <x v="1"/>
  </r>
  <r>
    <s v="Id1770"/>
    <s v="  Michaela L"/>
    <n v="16.47"/>
    <n v="11.72"/>
    <s v="No"/>
    <s v="No"/>
    <s v="No"/>
    <n v="0"/>
    <s v="No"/>
    <x v="0"/>
    <s v="Diabetes"/>
    <s v="26-Jun-1974"/>
    <n v="4942.0600000000004"/>
    <s v="tier - 2"/>
    <s v="tier - 2"/>
    <s v="R1013"/>
    <n v="48"/>
    <x v="0"/>
  </r>
  <r>
    <s v="Id1771"/>
    <s v="  Shalaleh"/>
    <n v="25.8"/>
    <n v="5.29"/>
    <s v="No"/>
    <s v="No"/>
    <s v="No"/>
    <n v="0"/>
    <s v="No"/>
    <x v="0"/>
    <s v="Normal"/>
    <s v="27-Nov-1991"/>
    <n v="4934.71"/>
    <s v="tier - 2"/>
    <s v="tier - 3"/>
    <s v="R1011"/>
    <n v="31"/>
    <x v="1"/>
  </r>
  <r>
    <s v="Id1772"/>
    <s v="  Karen"/>
    <n v="23.6"/>
    <n v="4.33"/>
    <s v="No"/>
    <s v="No"/>
    <s v="No"/>
    <n v="0"/>
    <s v="No"/>
    <x v="0"/>
    <s v="Normal"/>
    <s v="23-Aug-1991"/>
    <n v="4931.6499999999996"/>
    <s v="tier - 2"/>
    <s v="tier - 3"/>
    <s v="R1011"/>
    <n v="31"/>
    <x v="1"/>
  </r>
  <r>
    <s v="Id1773"/>
    <s v="  Zuzana"/>
    <n v="32.11"/>
    <n v="6.24"/>
    <s v="No"/>
    <s v="No"/>
    <s v="Yes"/>
    <n v="1"/>
    <s v="No"/>
    <x v="1"/>
    <s v="Pre-Diabetes"/>
    <s v="10-Aug-1993"/>
    <n v="4922.92"/>
    <s v="tier - 2"/>
    <s v="tier - 2"/>
    <s v="R1012"/>
    <n v="29"/>
    <x v="3"/>
  </r>
  <r>
    <s v="Id1774"/>
    <s v="  Daniel J"/>
    <n v="30.114999999999998"/>
    <n v="11.61"/>
    <s v="No"/>
    <s v="No"/>
    <s v="No"/>
    <n v="0"/>
    <s v="No"/>
    <x v="3"/>
    <s v="Diabetes"/>
    <s v="21-Aug-2002"/>
    <n v="4915.0600000000004"/>
    <s v="tier - 2"/>
    <s v="tier - 1"/>
    <s v="R1017"/>
    <n v="20"/>
    <x v="3"/>
  </r>
  <r>
    <s v="Id1775"/>
    <s v="  Alexandra"/>
    <n v="20.28"/>
    <n v="11.07"/>
    <s v="yes"/>
    <s v="No"/>
    <s v="No"/>
    <n v="0"/>
    <s v="No"/>
    <x v="1"/>
    <s v="Diabetes"/>
    <s v="18-Oct-1981"/>
    <n v="4911.8900000000003"/>
    <s v="tier - 2"/>
    <s v="tier - 3"/>
    <s v="R1013"/>
    <n v="41"/>
    <x v="1"/>
  </r>
  <r>
    <s v="Id1776"/>
    <s v="  Jessica"/>
    <n v="20.234999999999999"/>
    <n v="5.19"/>
    <s v="No"/>
    <s v="No"/>
    <s v="Yes"/>
    <n v="1"/>
    <s v="No"/>
    <x v="2"/>
    <s v="Normal"/>
    <s v="10-Jul-1993"/>
    <n v="4906.41"/>
    <s v="tier - 2"/>
    <s v="tier - 1"/>
    <s v="R1012"/>
    <n v="29"/>
    <x v="3"/>
  </r>
  <r>
    <s v="Id1777"/>
    <s v="  Matthew M"/>
    <n v="25.27"/>
    <n v="5.7"/>
    <s v="yes"/>
    <s v="No"/>
    <s v="No"/>
    <n v="1"/>
    <s v="No"/>
    <x v="3"/>
    <s v="Pre-Diabetes"/>
    <s v="23-Sep-1988"/>
    <n v="4894.75"/>
    <s v="tier - 3"/>
    <s v="tier - 3"/>
    <s v="R1012"/>
    <n v="34"/>
    <x v="1"/>
  </r>
  <r>
    <s v="Id1778"/>
    <s v="  Nadine A"/>
    <n v="24.24"/>
    <n v="6.15"/>
    <s v="No"/>
    <s v="No"/>
    <s v="No"/>
    <n v="0"/>
    <s v="No"/>
    <x v="2"/>
    <s v="Pre-Diabetes"/>
    <s v="28-Nov-1990"/>
    <n v="4894.3900000000003"/>
    <s v="tier - 2"/>
    <s v="tier - 3"/>
    <s v="R1013"/>
    <n v="32"/>
    <x v="1"/>
  </r>
  <r>
    <s v="Id1779"/>
    <s v="  Peter J"/>
    <n v="35.75"/>
    <n v="5.07"/>
    <s v="No"/>
    <s v="No"/>
    <s v="No"/>
    <n v="0"/>
    <s v="No"/>
    <x v="0"/>
    <s v="Normal"/>
    <s v="10-Jul-1989"/>
    <n v="4890"/>
    <s v="tier - 3"/>
    <s v="tier - 2"/>
    <s v="R1013"/>
    <n v="33"/>
    <x v="1"/>
  </r>
  <r>
    <s v="Id1780"/>
    <s v="  Colleen M"/>
    <n v="29.92"/>
    <n v="10.97"/>
    <s v="yes"/>
    <s v="No"/>
    <s v="No"/>
    <n v="1"/>
    <s v="No"/>
    <x v="1"/>
    <s v="Diabetes"/>
    <s v="27-Oct-1986"/>
    <n v="4889.04"/>
    <s v="tier - 2"/>
    <s v="tier - 1"/>
    <s v="R1013"/>
    <n v="36"/>
    <x v="1"/>
  </r>
  <r>
    <s v="Id1781"/>
    <s v="  Julie A"/>
    <n v="26.2"/>
    <n v="10.93"/>
    <s v="yes"/>
    <s v="No"/>
    <s v="No"/>
    <n v="1"/>
    <s v="No"/>
    <x v="2"/>
    <s v="Diabetes"/>
    <s v="23-Dec-1986"/>
    <n v="4883.87"/>
    <s v="tier - 2"/>
    <s v="tier - 1"/>
    <s v="R1011"/>
    <n v="36"/>
    <x v="1"/>
  </r>
  <r>
    <s v="Id1782"/>
    <s v="  Douglas W"/>
    <n v="26.695"/>
    <n v="4.21"/>
    <s v="yes"/>
    <s v="No"/>
    <s v="Yes"/>
    <n v="1"/>
    <s v="No"/>
    <x v="1"/>
    <s v="Normal"/>
    <s v="29-Sep-1997"/>
    <n v="4877.9799999999996"/>
    <s v="tier - 2"/>
    <s v="tier - 3"/>
    <s v="R1012"/>
    <n v="25"/>
    <x v="3"/>
  </r>
  <r>
    <s v="Id1783"/>
    <s v="  Catherine"/>
    <n v="23.16"/>
    <n v="5.5"/>
    <s v="No"/>
    <s v="No"/>
    <s v="No"/>
    <n v="0"/>
    <s v="No"/>
    <x v="0"/>
    <s v="Normal"/>
    <s v="1-Sep-1989"/>
    <n v="4859.8900000000003"/>
    <s v="tier - 2"/>
    <s v="tier - 3"/>
    <s v="R1011"/>
    <n v="33"/>
    <x v="1"/>
  </r>
  <r>
    <s v="Id1784"/>
    <s v="  James A"/>
    <n v="32.585000000000001"/>
    <n v="4.93"/>
    <s v="yes"/>
    <s v="No"/>
    <s v="No"/>
    <n v="1"/>
    <s v="No"/>
    <x v="1"/>
    <s v="Normal"/>
    <s v="27-Dec-1995"/>
    <n v="4846.92"/>
    <s v="tier - 2"/>
    <s v="tier - 3"/>
    <s v="R1017"/>
    <n v="27"/>
    <x v="3"/>
  </r>
  <r>
    <s v="Id1785"/>
    <s v="  Youngseong"/>
    <n v="33.97"/>
    <n v="5.6"/>
    <s v="yes"/>
    <s v="No"/>
    <s v="No"/>
    <n v="0"/>
    <s v="No"/>
    <x v="0"/>
    <s v="Normal"/>
    <s v="7-Jun-2001"/>
    <n v="4846.53"/>
    <s v="tier - 2"/>
    <s v="tier - 3"/>
    <s v="R1021"/>
    <n v="22"/>
    <x v="3"/>
  </r>
  <r>
    <s v="Id1786"/>
    <s v="  John"/>
    <n v="16.57"/>
    <n v="9.99"/>
    <s v="No"/>
    <s v="No"/>
    <s v="No"/>
    <n v="0"/>
    <s v="No"/>
    <x v="0"/>
    <s v="Diabetes"/>
    <s v="11-Sep-1974"/>
    <n v="4844.67"/>
    <s v="tier - 2"/>
    <s v="tier - 2"/>
    <s v="R1013"/>
    <n v="48"/>
    <x v="0"/>
  </r>
  <r>
    <s v="Id1787"/>
    <s v="  Brandon S"/>
    <n v="17.55"/>
    <n v="5.93"/>
    <s v="No"/>
    <s v="No"/>
    <s v="Yes"/>
    <n v="1"/>
    <s v="No"/>
    <x v="0"/>
    <s v="Pre-Diabetes"/>
    <s v="13-Dec-1979"/>
    <n v="4843.79"/>
    <s v="tier - 2"/>
    <s v="tier - 3"/>
    <s v="R1013"/>
    <n v="43"/>
    <x v="1"/>
  </r>
  <r>
    <s v="Id1788"/>
    <s v="  Sean P"/>
    <n v="29.41"/>
    <n v="6.29"/>
    <s v="yes"/>
    <s v="No"/>
    <s v="No"/>
    <n v="1"/>
    <s v="No"/>
    <x v="0"/>
    <s v="Pre-Diabetes"/>
    <s v="29-Sep-1995"/>
    <n v="4840.95"/>
    <s v="tier - 2"/>
    <s v="tier - 1"/>
    <s v="R1021"/>
    <n v="27"/>
    <x v="3"/>
  </r>
  <r>
    <s v="Id1789"/>
    <s v="  Scott"/>
    <n v="17.91"/>
    <n v="5.65"/>
    <s v="No"/>
    <s v="No"/>
    <s v="No"/>
    <n v="1"/>
    <s v="No"/>
    <x v="1"/>
    <s v="Normal"/>
    <s v="15-Oct-1984"/>
    <n v="4839.18"/>
    <s v="tier - 2"/>
    <s v="tier - 1"/>
    <s v="R1012"/>
    <n v="38"/>
    <x v="1"/>
  </r>
  <r>
    <s v="Id1790"/>
    <s v="  Janez"/>
    <n v="31.57"/>
    <n v="6.15"/>
    <s v="No"/>
    <s v="No"/>
    <s v="No"/>
    <n v="1"/>
    <s v="No"/>
    <x v="0"/>
    <s v="Pre-Diabetes"/>
    <s v="10-Sep-1992"/>
    <n v="4837.58"/>
    <s v="tier - 3"/>
    <s v="tier - 2"/>
    <s v="R1013"/>
    <n v="30"/>
    <x v="1"/>
  </r>
  <r>
    <s v="Id1791"/>
    <s v="  John I"/>
    <n v="33.18"/>
    <n v="5.22"/>
    <s v="No"/>
    <s v="yes"/>
    <s v="No"/>
    <n v="1"/>
    <s v="No"/>
    <x v="2"/>
    <s v="Normal"/>
    <s v="11-Dec-2000"/>
    <n v="4835.43"/>
    <s v="tier - 2"/>
    <s v="tier - 2"/>
    <s v="R1021"/>
    <n v="22"/>
    <x v="3"/>
  </r>
  <r>
    <s v="Id1792"/>
    <s v="  Heather"/>
    <n v="37"/>
    <n v="11.66"/>
    <s v="No"/>
    <s v="No"/>
    <s v="No"/>
    <n v="0"/>
    <s v="No"/>
    <x v="0"/>
    <s v="Diabetes"/>
    <s v="27-Jun-2002"/>
    <n v="4830.63"/>
    <s v="tier - 2"/>
    <s v="tier - 1"/>
    <s v="R1011"/>
    <n v="20"/>
    <x v="3"/>
  </r>
  <r>
    <s v="Id1793"/>
    <s v="  Michael"/>
    <n v="18.905000000000001"/>
    <n v="4.91"/>
    <s v="yes"/>
    <s v="No"/>
    <s v="No"/>
    <n v="1"/>
    <s v="No"/>
    <x v="2"/>
    <s v="Normal"/>
    <s v="1-Dec-1995"/>
    <n v="4827.8999999999996"/>
    <s v="tier - 1"/>
    <s v="tier - 2"/>
    <s v="Unknown"/>
    <n v="27"/>
    <x v="3"/>
  </r>
  <r>
    <s v="Id1794"/>
    <s v="  Kathleen"/>
    <n v="20.03"/>
    <n v="9.25"/>
    <s v="yes"/>
    <s v="No"/>
    <s v="No"/>
    <n v="0"/>
    <s v="No"/>
    <x v="1"/>
    <s v="Diabetes"/>
    <s v="3-Jul-1981"/>
    <n v="4827.1000000000004"/>
    <s v="tier - 2"/>
    <s v="tier - 1"/>
    <s v="R1013"/>
    <n v="41"/>
    <x v="1"/>
  </r>
  <r>
    <s v="Id1795"/>
    <s v="  Ryan M"/>
    <n v="16.7"/>
    <n v="11.48"/>
    <s v="No"/>
    <s v="No"/>
    <s v="No"/>
    <n v="0"/>
    <s v="No"/>
    <x v="0"/>
    <s v="Diabetes"/>
    <s v="3-Oct-1978"/>
    <n v="4812.34"/>
    <s v="tier - 2"/>
    <s v="tier - 3"/>
    <s v="R1013"/>
    <n v="44"/>
    <x v="1"/>
  </r>
  <r>
    <s v="Id1796"/>
    <s v="  Sara"/>
    <n v="39.82"/>
    <n v="6.06"/>
    <s v="No"/>
    <s v="No"/>
    <s v="No"/>
    <n v="0"/>
    <s v="No"/>
    <x v="3"/>
    <s v="Pre-Diabetes"/>
    <s v="16-Dec-1989"/>
    <n v="4795.66"/>
    <s v="tier - 2"/>
    <s v="tier - 1"/>
    <s v="R1013"/>
    <n v="33"/>
    <x v="1"/>
  </r>
  <r>
    <s v="Id1797"/>
    <s v="  Deniz"/>
    <n v="22.04"/>
    <n v="5.86"/>
    <s v="No"/>
    <s v="No"/>
    <s v="No"/>
    <n v="1"/>
    <s v="No"/>
    <x v="1"/>
    <s v="Pre-Diabetes"/>
    <s v="22-Jun-1987"/>
    <n v="4787.42"/>
    <s v="tier - 2"/>
    <s v="tier - 3"/>
    <s v="R1013"/>
    <n v="35"/>
    <x v="1"/>
  </r>
  <r>
    <s v="Id1798"/>
    <s v="  Shannon L"/>
    <n v="28.27"/>
    <n v="5.33"/>
    <s v="No"/>
    <s v="No"/>
    <s v="No"/>
    <n v="0"/>
    <s v="No"/>
    <x v="0"/>
    <s v="Normal"/>
    <s v="9-Dec-1989"/>
    <n v="4779.6000000000004"/>
    <s v="tier - 2"/>
    <s v="tier - 3"/>
    <s v="R1013"/>
    <n v="33"/>
    <x v="1"/>
  </r>
  <r>
    <s v="Id1799"/>
    <s v="  Kaitlin M"/>
    <n v="18.5"/>
    <n v="5.33"/>
    <s v="No"/>
    <s v="No"/>
    <s v="No"/>
    <n v="0"/>
    <s v="No"/>
    <x v="1"/>
    <s v="Normal"/>
    <s v="1-Aug-1989"/>
    <n v="4766.0200000000004"/>
    <s v="tier - 2"/>
    <s v="tier - 3"/>
    <s v="R1011"/>
    <n v="33"/>
    <x v="1"/>
  </r>
  <r>
    <s v="Id1800"/>
    <s v="  Alfredo"/>
    <n v="38.6"/>
    <n v="6.02"/>
    <s v="No"/>
    <s v="No"/>
    <s v="No"/>
    <n v="1"/>
    <s v="No"/>
    <x v="1"/>
    <s v="Pre-Diabetes"/>
    <s v="27-Sep-1987"/>
    <n v="4762.33"/>
    <s v="tier - 3"/>
    <s v="tier - 3"/>
    <s v="R1011"/>
    <n v="35"/>
    <x v="1"/>
  </r>
  <r>
    <s v="Id1801"/>
    <s v="  Kristen"/>
    <n v="43.12"/>
    <n v="6.25"/>
    <s v="No"/>
    <s v="No"/>
    <s v="No"/>
    <n v="1"/>
    <s v="No"/>
    <x v="2"/>
    <s v="Pre-Diabetes"/>
    <s v="16-Aug-1992"/>
    <n v="4753.6400000000003"/>
    <s v="tier - 2"/>
    <s v="tier - 3"/>
    <s v="R1013"/>
    <n v="30"/>
    <x v="1"/>
  </r>
  <r>
    <s v="Id1802"/>
    <s v="  Daniel"/>
    <n v="30.5"/>
    <n v="4.8099999999999996"/>
    <s v="No"/>
    <s v="No"/>
    <s v="No"/>
    <n v="1"/>
    <s v="No"/>
    <x v="1"/>
    <s v="Normal"/>
    <s v="22-Nov-1987"/>
    <n v="4751.07"/>
    <s v="tier - 3"/>
    <s v="tier - 1"/>
    <s v="R1011"/>
    <n v="35"/>
    <x v="1"/>
  </r>
  <r>
    <s v="Id1803"/>
    <s v="  Jonathan"/>
    <n v="27.61"/>
    <n v="4.5999999999999996"/>
    <s v="No"/>
    <s v="No"/>
    <s v="No"/>
    <n v="1"/>
    <s v="No"/>
    <x v="1"/>
    <s v="Normal"/>
    <s v="2-Sep-1987"/>
    <n v="4747.05"/>
    <s v="tier - 2"/>
    <s v="tier - 2"/>
    <s v="R1013"/>
    <n v="35"/>
    <x v="1"/>
  </r>
  <r>
    <s v="Id1804"/>
    <s v="  Troy"/>
    <n v="27.1"/>
    <n v="5.08"/>
    <s v="No"/>
    <s v="No"/>
    <s v="No"/>
    <n v="1"/>
    <s v="No"/>
    <x v="3"/>
    <s v="Normal"/>
    <s v="5-Jun-1987"/>
    <n v="4746.34"/>
    <s v="tier - 2"/>
    <s v="tier - 2"/>
    <s v="R1011"/>
    <n v="36"/>
    <x v="1"/>
  </r>
  <r>
    <s v="Id1805"/>
    <s v="  Daniel C"/>
    <n v="35.93"/>
    <n v="5.43"/>
    <s v="No"/>
    <s v="yes"/>
    <s v="No"/>
    <n v="1"/>
    <s v="No"/>
    <x v="0"/>
    <s v="Normal"/>
    <s v="24-Nov-2004"/>
    <n v="4740.78"/>
    <s v="tier - 2"/>
    <s v="tier - 3"/>
    <s v="R1021"/>
    <n v="18"/>
    <x v="3"/>
  </r>
  <r>
    <s v="Id1806"/>
    <s v="  Lauren"/>
    <n v="32.68"/>
    <n v="5.44"/>
    <s v="No"/>
    <s v="No"/>
    <s v="No"/>
    <n v="0"/>
    <s v="No"/>
    <x v="1"/>
    <s v="Normal"/>
    <s v="12-Oct-1991"/>
    <n v="4738.2700000000004"/>
    <s v="tier - 2"/>
    <s v="tier - 3"/>
    <s v="R1012"/>
    <n v="31"/>
    <x v="1"/>
  </r>
  <r>
    <s v="Id1807"/>
    <s v="  Jennefer"/>
    <n v="20.74"/>
    <n v="11.69"/>
    <s v="yes"/>
    <s v="No"/>
    <s v="No"/>
    <n v="1"/>
    <s v="No"/>
    <x v="0"/>
    <s v="Diabetes"/>
    <s v="5-Sep-1986"/>
    <n v="4734.6400000000003"/>
    <s v="tier - 2"/>
    <s v="tier - 1"/>
    <s v="R1013"/>
    <n v="36"/>
    <x v="1"/>
  </r>
  <r>
    <s v="Id1808"/>
    <s v="  Tracey L"/>
    <n v="15.57"/>
    <n v="6.07"/>
    <s v="No"/>
    <s v="No"/>
    <s v="No"/>
    <n v="0"/>
    <s v="No"/>
    <x v="2"/>
    <s v="Pre-Diabetes"/>
    <s v="2-Jul-1980"/>
    <n v="4728.71"/>
    <s v="tier - 2"/>
    <s v="tier - 3"/>
    <s v="R1012"/>
    <n v="42"/>
    <x v="1"/>
  </r>
  <r>
    <s v="Id1809"/>
    <s v="  Ashley"/>
    <n v="23.844999999999999"/>
    <n v="4.3600000000000003"/>
    <s v="No"/>
    <s v="No"/>
    <s v="No"/>
    <n v="0"/>
    <s v="No"/>
    <x v="2"/>
    <s v="Normal"/>
    <s v="12-Aug-1994"/>
    <n v="4719.74"/>
    <s v="tier - 2"/>
    <s v="tier - 1"/>
    <s v="R1012"/>
    <n v="28"/>
    <x v="3"/>
  </r>
  <r>
    <s v="Id1810"/>
    <s v="  Cindy"/>
    <n v="22.895"/>
    <n v="5.24"/>
    <s v="No"/>
    <s v="No"/>
    <s v="No"/>
    <n v="1"/>
    <s v="No"/>
    <x v="1"/>
    <s v="Normal"/>
    <s v="28-Sep-1992"/>
    <n v="4719.5200000000004"/>
    <s v="tier - 2"/>
    <s v="tier - 2"/>
    <s v="R1024"/>
    <n v="30"/>
    <x v="1"/>
  </r>
  <r>
    <s v="Id1811"/>
    <s v="  Esther"/>
    <n v="21.945"/>
    <n v="5.37"/>
    <s v="No"/>
    <s v="No"/>
    <s v="No"/>
    <n v="1"/>
    <s v="No"/>
    <x v="0"/>
    <s v="Normal"/>
    <s v="9-Oct-1992"/>
    <n v="4718.2"/>
    <s v="tier - 2"/>
    <s v="tier - 3"/>
    <s v="R1024"/>
    <n v="30"/>
    <x v="1"/>
  </r>
  <r>
    <s v="Id1812"/>
    <s v="  Jackie"/>
    <n v="19.47"/>
    <n v="6.6"/>
    <s v="yes"/>
    <s v="No"/>
    <s v="No"/>
    <n v="0"/>
    <s v="No"/>
    <x v="1"/>
    <s v="Diabetes"/>
    <s v="12-Aug-1981"/>
    <n v="4712.12"/>
    <s v="tier - 2"/>
    <s v="tier - 3"/>
    <s v="R1011"/>
    <n v="41"/>
    <x v="1"/>
  </r>
  <r>
    <s v="Id1813"/>
    <s v="  Timothy P"/>
    <n v="15.61"/>
    <n v="5.77"/>
    <s v="No"/>
    <s v="No"/>
    <s v="No"/>
    <n v="0"/>
    <s v="No"/>
    <x v="2"/>
    <s v="Pre-Diabetes"/>
    <s v="4-Dec-1977"/>
    <n v="4699.47"/>
    <s v="tier - 2"/>
    <s v="tier - 3"/>
    <s v="R1013"/>
    <n v="45"/>
    <x v="0"/>
  </r>
  <r>
    <s v="Id1814"/>
    <s v="  Lauren"/>
    <n v="28.6"/>
    <n v="6.08"/>
    <s v="No"/>
    <s v="No"/>
    <s v="Yes"/>
    <n v="1"/>
    <s v="No"/>
    <x v="3"/>
    <s v="Pre-Diabetes"/>
    <s v="22-Jun-2003"/>
    <n v="4687.8"/>
    <s v="tier - 2"/>
    <s v="tier - 3"/>
    <s v="R1011"/>
    <n v="19"/>
    <x v="3"/>
  </r>
  <r>
    <s v="Id1815"/>
    <s v="  Benjamin"/>
    <n v="46.53"/>
    <n v="4.16"/>
    <s v="No"/>
    <s v="No"/>
    <s v="No"/>
    <n v="0"/>
    <s v="No"/>
    <x v="1"/>
    <s v="Normal"/>
    <s v="4-Sep-1990"/>
    <n v="4686.3900000000003"/>
    <s v="tier - 3"/>
    <s v="tier - 3"/>
    <s v="R1013"/>
    <n v="32"/>
    <x v="1"/>
  </r>
  <r>
    <s v="Id1816"/>
    <s v="  Hugo M"/>
    <n v="34.99"/>
    <n v="5.0999999999999996"/>
    <s v="No"/>
    <s v="No"/>
    <s v="Yes"/>
    <n v="1"/>
    <s v="No"/>
    <x v="0"/>
    <s v="Normal"/>
    <s v="4-Oct-2003"/>
    <n v="4678.8"/>
    <s v="tier - 2"/>
    <s v="tier - 1"/>
    <s v="R1021"/>
    <n v="19"/>
    <x v="3"/>
  </r>
  <r>
    <s v="Id1817"/>
    <s v="  Daniel J"/>
    <n v="17.05"/>
    <n v="5.3"/>
    <s v="No"/>
    <s v="No"/>
    <s v="Yes"/>
    <n v="1"/>
    <s v="No"/>
    <x v="1"/>
    <s v="Normal"/>
    <s v="18-Oct-1979"/>
    <n v="4674.2"/>
    <s v="tier - 2"/>
    <s v="tier - 1"/>
    <s v="R1013"/>
    <n v="43"/>
    <x v="1"/>
  </r>
  <r>
    <s v="Id1818"/>
    <s v="  Justin R"/>
    <n v="37.18"/>
    <n v="4.9000000000000004"/>
    <s v="No"/>
    <s v="No"/>
    <s v="No"/>
    <n v="0"/>
    <s v="No"/>
    <x v="0"/>
    <s v="Normal"/>
    <s v="13-Jul-1990"/>
    <n v="4673.3900000000003"/>
    <s v="tier - 2"/>
    <s v="tier - 1"/>
    <s v="R1013"/>
    <n v="32"/>
    <x v="1"/>
  </r>
  <r>
    <s v="Id1819"/>
    <s v="  Colin"/>
    <n v="35.200000000000003"/>
    <n v="5.55"/>
    <s v="No"/>
    <s v="No"/>
    <s v="No"/>
    <n v="0"/>
    <s v="No"/>
    <x v="2"/>
    <s v="Normal"/>
    <s v="26-Sep-1990"/>
    <n v="4670.6400000000003"/>
    <s v="tier - 2"/>
    <s v="tier - 2"/>
    <s v="R1011"/>
    <n v="32"/>
    <x v="1"/>
  </r>
  <r>
    <s v="Id1820"/>
    <s v="  Rob"/>
    <n v="37.335000000000001"/>
    <n v="4.95"/>
    <s v="No"/>
    <s v="No"/>
    <s v="No"/>
    <n v="0"/>
    <s v="No"/>
    <x v="3"/>
    <s v="Normal"/>
    <s v="5-Aug-1990"/>
    <n v="4667.6099999999997"/>
    <s v="tier - 3"/>
    <s v="tier - 3"/>
    <s v="R1016"/>
    <n v="32"/>
    <x v="1"/>
  </r>
  <r>
    <s v="Id1821"/>
    <s v="  Patrick"/>
    <n v="27.265000000000001"/>
    <n v="6.46"/>
    <s v="yes"/>
    <s v="No"/>
    <s v="No"/>
    <n v="0"/>
    <s v="No"/>
    <x v="0"/>
    <s v="Pre-Diabetes"/>
    <s v="25-Oct-1996"/>
    <n v="4661.29"/>
    <s v="tier - 2"/>
    <s v="tier - 1"/>
    <s v="R1017"/>
    <n v="26"/>
    <x v="3"/>
  </r>
  <r>
    <s v="Id1822"/>
    <s v="  Austin D"/>
    <n v="30.8"/>
    <n v="4.9000000000000004"/>
    <s v="yes"/>
    <s v="No"/>
    <s v="No"/>
    <n v="0"/>
    <s v="No"/>
    <x v="1"/>
    <s v="Normal"/>
    <s v="22-Jun-1985"/>
    <n v="4646.76"/>
    <s v="tier - 1"/>
    <s v="tier - 1"/>
    <s v="R1011"/>
    <n v="37"/>
    <x v="1"/>
  </r>
  <r>
    <s v="Id1823"/>
    <s v="  Brittany"/>
    <n v="30.21"/>
    <n v="5.21"/>
    <s v="No"/>
    <s v="No"/>
    <s v="No"/>
    <n v="1"/>
    <s v="No"/>
    <x v="3"/>
    <s v="Normal"/>
    <s v="29-Jun-1998"/>
    <n v="4618.08"/>
    <s v="tier - 2"/>
    <s v="tier - 1"/>
    <s v="R1012"/>
    <n v="24"/>
    <x v="3"/>
  </r>
  <r>
    <s v="Id1824"/>
    <s v="  Matthew T"/>
    <n v="35.340000000000003"/>
    <n v="4.13"/>
    <s v="No"/>
    <s v="yes"/>
    <s v="No"/>
    <n v="1"/>
    <s v="No"/>
    <x v="3"/>
    <s v="Normal"/>
    <s v="2-Jul-2000"/>
    <n v="4608.03"/>
    <s v="tier - 2"/>
    <s v="tier - 3"/>
    <s v="R1011"/>
    <n v="22"/>
    <x v="3"/>
  </r>
  <r>
    <s v="Id1825"/>
    <s v="  Becky G"/>
    <n v="26.695"/>
    <n v="5.28"/>
    <s v="No"/>
    <s v="No"/>
    <s v="No"/>
    <n v="0"/>
    <s v="No"/>
    <x v="1"/>
    <s v="Normal"/>
    <s v="18-Sep-1989"/>
    <n v="4571.41"/>
    <s v="tier - 2"/>
    <s v="tier - 2"/>
    <s v="R1012"/>
    <n v="33"/>
    <x v="1"/>
  </r>
  <r>
    <s v="Id1826"/>
    <s v="  Virginie"/>
    <n v="29.355"/>
    <n v="4.68"/>
    <s v="yes"/>
    <s v="No"/>
    <s v="No"/>
    <n v="0"/>
    <s v="No"/>
    <x v="2"/>
    <s v="Normal"/>
    <s v="25-Dec-1996"/>
    <n v="4564.1899999999996"/>
    <s v="tier - 2"/>
    <s v="tier - 2"/>
    <s v="R1024"/>
    <n v="26"/>
    <x v="3"/>
  </r>
  <r>
    <s v="Id1827"/>
    <s v="  Allison A"/>
    <n v="29.59"/>
    <n v="4.0599999999999996"/>
    <s v="No"/>
    <s v="No"/>
    <s v="No"/>
    <n v="0"/>
    <s v="No"/>
    <x v="0"/>
    <s v="Normal"/>
    <s v="20-Sep-1990"/>
    <n v="4562.84"/>
    <s v="tier - 2"/>
    <s v="tier - 2"/>
    <s v="R1013"/>
    <n v="32"/>
    <x v="1"/>
  </r>
  <r>
    <s v="Id1828"/>
    <s v="  Julie"/>
    <n v="31.35"/>
    <n v="4.2"/>
    <s v="No"/>
    <s v="yes"/>
    <s v="No"/>
    <n v="1"/>
    <s v="No"/>
    <x v="3"/>
    <s v="Normal"/>
    <s v="22-Dec-2004"/>
    <n v="4561.1899999999996"/>
    <s v="tier - 2"/>
    <s v="tier - 2"/>
    <s v="R1024"/>
    <n v="18"/>
    <x v="3"/>
  </r>
  <r>
    <s v="Id1829"/>
    <s v="  Katherine"/>
    <n v="20.52"/>
    <n v="4.83"/>
    <s v="No"/>
    <s v="No"/>
    <s v="No"/>
    <n v="0"/>
    <s v="No"/>
    <x v="0"/>
    <s v="Normal"/>
    <s v="17-Nov-1990"/>
    <n v="4544.2299999999996"/>
    <s v="tier - 2"/>
    <s v="tier - 1"/>
    <s v="R1024"/>
    <n v="32"/>
    <x v="1"/>
  </r>
  <r>
    <s v="Id1830"/>
    <s v="  Caleb"/>
    <n v="42.9"/>
    <n v="4.87"/>
    <s v="yes"/>
    <s v="No"/>
    <s v="No"/>
    <n v="1"/>
    <s v="No"/>
    <x v="1"/>
    <s v="Normal"/>
    <s v="13-Jun-1988"/>
    <n v="4536.26"/>
    <s v="tier - 2"/>
    <s v="tier - 2"/>
    <s v="R1011"/>
    <n v="34"/>
    <x v="1"/>
  </r>
  <r>
    <s v="Id1831"/>
    <s v="  Jaime"/>
    <n v="24.6"/>
    <n v="5.86"/>
    <s v="No"/>
    <s v="No"/>
    <s v="Yes"/>
    <n v="1"/>
    <s v="No"/>
    <x v="1"/>
    <s v="Pre-Diabetes"/>
    <s v="29-Jun-1993"/>
    <n v="4529.4799999999996"/>
    <s v="tier - 2"/>
    <s v="tier - 1"/>
    <s v="R1011"/>
    <n v="29"/>
    <x v="3"/>
  </r>
  <r>
    <s v="Id1832"/>
    <s v="  Hannah"/>
    <n v="28.405000000000001"/>
    <n v="4.12"/>
    <s v="No"/>
    <s v="No"/>
    <s v="No"/>
    <n v="1"/>
    <s v="No"/>
    <x v="1"/>
    <s v="Normal"/>
    <s v="13-Aug-1992"/>
    <n v="4527.18"/>
    <s v="tier - 2"/>
    <s v="tier - 2"/>
    <s v="R1012"/>
    <n v="30"/>
    <x v="1"/>
  </r>
  <r>
    <s v="Id1833"/>
    <s v="  Zachariah"/>
    <n v="34.674999999999997"/>
    <n v="5.71"/>
    <s v="yes"/>
    <s v="No"/>
    <s v="No"/>
    <n v="1"/>
    <s v="No"/>
    <x v="2"/>
    <s v="Pre-Diabetes"/>
    <s v="21-Dec-1988"/>
    <n v="4518.83"/>
    <s v="tier - 2"/>
    <s v="tier - 2"/>
    <s v="R1017"/>
    <n v="34"/>
    <x v="1"/>
  </r>
  <r>
    <s v="Id1834"/>
    <s v="  Patricia A"/>
    <n v="18.850000000000001"/>
    <n v="6.03"/>
    <s v="No"/>
    <s v="No"/>
    <s v="No"/>
    <n v="1"/>
    <s v="No"/>
    <x v="1"/>
    <s v="Pre-Diabetes"/>
    <s v="5-Dec-1987"/>
    <n v="4518.7700000000004"/>
    <s v="tier - 2"/>
    <s v="tier - 3"/>
    <s v="R1012"/>
    <n v="35"/>
    <x v="1"/>
  </r>
  <r>
    <s v="Id1835"/>
    <s v="  Elizabeth A"/>
    <n v="34.130000000000003"/>
    <n v="5.65"/>
    <s v="No"/>
    <s v="No"/>
    <s v="Yes"/>
    <n v="1"/>
    <s v="No"/>
    <x v="1"/>
    <s v="Normal"/>
    <s v="2-Oct-2003"/>
    <n v="4518.3999999999996"/>
    <s v="tier - 2"/>
    <s v="tier - 3"/>
    <s v="R1026"/>
    <n v="19"/>
    <x v="3"/>
  </r>
  <r>
    <s v="Id1836"/>
    <s v="  Benjamin"/>
    <n v="17.34"/>
    <n v="5.05"/>
    <s v="No"/>
    <s v="No"/>
    <s v="No"/>
    <n v="0"/>
    <s v="No"/>
    <x v="0"/>
    <s v="Normal"/>
    <s v="16-Jun-1980"/>
    <n v="4515.71"/>
    <s v="tier - 2"/>
    <s v="tier - 3"/>
    <s v="R1013"/>
    <n v="42"/>
    <x v="1"/>
  </r>
  <r>
    <s v="Id1837"/>
    <s v="  Breno"/>
    <n v="17.440000000000001"/>
    <n v="6.26"/>
    <s v="No"/>
    <s v="No"/>
    <s v="No"/>
    <n v="0"/>
    <s v="No"/>
    <x v="1"/>
    <s v="Pre-Diabetes"/>
    <s v="27-Sep-1982"/>
    <n v="4511.41"/>
    <s v="tier - 2"/>
    <s v="tier - 3"/>
    <s v="R1013"/>
    <n v="40"/>
    <x v="1"/>
  </r>
  <r>
    <s v="Id1838"/>
    <s v="  Takaya"/>
    <n v="33.659999999999997"/>
    <n v="4.08"/>
    <s v="yes"/>
    <s v="No"/>
    <s v="Yes"/>
    <n v="1"/>
    <s v="No"/>
    <x v="2"/>
    <s v="Normal"/>
    <s v="13-Oct-1997"/>
    <n v="4504.66"/>
    <s v="tier - 1"/>
    <s v="tier - 2"/>
    <s v="R1013"/>
    <n v="25"/>
    <x v="3"/>
  </r>
  <r>
    <s v="Id1839"/>
    <s v="  Thomas IV"/>
    <n v="21.375"/>
    <n v="6.19"/>
    <s v="yes"/>
    <s v="No"/>
    <s v="No"/>
    <n v="1"/>
    <s v="No"/>
    <x v="0"/>
    <s v="Pre-Diabetes"/>
    <s v="26-Jun-1988"/>
    <n v="4500.34"/>
    <s v="tier - 2"/>
    <s v="tier - 1"/>
    <s v="R1017"/>
    <n v="34"/>
    <x v="1"/>
  </r>
  <r>
    <s v="Id1840"/>
    <s v="  Bradley E"/>
    <n v="27.14"/>
    <n v="6.01"/>
    <s v="No"/>
    <s v="No"/>
    <s v="No"/>
    <n v="1"/>
    <s v="No"/>
    <x v="1"/>
    <s v="Pre-Diabetes"/>
    <s v="12-Jul-1992"/>
    <n v="4488.58"/>
    <s v="tier - 2"/>
    <s v="tier - 3"/>
    <s v="R1012"/>
    <n v="30"/>
    <x v="1"/>
  </r>
  <r>
    <s v="Id1841"/>
    <s v="  Megan"/>
    <n v="35.78"/>
    <n v="6.07"/>
    <s v="No"/>
    <s v="yes"/>
    <s v="No"/>
    <n v="1"/>
    <s v="No"/>
    <x v="1"/>
    <s v="Pre-Diabetes"/>
    <s v="18-Jul-2004"/>
    <n v="4468.25"/>
    <s v="tier - 2"/>
    <s v="tier - 2"/>
    <s v="R1012"/>
    <n v="18"/>
    <x v="3"/>
  </r>
  <r>
    <s v="Id1842"/>
    <s v="  Ruby J"/>
    <n v="34.96"/>
    <n v="5.63"/>
    <s v="No"/>
    <s v="No"/>
    <s v="No"/>
    <n v="0"/>
    <s v="No"/>
    <x v="1"/>
    <s v="Normal"/>
    <s v="20-Nov-1999"/>
    <n v="4466.62"/>
    <s v="tier - 2"/>
    <s v="tier - 2"/>
    <s v="R1012"/>
    <n v="23"/>
    <x v="3"/>
  </r>
  <r>
    <s v="Id1843"/>
    <s v="  Bart"/>
    <n v="38.39"/>
    <n v="6.05"/>
    <s v="No"/>
    <s v="No"/>
    <s v="No"/>
    <n v="0"/>
    <s v="No"/>
    <x v="2"/>
    <s v="Pre-Diabetes"/>
    <s v="4-Jul-1991"/>
    <n v="4463.21"/>
    <s v="tier - 3"/>
    <s v="tier - 3"/>
    <s v="R1013"/>
    <n v="31"/>
    <x v="1"/>
  </r>
  <r>
    <s v="Id1844"/>
    <s v="  Robert A"/>
    <n v="33.82"/>
    <n v="4.6500000000000004"/>
    <s v="No"/>
    <s v="No"/>
    <s v="No"/>
    <n v="0"/>
    <s v="No"/>
    <x v="2"/>
    <s v="Normal"/>
    <s v="15-Jul-1990"/>
    <n v="4462.72"/>
    <s v="tier - 2"/>
    <s v="tier - 3"/>
    <s v="R1012"/>
    <n v="32"/>
    <x v="1"/>
  </r>
  <r>
    <s v="Id1845"/>
    <s v="  Adam"/>
    <n v="27.835000000000001"/>
    <n v="5.37"/>
    <s v="No"/>
    <s v="No"/>
    <s v="No"/>
    <n v="0"/>
    <s v="No"/>
    <x v="3"/>
    <s v="Normal"/>
    <s v="8-Aug-1990"/>
    <n v="4454.3999999999996"/>
    <s v="tier - 2"/>
    <s v="tier - 3"/>
    <s v="R1012"/>
    <n v="32"/>
    <x v="1"/>
  </r>
  <r>
    <s v="Id1846"/>
    <s v="  Yemane Adhane"/>
    <n v="33"/>
    <n v="5.39"/>
    <s v="No"/>
    <s v="No"/>
    <s v="No"/>
    <n v="0"/>
    <s v="No"/>
    <x v="1"/>
    <s v="Normal"/>
    <s v="28-Jun-1994"/>
    <n v="4449.46"/>
    <s v="tier - 1"/>
    <s v="tier - 2"/>
    <s v="R1013"/>
    <n v="28"/>
    <x v="3"/>
  </r>
  <r>
    <s v="Id1847"/>
    <s v="  Jesse A"/>
    <n v="26.885000000000002"/>
    <n v="5.86"/>
    <s v="No"/>
    <s v="No"/>
    <s v="No"/>
    <n v="0"/>
    <s v="No"/>
    <x v="2"/>
    <s v="Pre-Diabetes"/>
    <s v="3-Sep-1991"/>
    <n v="4441.21"/>
    <s v="tier - 1"/>
    <s v="tier - 2"/>
    <s v="R1014"/>
    <n v="31"/>
    <x v="1"/>
  </r>
  <r>
    <s v="Id1848"/>
    <s v="  Bird"/>
    <n v="29.26"/>
    <n v="4.4400000000000004"/>
    <s v="No"/>
    <s v="No"/>
    <s v="No"/>
    <n v="0"/>
    <s v="No"/>
    <x v="0"/>
    <s v="Normal"/>
    <s v="24-Oct-1994"/>
    <n v="4438.26"/>
    <s v="tier - 2"/>
    <s v="tier - 3"/>
    <s v="R1017"/>
    <n v="28"/>
    <x v="3"/>
  </r>
  <r>
    <s v="Id1849"/>
    <s v="  Patrick M"/>
    <n v="26.98"/>
    <n v="4.41"/>
    <s v="No"/>
    <s v="No"/>
    <s v="No"/>
    <n v="0"/>
    <s v="No"/>
    <x v="1"/>
    <s v="Normal"/>
    <s v="8-Oct-1994"/>
    <n v="4435.09"/>
    <s v="tier - 3"/>
    <s v="tier - 2"/>
    <s v="R1016"/>
    <n v="28"/>
    <x v="3"/>
  </r>
  <r>
    <s v="Id1850"/>
    <s v="  Kyle"/>
    <n v="32.11"/>
    <n v="5.19"/>
    <s v="No"/>
    <s v="No"/>
    <s v="Yes"/>
    <n v="1"/>
    <s v="No"/>
    <x v="0"/>
    <s v="Normal"/>
    <s v="23-Dec-1993"/>
    <n v="4433.92"/>
    <s v="tier - 2"/>
    <s v="tier - 2"/>
    <s v="R1012"/>
    <n v="29"/>
    <x v="3"/>
  </r>
  <r>
    <s v="Id1851"/>
    <s v="  Ryan"/>
    <n v="31.73"/>
    <n v="5.16"/>
    <s v="No"/>
    <s v="No"/>
    <s v="Yes"/>
    <n v="1"/>
    <s v="No"/>
    <x v="2"/>
    <s v="Normal"/>
    <s v="4-Sep-1993"/>
    <n v="4433.3900000000003"/>
    <s v="tier - 2"/>
    <s v="tier - 3"/>
    <s v="R1012"/>
    <n v="29"/>
    <x v="3"/>
  </r>
  <r>
    <s v="Id1852"/>
    <s v="  Yuri"/>
    <n v="22.515000000000001"/>
    <n v="4.24"/>
    <s v="No"/>
    <s v="No"/>
    <s v="No"/>
    <n v="0"/>
    <s v="No"/>
    <x v="3"/>
    <s v="Normal"/>
    <s v="29-Dec-1994"/>
    <n v="4428.8900000000003"/>
    <s v="tier - 3"/>
    <s v="tier - 1"/>
    <s v="R1017"/>
    <n v="28"/>
    <x v="3"/>
  </r>
  <r>
    <s v="Id1853"/>
    <s v="  Ryan"/>
    <n v="25.9"/>
    <n v="5.45"/>
    <s v="No"/>
    <s v="No"/>
    <s v="No"/>
    <n v="1"/>
    <s v="No"/>
    <x v="3"/>
    <s v="Normal"/>
    <s v="15-Aug-1992"/>
    <n v="4420.95"/>
    <s v="tier - 2"/>
    <s v="tier - 3"/>
    <s v="R1020"/>
    <n v="30"/>
    <x v="1"/>
  </r>
  <r>
    <s v="Id1854"/>
    <s v="  Debbie"/>
    <n v="27.72"/>
    <n v="5.03"/>
    <s v="yes"/>
    <s v="No"/>
    <s v="No"/>
    <n v="1"/>
    <s v="No"/>
    <x v="1"/>
    <s v="Normal"/>
    <s v="16-Sep-1988"/>
    <n v="4415.16"/>
    <s v="tier - 2"/>
    <s v="tier - 1"/>
    <s v="R1013"/>
    <n v="34"/>
    <x v="1"/>
  </r>
  <r>
    <s v="Id1855"/>
    <s v="  Mark D"/>
    <n v="31.5"/>
    <n v="9.6199999999999992"/>
    <s v="yes"/>
    <s v="No"/>
    <s v="No"/>
    <n v="1"/>
    <s v="No"/>
    <x v="0"/>
    <s v="Diabetes"/>
    <s v="13-Jul-1986"/>
    <n v="4402.2299999999996"/>
    <s v="tier - 2"/>
    <s v="tier - 2"/>
    <s v="R1011"/>
    <n v="36"/>
    <x v="1"/>
  </r>
  <r>
    <s v="Id1856"/>
    <s v="  Christopher"/>
    <n v="29.7"/>
    <n v="6.77"/>
    <s v="yes"/>
    <s v="No"/>
    <s v="No"/>
    <n v="1"/>
    <s v="No"/>
    <x v="1"/>
    <s v="Diabetes"/>
    <s v="11-Aug-1986"/>
    <n v="4399.7299999999996"/>
    <s v="tier - 3"/>
    <s v="tier - 2"/>
    <s v="R1013"/>
    <n v="36"/>
    <x v="1"/>
  </r>
  <r>
    <s v="Id1857"/>
    <s v="  Daniell L"/>
    <n v="21.26"/>
    <n v="5.36"/>
    <s v="yes"/>
    <s v="No"/>
    <s v="No"/>
    <n v="1"/>
    <s v="No"/>
    <x v="0"/>
    <s v="Normal"/>
    <s v="18-Jul-1988"/>
    <n v="4397.3100000000004"/>
    <s v="tier - 2"/>
    <s v="tier - 2"/>
    <s v="R1013"/>
    <n v="34"/>
    <x v="1"/>
  </r>
  <r>
    <s v="Id1858"/>
    <s v="  Janne"/>
    <n v="17.09"/>
    <n v="5.69"/>
    <s v="No"/>
    <s v="No"/>
    <s v="No"/>
    <n v="0"/>
    <s v="No"/>
    <x v="0"/>
    <s v="Normal"/>
    <s v="29-Jun-1982"/>
    <n v="4392.7"/>
    <s v="tier - 2"/>
    <s v="tier - 2"/>
    <s v="R1013"/>
    <n v="40"/>
    <x v="1"/>
  </r>
  <r>
    <s v="Id1859"/>
    <s v="  Martina"/>
    <n v="24.3"/>
    <n v="4.9000000000000004"/>
    <s v="yes"/>
    <s v="No"/>
    <s v="Yes"/>
    <n v="1"/>
    <s v="No"/>
    <x v="1"/>
    <s v="Normal"/>
    <s v="29-Nov-1997"/>
    <n v="4391.6499999999996"/>
    <s v="tier - 2"/>
    <s v="tier - 2"/>
    <s v="R1011"/>
    <n v="25"/>
    <x v="3"/>
  </r>
  <r>
    <s v="Id1860"/>
    <s v="  Elizabeth L"/>
    <n v="29.734999999999999"/>
    <n v="5.78"/>
    <s v="No"/>
    <s v="No"/>
    <s v="No"/>
    <n v="0"/>
    <s v="No"/>
    <x v="1"/>
    <s v="Pre-Diabetes"/>
    <s v="28-Aug-1990"/>
    <n v="4357.04"/>
    <s v="tier - 2"/>
    <s v="tier - 3"/>
    <s v="R1012"/>
    <n v="32"/>
    <x v="1"/>
  </r>
  <r>
    <s v="Id1861"/>
    <s v="  Stephanie C"/>
    <n v="29.26"/>
    <n v="4.7"/>
    <s v="No"/>
    <s v="No"/>
    <s v="No"/>
    <n v="0"/>
    <s v="No"/>
    <x v="1"/>
    <s v="Normal"/>
    <s v="13-Sep-1991"/>
    <n v="4350.51"/>
    <s v="tier - 2"/>
    <s v="tier - 2"/>
    <s v="R1013"/>
    <n v="31"/>
    <x v="1"/>
  </r>
  <r>
    <s v="Id1862"/>
    <s v="  Katie"/>
    <n v="33"/>
    <n v="6.28"/>
    <s v="No"/>
    <s v="No"/>
    <s v="No"/>
    <n v="0"/>
    <s v="No"/>
    <x v="2"/>
    <s v="Pre-Diabetes"/>
    <s v="1-Nov-1994"/>
    <n v="4349.46"/>
    <s v="tier - 2"/>
    <s v="tier - 2"/>
    <s v="R1013"/>
    <n v="28"/>
    <x v="3"/>
  </r>
  <r>
    <s v="Id1863"/>
    <s v="  Callie"/>
    <n v="31.065000000000001"/>
    <n v="4.2300000000000004"/>
    <s v="No"/>
    <s v="No"/>
    <s v="No"/>
    <n v="0"/>
    <s v="No"/>
    <x v="1"/>
    <s v="Normal"/>
    <s v="1-Jun-1991"/>
    <n v="4347.0200000000004"/>
    <s v="tier - 2"/>
    <s v="tier - 1"/>
    <s v="R1024"/>
    <n v="32"/>
    <x v="1"/>
  </r>
  <r>
    <s v="Id1864"/>
    <s v="  Inna"/>
    <n v="26.51"/>
    <n v="6.17"/>
    <s v="No"/>
    <s v="No"/>
    <s v="No"/>
    <n v="0"/>
    <s v="No"/>
    <x v="1"/>
    <s v="Pre-Diabetes"/>
    <s v="26-Oct-1994"/>
    <n v="4340.4399999999996"/>
    <s v="tier - 2"/>
    <s v="tier - 1"/>
    <s v="R1013"/>
    <n v="28"/>
    <x v="3"/>
  </r>
  <r>
    <s v="Id1865"/>
    <s v="  Mary K"/>
    <n v="28.88"/>
    <n v="4.96"/>
    <s v="No"/>
    <s v="No"/>
    <s v="No"/>
    <n v="0"/>
    <s v="No"/>
    <x v="1"/>
    <s v="Normal"/>
    <s v="2-Nov-1994"/>
    <n v="4337.74"/>
    <s v="tier - 2"/>
    <s v="tier - 1"/>
    <s v="R1024"/>
    <n v="28"/>
    <x v="3"/>
  </r>
  <r>
    <s v="Id1866"/>
    <s v="  Samuel M"/>
    <n v="35.814999999999998"/>
    <n v="5.1100000000000003"/>
    <s v="yes"/>
    <s v="No"/>
    <s v="No"/>
    <n v="1"/>
    <s v="No"/>
    <x v="1"/>
    <s v="Normal"/>
    <s v="19-Dec-1988"/>
    <n v="4320.41"/>
    <s v="tier - 2"/>
    <s v="tier - 1"/>
    <s v="R1012"/>
    <n v="34"/>
    <x v="1"/>
  </r>
  <r>
    <s v="Id1867"/>
    <s v="  Kimberly"/>
    <n v="21.28"/>
    <n v="4.05"/>
    <s v="No"/>
    <s v="yes"/>
    <s v="No"/>
    <n v="1"/>
    <s v="No"/>
    <x v="1"/>
    <s v="Normal"/>
    <s v="25-Nov-2000"/>
    <n v="4296.2700000000004"/>
    <s v="tier - 2"/>
    <s v="tier - 3"/>
    <s v="R1012"/>
    <n v="22"/>
    <x v="3"/>
  </r>
  <r>
    <s v="Id1868"/>
    <s v="  Tom J"/>
    <n v="33.81"/>
    <n v="6.49"/>
    <s v="No"/>
    <s v="No"/>
    <s v="Yes"/>
    <n v="1"/>
    <s v="No"/>
    <x v="2"/>
    <s v="Pre-Diabetes"/>
    <s v="8-Jun-2003"/>
    <n v="4278.55"/>
    <s v="tier - 2"/>
    <s v="tier - 1"/>
    <s v="R1021"/>
    <n v="20"/>
    <x v="3"/>
  </r>
  <r>
    <s v="Id1869"/>
    <s v="  Zachary"/>
    <n v="44.22"/>
    <n v="4.1900000000000004"/>
    <s v="No"/>
    <s v="No"/>
    <s v="No"/>
    <n v="1"/>
    <s v="No"/>
    <x v="0"/>
    <s v="Normal"/>
    <s v="18-Jun-1992"/>
    <n v="4266.17"/>
    <s v="tier - 3"/>
    <s v="tier - 2"/>
    <s v="R1013"/>
    <n v="30"/>
    <x v="1"/>
  </r>
  <r>
    <s v="Id1870"/>
    <s v="  Dane"/>
    <n v="15.46"/>
    <n v="4.99"/>
    <s v="yes"/>
    <s v="No"/>
    <s v="Yes"/>
    <n v="1"/>
    <s v="No"/>
    <x v="0"/>
    <s v="Normal"/>
    <s v="20-Nov-1983"/>
    <n v="4265.01"/>
    <s v="tier - 2"/>
    <s v="tier - 1"/>
    <s v="R1012"/>
    <n v="39"/>
    <x v="1"/>
  </r>
  <r>
    <s v="Id1871"/>
    <s v="  Dougie J"/>
    <n v="30.3"/>
    <n v="4.7699999999999996"/>
    <s v="yes"/>
    <s v="No"/>
    <s v="No"/>
    <n v="1"/>
    <s v="No"/>
    <x v="0"/>
    <s v="Normal"/>
    <s v="14-Oct-1995"/>
    <n v="4260.74"/>
    <s v="tier - 3"/>
    <s v="tier - 2"/>
    <s v="R1011"/>
    <n v="27"/>
    <x v="3"/>
  </r>
  <r>
    <s v="Id1872"/>
    <s v="  Jeremiah H"/>
    <n v="16.670000000000002"/>
    <n v="5.46"/>
    <s v="No"/>
    <s v="No"/>
    <s v="No"/>
    <n v="0"/>
    <s v="No"/>
    <x v="3"/>
    <s v="Normal"/>
    <s v="16-Jun-1982"/>
    <n v="4250.24"/>
    <s v="tier - 2"/>
    <s v="tier - 3"/>
    <s v="R1013"/>
    <n v="40"/>
    <x v="1"/>
  </r>
  <r>
    <s v="Id1873"/>
    <s v="  Ashley J"/>
    <n v="28.594999999999999"/>
    <n v="5.43"/>
    <s v="No"/>
    <s v="No"/>
    <s v="No"/>
    <n v="0"/>
    <s v="No"/>
    <x v="2"/>
    <s v="Normal"/>
    <s v="1-Dec-1991"/>
    <n v="4243.59"/>
    <s v="tier - 3"/>
    <s v="tier - 1"/>
    <s v="R1012"/>
    <n v="31"/>
    <x v="1"/>
  </r>
  <r>
    <s v="Id1874"/>
    <s v="  Turner J"/>
    <n v="25.934999999999999"/>
    <n v="4.29"/>
    <s v="No"/>
    <s v="No"/>
    <s v="No"/>
    <n v="0"/>
    <s v="No"/>
    <x v="1"/>
    <s v="Normal"/>
    <s v="3-Nov-1991"/>
    <n v="4239.8900000000003"/>
    <s v="tier - 2"/>
    <s v="tier - 2"/>
    <s v="R1012"/>
    <n v="31"/>
    <x v="1"/>
  </r>
  <r>
    <s v="Id1875"/>
    <s v="  Roger"/>
    <n v="27.645"/>
    <n v="5.25"/>
    <s v="No"/>
    <s v="No"/>
    <s v="No"/>
    <n v="1"/>
    <s v="No"/>
    <x v="0"/>
    <s v="Normal"/>
    <s v="27-Jun-1992"/>
    <n v="4237.13"/>
    <s v="tier - 3"/>
    <s v="tier - 1"/>
    <s v="R1016"/>
    <n v="30"/>
    <x v="1"/>
  </r>
  <r>
    <s v="Id1876"/>
    <s v="  Pamela"/>
    <n v="30.1"/>
    <n v="4.04"/>
    <s v="No"/>
    <s v="No"/>
    <s v="No"/>
    <n v="1"/>
    <s v="No"/>
    <x v="0"/>
    <s v="Normal"/>
    <s v="14-Dec-1998"/>
    <n v="4234.93"/>
    <s v="tier - 2"/>
    <s v="tier - 1"/>
    <s v="R1011"/>
    <n v="24"/>
    <x v="3"/>
  </r>
  <r>
    <s v="Id1877"/>
    <s v="  Allison M"/>
    <n v="26.79"/>
    <n v="5"/>
    <s v="yes"/>
    <s v="No"/>
    <s v="Yes"/>
    <n v="1"/>
    <s v="No"/>
    <x v="0"/>
    <s v="Normal"/>
    <s v="6-Sep-1997"/>
    <n v="4189.1099999999997"/>
    <s v="tier - 2"/>
    <s v="tier - 2"/>
    <s v="R1012"/>
    <n v="25"/>
    <x v="3"/>
  </r>
  <r>
    <s v="Id1878"/>
    <s v="  Katherine H"/>
    <n v="27.1"/>
    <n v="4.01"/>
    <s v="yes"/>
    <s v="No"/>
    <s v="No"/>
    <n v="1"/>
    <s v="No"/>
    <x v="2"/>
    <s v="Normal"/>
    <s v="3-Oct-1995"/>
    <n v="4188.7299999999996"/>
    <s v="tier - 2"/>
    <s v="tier - 2"/>
    <s v="R1025"/>
    <n v="27"/>
    <x v="3"/>
  </r>
  <r>
    <s v="Id1879"/>
    <s v="  Robin"/>
    <n v="24.31"/>
    <n v="5.4"/>
    <s v="No"/>
    <s v="No"/>
    <s v="No"/>
    <n v="0"/>
    <s v="No"/>
    <x v="1"/>
    <s v="Normal"/>
    <s v="25-Jun-1989"/>
    <n v="4185.1000000000004"/>
    <s v="tier - 2"/>
    <s v="tier - 3"/>
    <s v="R1013"/>
    <n v="33"/>
    <x v="1"/>
  </r>
  <r>
    <s v="Id1880"/>
    <s v="  Terri"/>
    <n v="15.53"/>
    <n v="5.81"/>
    <s v="No"/>
    <s v="No"/>
    <s v="No"/>
    <n v="1"/>
    <s v="No"/>
    <x v="1"/>
    <s v="Pre-Diabetes"/>
    <s v="16-Sep-1984"/>
    <n v="4163.21"/>
    <s v="tier - 2"/>
    <s v="tier - 2"/>
    <s v="R1012"/>
    <n v="38"/>
    <x v="1"/>
  </r>
  <r>
    <s v="Id1881"/>
    <s v="  Eddie"/>
    <n v="30.7"/>
    <n v="5.82"/>
    <s v="No"/>
    <s v="No"/>
    <s v="No"/>
    <n v="1"/>
    <s v="No"/>
    <x v="0"/>
    <s v="Pre-Diabetes"/>
    <s v="26-Nov-1998"/>
    <n v="4154.97"/>
    <s v="tier - 2"/>
    <s v="tier - 1"/>
    <s v="R1012"/>
    <n v="24"/>
    <x v="3"/>
  </r>
  <r>
    <s v="Id1882"/>
    <s v="  Pamela"/>
    <n v="33.33"/>
    <n v="4.82"/>
    <s v="No"/>
    <s v="No"/>
    <s v="No"/>
    <n v="1"/>
    <s v="No"/>
    <x v="1"/>
    <s v="Normal"/>
    <s v="4-Aug-1992"/>
    <n v="4151.03"/>
    <s v="tier - 2"/>
    <s v="tier - 2"/>
    <s v="R1013"/>
    <n v="30"/>
    <x v="1"/>
  </r>
  <r>
    <s v="Id1883"/>
    <s v="  Joyce"/>
    <n v="32.4"/>
    <n v="5.08"/>
    <s v="No"/>
    <s v="No"/>
    <s v="No"/>
    <n v="1"/>
    <s v="No"/>
    <x v="1"/>
    <s v="Normal"/>
    <s v="28-Jun-1992"/>
    <n v="4149.74"/>
    <s v="tier - 2"/>
    <s v="tier - 1"/>
    <s v="R1011"/>
    <n v="30"/>
    <x v="1"/>
  </r>
  <r>
    <s v="Id1884"/>
    <s v="  Alison W"/>
    <n v="27.93"/>
    <n v="5.59"/>
    <s v="No"/>
    <s v="No"/>
    <s v="No"/>
    <n v="1"/>
    <s v="No"/>
    <x v="1"/>
    <s v="Normal"/>
    <s v="18-Jun-1992"/>
    <n v="4137.5200000000004"/>
    <s v="tier - 2"/>
    <s v="tier - 3"/>
    <s v="R1024"/>
    <n v="30"/>
    <x v="1"/>
  </r>
  <r>
    <s v="Id1885"/>
    <s v="  Tammara C"/>
    <n v="21.754999999999999"/>
    <n v="5.12"/>
    <s v="No"/>
    <s v="No"/>
    <s v="No"/>
    <n v="0"/>
    <s v="No"/>
    <x v="1"/>
    <s v="Normal"/>
    <s v="6-Aug-1991"/>
    <n v="4134.08"/>
    <s v="tier - 2"/>
    <s v="tier - 1"/>
    <s v="R1012"/>
    <n v="31"/>
    <x v="1"/>
  </r>
  <r>
    <s v="Id1886"/>
    <s v="  Dorota"/>
    <n v="25.934999999999999"/>
    <n v="4.95"/>
    <s v="No"/>
    <s v="No"/>
    <s v="No"/>
    <n v="0"/>
    <s v="No"/>
    <x v="0"/>
    <s v="Normal"/>
    <s v="21-Aug-1994"/>
    <n v="4133.6400000000003"/>
    <s v="tier - 2"/>
    <s v="tier - 3"/>
    <s v="R1012"/>
    <n v="28"/>
    <x v="3"/>
  </r>
  <r>
    <s v="Id1887"/>
    <s v="  Jose Norberto Sr"/>
    <n v="31.5"/>
    <n v="6.16"/>
    <s v="No"/>
    <s v="No"/>
    <s v="No"/>
    <n v="0"/>
    <s v="No"/>
    <x v="2"/>
    <s v="Pre-Diabetes"/>
    <s v="14-Dec-1990"/>
    <n v="4076.5"/>
    <s v="tier - 2"/>
    <s v="tier - 3"/>
    <s v="R1011"/>
    <n v="32"/>
    <x v="1"/>
  </r>
  <r>
    <s v="Id1888"/>
    <s v="  Peter"/>
    <n v="30.03"/>
    <n v="6.41"/>
    <s v="No"/>
    <s v="No"/>
    <s v="No"/>
    <n v="0"/>
    <s v="No"/>
    <x v="3"/>
    <s v="Pre-Diabetes"/>
    <s v="1-Dec-1990"/>
    <n v="4074.45"/>
    <s v="tier - 3"/>
    <s v="tier - 2"/>
    <s v="R1013"/>
    <n v="32"/>
    <x v="1"/>
  </r>
  <r>
    <s v="Id1889"/>
    <s v="  Bryant"/>
    <n v="33.479999999999997"/>
    <n v="8.94"/>
    <s v="No"/>
    <s v="No"/>
    <s v="No"/>
    <n v="0"/>
    <s v="No"/>
    <x v="0"/>
    <s v="Diabetes"/>
    <s v="18-Oct-2002"/>
    <n v="4070.51"/>
    <s v="tier - 2"/>
    <s v="tier - 1"/>
    <s v="R1012"/>
    <n v="20"/>
    <x v="3"/>
  </r>
  <r>
    <s v="Id1890"/>
    <s v="  Christina"/>
    <n v="16.510000000000002"/>
    <n v="4.42"/>
    <s v="yes"/>
    <s v="No"/>
    <s v="Yes"/>
    <n v="1"/>
    <s v="No"/>
    <x v="2"/>
    <s v="Normal"/>
    <s v="16-Sep-1983"/>
    <n v="4070.42"/>
    <s v="tier - 2"/>
    <s v="tier - 1"/>
    <s v="R1013"/>
    <n v="39"/>
    <x v="1"/>
  </r>
  <r>
    <s v="Id1891"/>
    <s v="  John"/>
    <n v="33.155000000000001"/>
    <n v="5.3"/>
    <s v="yes"/>
    <s v="No"/>
    <s v="No"/>
    <n v="1"/>
    <s v="No"/>
    <x v="0"/>
    <s v="Normal"/>
    <s v="14-Sep-1995"/>
    <n v="4058.71"/>
    <s v="tier - 3"/>
    <s v="tier - 3"/>
    <s v="R1012"/>
    <n v="27"/>
    <x v="3"/>
  </r>
  <r>
    <s v="Id1892"/>
    <s v="  Eduardo"/>
    <n v="37.29"/>
    <n v="4.6399999999999997"/>
    <s v="No"/>
    <s v="No"/>
    <s v="Yes"/>
    <n v="1"/>
    <s v="No"/>
    <x v="0"/>
    <s v="Normal"/>
    <s v="13-Aug-1993"/>
    <n v="4058.12"/>
    <s v="tier - 2"/>
    <s v="tier - 1"/>
    <s v="R1013"/>
    <n v="29"/>
    <x v="3"/>
  </r>
  <r>
    <s v="Id1893"/>
    <s v="  Laura M"/>
    <n v="20.23"/>
    <n v="6.16"/>
    <s v="yes"/>
    <s v="No"/>
    <s v="No"/>
    <n v="1"/>
    <s v="No"/>
    <x v="1"/>
    <s v="Pre-Diabetes"/>
    <s v="30-Nov-1988"/>
    <n v="4047.94"/>
    <s v="tier - 2"/>
    <s v="tier - 1"/>
    <s v="R1013"/>
    <n v="34"/>
    <x v="1"/>
  </r>
  <r>
    <s v="Id1894"/>
    <s v="  Charlie"/>
    <n v="28.975000000000001"/>
    <n v="4.12"/>
    <s v="No"/>
    <s v="No"/>
    <s v="Yes"/>
    <n v="1"/>
    <s v="No"/>
    <x v="0"/>
    <s v="Normal"/>
    <s v="26-Dec-1993"/>
    <n v="4040.56"/>
    <s v="tier - 3"/>
    <s v="tier - 3"/>
    <s v="R1015"/>
    <n v="29"/>
    <x v="3"/>
  </r>
  <r>
    <s v="Id1895"/>
    <s v="  Melissa D"/>
    <n v="16.420000000000002"/>
    <n v="5.77"/>
    <s v="yes"/>
    <s v="No"/>
    <s v="Yes"/>
    <n v="1"/>
    <s v="No"/>
    <x v="1"/>
    <s v="Pre-Diabetes"/>
    <s v="10-Nov-1983"/>
    <n v="4039.9"/>
    <s v="tier - 2"/>
    <s v="tier - 1"/>
    <s v="R1013"/>
    <n v="39"/>
    <x v="1"/>
  </r>
  <r>
    <s v="Id1896"/>
    <s v="  Dan C"/>
    <n v="17.559999999999999"/>
    <n v="6.2"/>
    <s v="No"/>
    <s v="No"/>
    <s v="No"/>
    <n v="1"/>
    <s v="No"/>
    <x v="1"/>
    <s v="Pre-Diabetes"/>
    <s v="7-Jul-1984"/>
    <n v="4038.41"/>
    <s v="tier - 2"/>
    <s v="tier - 1"/>
    <s v="R1013"/>
    <n v="38"/>
    <x v="1"/>
  </r>
  <r>
    <s v="Id1897"/>
    <s v="  Matthew"/>
    <n v="24.13"/>
    <n v="4.3899999999999997"/>
    <s v="No"/>
    <s v="No"/>
    <s v="No"/>
    <n v="1"/>
    <s v="No"/>
    <x v="1"/>
    <s v="Normal"/>
    <s v="11-Oct-1992"/>
    <n v="4032.24"/>
    <s v="tier - 3"/>
    <s v="tier - 3"/>
    <s v="R1012"/>
    <n v="30"/>
    <x v="1"/>
  </r>
  <r>
    <s v="Id1898"/>
    <s v="  Wesley C"/>
    <n v="19.95"/>
    <n v="5.13"/>
    <s v="No"/>
    <s v="yes"/>
    <s v="No"/>
    <n v="2"/>
    <s v="No"/>
    <x v="0"/>
    <s v="Normal"/>
    <s v="13-Sep-2000"/>
    <n v="4005.42"/>
    <s v="tier - 2"/>
    <s v="tier - 1"/>
    <s v="R1015"/>
    <n v="22"/>
    <x v="3"/>
  </r>
  <r>
    <s v="Id1899"/>
    <s v="  Christopher"/>
    <n v="21.24"/>
    <n v="4.49"/>
    <s v="No"/>
    <s v="No"/>
    <s v="No"/>
    <n v="0"/>
    <s v="No"/>
    <x v="1"/>
    <s v="Normal"/>
    <s v="10-Jul-1989"/>
    <n v="4002.36"/>
    <s v="tier - 2"/>
    <s v="tier - 1"/>
    <s v="R1013"/>
    <n v="33"/>
    <x v="1"/>
  </r>
  <r>
    <s v="Id1900"/>
    <s v="  Jessica"/>
    <n v="44.22"/>
    <n v="6.35"/>
    <s v="No"/>
    <s v="No"/>
    <s v="No"/>
    <n v="0"/>
    <s v="No"/>
    <x v="1"/>
    <s v="Pre-Diabetes"/>
    <s v="1-Nov-1990"/>
    <n v="3994.18"/>
    <s v="tier - 2"/>
    <s v="tier - 2"/>
    <s v="R1013"/>
    <n v="32"/>
    <x v="1"/>
  </r>
  <r>
    <s v="Id1901"/>
    <s v="  Christin"/>
    <n v="41.1"/>
    <n v="5.79"/>
    <s v="No"/>
    <s v="No"/>
    <s v="No"/>
    <n v="0"/>
    <s v="No"/>
    <x v="1"/>
    <s v="Pre-Diabetes"/>
    <s v="22-Nov-1990"/>
    <n v="3989.84"/>
    <s v="tier - 2"/>
    <s v="tier - 2"/>
    <s v="R1011"/>
    <n v="32"/>
    <x v="1"/>
  </r>
  <r>
    <s v="Id1902"/>
    <s v="  Sara"/>
    <n v="34.200000000000003"/>
    <n v="4.78"/>
    <s v="yes"/>
    <s v="No"/>
    <s v="No"/>
    <n v="0"/>
    <s v="No"/>
    <x v="1"/>
    <s v="Normal"/>
    <s v="8-Sep-1996"/>
    <n v="3987.93"/>
    <s v="tier - 2"/>
    <s v="tier - 2"/>
    <s v="R1011"/>
    <n v="26"/>
    <x v="3"/>
  </r>
  <r>
    <s v="Id1903"/>
    <s v="  Elizabeth"/>
    <n v="29.92"/>
    <n v="6.02"/>
    <s v="yes"/>
    <s v="No"/>
    <s v="No"/>
    <n v="0"/>
    <s v="No"/>
    <x v="0"/>
    <s v="Pre-Diabetes"/>
    <s v="17-Aug-1996"/>
    <n v="3981.98"/>
    <s v="tier - 2"/>
    <s v="tier - 2"/>
    <s v="R1013"/>
    <n v="26"/>
    <x v="3"/>
  </r>
  <r>
    <s v="Id1904"/>
    <s v="  Margaret P"/>
    <n v="28.93"/>
    <n v="4.4400000000000004"/>
    <s v="No"/>
    <s v="No"/>
    <s v="No"/>
    <n v="0"/>
    <s v="No"/>
    <x v="0"/>
    <s v="Normal"/>
    <s v="29-Jul-1990"/>
    <n v="3972.92"/>
    <s v="tier - 2"/>
    <s v="tier - 3"/>
    <s v="R1013"/>
    <n v="32"/>
    <x v="1"/>
  </r>
  <r>
    <s v="Id1905"/>
    <s v="  Tiffany K"/>
    <n v="31.254999999999999"/>
    <n v="5.84"/>
    <s v="yes"/>
    <s v="No"/>
    <s v="No"/>
    <n v="1"/>
    <s v="No"/>
    <x v="2"/>
    <s v="Pre-Diabetes"/>
    <s v="11-Jul-1995"/>
    <n v="3956.07"/>
    <s v="tier - 2"/>
    <s v="tier - 2"/>
    <s v="R1012"/>
    <n v="27"/>
    <x v="3"/>
  </r>
  <r>
    <s v="Id1906"/>
    <s v="  David M"/>
    <n v="29.83"/>
    <n v="5.39"/>
    <s v="No"/>
    <s v="No"/>
    <s v="No"/>
    <n v="0"/>
    <s v="No"/>
    <x v="0"/>
    <s v="Normal"/>
    <s v="10-Jul-1999"/>
    <n v="3955.98"/>
    <s v="tier - 2"/>
    <s v="tier - 3"/>
    <s v="R1021"/>
    <n v="23"/>
    <x v="3"/>
  </r>
  <r>
    <s v="Id1907"/>
    <s v="  Christine E"/>
    <n v="29.59"/>
    <n v="6.16"/>
    <s v="No"/>
    <s v="No"/>
    <s v="Yes"/>
    <n v="1"/>
    <s v="No"/>
    <x v="2"/>
    <s v="Pre-Diabetes"/>
    <s v="11-Nov-1993"/>
    <n v="3947.41"/>
    <s v="tier - 2"/>
    <s v="tier - 2"/>
    <s v="R1013"/>
    <n v="29"/>
    <x v="3"/>
  </r>
  <r>
    <s v="Id1908"/>
    <s v="  Donna"/>
    <n v="31.16"/>
    <n v="4.49"/>
    <s v="No"/>
    <s v="No"/>
    <s v="Yes"/>
    <n v="1"/>
    <s v="No"/>
    <x v="1"/>
    <s v="Normal"/>
    <s v="29-Sep-1993"/>
    <n v="3943.6"/>
    <s v="tier - 2"/>
    <s v="tier - 3"/>
    <s v="R1024"/>
    <n v="29"/>
    <x v="3"/>
  </r>
  <r>
    <s v="Id1909"/>
    <s v="  Rod"/>
    <n v="34.21"/>
    <n v="4.4800000000000004"/>
    <s v="yes"/>
    <s v="No"/>
    <s v="No"/>
    <n v="1"/>
    <s v="No"/>
    <x v="1"/>
    <s v="Normal"/>
    <s v="24-Oct-1988"/>
    <n v="3935.18"/>
    <s v="tier - 3"/>
    <s v="tier - 1"/>
    <s v="R1013"/>
    <n v="34"/>
    <x v="1"/>
  </r>
  <r>
    <s v="Id1910"/>
    <s v="  Joe"/>
    <n v="34.86"/>
    <n v="10.97"/>
    <s v="No"/>
    <s v="No"/>
    <s v="No"/>
    <n v="0"/>
    <s v="No"/>
    <x v="2"/>
    <s v="Diabetes"/>
    <s v="15-Jun-2002"/>
    <n v="3931.51"/>
    <s v="tier - 2"/>
    <s v="tier - 3"/>
    <s v="R1011"/>
    <n v="20"/>
    <x v="3"/>
  </r>
  <r>
    <s v="Id1911"/>
    <s v="  Kayleigh"/>
    <n v="34.58"/>
    <n v="5.14"/>
    <s v="No"/>
    <s v="yes"/>
    <s v="No"/>
    <n v="2"/>
    <s v="No"/>
    <x v="0"/>
    <s v="Normal"/>
    <s v="10-Jul-2000"/>
    <n v="3925.76"/>
    <s v="tier - 2"/>
    <s v="tier - 2"/>
    <s v="R1024"/>
    <n v="22"/>
    <x v="3"/>
  </r>
  <r>
    <s v="Id1912"/>
    <s v="  Lorcan A"/>
    <n v="17.940000000000001"/>
    <n v="5.17"/>
    <s v="yes"/>
    <s v="No"/>
    <s v="No"/>
    <n v="0"/>
    <s v="No"/>
    <x v="1"/>
    <s v="Normal"/>
    <s v="5-Jul-1985"/>
    <n v="3910.44"/>
    <s v="tier - 2"/>
    <s v="tier - 2"/>
    <s v="R1013"/>
    <n v="37"/>
    <x v="1"/>
  </r>
  <r>
    <s v="Id1913"/>
    <s v="  Billy"/>
    <n v="26.8"/>
    <n v="6.18"/>
    <s v="yes"/>
    <s v="No"/>
    <s v="Yes"/>
    <n v="1"/>
    <s v="No"/>
    <x v="1"/>
    <s v="Pre-Diabetes"/>
    <s v="24-Nov-1997"/>
    <n v="3906.13"/>
    <s v="tier - 3"/>
    <s v="tier - 3"/>
    <s v="R1011"/>
    <n v="25"/>
    <x v="3"/>
  </r>
  <r>
    <s v="Id1914"/>
    <s v="  Paul M"/>
    <n v="17.690000000000001"/>
    <n v="9.07"/>
    <s v="yes"/>
    <s v="No"/>
    <s v="No"/>
    <n v="0"/>
    <s v="No"/>
    <x v="1"/>
    <s v="Diabetes"/>
    <s v="27-Aug-1981"/>
    <n v="3902.07"/>
    <s v="tier - 2"/>
    <s v="tier - 2"/>
    <s v="R1013"/>
    <n v="41"/>
    <x v="1"/>
  </r>
  <r>
    <s v="Id1915"/>
    <s v="  Brenda M"/>
    <n v="25.77"/>
    <n v="4.43"/>
    <s v="No"/>
    <s v="No"/>
    <s v="Yes"/>
    <n v="1"/>
    <s v="No"/>
    <x v="0"/>
    <s v="Normal"/>
    <s v="14-Sep-1993"/>
    <n v="3898.35"/>
    <s v="tier - 2"/>
    <s v="tier - 2"/>
    <s v="R1012"/>
    <n v="29"/>
    <x v="3"/>
  </r>
  <r>
    <s v="Id1916"/>
    <s v="  Jeff H"/>
    <n v="34.46"/>
    <n v="4.17"/>
    <s v="No"/>
    <s v="yes"/>
    <s v="No"/>
    <n v="1"/>
    <s v="No"/>
    <x v="2"/>
    <s v="Normal"/>
    <s v="13-Jul-2004"/>
    <n v="3889.2"/>
    <s v="tier - 2"/>
    <s v="tier - 2"/>
    <s v="R1012"/>
    <n v="18"/>
    <x v="3"/>
  </r>
  <r>
    <s v="Id1917"/>
    <s v="  Michael"/>
    <n v="30.875"/>
    <n v="4.95"/>
    <s v="yes"/>
    <s v="No"/>
    <s v="No"/>
    <n v="0"/>
    <s v="No"/>
    <x v="0"/>
    <s v="Normal"/>
    <s v="23-Oct-1996"/>
    <n v="3877.3"/>
    <s v="tier - 1"/>
    <s v="tier - 3"/>
    <s v="R1012"/>
    <n v="26"/>
    <x v="3"/>
  </r>
  <r>
    <s v="Id1918"/>
    <s v="  Jan"/>
    <n v="39.49"/>
    <n v="5.13"/>
    <s v="No"/>
    <s v="No"/>
    <s v="No"/>
    <n v="0"/>
    <s v="No"/>
    <x v="2"/>
    <s v="Normal"/>
    <s v="25-Jul-1991"/>
    <n v="3875.73"/>
    <s v="tier - 2"/>
    <s v="tier - 3"/>
    <s v="R1013"/>
    <n v="31"/>
    <x v="1"/>
  </r>
  <r>
    <s v="Id1919"/>
    <s v="  Bernard"/>
    <n v="28.88"/>
    <n v="4.0999999999999996"/>
    <s v="No"/>
    <s v="No"/>
    <s v="No"/>
    <n v="0"/>
    <s v="No"/>
    <x v="0"/>
    <s v="Normal"/>
    <s v="24-Jun-1990"/>
    <n v="3866.86"/>
    <s v="tier - 1"/>
    <s v="tier - 1"/>
    <s v="R1012"/>
    <n v="32"/>
    <x v="1"/>
  </r>
  <r>
    <s v="Id1920"/>
    <s v="  Craig"/>
    <n v="20.234999999999999"/>
    <n v="5.01"/>
    <s v="yes"/>
    <s v="No"/>
    <s v="No"/>
    <n v="0"/>
    <s v="No"/>
    <x v="1"/>
    <s v="Normal"/>
    <s v="18-Oct-2001"/>
    <n v="3861.21"/>
    <s v="tier - 2"/>
    <s v="tier - 2"/>
    <s v="R1016"/>
    <n v="21"/>
    <x v="3"/>
  </r>
  <r>
    <s v="Id1921"/>
    <s v="  Bryn"/>
    <n v="30.67"/>
    <n v="5.09"/>
    <s v="yes"/>
    <s v="No"/>
    <s v="No"/>
    <n v="0"/>
    <s v="No"/>
    <x v="2"/>
    <s v="Normal"/>
    <s v="6-Jun-2001"/>
    <n v="3858.51"/>
    <s v="tier - 2"/>
    <s v="tier - 3"/>
    <s v="R1025"/>
    <n v="22"/>
    <x v="3"/>
  </r>
  <r>
    <s v="Id1922"/>
    <s v="  Michael"/>
    <n v="30.875"/>
    <n v="6.49"/>
    <s v="No"/>
    <s v="No"/>
    <s v="No"/>
    <n v="0"/>
    <s v="No"/>
    <x v="2"/>
    <s v="Pre-Diabetes"/>
    <s v="19-Aug-1991"/>
    <n v="3857.76"/>
    <s v="tier - 3"/>
    <s v="tier - 1"/>
    <s v="R1016"/>
    <n v="31"/>
    <x v="1"/>
  </r>
  <r>
    <s v="Id1923"/>
    <s v="  Benjamin"/>
    <n v="23.8"/>
    <n v="4.08"/>
    <s v="No"/>
    <s v="No"/>
    <s v="No"/>
    <n v="0"/>
    <s v="No"/>
    <x v="1"/>
    <s v="Normal"/>
    <s v="12-Aug-1994"/>
    <n v="3847.67"/>
    <s v="tier - 3"/>
    <s v="tier - 2"/>
    <s v="R1011"/>
    <n v="28"/>
    <x v="3"/>
  </r>
  <r>
    <s v="Id1924"/>
    <s v="  Jay"/>
    <n v="15.37"/>
    <n v="8.6300000000000008"/>
    <s v="yes"/>
    <s v="No"/>
    <s v="No"/>
    <n v="0"/>
    <s v="No"/>
    <x v="1"/>
    <s v="Diabetes"/>
    <s v="29-Sep-1981"/>
    <n v="3797.2"/>
    <s v="tier - 2"/>
    <s v="tier - 3"/>
    <s v="R1012"/>
    <n v="41"/>
    <x v="1"/>
  </r>
  <r>
    <s v="Id1925"/>
    <s v="  William"/>
    <n v="30.4"/>
    <n v="5.28"/>
    <s v="No"/>
    <s v="No"/>
    <s v="No"/>
    <n v="0"/>
    <s v="No"/>
    <x v="0"/>
    <s v="Normal"/>
    <s v="24-Jun-1999"/>
    <n v="3796.36"/>
    <s v="tier - 2"/>
    <s v="tier - 3"/>
    <s v="R1012"/>
    <n v="23"/>
    <x v="3"/>
  </r>
  <r>
    <s v="Id1926"/>
    <s v="  Shelley"/>
    <n v="19.48"/>
    <n v="5.63"/>
    <s v="yes"/>
    <s v="No"/>
    <s v="No"/>
    <n v="1"/>
    <s v="No"/>
    <x v="0"/>
    <s v="Normal"/>
    <s v="28-Aug-1988"/>
    <n v="3793.55"/>
    <s v="tier - 2"/>
    <s v="tier - 3"/>
    <s v="R1013"/>
    <n v="34"/>
    <x v="1"/>
  </r>
  <r>
    <s v="Id1927"/>
    <s v="  Jekaterina"/>
    <n v="16.96"/>
    <n v="11.47"/>
    <s v="yes"/>
    <s v="No"/>
    <s v="No"/>
    <n v="0"/>
    <s v="No"/>
    <x v="0"/>
    <s v="Diabetes"/>
    <s v="13-Dec-1981"/>
    <n v="3785.77"/>
    <s v="tier - 2"/>
    <s v="tier - 1"/>
    <s v="R1013"/>
    <n v="41"/>
    <x v="1"/>
  </r>
  <r>
    <s v="Id1928"/>
    <s v="  Daniel"/>
    <n v="19.05"/>
    <n v="4.92"/>
    <s v="No"/>
    <s v="No"/>
    <s v="No"/>
    <n v="1"/>
    <s v="No"/>
    <x v="1"/>
    <s v="Normal"/>
    <s v="24-Oct-1987"/>
    <n v="3773.23"/>
    <s v="tier - 2"/>
    <s v="tier - 3"/>
    <s v="R1013"/>
    <n v="35"/>
    <x v="1"/>
  </r>
  <r>
    <s v="Id1929"/>
    <s v="  Pauline"/>
    <n v="37.619999999999997"/>
    <n v="4.18"/>
    <s v="No"/>
    <s v="No"/>
    <s v="No"/>
    <n v="0"/>
    <s v="No"/>
    <x v="0"/>
    <s v="Normal"/>
    <s v="21-Nov-1994"/>
    <n v="3766.88"/>
    <s v="tier - 2"/>
    <s v="tier - 1"/>
    <s v="R1013"/>
    <n v="28"/>
    <x v="3"/>
  </r>
  <r>
    <s v="Id1930"/>
    <s v="  Colleen"/>
    <n v="29.1"/>
    <n v="4.67"/>
    <s v="No"/>
    <s v="No"/>
    <s v="No"/>
    <n v="0"/>
    <s v="No"/>
    <x v="1"/>
    <s v="Normal"/>
    <s v="24-Oct-1991"/>
    <n v="3761.29"/>
    <s v="tier - 2"/>
    <s v="tier - 3"/>
    <s v="R1011"/>
    <n v="31"/>
    <x v="1"/>
  </r>
  <r>
    <s v="Id1931"/>
    <s v="  Aleah K"/>
    <n v="26.62"/>
    <n v="6.24"/>
    <s v="No"/>
    <s v="No"/>
    <s v="No"/>
    <n v="0"/>
    <s v="No"/>
    <x v="0"/>
    <s v="Pre-Diabetes"/>
    <s v="25-Aug-1991"/>
    <n v="3757.84"/>
    <s v="tier - 2"/>
    <s v="tier - 1"/>
    <s v="R1013"/>
    <n v="31"/>
    <x v="1"/>
  </r>
  <r>
    <s v="Id1932"/>
    <s v="  Mare"/>
    <n v="25.74"/>
    <n v="5.99"/>
    <s v="No"/>
    <s v="No"/>
    <s v="No"/>
    <n v="0"/>
    <s v="No"/>
    <x v="0"/>
    <s v="Pre-Diabetes"/>
    <s v="28-Oct-1991"/>
    <n v="3756.62"/>
    <s v="tier - 2"/>
    <s v="tier - 2"/>
    <s v="R1013"/>
    <n v="31"/>
    <x v="1"/>
  </r>
  <r>
    <s v="Id1933"/>
    <s v="  Kevin"/>
    <n v="18.22"/>
    <n v="10.27"/>
    <s v="yes"/>
    <s v="No"/>
    <s v="No"/>
    <n v="1"/>
    <s v="No"/>
    <x v="2"/>
    <s v="Diabetes"/>
    <s v="9-Sep-1986"/>
    <n v="3748.56"/>
    <s v="tier - 2"/>
    <s v="tier - 2"/>
    <s v="R1013"/>
    <n v="36"/>
    <x v="1"/>
  </r>
  <r>
    <s v="Id1934"/>
    <s v="  Jessica"/>
    <n v="26.03"/>
    <n v="5.97"/>
    <s v="No"/>
    <s v="No"/>
    <s v="Yes"/>
    <n v="1"/>
    <s v="No"/>
    <x v="2"/>
    <s v="Pre-Diabetes"/>
    <s v="22-Jun-1993"/>
    <n v="3736.46"/>
    <s v="tier - 2"/>
    <s v="tier - 2"/>
    <s v="R1012"/>
    <n v="29"/>
    <x v="3"/>
  </r>
  <r>
    <s v="Id1935"/>
    <s v="  Amanda R"/>
    <n v="17.29"/>
    <n v="4.9800000000000004"/>
    <s v="No"/>
    <s v="No"/>
    <s v="No"/>
    <n v="0"/>
    <s v="No"/>
    <x v="2"/>
    <s v="Normal"/>
    <s v="22-Aug-1994"/>
    <n v="3732.63"/>
    <s v="tier - 2"/>
    <s v="tier - 3"/>
    <s v="R1024"/>
    <n v="28"/>
    <x v="3"/>
  </r>
  <r>
    <s v="Id1936"/>
    <s v="  Murray W"/>
    <n v="18.170000000000002"/>
    <n v="6.91"/>
    <s v="yes"/>
    <s v="No"/>
    <s v="No"/>
    <n v="1"/>
    <s v="No"/>
    <x v="3"/>
    <s v="Diabetes"/>
    <s v="1-Dec-1986"/>
    <n v="3731.6"/>
    <s v="tier - 2"/>
    <s v="tier - 2"/>
    <s v="R1013"/>
    <n v="36"/>
    <x v="1"/>
  </r>
  <r>
    <s v="Id1937"/>
    <s v="  Meghan P"/>
    <n v="32.54"/>
    <n v="6.38"/>
    <s v="No"/>
    <s v="yes"/>
    <s v="No"/>
    <n v="1"/>
    <s v="No"/>
    <x v="1"/>
    <s v="Pre-Diabetes"/>
    <s v="5-Nov-2004"/>
    <n v="3722.23"/>
    <s v="tier - 2"/>
    <s v="tier - 2"/>
    <s v="R1025"/>
    <n v="18"/>
    <x v="3"/>
  </r>
  <r>
    <s v="Id1938"/>
    <s v="  David"/>
    <n v="30.25"/>
    <n v="4.7699999999999996"/>
    <s v="No"/>
    <s v="No"/>
    <s v="No"/>
    <n v="0"/>
    <s v="No"/>
    <x v="1"/>
    <s v="Normal"/>
    <s v="2-Dec-1989"/>
    <n v="3704.35"/>
    <s v="tier - 2"/>
    <s v="tier - 2"/>
    <s v="R1013"/>
    <n v="33"/>
    <x v="1"/>
  </r>
  <r>
    <s v="Id1939"/>
    <s v="  Seth"/>
    <n v="19.59"/>
    <n v="6.04"/>
    <s v="yes"/>
    <s v="No"/>
    <s v="No"/>
    <n v="1"/>
    <s v="No"/>
    <x v="1"/>
    <s v="Pre-Diabetes"/>
    <s v="18-Aug-1988"/>
    <n v="3699.54"/>
    <s v="tier - 2"/>
    <s v="tier - 3"/>
    <s v="R1013"/>
    <n v="34"/>
    <x v="1"/>
  </r>
  <r>
    <s v="Id1940"/>
    <s v="  Michael P"/>
    <n v="45.9"/>
    <n v="4.3"/>
    <s v="yes"/>
    <s v="No"/>
    <s v="No"/>
    <n v="1"/>
    <s v="No"/>
    <x v="0"/>
    <s v="Normal"/>
    <s v="21-Oct-1995"/>
    <n v="3693.43"/>
    <s v="tier - 2"/>
    <s v="tier - 3"/>
    <s v="R1011"/>
    <n v="27"/>
    <x v="3"/>
  </r>
  <r>
    <s v="Id1941"/>
    <s v="  Russell M"/>
    <n v="17.059999999999999"/>
    <n v="8.75"/>
    <s v="yes"/>
    <s v="No"/>
    <s v="No"/>
    <n v="0"/>
    <s v="No"/>
    <x v="0"/>
    <s v="Diabetes"/>
    <s v="14-Dec-1981"/>
    <n v="3688.38"/>
    <s v="tier - 2"/>
    <s v="tier - 2"/>
    <s v="R1013"/>
    <n v="41"/>
    <x v="1"/>
  </r>
  <r>
    <s v="Id1942"/>
    <s v="  Martin"/>
    <n v="32.07"/>
    <n v="5.25"/>
    <s v="No"/>
    <s v="No"/>
    <s v="Yes"/>
    <n v="1"/>
    <s v="No"/>
    <x v="2"/>
    <s v="Normal"/>
    <s v="10-Jul-2003"/>
    <n v="3688.35"/>
    <s v="tier - 2"/>
    <s v="tier - 2"/>
    <s v="R1021"/>
    <n v="19"/>
    <x v="3"/>
  </r>
  <r>
    <s v="Id1943"/>
    <s v="  Michael"/>
    <n v="16.5"/>
    <n v="5.03"/>
    <s v="No"/>
    <s v="No"/>
    <s v="No"/>
    <n v="1"/>
    <s v="No"/>
    <x v="0"/>
    <s v="Normal"/>
    <s v="6-Jul-1984"/>
    <n v="3678.86"/>
    <s v="tier - 2"/>
    <s v="tier - 3"/>
    <s v="R1013"/>
    <n v="38"/>
    <x v="1"/>
  </r>
  <r>
    <s v="Id1944"/>
    <s v="  Miles"/>
    <n v="31.4"/>
    <n v="5.88"/>
    <s v="No"/>
    <s v="No"/>
    <s v="No"/>
    <n v="1"/>
    <s v="No"/>
    <x v="0"/>
    <s v="Pre-Diabetes"/>
    <s v="14-Sep-1992"/>
    <n v="3659.35"/>
    <s v="tier - 3"/>
    <s v="tier - 1"/>
    <s v="R1011"/>
    <n v="30"/>
    <x v="1"/>
  </r>
  <r>
    <s v="Id1945"/>
    <s v="  Amanda"/>
    <n v="20.36"/>
    <n v="4.49"/>
    <s v="No"/>
    <s v="No"/>
    <s v="No"/>
    <n v="0"/>
    <s v="No"/>
    <x v="2"/>
    <s v="Normal"/>
    <s v="8-Nov-1990"/>
    <n v="3653.29"/>
    <s v="tier - 2"/>
    <s v="tier - 3"/>
    <s v="R1011"/>
    <n v="32"/>
    <x v="1"/>
  </r>
  <r>
    <s v="Id1946"/>
    <s v="  Roger"/>
    <n v="25.46"/>
    <n v="4.1399999999999997"/>
    <s v="No"/>
    <s v="No"/>
    <s v="No"/>
    <n v="1"/>
    <s v="No"/>
    <x v="2"/>
    <s v="Normal"/>
    <s v="17-Nov-1992"/>
    <n v="3645.09"/>
    <s v="tier - 1"/>
    <s v="tier - 2"/>
    <s v="R1014"/>
    <n v="30"/>
    <x v="1"/>
  </r>
  <r>
    <s v="Id1947"/>
    <s v="  Brock J"/>
    <n v="17.09"/>
    <n v="5.8"/>
    <s v="yes"/>
    <s v="No"/>
    <s v="No"/>
    <n v="0"/>
    <s v="No"/>
    <x v="2"/>
    <s v="Pre-Diabetes"/>
    <s v="14-Jun-1985"/>
    <n v="3622.13"/>
    <s v="tier - 2"/>
    <s v="tier - 1"/>
    <s v="R1013"/>
    <n v="37"/>
    <x v="1"/>
  </r>
  <r>
    <s v="Id1948"/>
    <s v="  Stephen F"/>
    <n v="20.83"/>
    <n v="5.12"/>
    <s v="No"/>
    <s v="No"/>
    <s v="No"/>
    <n v="0"/>
    <s v="No"/>
    <x v="2"/>
    <s v="Normal"/>
    <s v="11-Oct-1990"/>
    <n v="3606.43"/>
    <s v="tier - 2"/>
    <s v="tier - 1"/>
    <s v="R1013"/>
    <n v="32"/>
    <x v="1"/>
  </r>
  <r>
    <s v="Id1949"/>
    <s v="  Missy"/>
    <n v="18.920000000000002"/>
    <n v="5.98"/>
    <s v="yes"/>
    <s v="No"/>
    <s v="No"/>
    <n v="1"/>
    <s v="No"/>
    <x v="3"/>
    <s v="Pre-Diabetes"/>
    <s v="4-Nov-1988"/>
    <n v="3603.6"/>
    <s v="tier - 2"/>
    <s v="tier - 1"/>
    <s v="R1013"/>
    <n v="34"/>
    <x v="1"/>
  </r>
  <r>
    <s v="Id1950"/>
    <s v="  William"/>
    <n v="37.1"/>
    <n v="5.46"/>
    <s v="No"/>
    <s v="No"/>
    <s v="No"/>
    <n v="0"/>
    <s v="No"/>
    <x v="1"/>
    <s v="Normal"/>
    <s v="12-Aug-1999"/>
    <n v="3597.6"/>
    <s v="tier - 2"/>
    <s v="tier - 2"/>
    <s v="R1011"/>
    <n v="23"/>
    <x v="3"/>
  </r>
  <r>
    <s v="Id1951"/>
    <s v="  Lauren M"/>
    <n v="22.515000000000001"/>
    <n v="4.91"/>
    <s v="yes"/>
    <s v="No"/>
    <s v="Yes"/>
    <n v="1"/>
    <s v="No"/>
    <x v="1"/>
    <s v="Normal"/>
    <s v="4-Nov-1997"/>
    <n v="3594.17"/>
    <s v="tier - 2"/>
    <s v="tier - 2"/>
    <s v="R1012"/>
    <n v="25"/>
    <x v="3"/>
  </r>
  <r>
    <s v="Id1952"/>
    <s v="  Apolo U"/>
    <n v="32.700000000000003"/>
    <n v="4.66"/>
    <s v="No"/>
    <s v="No"/>
    <s v="No"/>
    <n v="0"/>
    <s v="No"/>
    <x v="0"/>
    <s v="Normal"/>
    <s v="6-Jun-1999"/>
    <n v="3591.48"/>
    <s v="tier - 2"/>
    <s v="tier - 3"/>
    <s v="R1011"/>
    <n v="24"/>
    <x v="3"/>
  </r>
  <r>
    <s v="Id1953"/>
    <s v="  Alfons"/>
    <n v="17.75"/>
    <n v="6.8"/>
    <s v="yes"/>
    <s v="No"/>
    <s v="No"/>
    <n v="1"/>
    <s v="No"/>
    <x v="1"/>
    <s v="Diabetes"/>
    <s v="27-Dec-1986"/>
    <n v="3589.14"/>
    <s v="tier - 2"/>
    <s v="tier - 2"/>
    <s v="R1013"/>
    <n v="36"/>
    <x v="1"/>
  </r>
  <r>
    <s v="Id1954"/>
    <s v="  Amber"/>
    <n v="33.630000000000003"/>
    <n v="4.47"/>
    <s v="yes"/>
    <s v="No"/>
    <s v="No"/>
    <n v="0"/>
    <s v="No"/>
    <x v="1"/>
    <s v="Normal"/>
    <s v="11-Nov-2001"/>
    <n v="3579.83"/>
    <s v="tier - 2"/>
    <s v="tier - 2"/>
    <s v="R1012"/>
    <n v="21"/>
    <x v="3"/>
  </r>
  <r>
    <s v="Id1955"/>
    <s v="  Leah C"/>
    <n v="34.799999999999997"/>
    <n v="4.08"/>
    <s v="yes"/>
    <s v="No"/>
    <s v="No"/>
    <n v="1"/>
    <s v="No"/>
    <x v="1"/>
    <s v="Normal"/>
    <s v="23-Aug-1995"/>
    <n v="3578"/>
    <s v="tier - 2"/>
    <s v="tier - 3"/>
    <s v="R1011"/>
    <n v="27"/>
    <x v="3"/>
  </r>
  <r>
    <s v="Id1956"/>
    <s v="  Lilia"/>
    <n v="16.809999999999999"/>
    <n v="5.51"/>
    <s v="yes"/>
    <s v="No"/>
    <s v="No"/>
    <n v="1"/>
    <s v="No"/>
    <x v="0"/>
    <s v="Normal"/>
    <s v="18-Aug-1988"/>
    <n v="3569.96"/>
    <s v="tier - 2"/>
    <s v="tier - 1"/>
    <s v="R1012"/>
    <n v="34"/>
    <x v="1"/>
  </r>
  <r>
    <s v="Id1957"/>
    <s v="  Danny"/>
    <n v="16.690000000000001"/>
    <n v="8.4"/>
    <s v="yes"/>
    <s v="No"/>
    <s v="No"/>
    <n v="0"/>
    <s v="No"/>
    <x v="1"/>
    <s v="Diabetes"/>
    <s v="10-Oct-1981"/>
    <n v="3562.87"/>
    <s v="tier - 2"/>
    <s v="tier - 1"/>
    <s v="R1013"/>
    <n v="41"/>
    <x v="1"/>
  </r>
  <r>
    <s v="Id1958"/>
    <s v="  Lauren"/>
    <n v="23.21"/>
    <n v="5.14"/>
    <s v="yes"/>
    <s v="No"/>
    <s v="No"/>
    <n v="1"/>
    <s v="No"/>
    <x v="1"/>
    <s v="Normal"/>
    <s v="16-Jun-1995"/>
    <n v="3561.89"/>
    <s v="tier - 2"/>
    <s v="tier - 1"/>
    <s v="R1013"/>
    <n v="27"/>
    <x v="3"/>
  </r>
  <r>
    <s v="Id1959"/>
    <s v="  Courtney"/>
    <n v="25.175000000000001"/>
    <n v="5.21"/>
    <s v="yes"/>
    <s v="No"/>
    <s v="No"/>
    <n v="1"/>
    <s v="No"/>
    <x v="1"/>
    <s v="Normal"/>
    <s v="9-Oct-1995"/>
    <n v="3558.62"/>
    <s v="tier - 2"/>
    <s v="tier - 3"/>
    <s v="R1024"/>
    <n v="27"/>
    <x v="3"/>
  </r>
  <r>
    <s v="Id1960"/>
    <s v="  Elizabeth"/>
    <n v="34.770000000000003"/>
    <n v="6.23"/>
    <s v="No"/>
    <s v="No"/>
    <s v="No"/>
    <n v="0"/>
    <s v="No"/>
    <x v="0"/>
    <s v="Pre-Diabetes"/>
    <s v="24-Sep-1994"/>
    <n v="3556.92"/>
    <s v="tier - 2"/>
    <s v="tier - 3"/>
    <s v="R1012"/>
    <n v="28"/>
    <x v="3"/>
  </r>
  <r>
    <s v="Id1961"/>
    <s v="  Satomi"/>
    <n v="27.7"/>
    <n v="5.6"/>
    <s v="No"/>
    <s v="No"/>
    <s v="No"/>
    <n v="1"/>
    <s v="No"/>
    <x v="0"/>
    <s v="Normal"/>
    <s v="22-Dec-1992"/>
    <n v="3554.2"/>
    <s v="tier - 2"/>
    <s v="tier - 3"/>
    <s v="R1011"/>
    <n v="30"/>
    <x v="1"/>
  </r>
  <r>
    <s v="Id1962"/>
    <s v="  Matthew D"/>
    <n v="19.12"/>
    <n v="4.72"/>
    <s v="yes"/>
    <s v="No"/>
    <s v="No"/>
    <n v="1"/>
    <s v="No"/>
    <x v="1"/>
    <s v="Normal"/>
    <s v="15-Oct-1988"/>
    <n v="3540.12"/>
    <s v="tier - 2"/>
    <s v="tier - 1"/>
    <s v="R1013"/>
    <n v="34"/>
    <x v="1"/>
  </r>
  <r>
    <s v="Id1963"/>
    <s v="  Peter T II"/>
    <n v="32.67"/>
    <n v="4.67"/>
    <s v="No"/>
    <s v="No"/>
    <s v="Yes"/>
    <n v="1"/>
    <s v="No"/>
    <x v="1"/>
    <s v="Normal"/>
    <s v="24-Aug-2003"/>
    <n v="3538.9"/>
    <s v="tier - 2"/>
    <s v="tier - 2"/>
    <s v="R1012"/>
    <n v="19"/>
    <x v="3"/>
  </r>
  <r>
    <s v="Id1964"/>
    <s v="  Manuel"/>
    <n v="28.5"/>
    <n v="6.11"/>
    <s v="No"/>
    <s v="No"/>
    <s v="No"/>
    <n v="1"/>
    <s v="No"/>
    <x v="1"/>
    <s v="Pre-Diabetes"/>
    <s v="16-Sep-1998"/>
    <n v="3537.7"/>
    <s v="tier - 3"/>
    <s v="tier - 3"/>
    <s v="R1012"/>
    <n v="24"/>
    <x v="3"/>
  </r>
  <r>
    <s v="Id1965"/>
    <s v="  Kindsey P"/>
    <n v="39.270000000000003"/>
    <n v="6.25"/>
    <s v="No"/>
    <s v="No"/>
    <s v="No"/>
    <n v="0"/>
    <s v="No"/>
    <x v="2"/>
    <s v="Pre-Diabetes"/>
    <s v="22-Sep-1999"/>
    <n v="3500.61"/>
    <s v="tier - 2"/>
    <s v="tier - 2"/>
    <s v="R1013"/>
    <n v="23"/>
    <x v="3"/>
  </r>
  <r>
    <s v="Id1966"/>
    <s v="  Thomas G"/>
    <n v="32.49"/>
    <n v="4"/>
    <s v="yes"/>
    <s v="No"/>
    <s v="No"/>
    <n v="0"/>
    <s v="No"/>
    <x v="2"/>
    <s v="Normal"/>
    <s v="18-Sep-1996"/>
    <n v="3490.55"/>
    <s v="tier - 1"/>
    <s v="tier - 2"/>
    <s v="R1015"/>
    <n v="26"/>
    <x v="3"/>
  </r>
  <r>
    <s v="Id1967"/>
    <s v="  Kyle S"/>
    <n v="23.7"/>
    <n v="5.55"/>
    <s v="yes"/>
    <s v="No"/>
    <s v="No"/>
    <n v="0"/>
    <s v="No"/>
    <x v="2"/>
    <s v="Normal"/>
    <s v="19-Sep-1996"/>
    <n v="3484.33"/>
    <s v="tier - 3"/>
    <s v="tier - 3"/>
    <s v="R1011"/>
    <n v="26"/>
    <x v="3"/>
  </r>
  <r>
    <s v="Id1968"/>
    <s v="  Alexander J"/>
    <n v="30.4"/>
    <n v="5.95"/>
    <s v="No"/>
    <s v="yes"/>
    <s v="No"/>
    <n v="1"/>
    <s v="No"/>
    <x v="1"/>
    <s v="Pre-Diabetes"/>
    <s v="26-Jun-2004"/>
    <n v="3481.87"/>
    <s v="tier - 2"/>
    <s v="tier - 3"/>
    <s v="R1016"/>
    <n v="18"/>
    <x v="3"/>
  </r>
  <r>
    <s v="Id1969"/>
    <s v="  Dustin L"/>
    <n v="38.94"/>
    <n v="4.3600000000000003"/>
    <s v="No"/>
    <s v="No"/>
    <s v="Yes"/>
    <n v="1"/>
    <s v="No"/>
    <x v="1"/>
    <s v="Normal"/>
    <s v="12-Oct-1993"/>
    <n v="3471.41"/>
    <s v="tier - 2"/>
    <s v="tier - 2"/>
    <s v="R1013"/>
    <n v="29"/>
    <x v="3"/>
  </r>
  <r>
    <s v="Id1970"/>
    <s v="  Chloe"/>
    <n v="31.02"/>
    <n v="4.84"/>
    <s v="No"/>
    <s v="No"/>
    <s v="Yes"/>
    <n v="1"/>
    <s v="No"/>
    <x v="3"/>
    <s v="Normal"/>
    <s v="29-Jul-2003"/>
    <n v="3463.51"/>
    <s v="tier - 2"/>
    <s v="tier - 1"/>
    <s v="R1025"/>
    <n v="19"/>
    <x v="3"/>
  </r>
  <r>
    <s v="Id1971"/>
    <s v="  Cailtlin"/>
    <n v="17.5"/>
    <n v="4.5599999999999996"/>
    <s v="No"/>
    <s v="No"/>
    <s v="No"/>
    <n v="1"/>
    <s v="No"/>
    <x v="2"/>
    <s v="Normal"/>
    <s v="14-Sep-1987"/>
    <n v="3453.77"/>
    <s v="tier - 2"/>
    <s v="tier - 1"/>
    <s v="R1011"/>
    <n v="35"/>
    <x v="1"/>
  </r>
  <r>
    <s v="Id1972"/>
    <s v="  Joshua"/>
    <n v="34.799999999999997"/>
    <n v="4.42"/>
    <s v="yes"/>
    <s v="yes"/>
    <s v="No"/>
    <n v="2"/>
    <s v="No"/>
    <x v="0"/>
    <s v="Normal"/>
    <s v="20-Jun-2000"/>
    <n v="3443.06"/>
    <s v="tier - 2"/>
    <s v="tier - 1"/>
    <s v="R1011"/>
    <n v="22"/>
    <x v="3"/>
  </r>
  <r>
    <s v="Id1973"/>
    <s v="  Chuy"/>
    <n v="17.3"/>
    <n v="7.66"/>
    <s v="yes"/>
    <s v="No"/>
    <s v="No"/>
    <n v="1"/>
    <s v="No"/>
    <x v="2"/>
    <s v="Diabetes"/>
    <s v="27-Aug-1986"/>
    <n v="3436.5"/>
    <s v="tier - 2"/>
    <s v="tier - 1"/>
    <s v="R1013"/>
    <n v="36"/>
    <x v="1"/>
  </r>
  <r>
    <s v="Id1974"/>
    <s v="  Laurie B"/>
    <n v="32.25"/>
    <n v="5.2"/>
    <s v="yes"/>
    <s v="No"/>
    <s v="No"/>
    <n v="0"/>
    <s v="No"/>
    <x v="2"/>
    <s v="Normal"/>
    <s v="26-Dec-2001"/>
    <n v="3434.38"/>
    <s v="tier - 2"/>
    <s v="tier - 2"/>
    <s v="R1011"/>
    <n v="21"/>
    <x v="3"/>
  </r>
  <r>
    <s v="Id1975"/>
    <s v="  Rachel B"/>
    <n v="42.4"/>
    <n v="5.53"/>
    <s v="yes"/>
    <s v="No"/>
    <s v="No"/>
    <n v="0"/>
    <s v="No"/>
    <x v="1"/>
    <s v="Normal"/>
    <s v="19-Dec-1996"/>
    <n v="3410.32"/>
    <s v="tier - 2"/>
    <s v="tier - 2"/>
    <s v="R1011"/>
    <n v="26"/>
    <x v="3"/>
  </r>
  <r>
    <s v="Id1976"/>
    <s v="  Liza"/>
    <n v="38.664999999999999"/>
    <n v="4.8600000000000003"/>
    <s v="No"/>
    <s v="yes"/>
    <s v="No"/>
    <n v="1"/>
    <s v="No"/>
    <x v="1"/>
    <s v="Normal"/>
    <s v="16-Jul-2004"/>
    <n v="3393.36"/>
    <s v="tier - 2"/>
    <s v="tier - 2"/>
    <s v="R1023"/>
    <n v="18"/>
    <x v="3"/>
  </r>
  <r>
    <s v="Id1977"/>
    <s v="  Lindsey"/>
    <n v="29.92"/>
    <n v="5.49"/>
    <s v="yes"/>
    <s v="No"/>
    <s v="No"/>
    <n v="0"/>
    <s v="No"/>
    <x v="1"/>
    <s v="Normal"/>
    <s v="27-Oct-1996"/>
    <n v="3392.98"/>
    <s v="tier - 2"/>
    <s v="tier - 3"/>
    <s v="R1013"/>
    <n v="26"/>
    <x v="3"/>
  </r>
  <r>
    <s v="Id1978"/>
    <s v="  Lindsay E"/>
    <n v="29.48"/>
    <n v="4.09"/>
    <s v="yes"/>
    <s v="No"/>
    <s v="No"/>
    <n v="0"/>
    <s v="No"/>
    <x v="2"/>
    <s v="Normal"/>
    <s v="10-Aug-1996"/>
    <n v="3392.37"/>
    <s v="tier - 2"/>
    <s v="tier - 3"/>
    <s v="R1013"/>
    <n v="26"/>
    <x v="3"/>
  </r>
  <r>
    <s v="Id1979"/>
    <s v="  Kathleen M"/>
    <n v="28.785"/>
    <n v="4.3099999999999996"/>
    <s v="yes"/>
    <s v="No"/>
    <s v="No"/>
    <n v="0"/>
    <s v="No"/>
    <x v="3"/>
    <s v="Normal"/>
    <s v="13-Nov-1996"/>
    <n v="3385.4"/>
    <s v="tier - 2"/>
    <s v="tier - 2"/>
    <s v="R1024"/>
    <n v="26"/>
    <x v="3"/>
  </r>
  <r>
    <s v="Id1980"/>
    <s v="  Aya"/>
    <n v="19.8"/>
    <n v="4"/>
    <s v="yes"/>
    <s v="No"/>
    <s v="No"/>
    <n v="0"/>
    <s v="No"/>
    <x v="3"/>
    <s v="Normal"/>
    <s v="14-Dec-1996"/>
    <n v="3378.91"/>
    <s v="tier - 2"/>
    <s v="tier - 1"/>
    <s v="R1011"/>
    <n v="26"/>
    <x v="3"/>
  </r>
  <r>
    <s v="Id1981"/>
    <s v="  Carolyn R"/>
    <n v="35.53"/>
    <n v="4.68"/>
    <s v="No"/>
    <s v="No"/>
    <s v="Yes"/>
    <n v="1"/>
    <s v="No"/>
    <x v="3"/>
    <s v="Normal"/>
    <s v="7-Oct-1993"/>
    <n v="3366.67"/>
    <s v="tier - 2"/>
    <s v="tier - 2"/>
    <s v="R1013"/>
    <n v="29"/>
    <x v="3"/>
  </r>
  <r>
    <s v="Id1982"/>
    <s v="  Bethany"/>
    <n v="21.47"/>
    <n v="4.0199999999999996"/>
    <s v="yes"/>
    <s v="No"/>
    <s v="No"/>
    <n v="1"/>
    <s v="No"/>
    <x v="3"/>
    <s v="Normal"/>
    <s v="23-Jun-1995"/>
    <n v="3353.47"/>
    <s v="tier - 2"/>
    <s v="tier - 3"/>
    <s v="R1012"/>
    <n v="27"/>
    <x v="3"/>
  </r>
  <r>
    <s v="Id1983"/>
    <s v="  Holly A"/>
    <n v="25.9"/>
    <n v="5.12"/>
    <s v="No"/>
    <s v="No"/>
    <s v="Yes"/>
    <n v="1"/>
    <s v="No"/>
    <x v="2"/>
    <s v="Normal"/>
    <s v="28-Oct-1993"/>
    <n v="3353.28"/>
    <s v="tier - 2"/>
    <s v="tier - 1"/>
    <s v="R1011"/>
    <n v="29"/>
    <x v="3"/>
  </r>
  <r>
    <s v="Id1984"/>
    <s v="  Ping"/>
    <n v="20.81"/>
    <n v="5.52"/>
    <s v="No"/>
    <s v="No"/>
    <s v="No"/>
    <n v="0"/>
    <s v="No"/>
    <x v="3"/>
    <s v="Normal"/>
    <s v="1-Sep-1991"/>
    <n v="3342.79"/>
    <s v="tier - 2"/>
    <s v="tier - 1"/>
    <s v="R1013"/>
    <n v="31"/>
    <x v="1"/>
  </r>
  <r>
    <s v="Id1985"/>
    <s v="  Tim"/>
    <n v="25.84"/>
    <n v="5.81"/>
    <s v="yes"/>
    <s v="No"/>
    <s v="Yes"/>
    <n v="1"/>
    <s v="No"/>
    <x v="3"/>
    <s v="Pre-Diabetes"/>
    <s v="20-Jun-1997"/>
    <n v="3309.79"/>
    <s v="tier - 3"/>
    <s v="tier - 3"/>
    <s v="R1017"/>
    <n v="25"/>
    <x v="3"/>
  </r>
  <r>
    <s v="Id1986"/>
    <s v="  John"/>
    <n v="30.95"/>
    <n v="5.16"/>
    <s v="No"/>
    <s v="No"/>
    <s v="Yes"/>
    <n v="1"/>
    <s v="No"/>
    <x v="3"/>
    <s v="Normal"/>
    <s v="18-Nov-2003"/>
    <n v="3308.46"/>
    <s v="tier - 2"/>
    <s v="tier - 1"/>
    <s v="R1021"/>
    <n v="19"/>
    <x v="3"/>
  </r>
  <r>
    <s v="Id1987"/>
    <s v="  Cynthia"/>
    <n v="30.54"/>
    <n v="5"/>
    <s v="No"/>
    <s v="No"/>
    <s v="Yes"/>
    <n v="1"/>
    <s v="No"/>
    <x v="2"/>
    <s v="Normal"/>
    <s v="5-Dec-2003"/>
    <n v="3300.7"/>
    <s v="tier - 2"/>
    <s v="tier - 2"/>
    <s v="R1025"/>
    <n v="19"/>
    <x v="3"/>
  </r>
  <r>
    <s v="Id1988"/>
    <s v="  Emmett"/>
    <n v="33.914999999999999"/>
    <n v="5.84"/>
    <s v="yes"/>
    <s v="No"/>
    <s v="No"/>
    <n v="0"/>
    <s v="No"/>
    <x v="3"/>
    <s v="Pre-Diabetes"/>
    <s v="17-Nov-1996"/>
    <n v="3292.53"/>
    <s v="tier - 2"/>
    <s v="tier - 2"/>
    <s v="R1012"/>
    <n v="26"/>
    <x v="3"/>
  </r>
  <r>
    <s v="Id1989"/>
    <s v="  Kate"/>
    <n v="33.31"/>
    <n v="4.1900000000000004"/>
    <s v="No"/>
    <s v="No"/>
    <s v="Yes"/>
    <n v="1"/>
    <s v="No"/>
    <x v="3"/>
    <s v="Normal"/>
    <s v="3-Jul-2003"/>
    <n v="3280.22"/>
    <s v="tier - 2"/>
    <s v="tier - 3"/>
    <s v="R1011"/>
    <n v="19"/>
    <x v="3"/>
  </r>
  <r>
    <s v="Id1990"/>
    <s v="  Christopher L"/>
    <n v="25.745000000000001"/>
    <n v="4.62"/>
    <s v="yes"/>
    <s v="No"/>
    <s v="No"/>
    <n v="0"/>
    <s v="No"/>
    <x v="2"/>
    <s v="Normal"/>
    <s v="6-Oct-2001"/>
    <n v="3279.87"/>
    <s v="tier - 2"/>
    <s v="tier - 1"/>
    <s v="R1017"/>
    <n v="21"/>
    <x v="3"/>
  </r>
  <r>
    <s v="Id1991"/>
    <s v="  Christopher P"/>
    <n v="37.1"/>
    <n v="6.24"/>
    <s v="No"/>
    <s v="No"/>
    <s v="No"/>
    <n v="0"/>
    <s v="No"/>
    <x v="1"/>
    <s v="Pre-Diabetes"/>
    <s v="1-Jul-1994"/>
    <n v="3277.16"/>
    <s v="tier - 2"/>
    <s v="tier - 3"/>
    <s v="R1011"/>
    <n v="28"/>
    <x v="3"/>
  </r>
  <r>
    <s v="Id1992"/>
    <s v="  Christopher W"/>
    <n v="35.435000000000002"/>
    <n v="5.81"/>
    <s v="No"/>
    <s v="No"/>
    <s v="No"/>
    <n v="0"/>
    <s v="No"/>
    <x v="2"/>
    <s v="Pre-Diabetes"/>
    <s v="2-Dec-1994"/>
    <n v="3268.85"/>
    <s v="tier - 3"/>
    <s v="tier - 1"/>
    <s v="R1016"/>
    <n v="28"/>
    <x v="3"/>
  </r>
  <r>
    <s v="Id1993"/>
    <s v="  Norman H"/>
    <n v="20.399999999999999"/>
    <n v="4.83"/>
    <s v="No"/>
    <s v="No"/>
    <s v="No"/>
    <n v="0"/>
    <s v="No"/>
    <x v="2"/>
    <s v="Normal"/>
    <s v="13-Nov-1991"/>
    <n v="3260.2"/>
    <s v="tier - 3"/>
    <s v="tier - 2"/>
    <s v="R1011"/>
    <n v="31"/>
    <x v="1"/>
  </r>
  <r>
    <s v="Id1994"/>
    <s v="  Susan"/>
    <n v="42.13"/>
    <n v="5.72"/>
    <s v="yes"/>
    <s v="No"/>
    <s v="Yes"/>
    <n v="1"/>
    <s v="No"/>
    <x v="3"/>
    <s v="Pre-Diabetes"/>
    <s v="2-Sep-1997"/>
    <n v="3238.44"/>
    <s v="tier - 2"/>
    <s v="tier - 3"/>
    <s v="R1013"/>
    <n v="25"/>
    <x v="3"/>
  </r>
  <r>
    <s v="Id1995"/>
    <s v="  Tatyana K"/>
    <n v="33.99"/>
    <n v="4.83"/>
    <s v="yes"/>
    <s v="No"/>
    <s v="Yes"/>
    <n v="1"/>
    <s v="No"/>
    <x v="2"/>
    <s v="Normal"/>
    <s v="2-Aug-1997"/>
    <n v="3227.12"/>
    <s v="tier - 2"/>
    <s v="tier - 3"/>
    <s v="R1013"/>
    <n v="25"/>
    <x v="3"/>
  </r>
  <r>
    <s v="Id1996"/>
    <s v="  Chrissy"/>
    <n v="28.594999999999999"/>
    <n v="4.1399999999999997"/>
    <s v="yes"/>
    <s v="No"/>
    <s v="Yes"/>
    <n v="1"/>
    <s v="No"/>
    <x v="2"/>
    <s v="Normal"/>
    <s v="6-Jul-1997"/>
    <n v="3213.62"/>
    <s v="tier - 2"/>
    <s v="tier - 2"/>
    <s v="R1024"/>
    <n v="25"/>
    <x v="3"/>
  </r>
  <r>
    <s v="Id1997"/>
    <s v="  Carrie"/>
    <n v="20.8"/>
    <n v="4.07"/>
    <s v="yes"/>
    <s v="No"/>
    <s v="Yes"/>
    <n v="1"/>
    <s v="No"/>
    <x v="3"/>
    <s v="Normal"/>
    <s v="22-Dec-1997"/>
    <n v="3208.79"/>
    <s v="tier - 2"/>
    <s v="tier - 3"/>
    <s v="R1011"/>
    <n v="25"/>
    <x v="3"/>
  </r>
  <r>
    <s v="Id1998"/>
    <s v="  Halle"/>
    <n v="23.465"/>
    <n v="6.26"/>
    <s v="yes"/>
    <s v="No"/>
    <s v="Yes"/>
    <n v="1"/>
    <s v="No"/>
    <x v="2"/>
    <s v="Pre-Diabetes"/>
    <s v="5-Jul-1997"/>
    <n v="3206.49"/>
    <s v="tier - 2"/>
    <s v="tier - 3"/>
    <s v="R1024"/>
    <n v="25"/>
    <x v="3"/>
  </r>
  <r>
    <s v="Id1999"/>
    <s v="  Carolyn"/>
    <n v="40.185000000000002"/>
    <n v="5.88"/>
    <s v="yes"/>
    <s v="No"/>
    <s v="No"/>
    <n v="0"/>
    <s v="No"/>
    <x v="2"/>
    <s v="Pre-Diabetes"/>
    <s v="11-Oct-1996"/>
    <n v="3201.25"/>
    <s v="tier - 2"/>
    <s v="tier - 3"/>
    <s v="R1012"/>
    <n v="26"/>
    <x v="3"/>
  </r>
  <r>
    <s v="Id2000"/>
    <s v="  Tara D"/>
    <n v="21.89"/>
    <n v="5.72"/>
    <s v="yes"/>
    <s v="No"/>
    <s v="No"/>
    <n v="0"/>
    <s v="No"/>
    <x v="2"/>
    <s v="Pre-Diabetes"/>
    <s v="2-Sep-2001"/>
    <n v="3180.51"/>
    <s v="tier - 2"/>
    <s v="tier - 2"/>
    <s v="R1013"/>
    <n v="21"/>
    <x v="3"/>
  </r>
  <r>
    <s v="Id2001"/>
    <s v="  Rasim M"/>
    <n v="29.34"/>
    <n v="6.09"/>
    <s v="yes"/>
    <s v="yes"/>
    <s v="No"/>
    <n v="2"/>
    <s v="No"/>
    <x v="2"/>
    <s v="Pre-Diabetes"/>
    <s v="23-Sep-2000"/>
    <n v="3179.96"/>
    <s v="tier - 2"/>
    <s v="tier - 2"/>
    <s v="R1012"/>
    <n v="22"/>
    <x v="3"/>
  </r>
  <r>
    <s v="Id2002"/>
    <s v="  Dina"/>
    <n v="22.61"/>
    <n v="4.25"/>
    <s v="yes"/>
    <s v="No"/>
    <s v="No"/>
    <n v="0"/>
    <s v="No"/>
    <x v="3"/>
    <s v="Normal"/>
    <s v="3-Jul-1996"/>
    <n v="3176.82"/>
    <s v="tier - 2"/>
    <s v="tier - 1"/>
    <s v="R1012"/>
    <n v="26"/>
    <x v="3"/>
  </r>
  <r>
    <s v="Id2003"/>
    <s v="  Lisa"/>
    <n v="22.23"/>
    <n v="6.09"/>
    <s v="yes"/>
    <s v="No"/>
    <s v="No"/>
    <n v="0"/>
    <s v="No"/>
    <x v="3"/>
    <s v="Pre-Diabetes"/>
    <s v="14-Aug-1996"/>
    <n v="3176.29"/>
    <s v="tier - 2"/>
    <s v="tier - 2"/>
    <s v="R1012"/>
    <n v="26"/>
    <x v="3"/>
  </r>
  <r>
    <s v="Id2004"/>
    <s v="  Caitrin"/>
    <n v="33.4"/>
    <n v="5.51"/>
    <s v="No"/>
    <s v="No"/>
    <s v="No"/>
    <n v="0"/>
    <s v="No"/>
    <x v="2"/>
    <s v="Normal"/>
    <s v="6-Jul-1994"/>
    <n v="3172.02"/>
    <s v="tier - 2"/>
    <s v="tier - 1"/>
    <s v="R1011"/>
    <n v="28"/>
    <x v="3"/>
  </r>
  <r>
    <s v="Id2005"/>
    <s v="  Adriana S"/>
    <n v="33.11"/>
    <n v="5.63"/>
    <s v="No"/>
    <s v="No"/>
    <s v="No"/>
    <n v="0"/>
    <s v="No"/>
    <x v="3"/>
    <s v="Normal"/>
    <s v="25-Oct-1994"/>
    <n v="3171.61"/>
    <s v="tier - 2"/>
    <s v="tier - 3"/>
    <s v="R1013"/>
    <n v="28"/>
    <x v="3"/>
  </r>
  <r>
    <s v="Id2006"/>
    <s v="  Megan"/>
    <n v="16.815000000000001"/>
    <n v="5.29"/>
    <s v="yes"/>
    <s v="No"/>
    <s v="No"/>
    <n v="0"/>
    <s v="No"/>
    <x v="2"/>
    <s v="Normal"/>
    <s v="29-Aug-2001"/>
    <n v="3167.46"/>
    <s v="tier - 2"/>
    <s v="tier - 3"/>
    <s v="R1024"/>
    <n v="21"/>
    <x v="3"/>
  </r>
  <r>
    <s v="Id2007"/>
    <s v="  Kristen M"/>
    <n v="25.61"/>
    <n v="4"/>
    <s v="No"/>
    <s v="No"/>
    <s v="Yes"/>
    <n v="1"/>
    <s v="No"/>
    <x v="2"/>
    <s v="Normal"/>
    <s v="25-Sep-1993"/>
    <n v="3162.02"/>
    <s v="tier - 2"/>
    <s v="tier - 3"/>
    <s v="R1013"/>
    <n v="29"/>
    <x v="3"/>
  </r>
  <r>
    <s v="Id2008"/>
    <s v="  Alix"/>
    <n v="25.8"/>
    <n v="5.49"/>
    <s v="No"/>
    <s v="No"/>
    <s v="No"/>
    <n v="0"/>
    <s v="No"/>
    <x v="3"/>
    <s v="Normal"/>
    <s v="10-Jul-1994"/>
    <n v="3161.45"/>
    <s v="tier - 2"/>
    <s v="tier - 1"/>
    <s v="R1011"/>
    <n v="28"/>
    <x v="3"/>
  </r>
  <r>
    <s v="Id2009"/>
    <s v="  Kakushin"/>
    <n v="27.39"/>
    <n v="5.34"/>
    <s v="No"/>
    <s v="No"/>
    <s v="No"/>
    <n v="0"/>
    <s v="No"/>
    <x v="2"/>
    <s v="Normal"/>
    <s v="25-Jun-1999"/>
    <n v="3128.35"/>
    <s v="tier - 2"/>
    <s v="tier - 3"/>
    <s v="R1021"/>
    <n v="23"/>
    <x v="3"/>
  </r>
  <r>
    <s v="Id2010"/>
    <s v="  Michael J"/>
    <n v="17.03"/>
    <n v="4.12"/>
    <s v="No"/>
    <s v="No"/>
    <s v="No"/>
    <n v="1"/>
    <s v="No"/>
    <x v="1"/>
    <s v="Normal"/>
    <s v="1-Aug-1987"/>
    <n v="3088.06"/>
    <s v="tier - 2"/>
    <s v="tier - 2"/>
    <s v="R1013"/>
    <n v="35"/>
    <x v="1"/>
  </r>
  <r>
    <s v="Id2011"/>
    <s v="  Bradley"/>
    <n v="23.75"/>
    <n v="5.49"/>
    <s v="yes"/>
    <s v="No"/>
    <s v="No"/>
    <n v="0"/>
    <s v="No"/>
    <x v="1"/>
    <s v="Normal"/>
    <s v="13-Oct-2001"/>
    <n v="3077.1"/>
    <s v="tier - 2"/>
    <s v="tier - 1"/>
    <s v="R1012"/>
    <n v="21"/>
    <x v="3"/>
  </r>
  <r>
    <s v="Id2012"/>
    <s v="  Matt"/>
    <n v="26.03"/>
    <n v="5.1100000000000003"/>
    <s v="yes"/>
    <s v="No"/>
    <s v="No"/>
    <n v="1"/>
    <s v="No"/>
    <x v="1"/>
    <s v="Normal"/>
    <s v="10-Sep-1995"/>
    <n v="3070.81"/>
    <s v="tier - 3"/>
    <s v="tier - 1"/>
    <s v="R1017"/>
    <n v="27"/>
    <x v="3"/>
  </r>
  <r>
    <s v="Id2013"/>
    <s v="  Amanda C"/>
    <n v="16.079999999999998"/>
    <n v="5.94"/>
    <s v="No"/>
    <s v="No"/>
    <s v="No"/>
    <n v="0"/>
    <s v="No"/>
    <x v="1"/>
    <s v="Pre-Diabetes"/>
    <s v="1-Oct-1989"/>
    <n v="3065.49"/>
    <s v="tier - 2"/>
    <s v="tier - 1"/>
    <s v="R1012"/>
    <n v="33"/>
    <x v="1"/>
  </r>
  <r>
    <s v="Id2014"/>
    <s v="  Valur"/>
    <n v="30.875"/>
    <n v="5.54"/>
    <s v="No"/>
    <s v="No"/>
    <s v="No"/>
    <n v="0"/>
    <s v="No"/>
    <x v="0"/>
    <s v="Normal"/>
    <s v="26-Sep-1994"/>
    <n v="3062.51"/>
    <s v="tier - 3"/>
    <s v="tier - 1"/>
    <s v="R1012"/>
    <n v="28"/>
    <x v="3"/>
  </r>
  <r>
    <s v="Id2015"/>
    <s v="  Erica J"/>
    <n v="31.79"/>
    <n v="7.09"/>
    <s v="No"/>
    <s v="No"/>
    <s v="No"/>
    <n v="0"/>
    <s v="No"/>
    <x v="3"/>
    <s v="Diabetes"/>
    <s v="21-Jun-2002"/>
    <n v="3056.39"/>
    <s v="tier - 2"/>
    <s v="tier - 3"/>
    <s v="R1013"/>
    <n v="20"/>
    <x v="3"/>
  </r>
  <r>
    <s v="Id2016"/>
    <s v="  Stephen F"/>
    <n v="28.48"/>
    <n v="6.22"/>
    <s v="yes"/>
    <s v="No"/>
    <s v="Yes"/>
    <n v="1"/>
    <s v="No"/>
    <x v="0"/>
    <s v="Pre-Diabetes"/>
    <s v="22-Dec-1997"/>
    <n v="3051.73"/>
    <s v="tier - 2"/>
    <s v="tier - 2"/>
    <s v="R1011"/>
    <n v="25"/>
    <x v="3"/>
  </r>
  <r>
    <s v="Id2017"/>
    <s v="  Lissa"/>
    <n v="26.6"/>
    <n v="4.33"/>
    <s v="No"/>
    <s v="No"/>
    <s v="No"/>
    <n v="1"/>
    <s v="No"/>
    <x v="2"/>
    <s v="Normal"/>
    <s v="9-Aug-1998"/>
    <n v="3046.06"/>
    <s v="tier - 2"/>
    <s v="tier - 1"/>
    <s v="R1023"/>
    <n v="24"/>
    <x v="3"/>
  </r>
  <r>
    <s v="Id2018"/>
    <s v="  Megan"/>
    <n v="25.27"/>
    <n v="5.83"/>
    <s v="No"/>
    <s v="No"/>
    <s v="No"/>
    <n v="1"/>
    <s v="No"/>
    <x v="2"/>
    <s v="Pre-Diabetes"/>
    <s v="15-Sep-1998"/>
    <n v="3044.21"/>
    <s v="tier - 2"/>
    <s v="tier - 3"/>
    <s v="R1024"/>
    <n v="24"/>
    <x v="3"/>
  </r>
  <r>
    <s v="Id2019"/>
    <s v="  Alyson"/>
    <n v="34.484999999999999"/>
    <n v="4.7"/>
    <s v="yes"/>
    <s v="No"/>
    <s v="Yes"/>
    <n v="1"/>
    <s v="No"/>
    <x v="2"/>
    <s v="Normal"/>
    <s v="19-Dec-1997"/>
    <n v="3021.81"/>
    <s v="tier - 2"/>
    <s v="tier - 3"/>
    <s v="R1012"/>
    <n v="25"/>
    <x v="3"/>
  </r>
  <r>
    <s v="Id2020"/>
    <s v="  Chance B"/>
    <n v="15.57"/>
    <n v="4.07"/>
    <s v="yes"/>
    <s v="No"/>
    <s v="No"/>
    <n v="1"/>
    <s v="No"/>
    <x v="2"/>
    <s v="Normal"/>
    <s v="28-Sep-1988"/>
    <n v="3018.04"/>
    <s v="tier - 2"/>
    <s v="tier - 2"/>
    <s v="R1012"/>
    <n v="34"/>
    <x v="1"/>
  </r>
  <r>
    <s v="Id2021"/>
    <s v="  Sean P"/>
    <n v="30.36"/>
    <n v="9.39"/>
    <s v="No"/>
    <s v="No"/>
    <s v="No"/>
    <n v="0"/>
    <s v="No"/>
    <x v="3"/>
    <s v="Diabetes"/>
    <s v="15-Dec-2002"/>
    <n v="3012.22"/>
    <s v="tier - 2"/>
    <s v="tier - 3"/>
    <s v="R1012"/>
    <n v="20"/>
    <x v="3"/>
  </r>
  <r>
    <s v="Id2022"/>
    <s v="  Therese"/>
    <n v="19.37"/>
    <n v="4.18"/>
    <s v="No"/>
    <s v="No"/>
    <s v="No"/>
    <n v="0"/>
    <s v="No"/>
    <x v="2"/>
    <s v="Normal"/>
    <s v="20-Nov-1991"/>
    <n v="2985.67"/>
    <s v="tier - 2"/>
    <s v="tier - 2"/>
    <s v="R1013"/>
    <n v="31"/>
    <x v="1"/>
  </r>
  <r>
    <s v="Id2023"/>
    <s v="  Beau"/>
    <n v="16.71"/>
    <n v="4.18"/>
    <s v="No"/>
    <s v="No"/>
    <s v="No"/>
    <n v="1"/>
    <s v="No"/>
    <x v="2"/>
    <s v="Normal"/>
    <s v="18-Jun-1987"/>
    <n v="2979.52"/>
    <s v="tier - 2"/>
    <s v="tier - 3"/>
    <s v="R1013"/>
    <n v="35"/>
    <x v="1"/>
  </r>
  <r>
    <s v="Id2024"/>
    <s v="  Kelsey M"/>
    <n v="24.1"/>
    <n v="4.4000000000000004"/>
    <s v="yes"/>
    <s v="No"/>
    <s v="No"/>
    <n v="1"/>
    <s v="No"/>
    <x v="2"/>
    <s v="Normal"/>
    <s v="24-Sep-1995"/>
    <n v="2974.13"/>
    <s v="tier - 2"/>
    <s v="tier - 1"/>
    <s v="R1011"/>
    <n v="27"/>
    <x v="3"/>
  </r>
  <r>
    <s v="Id2025"/>
    <s v="  Gretchen"/>
    <n v="29.77"/>
    <n v="9.9"/>
    <s v="No"/>
    <s v="No"/>
    <s v="No"/>
    <n v="0"/>
    <s v="No"/>
    <x v="2"/>
    <s v="Diabetes"/>
    <s v="30-Sep-2002"/>
    <n v="2943.41"/>
    <s v="tier - 2"/>
    <s v="tier - 3"/>
    <s v="R1012"/>
    <n v="20"/>
    <x v="3"/>
  </r>
  <r>
    <s v="Id2026"/>
    <s v="  Nicholas E"/>
    <n v="46.53"/>
    <n v="4.84"/>
    <s v="yes"/>
    <s v="No"/>
    <s v="No"/>
    <n v="0"/>
    <s v="No"/>
    <x v="3"/>
    <s v="Normal"/>
    <s v="30-Jun-1996"/>
    <n v="2927.06"/>
    <s v="tier - 2"/>
    <s v="tier - 2"/>
    <s v="R1013"/>
    <n v="26"/>
    <x v="3"/>
  </r>
  <r>
    <s v="Id2027"/>
    <s v="  Deborah"/>
    <n v="23.4"/>
    <n v="5.53"/>
    <s v="No"/>
    <s v="No"/>
    <s v="Yes"/>
    <n v="1"/>
    <s v="No"/>
    <x v="3"/>
    <s v="Normal"/>
    <s v="5-Jun-2003"/>
    <n v="2913.57"/>
    <s v="tier - 2"/>
    <s v="tier - 2"/>
    <s v="R1011"/>
    <n v="20"/>
    <x v="3"/>
  </r>
  <r>
    <s v="Id2028"/>
    <s v="  Chuck W"/>
    <n v="30"/>
    <n v="4.33"/>
    <s v="yes"/>
    <s v="No"/>
    <s v="No"/>
    <n v="0"/>
    <s v="No"/>
    <x v="2"/>
    <s v="Normal"/>
    <s v="13-Jun-1996"/>
    <n v="2904.09"/>
    <s v="tier - 2"/>
    <s v="tier - 2"/>
    <s v="R1011"/>
    <n v="26"/>
    <x v="3"/>
  </r>
  <r>
    <s v="Id2029"/>
    <s v="  Daniel"/>
    <n v="29.15"/>
    <n v="4.91"/>
    <s v="yes"/>
    <s v="No"/>
    <s v="No"/>
    <n v="0"/>
    <s v="No"/>
    <x v="3"/>
    <s v="Normal"/>
    <s v="24-Oct-1996"/>
    <n v="2902.91"/>
    <s v="tier - 2"/>
    <s v="tier - 2"/>
    <s v="R1013"/>
    <n v="26"/>
    <x v="3"/>
  </r>
  <r>
    <s v="Id2030"/>
    <s v="  Amany"/>
    <n v="34.865000000000002"/>
    <n v="4.8"/>
    <s v="No"/>
    <s v="No"/>
    <s v="No"/>
    <n v="0"/>
    <s v="No"/>
    <x v="2"/>
    <s v="Normal"/>
    <s v="1-Nov-1999"/>
    <n v="2899.49"/>
    <s v="tier - 2"/>
    <s v="tier - 2"/>
    <s v="R1024"/>
    <n v="23"/>
    <x v="3"/>
  </r>
  <r>
    <s v="Id2031"/>
    <s v="  Kipling"/>
    <n v="28.12"/>
    <n v="5.55"/>
    <s v="yes"/>
    <s v="yes"/>
    <s v="No"/>
    <n v="2"/>
    <s v="No"/>
    <x v="2"/>
    <s v="Normal"/>
    <s v="14-Jul-2000"/>
    <n v="2897.46"/>
    <s v="tier - 2"/>
    <s v="tier - 1"/>
    <s v="R1012"/>
    <n v="22"/>
    <x v="3"/>
  </r>
  <r>
    <s v="Id2032"/>
    <s v="  Duncan"/>
    <n v="29.45"/>
    <n v="5.24"/>
    <s v="yes"/>
    <s v="No"/>
    <s v="No"/>
    <n v="0"/>
    <s v="No"/>
    <x v="3"/>
    <s v="Normal"/>
    <s v="21-Jun-1996"/>
    <n v="2897.32"/>
    <s v="tier - 3"/>
    <s v="tier - 3"/>
    <s v="R1016"/>
    <n v="26"/>
    <x v="3"/>
  </r>
  <r>
    <s v="Id2033"/>
    <s v="  Louis C"/>
    <n v="27.94"/>
    <n v="6.08"/>
    <s v="No"/>
    <s v="No"/>
    <s v="Yes"/>
    <n v="1"/>
    <s v="No"/>
    <x v="2"/>
    <s v="Pre-Diabetes"/>
    <s v="12-Aug-1993"/>
    <n v="2867.12"/>
    <s v="tier - 1"/>
    <s v="tier - 3"/>
    <s v="R1013"/>
    <n v="29"/>
    <x v="3"/>
  </r>
  <r>
    <s v="Id2034"/>
    <s v="  Daniel J"/>
    <n v="27.2"/>
    <n v="5.83"/>
    <s v="No"/>
    <s v="No"/>
    <s v="Yes"/>
    <n v="1"/>
    <s v="No"/>
    <x v="3"/>
    <s v="Pre-Diabetes"/>
    <s v="1-Nov-1993"/>
    <n v="2866.09"/>
    <s v="tier - 3"/>
    <s v="tier - 3"/>
    <s v="R1011"/>
    <n v="29"/>
    <x v="3"/>
  </r>
  <r>
    <s v="Id2035"/>
    <s v="  Ildiko M"/>
    <n v="33.344999999999999"/>
    <n v="4.29"/>
    <s v="No"/>
    <s v="No"/>
    <s v="No"/>
    <n v="1"/>
    <s v="No"/>
    <x v="1"/>
    <s v="Normal"/>
    <s v="4-Sep-1998"/>
    <n v="2855.44"/>
    <s v="tier - 2"/>
    <s v="tier - 3"/>
    <s v="R1012"/>
    <n v="24"/>
    <x v="3"/>
  </r>
  <r>
    <s v="Id2036"/>
    <s v="  Melinda E"/>
    <n v="29.925000000000001"/>
    <n v="5.3"/>
    <s v="No"/>
    <s v="No"/>
    <s v="No"/>
    <n v="1"/>
    <s v="No"/>
    <x v="2"/>
    <s v="Normal"/>
    <s v="17-Jun-1998"/>
    <n v="2850.68"/>
    <s v="tier - 2"/>
    <s v="tier - 3"/>
    <s v="R1012"/>
    <n v="24"/>
    <x v="3"/>
  </r>
  <r>
    <s v="Id2037"/>
    <s v="  Ashley M"/>
    <n v="24.225000000000001"/>
    <n v="4.42"/>
    <s v="No"/>
    <s v="No"/>
    <s v="No"/>
    <n v="1"/>
    <s v="No"/>
    <x v="1"/>
    <s v="Normal"/>
    <s v="15-Nov-1998"/>
    <n v="2842.76"/>
    <s v="tier - 2"/>
    <s v="tier - 3"/>
    <s v="R1012"/>
    <n v="24"/>
    <x v="3"/>
  </r>
  <r>
    <s v="Id2038"/>
    <s v="  Stephanie"/>
    <n v="29.68"/>
    <n v="5.68"/>
    <s v="No"/>
    <s v="yes"/>
    <s v="No"/>
    <n v="1"/>
    <s v="No"/>
    <x v="3"/>
    <s v="Normal"/>
    <s v="1-Oct-2000"/>
    <n v="2819.51"/>
    <s v="tier - 2"/>
    <s v="tier - 3"/>
    <s v="R1011"/>
    <n v="22"/>
    <x v="3"/>
  </r>
  <r>
    <s v="Id2039"/>
    <s v="  Sean P"/>
    <n v="20.614999999999998"/>
    <n v="6.05"/>
    <s v="No"/>
    <s v="No"/>
    <s v="Yes"/>
    <n v="1"/>
    <s v="No"/>
    <x v="1"/>
    <s v="Pre-Diabetes"/>
    <s v="23-Sep-2003"/>
    <n v="2803.7"/>
    <s v="tier - 2"/>
    <s v="tier - 1"/>
    <s v="R1012"/>
    <n v="19"/>
    <x v="3"/>
  </r>
  <r>
    <s v="Id2040"/>
    <s v="  Emily G"/>
    <n v="32.119999999999997"/>
    <n v="5.33"/>
    <s v="No"/>
    <s v="yes"/>
    <s v="No"/>
    <n v="1"/>
    <s v="No"/>
    <x v="3"/>
    <s v="Normal"/>
    <s v="4-Aug-2004"/>
    <n v="2801.26"/>
    <s v="tier - 2"/>
    <s v="tier - 3"/>
    <s v="R1013"/>
    <n v="18"/>
    <x v="3"/>
  </r>
  <r>
    <s v="Id2041"/>
    <s v="  Malcolm"/>
    <n v="27.36"/>
    <n v="6.22"/>
    <s v="No"/>
    <s v="No"/>
    <s v="No"/>
    <n v="0"/>
    <s v="No"/>
    <x v="1"/>
    <s v="Pre-Diabetes"/>
    <s v="24-Dec-1999"/>
    <n v="2789.06"/>
    <s v="tier - 2"/>
    <s v="tier - 3"/>
    <s v="R1012"/>
    <n v="23"/>
    <x v="3"/>
  </r>
  <r>
    <s v="Id2042"/>
    <s v="  Danilo"/>
    <n v="17.385000000000002"/>
    <n v="5.84"/>
    <s v="No"/>
    <s v="No"/>
    <s v="No"/>
    <n v="0"/>
    <s v="No"/>
    <x v="3"/>
    <s v="Pre-Diabetes"/>
    <s v="29-Aug-1999"/>
    <n v="2775.19"/>
    <s v="tier - 2"/>
    <s v="tier - 1"/>
    <s v="R1012"/>
    <n v="23"/>
    <x v="3"/>
  </r>
  <r>
    <s v="Id2043"/>
    <s v="  Mikko"/>
    <n v="30.13"/>
    <n v="5.71"/>
    <s v="No"/>
    <s v="yes"/>
    <s v="No"/>
    <n v="1"/>
    <s v="No"/>
    <x v="1"/>
    <s v="Pre-Diabetes"/>
    <s v="14-Nov-2004"/>
    <n v="2773.46"/>
    <s v="tier - 2"/>
    <s v="tier - 1"/>
    <s v="R1021"/>
    <n v="18"/>
    <x v="3"/>
  </r>
  <r>
    <s v="Id2044"/>
    <s v="  Paula C"/>
    <n v="25.44"/>
    <n v="6.04"/>
    <s v="yes"/>
    <s v="No"/>
    <s v="Yes"/>
    <n v="1"/>
    <s v="No"/>
    <x v="1"/>
    <s v="Pre-Diabetes"/>
    <s v="10-Aug-1997"/>
    <n v="2758.99"/>
    <s v="tier - 2"/>
    <s v="tier - 1"/>
    <s v="R1012"/>
    <n v="25"/>
    <x v="3"/>
  </r>
  <r>
    <s v="Id2045"/>
    <s v="  Kirsten N"/>
    <n v="39.805"/>
    <n v="4.38"/>
    <s v="No"/>
    <s v="yes"/>
    <s v="No"/>
    <n v="1"/>
    <s v="No"/>
    <x v="2"/>
    <s v="Normal"/>
    <s v="11-Oct-2000"/>
    <n v="2755.02"/>
    <s v="tier - 2"/>
    <s v="tier - 1"/>
    <s v="R1024"/>
    <n v="22"/>
    <x v="3"/>
  </r>
  <r>
    <s v="Id2046"/>
    <s v="  Christy"/>
    <n v="30.4"/>
    <n v="5.56"/>
    <s v="yes"/>
    <s v="yes"/>
    <s v="No"/>
    <n v="1"/>
    <s v="No"/>
    <x v="1"/>
    <s v="Normal"/>
    <s v="3-Oct-2000"/>
    <n v="2741.95"/>
    <s v="tier - 2"/>
    <s v="tier - 3"/>
    <s v="R1024"/>
    <n v="22"/>
    <x v="3"/>
  </r>
  <r>
    <s v="Id2047"/>
    <s v="  Jennifer"/>
    <n v="23.18"/>
    <n v="4.24"/>
    <s v="No"/>
    <s v="yes"/>
    <s v="No"/>
    <n v="1"/>
    <s v="No"/>
    <x v="1"/>
    <s v="Normal"/>
    <s v="17-Dec-2000"/>
    <n v="2731.91"/>
    <s v="tier - 2"/>
    <s v="tier - 3"/>
    <s v="R1024"/>
    <n v="22"/>
    <x v="3"/>
  </r>
  <r>
    <s v="Id2048"/>
    <s v="  Jingjing"/>
    <n v="39.615000000000002"/>
    <n v="6.32"/>
    <s v="No"/>
    <s v="No"/>
    <s v="Yes"/>
    <n v="1"/>
    <s v="No"/>
    <x v="2"/>
    <s v="Pre-Diabetes"/>
    <s v="3-Dec-2003"/>
    <n v="2730.11"/>
    <s v="tier - 2"/>
    <s v="tier - 3"/>
    <s v="R1012"/>
    <n v="19"/>
    <x v="3"/>
  </r>
  <r>
    <s v="Id2049"/>
    <s v="  Morgan"/>
    <n v="30.59"/>
    <n v="6.3"/>
    <s v="yes"/>
    <s v="No"/>
    <s v="Yes"/>
    <n v="1"/>
    <s v="No"/>
    <x v="3"/>
    <s v="Pre-Diabetes"/>
    <s v="6-Oct-1997"/>
    <n v="2727.4"/>
    <s v="tier - 3"/>
    <s v="tier - 3"/>
    <s v="R1016"/>
    <n v="25"/>
    <x v="3"/>
  </r>
  <r>
    <s v="Id2050"/>
    <s v="  Patrick J"/>
    <n v="16.72"/>
    <n v="4.38"/>
    <s v="yes"/>
    <s v="No"/>
    <s v="No"/>
    <n v="1"/>
    <s v="No"/>
    <x v="1"/>
    <s v="Normal"/>
    <s v="20-Aug-1988"/>
    <n v="2726.06"/>
    <s v="tier - 2"/>
    <s v="tier - 2"/>
    <s v="R1013"/>
    <n v="34"/>
    <x v="1"/>
  </r>
  <r>
    <s v="Id2051"/>
    <s v="  Frankline"/>
    <n v="26.22"/>
    <n v="4.6500000000000004"/>
    <s v="yes"/>
    <s v="No"/>
    <s v="Yes"/>
    <n v="1"/>
    <s v="No"/>
    <x v="2"/>
    <s v="Normal"/>
    <s v="30-Oct-1997"/>
    <n v="2721.32"/>
    <s v="tier - 1"/>
    <s v="tier - 3"/>
    <s v="R1014"/>
    <n v="25"/>
    <x v="3"/>
  </r>
  <r>
    <s v="Id2052"/>
    <s v="  Laura T"/>
    <n v="31.824999999999999"/>
    <n v="4.7"/>
    <s v="No"/>
    <s v="No"/>
    <s v="Yes"/>
    <n v="1"/>
    <s v="No"/>
    <x v="3"/>
    <s v="Normal"/>
    <s v="6-Aug-2003"/>
    <n v="2719.28"/>
    <s v="tier - 2"/>
    <s v="tier - 2"/>
    <s v="R1012"/>
    <n v="19"/>
    <x v="3"/>
  </r>
  <r>
    <s v="Id2053"/>
    <s v="  Natalia"/>
    <n v="25.745000000000001"/>
    <n v="4.34"/>
    <s v="No"/>
    <s v="No"/>
    <s v="Yes"/>
    <n v="1"/>
    <s v="No"/>
    <x v="3"/>
    <s v="Normal"/>
    <s v="1-Dec-2003"/>
    <n v="2710.83"/>
    <s v="tier - 2"/>
    <s v="tier - 3"/>
    <s v="R1012"/>
    <n v="19"/>
    <x v="3"/>
  </r>
  <r>
    <s v="Id2054"/>
    <s v="  Jennifer L"/>
    <n v="24.605"/>
    <n v="5.62"/>
    <s v="No"/>
    <s v="No"/>
    <s v="Yes"/>
    <n v="1"/>
    <s v="No"/>
    <x v="3"/>
    <s v="Normal"/>
    <s v="21-Nov-2003"/>
    <n v="2709.24"/>
    <s v="tier - 2"/>
    <s v="tier - 2"/>
    <s v="R1012"/>
    <n v="19"/>
    <x v="3"/>
  </r>
  <r>
    <s v="Id2055"/>
    <s v="  Brooke"/>
    <n v="24.51"/>
    <n v="4.24"/>
    <s v="No"/>
    <s v="No"/>
    <s v="Yes"/>
    <n v="1"/>
    <s v="No"/>
    <x v="2"/>
    <s v="Normal"/>
    <s v="17-Jul-2003"/>
    <n v="2709.11"/>
    <s v="tier - 2"/>
    <s v="tier - 2"/>
    <s v="R1012"/>
    <n v="19"/>
    <x v="3"/>
  </r>
  <r>
    <s v="Id2056"/>
    <s v="  Jeremy M"/>
    <n v="31.065000000000001"/>
    <n v="4.57"/>
    <s v="yes"/>
    <s v="No"/>
    <s v="No"/>
    <n v="0"/>
    <s v="No"/>
    <x v="3"/>
    <s v="Normal"/>
    <s v="13-Jun-1996"/>
    <n v="2699.57"/>
    <s v="tier - 2"/>
    <s v="tier - 1"/>
    <s v="R1012"/>
    <n v="26"/>
    <x v="3"/>
  </r>
  <r>
    <s v="Id2057"/>
    <s v="  Megan L"/>
    <n v="28.12"/>
    <n v="5.05"/>
    <s v="No"/>
    <s v="No"/>
    <s v="No"/>
    <n v="0"/>
    <s v="No"/>
    <x v="3"/>
    <s v="Normal"/>
    <s v="11-Jun-1999"/>
    <n v="2690.11"/>
    <s v="tier - 2"/>
    <s v="tier - 2"/>
    <s v="R1012"/>
    <n v="23"/>
    <x v="3"/>
  </r>
  <r>
    <s v="Id2058"/>
    <s v="  Bryan"/>
    <n v="38.06"/>
    <n v="6.16"/>
    <s v="No"/>
    <s v="No"/>
    <s v="No"/>
    <n v="0"/>
    <s v="No"/>
    <x v="3"/>
    <s v="Pre-Diabetes"/>
    <s v="2-Oct-1994"/>
    <n v="2689.5"/>
    <s v="tier - 3"/>
    <s v="tier - 2"/>
    <s v="R1013"/>
    <n v="28"/>
    <x v="3"/>
  </r>
  <r>
    <s v="Id2059"/>
    <s v="  Marny"/>
    <n v="24.96"/>
    <n v="4.57"/>
    <s v="No"/>
    <s v="No"/>
    <s v="No"/>
    <n v="0"/>
    <s v="No"/>
    <x v="3"/>
    <s v="Normal"/>
    <s v="17-Sep-1994"/>
    <n v="2684.69"/>
    <s v="tier - 2"/>
    <s v="tier - 2"/>
    <s v="R1013"/>
    <n v="28"/>
    <x v="3"/>
  </r>
  <r>
    <s v="Id2060"/>
    <s v="  Marc"/>
    <n v="17.670000000000002"/>
    <n v="5.53"/>
    <s v="yes"/>
    <s v="No"/>
    <s v="No"/>
    <n v="0"/>
    <s v="No"/>
    <x v="3"/>
    <s v="Normal"/>
    <s v="5-Aug-1996"/>
    <n v="2680.95"/>
    <s v="tier - 3"/>
    <s v="tier - 2"/>
    <s v="R1012"/>
    <n v="26"/>
    <x v="3"/>
  </r>
  <r>
    <s v="Id2061"/>
    <s v="  Benjamin L"/>
    <n v="31.35"/>
    <n v="5.84"/>
    <s v="No"/>
    <s v="yes"/>
    <s v="No"/>
    <n v="1"/>
    <s v="No"/>
    <x v="2"/>
    <s v="Pre-Diabetes"/>
    <s v="9-Dec-2000"/>
    <n v="2643.27"/>
    <s v="tier - 2"/>
    <s v="tier - 1"/>
    <s v="R1012"/>
    <n v="22"/>
    <x v="3"/>
  </r>
  <r>
    <s v="Id2062"/>
    <s v="  Rob G"/>
    <n v="28.31"/>
    <n v="6.41"/>
    <s v="No"/>
    <s v="yes"/>
    <s v="No"/>
    <n v="1"/>
    <s v="No"/>
    <x v="3"/>
    <s v="Pre-Diabetes"/>
    <s v="24-Jun-2000"/>
    <n v="2639.04"/>
    <s v="tier - 2"/>
    <s v="tier - 2"/>
    <s v="R1012"/>
    <n v="22"/>
    <x v="3"/>
  </r>
  <r>
    <s v="Id2063"/>
    <s v="  Stefanie A"/>
    <n v="30.3"/>
    <n v="4.7300000000000004"/>
    <s v="yes"/>
    <s v="No"/>
    <s v="Yes"/>
    <n v="1"/>
    <s v="No"/>
    <x v="2"/>
    <s v="Normal"/>
    <s v="26-Aug-1997"/>
    <n v="2632.99"/>
    <s v="tier - 2"/>
    <s v="tier - 1"/>
    <s v="R1011"/>
    <n v="25"/>
    <x v="3"/>
  </r>
  <r>
    <s v="Id2064"/>
    <s v="  Stephanie"/>
    <n v="26.4"/>
    <n v="6.22"/>
    <s v="yes"/>
    <s v="No"/>
    <s v="No"/>
    <n v="0"/>
    <s v="No"/>
    <x v="2"/>
    <s v="Pre-Diabetes"/>
    <s v="26-Aug-2001"/>
    <n v="2597.7800000000002"/>
    <s v="tier - 2"/>
    <s v="tier - 1"/>
    <s v="R1011"/>
    <n v="21"/>
    <x v="3"/>
  </r>
  <r>
    <s v="Id2065"/>
    <s v="  Caroline F"/>
    <n v="22.135000000000002"/>
    <n v="4.46"/>
    <s v="yes"/>
    <s v="No"/>
    <s v="No"/>
    <n v="0"/>
    <s v="No"/>
    <x v="0"/>
    <s v="Normal"/>
    <s v="28-Jul-2001"/>
    <n v="2585.85"/>
    <s v="tier - 2"/>
    <s v="tier - 2"/>
    <s v="R1024"/>
    <n v="21"/>
    <x v="3"/>
  </r>
  <r>
    <s v="Id2066"/>
    <s v="  Julia J"/>
    <n v="17.399999999999999"/>
    <n v="4.5"/>
    <s v="yes"/>
    <s v="No"/>
    <s v="No"/>
    <n v="0"/>
    <s v="No"/>
    <x v="2"/>
    <s v="Normal"/>
    <s v="15-Oct-2001"/>
    <n v="2585.27"/>
    <s v="tier - 2"/>
    <s v="tier - 3"/>
    <s v="R1011"/>
    <n v="21"/>
    <x v="3"/>
  </r>
  <r>
    <s v="Id2067"/>
    <s v="  Jack"/>
    <n v="28.06"/>
    <n v="8.93"/>
    <s v="No"/>
    <s v="No"/>
    <s v="No"/>
    <n v="0"/>
    <s v="No"/>
    <x v="2"/>
    <s v="Diabetes"/>
    <s v="20-Jul-2002"/>
    <n v="2585.04"/>
    <s v="tier - 2"/>
    <s v="tier - 2"/>
    <s v="R1021"/>
    <n v="20"/>
    <x v="3"/>
  </r>
  <r>
    <s v="Id2068"/>
    <s v="  Bernat"/>
    <n v="31.13"/>
    <n v="11.02"/>
    <s v="No"/>
    <s v="No"/>
    <s v="No"/>
    <n v="0"/>
    <s v="No"/>
    <x v="2"/>
    <s v="Diabetes"/>
    <s v="11-Oct-2002"/>
    <n v="2566.4699999999998"/>
    <s v="tier - 2"/>
    <s v="tier - 3"/>
    <s v="R1013"/>
    <n v="20"/>
    <x v="3"/>
  </r>
  <r>
    <s v="Id2069"/>
    <s v="  Hicham"/>
    <n v="18.46"/>
    <n v="5.25"/>
    <s v="No"/>
    <s v="No"/>
    <s v="No"/>
    <n v="0"/>
    <s v="No"/>
    <x v="2"/>
    <s v="Normal"/>
    <s v="17-Nov-1991"/>
    <n v="2545.6799999999998"/>
    <s v="tier - 2"/>
    <s v="tier - 1"/>
    <s v="R1013"/>
    <n v="31"/>
    <x v="1"/>
  </r>
  <r>
    <s v="Id2070"/>
    <s v="  Sarah"/>
    <n v="17.3"/>
    <n v="4.75"/>
    <s v="No"/>
    <s v="No"/>
    <s v="No"/>
    <n v="0"/>
    <s v="No"/>
    <x v="0"/>
    <s v="Normal"/>
    <s v="1-Oct-1990"/>
    <n v="2540.39"/>
    <s v="tier - 2"/>
    <s v="tier - 2"/>
    <s v="R1013"/>
    <n v="32"/>
    <x v="1"/>
  </r>
  <r>
    <s v="Id2071"/>
    <s v="  Anthony S"/>
    <n v="35.625"/>
    <n v="4.68"/>
    <s v="yes"/>
    <s v="No"/>
    <s v="Yes"/>
    <n v="1"/>
    <s v="No"/>
    <x v="2"/>
    <s v="Normal"/>
    <s v="28-Jul-1997"/>
    <n v="2534.39"/>
    <s v="tier - 3"/>
    <s v="tier - 3"/>
    <s v="R1012"/>
    <n v="25"/>
    <x v="3"/>
  </r>
  <r>
    <s v="Id2072"/>
    <s v="  Elisabetta"/>
    <n v="20.234999999999999"/>
    <n v="6.17"/>
    <s v="yes"/>
    <s v="yes"/>
    <s v="No"/>
    <n v="2"/>
    <s v="No"/>
    <x v="2"/>
    <s v="Pre-Diabetes"/>
    <s v="25-Aug-2000"/>
    <n v="2527.8200000000002"/>
    <s v="tier - 2"/>
    <s v="tier - 3"/>
    <s v="R1012"/>
    <n v="22"/>
    <x v="3"/>
  </r>
  <r>
    <s v="Id2073"/>
    <s v="  Trevor N"/>
    <n v="27.55"/>
    <n v="4.5599999999999996"/>
    <s v="yes"/>
    <s v="No"/>
    <s v="Yes"/>
    <n v="1"/>
    <s v="No"/>
    <x v="3"/>
    <s v="Normal"/>
    <s v="2-Nov-1997"/>
    <n v="2523.17"/>
    <s v="tier - 3"/>
    <s v="tier - 1"/>
    <s v="R1012"/>
    <n v="25"/>
    <x v="3"/>
  </r>
  <r>
    <s v="Id2074"/>
    <s v="  Nancy"/>
    <n v="17.97"/>
    <n v="6.3"/>
    <s v="No"/>
    <s v="No"/>
    <s v="No"/>
    <n v="0"/>
    <s v="No"/>
    <x v="2"/>
    <s v="Pre-Diabetes"/>
    <s v="5-Aug-1991"/>
    <n v="2510.79"/>
    <s v="tier - 2"/>
    <s v="tier - 1"/>
    <s v="R1013"/>
    <n v="31"/>
    <x v="1"/>
  </r>
  <r>
    <s v="Id2075"/>
    <s v="  Allison R"/>
    <n v="29.98"/>
    <n v="6.03"/>
    <s v="No"/>
    <s v="yes"/>
    <s v="No"/>
    <n v="1"/>
    <s v="No"/>
    <x v="3"/>
    <s v="Pre-Diabetes"/>
    <s v="6-Sep-2004"/>
    <n v="2500.9299999999998"/>
    <s v="tier - 2"/>
    <s v="tier - 2"/>
    <s v="R1012"/>
    <n v="18"/>
    <x v="3"/>
  </r>
  <r>
    <s v="Id2076"/>
    <s v="  Robert J"/>
    <n v="33.659999999999997"/>
    <n v="4.2"/>
    <s v="yes"/>
    <s v="No"/>
    <s v="No"/>
    <n v="1"/>
    <s v="No"/>
    <x v="2"/>
    <s v="Normal"/>
    <s v="15-Oct-1995"/>
    <n v="2498.41"/>
    <s v="tier - 3"/>
    <s v="tier - 3"/>
    <s v="R1013"/>
    <n v="27"/>
    <x v="3"/>
  </r>
  <r>
    <s v="Id2077"/>
    <s v="  Nicholas"/>
    <n v="32.67"/>
    <n v="5.61"/>
    <s v="yes"/>
    <s v="No"/>
    <s v="No"/>
    <n v="1"/>
    <s v="No"/>
    <x v="2"/>
    <s v="Normal"/>
    <s v="9-Jul-1995"/>
    <n v="2497.04"/>
    <s v="tier - 3"/>
    <s v="tier - 3"/>
    <s v="R1013"/>
    <n v="27"/>
    <x v="3"/>
  </r>
  <r>
    <s v="Id2078"/>
    <s v="  Kevin L"/>
    <n v="30.5"/>
    <n v="5.88"/>
    <s v="yes"/>
    <s v="No"/>
    <s v="No"/>
    <n v="1"/>
    <s v="No"/>
    <x v="2"/>
    <s v="Pre-Diabetes"/>
    <s v="14-Oct-1995"/>
    <n v="2494.02"/>
    <s v="tier - 3"/>
    <s v="tier - 1"/>
    <s v="R1011"/>
    <n v="27"/>
    <x v="3"/>
  </r>
  <r>
    <s v="Id2079"/>
    <s v="  Bryan"/>
    <n v="23.1"/>
    <n v="5.92"/>
    <s v="yes"/>
    <s v="No"/>
    <s v="No"/>
    <n v="1"/>
    <s v="No"/>
    <x v="2"/>
    <s v="Pre-Diabetes"/>
    <s v="6-Nov-1995"/>
    <n v="2483.7399999999998"/>
    <s v="tier - 3"/>
    <s v="tier - 2"/>
    <s v="R1013"/>
    <n v="27"/>
    <x v="3"/>
  </r>
  <r>
    <s v="Id2080"/>
    <s v="  Janae N"/>
    <n v="39.49"/>
    <n v="4.8099999999999996"/>
    <s v="No"/>
    <s v="No"/>
    <s v="No"/>
    <n v="1"/>
    <s v="No"/>
    <x v="2"/>
    <s v="Normal"/>
    <s v="20-Jun-1998"/>
    <n v="2480.98"/>
    <s v="tier - 2"/>
    <s v="tier - 2"/>
    <s v="R1013"/>
    <n v="24"/>
    <x v="3"/>
  </r>
  <r>
    <s v="Id2081"/>
    <s v="  Audrey"/>
    <n v="33.99"/>
    <n v="4.55"/>
    <s v="No"/>
    <s v="No"/>
    <s v="No"/>
    <n v="1"/>
    <s v="No"/>
    <x v="2"/>
    <s v="Normal"/>
    <s v="2-Jul-1998"/>
    <n v="2473.33"/>
    <s v="tier - 2"/>
    <s v="tier - 3"/>
    <s v="R1013"/>
    <n v="24"/>
    <x v="3"/>
  </r>
  <r>
    <s v="Id2082"/>
    <s v="  Laura"/>
    <n v="27.72"/>
    <n v="6.43"/>
    <s v="No"/>
    <s v="No"/>
    <s v="No"/>
    <n v="1"/>
    <s v="No"/>
    <x v="3"/>
    <s v="Pre-Diabetes"/>
    <s v="17-Aug-1998"/>
    <n v="2464.62"/>
    <s v="tier - 2"/>
    <s v="tier - 3"/>
    <s v="R1013"/>
    <n v="24"/>
    <x v="3"/>
  </r>
  <r>
    <s v="Id2083"/>
    <s v="  Nicole F"/>
    <n v="30.59"/>
    <n v="11.62"/>
    <s v="No"/>
    <s v="No"/>
    <s v="No"/>
    <n v="0"/>
    <s v="No"/>
    <x v="3"/>
    <s v="Diabetes"/>
    <s v="11-Jul-2002"/>
    <n v="2459.7199999999998"/>
    <s v="tier - 2"/>
    <s v="tier - 2"/>
    <s v="R1024"/>
    <n v="20"/>
    <x v="3"/>
  </r>
  <r>
    <s v="Id2084"/>
    <s v="  Krista L"/>
    <n v="22.6"/>
    <n v="6.04"/>
    <s v="No"/>
    <s v="No"/>
    <s v="No"/>
    <n v="1"/>
    <s v="No"/>
    <x v="2"/>
    <s v="Pre-Diabetes"/>
    <s v="19-Nov-1998"/>
    <n v="2457.5"/>
    <s v="tier - 2"/>
    <s v="tier - 1"/>
    <s v="R1011"/>
    <n v="24"/>
    <x v="3"/>
  </r>
  <r>
    <s v="Id2085"/>
    <s v="  Denise"/>
    <n v="28.785"/>
    <n v="8.82"/>
    <s v="No"/>
    <s v="No"/>
    <s v="No"/>
    <n v="0"/>
    <s v="No"/>
    <x v="2"/>
    <s v="Diabetes"/>
    <s v="29-Jul-2002"/>
    <n v="2457.21"/>
    <s v="tier - 2"/>
    <s v="tier - 1"/>
    <s v="R1024"/>
    <n v="20"/>
    <x v="3"/>
  </r>
  <r>
    <s v="Id2086"/>
    <s v="  Ariel"/>
    <n v="50.38"/>
    <n v="5.8"/>
    <s v="No"/>
    <s v="No"/>
    <s v="No"/>
    <n v="0"/>
    <s v="No"/>
    <x v="3"/>
    <s v="Pre-Diabetes"/>
    <s v="21-Nov-1999"/>
    <n v="2438.06"/>
    <s v="tier - 2"/>
    <s v="tier - 2"/>
    <s v="R1013"/>
    <n v="23"/>
    <x v="3"/>
  </r>
  <r>
    <s v="Id2087"/>
    <s v="  Jeremy"/>
    <n v="35.200000000000003"/>
    <n v="4.28"/>
    <s v="No"/>
    <s v="No"/>
    <s v="No"/>
    <n v="0"/>
    <s v="No"/>
    <x v="3"/>
    <s v="Normal"/>
    <s v="12-Nov-1999"/>
    <n v="2416.96"/>
    <s v="tier - 2"/>
    <s v="tier - 2"/>
    <s v="R1011"/>
    <n v="23"/>
    <x v="3"/>
  </r>
  <r>
    <s v="Id2088"/>
    <s v="  Rosalie"/>
    <n v="35.72"/>
    <n v="5.5"/>
    <s v="yes"/>
    <s v="No"/>
    <s v="No"/>
    <n v="0"/>
    <s v="No"/>
    <x v="3"/>
    <s v="Normal"/>
    <s v="3-Jun-2001"/>
    <n v="2404.73"/>
    <s v="tier - 2"/>
    <s v="tier - 3"/>
    <s v="R1012"/>
    <n v="22"/>
    <x v="3"/>
  </r>
  <r>
    <s v="Id2089"/>
    <s v="  Jay"/>
    <n v="24.51"/>
    <n v="4.6900000000000004"/>
    <s v="No"/>
    <s v="No"/>
    <s v="No"/>
    <n v="0"/>
    <s v="No"/>
    <x v="3"/>
    <s v="Normal"/>
    <s v="10-Aug-1999"/>
    <n v="2396.1"/>
    <s v="tier - 2"/>
    <s v="tier - 1"/>
    <s v="R1019"/>
    <n v="23"/>
    <x v="3"/>
  </r>
  <r>
    <s v="Id2090"/>
    <s v="  Vitaliy"/>
    <n v="23.844999999999999"/>
    <n v="4.43"/>
    <s v="No"/>
    <s v="No"/>
    <s v="No"/>
    <n v="0"/>
    <s v="No"/>
    <x v="3"/>
    <s v="Normal"/>
    <s v="17-Dec-1999"/>
    <n v="2395.17"/>
    <s v="tier - 2"/>
    <s v="tier - 1"/>
    <s v="R1014"/>
    <n v="23"/>
    <x v="3"/>
  </r>
  <r>
    <s v="Id2091"/>
    <s v="  Benjamin W"/>
    <n v="15.68"/>
    <n v="6.16"/>
    <s v="yes"/>
    <s v="No"/>
    <s v="No"/>
    <n v="1"/>
    <s v="No"/>
    <x v="3"/>
    <s v="Pre-Diabetes"/>
    <s v="12-Dec-1988"/>
    <n v="2373.3000000000002"/>
    <s v="tier - 2"/>
    <s v="tier - 2"/>
    <s v="R1013"/>
    <n v="34"/>
    <x v="1"/>
  </r>
  <r>
    <s v="Id2092"/>
    <s v="  Jesse"/>
    <n v="32.395000000000003"/>
    <n v="6.66"/>
    <s v="No"/>
    <s v="No"/>
    <s v="No"/>
    <n v="0"/>
    <s v="No"/>
    <x v="3"/>
    <s v="Diabetes"/>
    <s v="5-Nov-2002"/>
    <n v="2362.23"/>
    <s v="tier - 2"/>
    <s v="tier - 1"/>
    <s v="R1012"/>
    <n v="20"/>
    <x v="3"/>
  </r>
  <r>
    <s v="Id2093"/>
    <s v="  Mark"/>
    <n v="23.655000000000001"/>
    <n v="5.92"/>
    <s v="No"/>
    <s v="No"/>
    <s v="No"/>
    <n v="1"/>
    <s v="No"/>
    <x v="3"/>
    <s v="Pre-Diabetes"/>
    <s v="21-Oct-1998"/>
    <n v="2352.9699999999998"/>
    <s v="tier - 3"/>
    <s v="tier - 3"/>
    <s v="R1012"/>
    <n v="24"/>
    <x v="3"/>
  </r>
  <r>
    <s v="Id2094"/>
    <s v="  Lauren"/>
    <n v="28.4"/>
    <n v="5.97"/>
    <s v="No"/>
    <s v="No"/>
    <s v="Yes"/>
    <n v="1"/>
    <s v="No"/>
    <x v="3"/>
    <s v="Pre-Diabetes"/>
    <s v="18-Nov-2003"/>
    <n v="2331.52"/>
    <s v="tier - 2"/>
    <s v="tier - 3"/>
    <s v="R1011"/>
    <n v="19"/>
    <x v="3"/>
  </r>
  <r>
    <s v="Id2095"/>
    <s v="  Massimiliano"/>
    <n v="35.42"/>
    <n v="4.6399999999999997"/>
    <s v="yes"/>
    <s v="No"/>
    <s v="No"/>
    <n v="0"/>
    <s v="No"/>
    <x v="3"/>
    <s v="Normal"/>
    <s v="17-Dec-1996"/>
    <n v="2322.62"/>
    <s v="tier - 2"/>
    <s v="tier - 1"/>
    <s v="R1013"/>
    <n v="26"/>
    <x v="3"/>
  </r>
  <r>
    <s v="Id2096"/>
    <s v="  Josh"/>
    <n v="26.18"/>
    <n v="6.12"/>
    <s v="No"/>
    <s v="yes"/>
    <s v="No"/>
    <n v="1"/>
    <s v="No"/>
    <x v="3"/>
    <s v="Pre-Diabetes"/>
    <s v="6-Sep-2004"/>
    <n v="2304"/>
    <s v="tier - 2"/>
    <s v="tier - 3"/>
    <s v="R1013"/>
    <n v="18"/>
    <x v="3"/>
  </r>
  <r>
    <s v="Id2097"/>
    <s v="  Kiyokatsu"/>
    <n v="20.8"/>
    <n v="4.87"/>
    <s v="yes"/>
    <s v="No"/>
    <s v="No"/>
    <n v="0"/>
    <s v="No"/>
    <x v="3"/>
    <s v="Normal"/>
    <s v="28-Nov-1996"/>
    <n v="2302.3000000000002"/>
    <s v="tier - 1"/>
    <s v="tier - 2"/>
    <s v="R1011"/>
    <n v="26"/>
    <x v="3"/>
  </r>
  <r>
    <s v="Id2098"/>
    <s v="  Amanda L"/>
    <n v="15.82"/>
    <n v="4.5999999999999996"/>
    <s v="No"/>
    <s v="No"/>
    <s v="No"/>
    <n v="0"/>
    <s v="No"/>
    <x v="3"/>
    <s v="Normal"/>
    <s v="5-Oct-1989"/>
    <n v="2295.2399999999998"/>
    <s v="tier - 2"/>
    <s v="tier - 1"/>
    <s v="R1013"/>
    <n v="33"/>
    <x v="1"/>
  </r>
  <r>
    <s v="Id2099"/>
    <s v="  Matthew"/>
    <n v="17.670000000000002"/>
    <n v="4.78"/>
    <s v="No"/>
    <s v="No"/>
    <s v="No"/>
    <n v="0"/>
    <s v="No"/>
    <x v="3"/>
    <s v="Normal"/>
    <s v="16-Jun-1991"/>
    <n v="2277.7199999999998"/>
    <s v="tier - 2"/>
    <s v="tier - 1"/>
    <s v="R1013"/>
    <n v="31"/>
    <x v="1"/>
  </r>
  <r>
    <s v="Id2100"/>
    <s v="  Julia M"/>
    <n v="31.92"/>
    <n v="11.05"/>
    <s v="No"/>
    <s v="No"/>
    <s v="No"/>
    <n v="0"/>
    <s v="No"/>
    <x v="3"/>
    <s v="Diabetes"/>
    <s v="12-Nov-2002"/>
    <n v="2261.5700000000002"/>
    <s v="tier - 2"/>
    <s v="tier - 1"/>
    <s v="R1012"/>
    <n v="20"/>
    <x v="3"/>
  </r>
  <r>
    <s v="Id2101"/>
    <s v="  Rhea"/>
    <n v="28.975000000000001"/>
    <n v="7.62"/>
    <s v="No"/>
    <s v="No"/>
    <s v="No"/>
    <n v="0"/>
    <s v="No"/>
    <x v="3"/>
    <s v="Diabetes"/>
    <s v="15-Jul-2002"/>
    <n v="2257.48"/>
    <s v="tier - 2"/>
    <s v="tier - 1"/>
    <s v="R1012"/>
    <n v="20"/>
    <x v="3"/>
  </r>
  <r>
    <s v="Id2102"/>
    <s v="  Justin"/>
    <n v="31.73"/>
    <n v="4.78"/>
    <s v="yes"/>
    <s v="yes"/>
    <s v="No"/>
    <n v="2"/>
    <s v="No"/>
    <x v="3"/>
    <s v="Normal"/>
    <s v="11-Dec-2000"/>
    <n v="2254.8000000000002"/>
    <s v="tier - 2"/>
    <s v="tier - 3"/>
    <s v="R1016"/>
    <n v="22"/>
    <x v="3"/>
  </r>
  <r>
    <s v="Id2103"/>
    <s v="  Shamus M"/>
    <n v="28.88"/>
    <n v="6.09"/>
    <s v="yes"/>
    <s v="yes"/>
    <s v="No"/>
    <n v="2"/>
    <s v="No"/>
    <x v="3"/>
    <s v="Pre-Diabetes"/>
    <s v="30-Jun-2000"/>
    <n v="2250.84"/>
    <s v="tier - 2"/>
    <s v="tier - 2"/>
    <s v="R1018"/>
    <n v="22"/>
    <x v="3"/>
  </r>
  <r>
    <s v="Id2104"/>
    <s v="  Mike"/>
    <n v="25.555"/>
    <n v="5.1100000000000003"/>
    <s v="No"/>
    <s v="No"/>
    <s v="Yes"/>
    <n v="1"/>
    <s v="No"/>
    <x v="3"/>
    <s v="Normal"/>
    <s v="10-Dec-2003"/>
    <n v="2221.56"/>
    <s v="tier - 2"/>
    <s v="tier - 3"/>
    <s v="R1012"/>
    <n v="19"/>
    <x v="3"/>
  </r>
  <r>
    <s v="Id2105"/>
    <s v="  Mary Beth"/>
    <n v="37.29"/>
    <n v="4.46"/>
    <s v="No"/>
    <s v="yes"/>
    <s v="No"/>
    <n v="1"/>
    <s v="No"/>
    <x v="3"/>
    <s v="Normal"/>
    <s v="12-Dec-2004"/>
    <n v="2219.4499999999998"/>
    <s v="tier - 2"/>
    <s v="tier - 1"/>
    <s v="R1013"/>
    <n v="18"/>
    <x v="3"/>
  </r>
  <r>
    <s v="Id2106"/>
    <s v="  Erin"/>
    <n v="40.28"/>
    <n v="6.11"/>
    <s v="No"/>
    <s v="yes"/>
    <s v="No"/>
    <n v="1"/>
    <s v="No"/>
    <x v="3"/>
    <s v="Pre-Diabetes"/>
    <s v="25-Sep-2004"/>
    <n v="2217.6"/>
    <s v="tier - 2"/>
    <s v="tier - 1"/>
    <s v="R1024"/>
    <n v="18"/>
    <x v="3"/>
  </r>
  <r>
    <s v="Id2107"/>
    <s v="  Hallie"/>
    <n v="40.185000000000002"/>
    <n v="4.66"/>
    <s v="No"/>
    <s v="yes"/>
    <s v="No"/>
    <n v="1"/>
    <s v="No"/>
    <x v="3"/>
    <s v="Normal"/>
    <s v="13-Jun-2004"/>
    <n v="2217.4699999999998"/>
    <s v="tier - 2"/>
    <s v="tier - 1"/>
    <s v="R1024"/>
    <n v="18"/>
    <x v="3"/>
  </r>
  <r>
    <s v="Id2108"/>
    <s v="  Paige P"/>
    <n v="23.57"/>
    <n v="6.14"/>
    <s v="No"/>
    <s v="No"/>
    <s v="No"/>
    <n v="0"/>
    <s v="No"/>
    <x v="3"/>
    <s v="Pre-Diabetes"/>
    <s v="17-Nov-1994"/>
    <n v="2213.21"/>
    <s v="tier - 2"/>
    <s v="tier - 2"/>
    <s v="R1013"/>
    <n v="28"/>
    <x v="3"/>
  </r>
  <r>
    <s v="Id2109"/>
    <s v="  Ji"/>
    <n v="35.625"/>
    <n v="6.21"/>
    <s v="No"/>
    <s v="yes"/>
    <s v="No"/>
    <n v="1"/>
    <s v="No"/>
    <x v="3"/>
    <s v="Pre-Diabetes"/>
    <s v="27-Jul-2004"/>
    <n v="2211.13"/>
    <s v="tier - 2"/>
    <s v="tier - 2"/>
    <s v="R1024"/>
    <n v="18"/>
    <x v="3"/>
  </r>
  <r>
    <s v="Id2110"/>
    <s v="  Carissa A"/>
    <n v="33.155000000000001"/>
    <n v="4.5999999999999996"/>
    <s v="No"/>
    <s v="yes"/>
    <s v="No"/>
    <n v="1"/>
    <s v="No"/>
    <x v="3"/>
    <s v="Normal"/>
    <s v="6-Aug-2004"/>
    <n v="2207.6999999999998"/>
    <s v="tier - 2"/>
    <s v="tier - 2"/>
    <s v="R1024"/>
    <n v="18"/>
    <x v="3"/>
  </r>
  <r>
    <s v="Id2111"/>
    <s v="  Mona"/>
    <n v="31.92"/>
    <n v="5.04"/>
    <s v="No"/>
    <s v="yes"/>
    <s v="No"/>
    <n v="1"/>
    <s v="No"/>
    <x v="3"/>
    <s v="Normal"/>
    <s v="13-Nov-2004"/>
    <n v="2205.98"/>
    <s v="tier - 2"/>
    <s v="tier - 3"/>
    <s v="R1024"/>
    <n v="18"/>
    <x v="3"/>
  </r>
  <r>
    <s v="Id2112"/>
    <s v="  Kristin R"/>
    <n v="30.305"/>
    <n v="5.08"/>
    <s v="No"/>
    <s v="yes"/>
    <s v="No"/>
    <n v="1"/>
    <s v="No"/>
    <x v="3"/>
    <s v="Normal"/>
    <s v="28-Oct-2004"/>
    <n v="2203.7399999999998"/>
    <s v="tier - 2"/>
    <s v="tier - 2"/>
    <s v="R1024"/>
    <n v="18"/>
    <x v="3"/>
  </r>
  <r>
    <s v="Id2113"/>
    <s v="  Beth"/>
    <n v="30.114999999999998"/>
    <n v="4.38"/>
    <s v="No"/>
    <s v="yes"/>
    <s v="No"/>
    <n v="1"/>
    <s v="No"/>
    <x v="3"/>
    <s v="Normal"/>
    <s v="6-Aug-2004"/>
    <n v="2203.4699999999998"/>
    <s v="tier - 2"/>
    <s v="tier - 2"/>
    <s v="R1024"/>
    <n v="18"/>
    <x v="3"/>
  </r>
  <r>
    <s v="Id2114"/>
    <s v="  Allison"/>
    <n v="24.09"/>
    <n v="4.79"/>
    <s v="No"/>
    <s v="yes"/>
    <s v="No"/>
    <n v="1"/>
    <s v="No"/>
    <x v="3"/>
    <s v="Normal"/>
    <s v="27-Jul-2004"/>
    <n v="2201.1"/>
    <s v="tier - 2"/>
    <s v="tier - 3"/>
    <s v="R1013"/>
    <n v="18"/>
    <x v="3"/>
  </r>
  <r>
    <s v="Id2115"/>
    <s v="  Ashley E"/>
    <n v="28.215"/>
    <n v="4.21"/>
    <s v="No"/>
    <s v="yes"/>
    <s v="No"/>
    <n v="1"/>
    <s v="No"/>
    <x v="3"/>
    <s v="Normal"/>
    <s v="12-Sep-2004"/>
    <n v="2200.83"/>
    <s v="tier - 2"/>
    <s v="tier - 2"/>
    <s v="R1024"/>
    <n v="18"/>
    <x v="3"/>
  </r>
  <r>
    <s v="Id2116"/>
    <s v="  Hilary K"/>
    <n v="26.315000000000001"/>
    <n v="5.47"/>
    <s v="No"/>
    <s v="yes"/>
    <s v="No"/>
    <n v="1"/>
    <s v="No"/>
    <x v="3"/>
    <s v="Normal"/>
    <s v="3-Sep-2004"/>
    <n v="2198.19"/>
    <s v="tier - 2"/>
    <s v="tier - 1"/>
    <s v="R1023"/>
    <n v="18"/>
    <x v="3"/>
  </r>
  <r>
    <s v="Id2117"/>
    <s v="  Dominique"/>
    <n v="25.08"/>
    <n v="5.09"/>
    <s v="No"/>
    <s v="yes"/>
    <s v="No"/>
    <n v="1"/>
    <s v="No"/>
    <x v="3"/>
    <s v="Normal"/>
    <s v="7-Dec-2004"/>
    <n v="2196.4699999999998"/>
    <s v="tier - 2"/>
    <s v="tier - 3"/>
    <s v="R1024"/>
    <n v="18"/>
    <x v="3"/>
  </r>
  <r>
    <s v="Id2118"/>
    <s v="  Carlos I"/>
    <n v="15.41"/>
    <n v="5.08"/>
    <s v="No"/>
    <s v="No"/>
    <s v="No"/>
    <n v="0"/>
    <s v="No"/>
    <x v="3"/>
    <s v="Normal"/>
    <s v="16-Dec-1991"/>
    <n v="2193.1999999999998"/>
    <s v="tier - 2"/>
    <s v="tier - 2"/>
    <s v="R1012"/>
    <n v="31"/>
    <x v="1"/>
  </r>
  <r>
    <s v="Id2119"/>
    <s v="  Matthew"/>
    <n v="23.83"/>
    <n v="5.68"/>
    <s v="No"/>
    <s v="No"/>
    <s v="No"/>
    <n v="0"/>
    <s v="No"/>
    <x v="3"/>
    <s v="Normal"/>
    <s v="27-Sep-1994"/>
    <n v="2170.08"/>
    <s v="tier - 2"/>
    <s v="tier - 2"/>
    <s v="R1013"/>
    <n v="28"/>
    <x v="3"/>
  </r>
  <r>
    <s v="Id2120"/>
    <s v="  Kara"/>
    <n v="36"/>
    <n v="4.66"/>
    <s v="No"/>
    <s v="yes"/>
    <s v="No"/>
    <n v="1"/>
    <s v="No"/>
    <x v="3"/>
    <s v="Normal"/>
    <s v="23-Aug-2000"/>
    <n v="2166.73"/>
    <s v="tier - 2"/>
    <s v="tier - 2"/>
    <s v="R1011"/>
    <n v="22"/>
    <x v="3"/>
  </r>
  <r>
    <s v="Id2121"/>
    <s v="  Sarah S"/>
    <n v="28.82"/>
    <n v="5.59"/>
    <s v="No"/>
    <s v="yes"/>
    <s v="No"/>
    <n v="1"/>
    <s v="No"/>
    <x v="3"/>
    <s v="Normal"/>
    <s v="10-Dec-2000"/>
    <n v="2156.75"/>
    <s v="tier - 2"/>
    <s v="tier - 2"/>
    <s v="R1013"/>
    <n v="22"/>
    <x v="3"/>
  </r>
  <r>
    <s v="Id2122"/>
    <s v="  Shauna R"/>
    <n v="28.05"/>
    <n v="6.2"/>
    <s v="No"/>
    <s v="yes"/>
    <s v="No"/>
    <n v="1"/>
    <s v="No"/>
    <x v="3"/>
    <s v="Pre-Diabetes"/>
    <s v="29-Nov-2000"/>
    <n v="2155.6799999999998"/>
    <s v="tier - 2"/>
    <s v="tier - 3"/>
    <s v="R1013"/>
    <n v="22"/>
    <x v="3"/>
  </r>
  <r>
    <s v="Id2123"/>
    <s v="  Lindsay J"/>
    <n v="27.1"/>
    <n v="4.45"/>
    <s v="No"/>
    <s v="yes"/>
    <s v="No"/>
    <n v="1"/>
    <s v="No"/>
    <x v="3"/>
    <s v="Normal"/>
    <s v="22-Oct-2000"/>
    <n v="2154.36"/>
    <s v="tier - 2"/>
    <s v="tier - 2"/>
    <s v="R1011"/>
    <n v="22"/>
    <x v="3"/>
  </r>
  <r>
    <s v="Id2124"/>
    <s v="  Danya A"/>
    <n v="24.3"/>
    <n v="6.1"/>
    <s v="yes"/>
    <s v="yes"/>
    <s v="No"/>
    <n v="1"/>
    <s v="No"/>
    <x v="3"/>
    <s v="Pre-Diabetes"/>
    <s v="27-Dec-2000"/>
    <n v="2150.4699999999998"/>
    <s v="tier - 2"/>
    <s v="tier - 3"/>
    <s v="R1011"/>
    <n v="22"/>
    <x v="3"/>
  </r>
  <r>
    <s v="Id2125"/>
    <s v="  Lorraine"/>
    <n v="30.72"/>
    <n v="6.06"/>
    <s v="No"/>
    <s v="yes"/>
    <s v="No"/>
    <n v="1"/>
    <s v="No"/>
    <x v="3"/>
    <s v="Pre-Diabetes"/>
    <s v="4-Oct-2004"/>
    <n v="2144.85"/>
    <s v="tier - 2"/>
    <s v="tier - 1"/>
    <s v="R1011"/>
    <n v="18"/>
    <x v="3"/>
  </r>
  <r>
    <s v="Id2126"/>
    <s v="  Jennifer L"/>
    <n v="37.43"/>
    <n v="4.5599999999999996"/>
    <s v="No"/>
    <s v="No"/>
    <s v="Yes"/>
    <n v="1"/>
    <s v="No"/>
    <x v="3"/>
    <s v="Normal"/>
    <s v="19-Aug-2003"/>
    <n v="2138.0700000000002"/>
    <s v="tier - 2"/>
    <s v="tier - 1"/>
    <s v="R1012"/>
    <n v="19"/>
    <x v="3"/>
  </r>
  <r>
    <s v="Id2127"/>
    <s v="  Jesus Sr"/>
    <n v="25.74"/>
    <n v="6.41"/>
    <s v="yes"/>
    <s v="No"/>
    <s v="Yes"/>
    <n v="1"/>
    <s v="No"/>
    <x v="3"/>
    <s v="Pre-Diabetes"/>
    <s v="3-Sep-1997"/>
    <n v="2137.65"/>
    <s v="tier - 3"/>
    <s v="tier - 1"/>
    <s v="R1013"/>
    <n v="25"/>
    <x v="3"/>
  </r>
  <r>
    <s v="Id2128"/>
    <s v="  Kristen"/>
    <n v="36.575000000000003"/>
    <n v="5.57"/>
    <s v="No"/>
    <s v="No"/>
    <s v="Yes"/>
    <n v="1"/>
    <s v="No"/>
    <x v="3"/>
    <s v="Normal"/>
    <s v="26-Sep-2003"/>
    <n v="2136.88"/>
    <s v="tier - 2"/>
    <s v="tier - 2"/>
    <s v="R1012"/>
    <n v="19"/>
    <x v="3"/>
  </r>
  <r>
    <s v="Id2129"/>
    <s v="  Catherine C"/>
    <n v="35.15"/>
    <n v="5.47"/>
    <s v="No"/>
    <s v="No"/>
    <s v="Yes"/>
    <n v="1"/>
    <s v="No"/>
    <x v="3"/>
    <s v="Normal"/>
    <s v="1-Sep-2003"/>
    <n v="2134.9"/>
    <s v="tier - 2"/>
    <s v="tier - 3"/>
    <s v="R1012"/>
    <n v="19"/>
    <x v="3"/>
  </r>
  <r>
    <s v="Id2130"/>
    <s v="  Paula"/>
    <n v="32.11"/>
    <n v="4.43"/>
    <s v="No"/>
    <s v="No"/>
    <s v="Yes"/>
    <n v="1"/>
    <s v="No"/>
    <x v="3"/>
    <s v="Normal"/>
    <s v="22-Dec-2003"/>
    <n v="2130.6799999999998"/>
    <s v="tier - 2"/>
    <s v="tier - 3"/>
    <s v="R1012"/>
    <n v="19"/>
    <x v="3"/>
  </r>
  <r>
    <s v="Id2131"/>
    <s v="  Evan"/>
    <n v="30.495000000000001"/>
    <n v="4.95"/>
    <s v="No"/>
    <s v="No"/>
    <s v="Yes"/>
    <n v="1"/>
    <s v="No"/>
    <x v="3"/>
    <s v="Normal"/>
    <s v="30-Aug-2003"/>
    <n v="2128.4299999999998"/>
    <s v="tier - 2"/>
    <s v="tier - 1"/>
    <s v="R1012"/>
    <n v="19"/>
    <x v="3"/>
  </r>
  <r>
    <s v="Id2132"/>
    <s v="  Nathan J"/>
    <n v="29.24"/>
    <n v="4.04"/>
    <s v="No"/>
    <s v="yes"/>
    <s v="No"/>
    <n v="1"/>
    <s v="No"/>
    <x v="3"/>
    <s v="Normal"/>
    <s v="4-Nov-2004"/>
    <n v="2118.61"/>
    <s v="tier - 2"/>
    <s v="tier - 1"/>
    <s v="R1012"/>
    <n v="18"/>
    <x v="3"/>
  </r>
  <r>
    <s v="Id2133"/>
    <s v="  Ashley M"/>
    <n v="22.515000000000001"/>
    <n v="5.93"/>
    <s v="No"/>
    <s v="No"/>
    <s v="Yes"/>
    <n v="1"/>
    <s v="No"/>
    <x v="3"/>
    <s v="Pre-Diabetes"/>
    <s v="30-Sep-2003"/>
    <n v="2117.34"/>
    <s v="tier - 2"/>
    <s v="tier - 3"/>
    <s v="R1012"/>
    <n v="19"/>
    <x v="3"/>
  </r>
  <r>
    <s v="Id2134"/>
    <s v="  Jason"/>
    <n v="15.65"/>
    <n v="4.2300000000000004"/>
    <s v="No"/>
    <s v="No"/>
    <s v="No"/>
    <n v="0"/>
    <s v="No"/>
    <x v="3"/>
    <s v="Normal"/>
    <s v="21-Jul-1989"/>
    <n v="2106.2600000000002"/>
    <s v="tier - 2"/>
    <s v="tier - 2"/>
    <s v="R1013"/>
    <n v="33"/>
    <x v="1"/>
  </r>
  <r>
    <s v="Id2135"/>
    <s v="  Marshall"/>
    <n v="27.36"/>
    <n v="5.59"/>
    <s v="yes"/>
    <s v="No"/>
    <s v="No"/>
    <n v="0"/>
    <s v="No"/>
    <x v="3"/>
    <s v="Normal"/>
    <s v="28-Nov-2001"/>
    <n v="2104.11"/>
    <s v="tier - 2"/>
    <s v="tier - 1"/>
    <s v="R1016"/>
    <n v="21"/>
    <x v="3"/>
  </r>
  <r>
    <s v="Id2136"/>
    <s v="  Lavar"/>
    <n v="22.3"/>
    <n v="4.8899999999999997"/>
    <s v="yes"/>
    <s v="No"/>
    <s v="No"/>
    <n v="0"/>
    <s v="No"/>
    <x v="3"/>
    <s v="Normal"/>
    <s v="22-Jun-2001"/>
    <n v="2103.08"/>
    <s v="tier - 3"/>
    <s v="tier - 2"/>
    <s v="R1011"/>
    <n v="21"/>
    <x v="3"/>
  </r>
  <r>
    <s v="Id2137"/>
    <s v="  Charlie T"/>
    <n v="26.03"/>
    <n v="5.81"/>
    <s v="yes"/>
    <s v="No"/>
    <s v="No"/>
    <n v="0"/>
    <s v="No"/>
    <x v="3"/>
    <s v="Pre-Diabetes"/>
    <s v="14-Aug-2001"/>
    <n v="2102.2600000000002"/>
    <s v="tier - 3"/>
    <s v="tier - 2"/>
    <s v="R1019"/>
    <n v="21"/>
    <x v="3"/>
  </r>
  <r>
    <s v="Id2138"/>
    <s v="  Lauren"/>
    <n v="27.74"/>
    <n v="4.29"/>
    <s v="No"/>
    <s v="yes"/>
    <s v="No"/>
    <n v="1"/>
    <s v="No"/>
    <x v="3"/>
    <s v="Normal"/>
    <s v="12-Jun-2004"/>
    <n v="2094.1"/>
    <s v="tier - 3"/>
    <s v="tier - 2"/>
    <s v="R1025"/>
    <n v="18"/>
    <x v="3"/>
  </r>
  <r>
    <s v="Id2139"/>
    <s v="  Arthur"/>
    <n v="32.11"/>
    <n v="4.03"/>
    <s v="yes"/>
    <s v="yes"/>
    <s v="No"/>
    <n v="2"/>
    <s v="No"/>
    <x v="3"/>
    <s v="Normal"/>
    <s v="26-Jul-2000"/>
    <n v="2055.3200000000002"/>
    <s v="tier - 3"/>
    <s v="tier - 3"/>
    <s v="R1012"/>
    <n v="22"/>
    <x v="3"/>
  </r>
  <r>
    <s v="Id2140"/>
    <s v="  Thomas"/>
    <n v="25.175000000000001"/>
    <n v="6.29"/>
    <s v="yes"/>
    <s v="yes"/>
    <s v="No"/>
    <n v="2"/>
    <s v="No"/>
    <x v="3"/>
    <s v="Pre-Diabetes"/>
    <s v="2-Sep-2000"/>
    <n v="2045.69"/>
    <s v="tier - 3"/>
    <s v="tier - 3"/>
    <s v="R1012"/>
    <n v="22"/>
    <x v="3"/>
  </r>
  <r>
    <s v="Id2141"/>
    <s v="  Jennifer"/>
    <n v="39.49"/>
    <n v="4.4800000000000004"/>
    <s v="yes"/>
    <s v="No"/>
    <s v="No"/>
    <n v="0"/>
    <s v="No"/>
    <x v="3"/>
    <s v="Normal"/>
    <s v="4-Aug-2001"/>
    <n v="2026.97"/>
    <s v="tier - 3"/>
    <s v="tier - 2"/>
    <s v="R1013"/>
    <n v="21"/>
    <x v="3"/>
  </r>
  <r>
    <s v="Id2142"/>
    <s v="  Tammy"/>
    <n v="34.869999999999997"/>
    <n v="5.51"/>
    <s v="yes"/>
    <s v="No"/>
    <s v="No"/>
    <n v="0"/>
    <s v="No"/>
    <x v="3"/>
    <s v="Normal"/>
    <s v="6-Sep-2001"/>
    <n v="2020.55"/>
    <s v="tier - 3"/>
    <s v="tier - 2"/>
    <s v="R1013"/>
    <n v="21"/>
    <x v="3"/>
  </r>
  <r>
    <s v="Id2143"/>
    <s v="  Lena"/>
    <n v="34.6"/>
    <n v="4.5"/>
    <s v="yes"/>
    <s v="No"/>
    <s v="No"/>
    <n v="0"/>
    <s v="No"/>
    <x v="3"/>
    <s v="Normal"/>
    <s v="1-Jul-2001"/>
    <n v="2020.18"/>
    <s v="tier - 3"/>
    <s v="tier - 1"/>
    <s v="R1011"/>
    <n v="21"/>
    <x v="3"/>
  </r>
  <r>
    <s v="Id2144"/>
    <s v="  Valentina"/>
    <n v="25.8"/>
    <n v="6.29"/>
    <s v="yes"/>
    <s v="No"/>
    <s v="No"/>
    <n v="0"/>
    <s v="No"/>
    <x v="3"/>
    <s v="Pre-Diabetes"/>
    <s v="14-Aug-2001"/>
    <n v="2007.95"/>
    <s v="tier - 3"/>
    <s v="tier - 2"/>
    <s v="R1011"/>
    <n v="21"/>
    <x v="3"/>
  </r>
  <r>
    <s v="Id2145"/>
    <s v="  Russell N"/>
    <n v="35.86"/>
    <n v="4.33"/>
    <s v="No"/>
    <s v="No"/>
    <s v="No"/>
    <n v="1"/>
    <s v="No"/>
    <x v="3"/>
    <s v="Normal"/>
    <s v="14-Sep-1998"/>
    <n v="1986.93"/>
    <s v="tier - 3"/>
    <s v="tier - 2"/>
    <s v="R1013"/>
    <n v="24"/>
    <x v="3"/>
  </r>
  <r>
    <s v="Id2146"/>
    <s v="  Scott R"/>
    <n v="40.47"/>
    <n v="11.15"/>
    <s v="No"/>
    <s v="No"/>
    <s v="No"/>
    <n v="0"/>
    <s v="No"/>
    <x v="3"/>
    <s v="Diabetes"/>
    <s v="29-Sep-2002"/>
    <n v="1984.45"/>
    <s v="tier - 3"/>
    <s v="tier - 3"/>
    <s v="R1016"/>
    <n v="20"/>
    <x v="3"/>
  </r>
  <r>
    <s v="Id2147"/>
    <s v="  Jose Francisco Sr"/>
    <n v="32.01"/>
    <n v="6.45"/>
    <s v="No"/>
    <s v="No"/>
    <s v="No"/>
    <n v="1"/>
    <s v="No"/>
    <x v="3"/>
    <s v="Pre-Diabetes"/>
    <s v="29-Dec-1998"/>
    <n v="1981.58"/>
    <s v="tier - 3"/>
    <s v="tier - 1"/>
    <s v="R1013"/>
    <n v="24"/>
    <x v="3"/>
  </r>
  <r>
    <s v="Id2148"/>
    <s v="  Paul J"/>
    <n v="33"/>
    <n v="9.27"/>
    <s v="No"/>
    <s v="No"/>
    <s v="No"/>
    <n v="0"/>
    <s v="No"/>
    <x v="3"/>
    <s v="Diabetes"/>
    <s v="16-Jul-2002"/>
    <n v="1980.07"/>
    <s v="tier - 3"/>
    <s v="tier - 3"/>
    <s v="R1011"/>
    <n v="20"/>
    <x v="3"/>
  </r>
  <r>
    <s v="Id2149"/>
    <s v="  Adam"/>
    <n v="29.3"/>
    <n v="6.15"/>
    <s v="No"/>
    <s v="No"/>
    <s v="No"/>
    <n v="1"/>
    <s v="No"/>
    <x v="3"/>
    <s v="Pre-Diabetes"/>
    <s v="29-Sep-1998"/>
    <n v="1977.82"/>
    <s v="tier - 3"/>
    <s v="tier - 1"/>
    <s v="R1011"/>
    <n v="24"/>
    <x v="3"/>
  </r>
  <r>
    <s v="Id2150"/>
    <s v="  Edward J"/>
    <n v="25.8"/>
    <n v="4.13"/>
    <s v="No"/>
    <s v="No"/>
    <s v="No"/>
    <n v="1"/>
    <s v="No"/>
    <x v="3"/>
    <s v="Normal"/>
    <s v="5-Oct-1998"/>
    <n v="1972.95"/>
    <s v="tier - 3"/>
    <s v="tier - 1"/>
    <s v="R1011"/>
    <n v="24"/>
    <x v="3"/>
  </r>
  <r>
    <s v="Id2151"/>
    <s v="  Patrick A"/>
    <n v="23.4"/>
    <n v="4.24"/>
    <s v="No"/>
    <s v="No"/>
    <s v="No"/>
    <n v="1"/>
    <s v="No"/>
    <x v="3"/>
    <s v="Normal"/>
    <s v="28-Sep-1998"/>
    <n v="1969.61"/>
    <s v="tier - 3"/>
    <s v="tier - 3"/>
    <s v="R1011"/>
    <n v="24"/>
    <x v="3"/>
  </r>
  <r>
    <s v="Id2152"/>
    <s v="  Geraint H"/>
    <n v="27.93"/>
    <n v="9.8800000000000008"/>
    <s v="No"/>
    <s v="No"/>
    <s v="No"/>
    <n v="0"/>
    <s v="No"/>
    <x v="3"/>
    <s v="Diabetes"/>
    <s v="29-Jul-2002"/>
    <n v="1967.02"/>
    <s v="tier - 3"/>
    <s v="tier - 2"/>
    <s v="R1016"/>
    <n v="20"/>
    <x v="3"/>
  </r>
  <r>
    <s v="Id2153"/>
    <s v="  Dj"/>
    <n v="22"/>
    <n v="9.5"/>
    <s v="No"/>
    <s v="No"/>
    <s v="No"/>
    <n v="0"/>
    <s v="No"/>
    <x v="3"/>
    <s v="Diabetes"/>
    <s v="7-Sep-2002"/>
    <n v="1964.78"/>
    <s v="tier - 3"/>
    <s v="tier - 1"/>
    <s v="R1011"/>
    <n v="20"/>
    <x v="3"/>
  </r>
  <r>
    <s v="Id2154"/>
    <s v="  Zachary A"/>
    <n v="36.86"/>
    <n v="4.97"/>
    <s v="yes"/>
    <s v="No"/>
    <s v="No"/>
    <n v="0"/>
    <s v="No"/>
    <x v="3"/>
    <s v="Normal"/>
    <s v="9-Dec-2001"/>
    <n v="1917.32"/>
    <s v="tier - 3"/>
    <s v="tier - 2"/>
    <s v="R1012"/>
    <n v="21"/>
    <x v="3"/>
  </r>
  <r>
    <s v="Id2155"/>
    <s v="  Brian W"/>
    <n v="31.254999999999999"/>
    <n v="5.49"/>
    <s v="yes"/>
    <s v="No"/>
    <s v="No"/>
    <n v="0"/>
    <s v="No"/>
    <x v="3"/>
    <s v="Normal"/>
    <s v="3-Aug-2001"/>
    <n v="1909.53"/>
    <s v="tier - 3"/>
    <s v="tier - 3"/>
    <s v="R1012"/>
    <n v="21"/>
    <x v="3"/>
  </r>
  <r>
    <s v="Id2156"/>
    <s v="  Joe"/>
    <n v="23.06"/>
    <n v="4.47"/>
    <s v="No"/>
    <s v="No"/>
    <s v="No"/>
    <n v="0"/>
    <s v="No"/>
    <x v="3"/>
    <s v="Normal"/>
    <s v="6-Oct-1994"/>
    <n v="1908.9"/>
    <s v="tier - 3"/>
    <s v="tier - 3"/>
    <s v="R1013"/>
    <n v="28"/>
    <x v="3"/>
  </r>
  <r>
    <s v="Id2157"/>
    <s v="  Stephen"/>
    <n v="28.975000000000001"/>
    <n v="4.34"/>
    <s v="yes"/>
    <s v="No"/>
    <s v="No"/>
    <n v="0"/>
    <s v="No"/>
    <x v="3"/>
    <s v="Normal"/>
    <s v="10-Aug-2001"/>
    <n v="1906.36"/>
    <s v="tier - 3"/>
    <s v="tier - 1"/>
    <s v="R1012"/>
    <n v="21"/>
    <x v="3"/>
  </r>
  <r>
    <s v="Id2158"/>
    <s v="  Ellen L"/>
    <n v="33.299999999999997"/>
    <n v="9.49"/>
    <s v="No"/>
    <s v="No"/>
    <s v="No"/>
    <n v="0"/>
    <s v="No"/>
    <x v="3"/>
    <s v="Diabetes"/>
    <s v="21-Aug-2002"/>
    <n v="1880.49"/>
    <s v="tier - 3"/>
    <s v="tier - 1"/>
    <s v="R1011"/>
    <n v="20"/>
    <x v="3"/>
  </r>
  <r>
    <s v="Id2159"/>
    <s v="  Cindy"/>
    <n v="33"/>
    <n v="10.16"/>
    <s v="No"/>
    <s v="No"/>
    <s v="No"/>
    <n v="0"/>
    <s v="No"/>
    <x v="3"/>
    <s v="Diabetes"/>
    <s v="29-Aug-2002"/>
    <n v="1880.07"/>
    <s v="tier - 3"/>
    <s v="tier - 2"/>
    <s v="R1013"/>
    <n v="20"/>
    <x v="3"/>
  </r>
  <r>
    <s v="Id2160"/>
    <s v="  Abigail R"/>
    <n v="31.46"/>
    <n v="11.19"/>
    <s v="No"/>
    <s v="No"/>
    <s v="No"/>
    <n v="0"/>
    <s v="No"/>
    <x v="3"/>
    <s v="Diabetes"/>
    <s v="29-Oct-2002"/>
    <n v="1877.93"/>
    <s v="tier - 3"/>
    <s v="tier - 1"/>
    <s v="R1013"/>
    <n v="20"/>
    <x v="3"/>
  </r>
  <r>
    <s v="Id2161"/>
    <s v="  Amy L"/>
    <n v="29.6"/>
    <n v="11.03"/>
    <s v="No"/>
    <s v="No"/>
    <s v="No"/>
    <n v="0"/>
    <s v="No"/>
    <x v="3"/>
    <s v="Diabetes"/>
    <s v="22-Sep-2002"/>
    <n v="1875.34"/>
    <s v="tier - 3"/>
    <s v="tier - 2"/>
    <s v="R1011"/>
    <n v="20"/>
    <x v="3"/>
  </r>
  <r>
    <s v="Id2162"/>
    <s v="  Amy"/>
    <n v="22.05"/>
    <n v="4.43"/>
    <s v="yes"/>
    <s v="No"/>
    <s v="No"/>
    <n v="0"/>
    <s v="No"/>
    <x v="3"/>
    <s v="Normal"/>
    <s v="2-Jul-1996"/>
    <n v="1865.98"/>
    <s v="tier - 3"/>
    <s v="tier - 3"/>
    <s v="R1012"/>
    <n v="26"/>
    <x v="3"/>
  </r>
  <r>
    <s v="Id2163"/>
    <s v="  Grace H"/>
    <n v="27.06"/>
    <n v="6.14"/>
    <s v="No"/>
    <s v="yes"/>
    <s v="No"/>
    <n v="1"/>
    <s v="No"/>
    <x v="3"/>
    <s v="Pre-Diabetes"/>
    <s v="27-Dec-2004"/>
    <n v="1863.45"/>
    <s v="tier - 3"/>
    <s v="tier - 1"/>
    <s v="R1025"/>
    <n v="18"/>
    <x v="3"/>
  </r>
  <r>
    <s v="Id2164"/>
    <s v="  Caitie J"/>
    <n v="20.49"/>
    <n v="4.87"/>
    <s v="No"/>
    <s v="No"/>
    <s v="No"/>
    <n v="0"/>
    <s v="No"/>
    <x v="3"/>
    <s v="Normal"/>
    <s v="6-Dec-1994"/>
    <n v="1850.55"/>
    <s v="tier - 3"/>
    <s v="tier - 2"/>
    <s v="R1012"/>
    <n v="28"/>
    <x v="3"/>
  </r>
  <r>
    <s v="Id2165"/>
    <s v="  Benjamin"/>
    <n v="28.4"/>
    <n v="4.3"/>
    <s v="No"/>
    <s v="No"/>
    <s v="Yes"/>
    <n v="1"/>
    <s v="No"/>
    <x v="3"/>
    <s v="Normal"/>
    <s v="20-Jul-2003"/>
    <n v="1842.52"/>
    <s v="tier - 3"/>
    <s v="tier - 2"/>
    <s v="R1011"/>
    <n v="19"/>
    <x v="3"/>
  </r>
  <r>
    <s v="Id2166"/>
    <s v="  Ian T"/>
    <n v="41.91"/>
    <n v="6.19"/>
    <s v="No"/>
    <s v="No"/>
    <s v="No"/>
    <n v="0"/>
    <s v="No"/>
    <x v="3"/>
    <s v="Pre-Diabetes"/>
    <s v="12-Dec-1999"/>
    <n v="1837.28"/>
    <s v="tier - 3"/>
    <s v="tier - 2"/>
    <s v="R1013"/>
    <n v="23"/>
    <x v="3"/>
  </r>
  <r>
    <s v="Id2167"/>
    <s v="  Tadese"/>
    <n v="24.6"/>
    <n v="6.19"/>
    <s v="No"/>
    <s v="No"/>
    <s v="Yes"/>
    <n v="1"/>
    <s v="No"/>
    <x v="3"/>
    <s v="Pre-Diabetes"/>
    <s v="4-Aug-2003"/>
    <n v="1837.24"/>
    <s v="tier - 3"/>
    <s v="tier - 2"/>
    <s v="R1011"/>
    <n v="19"/>
    <x v="3"/>
  </r>
  <r>
    <s v="Id2168"/>
    <s v="  Jonathan"/>
    <n v="20.9"/>
    <n v="5.12"/>
    <s v="No"/>
    <s v="No"/>
    <s v="Yes"/>
    <n v="1"/>
    <s v="No"/>
    <x v="3"/>
    <s v="Normal"/>
    <s v="11-Aug-2003"/>
    <n v="1832.09"/>
    <s v="tier - 3"/>
    <s v="tier - 3"/>
    <s v="R1011"/>
    <n v="19"/>
    <x v="3"/>
  </r>
  <r>
    <s v="Id2169"/>
    <s v="  Dathan"/>
    <n v="34.4"/>
    <n v="4.04"/>
    <s v="No"/>
    <s v="No"/>
    <s v="No"/>
    <n v="0"/>
    <s v="No"/>
    <x v="3"/>
    <s v="Normal"/>
    <s v="1-Oct-1999"/>
    <n v="1826.84"/>
    <s v="tier - 3"/>
    <s v="tier - 2"/>
    <s v="R1011"/>
    <n v="23"/>
    <x v="3"/>
  </r>
  <r>
    <s v="Id2170"/>
    <s v="  Eric"/>
    <n v="32.56"/>
    <n v="5.36"/>
    <s v="No"/>
    <s v="No"/>
    <s v="No"/>
    <n v="0"/>
    <s v="No"/>
    <x v="3"/>
    <s v="Normal"/>
    <s v="17-Nov-1999"/>
    <n v="1824.29"/>
    <s v="tier - 3"/>
    <s v="tier - 3"/>
    <s v="R1013"/>
    <n v="23"/>
    <x v="3"/>
  </r>
  <r>
    <s v="Id2171"/>
    <s v="  Allison M"/>
    <n v="27.98"/>
    <n v="4.38"/>
    <s v="No"/>
    <s v="yes"/>
    <s v="No"/>
    <n v="1"/>
    <s v="No"/>
    <x v="3"/>
    <s v="Normal"/>
    <s v="19-Aug-2004"/>
    <n v="1822.54"/>
    <s v="tier - 3"/>
    <s v="tier - 1"/>
    <s v="R1012"/>
    <n v="18"/>
    <x v="3"/>
  </r>
  <r>
    <s v="Id2172"/>
    <s v="  Paul"/>
    <n v="26.51"/>
    <n v="4.58"/>
    <s v="No"/>
    <s v="No"/>
    <s v="No"/>
    <n v="0"/>
    <s v="No"/>
    <x v="3"/>
    <s v="Normal"/>
    <s v="25-Sep-1999"/>
    <n v="1815.88"/>
    <s v="tier - 3"/>
    <s v="tier - 3"/>
    <s v="R1013"/>
    <n v="23"/>
    <x v="3"/>
  </r>
  <r>
    <s v="Id2173"/>
    <s v="  Aaron R"/>
    <n v="29.734999999999999"/>
    <n v="11.92"/>
    <s v="No"/>
    <s v="No"/>
    <s v="No"/>
    <n v="0"/>
    <s v="No"/>
    <x v="3"/>
    <s v="Diabetes"/>
    <s v="13-Dec-2002"/>
    <n v="1769.53"/>
    <s v="tier - 3"/>
    <s v="tier - 3"/>
    <s v="R1012"/>
    <n v="20"/>
    <x v="3"/>
  </r>
  <r>
    <s v="Id2174"/>
    <s v="  Caitlin H"/>
    <n v="40.5"/>
    <n v="5.4"/>
    <s v="No"/>
    <s v="No"/>
    <s v="Yes"/>
    <n v="1"/>
    <s v="No"/>
    <x v="3"/>
    <s v="Normal"/>
    <s v="19-Nov-2003"/>
    <n v="1759.34"/>
    <s v="tier - 3"/>
    <s v="tier - 1"/>
    <s v="R1011"/>
    <n v="19"/>
    <x v="3"/>
  </r>
  <r>
    <s v="Id2175"/>
    <s v="  Harald E"/>
    <n v="25.64"/>
    <n v="4.76"/>
    <s v="No"/>
    <s v="No"/>
    <s v="No"/>
    <n v="1"/>
    <s v="No"/>
    <x v="3"/>
    <s v="Normal"/>
    <s v="7-Oct-1998"/>
    <n v="1756.6"/>
    <s v="tier - 3"/>
    <s v="tier - 3"/>
    <s v="R1013"/>
    <n v="24"/>
    <x v="3"/>
  </r>
  <r>
    <s v="Id2176"/>
    <s v="  Siobhan A"/>
    <n v="32.9"/>
    <n v="4.78"/>
    <s v="No"/>
    <s v="No"/>
    <s v="Yes"/>
    <n v="1"/>
    <s v="No"/>
    <x v="3"/>
    <s v="Normal"/>
    <s v="26-Sep-2003"/>
    <n v="1748.77"/>
    <s v="tier - 3"/>
    <s v="tier - 1"/>
    <s v="R1011"/>
    <n v="19"/>
    <x v="3"/>
  </r>
  <r>
    <s v="Id2177"/>
    <s v="  Andrea J"/>
    <n v="29.8"/>
    <n v="4.26"/>
    <s v="No"/>
    <s v="No"/>
    <s v="Yes"/>
    <n v="1"/>
    <s v="No"/>
    <x v="3"/>
    <s v="Normal"/>
    <s v="28-Jul-2003"/>
    <n v="1744.47"/>
    <s v="tier - 3"/>
    <s v="tier - 1"/>
    <s v="R1011"/>
    <n v="19"/>
    <x v="3"/>
  </r>
  <r>
    <s v="Id2178"/>
    <s v="  Marie"/>
    <n v="28.9"/>
    <n v="5.85"/>
    <s v="No"/>
    <s v="No"/>
    <s v="Yes"/>
    <n v="1"/>
    <s v="No"/>
    <x v="3"/>
    <s v="Pre-Diabetes"/>
    <s v="25-Jul-2003"/>
    <n v="1743.21"/>
    <s v="tier - 3"/>
    <s v="tier - 1"/>
    <s v="R1011"/>
    <n v="19"/>
    <x v="3"/>
  </r>
  <r>
    <s v="Id2179"/>
    <s v="  Rachel A"/>
    <n v="24.7"/>
    <n v="5.32"/>
    <s v="No"/>
    <s v="No"/>
    <s v="Yes"/>
    <n v="1"/>
    <s v="No"/>
    <x v="3"/>
    <s v="Normal"/>
    <s v="14-Nov-2003"/>
    <n v="1737.38"/>
    <s v="tier - 3"/>
    <s v="tier - 2"/>
    <s v="R1011"/>
    <n v="19"/>
    <x v="3"/>
  </r>
  <r>
    <s v="Id2180"/>
    <s v="  Emma"/>
    <n v="20.6"/>
    <n v="5.14"/>
    <s v="No"/>
    <s v="No"/>
    <s v="Yes"/>
    <n v="1"/>
    <s v="No"/>
    <x v="3"/>
    <s v="Normal"/>
    <s v="9-Nov-2003"/>
    <n v="1731.68"/>
    <s v="tier - 3"/>
    <s v="tier - 2"/>
    <s v="R1011"/>
    <n v="19"/>
    <x v="3"/>
  </r>
  <r>
    <s v="Id2181"/>
    <s v="  Kiersten"/>
    <n v="18.600000000000001"/>
    <n v="5"/>
    <s v="No"/>
    <s v="No"/>
    <s v="Yes"/>
    <n v="1"/>
    <s v="No"/>
    <x v="3"/>
    <s v="Normal"/>
    <s v="1-Sep-2003"/>
    <n v="1728.9"/>
    <s v="tier - 3"/>
    <s v="tier - 2"/>
    <s v="R1011"/>
    <n v="19"/>
    <x v="3"/>
  </r>
  <r>
    <s v="Id2182"/>
    <s v="  Rachael"/>
    <n v="17.8"/>
    <n v="4.55"/>
    <s v="No"/>
    <s v="No"/>
    <s v="Yes"/>
    <n v="1"/>
    <s v="No"/>
    <x v="3"/>
    <s v="Normal"/>
    <s v="21-Nov-2003"/>
    <n v="1727.79"/>
    <s v="tier - 3"/>
    <s v="tier - 3"/>
    <s v="R1011"/>
    <n v="19"/>
    <x v="3"/>
  </r>
  <r>
    <s v="Id2183"/>
    <s v="  Timothy P"/>
    <n v="35.200000000000003"/>
    <n v="5.97"/>
    <s v="No"/>
    <s v="yes"/>
    <s v="No"/>
    <n v="1"/>
    <s v="No"/>
    <x v="3"/>
    <s v="Pre-Diabetes"/>
    <s v="9-Sep-2004"/>
    <n v="1727.54"/>
    <s v="tier - 3"/>
    <s v="tier - 1"/>
    <s v="R1013"/>
    <n v="18"/>
    <x v="3"/>
  </r>
  <r>
    <s v="Id2184"/>
    <s v="  Lelisa"/>
    <n v="33.770000000000003"/>
    <n v="4.0199999999999996"/>
    <s v="No"/>
    <s v="yes"/>
    <s v="No"/>
    <n v="1"/>
    <s v="No"/>
    <x v="3"/>
    <s v="Normal"/>
    <s v="21-Oct-2004"/>
    <n v="1725.55"/>
    <s v="tier - 3"/>
    <s v="tier - 2"/>
    <s v="R1013"/>
    <n v="18"/>
    <x v="3"/>
  </r>
  <r>
    <s v="Id2185"/>
    <s v="  Nate"/>
    <n v="30.03"/>
    <n v="4.04"/>
    <s v="No"/>
    <s v="yes"/>
    <s v="No"/>
    <n v="1"/>
    <s v="No"/>
    <x v="3"/>
    <s v="Normal"/>
    <s v="11-Sep-2004"/>
    <n v="1720.35"/>
    <s v="tier - 3"/>
    <s v="tier - 3"/>
    <s v="R1013"/>
    <n v="18"/>
    <x v="3"/>
  </r>
  <r>
    <s v="Id2186"/>
    <s v="  Chris C"/>
    <n v="29.37"/>
    <n v="5.54"/>
    <s v="No"/>
    <s v="yes"/>
    <s v="No"/>
    <n v="1"/>
    <s v="No"/>
    <x v="3"/>
    <s v="Normal"/>
    <s v="10-Jun-2004"/>
    <n v="1719.44"/>
    <s v="tier - 3"/>
    <s v="tier - 3"/>
    <s v="R1013"/>
    <n v="18"/>
    <x v="3"/>
  </r>
  <r>
    <s v="Id2187"/>
    <s v="  Scott"/>
    <n v="28.5"/>
    <n v="4.03"/>
    <s v="No"/>
    <s v="yes"/>
    <s v="No"/>
    <n v="1"/>
    <s v="No"/>
    <x v="3"/>
    <s v="Normal"/>
    <s v="21-Sep-2004"/>
    <n v="1712.23"/>
    <s v="tier - 3"/>
    <s v="tier - 1"/>
    <s v="R1016"/>
    <n v="18"/>
    <x v="3"/>
  </r>
  <r>
    <s v="Id2188"/>
    <s v="  Kevin"/>
    <n v="23.32"/>
    <n v="5.62"/>
    <s v="No"/>
    <s v="yes"/>
    <s v="No"/>
    <n v="1"/>
    <s v="No"/>
    <x v="3"/>
    <s v="Normal"/>
    <s v="19-Sep-2004"/>
    <n v="1711.03"/>
    <s v="tier - 3"/>
    <s v="tier - 3"/>
    <s v="R1013"/>
    <n v="18"/>
    <x v="3"/>
  </r>
  <r>
    <s v="Id2189"/>
    <s v="  Erik C"/>
    <n v="26.125"/>
    <n v="5.27"/>
    <s v="No"/>
    <s v="yes"/>
    <s v="No"/>
    <n v="1"/>
    <s v="No"/>
    <x v="3"/>
    <s v="Normal"/>
    <s v="12-Dec-2004"/>
    <n v="1708.93"/>
    <s v="tier - 3"/>
    <s v="tier - 1"/>
    <s v="R1019"/>
    <n v="18"/>
    <x v="3"/>
  </r>
  <r>
    <s v="Id2190"/>
    <s v="  Shawn C"/>
    <n v="25.46"/>
    <n v="5.18"/>
    <s v="No"/>
    <s v="yes"/>
    <s v="No"/>
    <n v="1"/>
    <s v="No"/>
    <x v="3"/>
    <s v="Normal"/>
    <s v="17-Oct-2004"/>
    <n v="1708"/>
    <s v="tier - 3"/>
    <s v="tier - 2"/>
    <s v="R1016"/>
    <n v="18"/>
    <x v="3"/>
  </r>
  <r>
    <s v="Id2191"/>
    <s v="  Vajin L"/>
    <n v="23.75"/>
    <n v="5.27"/>
    <s v="No"/>
    <s v="yes"/>
    <s v="No"/>
    <n v="1"/>
    <s v="No"/>
    <x v="3"/>
    <s v="Normal"/>
    <s v="6-Dec-2004"/>
    <n v="1705.62"/>
    <s v="tier - 2"/>
    <s v="tier - 2"/>
    <s v="R1015"/>
    <n v="18"/>
    <x v="3"/>
  </r>
  <r>
    <s v="Id2192"/>
    <s v="  John K"/>
    <n v="23.085000000000001"/>
    <n v="5.62"/>
    <s v="No"/>
    <s v="yes"/>
    <s v="No"/>
    <n v="1"/>
    <s v="No"/>
    <x v="3"/>
    <s v="Normal"/>
    <s v="14-Dec-2004"/>
    <n v="1704.7"/>
    <s v="tier - 2"/>
    <s v="tier - 3"/>
    <s v="R1018"/>
    <n v="18"/>
    <x v="3"/>
  </r>
  <r>
    <s v="Id2193"/>
    <s v="  Kevin J"/>
    <n v="22.99"/>
    <n v="5.0599999999999996"/>
    <s v="No"/>
    <s v="yes"/>
    <s v="No"/>
    <n v="1"/>
    <s v="No"/>
    <x v="3"/>
    <s v="Normal"/>
    <s v="7-Nov-2004"/>
    <n v="1704.57"/>
    <s v="tier - 2"/>
    <s v="tier - 1"/>
    <s v="R1016"/>
    <n v="18"/>
    <x v="3"/>
  </r>
  <r>
    <s v="Id2194"/>
    <s v="  Kirby W"/>
    <n v="21.47"/>
    <n v="4.6900000000000004"/>
    <s v="No"/>
    <s v="yes"/>
    <s v="No"/>
    <n v="1"/>
    <s v="No"/>
    <x v="3"/>
    <s v="Normal"/>
    <s v="10-Dec-2004"/>
    <n v="1702.46"/>
    <s v="tier - 2"/>
    <s v="tier - 3"/>
    <s v="R1019"/>
    <n v="18"/>
    <x v="3"/>
  </r>
  <r>
    <s v="Id2195"/>
    <s v="  J A"/>
    <n v="15.96"/>
    <n v="5.44"/>
    <s v="No"/>
    <s v="yes"/>
    <s v="No"/>
    <n v="1"/>
    <s v="No"/>
    <x v="3"/>
    <s v="Normal"/>
    <s v="17-Nov-2004"/>
    <n v="1694.8"/>
    <s v="tier - 2"/>
    <s v="tier - 2"/>
    <s v="R1015"/>
    <n v="18"/>
    <x v="3"/>
  </r>
  <r>
    <s v="Id2196"/>
    <s v="  Dustin G"/>
    <n v="39.5"/>
    <n v="5.05"/>
    <s v="No"/>
    <s v="yes"/>
    <s v="No"/>
    <n v="1"/>
    <s v="No"/>
    <x v="3"/>
    <s v="Normal"/>
    <s v="21-Oct-2000"/>
    <n v="1682.6"/>
    <s v="tier - 2"/>
    <s v="tier - 2"/>
    <s v="R1011"/>
    <n v="22"/>
    <x v="3"/>
  </r>
  <r>
    <s v="Id2197"/>
    <s v="  Anthony G"/>
    <n v="33.770000000000003"/>
    <n v="6"/>
    <s v="No"/>
    <s v="yes"/>
    <s v="No"/>
    <n v="1"/>
    <s v="No"/>
    <x v="3"/>
    <s v="Pre-Diabetes"/>
    <s v="10-Jun-2000"/>
    <n v="1674.63"/>
    <s v="tier - 2"/>
    <s v="tier - 2"/>
    <s v="R1013"/>
    <n v="22"/>
    <x v="3"/>
  </r>
  <r>
    <s v="Id2198"/>
    <s v="  Ryan"/>
    <n v="26.84"/>
    <n v="5.99"/>
    <s v="yes"/>
    <s v="yes"/>
    <s v="No"/>
    <n v="1"/>
    <s v="No"/>
    <x v="3"/>
    <s v="Pre-Diabetes"/>
    <s v="23-Oct-2000"/>
    <n v="1665"/>
    <s v="tier - 2"/>
    <s v="tier - 2"/>
    <s v="R1013"/>
    <n v="22"/>
    <x v="3"/>
  </r>
  <r>
    <s v="Id2199"/>
    <s v="  Eric N"/>
    <n v="35.53"/>
    <n v="4.3600000000000003"/>
    <s v="No"/>
    <s v="No"/>
    <s v="Yes"/>
    <n v="1"/>
    <s v="No"/>
    <x v="3"/>
    <s v="Normal"/>
    <s v="30-Dec-2003"/>
    <n v="1646.43"/>
    <s v="tier - 2"/>
    <s v="tier - 1"/>
    <s v="R1012"/>
    <n v="19"/>
    <x v="3"/>
  </r>
  <r>
    <s v="Id2200"/>
    <s v="  Connor"/>
    <n v="30.59"/>
    <n v="4.41"/>
    <s v="No"/>
    <s v="No"/>
    <s v="Yes"/>
    <n v="1"/>
    <s v="No"/>
    <x v="3"/>
    <s v="Normal"/>
    <s v="21-Aug-2003"/>
    <n v="1639.56"/>
    <s v="tier - 2"/>
    <s v="tier - 2"/>
    <s v="R1012"/>
    <n v="19"/>
    <x v="3"/>
  </r>
  <r>
    <s v="Id2201"/>
    <s v="  Patrick H"/>
    <n v="30.59"/>
    <n v="4.17"/>
    <s v="No"/>
    <s v="No"/>
    <s v="Yes"/>
    <n v="1"/>
    <s v="No"/>
    <x v="3"/>
    <s v="Normal"/>
    <s v="16-Sep-2003"/>
    <n v="1639.56"/>
    <s v="tier - 2"/>
    <s v="tier - 2"/>
    <s v="R1012"/>
    <n v="19"/>
    <x v="3"/>
  </r>
  <r>
    <s v="Id2202"/>
    <s v="  Tyler"/>
    <n v="27.835000000000001"/>
    <n v="4.4400000000000004"/>
    <s v="No"/>
    <s v="No"/>
    <s v="Yes"/>
    <n v="1"/>
    <s v="No"/>
    <x v="3"/>
    <s v="Normal"/>
    <s v="30-Dec-2003"/>
    <n v="1635.73"/>
    <s v="tier - 2"/>
    <s v="tier - 3"/>
    <s v="R1012"/>
    <n v="19"/>
    <x v="3"/>
  </r>
  <r>
    <s v="Id2203"/>
    <s v="  Deborah L"/>
    <n v="40.26"/>
    <n v="5.52"/>
    <s v="No"/>
    <s v="yes"/>
    <s v="No"/>
    <n v="1"/>
    <s v="No"/>
    <x v="3"/>
    <s v="Normal"/>
    <s v="13-Jun-2004"/>
    <n v="1634.57"/>
    <s v="tier - 2"/>
    <s v="tier - 2"/>
    <s v="R1013"/>
    <n v="18"/>
    <x v="3"/>
  </r>
  <r>
    <s v="Id2204"/>
    <s v="  Andrea K"/>
    <n v="39.82"/>
    <n v="6.01"/>
    <s v="No"/>
    <s v="yes"/>
    <s v="No"/>
    <n v="1"/>
    <s v="No"/>
    <x v="3"/>
    <s v="Pre-Diabetes"/>
    <s v="8-Aug-2004"/>
    <n v="1633.96"/>
    <s v="tier - 2"/>
    <s v="tier - 1"/>
    <s v="R1013"/>
    <n v="18"/>
    <x v="3"/>
  </r>
  <r>
    <s v="Id2205"/>
    <s v="  Elleree"/>
    <n v="39.159999999999997"/>
    <n v="5.81"/>
    <s v="No"/>
    <s v="yes"/>
    <s v="No"/>
    <n v="1"/>
    <s v="No"/>
    <x v="3"/>
    <s v="Pre-Diabetes"/>
    <s v="13-Dec-2004"/>
    <n v="1633.04"/>
    <s v="tier - 2"/>
    <s v="tier - 2"/>
    <s v="R1013"/>
    <n v="18"/>
    <x v="3"/>
  </r>
  <r>
    <s v="Id2206"/>
    <s v="  Brandon J"/>
    <n v="25.555"/>
    <n v="4.37"/>
    <s v="No"/>
    <s v="No"/>
    <s v="Yes"/>
    <n v="1"/>
    <s v="No"/>
    <x v="3"/>
    <s v="Normal"/>
    <s v="16-Sep-2003"/>
    <n v="1632.56"/>
    <s v="tier - 2"/>
    <s v="tier - 2"/>
    <s v="R1012"/>
    <n v="19"/>
    <x v="3"/>
  </r>
  <r>
    <s v="Id2207"/>
    <s v="  Steve"/>
    <n v="25.175000000000001"/>
    <n v="5.74"/>
    <s v="No"/>
    <s v="No"/>
    <s v="Yes"/>
    <n v="1"/>
    <s v="No"/>
    <x v="3"/>
    <s v="Pre-Diabetes"/>
    <s v="3-Oct-2003"/>
    <n v="1632.04"/>
    <s v="tier - 2"/>
    <s v="tier - 2"/>
    <s v="R1012"/>
    <n v="19"/>
    <x v="3"/>
  </r>
  <r>
    <s v="Id2208"/>
    <s v="  Nina Wavik Sr"/>
    <n v="38.28"/>
    <n v="5.39"/>
    <s v="No"/>
    <s v="yes"/>
    <s v="No"/>
    <n v="1"/>
    <s v="No"/>
    <x v="3"/>
    <s v="Normal"/>
    <s v="9-Jul-2004"/>
    <n v="1631.82"/>
    <s v="tier - 2"/>
    <s v="tier - 1"/>
    <s v="R1013"/>
    <n v="18"/>
    <x v="3"/>
  </r>
  <r>
    <s v="Id2209"/>
    <s v="  Dani"/>
    <n v="38.17"/>
    <n v="4.07"/>
    <s v="No"/>
    <s v="yes"/>
    <s v="No"/>
    <n v="1"/>
    <s v="No"/>
    <x v="3"/>
    <s v="Normal"/>
    <s v="5-Dec-2004"/>
    <n v="1631.67"/>
    <s v="tier - 2"/>
    <s v="tier - 3"/>
    <s v="R1013"/>
    <n v="18"/>
    <x v="3"/>
  </r>
  <r>
    <s v="Id2210"/>
    <s v="  Jennifer A"/>
    <n v="36.85"/>
    <n v="5.49"/>
    <s v="No"/>
    <s v="yes"/>
    <s v="No"/>
    <n v="1"/>
    <s v="No"/>
    <x v="3"/>
    <s v="Normal"/>
    <s v="4-Oct-2004"/>
    <n v="1629.83"/>
    <s v="tier - 2"/>
    <s v="tier - 2"/>
    <s v="R1013"/>
    <n v="18"/>
    <x v="3"/>
  </r>
  <r>
    <s v="Id2211"/>
    <s v="  Martin"/>
    <n v="22.61"/>
    <n v="5.68"/>
    <s v="No"/>
    <s v="No"/>
    <s v="Yes"/>
    <n v="1"/>
    <s v="No"/>
    <x v="3"/>
    <s v="Normal"/>
    <s v="17-Jul-2003"/>
    <n v="1628.47"/>
    <s v="tier - 2"/>
    <s v="tier - 1"/>
    <s v="R1012"/>
    <n v="19"/>
    <x v="3"/>
  </r>
  <r>
    <s v="Id2212"/>
    <s v="  Steve"/>
    <n v="21.754999999999999"/>
    <n v="6.09"/>
    <s v="No"/>
    <s v="No"/>
    <s v="Yes"/>
    <n v="1"/>
    <s v="No"/>
    <x v="3"/>
    <s v="Pre-Diabetes"/>
    <s v="4-Dec-2003"/>
    <n v="1627.28"/>
    <s v="tier - 2"/>
    <s v="tier - 2"/>
    <s v="R1012"/>
    <n v="19"/>
    <x v="3"/>
  </r>
  <r>
    <s v="Id2213"/>
    <s v="  Christopher"/>
    <n v="20.425000000000001"/>
    <n v="5.53"/>
    <s v="No"/>
    <s v="No"/>
    <s v="Yes"/>
    <n v="1"/>
    <s v="No"/>
    <x v="3"/>
    <s v="Normal"/>
    <s v="9-Sep-2003"/>
    <n v="1625.43"/>
    <s v="tier - 2"/>
    <s v="tier - 3"/>
    <s v="R1012"/>
    <n v="19"/>
    <x v="3"/>
  </r>
  <r>
    <s v="Id2214"/>
    <s v="  Kathryn M"/>
    <n v="31.35"/>
    <n v="4.28"/>
    <s v="No"/>
    <s v="yes"/>
    <s v="No"/>
    <n v="1"/>
    <s v="No"/>
    <x v="3"/>
    <s v="Normal"/>
    <s v="25-Jul-2004"/>
    <n v="1622.19"/>
    <s v="tier - 2"/>
    <s v="tier - 1"/>
    <s v="R1013"/>
    <n v="18"/>
    <x v="3"/>
  </r>
  <r>
    <s v="Id2215"/>
    <s v="  Emily"/>
    <n v="31.13"/>
    <n v="6.01"/>
    <s v="No"/>
    <s v="yes"/>
    <s v="No"/>
    <n v="1"/>
    <s v="No"/>
    <x v="3"/>
    <s v="Pre-Diabetes"/>
    <s v="21-Aug-2004"/>
    <n v="1621.88"/>
    <s v="tier - 2"/>
    <s v="tier - 2"/>
    <s v="R1013"/>
    <n v="18"/>
    <x v="3"/>
  </r>
  <r>
    <s v="Id2216"/>
    <s v="  Trent A"/>
    <n v="17.48"/>
    <n v="4.59"/>
    <s v="No"/>
    <s v="No"/>
    <s v="Yes"/>
    <n v="1"/>
    <s v="No"/>
    <x v="3"/>
    <s v="Normal"/>
    <s v="14-Sep-2003"/>
    <n v="1621.34"/>
    <s v="tier - 2"/>
    <s v="tier - 2"/>
    <s v="R1012"/>
    <n v="19"/>
    <x v="3"/>
  </r>
  <r>
    <s v="Id2217"/>
    <s v="  Jennifer E"/>
    <n v="22.57"/>
    <n v="5.8"/>
    <s v="yes"/>
    <s v="No"/>
    <s v="No"/>
    <n v="1"/>
    <s v="No"/>
    <x v="3"/>
    <s v="Pre-Diabetes"/>
    <s v="5-Aug-1995"/>
    <n v="1617.16"/>
    <s v="tier - 2"/>
    <s v="tier - 1"/>
    <s v="R1013"/>
    <n v="27"/>
    <x v="3"/>
  </r>
  <r>
    <s v="Id2218"/>
    <s v="  Polly"/>
    <n v="26.73"/>
    <n v="5.08"/>
    <s v="No"/>
    <s v="yes"/>
    <s v="No"/>
    <n v="1"/>
    <s v="No"/>
    <x v="3"/>
    <s v="Normal"/>
    <s v="22-Jul-2004"/>
    <n v="1615.77"/>
    <s v="tier - 2"/>
    <s v="tier - 1"/>
    <s v="R1013"/>
    <n v="18"/>
    <x v="3"/>
  </r>
  <r>
    <s v="Id2219"/>
    <s v="  Elizabeth"/>
    <n v="20.79"/>
    <n v="5.84"/>
    <s v="No"/>
    <s v="yes"/>
    <s v="No"/>
    <n v="1"/>
    <s v="No"/>
    <x v="3"/>
    <s v="Pre-Diabetes"/>
    <s v="19-Nov-2004"/>
    <n v="1607.51"/>
    <s v="tier - 2"/>
    <s v="tier - 3"/>
    <s v="R1013"/>
    <n v="18"/>
    <x v="3"/>
  </r>
  <r>
    <s v="Id2220"/>
    <s v="  Tiffany A"/>
    <n v="20.149999999999999"/>
    <n v="4.1500000000000004"/>
    <s v="No"/>
    <s v="No"/>
    <s v="No"/>
    <n v="1"/>
    <s v="No"/>
    <x v="3"/>
    <s v="Normal"/>
    <s v="22-Sep-1992"/>
    <n v="1566.88"/>
    <s v="tier - 2"/>
    <s v="tier - 1"/>
    <s v="R1013"/>
    <n v="30"/>
    <x v="1"/>
  </r>
  <r>
    <s v="Id2221"/>
    <s v="  Cole"/>
    <n v="36.85"/>
    <n v="4.3600000000000003"/>
    <s v="yes"/>
    <s v="No"/>
    <s v="No"/>
    <n v="0"/>
    <s v="No"/>
    <x v="3"/>
    <s v="Normal"/>
    <s v="5-Dec-2001"/>
    <n v="1534.3"/>
    <s v="tier - 2"/>
    <s v="tier - 2"/>
    <s v="R1013"/>
    <n v="21"/>
    <x v="3"/>
  </r>
  <r>
    <s v="Id2222"/>
    <s v="  Matthew T"/>
    <n v="35.53"/>
    <n v="4.55"/>
    <s v="yes"/>
    <s v="No"/>
    <s v="No"/>
    <n v="0"/>
    <s v="No"/>
    <x v="3"/>
    <s v="Normal"/>
    <s v="2-Jun-2001"/>
    <n v="1532.47"/>
    <s v="tier - 2"/>
    <s v="tier - 2"/>
    <s v="R1013"/>
    <n v="22"/>
    <x v="3"/>
  </r>
  <r>
    <s v="Id2223"/>
    <s v="  Zachary"/>
    <n v="31.1"/>
    <n v="4.37"/>
    <s v="yes"/>
    <s v="No"/>
    <s v="No"/>
    <n v="0"/>
    <s v="No"/>
    <x v="3"/>
    <s v="Normal"/>
    <s v="7-Jul-2001"/>
    <n v="1526.31"/>
    <s v="tier - 2"/>
    <s v="tier - 3"/>
    <s v="R1011"/>
    <n v="21"/>
    <x v="3"/>
  </r>
  <r>
    <s v="Id2224"/>
    <s v="  Matthew T"/>
    <n v="23.21"/>
    <n v="5.24"/>
    <s v="yes"/>
    <s v="No"/>
    <s v="No"/>
    <n v="0"/>
    <s v="No"/>
    <x v="3"/>
    <s v="Normal"/>
    <s v="25-Aug-2001"/>
    <n v="1515.34"/>
    <s v="tier - 2"/>
    <s v="tier - 3"/>
    <s v="R1013"/>
    <n v="21"/>
    <x v="3"/>
  </r>
  <r>
    <s v="Id2225"/>
    <s v="  Pat"/>
    <n v="18.36"/>
    <n v="5.96"/>
    <s v="No"/>
    <s v="No"/>
    <s v="No"/>
    <n v="1"/>
    <s v="No"/>
    <x v="3"/>
    <s v="Pre-Diabetes"/>
    <s v="19-Jun-1998"/>
    <n v="1497"/>
    <s v="tier - 2"/>
    <s v="tier - 2"/>
    <s v="R1013"/>
    <n v="24"/>
    <x v="3"/>
  </r>
  <r>
    <s v="Id2226"/>
    <s v="  Ashley"/>
    <n v="15.92"/>
    <n v="4.76"/>
    <s v="yes"/>
    <s v="No"/>
    <s v="No"/>
    <n v="1"/>
    <s v="No"/>
    <x v="3"/>
    <s v="Normal"/>
    <s v="7-Oct-1995"/>
    <n v="1493"/>
    <s v="tier - 2"/>
    <s v="tier - 3"/>
    <s v="R1013"/>
    <n v="27"/>
    <x v="3"/>
  </r>
  <r>
    <s v="Id2227"/>
    <s v="  Elizabeth A"/>
    <n v="15.17"/>
    <n v="4.3"/>
    <s v="yes"/>
    <s v="No"/>
    <s v="Yes"/>
    <n v="1"/>
    <s v="No"/>
    <x v="3"/>
    <s v="Normal"/>
    <s v="9-Jun-1997"/>
    <n v="1481"/>
    <s v="tier - 2"/>
    <s v="tier - 1"/>
    <s v="R1012"/>
    <n v="25"/>
    <x v="3"/>
  </r>
  <r>
    <s v="Id2228"/>
    <s v="  Rebecca M"/>
    <n v="16.63"/>
    <n v="4.5"/>
    <s v="No"/>
    <s v="No"/>
    <s v="No"/>
    <n v="1"/>
    <s v="No"/>
    <x v="3"/>
    <s v="Normal"/>
    <s v="7-Dec-1998"/>
    <n v="1477"/>
    <s v="tier - 2"/>
    <s v="tier - 1"/>
    <s v="R1013"/>
    <n v="24"/>
    <x v="3"/>
  </r>
  <r>
    <s v="Id2229"/>
    <s v="  Ruth"/>
    <n v="19.39"/>
    <n v="5.59"/>
    <s v="No"/>
    <s v="No"/>
    <s v="Yes"/>
    <n v="1"/>
    <s v="No"/>
    <x v="3"/>
    <s v="Normal"/>
    <s v="20-Jun-2003"/>
    <n v="1467"/>
    <s v="tier - 2"/>
    <s v="tier - 2"/>
    <s v="R1013"/>
    <n v="19"/>
    <x v="3"/>
  </r>
  <r>
    <s v="Id2230"/>
    <s v="  Gregory S"/>
    <n v="17.34"/>
    <n v="6.29"/>
    <s v="yes"/>
    <s v="No"/>
    <s v="Yes"/>
    <n v="1"/>
    <s v="No"/>
    <x v="3"/>
    <s v="Pre-Diabetes"/>
    <s v="19-Jun-1997"/>
    <n v="1445"/>
    <s v="tier - 2"/>
    <s v="tier - 1"/>
    <s v="R1013"/>
    <n v="25"/>
    <x v="3"/>
  </r>
  <r>
    <s v="Id2231"/>
    <s v="  Alexandra S"/>
    <n v="17.940000000000001"/>
    <n v="4.1900000000000004"/>
    <s v="No"/>
    <s v="yes"/>
    <s v="No"/>
    <n v="1"/>
    <s v="No"/>
    <x v="3"/>
    <s v="Normal"/>
    <s v="1-Sep-2000"/>
    <n v="1438"/>
    <s v="tier - 2"/>
    <s v="tier - 2"/>
    <s v="R1013"/>
    <n v="22"/>
    <x v="3"/>
  </r>
  <r>
    <s v="Id2232"/>
    <s v="  Hillary"/>
    <n v="16.670000000000002"/>
    <n v="4.7"/>
    <s v="yes"/>
    <s v="No"/>
    <s v="Yes"/>
    <n v="1"/>
    <s v="No"/>
    <x v="3"/>
    <s v="Normal"/>
    <s v="5-Dec-1997"/>
    <n v="1422"/>
    <s v="tier - 2"/>
    <s v="tier - 2"/>
    <s v="R1013"/>
    <n v="25"/>
    <x v="3"/>
  </r>
  <r>
    <s v="Id2233"/>
    <s v="  Amy K"/>
    <n v="20.58"/>
    <n v="5.64"/>
    <s v="yes"/>
    <s v="No"/>
    <s v="No"/>
    <n v="0"/>
    <s v="No"/>
    <x v="3"/>
    <s v="Normal"/>
    <s v="23-Aug-2001"/>
    <n v="1421"/>
    <s v="tier - 2"/>
    <s v="tier - 2"/>
    <s v="R1013"/>
    <n v="21"/>
    <x v="3"/>
  </r>
  <r>
    <s v="Id2234"/>
    <s v="  Scott"/>
    <n v="16.5"/>
    <n v="4.1100000000000003"/>
    <s v="yes"/>
    <s v="No"/>
    <s v="No"/>
    <n v="0"/>
    <s v="No"/>
    <x v="3"/>
    <s v="Normal"/>
    <s v="23-Jun-1996"/>
    <n v="1417"/>
    <s v="tier - 2"/>
    <s v="tier - 3"/>
    <s v="R1013"/>
    <n v="26"/>
    <x v="3"/>
  </r>
  <r>
    <s v="Id2235"/>
    <s v="  John"/>
    <n v="15.41"/>
    <n v="5.43"/>
    <s v="yes"/>
    <s v="No"/>
    <s v="Yes"/>
    <n v="1"/>
    <s v="No"/>
    <x v="3"/>
    <s v="Normal"/>
    <s v="27-Oct-1997"/>
    <n v="1402"/>
    <s v="tier - 2"/>
    <s v="tier - 3"/>
    <s v="R1011"/>
    <n v="25"/>
    <x v="3"/>
  </r>
  <r>
    <s v="Id2236"/>
    <s v="  Maaikel"/>
    <n v="24.59"/>
    <n v="4.38"/>
    <s v="No"/>
    <s v="No"/>
    <s v="No"/>
    <n v="1"/>
    <s v="No"/>
    <x v="3"/>
    <s v="Normal"/>
    <s v="5-Sep-1998"/>
    <n v="1400.44"/>
    <s v="tier - 2"/>
    <s v="tier - 2"/>
    <s v="R1013"/>
    <n v="24"/>
    <x v="3"/>
  </r>
  <r>
    <s v="Id2237"/>
    <s v="  Daniel C"/>
    <n v="33.33"/>
    <n v="9.7899999999999991"/>
    <s v="No"/>
    <s v="No"/>
    <s v="No"/>
    <n v="0"/>
    <s v="No"/>
    <x v="3"/>
    <s v="Diabetes"/>
    <s v="22-Dec-2002"/>
    <n v="1391.53"/>
    <s v="tier - 2"/>
    <s v="tier - 1"/>
    <s v="R1013"/>
    <n v="20"/>
    <x v="3"/>
  </r>
  <r>
    <s v="Id2238"/>
    <s v="  Christopher S"/>
    <n v="18.5"/>
    <n v="11.84"/>
    <s v="No"/>
    <s v="No"/>
    <s v="No"/>
    <n v="0"/>
    <s v="No"/>
    <x v="3"/>
    <s v="Diabetes"/>
    <s v="14-Nov-2002"/>
    <n v="1390"/>
    <s v="tier - 2"/>
    <s v="tier - 2"/>
    <s v="R1013"/>
    <n v="20"/>
    <x v="3"/>
  </r>
  <r>
    <s v="Id2239"/>
    <s v="  William R"/>
    <n v="18.579999999999998"/>
    <n v="6.22"/>
    <s v="No"/>
    <s v="No"/>
    <s v="No"/>
    <n v="0"/>
    <s v="No"/>
    <x v="3"/>
    <s v="Pre-Diabetes"/>
    <s v="6-Jul-1999"/>
    <n v="1389"/>
    <s v="tier - 2"/>
    <s v="tier - 2"/>
    <s v="R1013"/>
    <n v="23"/>
    <x v="3"/>
  </r>
  <r>
    <s v="Id2240"/>
    <s v="  Lyndsy"/>
    <n v="16.64"/>
    <n v="10.01"/>
    <s v="No"/>
    <s v="No"/>
    <s v="No"/>
    <n v="0"/>
    <s v="No"/>
    <x v="3"/>
    <s v="Diabetes"/>
    <s v="15-Aug-2002"/>
    <n v="1382"/>
    <s v="tier - 2"/>
    <s v="tier - 1"/>
    <s v="R1013"/>
    <n v="20"/>
    <x v="3"/>
  </r>
  <r>
    <s v="Id2241"/>
    <s v="  Jessica"/>
    <n v="19.329999999999998"/>
    <n v="4.32"/>
    <s v="No"/>
    <s v="No"/>
    <s v="No"/>
    <n v="1"/>
    <s v="No"/>
    <x v="3"/>
    <s v="Normal"/>
    <s v="3-Dec-1998"/>
    <n v="1359"/>
    <s v="tier - 2"/>
    <s v="tier - 1"/>
    <s v="R1013"/>
    <n v="24"/>
    <x v="3"/>
  </r>
  <r>
    <s v="Id2242"/>
    <s v="  Anna"/>
    <n v="21.26"/>
    <n v="5.65"/>
    <s v="yes"/>
    <s v="No"/>
    <s v="Yes"/>
    <n v="1"/>
    <s v="No"/>
    <x v="3"/>
    <s v="Normal"/>
    <s v="7-Nov-1997"/>
    <n v="1341.16"/>
    <s v="tier - 2"/>
    <s v="tier - 2"/>
    <s v="R1012"/>
    <n v="25"/>
    <x v="3"/>
  </r>
  <r>
    <s v="Id2243"/>
    <s v="  Jordan"/>
    <n v="15.6"/>
    <n v="4.12"/>
    <s v="yes"/>
    <s v="No"/>
    <s v="No"/>
    <n v="1"/>
    <s v="No"/>
    <x v="3"/>
    <s v="Normal"/>
    <s v="30-Jul-1995"/>
    <n v="1338"/>
    <s v="tier - 2"/>
    <s v="tier - 3"/>
    <s v="R1012"/>
    <n v="27"/>
    <x v="3"/>
  </r>
  <r>
    <s v="Id2244"/>
    <s v="  Brian"/>
    <n v="24.39"/>
    <n v="6.24"/>
    <s v="No"/>
    <s v="No"/>
    <s v="No"/>
    <n v="1"/>
    <s v="No"/>
    <x v="3"/>
    <s v="Pre-Diabetes"/>
    <s v="12-Jul-1998"/>
    <n v="1332.61"/>
    <s v="tier - 2"/>
    <s v="tier - 3"/>
    <s v="R1013"/>
    <n v="24"/>
    <x v="3"/>
  </r>
  <r>
    <s v="Id2245"/>
    <s v="  Katherine A"/>
    <n v="24.75"/>
    <n v="4.83"/>
    <s v="No"/>
    <s v="No"/>
    <s v="No"/>
    <n v="0"/>
    <s v="No"/>
    <x v="3"/>
    <s v="Normal"/>
    <s v="14-Oct-1999"/>
    <n v="1329.17"/>
    <s v="tier - 2"/>
    <s v="tier - 3"/>
    <s v="R1013"/>
    <n v="23"/>
    <x v="3"/>
  </r>
  <r>
    <s v="Id2246"/>
    <s v="  Melanie"/>
    <n v="20.88"/>
    <n v="7.4"/>
    <s v="No"/>
    <s v="No"/>
    <s v="No"/>
    <n v="0"/>
    <s v="No"/>
    <x v="3"/>
    <s v="Diabetes"/>
    <s v="13-Oct-2002"/>
    <n v="1315"/>
    <s v="tier - 2"/>
    <s v="tier - 2"/>
    <s v="R1013"/>
    <n v="20"/>
    <x v="3"/>
  </r>
  <r>
    <s v="Id2247"/>
    <s v="  Jessica"/>
    <n v="20.43"/>
    <n v="4.54"/>
    <s v="No"/>
    <s v="No"/>
    <s v="No"/>
    <n v="0"/>
    <s v="No"/>
    <x v="3"/>
    <s v="Normal"/>
    <s v="2-Dec-1999"/>
    <n v="1304"/>
    <s v="tier - 2"/>
    <s v="tier - 2"/>
    <s v="R1013"/>
    <n v="23"/>
    <x v="3"/>
  </r>
  <r>
    <s v="Id2248"/>
    <s v="  Eric S"/>
    <n v="15.18"/>
    <n v="11.11"/>
    <s v="No"/>
    <s v="No"/>
    <s v="No"/>
    <n v="0"/>
    <s v="No"/>
    <x v="3"/>
    <s v="Diabetes"/>
    <s v="10-Dec-2002"/>
    <n v="1304"/>
    <s v="tier - 2"/>
    <s v="tier - 2"/>
    <s v="R1012"/>
    <n v="20"/>
    <x v="3"/>
  </r>
  <r>
    <s v="Id2249"/>
    <s v="  Joseph"/>
    <n v="15.12"/>
    <n v="4.03"/>
    <s v="yes"/>
    <s v="No"/>
    <s v="No"/>
    <n v="0"/>
    <s v="No"/>
    <x v="3"/>
    <s v="Normal"/>
    <s v="29-Nov-2001"/>
    <n v="1293"/>
    <s v="tier - 2"/>
    <s v="tier - 3"/>
    <s v="R1012"/>
    <n v="21"/>
    <x v="3"/>
  </r>
  <r>
    <s v="Id2250"/>
    <s v="  Mary"/>
    <n v="23.88"/>
    <n v="4.51"/>
    <s v="No"/>
    <s v="No"/>
    <s v="No"/>
    <n v="1"/>
    <s v="No"/>
    <x v="3"/>
    <s v="Normal"/>
    <s v="4-Jun-1998"/>
    <n v="1290.93"/>
    <s v="tier - 2"/>
    <s v="tier - 2"/>
    <s v="R1013"/>
    <n v="25"/>
    <x v="3"/>
  </r>
  <r>
    <s v="Id2251"/>
    <s v="  Natalie"/>
    <n v="16.13"/>
    <n v="5.56"/>
    <s v="No"/>
    <s v="yes"/>
    <s v="No"/>
    <n v="1"/>
    <s v="No"/>
    <x v="3"/>
    <s v="Normal"/>
    <s v="26-Jun-2000"/>
    <n v="1286"/>
    <s v="tier - 2"/>
    <s v="tier - 2"/>
    <s v="R1013"/>
    <n v="22"/>
    <x v="3"/>
  </r>
  <r>
    <s v="Id2252"/>
    <s v="  Christopher"/>
    <n v="24.09"/>
    <n v="4.0999999999999996"/>
    <s v="No"/>
    <s v="yes"/>
    <s v="No"/>
    <n v="1"/>
    <s v="No"/>
    <x v="3"/>
    <s v="Normal"/>
    <s v="28-Jul-2004"/>
    <n v="1285"/>
    <s v="tier - 2"/>
    <s v="tier - 3"/>
    <s v="R1013"/>
    <n v="18"/>
    <x v="3"/>
  </r>
  <r>
    <s v="Id2253"/>
    <s v="  Sonja"/>
    <n v="19.43"/>
    <n v="5.85"/>
    <s v="No"/>
    <s v="yes"/>
    <s v="No"/>
    <n v="1"/>
    <s v="No"/>
    <x v="3"/>
    <s v="Pre-Diabetes"/>
    <s v="30-Sep-2004"/>
    <n v="1283"/>
    <s v="tier - 2"/>
    <s v="tier - 1"/>
    <s v="R1013"/>
    <n v="18"/>
    <x v="3"/>
  </r>
  <r>
    <s v="Id2254"/>
    <s v="  Alexandra"/>
    <n v="15.22"/>
    <n v="4.92"/>
    <s v="yes"/>
    <s v="No"/>
    <s v="Yes"/>
    <n v="1"/>
    <s v="No"/>
    <x v="3"/>
    <s v="Normal"/>
    <s v="26-Oct-1997"/>
    <n v="1276"/>
    <s v="tier - 2"/>
    <s v="tier - 2"/>
    <s v="R1012"/>
    <n v="25"/>
    <x v="3"/>
  </r>
  <r>
    <s v="Id2255"/>
    <s v="  Martha L"/>
    <n v="20.72"/>
    <n v="9.4600000000000009"/>
    <s v="No"/>
    <s v="No"/>
    <s v="No"/>
    <n v="0"/>
    <s v="No"/>
    <x v="3"/>
    <s v="Diabetes"/>
    <s v="4-Dec-2002"/>
    <n v="1267"/>
    <s v="tier - 2"/>
    <s v="tier - 1"/>
    <s v="R1013"/>
    <n v="20"/>
    <x v="3"/>
  </r>
  <r>
    <s v="Id2256"/>
    <s v="  Ryan C"/>
    <n v="35.4"/>
    <n v="5.94"/>
    <s v="No"/>
    <s v="No"/>
    <s v="Yes"/>
    <n v="1"/>
    <s v="No"/>
    <x v="3"/>
    <s v="Pre-Diabetes"/>
    <s v="21-Nov-2003"/>
    <n v="1263.25"/>
    <s v="tier - 2"/>
    <s v="tier - 3"/>
    <s v="R1011"/>
    <n v="19"/>
    <x v="3"/>
  </r>
  <r>
    <s v="Id2257"/>
    <s v="  Cliff"/>
    <n v="34.4"/>
    <n v="5.7"/>
    <s v="No"/>
    <s v="No"/>
    <s v="Yes"/>
    <n v="1"/>
    <s v="No"/>
    <x v="3"/>
    <s v="Pre-Diabetes"/>
    <s v="15-Aug-2003"/>
    <n v="1261.8599999999999"/>
    <s v="tier - 2"/>
    <s v="tier - 3"/>
    <s v="R1011"/>
    <n v="19"/>
    <x v="3"/>
  </r>
  <r>
    <s v="Id2258"/>
    <s v="  Blue"/>
    <n v="34.1"/>
    <n v="4.13"/>
    <s v="No"/>
    <s v="No"/>
    <s v="Yes"/>
    <n v="1"/>
    <s v="No"/>
    <x v="3"/>
    <s v="Normal"/>
    <s v="30-Oct-2003"/>
    <n v="1261.44"/>
    <s v="tier - 2"/>
    <s v="tier - 3"/>
    <s v="R1011"/>
    <n v="19"/>
    <x v="3"/>
  </r>
  <r>
    <s v="Id2259"/>
    <s v="  Jeffrey M"/>
    <n v="30.4"/>
    <n v="4.7699999999999996"/>
    <s v="No"/>
    <s v="No"/>
    <s v="Yes"/>
    <n v="1"/>
    <s v="No"/>
    <x v="3"/>
    <s v="Normal"/>
    <s v="13-Oct-2003"/>
    <n v="1256.3"/>
    <s v="tier - 2"/>
    <s v="tier - 3"/>
    <s v="R1011"/>
    <n v="19"/>
    <x v="3"/>
  </r>
  <r>
    <s v="Id2260"/>
    <s v="  Andrew"/>
    <n v="28.7"/>
    <n v="4.99"/>
    <s v="No"/>
    <s v="No"/>
    <s v="Yes"/>
    <n v="1"/>
    <s v="No"/>
    <x v="3"/>
    <s v="Normal"/>
    <s v="10-Dec-2003"/>
    <n v="1253.94"/>
    <s v="tier - 2"/>
    <s v="tier - 2"/>
    <s v="R1011"/>
    <n v="19"/>
    <x v="3"/>
  </r>
  <r>
    <s v="Id2261"/>
    <s v="  Julia"/>
    <n v="17.440000000000001"/>
    <n v="4.42"/>
    <s v="yes"/>
    <s v="No"/>
    <s v="Yes"/>
    <n v="1"/>
    <s v="No"/>
    <x v="3"/>
    <s v="Normal"/>
    <s v="4-Nov-1997"/>
    <n v="1253"/>
    <s v="tier - 2"/>
    <s v="tier - 2"/>
    <s v="R1013"/>
    <n v="25"/>
    <x v="3"/>
  </r>
  <r>
    <s v="Id2262"/>
    <s v="  Daniel"/>
    <n v="27.6"/>
    <n v="4.01"/>
    <s v="No"/>
    <s v="No"/>
    <s v="Yes"/>
    <n v="1"/>
    <s v="No"/>
    <x v="3"/>
    <s v="Normal"/>
    <s v="15-Sep-2003"/>
    <n v="1252.4100000000001"/>
    <s v="tier - 2"/>
    <s v="tier - 3"/>
    <s v="R1011"/>
    <n v="19"/>
    <x v="3"/>
  </r>
  <r>
    <s v="Id2263"/>
    <s v="  Jaime"/>
    <n v="20.7"/>
    <n v="4.49"/>
    <s v="No"/>
    <s v="No"/>
    <s v="Yes"/>
    <n v="1"/>
    <s v="No"/>
    <x v="3"/>
    <s v="Normal"/>
    <s v="8-Sep-2003"/>
    <n v="1242.82"/>
    <s v="tier - 2"/>
    <s v="tier - 1"/>
    <s v="R1011"/>
    <n v="19"/>
    <x v="3"/>
  </r>
  <r>
    <s v="Id2264"/>
    <s v="  Mohd Syahidan"/>
    <n v="20.3"/>
    <n v="6.37"/>
    <s v="No"/>
    <s v="No"/>
    <s v="Yes"/>
    <n v="1"/>
    <s v="No"/>
    <x v="3"/>
    <s v="Pre-Diabetes"/>
    <s v="15-Sep-2003"/>
    <n v="1242.26"/>
    <s v="tier - 2"/>
    <s v="tier - 1"/>
    <s v="R1011"/>
    <n v="19"/>
    <x v="3"/>
  </r>
  <r>
    <s v="Id2265"/>
    <s v="  Matthew"/>
    <n v="19.8"/>
    <n v="5.12"/>
    <s v="No"/>
    <s v="No"/>
    <s v="Yes"/>
    <n v="1"/>
    <s v="No"/>
    <x v="3"/>
    <s v="Normal"/>
    <s v="2-Aug-2003"/>
    <n v="1241.57"/>
    <s v="tier - 2"/>
    <s v="tier - 2"/>
    <s v="R1011"/>
    <n v="19"/>
    <x v="3"/>
  </r>
  <r>
    <s v="Id2266"/>
    <s v="  Elizabeth S"/>
    <n v="21.87"/>
    <n v="8.59"/>
    <s v="No"/>
    <s v="No"/>
    <s v="No"/>
    <n v="0"/>
    <s v="No"/>
    <x v="3"/>
    <s v="Diabetes"/>
    <s v="1-Jul-2002"/>
    <n v="1241"/>
    <s v="tier - 2"/>
    <s v="tier - 2"/>
    <s v="R1013"/>
    <n v="20"/>
    <x v="3"/>
  </r>
  <r>
    <s v="Id2267"/>
    <s v="  Katie"/>
    <n v="16.600000000000001"/>
    <n v="5.87"/>
    <s v="No"/>
    <s v="No"/>
    <s v="No"/>
    <n v="1"/>
    <s v="No"/>
    <x v="3"/>
    <s v="Pre-Diabetes"/>
    <s v="11-Oct-1998"/>
    <n v="1240"/>
    <s v="tier - 2"/>
    <s v="tier - 1"/>
    <s v="R1012"/>
    <n v="24"/>
    <x v="3"/>
  </r>
  <r>
    <s v="Id2268"/>
    <s v="  Christi A"/>
    <n v="21.98"/>
    <n v="7.03"/>
    <s v="No"/>
    <s v="No"/>
    <s v="No"/>
    <n v="0"/>
    <s v="No"/>
    <x v="3"/>
    <s v="Diabetes"/>
    <s v="12-Dec-2002"/>
    <n v="1237"/>
    <s v="tier - 2"/>
    <s v="tier - 2"/>
    <s v="R1013"/>
    <n v="20"/>
    <x v="3"/>
  </r>
  <r>
    <s v="Id2269"/>
    <s v="  Sandra K"/>
    <n v="19.7"/>
    <n v="5.51"/>
    <s v="No"/>
    <s v="No"/>
    <s v="No"/>
    <n v="1"/>
    <s v="No"/>
    <x v="3"/>
    <s v="Normal"/>
    <s v="13-Jul-1998"/>
    <n v="1234"/>
    <s v="tier - 2"/>
    <s v="tier - 1"/>
    <s v="R1013"/>
    <n v="24"/>
    <x v="3"/>
  </r>
  <r>
    <s v="Id2270"/>
    <s v="  Katharine"/>
    <n v="19.21"/>
    <n v="4.76"/>
    <s v="No"/>
    <s v="yes"/>
    <s v="No"/>
    <n v="1"/>
    <s v="No"/>
    <x v="3"/>
    <s v="Normal"/>
    <s v="16-Oct-2004"/>
    <n v="1228"/>
    <s v="tier - 2"/>
    <s v="tier - 1"/>
    <s v="R1012"/>
    <n v="18"/>
    <x v="3"/>
  </r>
  <r>
    <s v="Id2271"/>
    <s v="  Jerome"/>
    <n v="19.3"/>
    <n v="4.7"/>
    <s v="No"/>
    <s v="yes"/>
    <s v="No"/>
    <n v="1"/>
    <s v="No"/>
    <x v="3"/>
    <s v="Normal"/>
    <s v="9-Jul-2004"/>
    <n v="1224"/>
    <s v="tier - 2"/>
    <s v="tier - 1"/>
    <s v="R1013"/>
    <n v="18"/>
    <x v="3"/>
  </r>
  <r>
    <s v="Id2272"/>
    <s v="  Julia R"/>
    <n v="16.22"/>
    <n v="6.21"/>
    <s v="yes"/>
    <s v="No"/>
    <s v="No"/>
    <n v="0"/>
    <s v="No"/>
    <x v="3"/>
    <s v="Pre-Diabetes"/>
    <s v="4-Nov-1996"/>
    <n v="1220"/>
    <s v="tier - 2"/>
    <s v="tier - 3"/>
    <s v="R1012"/>
    <n v="26"/>
    <x v="3"/>
  </r>
  <r>
    <s v="Id2273"/>
    <s v="  Sean Henry"/>
    <n v="17.12"/>
    <n v="4.5199999999999996"/>
    <s v="No"/>
    <s v="yes"/>
    <s v="No"/>
    <n v="1"/>
    <s v="No"/>
    <x v="3"/>
    <s v="Normal"/>
    <s v="2-Jun-2004"/>
    <n v="1210"/>
    <s v="tier - 2"/>
    <s v="tier - 1"/>
    <s v="R1013"/>
    <n v="19"/>
    <x v="3"/>
  </r>
  <r>
    <s v="Id2274"/>
    <s v="  Rachel A"/>
    <n v="19.07"/>
    <n v="5.45"/>
    <s v="No"/>
    <s v="No"/>
    <s v="No"/>
    <n v="1"/>
    <s v="No"/>
    <x v="3"/>
    <s v="Normal"/>
    <s v="6-Oct-1992"/>
    <n v="1200.55"/>
    <s v="tier - 2"/>
    <s v="tier - 3"/>
    <s v="R1013"/>
    <n v="30"/>
    <x v="1"/>
  </r>
  <r>
    <s v="Id2275"/>
    <s v="  Jim"/>
    <n v="15.56"/>
    <n v="4.42"/>
    <s v="No"/>
    <s v="No"/>
    <s v="No"/>
    <n v="0"/>
    <s v="No"/>
    <x v="3"/>
    <s v="Normal"/>
    <s v="28-Jun-1999"/>
    <n v="1200"/>
    <s v="tier - 2"/>
    <s v="tier - 3"/>
    <s v="R1012"/>
    <n v="23"/>
    <x v="3"/>
  </r>
  <r>
    <s v="Id2276"/>
    <s v="  Tim"/>
    <n v="22.76"/>
    <n v="9.44"/>
    <s v="No"/>
    <s v="No"/>
    <s v="No"/>
    <n v="0"/>
    <s v="No"/>
    <x v="3"/>
    <s v="Diabetes"/>
    <s v="26-Aug-2002"/>
    <n v="1191"/>
    <s v="tier - 2"/>
    <s v="tier - 1"/>
    <s v="R1013"/>
    <n v="20"/>
    <x v="3"/>
  </r>
  <r>
    <s v="Id2277"/>
    <s v="  Abby L"/>
    <n v="22.79"/>
    <n v="6.15"/>
    <s v="yes"/>
    <s v="No"/>
    <s v="Yes"/>
    <n v="1"/>
    <s v="No"/>
    <x v="3"/>
    <s v="Pre-Diabetes"/>
    <s v="28-Jun-1997"/>
    <n v="1178.07"/>
    <s v="tier - 2"/>
    <s v="tier - 2"/>
    <s v="R1013"/>
    <n v="25"/>
    <x v="3"/>
  </r>
  <r>
    <s v="Id2278"/>
    <s v="  Mark"/>
    <n v="17.41"/>
    <n v="5.13"/>
    <s v="yes"/>
    <s v="No"/>
    <s v="No"/>
    <n v="0"/>
    <s v="No"/>
    <x v="3"/>
    <s v="Normal"/>
    <s v="11-Aug-1996"/>
    <n v="1178"/>
    <s v="tier - 2"/>
    <s v="tier - 3"/>
    <s v="R1013"/>
    <n v="26"/>
    <x v="3"/>
  </r>
  <r>
    <s v="Id2279"/>
    <s v="  Ali"/>
    <n v="19.32"/>
    <n v="4.96"/>
    <s v="yes"/>
    <s v="No"/>
    <s v="No"/>
    <n v="0"/>
    <s v="No"/>
    <x v="3"/>
    <s v="Normal"/>
    <s v="12-Nov-2001"/>
    <n v="1167"/>
    <s v="tier - 2"/>
    <s v="tier - 1"/>
    <s v="R1013"/>
    <n v="21"/>
    <x v="3"/>
  </r>
  <r>
    <s v="Id2280"/>
    <s v="  Joshua"/>
    <n v="18.25"/>
    <n v="10.95"/>
    <s v="No"/>
    <s v="No"/>
    <s v="No"/>
    <n v="0"/>
    <s v="No"/>
    <x v="3"/>
    <s v="Diabetes"/>
    <s v="11-Jun-2002"/>
    <n v="1165"/>
    <s v="tier - 2"/>
    <s v="tier - 3"/>
    <s v="R1012"/>
    <n v="20"/>
    <x v="3"/>
  </r>
  <r>
    <s v="Id2281"/>
    <s v="  Pierre"/>
    <n v="53.13"/>
    <n v="4.4400000000000004"/>
    <s v="No"/>
    <s v="yes"/>
    <s v="No"/>
    <n v="1"/>
    <s v="No"/>
    <x v="3"/>
    <s v="Normal"/>
    <s v="11-Nov-2004"/>
    <n v="1163.46"/>
    <s v="tier - 2"/>
    <s v="tier - 3"/>
    <s v="R1013"/>
    <n v="18"/>
    <x v="3"/>
  </r>
  <r>
    <s v="Id2282"/>
    <s v="  Kate"/>
    <n v="20.46"/>
    <n v="4.0199999999999996"/>
    <s v="No"/>
    <s v="No"/>
    <s v="No"/>
    <n v="0"/>
    <s v="No"/>
    <x v="3"/>
    <s v="Normal"/>
    <s v="26-Jul-1994"/>
    <n v="1158.32"/>
    <s v="tier - 2"/>
    <s v="tier - 1"/>
    <s v="R1013"/>
    <n v="28"/>
    <x v="3"/>
  </r>
  <r>
    <s v="Id2283"/>
    <s v="  David"/>
    <n v="43.01"/>
    <n v="5.44"/>
    <s v="No"/>
    <s v="yes"/>
    <s v="No"/>
    <n v="1"/>
    <s v="No"/>
    <x v="3"/>
    <s v="Normal"/>
    <s v="18-Jul-2004"/>
    <n v="1149.4000000000001"/>
    <s v="tier - 2"/>
    <s v="tier - 2"/>
    <s v="R1013"/>
    <n v="18"/>
    <x v="3"/>
  </r>
  <r>
    <s v="Id2284"/>
    <s v="  Carla"/>
    <n v="15.01"/>
    <n v="4.1500000000000004"/>
    <s v="No"/>
    <s v="No"/>
    <s v="Yes"/>
    <n v="1"/>
    <s v="No"/>
    <x v="3"/>
    <s v="Normal"/>
    <s v="12-Jun-2003"/>
    <n v="1149"/>
    <s v="tier - 2"/>
    <s v="tier - 1"/>
    <s v="R1012"/>
    <n v="19"/>
    <x v="3"/>
  </r>
  <r>
    <s v="Id2285"/>
    <s v="  Alvaro Sr"/>
    <n v="41.14"/>
    <n v="6.02"/>
    <s v="No"/>
    <s v="yes"/>
    <s v="No"/>
    <n v="1"/>
    <s v="No"/>
    <x v="3"/>
    <s v="Pre-Diabetes"/>
    <s v="10-Jun-2004"/>
    <n v="1146.8"/>
    <s v="tier - 2"/>
    <s v="tier - 2"/>
    <s v="R1013"/>
    <n v="18"/>
    <x v="3"/>
  </r>
  <r>
    <s v="Id2286"/>
    <s v="  Hope"/>
    <n v="16.55"/>
    <n v="7.73"/>
    <s v="No"/>
    <s v="No"/>
    <s v="No"/>
    <n v="0"/>
    <s v="No"/>
    <x v="3"/>
    <s v="Diabetes"/>
    <s v="1-Oct-2002"/>
    <n v="1142"/>
    <s v="tier - 3"/>
    <s v="tier - 2"/>
    <s v="R1011"/>
    <n v="20"/>
    <x v="3"/>
  </r>
  <r>
    <s v="Id2287"/>
    <s v="  Mark P"/>
    <n v="37.29"/>
    <n v="5.03"/>
    <s v="No"/>
    <s v="yes"/>
    <s v="No"/>
    <n v="1"/>
    <s v="No"/>
    <x v="3"/>
    <s v="Normal"/>
    <s v="12-Sep-2004"/>
    <n v="1141.45"/>
    <s v="tier - 3"/>
    <s v="tier - 3"/>
    <s v="R1013"/>
    <n v="18"/>
    <x v="3"/>
  </r>
  <r>
    <s v="Id2288"/>
    <s v="  Desiree"/>
    <n v="16.739999999999998"/>
    <n v="4.08"/>
    <s v="yes"/>
    <s v="No"/>
    <s v="No"/>
    <n v="0"/>
    <s v="No"/>
    <x v="3"/>
    <s v="Normal"/>
    <s v="25-Oct-2001"/>
    <n v="1141"/>
    <s v="tier - 3"/>
    <s v="tier - 1"/>
    <s v="R1013"/>
    <n v="21"/>
    <x v="3"/>
  </r>
  <r>
    <s v="Id2289"/>
    <s v="  Mario Jr"/>
    <n v="34.43"/>
    <n v="4.2699999999999996"/>
    <s v="No"/>
    <s v="yes"/>
    <s v="No"/>
    <n v="1"/>
    <s v="No"/>
    <x v="3"/>
    <s v="Normal"/>
    <s v="27-Nov-2004"/>
    <n v="1137.47"/>
    <s v="tier - 3"/>
    <s v="tier - 2"/>
    <s v="R1013"/>
    <n v="18"/>
    <x v="3"/>
  </r>
  <r>
    <s v="Id2290"/>
    <s v="  Lusapho"/>
    <n v="34.1"/>
    <n v="4.07"/>
    <s v="No"/>
    <s v="yes"/>
    <s v="No"/>
    <n v="1"/>
    <s v="No"/>
    <x v="3"/>
    <s v="Normal"/>
    <s v="15-Oct-2004"/>
    <n v="1137.01"/>
    <s v="tier - 3"/>
    <s v="tier - 1"/>
    <s v="R1013"/>
    <n v="18"/>
    <x v="3"/>
  </r>
  <r>
    <s v="Id2291"/>
    <s v="  Erin C"/>
    <n v="19.3"/>
    <n v="10.36"/>
    <s v="No"/>
    <s v="No"/>
    <s v="No"/>
    <n v="0"/>
    <s v="No"/>
    <x v="3"/>
    <s v="Diabetes"/>
    <s v="11-Aug-2002"/>
    <n v="1137"/>
    <s v="tier - 3"/>
    <s v="tier - 1"/>
    <s v="R1013"/>
    <n v="20"/>
    <x v="3"/>
  </r>
  <r>
    <s v="Id2292"/>
    <s v="  Alan F"/>
    <n v="33.659999999999997"/>
    <n v="5.71"/>
    <s v="No"/>
    <s v="yes"/>
    <s v="No"/>
    <n v="1"/>
    <s v="No"/>
    <x v="3"/>
    <s v="Pre-Diabetes"/>
    <s v="28-Nov-2004"/>
    <n v="1136.4000000000001"/>
    <s v="tier - 3"/>
    <s v="tier - 3"/>
    <s v="R1013"/>
    <n v="18"/>
    <x v="3"/>
  </r>
  <r>
    <s v="Id2293"/>
    <s v="  Ryan"/>
    <n v="33.33"/>
    <n v="6.08"/>
    <s v="No"/>
    <s v="yes"/>
    <s v="No"/>
    <n v="1"/>
    <s v="No"/>
    <x v="3"/>
    <s v="Pre-Diabetes"/>
    <s v="11-Jun-2004"/>
    <n v="1135.94"/>
    <s v="tier - 3"/>
    <s v="tier - 3"/>
    <s v="R1013"/>
    <n v="18"/>
    <x v="3"/>
  </r>
  <r>
    <s v="Id2294"/>
    <s v="  Hope"/>
    <n v="21.84"/>
    <n v="5.71"/>
    <s v="No"/>
    <s v="yes"/>
    <s v="No"/>
    <n v="1"/>
    <s v="No"/>
    <x v="3"/>
    <s v="Pre-Diabetes"/>
    <s v="6-Oct-2004"/>
    <n v="1135"/>
    <s v="tier - 3"/>
    <s v="tier - 3"/>
    <s v="R1013"/>
    <n v="18"/>
    <x v="3"/>
  </r>
  <r>
    <s v="Id2295"/>
    <s v="  Josh"/>
    <n v="16.87"/>
    <n v="9.1300000000000008"/>
    <s v="No"/>
    <s v="No"/>
    <s v="No"/>
    <n v="0"/>
    <s v="No"/>
    <x v="3"/>
    <s v="Diabetes"/>
    <s v="19-Jul-2002"/>
    <n v="1132"/>
    <s v="tier - 3"/>
    <s v="tier - 1"/>
    <s v="R1013"/>
    <n v="20"/>
    <x v="3"/>
  </r>
  <r>
    <s v="Id2296"/>
    <s v="  Jacob J"/>
    <n v="30.14"/>
    <n v="5.49"/>
    <s v="No"/>
    <s v="yes"/>
    <s v="No"/>
    <n v="1"/>
    <s v="No"/>
    <x v="3"/>
    <s v="Normal"/>
    <s v="14-Jun-2004"/>
    <n v="1131.51"/>
    <s v="tier - 3"/>
    <s v="tier - 1"/>
    <s v="R1013"/>
    <n v="18"/>
    <x v="3"/>
  </r>
  <r>
    <s v="Id2297"/>
    <s v="  Jose Tomas"/>
    <n v="23.21"/>
    <n v="4.37"/>
    <s v="No"/>
    <s v="yes"/>
    <s v="No"/>
    <n v="1"/>
    <s v="No"/>
    <x v="3"/>
    <s v="Normal"/>
    <s v="12-Nov-2004"/>
    <n v="1121.8699999999999"/>
    <s v="tier - 3"/>
    <s v="tier - 1"/>
    <s v="R1013"/>
    <n v="18"/>
    <x v="3"/>
  </r>
  <r>
    <s v="Id2298"/>
    <s v="  Mary Evan"/>
    <n v="17.170000000000002"/>
    <n v="8.4600000000000009"/>
    <s v="No"/>
    <s v="No"/>
    <s v="No"/>
    <n v="0"/>
    <s v="No"/>
    <x v="3"/>
    <s v="Diabetes"/>
    <s v="13-Aug-2002"/>
    <n v="1086"/>
    <s v="tier - 3"/>
    <s v="tier - 3"/>
    <s v="R1013"/>
    <n v="20"/>
    <x v="3"/>
  </r>
  <r>
    <s v="Id2299"/>
    <s v="  Justin K"/>
    <n v="15.61"/>
    <n v="5.28"/>
    <s v="No"/>
    <s v="No"/>
    <s v="No"/>
    <n v="1"/>
    <s v="No"/>
    <x v="3"/>
    <s v="Normal"/>
    <s v="26-Dec-1998"/>
    <n v="1082"/>
    <s v="tier - 3"/>
    <s v="tier - 2"/>
    <s v="R1013"/>
    <n v="24"/>
    <x v="3"/>
  </r>
  <r>
    <s v="Id2300"/>
    <s v="  Patrick"/>
    <n v="17.98"/>
    <n v="5.33"/>
    <s v="yes"/>
    <s v="No"/>
    <s v="Yes"/>
    <n v="1"/>
    <s v="No"/>
    <x v="3"/>
    <s v="Normal"/>
    <s v="13-Aug-1997"/>
    <n v="1071"/>
    <s v="tier - 3"/>
    <s v="tier - 3"/>
    <s v="R1013"/>
    <n v="25"/>
    <x v="3"/>
  </r>
  <r>
    <s v="Id2301"/>
    <s v="  Roman"/>
    <n v="21.64"/>
    <n v="5.5"/>
    <s v="No"/>
    <s v="yes"/>
    <s v="No"/>
    <n v="1"/>
    <s v="No"/>
    <x v="3"/>
    <s v="Normal"/>
    <s v="24-Aug-2004"/>
    <n v="1070"/>
    <s v="tier - 3"/>
    <s v="tier - 3"/>
    <s v="R1013"/>
    <n v="18"/>
    <x v="3"/>
  </r>
  <r>
    <s v="Id2302"/>
    <s v="  David"/>
    <n v="16.399999999999999"/>
    <n v="5.4"/>
    <s v="No"/>
    <s v="No"/>
    <s v="Yes"/>
    <n v="1"/>
    <s v="No"/>
    <x v="3"/>
    <s v="Normal"/>
    <s v="28-Sep-1993"/>
    <n v="1068"/>
    <s v="tier - 3"/>
    <s v="tier - 1"/>
    <s v="R1013"/>
    <n v="29"/>
    <x v="3"/>
  </r>
  <r>
    <s v="Id2303"/>
    <s v="  Evelyn L"/>
    <n v="15.77"/>
    <n v="6.05"/>
    <s v="yes"/>
    <s v="No"/>
    <s v="No"/>
    <n v="1"/>
    <s v="No"/>
    <x v="3"/>
    <s v="Pre-Diabetes"/>
    <s v="1-Jun-1995"/>
    <n v="1056"/>
    <s v="tier - 3"/>
    <s v="tier - 2"/>
    <s v="R1013"/>
    <n v="28"/>
    <x v="3"/>
  </r>
  <r>
    <s v="Id2304"/>
    <s v="  Jim"/>
    <n v="18.27"/>
    <n v="11.46"/>
    <s v="No"/>
    <s v="No"/>
    <s v="No"/>
    <n v="0"/>
    <s v="No"/>
    <x v="3"/>
    <s v="Diabetes"/>
    <s v="1-Jul-2002"/>
    <n v="1049"/>
    <s v="tier - 3"/>
    <s v="tier - 2"/>
    <s v="R1012"/>
    <n v="20"/>
    <x v="3"/>
  </r>
  <r>
    <s v="Id2305"/>
    <s v="  Matthew S"/>
    <n v="16.489999999999998"/>
    <n v="8.48"/>
    <s v="No"/>
    <s v="No"/>
    <s v="No"/>
    <n v="0"/>
    <s v="No"/>
    <x v="3"/>
    <s v="Diabetes"/>
    <s v="20-Jul-2002"/>
    <n v="1047"/>
    <s v="tier - 3"/>
    <s v="tier - 1"/>
    <s v="R1013"/>
    <n v="20"/>
    <x v="3"/>
  </r>
  <r>
    <s v="Id2306"/>
    <s v="  Kenneth"/>
    <n v="16.14"/>
    <n v="4.8600000000000003"/>
    <s v="No"/>
    <s v="No"/>
    <s v="No"/>
    <n v="0"/>
    <s v="No"/>
    <x v="3"/>
    <s v="Normal"/>
    <s v="17-Nov-1994"/>
    <n v="1044"/>
    <s v="tier - 3"/>
    <s v="tier - 2"/>
    <s v="R1013"/>
    <n v="28"/>
    <x v="3"/>
  </r>
  <r>
    <s v="Id2307"/>
    <s v="  Andrea"/>
    <n v="20.85"/>
    <n v="4.45"/>
    <s v="yes"/>
    <s v="No"/>
    <s v="No"/>
    <n v="1"/>
    <s v="No"/>
    <x v="3"/>
    <s v="Normal"/>
    <s v="5-Oct-1995"/>
    <n v="1033.74"/>
    <s v="tier - 3"/>
    <s v="tier - 1"/>
    <s v="R1013"/>
    <n v="27"/>
    <x v="3"/>
  </r>
  <r>
    <s v="Id2308"/>
    <s v="  Kristina"/>
    <n v="15.88"/>
    <n v="4.3600000000000003"/>
    <s v="No"/>
    <s v="No"/>
    <s v="No"/>
    <n v="0"/>
    <s v="No"/>
    <x v="3"/>
    <s v="Normal"/>
    <s v="5-Aug-1999"/>
    <n v="1019"/>
    <s v="tier - 3"/>
    <s v="tier - 2"/>
    <s v="R1013"/>
    <n v="23"/>
    <x v="3"/>
  </r>
  <r>
    <s v="Id2309"/>
    <s v="  Kristen"/>
    <n v="20.66"/>
    <n v="5.8"/>
    <s v="No"/>
    <s v="yes"/>
    <s v="No"/>
    <n v="1"/>
    <s v="No"/>
    <x v="3"/>
    <s v="Pre-Diabetes"/>
    <s v="9-Oct-2000"/>
    <n v="1012"/>
    <s v="tier - 3"/>
    <s v="tier - 2"/>
    <s v="R1013"/>
    <n v="22"/>
    <x v="3"/>
  </r>
  <r>
    <s v="Id2310"/>
    <s v="  Matthew"/>
    <n v="20.399999999999999"/>
    <n v="5.27"/>
    <s v="No"/>
    <s v="No"/>
    <s v="No"/>
    <n v="0"/>
    <s v="No"/>
    <x v="3"/>
    <s v="Normal"/>
    <s v="22-Nov-1994"/>
    <n v="1006.65"/>
    <s v="tier - 3"/>
    <s v="tier - 2"/>
    <s v="R1013"/>
    <n v="28"/>
    <x v="3"/>
  </r>
  <r>
    <s v="Id2311"/>
    <s v="  Kathleen"/>
    <n v="25.19"/>
    <n v="5.64"/>
    <s v="yes"/>
    <s v="No"/>
    <s v="No"/>
    <n v="0"/>
    <s v="No"/>
    <x v="3"/>
    <s v="Normal"/>
    <s v="19-Aug-2001"/>
    <n v="964.71"/>
    <s v="tier - 3"/>
    <s v="tier - 2"/>
    <s v="R1013"/>
    <n v="21"/>
    <x v="3"/>
  </r>
  <r>
    <s v="Id2312"/>
    <s v="  Lindsey"/>
    <n v="20.54"/>
    <n v="4.2"/>
    <s v="yes"/>
    <s v="No"/>
    <s v="No"/>
    <n v="1"/>
    <s v="No"/>
    <x v="3"/>
    <s v="Normal"/>
    <s v="28-Oct-1995"/>
    <n v="928.59"/>
    <s v="tier - 3"/>
    <s v="tier - 1"/>
    <s v="R1013"/>
    <n v="27"/>
    <x v="3"/>
  </r>
  <r>
    <s v="Id2313"/>
    <s v="  Robert"/>
    <n v="20.13"/>
    <n v="5.42"/>
    <s v="No"/>
    <s v="No"/>
    <s v="No"/>
    <n v="0"/>
    <s v="No"/>
    <x v="3"/>
    <s v="Normal"/>
    <s v="30-Oct-1994"/>
    <n v="915.07"/>
    <s v="tier - 3"/>
    <s v="tier - 1"/>
    <s v="R1013"/>
    <n v="28"/>
    <x v="3"/>
  </r>
  <r>
    <s v="Id2314"/>
    <s v="  Sarah E"/>
    <n v="18.93"/>
    <n v="6.11"/>
    <s v="No"/>
    <s v="No"/>
    <s v="Yes"/>
    <n v="1"/>
    <s v="No"/>
    <x v="3"/>
    <s v="Pre-Diabetes"/>
    <s v="27-Nov-1993"/>
    <n v="896.21"/>
    <s v="tier - 3"/>
    <s v="tier - 1"/>
    <s v="R1013"/>
    <n v="29"/>
    <x v="3"/>
  </r>
  <r>
    <s v="Id2315"/>
    <s v="  Flannery"/>
    <n v="24.14"/>
    <n v="5.29"/>
    <s v="No"/>
    <s v="yes"/>
    <s v="No"/>
    <n v="1"/>
    <s v="No"/>
    <x v="3"/>
    <s v="Normal"/>
    <s v="18-Nov-2000"/>
    <n v="865.41"/>
    <s v="tier - 3"/>
    <s v="tier - 1"/>
    <s v="R1013"/>
    <n v="22"/>
    <x v="3"/>
  </r>
  <r>
    <s v="Id2316"/>
    <s v="  John T"/>
    <n v="25.03"/>
    <n v="5.91"/>
    <s v="No"/>
    <s v="yes"/>
    <s v="No"/>
    <n v="1"/>
    <s v="No"/>
    <x v="3"/>
    <s v="Pre-Diabetes"/>
    <s v="7-Oct-2004"/>
    <n v="830.52"/>
    <s v="tier - 3"/>
    <s v="tier - 2"/>
    <s v="R1011"/>
    <n v="18"/>
    <x v="3"/>
  </r>
  <r>
    <s v="Id2317"/>
    <s v="  Koji"/>
    <n v="20.47"/>
    <n v="5.81"/>
    <s v="yes"/>
    <s v="No"/>
    <s v="No"/>
    <n v="1"/>
    <s v="No"/>
    <x v="3"/>
    <s v="Pre-Diabetes"/>
    <s v="7-Dec-1995"/>
    <n v="773.54"/>
    <s v="tier - 3"/>
    <s v="tier - 2"/>
    <s v="R1013"/>
    <n v="27"/>
    <x v="3"/>
  </r>
  <r>
    <s v="Id2318"/>
    <s v="  Candice M"/>
    <n v="18.82"/>
    <n v="5.51"/>
    <s v="yes"/>
    <s v="No"/>
    <s v="No"/>
    <n v="0"/>
    <s v="No"/>
    <x v="3"/>
    <s v="Normal"/>
    <s v="18-Sep-1996"/>
    <n v="770.38"/>
    <s v="tier - 3"/>
    <s v="tier - 2"/>
    <s v="R1012"/>
    <n v="26"/>
    <x v="3"/>
  </r>
  <r>
    <s v="Id2319"/>
    <s v="  Theodore A"/>
    <n v="17.079999999999998"/>
    <n v="5.73"/>
    <s v="No"/>
    <s v="No"/>
    <s v="Yes"/>
    <n v="1"/>
    <s v="No"/>
    <x v="3"/>
    <s v="Pre-Diabetes"/>
    <s v="28-Jun-1993"/>
    <n v="770"/>
    <s v="tier - 3"/>
    <s v="tier - 3"/>
    <s v="R1013"/>
    <n v="29"/>
    <x v="3"/>
  </r>
  <r>
    <s v="Id2320"/>
    <s v="  Lindy"/>
    <n v="19.21"/>
    <n v="5.53"/>
    <s v="yes"/>
    <s v="No"/>
    <s v="No"/>
    <n v="0"/>
    <s v="No"/>
    <x v="3"/>
    <s v="Normal"/>
    <s v="22-Oct-1996"/>
    <n v="760"/>
    <s v="tier - 3"/>
    <s v="tier - 3"/>
    <s v="R1013"/>
    <n v="26"/>
    <x v="3"/>
  </r>
  <r>
    <s v="Id2321"/>
    <s v="  Thomas"/>
    <n v="17.86"/>
    <n v="5.43"/>
    <s v="No"/>
    <s v="No"/>
    <s v="Yes"/>
    <n v="1"/>
    <s v="No"/>
    <x v="3"/>
    <s v="Normal"/>
    <s v="9-Aug-1993"/>
    <n v="760"/>
    <s v="tier - 3"/>
    <s v="tier - 1"/>
    <s v="R1013"/>
    <n v="29"/>
    <x v="3"/>
  </r>
  <r>
    <s v="Id2322"/>
    <s v="  Holly"/>
    <n v="21.38"/>
    <n v="8.01"/>
    <s v="No"/>
    <s v="No"/>
    <s v="No"/>
    <n v="0"/>
    <s v="No"/>
    <x v="3"/>
    <s v="Diabetes"/>
    <s v="19-Sep-2002"/>
    <n v="750"/>
    <s v="tier - 3"/>
    <s v="tier - 1"/>
    <s v="R1012"/>
    <n v="20"/>
    <x v="3"/>
  </r>
  <r>
    <s v="Id2323"/>
    <s v="  Matthew"/>
    <n v="23.35"/>
    <n v="5.94"/>
    <s v="No"/>
    <s v="No"/>
    <s v="No"/>
    <n v="0"/>
    <s v="No"/>
    <x v="3"/>
    <s v="Pre-Diabetes"/>
    <s v="14-Dec-1999"/>
    <n v="722.99"/>
    <s v="tier - 3"/>
    <s v="tier - 1"/>
    <s v="R1013"/>
    <n v="23"/>
    <x v="3"/>
  </r>
  <r>
    <s v="Id2324"/>
    <s v="  Meghan K"/>
    <n v="22.24"/>
    <n v="5.04"/>
    <s v="No"/>
    <s v="No"/>
    <s v="No"/>
    <n v="0"/>
    <s v="No"/>
    <x v="3"/>
    <s v="Normal"/>
    <s v="26-Dec-1999"/>
    <n v="700"/>
    <s v="tier - 2"/>
    <s v="tier - 3"/>
    <s v="R1013"/>
    <n v="23"/>
    <x v="3"/>
  </r>
  <r>
    <s v="Id2325"/>
    <s v="  Fred"/>
    <n v="24.76"/>
    <n v="4.54"/>
    <s v="yes"/>
    <s v="No"/>
    <s v="No"/>
    <n v="0"/>
    <s v="No"/>
    <x v="3"/>
    <s v="Normal"/>
    <s v="12-Sep-2001"/>
    <n v="687.54"/>
    <s v="tier - 3"/>
    <s v="tier - 2"/>
    <s v="R1013"/>
    <n v="21"/>
    <x v="3"/>
  </r>
  <r>
    <s v="Id2326"/>
    <s v="  Sebastian"/>
    <n v="20.100000000000001"/>
    <n v="5.6"/>
    <s v="yes"/>
    <s v="No"/>
    <s v="Yes"/>
    <n v="1"/>
    <s v="No"/>
    <x v="3"/>
    <s v="Normal"/>
    <s v="9-Nov-1997"/>
    <n v="670"/>
    <s v="tier - 3"/>
    <s v="tier - 3"/>
    <s v="R1013"/>
    <n v="25"/>
    <x v="3"/>
  </r>
  <r>
    <s v="Id2327"/>
    <s v="  Laura"/>
    <n v="21.77"/>
    <n v="10.67"/>
    <s v="No"/>
    <s v="No"/>
    <s v="No"/>
    <n v="0"/>
    <s v="No"/>
    <x v="3"/>
    <s v="Diabetes"/>
    <s v="29-Nov-2002"/>
    <n v="668"/>
    <s v="tier - 3"/>
    <s v="tier - 2"/>
    <s v="R1012"/>
    <n v="20"/>
    <x v="3"/>
  </r>
  <r>
    <s v="Id2328"/>
    <s v="  Nicole"/>
    <n v="17.82"/>
    <n v="5.26"/>
    <s v="yes"/>
    <s v="No"/>
    <s v="No"/>
    <n v="1"/>
    <s v="No"/>
    <x v="3"/>
    <s v="Normal"/>
    <s v="4-Jul-1995"/>
    <n v="650"/>
    <s v="tier - 3"/>
    <s v="tier - 3"/>
    <s v="R1013"/>
    <n v="27"/>
    <x v="3"/>
  </r>
  <r>
    <s v="Id2329"/>
    <s v="  Susan E"/>
    <n v="17.07"/>
    <n v="5.22"/>
    <s v="No"/>
    <s v="No"/>
    <s v="Yes"/>
    <n v="1"/>
    <s v="No"/>
    <x v="3"/>
    <s v="Normal"/>
    <s v="1-Jun-1993"/>
    <n v="650"/>
    <s v="tier - 3"/>
    <s v="tier - 3"/>
    <s v="R1013"/>
    <n v="30"/>
    <x v="1"/>
  </r>
  <r>
    <s v="Id2330"/>
    <s v="  Katy"/>
    <n v="22.24"/>
    <n v="4.29"/>
    <s v="yes"/>
    <s v="No"/>
    <s v="No"/>
    <n v="0"/>
    <s v="No"/>
    <x v="3"/>
    <s v="Normal"/>
    <s v="20-Nov-2001"/>
    <n v="646.14"/>
    <s v="tier - 3"/>
    <s v="tier - 3"/>
    <s v="R1012"/>
    <n v="21"/>
    <x v="3"/>
  </r>
  <r>
    <s v="Id2331"/>
    <s v="  Jordan"/>
    <n v="22.34"/>
    <n v="5.57"/>
    <s v="No"/>
    <s v="No"/>
    <s v="No"/>
    <n v="1"/>
    <s v="No"/>
    <x v="3"/>
    <s v="Normal"/>
    <s v="27-Jul-1998"/>
    <n v="637.26"/>
    <s v="tier - 3"/>
    <s v="tier - 3"/>
    <s v="R1013"/>
    <n v="24"/>
    <x v="3"/>
  </r>
  <r>
    <s v="Id2332"/>
    <s v="  Juan D"/>
    <n v="17.7"/>
    <n v="6.28"/>
    <s v="No"/>
    <s v="No"/>
    <s v="No"/>
    <n v="1"/>
    <s v="No"/>
    <x v="3"/>
    <s v="Pre-Diabetes"/>
    <s v="13-Sep-1992"/>
    <n v="604.54"/>
    <s v="tier - 3"/>
    <s v="tier - 3"/>
    <s v="R1013"/>
    <n v="30"/>
    <x v="1"/>
  </r>
  <r>
    <s v="Id2333"/>
    <s v="  Julie"/>
    <n v="16.47"/>
    <n v="6.35"/>
    <s v="No"/>
    <s v="No"/>
    <s v="Yes"/>
    <n v="1"/>
    <s v="No"/>
    <x v="3"/>
    <s v="Pre-Diabetes"/>
    <s v="30-Jun-1993"/>
    <n v="600"/>
    <s v="tier - 2"/>
    <s v="tier - 1"/>
    <s v="R1013"/>
    <n v="29"/>
    <x v="3"/>
  </r>
  <r>
    <s v="Id2334"/>
    <s v="  Evan P"/>
    <n v="17.600000000000001"/>
    <n v="4.3899999999999997"/>
    <s v="No"/>
    <s v="No"/>
    <s v="No"/>
    <n v="1"/>
    <s v="No"/>
    <x v="3"/>
    <s v="Normal"/>
    <s v="30-Nov-1992"/>
    <n v="570.62"/>
    <s v="tier - 2"/>
    <s v="tier - 1"/>
    <s v="R1013"/>
    <n v="30"/>
    <x v="1"/>
  </r>
  <r>
    <s v="Id2335"/>
    <s v="  Aaron K"/>
    <n v="17.579999999999998"/>
    <n v="4.51"/>
    <s v="No"/>
    <s v="No"/>
    <s v="No"/>
    <n v="1"/>
    <s v="No"/>
    <x v="3"/>
    <s v="Normal"/>
    <s v="9-Jul-1992"/>
    <n v="563.84"/>
    <s v="tier - 2"/>
    <s v="tier - 3"/>
    <s v="R1013"/>
    <n v="3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x v="0"/>
    <x v="0"/>
    <x v="0"/>
    <x v="0"/>
    <s v="12-Oct-1968"/>
    <n v="63770.43"/>
    <x v="0"/>
    <s v="tier - 3"/>
    <x v="0"/>
    <n v="54"/>
  </r>
  <r>
    <s v="Id2"/>
    <s v="  Matthew D"/>
    <n v="30.36"/>
    <n v="5.77"/>
    <s v="No"/>
    <x v="0"/>
    <x v="0"/>
    <x v="0"/>
    <x v="0"/>
    <x v="1"/>
    <x v="1"/>
    <s v="8-Jun-1977"/>
    <n v="62592.87"/>
    <x v="1"/>
    <s v="tier - 3"/>
    <x v="0"/>
    <n v="46"/>
  </r>
  <r>
    <s v="Id3"/>
    <s v="  Phil"/>
    <n v="34.484999999999999"/>
    <n v="11.87"/>
    <s v="yes"/>
    <x v="0"/>
    <x v="0"/>
    <x v="1"/>
    <x v="0"/>
    <x v="1"/>
    <x v="0"/>
    <s v="11-Sep-1970"/>
    <n v="60021.4"/>
    <x v="0"/>
    <s v="tier - 1"/>
    <x v="1"/>
    <n v="52"/>
  </r>
  <r>
    <s v="Id4"/>
    <s v="  Kelsey"/>
    <n v="38.094999999999999"/>
    <n v="6.05"/>
    <s v="No"/>
    <x v="0"/>
    <x v="0"/>
    <x v="0"/>
    <x v="0"/>
    <x v="1"/>
    <x v="1"/>
    <s v="6-Jun-1991"/>
    <n v="58571.07"/>
    <x v="0"/>
    <s v="tier - 3"/>
    <x v="2"/>
    <n v="32"/>
  </r>
  <r>
    <s v="Id5"/>
    <s v="  Kristyn"/>
    <n v="35.53"/>
    <n v="5.45"/>
    <s v="No"/>
    <x v="0"/>
    <x v="0"/>
    <x v="0"/>
    <x v="0"/>
    <x v="1"/>
    <x v="2"/>
    <s v="19-Jun-1989"/>
    <n v="55135.4"/>
    <x v="0"/>
    <s v="tier - 2"/>
    <x v="1"/>
    <n v="33"/>
  </r>
  <r>
    <s v="Id6"/>
    <s v="  Russell B"/>
    <n v="32.799999999999997"/>
    <n v="6.59"/>
    <s v="No"/>
    <x v="0"/>
    <x v="0"/>
    <x v="0"/>
    <x v="0"/>
    <x v="1"/>
    <x v="0"/>
    <s v="4-Aug-1962"/>
    <n v="52590.83"/>
    <x v="0"/>
    <s v="tier - 3"/>
    <x v="3"/>
    <n v="60"/>
  </r>
  <r>
    <s v="Id7"/>
    <s v="  Scott"/>
    <n v="36.4"/>
    <n v="6.07"/>
    <s v="No"/>
    <x v="0"/>
    <x v="0"/>
    <x v="0"/>
    <x v="0"/>
    <x v="1"/>
    <x v="1"/>
    <s v="27-Oct-1994"/>
    <n v="51194.559999999998"/>
    <x v="0"/>
    <s v="tier - 3"/>
    <x v="3"/>
    <n v="28"/>
  </r>
  <r>
    <s v="Id8"/>
    <s v="  Stephen"/>
    <n v="36.96"/>
    <n v="7.93"/>
    <s v="No"/>
    <x v="0"/>
    <x v="0"/>
    <x v="2"/>
    <x v="0"/>
    <x v="1"/>
    <x v="0"/>
    <s v="27-Jun-1958"/>
    <n v="49577.66"/>
    <x v="1"/>
    <s v="tier - 2"/>
    <x v="0"/>
    <n v="64"/>
  </r>
  <r>
    <s v="Id9"/>
    <s v="  Patrick R"/>
    <n v="41.14"/>
    <n v="9.58"/>
    <s v="yes"/>
    <x v="0"/>
    <x v="1"/>
    <x v="3"/>
    <x v="0"/>
    <x v="2"/>
    <x v="0"/>
    <s v="4-Sep-1963"/>
    <n v="48970.25"/>
    <x v="0"/>
    <s v="tier - 2"/>
    <x v="0"/>
    <n v="59"/>
  </r>
  <r>
    <s v="Id10"/>
    <s v="  Brooke N"/>
    <n v="38.06"/>
    <n v="10.79"/>
    <s v="No"/>
    <x v="0"/>
    <x v="0"/>
    <x v="0"/>
    <x v="0"/>
    <x v="1"/>
    <x v="0"/>
    <s v="29-Dec-1978"/>
    <n v="48885.14"/>
    <x v="0"/>
    <s v="tier - 2"/>
    <x v="0"/>
    <n v="44"/>
  </r>
  <r>
    <s v="Id11"/>
    <s v="  Paola Andrea"/>
    <n v="37.700000000000003"/>
    <n v="5.96"/>
    <s v="yes"/>
    <x v="0"/>
    <x v="0"/>
    <x v="1"/>
    <x v="0"/>
    <x v="1"/>
    <x v="1"/>
    <s v="22-Jul-1959"/>
    <n v="48824.45"/>
    <x v="1"/>
    <s v="tier - 1"/>
    <x v="3"/>
    <n v="63"/>
  </r>
  <r>
    <s v="Id12"/>
    <s v="  David"/>
    <n v="42.13"/>
    <n v="11.9"/>
    <s v="No"/>
    <x v="0"/>
    <x v="0"/>
    <x v="0"/>
    <x v="0"/>
    <x v="1"/>
    <x v="0"/>
    <s v="27-Oct-1965"/>
    <n v="48675.519999999997"/>
    <x v="0"/>
    <s v="tier - 2"/>
    <x v="0"/>
    <n v="57"/>
  </r>
  <r>
    <s v="Id13"/>
    <s v="  Wade"/>
    <n v="40.92"/>
    <n v="8.41"/>
    <s v="No"/>
    <x v="0"/>
    <x v="0"/>
    <x v="0"/>
    <x v="0"/>
    <x v="1"/>
    <x v="0"/>
    <s v="11-Oct-1962"/>
    <n v="48673.56"/>
    <x v="0"/>
    <s v="tier - 2"/>
    <x v="0"/>
    <n v="60"/>
  </r>
  <r>
    <s v="Id14"/>
    <s v="  Franklin"/>
    <n v="40.564999999999998"/>
    <n v="7.02"/>
    <s v="No"/>
    <x v="0"/>
    <x v="0"/>
    <x v="0"/>
    <x v="0"/>
    <x v="1"/>
    <x v="0"/>
    <s v="1-Dec-1968"/>
    <n v="48549.18"/>
    <x v="0"/>
    <s v="tier - 3"/>
    <x v="4"/>
    <n v="54"/>
  </r>
  <r>
    <s v="Id15"/>
    <s v="  Leilani M"/>
    <n v="36.384999999999998"/>
    <n v="7.59"/>
    <s v="yes"/>
    <x v="0"/>
    <x v="0"/>
    <x v="1"/>
    <x v="0"/>
    <x v="1"/>
    <x v="0"/>
    <s v="21-Dec-1961"/>
    <n v="48517.56"/>
    <x v="0"/>
    <s v="tier - 3"/>
    <x v="2"/>
    <n v="61"/>
  </r>
  <r>
    <s v="Id16"/>
    <s v="  Philippe"/>
    <n v="39.9"/>
    <n v="11.32"/>
    <s v="No"/>
    <x v="0"/>
    <x v="0"/>
    <x v="0"/>
    <x v="0"/>
    <x v="1"/>
    <x v="0"/>
    <s v="27-Aug-1962"/>
    <n v="48173.36"/>
    <x v="0"/>
    <s v="tier - 3"/>
    <x v="3"/>
    <n v="60"/>
  </r>
  <r>
    <s v="Id17"/>
    <s v="  Jennifer A"/>
    <n v="33.799999999999997"/>
    <n v="7.67"/>
    <s v="No"/>
    <x v="0"/>
    <x v="0"/>
    <x v="2"/>
    <x v="0"/>
    <x v="1"/>
    <x v="0"/>
    <s v="16-Nov-1958"/>
    <n v="47928.03"/>
    <x v="1"/>
    <s v="tier - 3"/>
    <x v="3"/>
    <n v="64"/>
  </r>
  <r>
    <s v="Id18"/>
    <s v="  Christina M"/>
    <n v="36.765000000000001"/>
    <n v="7.29"/>
    <s v="yes"/>
    <x v="0"/>
    <x v="1"/>
    <x v="3"/>
    <x v="0"/>
    <x v="0"/>
    <x v="0"/>
    <s v="5-Aug-1963"/>
    <n v="47896.79"/>
    <x v="0"/>
    <s v="tier - 3"/>
    <x v="2"/>
    <n v="59"/>
  </r>
  <r>
    <s v="Id19"/>
    <s v="  Said Sr"/>
    <n v="36.954999999999998"/>
    <n v="4.72"/>
    <s v="yes"/>
    <x v="0"/>
    <x v="0"/>
    <x v="3"/>
    <x v="0"/>
    <x v="1"/>
    <x v="2"/>
    <s v="7-Nov-1964"/>
    <n v="47496.49"/>
    <x v="0"/>
    <s v="tier - 3"/>
    <x v="1"/>
    <n v="58"/>
  </r>
  <r>
    <s v="Id20"/>
    <s v="  John"/>
    <n v="42.9"/>
    <n v="11.41"/>
    <s v="No"/>
    <x v="0"/>
    <x v="0"/>
    <x v="0"/>
    <x v="0"/>
    <x v="1"/>
    <x v="0"/>
    <s v="27-Sep-1971"/>
    <n v="47462.89"/>
    <x v="0"/>
    <s v="tier - 2"/>
    <x v="0"/>
    <n v="51"/>
  </r>
  <r>
    <s v="Id21"/>
    <s v="  Myles"/>
    <n v="36.299999999999997"/>
    <n v="11.5"/>
    <s v="yes"/>
    <x v="0"/>
    <x v="0"/>
    <x v="1"/>
    <x v="0"/>
    <x v="1"/>
    <x v="0"/>
    <s v="13-Jun-1961"/>
    <n v="47403.88"/>
    <x v="0"/>
    <s v="tier - 3"/>
    <x v="3"/>
    <n v="61"/>
  </r>
  <r>
    <s v="Id22"/>
    <s v="  Madelyn C"/>
    <n v="32.200000000000003"/>
    <n v="6.22"/>
    <s v="yes"/>
    <x v="0"/>
    <x v="0"/>
    <x v="1"/>
    <x v="0"/>
    <x v="0"/>
    <x v="1"/>
    <s v="4-Oct-1959"/>
    <n v="47305.31"/>
    <x v="1"/>
    <s v="tier - 1"/>
    <x v="3"/>
    <n v="63"/>
  </r>
  <r>
    <s v="Id23"/>
    <s v="  Nicole"/>
    <n v="31.3"/>
    <n v="11.38"/>
    <s v="No"/>
    <x v="0"/>
    <x v="0"/>
    <x v="2"/>
    <x v="0"/>
    <x v="2"/>
    <x v="0"/>
    <s v="3-Sep-1958"/>
    <n v="47291.06"/>
    <x v="1"/>
    <s v="tier - 1"/>
    <x v="3"/>
    <n v="64"/>
  </r>
  <r>
    <s v="Id24"/>
    <s v="  Eric A"/>
    <n v="41.8"/>
    <n v="7.89"/>
    <s v="yes"/>
    <x v="0"/>
    <x v="0"/>
    <x v="1"/>
    <x v="0"/>
    <x v="1"/>
    <x v="0"/>
    <s v="28-Dec-1970"/>
    <n v="47269.85"/>
    <x v="0"/>
    <s v="tier - 2"/>
    <x v="0"/>
    <n v="52"/>
  </r>
  <r>
    <s v="Id25"/>
    <s v="  Emiliano I"/>
    <n v="35.090000000000003"/>
    <n v="4.38"/>
    <s v="yes"/>
    <x v="0"/>
    <x v="0"/>
    <x v="1"/>
    <x v="0"/>
    <x v="2"/>
    <x v="2"/>
    <s v="14-Jul-1959"/>
    <n v="47055.53"/>
    <x v="1"/>
    <s v="tier - 1"/>
    <x v="0"/>
    <n v="63"/>
  </r>
  <r>
    <s v="Id26"/>
    <s v="  Adam"/>
    <n v="33.880000000000003"/>
    <n v="7.01"/>
    <s v="No"/>
    <x v="0"/>
    <x v="0"/>
    <x v="2"/>
    <x v="0"/>
    <x v="1"/>
    <x v="0"/>
    <s v="15-Sep-1958"/>
    <n v="46889.26"/>
    <x v="1"/>
    <s v="tier - 3"/>
    <x v="0"/>
    <n v="64"/>
  </r>
  <r>
    <s v="Id27"/>
    <s v="  Zach"/>
    <n v="30.875"/>
    <n v="11.88"/>
    <s v="No"/>
    <x v="0"/>
    <x v="0"/>
    <x v="0"/>
    <x v="0"/>
    <x v="0"/>
    <x v="0"/>
    <s v="17-Nov-1960"/>
    <n v="46718.16"/>
    <x v="0"/>
    <s v="tier - 1"/>
    <x v="1"/>
    <n v="62"/>
  </r>
  <r>
    <s v="Id28"/>
    <s v="  Stephanie W"/>
    <n v="36.86"/>
    <n v="5.19"/>
    <s v="yes"/>
    <x v="0"/>
    <x v="1"/>
    <x v="3"/>
    <x v="0"/>
    <x v="1"/>
    <x v="2"/>
    <s v="23-Jun-1969"/>
    <n v="46661.440000000002"/>
    <x v="0"/>
    <s v="tier - 3"/>
    <x v="1"/>
    <n v="53"/>
  </r>
  <r>
    <s v="Id29"/>
    <s v="  Stephen"/>
    <n v="35.86"/>
    <n v="6.74"/>
    <s v="yes"/>
    <x v="0"/>
    <x v="0"/>
    <x v="1"/>
    <x v="0"/>
    <x v="1"/>
    <x v="0"/>
    <s v="8-Aug-1961"/>
    <n v="46599.11"/>
    <x v="0"/>
    <s v="tier - 1"/>
    <x v="0"/>
    <n v="61"/>
  </r>
  <r>
    <s v="Id30"/>
    <s v="  Natalie"/>
    <n v="37.049999999999997"/>
    <n v="8.44"/>
    <s v="No"/>
    <x v="0"/>
    <x v="0"/>
    <x v="0"/>
    <x v="0"/>
    <x v="0"/>
    <x v="0"/>
    <s v="6-Dec-1971"/>
    <n v="46255.11"/>
    <x v="0"/>
    <s v="tier - 3"/>
    <x v="2"/>
    <n v="51"/>
  </r>
  <r>
    <s v="Id31"/>
    <s v="  Nicole J"/>
    <n v="43.89"/>
    <n v="8.7100000000000009"/>
    <s v="No"/>
    <x v="0"/>
    <x v="0"/>
    <x v="0"/>
    <x v="0"/>
    <x v="0"/>
    <x v="0"/>
    <s v="17-Aug-1978"/>
    <n v="46200.99"/>
    <x v="0"/>
    <s v="tier - 1"/>
    <x v="0"/>
    <n v="44"/>
  </r>
  <r>
    <s v="Id32"/>
    <s v="  Jefferson D"/>
    <n v="42.35"/>
    <n v="5.08"/>
    <s v="yes"/>
    <x v="0"/>
    <x v="0"/>
    <x v="0"/>
    <x v="0"/>
    <x v="0"/>
    <x v="2"/>
    <s v="2-Dec-1976"/>
    <n v="46151.12"/>
    <x v="0"/>
    <s v="tier - 3"/>
    <x v="0"/>
    <n v="46"/>
  </r>
  <r>
    <s v="Id33"/>
    <s v="  Brendan D"/>
    <n v="31.35"/>
    <n v="6.86"/>
    <s v="No"/>
    <x v="0"/>
    <x v="0"/>
    <x v="0"/>
    <x v="0"/>
    <x v="3"/>
    <x v="0"/>
    <s v="4-Dec-1962"/>
    <n v="46130.53"/>
    <x v="0"/>
    <s v="tier - 1"/>
    <x v="1"/>
    <n v="60"/>
  </r>
  <r>
    <s v="Id34"/>
    <s v="  Courtney"/>
    <n v="47.6"/>
    <n v="5.95"/>
    <s v="yes"/>
    <x v="0"/>
    <x v="0"/>
    <x v="0"/>
    <x v="0"/>
    <x v="1"/>
    <x v="1"/>
    <s v="30-Sep-1985"/>
    <n v="46113.51"/>
    <x v="1"/>
    <s v="tier - 3"/>
    <x v="3"/>
    <n v="37"/>
  </r>
  <r>
    <s v="Id35"/>
    <s v="  Sydney L"/>
    <n v="46.2"/>
    <n v="6.09"/>
    <s v="No"/>
    <x v="0"/>
    <x v="1"/>
    <x v="3"/>
    <x v="0"/>
    <x v="2"/>
    <x v="1"/>
    <s v="12-Aug-1979"/>
    <n v="45863.21"/>
    <x v="1"/>
    <s v="tier - 1"/>
    <x v="0"/>
    <n v="43"/>
  </r>
  <r>
    <s v="Id36"/>
    <s v="  Julien"/>
    <n v="32.015000000000001"/>
    <n v="11.75"/>
    <s v="No"/>
    <x v="0"/>
    <x v="0"/>
    <x v="0"/>
    <x v="0"/>
    <x v="1"/>
    <x v="0"/>
    <s v="21-Dec-1960"/>
    <n v="45710.21"/>
    <x v="1"/>
    <s v="tier - 2"/>
    <x v="4"/>
    <n v="62"/>
  </r>
  <r>
    <s v="Id37"/>
    <s v="  Ryan M"/>
    <n v="40.564999999999998"/>
    <n v="7.37"/>
    <s v="No"/>
    <x v="0"/>
    <x v="0"/>
    <x v="0"/>
    <x v="0"/>
    <x v="1"/>
    <x v="0"/>
    <s v="9-Aug-1974"/>
    <n v="45702.02"/>
    <x v="1"/>
    <s v="tier - 2"/>
    <x v="1"/>
    <n v="48"/>
  </r>
  <r>
    <s v="Id38"/>
    <s v="  Anna H"/>
    <n v="32.450000000000003"/>
    <n v="11.91"/>
    <s v="No"/>
    <x v="0"/>
    <x v="0"/>
    <x v="0"/>
    <x v="0"/>
    <x v="0"/>
    <x v="0"/>
    <s v="17-Dec-1962"/>
    <n v="45008.959999999999"/>
    <x v="1"/>
    <s v="tier - 2"/>
    <x v="0"/>
    <n v="60"/>
  </r>
  <r>
    <s v="Id39"/>
    <s v="  Samantha"/>
    <n v="34.96"/>
    <n v="6.52"/>
    <s v="No"/>
    <x v="0"/>
    <x v="0"/>
    <x v="0"/>
    <x v="0"/>
    <x v="1"/>
    <x v="0"/>
    <s v="13-Aug-1971"/>
    <n v="44641.2"/>
    <x v="1"/>
    <s v="tier - 3"/>
    <x v="2"/>
    <n v="51"/>
  </r>
  <r>
    <s v="Id40"/>
    <s v="  Robert"/>
    <n v="35.5"/>
    <n v="5.14"/>
    <s v="No"/>
    <x v="0"/>
    <x v="1"/>
    <x v="3"/>
    <x v="0"/>
    <x v="0"/>
    <x v="2"/>
    <s v="11-Oct-1993"/>
    <n v="44585.46"/>
    <x v="1"/>
    <s v="tier - 2"/>
    <x v="3"/>
    <n v="29"/>
  </r>
  <r>
    <s v="Id41"/>
    <s v="  James R"/>
    <n v="52.58"/>
    <n v="4.1900000000000004"/>
    <s v="No"/>
    <x v="1"/>
    <x v="0"/>
    <x v="3"/>
    <x v="0"/>
    <x v="0"/>
    <x v="2"/>
    <s v="2-Aug-2000"/>
    <n v="44501.4"/>
    <x v="1"/>
    <s v="tier - 3"/>
    <x v="0"/>
    <n v="22"/>
  </r>
  <r>
    <s v="Id42"/>
    <s v="  Roseann"/>
    <n v="35.200000000000003"/>
    <n v="11.68"/>
    <s v="yes"/>
    <x v="0"/>
    <x v="0"/>
    <x v="0"/>
    <x v="0"/>
    <x v="1"/>
    <x v="0"/>
    <s v="14-Sep-1967"/>
    <n v="44423.8"/>
    <x v="1"/>
    <s v="tier - 3"/>
    <x v="0"/>
    <n v="55"/>
  </r>
  <r>
    <s v="Id43"/>
    <s v="  Nicole"/>
    <n v="38.06"/>
    <n v="6.98"/>
    <s v="No"/>
    <x v="0"/>
    <x v="0"/>
    <x v="0"/>
    <x v="0"/>
    <x v="2"/>
    <x v="0"/>
    <s v="29-Oct-1971"/>
    <n v="44400.41"/>
    <x v="1"/>
    <s v="tier - 2"/>
    <x v="0"/>
    <n v="51"/>
  </r>
  <r>
    <s v="Id44"/>
    <s v="  Spencer"/>
    <n v="34.21"/>
    <n v="8.34"/>
    <s v="No"/>
    <x v="0"/>
    <x v="0"/>
    <x v="0"/>
    <x v="0"/>
    <x v="1"/>
    <x v="0"/>
    <s v="24-Nov-1968"/>
    <n v="44260.75"/>
    <x v="1"/>
    <s v="tier - 1"/>
    <x v="0"/>
    <n v="54"/>
  </r>
  <r>
    <s v="Id45"/>
    <s v="  Eric W"/>
    <n v="38.94"/>
    <n v="8.49"/>
    <s v="yes"/>
    <x v="0"/>
    <x v="0"/>
    <x v="3"/>
    <x v="0"/>
    <x v="2"/>
    <x v="0"/>
    <s v="1-Jun-1975"/>
    <n v="44202.65"/>
    <x v="1"/>
    <s v="tier - 2"/>
    <x v="0"/>
    <n v="48"/>
  </r>
  <r>
    <s v="Id46"/>
    <s v="  Brianna L"/>
    <n v="30.21"/>
    <n v="5.34"/>
    <s v="yes"/>
    <x v="0"/>
    <x v="0"/>
    <x v="3"/>
    <x v="0"/>
    <x v="0"/>
    <x v="2"/>
    <s v="16-Jul-1988"/>
    <n v="43943.88"/>
    <x v="1"/>
    <s v="tier - 1"/>
    <x v="1"/>
    <n v="34"/>
  </r>
  <r>
    <s v="Id47"/>
    <s v="  Thomas J"/>
    <n v="33.630000000000003"/>
    <n v="4.43"/>
    <s v="yes"/>
    <x v="0"/>
    <x v="0"/>
    <x v="1"/>
    <x v="0"/>
    <x v="1"/>
    <x v="2"/>
    <s v="5-Oct-1966"/>
    <n v="43921.18"/>
    <x v="1"/>
    <s v="tier - 2"/>
    <x v="1"/>
    <n v="56"/>
  </r>
  <r>
    <s v="Id48"/>
    <s v="  Melissa L"/>
    <n v="40.369999999999997"/>
    <n v="4.47"/>
    <s v="No"/>
    <x v="0"/>
    <x v="0"/>
    <x v="0"/>
    <x v="0"/>
    <x v="2"/>
    <x v="2"/>
    <s v="10-Nov-1980"/>
    <n v="43896.38"/>
    <x v="1"/>
    <s v="tier - 1"/>
    <x v="0"/>
    <n v="42"/>
  </r>
  <r>
    <s v="Id49"/>
    <s v="  Flavio"/>
    <n v="53.09"/>
    <n v="4.82"/>
    <s v="yes"/>
    <x v="0"/>
    <x v="0"/>
    <x v="1"/>
    <x v="0"/>
    <x v="0"/>
    <x v="2"/>
    <s v="2-Jul-1966"/>
    <n v="43817.45"/>
    <x v="1"/>
    <s v="tier - 3"/>
    <x v="1"/>
    <n v="56"/>
  </r>
  <r>
    <s v="Id50"/>
    <s v="  Ryan"/>
    <n v="31.79"/>
    <n v="5.51"/>
    <s v="yes"/>
    <x v="0"/>
    <x v="0"/>
    <x v="1"/>
    <x v="0"/>
    <x v="0"/>
    <x v="2"/>
    <s v="25-Oct-1966"/>
    <n v="43813.87"/>
    <x v="1"/>
    <s v="tier - 2"/>
    <x v="0"/>
    <n v="56"/>
  </r>
  <r>
    <s v="Id51"/>
    <s v="  Anthony J"/>
    <n v="41.895000000000003"/>
    <n v="10.87"/>
    <s v="yes"/>
    <x v="0"/>
    <x v="0"/>
    <x v="3"/>
    <x v="0"/>
    <x v="2"/>
    <x v="0"/>
    <s v="29-Dec-1986"/>
    <n v="43753.34"/>
    <x v="1"/>
    <s v="tier - 1"/>
    <x v="5"/>
    <n v="36"/>
  </r>
  <r>
    <s v="Id52"/>
    <s v="  Alex"/>
    <n v="31.16"/>
    <n v="9.34"/>
    <s v="No"/>
    <x v="0"/>
    <x v="0"/>
    <x v="0"/>
    <x v="0"/>
    <x v="1"/>
    <x v="0"/>
    <s v="22-Aug-1965"/>
    <n v="43578.94"/>
    <x v="1"/>
    <s v="tier - 2"/>
    <x v="1"/>
    <n v="57"/>
  </r>
  <r>
    <s v="Id53"/>
    <s v="  David"/>
    <n v="34.104999999999997"/>
    <n v="5.03"/>
    <s v="yes"/>
    <x v="0"/>
    <x v="1"/>
    <x v="3"/>
    <x v="0"/>
    <x v="2"/>
    <x v="2"/>
    <s v="3-Dec-1969"/>
    <n v="43254.42"/>
    <x v="1"/>
    <s v="tier - 2"/>
    <x v="4"/>
    <n v="53"/>
  </r>
  <r>
    <s v="Id54"/>
    <s v="  Andrew B"/>
    <n v="51.93"/>
    <n v="11.05"/>
    <s v="No"/>
    <x v="0"/>
    <x v="0"/>
    <x v="0"/>
    <x v="0"/>
    <x v="2"/>
    <x v="0"/>
    <s v="29-Nov-1965"/>
    <n v="43073.760000000002"/>
    <x v="1"/>
    <s v="tier - 2"/>
    <x v="3"/>
    <n v="57"/>
  </r>
  <r>
    <s v="Id55"/>
    <s v="  Dara E"/>
    <n v="38.950000000000003"/>
    <n v="11.95"/>
    <s v="No"/>
    <x v="0"/>
    <x v="0"/>
    <x v="0"/>
    <x v="0"/>
    <x v="1"/>
    <x v="0"/>
    <s v="4-Nov-1978"/>
    <n v="42983.46"/>
    <x v="0"/>
    <s v="tier - 2"/>
    <x v="1"/>
    <n v="44"/>
  </r>
  <r>
    <s v="Id56"/>
    <s v="  Inna"/>
    <n v="36.630000000000003"/>
    <n v="7.72"/>
    <s v="yes"/>
    <x v="0"/>
    <x v="0"/>
    <x v="3"/>
    <x v="0"/>
    <x v="2"/>
    <x v="0"/>
    <s v="23-Oct-1975"/>
    <n v="42969.85"/>
    <x v="0"/>
    <s v="tier - 3"/>
    <x v="0"/>
    <n v="47"/>
  </r>
  <r>
    <s v="Id57"/>
    <s v="  Ari"/>
    <n v="34.200000000000003"/>
    <n v="5.75"/>
    <s v="No"/>
    <x v="0"/>
    <x v="0"/>
    <x v="1"/>
    <x v="0"/>
    <x v="1"/>
    <x v="1"/>
    <s v="10-Sep-1972"/>
    <n v="42856.84"/>
    <x v="0"/>
    <s v="tier - 1"/>
    <x v="3"/>
    <n v="50"/>
  </r>
  <r>
    <s v="Id58"/>
    <s v="  Lindsey"/>
    <n v="50.63"/>
    <n v="11.89"/>
    <s v="No"/>
    <x v="0"/>
    <x v="0"/>
    <x v="0"/>
    <x v="0"/>
    <x v="1"/>
    <x v="0"/>
    <s v="29-Oct-1965"/>
    <n v="42764.12"/>
    <x v="0"/>
    <s v="tier - 2"/>
    <x v="3"/>
    <n v="57"/>
  </r>
  <r>
    <s v="Id59"/>
    <s v="  Kenny"/>
    <n v="36.479999999999997"/>
    <n v="6.2"/>
    <s v="No"/>
    <x v="0"/>
    <x v="0"/>
    <x v="0"/>
    <x v="0"/>
    <x v="0"/>
    <x v="1"/>
    <s v="21-Oct-1977"/>
    <n v="42760.5"/>
    <x v="0"/>
    <s v="tier - 2"/>
    <x v="1"/>
    <n v="45"/>
  </r>
  <r>
    <s v="Id60"/>
    <s v="  Louise"/>
    <n v="54.82"/>
    <n v="10.61"/>
    <s v="No"/>
    <x v="0"/>
    <x v="0"/>
    <x v="0"/>
    <x v="0"/>
    <x v="0"/>
    <x v="0"/>
    <s v="3-Nov-1971"/>
    <n v="42644.2"/>
    <x v="0"/>
    <s v="tier - 3"/>
    <x v="3"/>
    <n v="51"/>
  </r>
  <r>
    <s v="Id61"/>
    <s v="  Cameron"/>
    <n v="38.06"/>
    <n v="6.04"/>
    <s v="No"/>
    <x v="0"/>
    <x v="1"/>
    <x v="3"/>
    <x v="0"/>
    <x v="2"/>
    <x v="1"/>
    <s v="27-Dec-1979"/>
    <n v="42560.43"/>
    <x v="0"/>
    <s v="tier - 3"/>
    <x v="0"/>
    <n v="43"/>
  </r>
  <r>
    <s v="Id62"/>
    <s v="  Katie T"/>
    <n v="51.48"/>
    <n v="9.33"/>
    <s v="yes"/>
    <x v="0"/>
    <x v="0"/>
    <x v="0"/>
    <x v="0"/>
    <x v="1"/>
    <x v="0"/>
    <s v="27-Jun-1967"/>
    <n v="42538.720000000001"/>
    <x v="0"/>
    <s v="tier - 3"/>
    <x v="3"/>
    <n v="55"/>
  </r>
  <r>
    <s v="Id63"/>
    <s v="  Casey"/>
    <n v="52.06"/>
    <n v="11.47"/>
    <s v="No"/>
    <x v="0"/>
    <x v="0"/>
    <x v="0"/>
    <x v="0"/>
    <x v="2"/>
    <x v="0"/>
    <s v="3-Aug-1968"/>
    <n v="42478.6"/>
    <x v="0"/>
    <s v="tier - 2"/>
    <x v="3"/>
    <n v="54"/>
  </r>
  <r>
    <s v="Id64"/>
    <s v="  David"/>
    <n v="30.684999999999999"/>
    <n v="7.02"/>
    <s v="yes"/>
    <x v="0"/>
    <x v="0"/>
    <x v="0"/>
    <x v="0"/>
    <x v="0"/>
    <x v="0"/>
    <s v="28-Jun-1967"/>
    <n v="42303.69"/>
    <x v="0"/>
    <s v="tier - 2"/>
    <x v="4"/>
    <n v="55"/>
  </r>
  <r>
    <s v="Id65"/>
    <s v="  Bryson C"/>
    <n v="36.08"/>
    <n v="8.8000000000000007"/>
    <s v="yes"/>
    <x v="0"/>
    <x v="0"/>
    <x v="3"/>
    <x v="0"/>
    <x v="2"/>
    <x v="0"/>
    <s v="15-Aug-1975"/>
    <n v="42211.14"/>
    <x v="0"/>
    <s v="tier - 3"/>
    <x v="0"/>
    <n v="47"/>
  </r>
  <r>
    <s v="Id66"/>
    <s v="  Megan"/>
    <n v="54.99"/>
    <n v="8.68"/>
    <s v="No"/>
    <x v="0"/>
    <x v="0"/>
    <x v="1"/>
    <x v="0"/>
    <x v="1"/>
    <x v="0"/>
    <s v="18-Sep-1973"/>
    <n v="42188.15"/>
    <x v="0"/>
    <s v="tier - 1"/>
    <x v="3"/>
    <n v="49"/>
  </r>
  <r>
    <s v="Id67"/>
    <s v="  Daniel"/>
    <n v="35.97"/>
    <n v="6.12"/>
    <s v="No"/>
    <x v="0"/>
    <x v="1"/>
    <x v="3"/>
    <x v="0"/>
    <x v="3"/>
    <x v="1"/>
    <s v="3-Jul-1979"/>
    <n v="42124.52"/>
    <x v="0"/>
    <s v="tier - 1"/>
    <x v="0"/>
    <n v="43"/>
  </r>
  <r>
    <s v="Id68"/>
    <s v="  Steven M"/>
    <n v="45.54"/>
    <n v="5.4"/>
    <s v="yes"/>
    <x v="0"/>
    <x v="1"/>
    <x v="3"/>
    <x v="0"/>
    <x v="3"/>
    <x v="2"/>
    <s v="9-Dec-1997"/>
    <n v="42112.24"/>
    <x v="0"/>
    <s v="tier - 3"/>
    <x v="0"/>
    <n v="25"/>
  </r>
  <r>
    <s v="Id69"/>
    <s v="  Jenna L"/>
    <n v="35.53"/>
    <n v="4.3600000000000003"/>
    <s v="yes"/>
    <x v="0"/>
    <x v="0"/>
    <x v="0"/>
    <x v="0"/>
    <x v="1"/>
    <x v="2"/>
    <s v="28-Nov-1976"/>
    <n v="42111.66"/>
    <x v="0"/>
    <s v="tier - 1"/>
    <x v="2"/>
    <n v="46"/>
  </r>
  <r>
    <s v="Id70"/>
    <s v="  Freeman"/>
    <n v="30.8"/>
    <n v="9.77"/>
    <s v="No"/>
    <x v="0"/>
    <x v="0"/>
    <x v="0"/>
    <x v="0"/>
    <x v="0"/>
    <x v="0"/>
    <s v="19-Dec-1968"/>
    <n v="41999.519999999997"/>
    <x v="0"/>
    <s v="tier - 3"/>
    <x v="0"/>
    <n v="54"/>
  </r>
  <r>
    <s v="Id71"/>
    <s v="  Jeff"/>
    <n v="38.39"/>
    <n v="4.25"/>
    <s v="No"/>
    <x v="0"/>
    <x v="0"/>
    <x v="3"/>
    <x v="0"/>
    <x v="0"/>
    <x v="2"/>
    <s v="10-Nov-1984"/>
    <n v="41949.24"/>
    <x v="0"/>
    <s v="tier - 1"/>
    <x v="0"/>
    <n v="38"/>
  </r>
  <r>
    <s v="Id72"/>
    <s v="  Elenilton V"/>
    <n v="32.299999999999997"/>
    <n v="4.76"/>
    <s v="No"/>
    <x v="0"/>
    <x v="0"/>
    <x v="1"/>
    <x v="0"/>
    <x v="0"/>
    <x v="2"/>
    <s v="8-Jun-1972"/>
    <n v="41919.1"/>
    <x v="0"/>
    <s v="tier - 1"/>
    <x v="4"/>
    <n v="51"/>
  </r>
  <r>
    <s v="Id73"/>
    <s v="  Maurya"/>
    <n v="48.8"/>
    <n v="6.22"/>
    <s v="yes"/>
    <x v="0"/>
    <x v="0"/>
    <x v="1"/>
    <x v="0"/>
    <x v="2"/>
    <x v="1"/>
    <s v="21-Sep-1966"/>
    <n v="41886.54"/>
    <x v="0"/>
    <s v="tier - 3"/>
    <x v="3"/>
    <n v="56"/>
  </r>
  <r>
    <s v="Id74"/>
    <s v="  Samantha C"/>
    <n v="45.5"/>
    <n v="7.96"/>
    <s v="No"/>
    <x v="0"/>
    <x v="0"/>
    <x v="0"/>
    <x v="0"/>
    <x v="3"/>
    <x v="0"/>
    <s v="22-Sep-1962"/>
    <n v="41794.629999999997"/>
    <x v="0"/>
    <s v="tier - 3"/>
    <x v="3"/>
    <n v="60"/>
  </r>
  <r>
    <s v="Id75"/>
    <s v="  Bethany A"/>
    <n v="53.61"/>
    <n v="10.92"/>
    <s v="yes"/>
    <x v="0"/>
    <x v="0"/>
    <x v="3"/>
    <x v="0"/>
    <x v="2"/>
    <x v="0"/>
    <s v="29-Sep-1975"/>
    <n v="41681.86"/>
    <x v="0"/>
    <s v="tier - 1"/>
    <x v="3"/>
    <n v="47"/>
  </r>
  <r>
    <s v="Id76"/>
    <s v="  Yves"/>
    <n v="36.19"/>
    <n v="11.51"/>
    <s v="yes"/>
    <x v="0"/>
    <x v="0"/>
    <x v="3"/>
    <x v="0"/>
    <x v="1"/>
    <x v="0"/>
    <s v="14-Nov-1975"/>
    <n v="41676.080000000002"/>
    <x v="0"/>
    <s v="tier - 2"/>
    <x v="0"/>
    <n v="47"/>
  </r>
  <r>
    <s v="Id77"/>
    <s v="  Danielle"/>
    <n v="34.6"/>
    <n v="5.99"/>
    <s v="yes"/>
    <x v="0"/>
    <x v="0"/>
    <x v="0"/>
    <x v="0"/>
    <x v="2"/>
    <x v="1"/>
    <s v="29-Oct-1976"/>
    <n v="41661.599999999999"/>
    <x v="0"/>
    <s v="tier - 3"/>
    <x v="3"/>
    <n v="46"/>
  </r>
  <r>
    <s v="Id78"/>
    <s v="  Julia"/>
    <n v="54.12"/>
    <n v="11.57"/>
    <s v="No"/>
    <x v="0"/>
    <x v="0"/>
    <x v="0"/>
    <x v="0"/>
    <x v="0"/>
    <x v="0"/>
    <s v="24-Nov-1974"/>
    <n v="41636.199999999997"/>
    <x v="0"/>
    <s v="tier - 1"/>
    <x v="3"/>
    <n v="48"/>
  </r>
  <r>
    <s v="Id79"/>
    <s v="  Joshua"/>
    <n v="48.82"/>
    <n v="6.67"/>
    <s v="yes"/>
    <x v="0"/>
    <x v="0"/>
    <x v="0"/>
    <x v="0"/>
    <x v="3"/>
    <x v="0"/>
    <s v="22-Dec-1967"/>
    <n v="41505.15"/>
    <x v="0"/>
    <s v="tier - 2"/>
    <x v="3"/>
    <n v="55"/>
  </r>
  <r>
    <s v="Id80"/>
    <s v="  Jennifer"/>
    <n v="51.01"/>
    <n v="9.1999999999999993"/>
    <s v="No"/>
    <x v="0"/>
    <x v="0"/>
    <x v="0"/>
    <x v="0"/>
    <x v="0"/>
    <x v="0"/>
    <s v="16-Oct-1971"/>
    <n v="41351.879999999997"/>
    <x v="0"/>
    <s v="tier - 2"/>
    <x v="3"/>
    <n v="51"/>
  </r>
  <r>
    <s v="Id81"/>
    <s v="  Gwen M"/>
    <n v="45.65"/>
    <n v="5.1100000000000003"/>
    <s v="yes"/>
    <x v="0"/>
    <x v="0"/>
    <x v="3"/>
    <x v="0"/>
    <x v="2"/>
    <x v="2"/>
    <s v="7-Oct-1964"/>
    <n v="41331.79"/>
    <x v="0"/>
    <s v="tier - 2"/>
    <x v="3"/>
    <n v="58"/>
  </r>
  <r>
    <s v="Id82"/>
    <s v="  Patrick"/>
    <n v="52.9"/>
    <n v="5.34"/>
    <s v="No"/>
    <x v="0"/>
    <x v="0"/>
    <x v="0"/>
    <x v="0"/>
    <x v="0"/>
    <x v="2"/>
    <s v="27-Aug-1977"/>
    <n v="41271.5"/>
    <x v="0"/>
    <s v="tier - 2"/>
    <x v="3"/>
    <n v="45"/>
  </r>
  <r>
    <s v="Id83"/>
    <s v="  Kate"/>
    <n v="45.41"/>
    <n v="4.03"/>
    <s v="yes"/>
    <x v="0"/>
    <x v="0"/>
    <x v="3"/>
    <x v="0"/>
    <x v="2"/>
    <x v="2"/>
    <s v="6-Jun-1964"/>
    <n v="41250.39"/>
    <x v="0"/>
    <s v="tier - 3"/>
    <x v="3"/>
    <n v="59"/>
  </r>
  <r>
    <s v="Id84"/>
    <s v="  Kevin"/>
    <n v="49.41"/>
    <n v="4.2300000000000004"/>
    <s v="yes"/>
    <x v="0"/>
    <x v="1"/>
    <x v="3"/>
    <x v="0"/>
    <x v="2"/>
    <x v="2"/>
    <s v="8-Aug-1969"/>
    <n v="41191.57"/>
    <x v="0"/>
    <s v="tier - 2"/>
    <x v="3"/>
    <n v="53"/>
  </r>
  <r>
    <s v="Id85"/>
    <s v="  Stephen II"/>
    <n v="31.824999999999999"/>
    <n v="4.0599999999999996"/>
    <s v="No"/>
    <x v="0"/>
    <x v="0"/>
    <x v="1"/>
    <x v="0"/>
    <x v="1"/>
    <x v="2"/>
    <s v="6-Sep-1972"/>
    <n v="41097.160000000003"/>
    <x v="0"/>
    <s v="tier - 3"/>
    <x v="4"/>
    <n v="50"/>
  </r>
  <r>
    <s v="Id86"/>
    <s v="  Philip"/>
    <n v="51.28"/>
    <n v="4.68"/>
    <s v="No"/>
    <x v="0"/>
    <x v="0"/>
    <x v="1"/>
    <x v="0"/>
    <x v="2"/>
    <x v="2"/>
    <s v="12-Aug-1972"/>
    <n v="41055.29"/>
    <x v="0"/>
    <s v="tier - 2"/>
    <x v="3"/>
    <n v="50"/>
  </r>
  <r>
    <s v="Id87"/>
    <s v="  Brett A"/>
    <n v="34.96"/>
    <n v="4.34"/>
    <s v="No"/>
    <x v="0"/>
    <x v="1"/>
    <x v="3"/>
    <x v="0"/>
    <x v="1"/>
    <x v="2"/>
    <s v="11-Oct-1979"/>
    <n v="41034.22"/>
    <x v="0"/>
    <s v="tier - 3"/>
    <x v="6"/>
    <n v="43"/>
  </r>
  <r>
    <s v="Id88"/>
    <s v="  Rebecca"/>
    <n v="33.11"/>
    <n v="10.51"/>
    <s v="No"/>
    <x v="0"/>
    <x v="0"/>
    <x v="0"/>
    <x v="0"/>
    <x v="3"/>
    <x v="0"/>
    <s v="5-Jun-1974"/>
    <n v="40974.160000000003"/>
    <x v="0"/>
    <s v="tier - 2"/>
    <x v="0"/>
    <n v="49"/>
  </r>
  <r>
    <s v="Id89"/>
    <s v="  Kelley"/>
    <n v="54.74"/>
    <n v="5.84"/>
    <s v="yes"/>
    <x v="0"/>
    <x v="1"/>
    <x v="3"/>
    <x v="0"/>
    <x v="0"/>
    <x v="1"/>
    <s v="8-Sep-1983"/>
    <n v="40961.29"/>
    <x v="0"/>
    <s v="tier - 2"/>
    <x v="3"/>
    <n v="39"/>
  </r>
  <r>
    <s v="Id90"/>
    <s v="  Abigail K"/>
    <n v="32.56"/>
    <n v="5.41"/>
    <s v="No"/>
    <x v="0"/>
    <x v="1"/>
    <x v="3"/>
    <x v="0"/>
    <x v="2"/>
    <x v="2"/>
    <s v="16-Sep-1979"/>
    <n v="40941.29"/>
    <x v="0"/>
    <s v="tier - 2"/>
    <x v="0"/>
    <n v="43"/>
  </r>
  <r>
    <s v="Id91"/>
    <s v="  Hope"/>
    <n v="39.049999999999997"/>
    <n v="6.06"/>
    <s v="No"/>
    <x v="0"/>
    <x v="0"/>
    <x v="3"/>
    <x v="0"/>
    <x v="2"/>
    <x v="1"/>
    <s v="4-Aug-1992"/>
    <n v="40932.43"/>
    <x v="0"/>
    <s v="tier - 2"/>
    <x v="0"/>
    <n v="30"/>
  </r>
  <r>
    <s v="Id92"/>
    <s v="  Elyse M"/>
    <n v="42.75"/>
    <n v="4.22"/>
    <s v="No"/>
    <x v="0"/>
    <x v="0"/>
    <x v="0"/>
    <x v="0"/>
    <x v="0"/>
    <x v="2"/>
    <s v="2-Jul-1999"/>
    <n v="40904.199999999997"/>
    <x v="0"/>
    <s v="tier - 1"/>
    <x v="2"/>
    <n v="23"/>
  </r>
  <r>
    <s v="Id93"/>
    <s v="  Nicholas"/>
    <n v="50.58"/>
    <n v="5.12"/>
    <s v="No"/>
    <x v="0"/>
    <x v="0"/>
    <x v="1"/>
    <x v="0"/>
    <x v="3"/>
    <x v="2"/>
    <s v="10-Jun-1972"/>
    <n v="40817.85"/>
    <x v="0"/>
    <s v="tier - 3"/>
    <x v="3"/>
    <n v="50"/>
  </r>
  <r>
    <s v="Id94"/>
    <s v="  David"/>
    <n v="30.495000000000001"/>
    <n v="4.57"/>
    <s v="yes"/>
    <x v="0"/>
    <x v="0"/>
    <x v="0"/>
    <x v="0"/>
    <x v="1"/>
    <x v="2"/>
    <s v="26-Dec-1976"/>
    <n v="40720.550000000003"/>
    <x v="0"/>
    <s v="tier - 3"/>
    <x v="1"/>
    <n v="46"/>
  </r>
  <r>
    <s v="Id95"/>
    <s v="  Natalie"/>
    <n v="48.31"/>
    <n v="9.58"/>
    <s v="yes"/>
    <x v="0"/>
    <x v="0"/>
    <x v="1"/>
    <x v="0"/>
    <x v="3"/>
    <x v="0"/>
    <s v="25-Sep-1970"/>
    <n v="40692.910000000003"/>
    <x v="0"/>
    <s v="tier - 1"/>
    <x v="3"/>
    <n v="52"/>
  </r>
  <r>
    <s v="Id96"/>
    <s v="  Thomas"/>
    <n v="48.99"/>
    <n v="9.7799999999999994"/>
    <s v="yes"/>
    <x v="0"/>
    <x v="0"/>
    <x v="3"/>
    <x v="0"/>
    <x v="0"/>
    <x v="0"/>
    <s v="10-Jul-1975"/>
    <n v="40590.550000000003"/>
    <x v="0"/>
    <s v="tier - 3"/>
    <x v="1"/>
    <n v="47"/>
  </r>
  <r>
    <s v="Id97"/>
    <s v="  Pamela J"/>
    <n v="38.39"/>
    <n v="4.1100000000000003"/>
    <s v="yes"/>
    <x v="0"/>
    <x v="0"/>
    <x v="0"/>
    <x v="0"/>
    <x v="3"/>
    <x v="2"/>
    <s v="3-Nov-1985"/>
    <n v="40419.019999999997"/>
    <x v="0"/>
    <s v="tier - 2"/>
    <x v="0"/>
    <n v="37"/>
  </r>
  <r>
    <s v="Id98"/>
    <s v="  Jessica"/>
    <n v="44.34"/>
    <n v="4.0199999999999996"/>
    <s v="yes"/>
    <x v="0"/>
    <x v="0"/>
    <x v="1"/>
    <x v="0"/>
    <x v="2"/>
    <x v="2"/>
    <s v="12-Aug-1966"/>
    <n v="40373.74"/>
    <x v="0"/>
    <s v="tier - 3"/>
    <x v="3"/>
    <n v="56"/>
  </r>
  <r>
    <s v="Id99"/>
    <s v="  Ron N"/>
    <n v="41.51"/>
    <n v="6.92"/>
    <s v="No"/>
    <x v="0"/>
    <x v="0"/>
    <x v="0"/>
    <x v="0"/>
    <x v="1"/>
    <x v="0"/>
    <s v="4-Sep-1962"/>
    <n v="40309.93"/>
    <x v="0"/>
    <s v="tier - 3"/>
    <x v="3"/>
    <n v="60"/>
  </r>
  <r>
    <s v="Id100"/>
    <s v="  Daniel"/>
    <n v="48.2"/>
    <n v="4.84"/>
    <s v="No"/>
    <x v="0"/>
    <x v="0"/>
    <x v="0"/>
    <x v="0"/>
    <x v="1"/>
    <x v="2"/>
    <s v="27-Jun-1977"/>
    <n v="40284.379999999997"/>
    <x v="0"/>
    <s v="tier - 3"/>
    <x v="1"/>
    <n v="45"/>
  </r>
  <r>
    <s v="Id101"/>
    <s v="  Brian"/>
    <n v="35.75"/>
    <n v="8"/>
    <s v="yes"/>
    <x v="0"/>
    <x v="0"/>
    <x v="0"/>
    <x v="0"/>
    <x v="0"/>
    <x v="0"/>
    <s v="4-Oct-1981"/>
    <n v="40273.65"/>
    <x v="0"/>
    <s v="tier - 3"/>
    <x v="0"/>
    <n v="41"/>
  </r>
  <r>
    <s v="Id102"/>
    <s v="  Sari"/>
    <n v="53.81"/>
    <n v="8.77"/>
    <s v="yes"/>
    <x v="0"/>
    <x v="0"/>
    <x v="0"/>
    <x v="0"/>
    <x v="0"/>
    <x v="0"/>
    <s v="28-Jul-1981"/>
    <n v="40208.559999999998"/>
    <x v="0"/>
    <s v="tier - 2"/>
    <x v="3"/>
    <n v="41"/>
  </r>
  <r>
    <s v="Id103"/>
    <s v="  Robert M"/>
    <n v="49.48"/>
    <n v="4.96"/>
    <s v="No"/>
    <x v="0"/>
    <x v="1"/>
    <x v="3"/>
    <x v="0"/>
    <x v="0"/>
    <x v="2"/>
    <s v="18-Aug-1979"/>
    <n v="40204.83"/>
    <x v="0"/>
    <s v="tier - 3"/>
    <x v="1"/>
    <n v="43"/>
  </r>
  <r>
    <s v="Id104"/>
    <s v="  Ricardo"/>
    <n v="34.1"/>
    <n v="4.43"/>
    <s v="yes"/>
    <x v="0"/>
    <x v="0"/>
    <x v="0"/>
    <x v="0"/>
    <x v="2"/>
    <x v="2"/>
    <s v="21-Oct-1985"/>
    <n v="40182.25"/>
    <x v="0"/>
    <s v="tier - 2"/>
    <x v="3"/>
    <n v="37"/>
  </r>
  <r>
    <s v="Id105"/>
    <s v="  Gedion"/>
    <n v="35.299999999999997"/>
    <n v="5.82"/>
    <s v="yes"/>
    <x v="0"/>
    <x v="1"/>
    <x v="3"/>
    <x v="0"/>
    <x v="2"/>
    <x v="1"/>
    <s v="14-Oct-1983"/>
    <n v="40103.89"/>
    <x v="0"/>
    <s v="tier - 2"/>
    <x v="3"/>
    <n v="39"/>
  </r>
  <r>
    <s v="Id106"/>
    <s v="  Mark"/>
    <n v="43.83"/>
    <n v="6.03"/>
    <s v="yes"/>
    <x v="0"/>
    <x v="0"/>
    <x v="1"/>
    <x v="0"/>
    <x v="1"/>
    <x v="1"/>
    <s v="12-Aug-1966"/>
    <n v="40069.440000000002"/>
    <x v="0"/>
    <s v="tier - 3"/>
    <x v="3"/>
    <n v="56"/>
  </r>
  <r>
    <s v="Id107"/>
    <s v="  Gamini P"/>
    <n v="50.07"/>
    <n v="9.27"/>
    <s v="No"/>
    <x v="0"/>
    <x v="0"/>
    <x v="0"/>
    <x v="0"/>
    <x v="1"/>
    <x v="0"/>
    <s v="20-Dec-1978"/>
    <n v="40054.730000000003"/>
    <x v="0"/>
    <s v="tier - 3"/>
    <x v="3"/>
    <n v="44"/>
  </r>
  <r>
    <s v="Id108"/>
    <s v="  Emily J"/>
    <n v="32.774999999999999"/>
    <n v="5.53"/>
    <s v="No"/>
    <x v="0"/>
    <x v="0"/>
    <x v="0"/>
    <x v="0"/>
    <x v="0"/>
    <x v="2"/>
    <s v="25-Dec-1982"/>
    <n v="40003.33"/>
    <x v="0"/>
    <s v="tier - 1"/>
    <x v="1"/>
    <n v="40"/>
  </r>
  <r>
    <s v="Id109"/>
    <s v="  Amanda"/>
    <n v="34.104999999999997"/>
    <n v="5.07"/>
    <s v="No"/>
    <x v="0"/>
    <x v="0"/>
    <x v="3"/>
    <x v="0"/>
    <x v="2"/>
    <x v="2"/>
    <s v="8-Aug-1987"/>
    <n v="39983.43"/>
    <x v="1"/>
    <s v="tier - 3"/>
    <x v="1"/>
    <n v="35"/>
  </r>
  <r>
    <s v="Id110"/>
    <s v="  Nicholas"/>
    <n v="48.93"/>
    <n v="11.17"/>
    <s v="yes"/>
    <x v="0"/>
    <x v="0"/>
    <x v="3"/>
    <x v="0"/>
    <x v="1"/>
    <x v="0"/>
    <s v="2-Dec-1975"/>
    <n v="39963.120000000003"/>
    <x v="1"/>
    <s v="tier - 2"/>
    <x v="3"/>
    <n v="47"/>
  </r>
  <r>
    <s v="Id111"/>
    <s v="  Knox"/>
    <n v="37.07"/>
    <n v="6.14"/>
    <s v="yes"/>
    <x v="0"/>
    <x v="0"/>
    <x v="0"/>
    <x v="0"/>
    <x v="1"/>
    <x v="1"/>
    <s v="22-Aug-1985"/>
    <n v="39871.699999999997"/>
    <x v="0"/>
    <s v="tier - 2"/>
    <x v="0"/>
    <n v="37"/>
  </r>
  <r>
    <s v="Id112"/>
    <s v="  Yianna"/>
    <n v="51.51"/>
    <n v="6.26"/>
    <s v="yes"/>
    <x v="0"/>
    <x v="1"/>
    <x v="3"/>
    <x v="0"/>
    <x v="0"/>
    <x v="1"/>
    <s v="1-Jun-1983"/>
    <n v="39865.699999999997"/>
    <x v="1"/>
    <s v="tier - 2"/>
    <x v="3"/>
    <n v="40"/>
  </r>
  <r>
    <s v="Id113"/>
    <s v="  Roberta"/>
    <n v="34.799999999999997"/>
    <n v="4.72"/>
    <s v="yes"/>
    <x v="0"/>
    <x v="0"/>
    <x v="0"/>
    <x v="0"/>
    <x v="3"/>
    <x v="2"/>
    <s v="17-Jul-1985"/>
    <n v="39836.519999999997"/>
    <x v="1"/>
    <s v="tier - 1"/>
    <x v="3"/>
    <n v="37"/>
  </r>
  <r>
    <s v="Id114"/>
    <s v="  Benjamin P"/>
    <n v="36.67"/>
    <n v="5.18"/>
    <s v="No"/>
    <x v="0"/>
    <x v="0"/>
    <x v="3"/>
    <x v="0"/>
    <x v="1"/>
    <x v="2"/>
    <s v="24-Jul-1987"/>
    <n v="39774.28"/>
    <x v="0"/>
    <s v="tier - 1"/>
    <x v="7"/>
    <n v="35"/>
  </r>
  <r>
    <s v="Id115"/>
    <s v="  Craig"/>
    <n v="30.9"/>
    <n v="9.4"/>
    <s v="No"/>
    <x v="0"/>
    <x v="0"/>
    <x v="1"/>
    <x v="0"/>
    <x v="1"/>
    <x v="0"/>
    <s v="17-Dec-1973"/>
    <n v="39727.61"/>
    <x v="0"/>
    <s v="tier - 2"/>
    <x v="3"/>
    <n v="49"/>
  </r>
  <r>
    <s v="Id116"/>
    <s v="  Ann"/>
    <n v="30.495000000000001"/>
    <n v="6.29"/>
    <s v="No"/>
    <x v="0"/>
    <x v="0"/>
    <x v="0"/>
    <x v="0"/>
    <x v="2"/>
    <x v="1"/>
    <s v="12-Aug-1977"/>
    <n v="39725.519999999997"/>
    <x v="1"/>
    <s v="tier - 1"/>
    <x v="1"/>
    <n v="45"/>
  </r>
  <r>
    <s v="Id117"/>
    <s v="  Jamie P"/>
    <n v="44.88"/>
    <n v="6.04"/>
    <s v="No"/>
    <x v="0"/>
    <x v="1"/>
    <x v="3"/>
    <x v="0"/>
    <x v="2"/>
    <x v="1"/>
    <s v="16-Jul-2003"/>
    <n v="39722.75"/>
    <x v="0"/>
    <s v="tier - 1"/>
    <x v="0"/>
    <n v="19"/>
  </r>
  <r>
    <s v="Id118"/>
    <s v="  John"/>
    <n v="44.32"/>
    <n v="10.55"/>
    <s v="No"/>
    <x v="0"/>
    <x v="0"/>
    <x v="0"/>
    <x v="0"/>
    <x v="3"/>
    <x v="0"/>
    <s v="29-Sep-1968"/>
    <n v="39721.93"/>
    <x v="1"/>
    <s v="tier - 2"/>
    <x v="3"/>
    <n v="54"/>
  </r>
  <r>
    <s v="Id119"/>
    <s v="  Charlie"/>
    <n v="46.39"/>
    <n v="5.09"/>
    <s v="No"/>
    <x v="0"/>
    <x v="0"/>
    <x v="0"/>
    <x v="0"/>
    <x v="0"/>
    <x v="2"/>
    <s v="17-Dec-1977"/>
    <n v="39670.44"/>
    <x v="1"/>
    <s v="tier - 1"/>
    <x v="1"/>
    <n v="45"/>
  </r>
  <r>
    <s v="Id120"/>
    <s v="  Meb"/>
    <n v="42.13"/>
    <n v="5.2"/>
    <s v="yes"/>
    <x v="0"/>
    <x v="0"/>
    <x v="3"/>
    <x v="0"/>
    <x v="1"/>
    <x v="2"/>
    <s v="7-Aug-1995"/>
    <n v="39611.760000000002"/>
    <x v="0"/>
    <s v="tier - 3"/>
    <x v="0"/>
    <n v="27"/>
  </r>
  <r>
    <s v="Id121"/>
    <s v="  Aaqib L"/>
    <n v="30.78"/>
    <n v="8.4499999999999993"/>
    <s v="yes"/>
    <x v="0"/>
    <x v="0"/>
    <x v="0"/>
    <x v="0"/>
    <x v="0"/>
    <x v="0"/>
    <s v="5-Jul-1981"/>
    <n v="39597.410000000003"/>
    <x v="0"/>
    <s v="tier - 2"/>
    <x v="6"/>
    <n v="41"/>
  </r>
  <r>
    <s v="Id122"/>
    <s v="  Craig A"/>
    <n v="31.35"/>
    <n v="9.5399999999999991"/>
    <s v="No"/>
    <x v="0"/>
    <x v="0"/>
    <x v="0"/>
    <x v="0"/>
    <x v="1"/>
    <x v="0"/>
    <s v="12-Jul-1978"/>
    <n v="39556.49"/>
    <x v="0"/>
    <s v="tier - 2"/>
    <x v="5"/>
    <n v="44"/>
  </r>
  <r>
    <s v="Id123"/>
    <s v="  Meredith"/>
    <n v="41.46"/>
    <n v="4.99"/>
    <s v="yes"/>
    <x v="0"/>
    <x v="0"/>
    <x v="1"/>
    <x v="0"/>
    <x v="1"/>
    <x v="2"/>
    <s v="24-Jun-1966"/>
    <n v="39396.86"/>
    <x v="1"/>
    <s v="tier - 2"/>
    <x v="3"/>
    <n v="56"/>
  </r>
  <r>
    <s v="Id124"/>
    <s v="  Doug"/>
    <n v="48"/>
    <n v="10.54"/>
    <s v="No"/>
    <x v="0"/>
    <x v="0"/>
    <x v="0"/>
    <x v="0"/>
    <x v="0"/>
    <x v="0"/>
    <s v="5-Aug-1978"/>
    <n v="39352.6"/>
    <x v="1"/>
    <s v="tier - 3"/>
    <x v="3"/>
    <n v="44"/>
  </r>
  <r>
    <s v="Id125"/>
    <s v="  Elizabeth J"/>
    <n v="49.13"/>
    <n v="4.54"/>
    <s v="No"/>
    <x v="0"/>
    <x v="0"/>
    <x v="0"/>
    <x v="0"/>
    <x v="3"/>
    <x v="2"/>
    <s v="16-Aug-1982"/>
    <n v="39315.279999999999"/>
    <x v="1"/>
    <s v="tier - 3"/>
    <x v="3"/>
    <n v="40"/>
  </r>
  <r>
    <s v="Id126"/>
    <s v="  Matthew P"/>
    <n v="37.799999999999997"/>
    <n v="6.29"/>
    <s v="No"/>
    <x v="0"/>
    <x v="0"/>
    <x v="3"/>
    <x v="0"/>
    <x v="3"/>
    <x v="1"/>
    <s v="30-Nov-1992"/>
    <n v="39241.440000000002"/>
    <x v="0"/>
    <s v="tier - 3"/>
    <x v="3"/>
    <n v="30"/>
  </r>
  <r>
    <s v="Id127"/>
    <s v="  Guillermo Sr"/>
    <n v="38.299999999999997"/>
    <n v="9.51"/>
    <s v="No"/>
    <x v="0"/>
    <x v="0"/>
    <x v="0"/>
    <x v="0"/>
    <x v="0"/>
    <x v="0"/>
    <s v="7-Jul-1962"/>
    <n v="39221.120000000003"/>
    <x v="1"/>
    <s v="tier - 1"/>
    <x v="3"/>
    <n v="60"/>
  </r>
  <r>
    <s v="Id128"/>
    <s v="  Ryan C"/>
    <n v="32.774999999999999"/>
    <n v="4.72"/>
    <s v="No"/>
    <x v="0"/>
    <x v="0"/>
    <x v="0"/>
    <x v="0"/>
    <x v="3"/>
    <x v="2"/>
    <s v="4-Aug-1982"/>
    <n v="39125.33"/>
    <x v="0"/>
    <s v="tier - 1"/>
    <x v="4"/>
    <n v="40"/>
  </r>
  <r>
    <s v="Id129"/>
    <s v="  Dane"/>
    <n v="34.200000000000003"/>
    <n v="5.91"/>
    <s v="yes"/>
    <x v="0"/>
    <x v="0"/>
    <x v="0"/>
    <x v="0"/>
    <x v="3"/>
    <x v="1"/>
    <s v="20-Sep-1985"/>
    <n v="39047.29"/>
    <x v="0"/>
    <s v="tier - 3"/>
    <x v="6"/>
    <n v="37"/>
  </r>
  <r>
    <s v="Id130"/>
    <s v="  Jonas"/>
    <n v="30.2"/>
    <n v="9.58"/>
    <s v="No"/>
    <x v="0"/>
    <x v="0"/>
    <x v="0"/>
    <x v="0"/>
    <x v="2"/>
    <x v="0"/>
    <s v="12-Oct-1978"/>
    <n v="38998.550000000003"/>
    <x v="0"/>
    <s v="tier - 1"/>
    <x v="3"/>
    <n v="44"/>
  </r>
  <r>
    <s v="Id131"/>
    <s v="  George E"/>
    <n v="48.32"/>
    <n v="5.77"/>
    <s v="No"/>
    <x v="0"/>
    <x v="0"/>
    <x v="0"/>
    <x v="0"/>
    <x v="1"/>
    <x v="1"/>
    <s v="24-Sep-1980"/>
    <n v="38947.43"/>
    <x v="1"/>
    <s v="tier - 3"/>
    <x v="3"/>
    <n v="42"/>
  </r>
  <r>
    <s v="Id132"/>
    <s v="  Sara S"/>
    <n v="44.86"/>
    <n v="4.38"/>
    <s v="yes"/>
    <x v="0"/>
    <x v="0"/>
    <x v="0"/>
    <x v="0"/>
    <x v="1"/>
    <x v="2"/>
    <s v="15-Dec-1976"/>
    <n v="38932.559999999998"/>
    <x v="1"/>
    <s v="tier - 3"/>
    <x v="3"/>
    <n v="46"/>
  </r>
  <r>
    <s v="Id133"/>
    <s v="  Nick"/>
    <n v="52.15"/>
    <n v="5.65"/>
    <s v="No"/>
    <x v="0"/>
    <x v="0"/>
    <x v="3"/>
    <x v="0"/>
    <x v="1"/>
    <x v="2"/>
    <s v="16-Jun-1987"/>
    <n v="38924.04"/>
    <x v="1"/>
    <s v="tier - 2"/>
    <x v="3"/>
    <n v="35"/>
  </r>
  <r>
    <s v="Id134"/>
    <s v="  Timothy"/>
    <n v="41.12"/>
    <n v="7.54"/>
    <s v="yes"/>
    <x v="0"/>
    <x v="0"/>
    <x v="0"/>
    <x v="0"/>
    <x v="0"/>
    <x v="0"/>
    <s v="30-Jul-1967"/>
    <n v="38893.360000000001"/>
    <x v="0"/>
    <s v="tier - 2"/>
    <x v="3"/>
    <n v="55"/>
  </r>
  <r>
    <s v="Id135"/>
    <s v="  Becky L"/>
    <n v="38.39"/>
    <n v="5.1100000000000003"/>
    <s v="yes"/>
    <x v="0"/>
    <x v="0"/>
    <x v="3"/>
    <x v="0"/>
    <x v="2"/>
    <x v="2"/>
    <s v="6-Jun-1964"/>
    <n v="38869.25"/>
    <x v="1"/>
    <s v="tier - 2"/>
    <x v="3"/>
    <n v="59"/>
  </r>
  <r>
    <s v="Id136"/>
    <s v="  Steph K"/>
    <n v="46.85"/>
    <n v="4.25"/>
    <s v="No"/>
    <x v="0"/>
    <x v="1"/>
    <x v="3"/>
    <x v="0"/>
    <x v="2"/>
    <x v="2"/>
    <s v="3-Dec-1979"/>
    <n v="38836.980000000003"/>
    <x v="1"/>
    <s v="tier - 1"/>
    <x v="3"/>
    <n v="43"/>
  </r>
  <r>
    <s v="Id137"/>
    <s v="  Kristine B"/>
    <n v="42.24"/>
    <n v="5.55"/>
    <s v="No"/>
    <x v="1"/>
    <x v="0"/>
    <x v="3"/>
    <x v="0"/>
    <x v="0"/>
    <x v="2"/>
    <s v="5-Dec-2004"/>
    <n v="38792.69"/>
    <x v="1"/>
    <s v="tier - 2"/>
    <x v="0"/>
    <n v="18"/>
  </r>
  <r>
    <s v="Id138"/>
    <s v="  Taylor B"/>
    <n v="34.39"/>
    <n v="5.78"/>
    <s v="No"/>
    <x v="0"/>
    <x v="0"/>
    <x v="0"/>
    <x v="0"/>
    <x v="2"/>
    <x v="1"/>
    <s v="8-Nov-1991"/>
    <n v="38746.36"/>
    <x v="0"/>
    <s v="tier - 2"/>
    <x v="1"/>
    <n v="31"/>
  </r>
  <r>
    <s v="Id139"/>
    <s v="  William"/>
    <n v="42.89"/>
    <n v="5.28"/>
    <s v="yes"/>
    <x v="0"/>
    <x v="0"/>
    <x v="0"/>
    <x v="0"/>
    <x v="1"/>
    <x v="2"/>
    <s v="15-Jun-1976"/>
    <n v="38740.120000000003"/>
    <x v="1"/>
    <s v="tier - 2"/>
    <x v="1"/>
    <n v="46"/>
  </r>
  <r>
    <s v="Id140"/>
    <s v="  Sage"/>
    <n v="36.299999999999997"/>
    <n v="5.39"/>
    <s v="No"/>
    <x v="0"/>
    <x v="0"/>
    <x v="0"/>
    <x v="0"/>
    <x v="1"/>
    <x v="2"/>
    <s v="2-Nov-1991"/>
    <n v="38711"/>
    <x v="1"/>
    <s v="tier - 2"/>
    <x v="3"/>
    <n v="31"/>
  </r>
  <r>
    <s v="Id141"/>
    <s v="  Cole"/>
    <n v="35.200000000000003"/>
    <n v="8.01"/>
    <s v="yes"/>
    <x v="0"/>
    <x v="0"/>
    <x v="3"/>
    <x v="0"/>
    <x v="1"/>
    <x v="0"/>
    <s v="20-Jul-1986"/>
    <n v="38709.18"/>
    <x v="0"/>
    <s v="tier - 3"/>
    <x v="0"/>
    <n v="36"/>
  </r>
  <r>
    <s v="Id142"/>
    <s v="  Jesse"/>
    <n v="53.62"/>
    <n v="5.21"/>
    <s v="No"/>
    <x v="0"/>
    <x v="0"/>
    <x v="0"/>
    <x v="0"/>
    <x v="2"/>
    <x v="2"/>
    <s v="13-Jul-1990"/>
    <n v="38652.089999999997"/>
    <x v="1"/>
    <s v="tier - 2"/>
    <x v="3"/>
    <n v="32"/>
  </r>
  <r>
    <s v="Id143"/>
    <s v="  Tammi J"/>
    <n v="36.67"/>
    <n v="6.27"/>
    <s v="No"/>
    <x v="0"/>
    <x v="0"/>
    <x v="0"/>
    <x v="0"/>
    <x v="2"/>
    <x v="1"/>
    <s v="12-Nov-1999"/>
    <n v="38511.629999999997"/>
    <x v="1"/>
    <s v="tier - 2"/>
    <x v="2"/>
    <n v="23"/>
  </r>
  <r>
    <s v="Id144"/>
    <s v="  Matthew S"/>
    <n v="33.4"/>
    <n v="10.73"/>
    <s v="yes"/>
    <x v="0"/>
    <x v="0"/>
    <x v="3"/>
    <x v="0"/>
    <x v="3"/>
    <x v="0"/>
    <s v="21-Jun-1986"/>
    <n v="38415.47"/>
    <x v="0"/>
    <s v="tier - 2"/>
    <x v="3"/>
    <n v="36"/>
  </r>
  <r>
    <s v="Id145"/>
    <s v="  Eric"/>
    <n v="42.71"/>
    <n v="10.52"/>
    <s v="No"/>
    <x v="0"/>
    <x v="0"/>
    <x v="0"/>
    <x v="0"/>
    <x v="1"/>
    <x v="0"/>
    <s v="23-Dec-1971"/>
    <n v="38405.26"/>
    <x v="1"/>
    <s v="tier - 1"/>
    <x v="3"/>
    <n v="51"/>
  </r>
  <r>
    <s v="Id146"/>
    <s v="  Valeria R"/>
    <n v="41.52"/>
    <n v="11.82"/>
    <s v="yes"/>
    <x v="0"/>
    <x v="0"/>
    <x v="1"/>
    <x v="0"/>
    <x v="1"/>
    <x v="0"/>
    <s v="22-Aug-1970"/>
    <n v="38389.79"/>
    <x v="1"/>
    <s v="tier - 3"/>
    <x v="3"/>
    <n v="52"/>
  </r>
  <r>
    <s v="Id147"/>
    <s v="  Michael P"/>
    <n v="39.4"/>
    <n v="6.76"/>
    <s v="No"/>
    <x v="0"/>
    <x v="0"/>
    <x v="0"/>
    <x v="0"/>
    <x v="1"/>
    <x v="0"/>
    <s v="17-Sep-2002"/>
    <n v="38344.57"/>
    <x v="0"/>
    <s v="tier - 3"/>
    <x v="3"/>
    <n v="20"/>
  </r>
  <r>
    <s v="Id148"/>
    <s v="  Rami"/>
    <n v="46.45"/>
    <n v="5.62"/>
    <s v="No"/>
    <x v="0"/>
    <x v="0"/>
    <x v="0"/>
    <x v="0"/>
    <x v="1"/>
    <x v="2"/>
    <s v="12-Jun-1980"/>
    <n v="38313.129999999997"/>
    <x v="0"/>
    <s v="tier - 3"/>
    <x v="3"/>
    <n v="42"/>
  </r>
  <r>
    <s v="Id149"/>
    <s v="  Denis"/>
    <n v="35.75"/>
    <n v="4.1900000000000004"/>
    <s v="No"/>
    <x v="0"/>
    <x v="0"/>
    <x v="0"/>
    <x v="0"/>
    <x v="2"/>
    <x v="2"/>
    <s v="30-Oct-1989"/>
    <n v="38282.75"/>
    <x v="0"/>
    <s v="tier - 2"/>
    <x v="0"/>
    <n v="33"/>
  </r>
  <r>
    <s v="Id150"/>
    <s v="  Brian E"/>
    <n v="26.07"/>
    <n v="5.32"/>
    <s v="No"/>
    <x v="0"/>
    <x v="0"/>
    <x v="0"/>
    <x v="0"/>
    <x v="0"/>
    <x v="2"/>
    <s v="16-Aug-1980"/>
    <n v="38245.589999999997"/>
    <x v="0"/>
    <s v="tier - 2"/>
    <x v="0"/>
    <n v="42"/>
  </r>
  <r>
    <s v="Id151"/>
    <s v="  Bonnie"/>
    <n v="36.54"/>
    <n v="4.46"/>
    <s v="yes"/>
    <x v="0"/>
    <x v="0"/>
    <x v="3"/>
    <x v="0"/>
    <x v="2"/>
    <x v="2"/>
    <s v="16-Jun-1964"/>
    <n v="38241.74"/>
    <x v="1"/>
    <s v="tier - 3"/>
    <x v="3"/>
    <n v="58"/>
  </r>
  <r>
    <s v="Id152"/>
    <s v="  Michael P"/>
    <n v="51.64"/>
    <n v="5.65"/>
    <s v="No"/>
    <x v="0"/>
    <x v="0"/>
    <x v="0"/>
    <x v="0"/>
    <x v="0"/>
    <x v="2"/>
    <s v="8-Sep-1989"/>
    <n v="38237.339999999997"/>
    <x v="1"/>
    <s v="tier - 3"/>
    <x v="3"/>
    <n v="33"/>
  </r>
  <r>
    <s v="Id153"/>
    <s v="  Paul"/>
    <n v="42.83"/>
    <n v="6.04"/>
    <s v="No"/>
    <x v="0"/>
    <x v="0"/>
    <x v="1"/>
    <x v="0"/>
    <x v="0"/>
    <x v="1"/>
    <s v="19-Nov-1972"/>
    <n v="38189.1"/>
    <x v="1"/>
    <s v="tier - 2"/>
    <x v="3"/>
    <n v="50"/>
  </r>
  <r>
    <s v="Id154"/>
    <s v="  Michael"/>
    <n v="40.15"/>
    <n v="5.76"/>
    <s v="No"/>
    <x v="0"/>
    <x v="0"/>
    <x v="3"/>
    <x v="0"/>
    <x v="1"/>
    <x v="1"/>
    <s v="29-Jul-1998"/>
    <n v="38126.25"/>
    <x v="0"/>
    <s v="tier - 3"/>
    <x v="0"/>
    <n v="24"/>
  </r>
  <r>
    <s v="Id155"/>
    <s v="  Samuel"/>
    <n v="27.8"/>
    <n v="4.3600000000000003"/>
    <s v="No"/>
    <x v="0"/>
    <x v="1"/>
    <x v="3"/>
    <x v="0"/>
    <x v="0"/>
    <x v="2"/>
    <s v="9-Sep-1979"/>
    <n v="37829.72"/>
    <x v="0"/>
    <s v="tier - 2"/>
    <x v="3"/>
    <n v="43"/>
  </r>
  <r>
    <s v="Id156"/>
    <s v="  Matthew"/>
    <n v="45.81"/>
    <n v="4.76"/>
    <s v="yes"/>
    <x v="0"/>
    <x v="1"/>
    <x v="3"/>
    <x v="0"/>
    <x v="2"/>
    <x v="2"/>
    <s v="26-Jul-1983"/>
    <n v="37800.980000000003"/>
    <x v="1"/>
    <s v="tier - 2"/>
    <x v="3"/>
    <n v="39"/>
  </r>
  <r>
    <s v="Id157"/>
    <s v="  Daniel"/>
    <n v="34.43"/>
    <n v="10.82"/>
    <s v="yes"/>
    <x v="0"/>
    <x v="0"/>
    <x v="3"/>
    <x v="0"/>
    <x v="0"/>
    <x v="0"/>
    <s v="15-Aug-1986"/>
    <n v="37742.58"/>
    <x v="0"/>
    <s v="tier - 1"/>
    <x v="0"/>
    <n v="36"/>
  </r>
  <r>
    <s v="Id158"/>
    <s v="  Syndy"/>
    <n v="41.33"/>
    <n v="4.01"/>
    <s v="yes"/>
    <x v="0"/>
    <x v="0"/>
    <x v="0"/>
    <x v="0"/>
    <x v="0"/>
    <x v="2"/>
    <s v="18-Sep-1976"/>
    <n v="37735.199999999997"/>
    <x v="1"/>
    <s v="tier - 2"/>
    <x v="3"/>
    <n v="46"/>
  </r>
  <r>
    <s v="Id159"/>
    <s v="  Aleksandra"/>
    <n v="31.92"/>
    <n v="5.12"/>
    <s v="yes"/>
    <x v="0"/>
    <x v="0"/>
    <x v="3"/>
    <x v="0"/>
    <x v="0"/>
    <x v="2"/>
    <s v="10-Oct-1988"/>
    <n v="37701.879999999997"/>
    <x v="1"/>
    <s v="tier - 3"/>
    <x v="8"/>
    <n v="34"/>
  </r>
  <r>
    <s v="Id160"/>
    <s v="  Steeve T Sr"/>
    <n v="39.799999999999997"/>
    <n v="10.54"/>
    <s v="yes"/>
    <x v="0"/>
    <x v="0"/>
    <x v="1"/>
    <x v="0"/>
    <x v="0"/>
    <x v="0"/>
    <s v="28-Oct-1970"/>
    <n v="37675.06"/>
    <x v="1"/>
    <s v="tier - 3"/>
    <x v="3"/>
    <n v="52"/>
  </r>
  <r>
    <s v="Id161"/>
    <s v="  Richard"/>
    <n v="42.82"/>
    <n v="4.21"/>
    <s v="No"/>
    <x v="0"/>
    <x v="0"/>
    <x v="0"/>
    <x v="0"/>
    <x v="1"/>
    <x v="2"/>
    <s v="20-Jun-1982"/>
    <n v="37650.74"/>
    <x v="1"/>
    <s v="tier - 2"/>
    <x v="1"/>
    <n v="40"/>
  </r>
  <r>
    <s v="Id162"/>
    <s v="  Aaron T"/>
    <n v="33.630000000000003"/>
    <n v="5.42"/>
    <s v="No"/>
    <x v="0"/>
    <x v="0"/>
    <x v="0"/>
    <x v="0"/>
    <x v="0"/>
    <x v="2"/>
    <s v="16-Nov-1990"/>
    <n v="37607.53"/>
    <x v="0"/>
    <s v="tier - 2"/>
    <x v="9"/>
    <n v="32"/>
  </r>
  <r>
    <s v="Id163"/>
    <s v="  Akira"/>
    <n v="37.07"/>
    <n v="4.28"/>
    <s v="No"/>
    <x v="1"/>
    <x v="0"/>
    <x v="3"/>
    <x v="0"/>
    <x v="2"/>
    <x v="2"/>
    <s v="12-Oct-2000"/>
    <n v="37484.449999999997"/>
    <x v="0"/>
    <s v="tier - 1"/>
    <x v="0"/>
    <n v="22"/>
  </r>
  <r>
    <s v="Id164"/>
    <s v="  Ben"/>
    <n v="35.625"/>
    <n v="8.9"/>
    <s v="No"/>
    <x v="0"/>
    <x v="0"/>
    <x v="0"/>
    <x v="0"/>
    <x v="2"/>
    <x v="0"/>
    <s v="27-Sep-2002"/>
    <n v="37465.339999999997"/>
    <x v="0"/>
    <s v="tier - 2"/>
    <x v="1"/>
    <n v="20"/>
  </r>
  <r>
    <s v="Id165"/>
    <s v="  Jana"/>
    <n v="42.69"/>
    <n v="4.8899999999999997"/>
    <s v="No"/>
    <x v="0"/>
    <x v="1"/>
    <x v="3"/>
    <x v="0"/>
    <x v="2"/>
    <x v="2"/>
    <s v="3-Aug-1979"/>
    <n v="37425.94"/>
    <x v="1"/>
    <s v="tier - 1"/>
    <x v="3"/>
    <n v="43"/>
  </r>
  <r>
    <s v="Id166"/>
    <s v="  Jay T"/>
    <n v="37.869999999999997"/>
    <n v="4.29"/>
    <s v="yes"/>
    <x v="0"/>
    <x v="1"/>
    <x v="3"/>
    <x v="0"/>
    <x v="0"/>
    <x v="2"/>
    <s v="30-Oct-1969"/>
    <n v="37277.269999999997"/>
    <x v="0"/>
    <s v="tier - 3"/>
    <x v="3"/>
    <n v="53"/>
  </r>
  <r>
    <s v="Id167"/>
    <s v="  Marie-Helene"/>
    <n v="40.61"/>
    <n v="8"/>
    <s v="yes"/>
    <x v="0"/>
    <x v="0"/>
    <x v="3"/>
    <x v="0"/>
    <x v="1"/>
    <x v="0"/>
    <s v="9-Nov-1975"/>
    <n v="37272.339999999997"/>
    <x v="1"/>
    <s v="tier - 3"/>
    <x v="3"/>
    <n v="47"/>
  </r>
  <r>
    <s v="Id168"/>
    <s v="  Bret R"/>
    <n v="30.78"/>
    <n v="4.67"/>
    <s v="yes"/>
    <x v="0"/>
    <x v="0"/>
    <x v="0"/>
    <x v="0"/>
    <x v="2"/>
    <x v="2"/>
    <s v="17-Nov-1985"/>
    <n v="37270.15"/>
    <x v="1"/>
    <s v="tier - 1"/>
    <x v="2"/>
    <n v="37"/>
  </r>
  <r>
    <s v="Id169"/>
    <s v="  Gardner L"/>
    <n v="49.49"/>
    <n v="4.5"/>
    <s v="No"/>
    <x v="0"/>
    <x v="0"/>
    <x v="0"/>
    <x v="0"/>
    <x v="2"/>
    <x v="2"/>
    <s v="17-Oct-1990"/>
    <n v="37251.22"/>
    <x v="1"/>
    <s v="tier - 2"/>
    <x v="3"/>
    <n v="32"/>
  </r>
  <r>
    <s v="Id170"/>
    <s v="  Bobby"/>
    <n v="37.619999999999997"/>
    <n v="6.32"/>
    <s v="yes"/>
    <x v="1"/>
    <x v="0"/>
    <x v="1"/>
    <x v="0"/>
    <x v="2"/>
    <x v="1"/>
    <s v="5-Sep-2000"/>
    <n v="37165.160000000003"/>
    <x v="0"/>
    <s v="tier - 3"/>
    <x v="10"/>
    <n v="22"/>
  </r>
  <r>
    <s v="Id171"/>
    <s v="  Natalie"/>
    <n v="36.08"/>
    <n v="6.1"/>
    <s v="yes"/>
    <x v="0"/>
    <x v="0"/>
    <x v="3"/>
    <x v="0"/>
    <x v="2"/>
    <x v="1"/>
    <s v="30-Oct-1995"/>
    <n v="37133.9"/>
    <x v="1"/>
    <s v="tier - 2"/>
    <x v="0"/>
    <n v="27"/>
  </r>
  <r>
    <s v="Id172"/>
    <s v="  Lina"/>
    <n v="33.5"/>
    <n v="5.4"/>
    <s v="No"/>
    <x v="0"/>
    <x v="0"/>
    <x v="0"/>
    <x v="0"/>
    <x v="3"/>
    <x v="2"/>
    <s v="10-Jun-1989"/>
    <n v="37079.370000000003"/>
    <x v="1"/>
    <s v="tier - 3"/>
    <x v="3"/>
    <n v="33"/>
  </r>
  <r>
    <s v="Id173"/>
    <s v="  Zebulon"/>
    <n v="47.46"/>
    <n v="6.24"/>
    <s v="yes"/>
    <x v="0"/>
    <x v="0"/>
    <x v="3"/>
    <x v="0"/>
    <x v="0"/>
    <x v="1"/>
    <s v="17-Dec-1988"/>
    <n v="37076.370000000003"/>
    <x v="1"/>
    <s v="tier - 1"/>
    <x v="3"/>
    <n v="34"/>
  </r>
  <r>
    <s v="Id174"/>
    <s v="  Amanda"/>
    <n v="49.24"/>
    <n v="4.45"/>
    <s v="No"/>
    <x v="0"/>
    <x v="0"/>
    <x v="0"/>
    <x v="0"/>
    <x v="0"/>
    <x v="2"/>
    <s v="1-Nov-1991"/>
    <n v="37040.879999999997"/>
    <x v="1"/>
    <s v="tier - 2"/>
    <x v="3"/>
    <n v="31"/>
  </r>
  <r>
    <s v="Id175"/>
    <s v="  Greg"/>
    <n v="54.4"/>
    <n v="5.22"/>
    <s v="No"/>
    <x v="0"/>
    <x v="0"/>
    <x v="3"/>
    <x v="0"/>
    <x v="0"/>
    <x v="2"/>
    <s v="13-Sep-1992"/>
    <n v="36976.449999999997"/>
    <x v="1"/>
    <s v="tier - 3"/>
    <x v="3"/>
    <n v="30"/>
  </r>
  <r>
    <s v="Id176"/>
    <s v="  John"/>
    <n v="35.53"/>
    <n v="4.6100000000000003"/>
    <s v="No"/>
    <x v="0"/>
    <x v="0"/>
    <x v="3"/>
    <x v="0"/>
    <x v="0"/>
    <x v="2"/>
    <s v="25-Aug-1992"/>
    <n v="36950.26"/>
    <x v="0"/>
    <s v="tier - 1"/>
    <x v="0"/>
    <n v="30"/>
  </r>
  <r>
    <s v="Id177"/>
    <s v="  Kelsey A"/>
    <n v="39.729999999999997"/>
    <n v="6.24"/>
    <s v="No"/>
    <x v="0"/>
    <x v="0"/>
    <x v="0"/>
    <x v="0"/>
    <x v="0"/>
    <x v="1"/>
    <s v="13-Aug-1977"/>
    <n v="36935.64"/>
    <x v="1"/>
    <s v="tier - 1"/>
    <x v="3"/>
    <n v="45"/>
  </r>
  <r>
    <s v="Id178"/>
    <s v="  Bronwen L"/>
    <n v="35.68"/>
    <n v="10.039999999999999"/>
    <s v="No"/>
    <x v="0"/>
    <x v="0"/>
    <x v="0"/>
    <x v="0"/>
    <x v="0"/>
    <x v="0"/>
    <s v="22-Oct-1968"/>
    <n v="36922.61"/>
    <x v="1"/>
    <s v="tier - 1"/>
    <x v="3"/>
    <n v="54"/>
  </r>
  <r>
    <s v="Id179"/>
    <s v="  Manuela"/>
    <n v="48.86"/>
    <n v="6.09"/>
    <s v="No"/>
    <x v="0"/>
    <x v="0"/>
    <x v="0"/>
    <x v="0"/>
    <x v="1"/>
    <x v="1"/>
    <s v="10-Jun-1991"/>
    <n v="36911.99"/>
    <x v="1"/>
    <s v="tier - 2"/>
    <x v="3"/>
    <n v="31"/>
  </r>
  <r>
    <s v="Id180"/>
    <s v="  Jennifer L"/>
    <n v="34.799999999999997"/>
    <n v="11.4"/>
    <s v="yes"/>
    <x v="0"/>
    <x v="1"/>
    <x v="3"/>
    <x v="1"/>
    <x v="0"/>
    <x v="0"/>
    <s v="24-Jul-1963"/>
    <n v="36910.61"/>
    <x v="1"/>
    <s v="tier - 2"/>
    <x v="3"/>
    <n v="59"/>
  </r>
  <r>
    <s v="Id181"/>
    <s v="  Abby W"/>
    <n v="32.49"/>
    <n v="4.29"/>
    <s v="No"/>
    <x v="0"/>
    <x v="1"/>
    <x v="3"/>
    <x v="0"/>
    <x v="2"/>
    <x v="2"/>
    <s v="21-Jun-2003"/>
    <n v="36898.730000000003"/>
    <x v="1"/>
    <s v="tier - 1"/>
    <x v="1"/>
    <n v="19"/>
  </r>
  <r>
    <s v="Id182"/>
    <s v="  Tyler"/>
    <n v="39"/>
    <n v="5.7"/>
    <s v="No"/>
    <x v="0"/>
    <x v="0"/>
    <x v="1"/>
    <x v="0"/>
    <x v="0"/>
    <x v="1"/>
    <s v="5-Dec-1972"/>
    <n v="36889.99"/>
    <x v="0"/>
    <s v="tier - 3"/>
    <x v="3"/>
    <n v="50"/>
  </r>
  <r>
    <s v="Id183"/>
    <s v="  Jeffrey"/>
    <n v="35.299999999999997"/>
    <n v="6.09"/>
    <s v="No"/>
    <x v="0"/>
    <x v="0"/>
    <x v="3"/>
    <x v="0"/>
    <x v="1"/>
    <x v="1"/>
    <s v="4-Jul-1992"/>
    <n v="36837.47"/>
    <x v="1"/>
    <s v="tier - 3"/>
    <x v="3"/>
    <n v="30"/>
  </r>
  <r>
    <s v="Id184"/>
    <s v="  Matthew F"/>
    <n v="33.42"/>
    <n v="10.67"/>
    <s v="No"/>
    <x v="0"/>
    <x v="0"/>
    <x v="0"/>
    <x v="0"/>
    <x v="0"/>
    <x v="0"/>
    <s v="28-Dec-1965"/>
    <n v="36795.29"/>
    <x v="1"/>
    <s v="tier - 1"/>
    <x v="3"/>
    <n v="57"/>
  </r>
  <r>
    <s v="Id185"/>
    <s v="  Ryan J"/>
    <n v="37.18"/>
    <n v="6.75"/>
    <s v="yes"/>
    <x v="0"/>
    <x v="0"/>
    <x v="1"/>
    <x v="0"/>
    <x v="2"/>
    <x v="0"/>
    <s v="14-Jul-1970"/>
    <n v="36786.370000000003"/>
    <x v="0"/>
    <s v="tier - 1"/>
    <x v="3"/>
    <n v="52"/>
  </r>
  <r>
    <s v="Id186"/>
    <s v="  Amy"/>
    <n v="33.33"/>
    <n v="9.26"/>
    <s v="yes"/>
    <x v="0"/>
    <x v="0"/>
    <x v="1"/>
    <x v="1"/>
    <x v="1"/>
    <x v="0"/>
    <s v="29-Jul-1961"/>
    <n v="36580.28"/>
    <x v="1"/>
    <s v="tier - 2"/>
    <x v="0"/>
    <n v="61"/>
  </r>
  <r>
    <s v="Id187"/>
    <s v="  Andrew P"/>
    <n v="53.21"/>
    <n v="4.2699999999999996"/>
    <s v="No"/>
    <x v="0"/>
    <x v="0"/>
    <x v="3"/>
    <x v="0"/>
    <x v="2"/>
    <x v="2"/>
    <s v="9-Oct-1992"/>
    <n v="36572.800000000003"/>
    <x v="0"/>
    <s v="tier - 2"/>
    <x v="3"/>
    <n v="30"/>
  </r>
  <r>
    <s v="Id188"/>
    <s v="  George M"/>
    <n v="38.729999999999997"/>
    <n v="11.51"/>
    <s v="No"/>
    <x v="0"/>
    <x v="0"/>
    <x v="1"/>
    <x v="0"/>
    <x v="2"/>
    <x v="0"/>
    <s v="9-Aug-1973"/>
    <n v="36541.550000000003"/>
    <x v="1"/>
    <s v="tier - 3"/>
    <x v="3"/>
    <n v="49"/>
  </r>
  <r>
    <s v="Id189"/>
    <s v="  Sarah"/>
    <n v="29.73"/>
    <n v="7.22"/>
    <s v="No"/>
    <x v="0"/>
    <x v="0"/>
    <x v="0"/>
    <x v="0"/>
    <x v="0"/>
    <x v="0"/>
    <s v="19-Nov-1962"/>
    <n v="36445.550000000003"/>
    <x v="1"/>
    <s v="tier - 2"/>
    <x v="3"/>
    <n v="60"/>
  </r>
  <r>
    <s v="Id190"/>
    <s v="  Lara"/>
    <n v="34.700000000000003"/>
    <n v="4.37"/>
    <s v="No"/>
    <x v="0"/>
    <x v="1"/>
    <x v="3"/>
    <x v="0"/>
    <x v="0"/>
    <x v="2"/>
    <s v="9-Dec-2003"/>
    <n v="36397.58"/>
    <x v="1"/>
    <s v="tier - 3"/>
    <x v="3"/>
    <n v="19"/>
  </r>
  <r>
    <s v="Id191"/>
    <s v="  Sebastien"/>
    <n v="38.28"/>
    <n v="11.56"/>
    <s v="yes"/>
    <x v="0"/>
    <x v="0"/>
    <x v="3"/>
    <x v="0"/>
    <x v="1"/>
    <x v="0"/>
    <s v="5-Jun-1975"/>
    <n v="36350.71"/>
    <x v="0"/>
    <s v="tier - 2"/>
    <x v="3"/>
    <n v="48"/>
  </r>
  <r>
    <s v="Id192"/>
    <s v="  Padraig"/>
    <n v="33.57"/>
    <n v="8.82"/>
    <s v="yes"/>
    <x v="0"/>
    <x v="0"/>
    <x v="0"/>
    <x v="0"/>
    <x v="0"/>
    <x v="0"/>
    <s v="18-Oct-1967"/>
    <n v="36332.449999999997"/>
    <x v="0"/>
    <s v="tier - 3"/>
    <x v="3"/>
    <n v="55"/>
  </r>
  <r>
    <s v="Id193"/>
    <s v="  Heather"/>
    <n v="52.06"/>
    <n v="4.6900000000000004"/>
    <s v="No"/>
    <x v="0"/>
    <x v="0"/>
    <x v="3"/>
    <x v="0"/>
    <x v="0"/>
    <x v="2"/>
    <s v="16-Jun-1992"/>
    <n v="36314.050000000003"/>
    <x v="1"/>
    <s v="tier - 2"/>
    <x v="3"/>
    <n v="30"/>
  </r>
  <r>
    <s v="Id194"/>
    <s v="  Jorge"/>
    <n v="38.17"/>
    <n v="4.53"/>
    <s v="No"/>
    <x v="1"/>
    <x v="0"/>
    <x v="3"/>
    <x v="0"/>
    <x v="2"/>
    <x v="2"/>
    <s v="25-Dec-2004"/>
    <n v="36307.800000000003"/>
    <x v="0"/>
    <s v="tier - 2"/>
    <x v="0"/>
    <n v="18"/>
  </r>
  <r>
    <s v="Id195"/>
    <s v="  Jack R"/>
    <n v="36.954999999999998"/>
    <n v="5.84"/>
    <s v="No"/>
    <x v="0"/>
    <x v="1"/>
    <x v="3"/>
    <x v="0"/>
    <x v="2"/>
    <x v="1"/>
    <s v="5-Sep-2003"/>
    <n v="36219.410000000003"/>
    <x v="0"/>
    <s v="tier - 1"/>
    <x v="1"/>
    <n v="19"/>
  </r>
  <r>
    <s v="Id196"/>
    <s v="  Felix"/>
    <n v="34.4"/>
    <n v="4.9000000000000004"/>
    <s v="No"/>
    <x v="0"/>
    <x v="1"/>
    <x v="3"/>
    <x v="0"/>
    <x v="2"/>
    <x v="2"/>
    <s v="28-Dec-1993"/>
    <n v="36197.699999999997"/>
    <x v="0"/>
    <s v="tier - 3"/>
    <x v="3"/>
    <n v="29"/>
  </r>
  <r>
    <s v="Id197"/>
    <s v="  Christopher C"/>
    <n v="31.73"/>
    <n v="4.3"/>
    <s v="No"/>
    <x v="0"/>
    <x v="0"/>
    <x v="0"/>
    <x v="0"/>
    <x v="1"/>
    <x v="2"/>
    <s v="1-Oct-1999"/>
    <n v="36189.1"/>
    <x v="0"/>
    <s v="tier - 3"/>
    <x v="4"/>
    <n v="23"/>
  </r>
  <r>
    <s v="Id198"/>
    <s v="  Jesse"/>
    <n v="36.64"/>
    <n v="11.34"/>
    <s v="No"/>
    <x v="0"/>
    <x v="0"/>
    <x v="0"/>
    <x v="0"/>
    <x v="0"/>
    <x v="0"/>
    <s v="6-Dec-1974"/>
    <n v="36182.870000000003"/>
    <x v="1"/>
    <s v="tier - 3"/>
    <x v="1"/>
    <n v="48"/>
  </r>
  <r>
    <s v="Id199"/>
    <s v="  Jill"/>
    <n v="36.85"/>
    <n v="5.88"/>
    <s v="No"/>
    <x v="1"/>
    <x v="0"/>
    <x v="3"/>
    <x v="0"/>
    <x v="1"/>
    <x v="1"/>
    <s v="30-Aug-2004"/>
    <n v="36149.480000000003"/>
    <x v="1"/>
    <s v="tier - 2"/>
    <x v="0"/>
    <n v="18"/>
  </r>
  <r>
    <s v="Id200"/>
    <s v="  William"/>
    <n v="33.33"/>
    <n v="5.01"/>
    <s v="yes"/>
    <x v="0"/>
    <x v="1"/>
    <x v="3"/>
    <x v="0"/>
    <x v="0"/>
    <x v="2"/>
    <s v="12-Jun-1997"/>
    <n v="36124.57"/>
    <x v="0"/>
    <s v="tier - 3"/>
    <x v="0"/>
    <n v="25"/>
  </r>
  <r>
    <s v="Id201"/>
    <s v="  Alejandro"/>
    <n v="39.14"/>
    <n v="4.4000000000000004"/>
    <s v="No"/>
    <x v="0"/>
    <x v="1"/>
    <x v="3"/>
    <x v="0"/>
    <x v="0"/>
    <x v="2"/>
    <s v="4-Nov-1979"/>
    <n v="36090.49"/>
    <x v="1"/>
    <s v="tier - 2"/>
    <x v="3"/>
    <n v="43"/>
  </r>
  <r>
    <s v="Id202"/>
    <s v="  Ian E"/>
    <n v="32.9"/>
    <n v="6.26"/>
    <s v="yes"/>
    <x v="0"/>
    <x v="0"/>
    <x v="0"/>
    <x v="0"/>
    <x v="0"/>
    <x v="1"/>
    <s v="20-Aug-1996"/>
    <n v="36085.22"/>
    <x v="0"/>
    <s v="tier - 1"/>
    <x v="3"/>
    <n v="26"/>
  </r>
  <r>
    <s v="Id203"/>
    <s v="  Hector Sr"/>
    <n v="29.78"/>
    <n v="10.27"/>
    <s v="yes"/>
    <x v="0"/>
    <x v="1"/>
    <x v="3"/>
    <x v="0"/>
    <x v="2"/>
    <x v="0"/>
    <s v="22-Jul-1963"/>
    <n v="36074.339999999997"/>
    <x v="1"/>
    <s v="tier - 1"/>
    <x v="3"/>
    <n v="59"/>
  </r>
  <r>
    <s v="Id204"/>
    <s v="  Rebecca"/>
    <n v="32.78"/>
    <n v="5.27"/>
    <s v="No"/>
    <x v="0"/>
    <x v="0"/>
    <x v="0"/>
    <x v="0"/>
    <x v="2"/>
    <x v="2"/>
    <s v="4-Sep-1999"/>
    <n v="36021.01"/>
    <x v="1"/>
    <s v="tier - 3"/>
    <x v="0"/>
    <n v="23"/>
  </r>
  <r>
    <s v="Id205"/>
    <s v="  Matt"/>
    <n v="41.65"/>
    <n v="10.73"/>
    <s v="yes"/>
    <x v="0"/>
    <x v="0"/>
    <x v="0"/>
    <x v="0"/>
    <x v="0"/>
    <x v="0"/>
    <s v="22-Nov-1981"/>
    <n v="35952.65"/>
    <x v="0"/>
    <s v="tier - 3"/>
    <x v="3"/>
    <n v="41"/>
  </r>
  <r>
    <s v="Id206"/>
    <s v="  Elizabeth H"/>
    <n v="50.79"/>
    <n v="4.45"/>
    <s v="No"/>
    <x v="0"/>
    <x v="0"/>
    <x v="3"/>
    <x v="0"/>
    <x v="2"/>
    <x v="2"/>
    <s v="18-Jun-1992"/>
    <n v="35883.269999999997"/>
    <x v="1"/>
    <s v="tier - 1"/>
    <x v="3"/>
    <n v="30"/>
  </r>
  <r>
    <s v="Id207"/>
    <s v="  Grace"/>
    <n v="35.43"/>
    <n v="5.25"/>
    <s v="yes"/>
    <x v="0"/>
    <x v="0"/>
    <x v="0"/>
    <x v="0"/>
    <x v="2"/>
    <x v="2"/>
    <s v="4-Oct-1976"/>
    <n v="35733.96"/>
    <x v="1"/>
    <s v="tier - 2"/>
    <x v="3"/>
    <n v="46"/>
  </r>
  <r>
    <s v="Id208"/>
    <s v="  Jaime"/>
    <n v="35.25"/>
    <n v="9.51"/>
    <s v="No"/>
    <x v="0"/>
    <x v="0"/>
    <x v="0"/>
    <x v="0"/>
    <x v="1"/>
    <x v="0"/>
    <s v="15-Jul-1974"/>
    <n v="35711.39"/>
    <x v="1"/>
    <s v="tier - 3"/>
    <x v="1"/>
    <n v="48"/>
  </r>
  <r>
    <s v="Id209"/>
    <s v="  Calesse"/>
    <n v="36.85"/>
    <n v="11.12"/>
    <s v="No"/>
    <x v="0"/>
    <x v="0"/>
    <x v="0"/>
    <x v="0"/>
    <x v="3"/>
    <x v="0"/>
    <s v="19-Dec-1978"/>
    <n v="35701.9"/>
    <x v="1"/>
    <s v="tier - 1"/>
    <x v="3"/>
    <n v="44"/>
  </r>
  <r>
    <s v="Id210"/>
    <s v="  Kate L"/>
    <n v="31.02"/>
    <n v="4.5599999999999996"/>
    <s v="No"/>
    <x v="1"/>
    <x v="0"/>
    <x v="3"/>
    <x v="0"/>
    <x v="2"/>
    <x v="2"/>
    <s v="17-Dec-2000"/>
    <n v="35595.589999999997"/>
    <x v="1"/>
    <s v="tier - 3"/>
    <x v="0"/>
    <n v="22"/>
  </r>
  <r>
    <s v="Id211"/>
    <s v="  Sergey"/>
    <n v="35.6"/>
    <n v="4.0199999999999996"/>
    <s v="yes"/>
    <x v="1"/>
    <x v="0"/>
    <x v="1"/>
    <x v="0"/>
    <x v="0"/>
    <x v="2"/>
    <s v="19-Nov-2000"/>
    <n v="35585.58"/>
    <x v="1"/>
    <s v="tier - 3"/>
    <x v="3"/>
    <n v="22"/>
  </r>
  <r>
    <s v="Id212"/>
    <s v="  Timothy V"/>
    <n v="34.39"/>
    <n v="8.7200000000000006"/>
    <s v="No"/>
    <x v="0"/>
    <x v="0"/>
    <x v="0"/>
    <x v="0"/>
    <x v="3"/>
    <x v="0"/>
    <s v="10-Aug-1971"/>
    <n v="35583.17"/>
    <x v="0"/>
    <s v="tier - 3"/>
    <x v="3"/>
    <n v="51"/>
  </r>
  <r>
    <s v="Id213"/>
    <s v="  Andrew S"/>
    <n v="29.06"/>
    <n v="6.25"/>
    <s v="yes"/>
    <x v="0"/>
    <x v="0"/>
    <x v="3"/>
    <x v="0"/>
    <x v="2"/>
    <x v="1"/>
    <s v="29-Aug-1964"/>
    <n v="35573.26"/>
    <x v="1"/>
    <s v="tier - 1"/>
    <x v="3"/>
    <n v="58"/>
  </r>
  <r>
    <s v="Id214"/>
    <s v="  Matthew D"/>
    <n v="35.799999999999997"/>
    <n v="7.32"/>
    <s v="No"/>
    <x v="0"/>
    <x v="0"/>
    <x v="1"/>
    <x v="0"/>
    <x v="1"/>
    <x v="0"/>
    <s v="27-Oct-1973"/>
    <n v="35547.72"/>
    <x v="0"/>
    <s v="tier - 1"/>
    <x v="3"/>
    <n v="49"/>
  </r>
  <r>
    <s v="Id215"/>
    <s v="  Jessica"/>
    <n v="49.8"/>
    <n v="4.24"/>
    <s v="No"/>
    <x v="0"/>
    <x v="0"/>
    <x v="3"/>
    <x v="0"/>
    <x v="0"/>
    <x v="2"/>
    <s v="13-Sep-1992"/>
    <n v="35547.47"/>
    <x v="1"/>
    <s v="tier - 3"/>
    <x v="3"/>
    <n v="30"/>
  </r>
  <r>
    <s v="Id216"/>
    <s v="  Lawrence"/>
    <n v="35.71"/>
    <n v="6.84"/>
    <s v="No"/>
    <x v="0"/>
    <x v="0"/>
    <x v="1"/>
    <x v="0"/>
    <x v="0"/>
    <x v="0"/>
    <s v="16-Dec-1973"/>
    <n v="35517.19"/>
    <x v="1"/>
    <s v="tier - 2"/>
    <x v="3"/>
    <n v="49"/>
  </r>
  <r>
    <s v="Id217"/>
    <s v="  Alex"/>
    <n v="30.8"/>
    <n v="5.23"/>
    <s v="yes"/>
    <x v="0"/>
    <x v="0"/>
    <x v="3"/>
    <x v="0"/>
    <x v="2"/>
    <x v="2"/>
    <s v="20-Nov-1988"/>
    <n v="35491.64"/>
    <x v="0"/>
    <s v="tier - 2"/>
    <x v="3"/>
    <n v="34"/>
  </r>
  <r>
    <s v="Id218"/>
    <s v="  Kevin"/>
    <n v="33.69"/>
    <n v="9.68"/>
    <s v="No"/>
    <x v="0"/>
    <x v="0"/>
    <x v="0"/>
    <x v="0"/>
    <x v="1"/>
    <x v="0"/>
    <s v="22-Sep-1971"/>
    <n v="35345.730000000003"/>
    <x v="1"/>
    <s v="tier - 3"/>
    <x v="3"/>
    <n v="51"/>
  </r>
  <r>
    <s v="Id219"/>
    <s v="  Gavin M"/>
    <n v="42.27"/>
    <n v="6.05"/>
    <s v="yes"/>
    <x v="0"/>
    <x v="0"/>
    <x v="3"/>
    <x v="0"/>
    <x v="2"/>
    <x v="1"/>
    <s v="19-Sep-1988"/>
    <n v="35315.96"/>
    <x v="1"/>
    <s v="tier - 1"/>
    <x v="3"/>
    <n v="34"/>
  </r>
  <r>
    <s v="Id220"/>
    <s v="  Rick E"/>
    <n v="53.25"/>
    <n v="6.11"/>
    <s v="yes"/>
    <x v="0"/>
    <x v="1"/>
    <x v="3"/>
    <x v="0"/>
    <x v="2"/>
    <x v="1"/>
    <s v="9-Jul-1997"/>
    <n v="35302.089999999997"/>
    <x v="0"/>
    <s v="tier - 2"/>
    <x v="3"/>
    <n v="25"/>
  </r>
  <r>
    <s v="Id221"/>
    <s v="  Andrea H"/>
    <n v="26.8"/>
    <n v="10.93"/>
    <s v="yes"/>
    <x v="0"/>
    <x v="0"/>
    <x v="0"/>
    <x v="1"/>
    <x v="0"/>
    <x v="0"/>
    <s v="30-Dec-1967"/>
    <n v="35160.129999999997"/>
    <x v="1"/>
    <s v="tier - 2"/>
    <x v="3"/>
    <n v="55"/>
  </r>
  <r>
    <s v="Id222"/>
    <s v="  Anthony S"/>
    <n v="28.5"/>
    <n v="5.12"/>
    <s v="No"/>
    <x v="0"/>
    <x v="0"/>
    <x v="3"/>
    <x v="0"/>
    <x v="0"/>
    <x v="2"/>
    <s v="22-Dec-1998"/>
    <n v="35147.53"/>
    <x v="0"/>
    <s v="tier - 1"/>
    <x v="4"/>
    <n v="24"/>
  </r>
  <r>
    <s v="Id223"/>
    <s v="  Erik"/>
    <n v="22.895"/>
    <n v="5.72"/>
    <s v="No"/>
    <x v="0"/>
    <x v="0"/>
    <x v="0"/>
    <x v="0"/>
    <x v="1"/>
    <x v="1"/>
    <s v="29-Jun-1977"/>
    <n v="35069.370000000003"/>
    <x v="0"/>
    <s v="tier - 1"/>
    <x v="6"/>
    <n v="45"/>
  </r>
  <r>
    <s v="Id224"/>
    <s v="  Kiley D"/>
    <n v="34.06"/>
    <n v="11.83"/>
    <s v="yes"/>
    <x v="0"/>
    <x v="0"/>
    <x v="3"/>
    <x v="0"/>
    <x v="2"/>
    <x v="0"/>
    <s v="29-Aug-1975"/>
    <n v="35050.620000000003"/>
    <x v="1"/>
    <s v="tier - 1"/>
    <x v="3"/>
    <n v="47"/>
  </r>
  <r>
    <s v="Id225"/>
    <s v="  Jennifer"/>
    <n v="36.409999999999997"/>
    <n v="4.55"/>
    <s v="No"/>
    <x v="0"/>
    <x v="0"/>
    <x v="0"/>
    <x v="0"/>
    <x v="0"/>
    <x v="2"/>
    <s v="5-Jul-1982"/>
    <n v="35000.730000000003"/>
    <x v="1"/>
    <s v="tier - 3"/>
    <x v="3"/>
    <n v="40"/>
  </r>
  <r>
    <s v="Id226"/>
    <s v="  Chris"/>
    <n v="52.3"/>
    <n v="4.87"/>
    <s v="yes"/>
    <x v="0"/>
    <x v="1"/>
    <x v="3"/>
    <x v="0"/>
    <x v="2"/>
    <x v="2"/>
    <s v="22-Aug-1997"/>
    <n v="34979.86"/>
    <x v="1"/>
    <s v="tier - 2"/>
    <x v="3"/>
    <n v="25"/>
  </r>
  <r>
    <s v="Id227"/>
    <s v="  Marian M"/>
    <n v="52.66"/>
    <n v="4.45"/>
    <s v="No"/>
    <x v="0"/>
    <x v="0"/>
    <x v="3"/>
    <x v="0"/>
    <x v="2"/>
    <x v="2"/>
    <s v="22-Aug-1998"/>
    <n v="34976.42"/>
    <x v="1"/>
    <s v="tier - 1"/>
    <x v="3"/>
    <n v="24"/>
  </r>
  <r>
    <s v="Id228"/>
    <s v="  Jeremy"/>
    <n v="29.57"/>
    <n v="9.42"/>
    <s v="yes"/>
    <x v="0"/>
    <x v="0"/>
    <x v="0"/>
    <x v="0"/>
    <x v="2"/>
    <x v="0"/>
    <s v="7-Oct-1967"/>
    <n v="34975.68"/>
    <x v="1"/>
    <s v="tier - 2"/>
    <x v="3"/>
    <n v="55"/>
  </r>
  <r>
    <s v="Id229"/>
    <s v="  Allison H"/>
    <n v="36.99"/>
    <n v="5.37"/>
    <s v="yes"/>
    <x v="0"/>
    <x v="1"/>
    <x v="3"/>
    <x v="0"/>
    <x v="0"/>
    <x v="2"/>
    <s v="29-Jul-1983"/>
    <n v="34940.61"/>
    <x v="1"/>
    <s v="tier - 3"/>
    <x v="3"/>
    <n v="39"/>
  </r>
  <r>
    <s v="Id230"/>
    <s v="  Elizabeth"/>
    <n v="31.4"/>
    <n v="4.5999999999999996"/>
    <s v="yes"/>
    <x v="0"/>
    <x v="0"/>
    <x v="3"/>
    <x v="0"/>
    <x v="1"/>
    <x v="2"/>
    <s v="17-Oct-1995"/>
    <n v="34838.870000000003"/>
    <x v="1"/>
    <s v="tier - 3"/>
    <x v="3"/>
    <n v="27"/>
  </r>
  <r>
    <s v="Id231"/>
    <s v="  Andrew"/>
    <n v="34.9"/>
    <n v="6.22"/>
    <s v="No"/>
    <x v="0"/>
    <x v="1"/>
    <x v="3"/>
    <x v="0"/>
    <x v="1"/>
    <x v="1"/>
    <s v="17-Sep-2003"/>
    <n v="34828.65"/>
    <x v="0"/>
    <s v="tier - 3"/>
    <x v="3"/>
    <n v="19"/>
  </r>
  <r>
    <s v="Id232"/>
    <s v="  Anders J"/>
    <n v="31.13"/>
    <n v="4.5199999999999996"/>
    <s v="yes"/>
    <x v="0"/>
    <x v="0"/>
    <x v="3"/>
    <x v="0"/>
    <x v="1"/>
    <x v="2"/>
    <s v="27-Dec-1995"/>
    <n v="34806.47"/>
    <x v="0"/>
    <s v="tier - 2"/>
    <x v="0"/>
    <n v="27"/>
  </r>
  <r>
    <s v="Id233"/>
    <s v="  Sean"/>
    <n v="34.799999999999997"/>
    <n v="6.18"/>
    <s v="No"/>
    <x v="0"/>
    <x v="1"/>
    <x v="3"/>
    <x v="0"/>
    <x v="0"/>
    <x v="1"/>
    <s v="3-Jul-2003"/>
    <n v="34779.620000000003"/>
    <x v="0"/>
    <s v="tier - 2"/>
    <x v="3"/>
    <n v="19"/>
  </r>
  <r>
    <s v="Id234"/>
    <s v="  Brian M"/>
    <n v="31.68"/>
    <n v="4.4000000000000004"/>
    <s v="No"/>
    <x v="0"/>
    <x v="0"/>
    <x v="0"/>
    <x v="0"/>
    <x v="0"/>
    <x v="2"/>
    <s v="7-Jul-1994"/>
    <n v="34672.15"/>
    <x v="0"/>
    <s v="tier - 3"/>
    <x v="0"/>
    <n v="28"/>
  </r>
  <r>
    <s v="Id235"/>
    <s v="  Jeremy"/>
    <n v="33.534999999999997"/>
    <n v="6.23"/>
    <s v="No"/>
    <x v="1"/>
    <x v="0"/>
    <x v="3"/>
    <x v="0"/>
    <x v="1"/>
    <x v="1"/>
    <s v="9-Oct-2004"/>
    <n v="34617.839999999997"/>
    <x v="0"/>
    <s v="tier - 3"/>
    <x v="4"/>
    <n v="18"/>
  </r>
  <r>
    <s v="Id236"/>
    <s v="  Susannah"/>
    <n v="31.92"/>
    <n v="5.33"/>
    <s v="yes"/>
    <x v="0"/>
    <x v="0"/>
    <x v="0"/>
    <x v="0"/>
    <x v="1"/>
    <x v="2"/>
    <s v="25-Nov-1976"/>
    <n v="34543.39"/>
    <x v="1"/>
    <s v="tier - 3"/>
    <x v="3"/>
    <n v="46"/>
  </r>
  <r>
    <s v="Id237"/>
    <s v="  Randy"/>
    <n v="32.700000000000003"/>
    <n v="4.09"/>
    <s v="No"/>
    <x v="0"/>
    <x v="0"/>
    <x v="3"/>
    <x v="0"/>
    <x v="1"/>
    <x v="2"/>
    <s v="24-Jun-1998"/>
    <n v="34472.839999999997"/>
    <x v="0"/>
    <s v="tier - 3"/>
    <x v="3"/>
    <n v="24"/>
  </r>
  <r>
    <s v="Id238"/>
    <s v="  Leslie"/>
    <n v="41.25"/>
    <n v="5.19"/>
    <s v="No"/>
    <x v="0"/>
    <x v="0"/>
    <x v="0"/>
    <x v="0"/>
    <x v="1"/>
    <x v="2"/>
    <s v="24-Sep-1990"/>
    <n v="34456.269999999997"/>
    <x v="0"/>
    <s v="tier - 2"/>
    <x v="3"/>
    <n v="32"/>
  </r>
  <r>
    <s v="Id239"/>
    <s v="  Brittany L"/>
    <n v="33.11"/>
    <n v="4.12"/>
    <s v="No"/>
    <x v="0"/>
    <x v="1"/>
    <x v="3"/>
    <x v="0"/>
    <x v="1"/>
    <x v="2"/>
    <s v="5-Oct-2003"/>
    <n v="34439.86"/>
    <x v="1"/>
    <s v="tier - 1"/>
    <x v="0"/>
    <n v="19"/>
  </r>
  <r>
    <s v="Id240"/>
    <s v="  Cassie J"/>
    <n v="36.159999999999997"/>
    <n v="5.0999999999999996"/>
    <s v="No"/>
    <x v="0"/>
    <x v="0"/>
    <x v="3"/>
    <x v="0"/>
    <x v="0"/>
    <x v="2"/>
    <s v="1-Oct-1984"/>
    <n v="34402.22"/>
    <x v="1"/>
    <s v="tier - 3"/>
    <x v="3"/>
    <n v="38"/>
  </r>
  <r>
    <s v="Id241"/>
    <s v="  Peter W"/>
    <n v="33.72"/>
    <n v="6.21"/>
    <s v="yes"/>
    <x v="0"/>
    <x v="1"/>
    <x v="3"/>
    <x v="0"/>
    <x v="1"/>
    <x v="1"/>
    <s v="2-Oct-1983"/>
    <n v="34307.22"/>
    <x v="1"/>
    <s v="tier - 2"/>
    <x v="1"/>
    <n v="39"/>
  </r>
  <r>
    <s v="Id242"/>
    <s v="  Douglas"/>
    <n v="37.74"/>
    <n v="9.5299999999999994"/>
    <s v="yes"/>
    <x v="0"/>
    <x v="0"/>
    <x v="3"/>
    <x v="0"/>
    <x v="0"/>
    <x v="0"/>
    <s v="11-Oct-1986"/>
    <n v="34293.120000000003"/>
    <x v="0"/>
    <s v="tier - 2"/>
    <x v="3"/>
    <n v="36"/>
  </r>
  <r>
    <s v="Id243"/>
    <s v="  Dan"/>
    <n v="48.75"/>
    <n v="4.6399999999999997"/>
    <s v="yes"/>
    <x v="0"/>
    <x v="0"/>
    <x v="3"/>
    <x v="0"/>
    <x v="0"/>
    <x v="2"/>
    <s v="30-Oct-1995"/>
    <n v="34289.43"/>
    <x v="0"/>
    <s v="tier - 1"/>
    <x v="3"/>
    <n v="27"/>
  </r>
  <r>
    <s v="Id244"/>
    <s v="  Dan M"/>
    <n v="31.065000000000001"/>
    <n v="5.05"/>
    <s v="No"/>
    <x v="0"/>
    <x v="0"/>
    <x v="3"/>
    <x v="0"/>
    <x v="1"/>
    <x v="2"/>
    <s v="11-Jun-1998"/>
    <n v="34254.050000000003"/>
    <x v="0"/>
    <s v="tier - 3"/>
    <x v="9"/>
    <n v="24"/>
  </r>
  <r>
    <s v="Id245"/>
    <s v="  Eric L"/>
    <n v="23.55"/>
    <n v="10.38"/>
    <s v="No"/>
    <x v="0"/>
    <x v="0"/>
    <x v="0"/>
    <x v="0"/>
    <x v="0"/>
    <x v="0"/>
    <s v="5-Jul-1962"/>
    <n v="34218.019999999997"/>
    <x v="0"/>
    <s v="tier - 1"/>
    <x v="3"/>
    <n v="60"/>
  </r>
  <r>
    <s v="Id246"/>
    <s v="  Les J"/>
    <n v="30.18"/>
    <n v="8.31"/>
    <s v="yes"/>
    <x v="0"/>
    <x v="0"/>
    <x v="3"/>
    <x v="0"/>
    <x v="0"/>
    <x v="0"/>
    <s v="21-Jul-1975"/>
    <n v="34210.33"/>
    <x v="1"/>
    <s v="tier - 1"/>
    <x v="1"/>
    <n v="47"/>
  </r>
  <r>
    <s v="Id247"/>
    <s v="  Stephanie"/>
    <n v="29.94"/>
    <n v="7.59"/>
    <s v="No"/>
    <x v="0"/>
    <x v="0"/>
    <x v="0"/>
    <x v="0"/>
    <x v="2"/>
    <x v="0"/>
    <s v="25-Aug-1971"/>
    <n v="34205.07"/>
    <x v="1"/>
    <s v="tier - 2"/>
    <x v="3"/>
    <n v="51"/>
  </r>
  <r>
    <s v="Id248"/>
    <s v="  Melissa Y"/>
    <n v="31.4"/>
    <n v="5.49"/>
    <s v="No"/>
    <x v="0"/>
    <x v="0"/>
    <x v="0"/>
    <x v="0"/>
    <x v="0"/>
    <x v="2"/>
    <s v="6-Nov-1999"/>
    <n v="34166.269999999997"/>
    <x v="1"/>
    <s v="tier - 3"/>
    <x v="3"/>
    <n v="23"/>
  </r>
  <r>
    <s v="Id249"/>
    <s v="  Ashley"/>
    <n v="53.06"/>
    <n v="11.68"/>
    <s v="No"/>
    <x v="0"/>
    <x v="0"/>
    <x v="0"/>
    <x v="0"/>
    <x v="0"/>
    <x v="0"/>
    <s v="26-Dec-2002"/>
    <n v="34084.68"/>
    <x v="1"/>
    <s v="tier - 3"/>
    <x v="3"/>
    <n v="20"/>
  </r>
  <r>
    <s v="Id250"/>
    <s v="  Stephanie M"/>
    <n v="30.25"/>
    <n v="4.1900000000000004"/>
    <s v="No"/>
    <x v="0"/>
    <x v="0"/>
    <x v="1"/>
    <x v="0"/>
    <x v="1"/>
    <x v="2"/>
    <s v="26-Jul-1972"/>
    <n v="34053.360000000001"/>
    <x v="1"/>
    <s v="tier - 2"/>
    <x v="3"/>
    <n v="50"/>
  </r>
  <r>
    <s v="Id251"/>
    <s v="  Kylie"/>
    <n v="46.68"/>
    <n v="4.01"/>
    <s v="No"/>
    <x v="0"/>
    <x v="0"/>
    <x v="0"/>
    <x v="0"/>
    <x v="2"/>
    <x v="2"/>
    <s v="25-Sep-1994"/>
    <n v="33975.47"/>
    <x v="1"/>
    <s v="tier - 2"/>
    <x v="3"/>
    <n v="28"/>
  </r>
  <r>
    <s v="Id252"/>
    <s v="  Kelly"/>
    <n v="30.4"/>
    <n v="5.91"/>
    <s v="No"/>
    <x v="1"/>
    <x v="0"/>
    <x v="1"/>
    <x v="0"/>
    <x v="0"/>
    <x v="1"/>
    <s v="27-Dec-2000"/>
    <n v="33907.550000000003"/>
    <x v="1"/>
    <s v="tier - 2"/>
    <x v="1"/>
    <n v="22"/>
  </r>
  <r>
    <s v="Id253"/>
    <s v="  Carrie"/>
    <n v="30.2"/>
    <n v="4.47"/>
    <s v="yes"/>
    <x v="0"/>
    <x v="1"/>
    <x v="3"/>
    <x v="0"/>
    <x v="2"/>
    <x v="2"/>
    <s v="9-Aug-1997"/>
    <n v="33900.65"/>
    <x v="1"/>
    <s v="tier - 3"/>
    <x v="3"/>
    <n v="25"/>
  </r>
  <r>
    <s v="Id254"/>
    <s v="  Alex"/>
    <n v="51.18"/>
    <n v="4.5599999999999996"/>
    <s v="yes"/>
    <x v="1"/>
    <x v="0"/>
    <x v="1"/>
    <x v="0"/>
    <x v="0"/>
    <x v="2"/>
    <s v="26-Oct-2000"/>
    <n v="33829.39"/>
    <x v="1"/>
    <s v="tier - 3"/>
    <x v="3"/>
    <n v="22"/>
  </r>
  <r>
    <s v="Id255"/>
    <s v="  Zach S"/>
    <n v="22.18"/>
    <n v="9.9"/>
    <s v="No"/>
    <x v="0"/>
    <x v="0"/>
    <x v="0"/>
    <x v="0"/>
    <x v="0"/>
    <x v="0"/>
    <s v="11-Dec-1962"/>
    <n v="33753.32"/>
    <x v="0"/>
    <s v="tier - 3"/>
    <x v="3"/>
    <n v="60"/>
  </r>
  <r>
    <s v="Id256"/>
    <s v="  Alan"/>
    <n v="31.92"/>
    <n v="5.1100000000000003"/>
    <s v="No"/>
    <x v="0"/>
    <x v="1"/>
    <x v="3"/>
    <x v="0"/>
    <x v="1"/>
    <x v="2"/>
    <s v="12-Sep-2003"/>
    <n v="33750.29"/>
    <x v="0"/>
    <s v="tier - 3"/>
    <x v="1"/>
    <n v="19"/>
  </r>
  <r>
    <s v="Id257"/>
    <s v="  Nate"/>
    <n v="31.73"/>
    <n v="5.73"/>
    <s v="No"/>
    <x v="1"/>
    <x v="0"/>
    <x v="3"/>
    <x v="0"/>
    <x v="2"/>
    <x v="1"/>
    <s v="1-Nov-2004"/>
    <n v="33732.69"/>
    <x v="0"/>
    <s v="tier - 1"/>
    <x v="6"/>
    <n v="18"/>
  </r>
  <r>
    <s v="Id258"/>
    <s v="  Jesse G"/>
    <n v="45.52"/>
    <n v="6.04"/>
    <s v="No"/>
    <x v="0"/>
    <x v="1"/>
    <x v="3"/>
    <x v="0"/>
    <x v="1"/>
    <x v="1"/>
    <s v="28-Nov-1993"/>
    <n v="33707.550000000003"/>
    <x v="1"/>
    <s v="tier - 2"/>
    <x v="3"/>
    <n v="29"/>
  </r>
  <r>
    <s v="Id259"/>
    <s v="  Jason"/>
    <n v="52.81"/>
    <n v="5.19"/>
    <s v="No"/>
    <x v="0"/>
    <x v="1"/>
    <x v="3"/>
    <x v="0"/>
    <x v="0"/>
    <x v="2"/>
    <s v="9-Sep-2003"/>
    <n v="33611.71"/>
    <x v="0"/>
    <s v="tier - 2"/>
    <x v="3"/>
    <n v="19"/>
  </r>
  <r>
    <s v="Id260"/>
    <s v="  Megan A"/>
    <n v="33.58"/>
    <n v="5.56"/>
    <s v="No"/>
    <x v="0"/>
    <x v="0"/>
    <x v="3"/>
    <x v="0"/>
    <x v="0"/>
    <x v="2"/>
    <s v="22-Jul-1984"/>
    <n v="33527.1"/>
    <x v="1"/>
    <s v="tier - 3"/>
    <x v="3"/>
    <n v="38"/>
  </r>
  <r>
    <s v="Id261"/>
    <s v="  Luke M"/>
    <n v="30.684999999999999"/>
    <n v="8.23"/>
    <s v="No"/>
    <x v="0"/>
    <x v="0"/>
    <x v="0"/>
    <x v="0"/>
    <x v="2"/>
    <x v="0"/>
    <s v="25-Aug-2002"/>
    <n v="33475.82"/>
    <x v="0"/>
    <s v="tier - 1"/>
    <x v="11"/>
    <n v="20"/>
  </r>
  <r>
    <s v="Id262"/>
    <s v="  Jacy D"/>
    <n v="37.524999999999999"/>
    <n v="9.0299999999999994"/>
    <s v="yes"/>
    <x v="0"/>
    <x v="0"/>
    <x v="1"/>
    <x v="1"/>
    <x v="1"/>
    <x v="0"/>
    <s v="18-Jun-1970"/>
    <n v="33471.97"/>
    <x v="1"/>
    <s v="tier - 2"/>
    <x v="1"/>
    <n v="52"/>
  </r>
  <r>
    <s v="Id263"/>
    <s v="  Simon G"/>
    <n v="34.5"/>
    <n v="4.07"/>
    <s v="yes"/>
    <x v="0"/>
    <x v="0"/>
    <x v="0"/>
    <x v="0"/>
    <x v="2"/>
    <x v="2"/>
    <s v="7-Dec-1985"/>
    <n v="33450.99"/>
    <x v="1"/>
    <s v="tier - 2"/>
    <x v="3"/>
    <n v="37"/>
  </r>
  <r>
    <s v="Id264"/>
    <s v="  Ainsley E"/>
    <n v="28.16"/>
    <n v="5.77"/>
    <s v="No"/>
    <x v="0"/>
    <x v="0"/>
    <x v="1"/>
    <x v="0"/>
    <x v="1"/>
    <x v="1"/>
    <s v="5-Sep-1972"/>
    <n v="33344.449999999997"/>
    <x v="1"/>
    <s v="tier - 3"/>
    <x v="3"/>
    <n v="50"/>
  </r>
  <r>
    <s v="Id265"/>
    <s v="  Erica A"/>
    <n v="30.02"/>
    <n v="5.98"/>
    <s v="No"/>
    <x v="0"/>
    <x v="1"/>
    <x v="3"/>
    <x v="0"/>
    <x v="2"/>
    <x v="1"/>
    <s v="28-Nov-2003"/>
    <n v="33307.550000000003"/>
    <x v="1"/>
    <s v="tier - 3"/>
    <x v="1"/>
    <n v="19"/>
  </r>
  <r>
    <s v="Id266"/>
    <s v="  Erik"/>
    <n v="37.82"/>
    <n v="6.01"/>
    <s v="No"/>
    <x v="0"/>
    <x v="0"/>
    <x v="0"/>
    <x v="0"/>
    <x v="0"/>
    <x v="1"/>
    <s v="12-Oct-1990"/>
    <n v="33292.83"/>
    <x v="1"/>
    <s v="tier - 1"/>
    <x v="3"/>
    <n v="32"/>
  </r>
  <r>
    <s v="Id267"/>
    <s v="  Erin C"/>
    <n v="33.14"/>
    <n v="5.67"/>
    <s v="yes"/>
    <x v="0"/>
    <x v="0"/>
    <x v="0"/>
    <x v="0"/>
    <x v="1"/>
    <x v="2"/>
    <s v="15-Jul-1985"/>
    <n v="33121"/>
    <x v="1"/>
    <s v="tier - 1"/>
    <x v="3"/>
    <n v="37"/>
  </r>
  <r>
    <s v="Id268"/>
    <s v="  Adrienne"/>
    <n v="25.14"/>
    <n v="6.02"/>
    <s v="yes"/>
    <x v="0"/>
    <x v="1"/>
    <x v="3"/>
    <x v="0"/>
    <x v="1"/>
    <x v="1"/>
    <s v="30-Oct-1969"/>
    <n v="33090.660000000003"/>
    <x v="1"/>
    <s v="tier - 2"/>
    <x v="3"/>
    <n v="53"/>
  </r>
  <r>
    <s v="Id269"/>
    <s v="  Adam"/>
    <n v="20.18"/>
    <n v="11.19"/>
    <s v="No"/>
    <x v="0"/>
    <x v="0"/>
    <x v="0"/>
    <x v="0"/>
    <x v="1"/>
    <x v="0"/>
    <s v="1-Jul-1962"/>
    <n v="33074.94"/>
    <x v="0"/>
    <s v="tier - 2"/>
    <x v="3"/>
    <n v="60"/>
  </r>
  <r>
    <s v="Id270"/>
    <s v="  Yutaka"/>
    <n v="44.36"/>
    <n v="5.1100000000000003"/>
    <s v="No"/>
    <x v="0"/>
    <x v="0"/>
    <x v="0"/>
    <x v="0"/>
    <x v="0"/>
    <x v="2"/>
    <s v="28-Jul-1994"/>
    <n v="33057.230000000003"/>
    <x v="0"/>
    <s v="tier - 2"/>
    <x v="3"/>
    <n v="28"/>
  </r>
  <r>
    <s v="Id271"/>
    <s v="  Tyler M"/>
    <n v="23.82"/>
    <n v="10.85"/>
    <s v="yes"/>
    <x v="0"/>
    <x v="0"/>
    <x v="0"/>
    <x v="0"/>
    <x v="1"/>
    <x v="0"/>
    <s v="10-Jul-1967"/>
    <n v="33025.32"/>
    <x v="1"/>
    <s v="tier - 3"/>
    <x v="3"/>
    <n v="55"/>
  </r>
  <r>
    <s v="Id272"/>
    <s v="  Stephen"/>
    <n v="45"/>
    <n v="5.24"/>
    <s v="yes"/>
    <x v="0"/>
    <x v="0"/>
    <x v="3"/>
    <x v="0"/>
    <x v="0"/>
    <x v="2"/>
    <s v="8-Jul-1995"/>
    <n v="33017.46"/>
    <x v="0"/>
    <s v="tier - 1"/>
    <x v="3"/>
    <n v="27"/>
  </r>
  <r>
    <s v="Id273"/>
    <s v="  Andrew B"/>
    <n v="26.62"/>
    <n v="10.08"/>
    <s v="No"/>
    <x v="0"/>
    <x v="0"/>
    <x v="0"/>
    <x v="0"/>
    <x v="0"/>
    <x v="0"/>
    <s v="24-Aug-1971"/>
    <n v="32947.629999999997"/>
    <x v="1"/>
    <s v="tier - 1"/>
    <x v="3"/>
    <n v="51"/>
  </r>
  <r>
    <s v="Id274"/>
    <s v="  James"/>
    <n v="32.67"/>
    <n v="10.97"/>
    <s v="yes"/>
    <x v="0"/>
    <x v="0"/>
    <x v="0"/>
    <x v="0"/>
    <x v="3"/>
    <x v="0"/>
    <s v="17-Nov-1981"/>
    <n v="32906.69"/>
    <x v="1"/>
    <s v="tier - 3"/>
    <x v="3"/>
    <n v="41"/>
  </r>
  <r>
    <s v="Id275"/>
    <s v="  Shawn P"/>
    <n v="44.44"/>
    <n v="4.9000000000000004"/>
    <s v="yes"/>
    <x v="0"/>
    <x v="0"/>
    <x v="3"/>
    <x v="0"/>
    <x v="0"/>
    <x v="2"/>
    <s v="4-Dec-1995"/>
    <n v="32827.51"/>
    <x v="0"/>
    <s v="tier - 2"/>
    <x v="3"/>
    <n v="27"/>
  </r>
  <r>
    <s v="Id276"/>
    <s v="  Matt"/>
    <n v="28.31"/>
    <n v="5.33"/>
    <s v="No"/>
    <x v="0"/>
    <x v="0"/>
    <x v="0"/>
    <x v="0"/>
    <x v="1"/>
    <x v="2"/>
    <s v="12-Dec-1980"/>
    <n v="32787.46"/>
    <x v="0"/>
    <s v="tier - 3"/>
    <x v="1"/>
    <n v="42"/>
  </r>
  <r>
    <s v="Id277"/>
    <s v="  Nathaniel"/>
    <n v="25.05"/>
    <n v="4.6100000000000003"/>
    <s v="No"/>
    <x v="0"/>
    <x v="0"/>
    <x v="1"/>
    <x v="0"/>
    <x v="0"/>
    <x v="2"/>
    <s v="7-Nov-1972"/>
    <n v="32765.33"/>
    <x v="1"/>
    <s v="tier - 2"/>
    <x v="1"/>
    <n v="50"/>
  </r>
  <r>
    <s v="Id278"/>
    <s v="  Kevin D"/>
    <n v="28.34"/>
    <n v="8.18"/>
    <s v="No"/>
    <x v="0"/>
    <x v="0"/>
    <x v="0"/>
    <x v="0"/>
    <x v="1"/>
    <x v="0"/>
    <s v="6-Dec-1974"/>
    <n v="32760.48"/>
    <x v="0"/>
    <s v="tier - 1"/>
    <x v="3"/>
    <n v="48"/>
  </r>
  <r>
    <s v="Id279"/>
    <s v="  Joan"/>
    <n v="17.765000000000001"/>
    <n v="5.62"/>
    <s v="No"/>
    <x v="0"/>
    <x v="0"/>
    <x v="0"/>
    <x v="0"/>
    <x v="1"/>
    <x v="2"/>
    <s v="9-Jul-1990"/>
    <n v="32734.19"/>
    <x v="1"/>
    <s v="tier - 1"/>
    <x v="1"/>
    <n v="32"/>
  </r>
  <r>
    <s v="Id280"/>
    <s v="  Christopher A"/>
    <n v="36.119999999999997"/>
    <n v="5.82"/>
    <s v="No"/>
    <x v="0"/>
    <x v="0"/>
    <x v="0"/>
    <x v="0"/>
    <x v="1"/>
    <x v="1"/>
    <s v="30-Sep-1990"/>
    <n v="32716.2"/>
    <x v="0"/>
    <s v="tier - 2"/>
    <x v="3"/>
    <n v="32"/>
  </r>
  <r>
    <s v="Id281"/>
    <s v="  Kacy L"/>
    <n v="23.19"/>
    <n v="7.66"/>
    <s v="No"/>
    <x v="0"/>
    <x v="0"/>
    <x v="0"/>
    <x v="0"/>
    <x v="1"/>
    <x v="0"/>
    <s v="1-Nov-1968"/>
    <n v="32686.080000000002"/>
    <x v="1"/>
    <s v="tier - 3"/>
    <x v="3"/>
    <n v="54"/>
  </r>
  <r>
    <s v="Id282"/>
    <s v="  Benjamin H"/>
    <n v="35.99"/>
    <n v="4.2300000000000004"/>
    <s v="No"/>
    <x v="0"/>
    <x v="0"/>
    <x v="0"/>
    <x v="0"/>
    <x v="0"/>
    <x v="2"/>
    <s v="13-Jul-1990"/>
    <n v="32672.11"/>
    <x v="0"/>
    <s v="tier - 1"/>
    <x v="3"/>
    <n v="32"/>
  </r>
  <r>
    <s v="Id283"/>
    <s v="  Xaviour J"/>
    <n v="30.25"/>
    <n v="5.58"/>
    <s v="No"/>
    <x v="0"/>
    <x v="1"/>
    <x v="3"/>
    <x v="0"/>
    <x v="1"/>
    <x v="2"/>
    <s v="8-Oct-2003"/>
    <n v="32548.34"/>
    <x v="0"/>
    <s v="tier - 2"/>
    <x v="0"/>
    <n v="19"/>
  </r>
  <r>
    <s v="Id284"/>
    <s v="  Michael T"/>
    <n v="26.24"/>
    <n v="6.26"/>
    <s v="yes"/>
    <x v="0"/>
    <x v="0"/>
    <x v="0"/>
    <x v="0"/>
    <x v="1"/>
    <x v="1"/>
    <s v="19-Sep-1976"/>
    <n v="32485.46"/>
    <x v="1"/>
    <s v="tier - 1"/>
    <x v="3"/>
    <n v="46"/>
  </r>
  <r>
    <s v="Id285"/>
    <s v="  Bradley"/>
    <n v="31.36"/>
    <n v="10.6"/>
    <s v="yes"/>
    <x v="0"/>
    <x v="0"/>
    <x v="0"/>
    <x v="0"/>
    <x v="1"/>
    <x v="0"/>
    <s v="27-Sep-1981"/>
    <n v="32462.35"/>
    <x v="1"/>
    <s v="tier - 2"/>
    <x v="3"/>
    <n v="41"/>
  </r>
  <r>
    <s v="Id286"/>
    <s v="  Andrea"/>
    <n v="25.69"/>
    <n v="4.78"/>
    <s v="yes"/>
    <x v="0"/>
    <x v="0"/>
    <x v="0"/>
    <x v="0"/>
    <x v="2"/>
    <x v="2"/>
    <s v="9-Aug-1976"/>
    <n v="32430.22"/>
    <x v="1"/>
    <s v="tier - 3"/>
    <x v="3"/>
    <n v="46"/>
  </r>
  <r>
    <s v="Id287"/>
    <s v="  Nancy M"/>
    <n v="25.46"/>
    <n v="6.03"/>
    <s v="No"/>
    <x v="0"/>
    <x v="0"/>
    <x v="1"/>
    <x v="0"/>
    <x v="2"/>
    <x v="1"/>
    <s v="19-Oct-1972"/>
    <n v="32428.63"/>
    <x v="1"/>
    <s v="tier - 2"/>
    <x v="3"/>
    <n v="50"/>
  </r>
  <r>
    <s v="Id288"/>
    <s v="  Matt"/>
    <n v="31.83"/>
    <n v="11.55"/>
    <s v="yes"/>
    <x v="0"/>
    <x v="0"/>
    <x v="3"/>
    <x v="0"/>
    <x v="1"/>
    <x v="0"/>
    <s v="2-Dec-1986"/>
    <n v="32288.49"/>
    <x v="1"/>
    <s v="tier - 2"/>
    <x v="3"/>
    <n v="36"/>
  </r>
  <r>
    <s v="Id289"/>
    <s v="  Lee"/>
    <n v="24.43"/>
    <n v="7.59"/>
    <s v="yes"/>
    <x v="0"/>
    <x v="0"/>
    <x v="3"/>
    <x v="0"/>
    <x v="1"/>
    <x v="0"/>
    <s v="17-Dec-1975"/>
    <n v="32259.96"/>
    <x v="1"/>
    <s v="tier - 3"/>
    <x v="1"/>
    <n v="47"/>
  </r>
  <r>
    <s v="Id290"/>
    <s v="  Chris"/>
    <n v="41.9"/>
    <n v="4.26"/>
    <s v="No"/>
    <x v="0"/>
    <x v="0"/>
    <x v="0"/>
    <x v="0"/>
    <x v="0"/>
    <x v="2"/>
    <s v="8-Sep-1994"/>
    <n v="32222.81"/>
    <x v="1"/>
    <s v="tier - 1"/>
    <x v="3"/>
    <n v="28"/>
  </r>
  <r>
    <s v="Id291"/>
    <s v="  Erik T"/>
    <n v="22.88"/>
    <n v="5.9"/>
    <s v="yes"/>
    <x v="0"/>
    <x v="1"/>
    <x v="3"/>
    <x v="0"/>
    <x v="2"/>
    <x v="1"/>
    <s v="11-Sep-1969"/>
    <n v="32192.76"/>
    <x v="0"/>
    <s v="tier - 2"/>
    <x v="3"/>
    <n v="53"/>
  </r>
  <r>
    <s v="Id292"/>
    <s v="  Rod W"/>
    <n v="29.734999999999999"/>
    <n v="7.79"/>
    <s v="No"/>
    <x v="0"/>
    <x v="0"/>
    <x v="0"/>
    <x v="1"/>
    <x v="1"/>
    <x v="0"/>
    <s v="10-Nov-1978"/>
    <n v="32108.66"/>
    <x v="0"/>
    <s v="tier - 3"/>
    <x v="6"/>
    <n v="44"/>
  </r>
  <r>
    <s v="Id293"/>
    <s v="  Joey"/>
    <n v="40.74"/>
    <n v="5.28"/>
    <s v="No"/>
    <x v="0"/>
    <x v="1"/>
    <x v="3"/>
    <x v="0"/>
    <x v="0"/>
    <x v="2"/>
    <s v="13-Sep-1993"/>
    <n v="32086.21"/>
    <x v="0"/>
    <s v="tier - 3"/>
    <x v="3"/>
    <n v="29"/>
  </r>
  <r>
    <s v="Id294"/>
    <s v="  Hillary L"/>
    <n v="24.14"/>
    <n v="5.87"/>
    <s v="No"/>
    <x v="0"/>
    <x v="0"/>
    <x v="1"/>
    <x v="0"/>
    <x v="0"/>
    <x v="1"/>
    <s v="21-Sep-1972"/>
    <n v="31980.89"/>
    <x v="1"/>
    <s v="tier - 1"/>
    <x v="3"/>
    <n v="50"/>
  </r>
  <r>
    <s v="Id295"/>
    <s v="  Eric J"/>
    <n v="25.15"/>
    <n v="9.08"/>
    <s v="yes"/>
    <x v="0"/>
    <x v="0"/>
    <x v="3"/>
    <x v="0"/>
    <x v="2"/>
    <x v="0"/>
    <s v="25-Sep-1975"/>
    <n v="31897.1"/>
    <x v="1"/>
    <s v="tier - 3"/>
    <x v="3"/>
    <n v="47"/>
  </r>
  <r>
    <s v="Id296"/>
    <s v="  Nicolas"/>
    <n v="28.71"/>
    <n v="5.2"/>
    <s v="No"/>
    <x v="0"/>
    <x v="0"/>
    <x v="3"/>
    <x v="0"/>
    <x v="0"/>
    <x v="2"/>
    <s v="10-Sep-1984"/>
    <n v="31743.919999999998"/>
    <x v="1"/>
    <s v="tier - 1"/>
    <x v="3"/>
    <n v="38"/>
  </r>
  <r>
    <s v="Id297"/>
    <s v="  Marcel"/>
    <n v="23"/>
    <n v="5.48"/>
    <s v="No"/>
    <x v="0"/>
    <x v="0"/>
    <x v="0"/>
    <x v="0"/>
    <x v="0"/>
    <x v="2"/>
    <s v="14-Oct-1977"/>
    <n v="31736.7"/>
    <x v="1"/>
    <s v="tier - 2"/>
    <x v="1"/>
    <n v="45"/>
  </r>
  <r>
    <s v="Id298"/>
    <s v="  Ashley N"/>
    <n v="36.86"/>
    <n v="11.95"/>
    <s v="No"/>
    <x v="0"/>
    <x v="0"/>
    <x v="0"/>
    <x v="1"/>
    <x v="1"/>
    <x v="0"/>
    <s v="13-Dec-1960"/>
    <n v="31620"/>
    <x v="1"/>
    <s v="tier - 1"/>
    <x v="2"/>
    <n v="62"/>
  </r>
  <r>
    <s v="Id299"/>
    <s v="  Evan D"/>
    <n v="24.25"/>
    <n v="8.6999999999999993"/>
    <s v="yes"/>
    <x v="0"/>
    <x v="0"/>
    <x v="3"/>
    <x v="0"/>
    <x v="1"/>
    <x v="0"/>
    <s v="29-Oct-1975"/>
    <n v="31591.82"/>
    <x v="1"/>
    <s v="tier - 1"/>
    <x v="3"/>
    <n v="47"/>
  </r>
  <r>
    <s v="Id300"/>
    <s v="  Krisana"/>
    <n v="23.85"/>
    <n v="7.84"/>
    <s v="No"/>
    <x v="0"/>
    <x v="0"/>
    <x v="0"/>
    <x v="0"/>
    <x v="0"/>
    <x v="0"/>
    <s v="8-Oct-1974"/>
    <n v="31368.81"/>
    <x v="1"/>
    <s v="tier - 3"/>
    <x v="3"/>
    <n v="48"/>
  </r>
  <r>
    <s v="Id301"/>
    <s v="  Kyle"/>
    <n v="40.020000000000003"/>
    <n v="5.19"/>
    <s v="yes"/>
    <x v="0"/>
    <x v="0"/>
    <x v="3"/>
    <x v="0"/>
    <x v="0"/>
    <x v="2"/>
    <s v="27-Sep-1995"/>
    <n v="31328.27"/>
    <x v="1"/>
    <s v="tier - 2"/>
    <x v="3"/>
    <n v="27"/>
  </r>
  <r>
    <s v="Id302"/>
    <s v="  Kate"/>
    <n v="19.170000000000002"/>
    <n v="8.41"/>
    <s v="No"/>
    <x v="0"/>
    <x v="0"/>
    <x v="0"/>
    <x v="0"/>
    <x v="1"/>
    <x v="0"/>
    <s v="9-Jul-1968"/>
    <n v="31322.53"/>
    <x v="1"/>
    <s v="tier - 1"/>
    <x v="3"/>
    <n v="54"/>
  </r>
  <r>
    <s v="Id303"/>
    <s v="  Martin A"/>
    <n v="43.53"/>
    <n v="5.86"/>
    <s v="yes"/>
    <x v="1"/>
    <x v="0"/>
    <x v="1"/>
    <x v="0"/>
    <x v="1"/>
    <x v="1"/>
    <s v="22-Jul-2000"/>
    <n v="31234.560000000001"/>
    <x v="0"/>
    <s v="tier - 1"/>
    <x v="3"/>
    <n v="22"/>
  </r>
  <r>
    <s v="Id304"/>
    <s v="  Stacey"/>
    <n v="46.06"/>
    <n v="4.18"/>
    <s v="No"/>
    <x v="1"/>
    <x v="0"/>
    <x v="3"/>
    <x v="0"/>
    <x v="0"/>
    <x v="2"/>
    <s v="9-Nov-2004"/>
    <n v="31196.61"/>
    <x v="1"/>
    <s v="tier - 1"/>
    <x v="3"/>
    <n v="18"/>
  </r>
  <r>
    <s v="Id305"/>
    <s v="  Christine"/>
    <n v="29.92"/>
    <n v="11.99"/>
    <s v="yes"/>
    <x v="0"/>
    <x v="0"/>
    <x v="1"/>
    <x v="0"/>
    <x v="1"/>
    <x v="0"/>
    <s v="9-Sep-1961"/>
    <n v="30942.19"/>
    <x v="1"/>
    <s v="tier - 2"/>
    <x v="0"/>
    <n v="61"/>
  </r>
  <r>
    <s v="Id306"/>
    <s v="  Sarah C"/>
    <n v="28.46"/>
    <n v="4.8499999999999996"/>
    <s v="yes"/>
    <x v="0"/>
    <x v="0"/>
    <x v="3"/>
    <x v="0"/>
    <x v="2"/>
    <x v="2"/>
    <s v="5-Sep-1988"/>
    <n v="30763.01"/>
    <x v="1"/>
    <s v="tier - 1"/>
    <x v="3"/>
    <n v="34"/>
  </r>
  <r>
    <s v="Id307"/>
    <s v="  Megan"/>
    <n v="24.56"/>
    <n v="6.18"/>
    <s v="yes"/>
    <x v="0"/>
    <x v="1"/>
    <x v="3"/>
    <x v="0"/>
    <x v="1"/>
    <x v="1"/>
    <s v="21-Dec-1983"/>
    <n v="30724.44"/>
    <x v="1"/>
    <s v="tier - 3"/>
    <x v="3"/>
    <n v="39"/>
  </r>
  <r>
    <s v="Id308"/>
    <s v="  Jason W"/>
    <n v="41.19"/>
    <n v="6.37"/>
    <s v="No"/>
    <x v="0"/>
    <x v="0"/>
    <x v="0"/>
    <x v="0"/>
    <x v="1"/>
    <x v="1"/>
    <s v="21-Sep-1999"/>
    <n v="30697.71"/>
    <x v="0"/>
    <s v="tier - 2"/>
    <x v="3"/>
    <n v="23"/>
  </r>
  <r>
    <s v="Id309"/>
    <s v="  Michele"/>
    <n v="18.63"/>
    <n v="9.81"/>
    <s v="yes"/>
    <x v="0"/>
    <x v="0"/>
    <x v="1"/>
    <x v="0"/>
    <x v="1"/>
    <x v="0"/>
    <s v="11-Nov-1970"/>
    <n v="30625.65"/>
    <x v="1"/>
    <s v="tier - 3"/>
    <x v="3"/>
    <n v="52"/>
  </r>
  <r>
    <s v="Id310"/>
    <s v="  Nikki"/>
    <n v="26.26"/>
    <n v="11.8"/>
    <s v="yes"/>
    <x v="0"/>
    <x v="0"/>
    <x v="3"/>
    <x v="0"/>
    <x v="1"/>
    <x v="0"/>
    <s v="10-Aug-1986"/>
    <n v="30530.5"/>
    <x v="1"/>
    <s v="tier - 1"/>
    <x v="3"/>
    <n v="36"/>
  </r>
  <r>
    <s v="Id311"/>
    <s v="  Philip J"/>
    <n v="22.37"/>
    <n v="5.86"/>
    <s v="yes"/>
    <x v="0"/>
    <x v="1"/>
    <x v="3"/>
    <x v="0"/>
    <x v="1"/>
    <x v="1"/>
    <s v="3-Sep-1983"/>
    <n v="30457.37"/>
    <x v="1"/>
    <s v="tier - 1"/>
    <x v="1"/>
    <n v="39"/>
  </r>
  <r>
    <s v="Id312"/>
    <s v="  Bryan L"/>
    <n v="39.619999999999997"/>
    <n v="4.28"/>
    <s v="No"/>
    <x v="0"/>
    <x v="0"/>
    <x v="3"/>
    <x v="0"/>
    <x v="1"/>
    <x v="2"/>
    <s v="28-Oct-1998"/>
    <n v="30422.03"/>
    <x v="1"/>
    <s v="tier - 3"/>
    <x v="3"/>
    <n v="24"/>
  </r>
  <r>
    <s v="Id313"/>
    <s v="  Timothy F"/>
    <n v="18.329999999999998"/>
    <n v="4.16"/>
    <s v="yes"/>
    <x v="0"/>
    <x v="0"/>
    <x v="0"/>
    <x v="0"/>
    <x v="0"/>
    <x v="2"/>
    <s v="3-Sep-1976"/>
    <n v="30409.53"/>
    <x v="1"/>
    <s v="tier - 3"/>
    <x v="1"/>
    <n v="46"/>
  </r>
  <r>
    <s v="Id314"/>
    <s v="  Angielyn M"/>
    <n v="17.11"/>
    <n v="4.9800000000000004"/>
    <s v="yes"/>
    <x v="0"/>
    <x v="1"/>
    <x v="3"/>
    <x v="0"/>
    <x v="2"/>
    <x v="2"/>
    <s v="30-Jul-1969"/>
    <n v="30366.93"/>
    <x v="1"/>
    <s v="tier - 2"/>
    <x v="3"/>
    <n v="53"/>
  </r>
  <r>
    <s v="Id315"/>
    <s v="  Jeanie M"/>
    <n v="43.5"/>
    <n v="6.38"/>
    <s v="No"/>
    <x v="1"/>
    <x v="0"/>
    <x v="3"/>
    <x v="0"/>
    <x v="2"/>
    <x v="1"/>
    <s v="1-Jun-2004"/>
    <n v="30328.27"/>
    <x v="1"/>
    <s v="tier - 2"/>
    <x v="3"/>
    <n v="19"/>
  </r>
  <r>
    <s v="Id316"/>
    <s v="  Greg"/>
    <n v="25.364999999999998"/>
    <n v="5.19"/>
    <s v="No"/>
    <x v="0"/>
    <x v="0"/>
    <x v="1"/>
    <x v="1"/>
    <x v="1"/>
    <x v="2"/>
    <s v="24-Jul-1972"/>
    <n v="30284.639999999999"/>
    <x v="0"/>
    <s v="tier - 1"/>
    <x v="1"/>
    <n v="50"/>
  </r>
  <r>
    <s v="Id317"/>
    <s v="  John"/>
    <n v="28.594999999999999"/>
    <n v="10.210000000000001"/>
    <s v="No"/>
    <x v="0"/>
    <x v="0"/>
    <x v="0"/>
    <x v="1"/>
    <x v="0"/>
    <x v="0"/>
    <s v="15-Sep-1962"/>
    <n v="30260"/>
    <x v="0"/>
    <s v="tier - 1"/>
    <x v="7"/>
    <n v="60"/>
  </r>
  <r>
    <s v="Id318"/>
    <s v="  Aliaksandr"/>
    <n v="29.83"/>
    <n v="9.6999999999999993"/>
    <s v="yes"/>
    <x v="0"/>
    <x v="1"/>
    <x v="3"/>
    <x v="0"/>
    <x v="1"/>
    <x v="0"/>
    <s v="13-Sep-1963"/>
    <n v="30184.94"/>
    <x v="0"/>
    <s v="tier - 1"/>
    <x v="7"/>
    <n v="59"/>
  </r>
  <r>
    <s v="Id319"/>
    <s v="  Jason M"/>
    <n v="24.7"/>
    <n v="10.25"/>
    <s v="No"/>
    <x v="0"/>
    <x v="0"/>
    <x v="2"/>
    <x v="1"/>
    <x v="1"/>
    <x v="0"/>
    <s v="11-Aug-1958"/>
    <n v="30166.62"/>
    <x v="0"/>
    <s v="tier - 3"/>
    <x v="1"/>
    <n v="64"/>
  </r>
  <r>
    <s v="Id320"/>
    <s v="  Sheera K"/>
    <n v="17.940000000000001"/>
    <n v="9.77"/>
    <s v="No"/>
    <x v="0"/>
    <x v="0"/>
    <x v="0"/>
    <x v="0"/>
    <x v="1"/>
    <x v="0"/>
    <s v="25-Dec-1971"/>
    <n v="30134.75"/>
    <x v="1"/>
    <s v="tier - 3"/>
    <x v="3"/>
    <n v="51"/>
  </r>
  <r>
    <s v="Id321"/>
    <s v="  Janice"/>
    <n v="21.08"/>
    <n v="4.83"/>
    <s v="No"/>
    <x v="0"/>
    <x v="1"/>
    <x v="3"/>
    <x v="0"/>
    <x v="2"/>
    <x v="2"/>
    <s v="2-Sep-1979"/>
    <n v="30095.97"/>
    <x v="1"/>
    <s v="tier - 3"/>
    <x v="3"/>
    <n v="43"/>
  </r>
  <r>
    <s v="Id322"/>
    <s v="  Timothy G"/>
    <n v="37.715000000000003"/>
    <n v="10.86"/>
    <s v="yes"/>
    <x v="0"/>
    <x v="0"/>
    <x v="0"/>
    <x v="1"/>
    <x v="1"/>
    <x v="0"/>
    <s v="16-Jun-1967"/>
    <n v="30063.58"/>
    <x v="0"/>
    <s v="tier - 1"/>
    <x v="1"/>
    <n v="55"/>
  </r>
  <r>
    <s v="Id323"/>
    <s v="  Alan R"/>
    <n v="22.39"/>
    <n v="9.5299999999999994"/>
    <s v="yes"/>
    <x v="0"/>
    <x v="0"/>
    <x v="0"/>
    <x v="0"/>
    <x v="0"/>
    <x v="0"/>
    <s v="4-Aug-1981"/>
    <n v="30026.87"/>
    <x v="1"/>
    <s v="tier - 3"/>
    <x v="1"/>
    <n v="41"/>
  </r>
  <r>
    <s v="Id324"/>
    <s v="  Michael"/>
    <n v="28.78"/>
    <n v="5.68"/>
    <s v="No"/>
    <x v="0"/>
    <x v="0"/>
    <x v="0"/>
    <x v="0"/>
    <x v="2"/>
    <x v="2"/>
    <s v="5-Oct-1991"/>
    <n v="29969.67"/>
    <x v="0"/>
    <s v="tier - 1"/>
    <x v="3"/>
    <n v="31"/>
  </r>
  <r>
    <s v="Id325"/>
    <s v="  Marie-France"/>
    <n v="18.329999999999998"/>
    <n v="5.57"/>
    <s v="yes"/>
    <x v="0"/>
    <x v="0"/>
    <x v="0"/>
    <x v="0"/>
    <x v="0"/>
    <x v="2"/>
    <s v="12-Jun-1976"/>
    <n v="29933.75"/>
    <x v="0"/>
    <s v="tier - 1"/>
    <x v="3"/>
    <n v="46"/>
  </r>
  <r>
    <s v="Id326"/>
    <s v="  Erik F"/>
    <n v="26.39"/>
    <n v="4.58"/>
    <s v="yes"/>
    <x v="0"/>
    <x v="0"/>
    <x v="3"/>
    <x v="0"/>
    <x v="1"/>
    <x v="2"/>
    <s v="30-Dec-1988"/>
    <n v="29929.56"/>
    <x v="0"/>
    <s v="tier - 1"/>
    <x v="3"/>
    <n v="34"/>
  </r>
  <r>
    <s v="Id327"/>
    <s v="  Andrew"/>
    <n v="19.260000000000002"/>
    <n v="8.9600000000000009"/>
    <s v="yes"/>
    <x v="0"/>
    <x v="0"/>
    <x v="3"/>
    <x v="0"/>
    <x v="1"/>
    <x v="0"/>
    <s v="19-Aug-1975"/>
    <n v="29899.25"/>
    <x v="0"/>
    <s v="tier - 3"/>
    <x v="3"/>
    <n v="47"/>
  </r>
  <r>
    <s v="Id328"/>
    <s v="  Anthony"/>
    <n v="26.92"/>
    <n v="6.09"/>
    <s v="No"/>
    <x v="0"/>
    <x v="0"/>
    <x v="0"/>
    <x v="0"/>
    <x v="2"/>
    <x v="1"/>
    <s v="30-Dec-1989"/>
    <n v="29852.48"/>
    <x v="0"/>
    <s v="tier - 3"/>
    <x v="3"/>
    <n v="33"/>
  </r>
  <r>
    <s v="Id329"/>
    <s v="  Chris"/>
    <n v="19.73"/>
    <n v="4.3600000000000003"/>
    <s v="No"/>
    <x v="0"/>
    <x v="0"/>
    <x v="0"/>
    <x v="0"/>
    <x v="0"/>
    <x v="2"/>
    <s v="29-Oct-1982"/>
    <n v="29818.76"/>
    <x v="0"/>
    <s v="tier - 1"/>
    <x v="1"/>
    <n v="40"/>
  </r>
  <r>
    <s v="Id330"/>
    <s v="  Yu"/>
    <n v="23.56"/>
    <n v="11.74"/>
    <s v="yes"/>
    <x v="0"/>
    <x v="0"/>
    <x v="0"/>
    <x v="0"/>
    <x v="1"/>
    <x v="0"/>
    <s v="13-Aug-1981"/>
    <n v="29816.639999999999"/>
    <x v="0"/>
    <s v="tier - 2"/>
    <x v="3"/>
    <n v="41"/>
  </r>
  <r>
    <s v="Id331"/>
    <s v="  Caleb N"/>
    <n v="37.67"/>
    <n v="5.89"/>
    <s v="No"/>
    <x v="0"/>
    <x v="0"/>
    <x v="3"/>
    <x v="0"/>
    <x v="1"/>
    <x v="1"/>
    <s v="20-Jun-1998"/>
    <n v="29760.6"/>
    <x v="0"/>
    <s v="tier - 2"/>
    <x v="3"/>
    <n v="24"/>
  </r>
  <r>
    <s v="Id332"/>
    <s v="  Jason M"/>
    <n v="18.73"/>
    <n v="10.64"/>
    <s v="No"/>
    <x v="0"/>
    <x v="0"/>
    <x v="1"/>
    <x v="0"/>
    <x v="1"/>
    <x v="0"/>
    <s v="23-Aug-1973"/>
    <n v="29757.69"/>
    <x v="0"/>
    <s v="tier - 3"/>
    <x v="3"/>
    <n v="49"/>
  </r>
  <r>
    <s v="Id333"/>
    <s v="  Angela R"/>
    <n v="33.090000000000003"/>
    <n v="6.06"/>
    <s v="No"/>
    <x v="0"/>
    <x v="1"/>
    <x v="3"/>
    <x v="0"/>
    <x v="0"/>
    <x v="1"/>
    <s v="27-Jul-1993"/>
    <n v="29622.69"/>
    <x v="0"/>
    <s v="tier - 1"/>
    <x v="3"/>
    <n v="29"/>
  </r>
  <r>
    <s v="Id334"/>
    <s v="  Keith J"/>
    <n v="18.329999999999998"/>
    <n v="7.46"/>
    <s v="yes"/>
    <x v="0"/>
    <x v="0"/>
    <x v="3"/>
    <x v="0"/>
    <x v="0"/>
    <x v="0"/>
    <s v="3-Nov-1975"/>
    <n v="29583.8"/>
    <x v="0"/>
    <s v="tier - 1"/>
    <x v="3"/>
    <n v="47"/>
  </r>
  <r>
    <s v="Id335"/>
    <s v="  Emma"/>
    <n v="27.74"/>
    <n v="4.68"/>
    <s v="yes"/>
    <x v="0"/>
    <x v="0"/>
    <x v="1"/>
    <x v="0"/>
    <x v="0"/>
    <x v="2"/>
    <s v="20-Oct-1959"/>
    <n v="29523.17"/>
    <x v="0"/>
    <s v="tier - 2"/>
    <x v="2"/>
    <n v="63"/>
  </r>
  <r>
    <s v="Id336"/>
    <s v="  Nathan A"/>
    <n v="24.2"/>
    <n v="6.15"/>
    <s v="No"/>
    <x v="0"/>
    <x v="0"/>
    <x v="3"/>
    <x v="0"/>
    <x v="1"/>
    <x v="1"/>
    <s v="16-Jul-1987"/>
    <n v="29443.59"/>
    <x v="0"/>
    <s v="tier - 1"/>
    <x v="3"/>
    <n v="35"/>
  </r>
  <r>
    <s v="Id337"/>
    <s v="  Kathryn"/>
    <n v="22.03"/>
    <n v="4.28"/>
    <s v="yes"/>
    <x v="0"/>
    <x v="0"/>
    <x v="0"/>
    <x v="0"/>
    <x v="1"/>
    <x v="2"/>
    <s v="7-Nov-1985"/>
    <n v="29352.560000000001"/>
    <x v="0"/>
    <s v="tier - 1"/>
    <x v="3"/>
    <n v="37"/>
  </r>
  <r>
    <s v="Id338"/>
    <s v="  Elizabeth H"/>
    <n v="26.885000000000002"/>
    <n v="9.86"/>
    <s v="No"/>
    <x v="0"/>
    <x v="0"/>
    <x v="2"/>
    <x v="0"/>
    <x v="1"/>
    <x v="0"/>
    <s v="5-Jun-1958"/>
    <n v="29330.98"/>
    <x v="0"/>
    <s v="tier - 2"/>
    <x v="1"/>
    <n v="65"/>
  </r>
  <r>
    <s v="Id339"/>
    <s v="  Ben"/>
    <n v="16.36"/>
    <n v="11.19"/>
    <s v="No"/>
    <x v="0"/>
    <x v="0"/>
    <x v="0"/>
    <x v="0"/>
    <x v="1"/>
    <x v="0"/>
    <s v="21-Jul-1978"/>
    <n v="29227.599999999999"/>
    <x v="0"/>
    <s v="tier - 3"/>
    <x v="1"/>
    <n v="44"/>
  </r>
  <r>
    <s v="Id340"/>
    <s v="  Cheryl A"/>
    <n v="32.299999999999997"/>
    <n v="4.8899999999999997"/>
    <s v="yes"/>
    <x v="0"/>
    <x v="1"/>
    <x v="3"/>
    <x v="1"/>
    <x v="0"/>
    <x v="2"/>
    <s v="9-Jul-1969"/>
    <n v="29186.48"/>
    <x v="0"/>
    <s v="tier - 3"/>
    <x v="2"/>
    <n v="53"/>
  </r>
  <r>
    <s v="Id341"/>
    <s v="  Kimberly A"/>
    <n v="16.05"/>
    <n v="4.3499999999999996"/>
    <s v="yes"/>
    <x v="0"/>
    <x v="0"/>
    <x v="0"/>
    <x v="0"/>
    <x v="1"/>
    <x v="2"/>
    <s v="8-Nov-1976"/>
    <n v="29160.39"/>
    <x v="0"/>
    <s v="tier - 2"/>
    <x v="3"/>
    <n v="46"/>
  </r>
  <r>
    <s v="Id342"/>
    <s v="  Cynthia"/>
    <n v="29.07"/>
    <n v="8.66"/>
    <s v="yes"/>
    <x v="0"/>
    <x v="0"/>
    <x v="1"/>
    <x v="0"/>
    <x v="1"/>
    <x v="0"/>
    <s v="24-Dec-1961"/>
    <n v="29141.360000000001"/>
    <x v="0"/>
    <s v="tier - 3"/>
    <x v="1"/>
    <n v="61"/>
  </r>
  <r>
    <s v="Id343"/>
    <s v="  Jessica"/>
    <n v="17.43"/>
    <n v="8.64"/>
    <s v="No"/>
    <x v="0"/>
    <x v="0"/>
    <x v="0"/>
    <x v="0"/>
    <x v="1"/>
    <x v="0"/>
    <s v="29-Nov-1978"/>
    <n v="29114.77"/>
    <x v="0"/>
    <s v="tier - 1"/>
    <x v="3"/>
    <n v="44"/>
  </r>
  <r>
    <s v="Id344"/>
    <s v="  Bruce"/>
    <n v="19.329999999999998"/>
    <n v="4.2699999999999996"/>
    <s v="No"/>
    <x v="0"/>
    <x v="0"/>
    <x v="0"/>
    <x v="0"/>
    <x v="2"/>
    <x v="2"/>
    <s v="14-Jul-1980"/>
    <n v="29114.21"/>
    <x v="0"/>
    <s v="tier - 3"/>
    <x v="3"/>
    <n v="42"/>
  </r>
  <r>
    <s v="Id345"/>
    <s v="  Allison"/>
    <n v="30.52"/>
    <n v="4.21"/>
    <s v="No"/>
    <x v="0"/>
    <x v="0"/>
    <x v="3"/>
    <x v="0"/>
    <x v="1"/>
    <x v="2"/>
    <s v="7-Jul-1992"/>
    <n v="29007.82"/>
    <x v="0"/>
    <s v="tier - 3"/>
    <x v="3"/>
    <n v="30"/>
  </r>
  <r>
    <s v="Id346"/>
    <s v="  Alex"/>
    <n v="39.21"/>
    <n v="5.04"/>
    <s v="No"/>
    <x v="0"/>
    <x v="1"/>
    <x v="3"/>
    <x v="0"/>
    <x v="2"/>
    <x v="2"/>
    <s v="1-Sep-2003"/>
    <n v="28998.68"/>
    <x v="0"/>
    <s v="tier - 3"/>
    <x v="3"/>
    <n v="19"/>
  </r>
  <r>
    <s v="Id347"/>
    <s v="  Gabriela"/>
    <n v="26.98"/>
    <n v="5.21"/>
    <s v="yes"/>
    <x v="0"/>
    <x v="0"/>
    <x v="1"/>
    <x v="0"/>
    <x v="1"/>
    <x v="2"/>
    <s v="5-Dec-1959"/>
    <n v="28950.47"/>
    <x v="0"/>
    <s v="tier - 1"/>
    <x v="1"/>
    <n v="63"/>
  </r>
  <r>
    <s v="Id348"/>
    <s v="  Sharon"/>
    <n v="25.84"/>
    <n v="8.83"/>
    <s v="No"/>
    <x v="0"/>
    <x v="0"/>
    <x v="0"/>
    <x v="1"/>
    <x v="1"/>
    <x v="0"/>
    <s v="25-Jul-1962"/>
    <n v="28923.14"/>
    <x v="0"/>
    <s v="tier - 1"/>
    <x v="1"/>
    <n v="60"/>
  </r>
  <r>
    <s v="Id349"/>
    <s v="  Jason A"/>
    <n v="28.31"/>
    <n v="8.4700000000000006"/>
    <s v="yes"/>
    <x v="0"/>
    <x v="0"/>
    <x v="1"/>
    <x v="0"/>
    <x v="1"/>
    <x v="0"/>
    <s v="3-Aug-1961"/>
    <n v="28868.66"/>
    <x v="0"/>
    <s v="tier - 2"/>
    <x v="1"/>
    <n v="61"/>
  </r>
  <r>
    <s v="Id350"/>
    <s v="  Chelsey C"/>
    <n v="23.94"/>
    <n v="4.2"/>
    <s v="No"/>
    <x v="0"/>
    <x v="0"/>
    <x v="0"/>
    <x v="0"/>
    <x v="1"/>
    <x v="2"/>
    <s v="5-Dec-1990"/>
    <n v="28716.14"/>
    <x v="0"/>
    <s v="tier - 3"/>
    <x v="3"/>
    <n v="32"/>
  </r>
  <r>
    <s v="Id351"/>
    <s v="  Devon A"/>
    <n v="20.03"/>
    <n v="6.14"/>
    <s v="yes"/>
    <x v="0"/>
    <x v="0"/>
    <x v="0"/>
    <x v="0"/>
    <x v="1"/>
    <x v="1"/>
    <s v="27-Sep-1985"/>
    <n v="28542.86"/>
    <x v="0"/>
    <s v="tier - 3"/>
    <x v="3"/>
    <n v="37"/>
  </r>
  <r>
    <s v="Id352"/>
    <s v="  Joni L"/>
    <n v="41.42"/>
    <n v="6.07"/>
    <s v="No"/>
    <x v="0"/>
    <x v="0"/>
    <x v="0"/>
    <x v="1"/>
    <x v="2"/>
    <x v="1"/>
    <s v="11-Dec-1982"/>
    <n v="28476.73"/>
    <x v="0"/>
    <s v="tier - 2"/>
    <x v="1"/>
    <n v="40"/>
  </r>
  <r>
    <s v="Id353"/>
    <s v="  Colin"/>
    <n v="36.67"/>
    <n v="10.210000000000001"/>
    <s v="No"/>
    <x v="0"/>
    <x v="0"/>
    <x v="0"/>
    <x v="1"/>
    <x v="1"/>
    <x v="0"/>
    <s v="16-Sep-1974"/>
    <n v="28468.92"/>
    <x v="0"/>
    <s v="tier - 1"/>
    <x v="1"/>
    <n v="48"/>
  </r>
  <r>
    <s v="Id354"/>
    <s v="  Rachael"/>
    <n v="27.645"/>
    <n v="4.6900000000000004"/>
    <s v="No"/>
    <x v="0"/>
    <x v="0"/>
    <x v="0"/>
    <x v="1"/>
    <x v="0"/>
    <x v="2"/>
    <s v="2-Dec-1977"/>
    <n v="28340.19"/>
    <x v="0"/>
    <s v="tier - 2"/>
    <x v="1"/>
    <n v="45"/>
  </r>
  <r>
    <s v="Id355"/>
    <s v="  Maricela"/>
    <n v="22.72"/>
    <n v="5.71"/>
    <s v="No"/>
    <x v="0"/>
    <x v="0"/>
    <x v="0"/>
    <x v="0"/>
    <x v="2"/>
    <x v="1"/>
    <s v="24-Dec-1990"/>
    <n v="28302.33"/>
    <x v="0"/>
    <s v="tier - 2"/>
    <x v="3"/>
    <n v="32"/>
  </r>
  <r>
    <s v="Id356"/>
    <s v="  Marie"/>
    <n v="36.520000000000003"/>
    <n v="9.07"/>
    <s v="yes"/>
    <x v="0"/>
    <x v="1"/>
    <x v="3"/>
    <x v="1"/>
    <x v="1"/>
    <x v="0"/>
    <s v="25-Nov-1963"/>
    <n v="28287.9"/>
    <x v="0"/>
    <s v="tier - 1"/>
    <x v="0"/>
    <n v="59"/>
  </r>
  <r>
    <s v="Id357"/>
    <s v="  Frank"/>
    <n v="33.96"/>
    <n v="4.99"/>
    <s v="No"/>
    <x v="0"/>
    <x v="0"/>
    <x v="0"/>
    <x v="0"/>
    <x v="1"/>
    <x v="2"/>
    <s v="6-Sep-1999"/>
    <n v="28245.34"/>
    <x v="0"/>
    <s v="tier - 3"/>
    <x v="3"/>
    <n v="23"/>
  </r>
  <r>
    <s v="Id358"/>
    <s v="  Jeffry"/>
    <n v="26.695"/>
    <n v="8.31"/>
    <s v="No"/>
    <x v="0"/>
    <x v="0"/>
    <x v="0"/>
    <x v="0"/>
    <x v="0"/>
    <x v="0"/>
    <s v="22-Nov-1960"/>
    <n v="28101.33"/>
    <x v="0"/>
    <s v="tier - 2"/>
    <x v="9"/>
    <n v="62"/>
  </r>
  <r>
    <s v="Id359"/>
    <s v="  Mike"/>
    <n v="18.45"/>
    <n v="5.07"/>
    <s v="yes"/>
    <x v="0"/>
    <x v="0"/>
    <x v="0"/>
    <x v="0"/>
    <x v="1"/>
    <x v="2"/>
    <s v="29-Nov-1985"/>
    <n v="28006.94"/>
    <x v="0"/>
    <s v="tier - 2"/>
    <x v="3"/>
    <n v="37"/>
  </r>
  <r>
    <s v="Id360"/>
    <s v="  Rick"/>
    <n v="33.18"/>
    <n v="4.79"/>
    <s v="No"/>
    <x v="0"/>
    <x v="0"/>
    <x v="0"/>
    <x v="0"/>
    <x v="0"/>
    <x v="2"/>
    <s v="21-Dec-1999"/>
    <n v="27980.77"/>
    <x v="0"/>
    <s v="tier - 1"/>
    <x v="3"/>
    <n v="23"/>
  </r>
  <r>
    <s v="Id361"/>
    <s v="  Pierre-Michel"/>
    <n v="36.1"/>
    <n v="11.39"/>
    <s v="yes"/>
    <x v="0"/>
    <x v="0"/>
    <x v="1"/>
    <x v="1"/>
    <x v="1"/>
    <x v="0"/>
    <s v="28-Jul-1961"/>
    <n v="27941.29"/>
    <x v="0"/>
    <s v="tier - 3"/>
    <x v="3"/>
    <n v="61"/>
  </r>
  <r>
    <s v="Id362"/>
    <s v="  Daniel"/>
    <n v="22.77"/>
    <n v="6"/>
    <s v="No"/>
    <x v="0"/>
    <x v="0"/>
    <x v="0"/>
    <x v="0"/>
    <x v="1"/>
    <x v="1"/>
    <s v="4-Jun-1991"/>
    <n v="27931.11"/>
    <x v="0"/>
    <s v="tier - 3"/>
    <x v="3"/>
    <n v="32"/>
  </r>
  <r>
    <s v="Id363"/>
    <s v="  Brian L"/>
    <n v="21.24"/>
    <n v="5.13"/>
    <s v="No"/>
    <x v="0"/>
    <x v="0"/>
    <x v="0"/>
    <x v="0"/>
    <x v="1"/>
    <x v="2"/>
    <s v="21-Nov-1989"/>
    <n v="27925.86"/>
    <x v="0"/>
    <s v="tier - 2"/>
    <x v="3"/>
    <n v="33"/>
  </r>
  <r>
    <s v="Id364"/>
    <s v="  Morgan M"/>
    <n v="17.600000000000001"/>
    <n v="5.26"/>
    <s v="yes"/>
    <x v="0"/>
    <x v="0"/>
    <x v="0"/>
    <x v="0"/>
    <x v="1"/>
    <x v="2"/>
    <s v="4-Dec-1985"/>
    <n v="27849.94"/>
    <x v="0"/>
    <s v="tier - 1"/>
    <x v="3"/>
    <n v="37"/>
  </r>
  <r>
    <s v="Id365"/>
    <s v="  Caroline"/>
    <n v="26.29"/>
    <n v="6.84"/>
    <s v="No"/>
    <x v="0"/>
    <x v="0"/>
    <x v="0"/>
    <x v="0"/>
    <x v="2"/>
    <x v="0"/>
    <s v="6-Jul-1960"/>
    <n v="27808.73"/>
    <x v="0"/>
    <s v="tier - 1"/>
    <x v="0"/>
    <n v="62"/>
  </r>
  <r>
    <s v="Id366"/>
    <s v="  Drew T"/>
    <n v="35.31"/>
    <n v="9.0399999999999991"/>
    <s v="No"/>
    <x v="0"/>
    <x v="0"/>
    <x v="0"/>
    <x v="1"/>
    <x v="1"/>
    <x v="0"/>
    <s v="6-Dec-2002"/>
    <n v="27724.29"/>
    <x v="0"/>
    <s v="tier - 3"/>
    <x v="0"/>
    <n v="20"/>
  </r>
  <r>
    <s v="Id367"/>
    <s v="  Austin W"/>
    <n v="27.04"/>
    <n v="4.0999999999999996"/>
    <s v="No"/>
    <x v="0"/>
    <x v="0"/>
    <x v="3"/>
    <x v="0"/>
    <x v="2"/>
    <x v="2"/>
    <s v="3-Jul-1992"/>
    <n v="27696.11"/>
    <x v="0"/>
    <s v="tier - 2"/>
    <x v="3"/>
    <n v="30"/>
  </r>
  <r>
    <s v="Id368"/>
    <s v="  Berenice"/>
    <n v="30.23"/>
    <n v="4.2300000000000004"/>
    <s v="yes"/>
    <x v="0"/>
    <x v="1"/>
    <x v="3"/>
    <x v="0"/>
    <x v="1"/>
    <x v="2"/>
    <s v="7-Oct-1997"/>
    <n v="27625.17"/>
    <x v="0"/>
    <s v="tier - 1"/>
    <x v="3"/>
    <n v="25"/>
  </r>
  <r>
    <s v="Id369"/>
    <s v="  Kenneth A"/>
    <n v="30.6"/>
    <n v="6.48"/>
    <s v="yes"/>
    <x v="0"/>
    <x v="1"/>
    <x v="3"/>
    <x v="0"/>
    <x v="1"/>
    <x v="1"/>
    <s v="9-Sep-1997"/>
    <n v="27619.360000000001"/>
    <x v="1"/>
    <s v="tier - 3"/>
    <x v="3"/>
    <n v="25"/>
  </r>
  <r>
    <s v="Id370"/>
    <s v="  Miguel"/>
    <n v="26.8"/>
    <n v="5.53"/>
    <s v="No"/>
    <x v="0"/>
    <x v="0"/>
    <x v="3"/>
    <x v="0"/>
    <x v="1"/>
    <x v="2"/>
    <s v="11-Jun-1992"/>
    <n v="27614.71"/>
    <x v="1"/>
    <s v="tier - 3"/>
    <x v="3"/>
    <n v="30"/>
  </r>
  <r>
    <s v="Id371"/>
    <s v="  Hadley T"/>
    <n v="16.86"/>
    <n v="4.07"/>
    <s v="yes"/>
    <x v="0"/>
    <x v="0"/>
    <x v="0"/>
    <x v="0"/>
    <x v="1"/>
    <x v="2"/>
    <s v="6-Nov-1985"/>
    <n v="27598.93"/>
    <x v="1"/>
    <s v="tier - 1"/>
    <x v="3"/>
    <n v="37"/>
  </r>
  <r>
    <s v="Id372"/>
    <s v="  Taylor"/>
    <n v="16.3"/>
    <n v="5.51"/>
    <s v="No"/>
    <x v="0"/>
    <x v="0"/>
    <x v="3"/>
    <x v="0"/>
    <x v="1"/>
    <x v="2"/>
    <s v="22-Jul-1984"/>
    <n v="27534.53"/>
    <x v="1"/>
    <s v="tier - 2"/>
    <x v="3"/>
    <n v="38"/>
  </r>
  <r>
    <s v="Id373"/>
    <s v="  Tenielle M"/>
    <n v="29.81"/>
    <n v="11.66"/>
    <s v="No"/>
    <x v="0"/>
    <x v="0"/>
    <x v="0"/>
    <x v="0"/>
    <x v="1"/>
    <x v="0"/>
    <s v="19-Oct-1965"/>
    <n v="27533.91"/>
    <x v="1"/>
    <s v="tier - 3"/>
    <x v="0"/>
    <n v="57"/>
  </r>
  <r>
    <s v="Id374"/>
    <s v="  Andrea"/>
    <n v="16.329999999999998"/>
    <n v="7.26"/>
    <s v="yes"/>
    <x v="0"/>
    <x v="0"/>
    <x v="0"/>
    <x v="0"/>
    <x v="1"/>
    <x v="0"/>
    <s v="3-Oct-1981"/>
    <n v="27495.59"/>
    <x v="1"/>
    <s v="tier - 1"/>
    <x v="3"/>
    <n v="41"/>
  </r>
  <r>
    <s v="Id375"/>
    <s v="  Nora P"/>
    <n v="16.37"/>
    <n v="4.79"/>
    <s v="yes"/>
    <x v="0"/>
    <x v="0"/>
    <x v="0"/>
    <x v="0"/>
    <x v="1"/>
    <x v="2"/>
    <s v="5-Dec-1985"/>
    <n v="27432.73"/>
    <x v="1"/>
    <s v="tier - 1"/>
    <x v="3"/>
    <n v="37"/>
  </r>
  <r>
    <s v="Id376"/>
    <s v="  Zachary"/>
    <n v="22.42"/>
    <n v="4.68"/>
    <s v="yes"/>
    <x v="0"/>
    <x v="0"/>
    <x v="3"/>
    <x v="1"/>
    <x v="1"/>
    <x v="2"/>
    <s v="15-Sep-1988"/>
    <n v="27375.9"/>
    <x v="1"/>
    <s v="tier - 3"/>
    <x v="5"/>
    <n v="34"/>
  </r>
  <r>
    <s v="Id377"/>
    <s v="  Michael"/>
    <n v="31.35"/>
    <n v="4.33"/>
    <s v="yes"/>
    <x v="0"/>
    <x v="1"/>
    <x v="3"/>
    <x v="1"/>
    <x v="0"/>
    <x v="2"/>
    <s v="16-Oct-1969"/>
    <n v="27346.04"/>
    <x v="1"/>
    <s v="tier - 2"/>
    <x v="0"/>
    <n v="53"/>
  </r>
  <r>
    <s v="Id378"/>
    <s v="  Alyssa K"/>
    <n v="31.9"/>
    <n v="11.89"/>
    <s v="No"/>
    <x v="0"/>
    <x v="0"/>
    <x v="0"/>
    <x v="1"/>
    <x v="2"/>
    <x v="0"/>
    <s v="6-Jun-1968"/>
    <n v="27322.73"/>
    <x v="1"/>
    <s v="tier - 2"/>
    <x v="0"/>
    <n v="55"/>
  </r>
  <r>
    <s v="Id379"/>
    <s v="  Heather"/>
    <n v="30.6"/>
    <n v="5.24"/>
    <s v="No"/>
    <x v="0"/>
    <x v="0"/>
    <x v="0"/>
    <x v="0"/>
    <x v="2"/>
    <x v="2"/>
    <s v="2-Dec-1999"/>
    <n v="27236.959999999999"/>
    <x v="1"/>
    <s v="tier - 1"/>
    <x v="3"/>
    <n v="23"/>
  </r>
  <r>
    <s v="Id380"/>
    <s v="  Dante"/>
    <n v="28.975000000000001"/>
    <n v="7.63"/>
    <s v="No"/>
    <x v="0"/>
    <x v="0"/>
    <x v="0"/>
    <x v="0"/>
    <x v="1"/>
    <x v="0"/>
    <s v="21-Dec-1965"/>
    <n v="27218.44"/>
    <x v="1"/>
    <s v="tier - 1"/>
    <x v="6"/>
    <n v="57"/>
  </r>
  <r>
    <s v="Id381"/>
    <s v="  Sara E"/>
    <n v="24.86"/>
    <n v="8.92"/>
    <s v="yes"/>
    <x v="0"/>
    <x v="0"/>
    <x v="1"/>
    <x v="1"/>
    <x v="1"/>
    <x v="0"/>
    <s v="2-Oct-1970"/>
    <n v="27117.99"/>
    <x v="1"/>
    <s v="tier - 2"/>
    <x v="0"/>
    <n v="52"/>
  </r>
  <r>
    <s v="Id382"/>
    <s v="  Scott"/>
    <n v="19.54"/>
    <n v="5.37"/>
    <s v="No"/>
    <x v="0"/>
    <x v="0"/>
    <x v="0"/>
    <x v="0"/>
    <x v="1"/>
    <x v="2"/>
    <s v="13-Dec-1990"/>
    <n v="27092.38"/>
    <x v="1"/>
    <s v="tier - 3"/>
    <x v="3"/>
    <n v="32"/>
  </r>
  <r>
    <s v="Id383"/>
    <s v="  Sean"/>
    <n v="26.74"/>
    <n v="4.3099999999999996"/>
    <s v="No"/>
    <x v="0"/>
    <x v="0"/>
    <x v="0"/>
    <x v="0"/>
    <x v="1"/>
    <x v="2"/>
    <s v="2-Jul-1994"/>
    <n v="27080.639999999999"/>
    <x v="1"/>
    <s v="tier - 2"/>
    <x v="3"/>
    <n v="28"/>
  </r>
  <r>
    <s v="Id384"/>
    <s v="  Danielle"/>
    <n v="22.99"/>
    <n v="10.46"/>
    <s v="No"/>
    <x v="0"/>
    <x v="0"/>
    <x v="2"/>
    <x v="0"/>
    <x v="1"/>
    <x v="0"/>
    <s v="30-Jun-1958"/>
    <n v="27037.91"/>
    <x v="1"/>
    <s v="tier - 2"/>
    <x v="0"/>
    <n v="64"/>
  </r>
  <r>
    <s v="Id385"/>
    <s v="  Andrew D"/>
    <n v="31.46"/>
    <n v="7.39"/>
    <s v="No"/>
    <x v="0"/>
    <x v="0"/>
    <x v="0"/>
    <x v="1"/>
    <x v="1"/>
    <x v="0"/>
    <s v="9-Jul-1960"/>
    <n v="27000.98"/>
    <x v="1"/>
    <s v="tier - 2"/>
    <x v="0"/>
    <n v="62"/>
  </r>
  <r>
    <s v="Id386"/>
    <s v="  Joel D"/>
    <n v="30.86"/>
    <n v="6.18"/>
    <s v="No"/>
    <x v="1"/>
    <x v="0"/>
    <x v="1"/>
    <x v="0"/>
    <x v="1"/>
    <x v="1"/>
    <s v="9-Nov-2000"/>
    <n v="26936.98"/>
    <x v="1"/>
    <s v="tier - 3"/>
    <x v="3"/>
    <n v="22"/>
  </r>
  <r>
    <s v="Id387"/>
    <s v="  Michelle"/>
    <n v="31.96"/>
    <n v="8.86"/>
    <s v="No"/>
    <x v="0"/>
    <x v="0"/>
    <x v="0"/>
    <x v="0"/>
    <x v="1"/>
    <x v="0"/>
    <s v="17-Jun-2002"/>
    <n v="26927.69"/>
    <x v="1"/>
    <s v="tier - 2"/>
    <x v="3"/>
    <n v="20"/>
  </r>
  <r>
    <s v="Id388"/>
    <s v="  Michael J"/>
    <n v="23.76"/>
    <n v="10.96"/>
    <s v="No"/>
    <x v="0"/>
    <x v="0"/>
    <x v="2"/>
    <x v="0"/>
    <x v="1"/>
    <x v="0"/>
    <s v="25-Dec-1958"/>
    <n v="26926.51"/>
    <x v="1"/>
    <s v="tier - 1"/>
    <x v="0"/>
    <n v="64"/>
  </r>
  <r>
    <s v="Id389"/>
    <s v="  Nikki"/>
    <n v="19.38"/>
    <n v="6.28"/>
    <s v="No"/>
    <x v="0"/>
    <x v="0"/>
    <x v="0"/>
    <x v="0"/>
    <x v="0"/>
    <x v="1"/>
    <s v="22-Aug-1991"/>
    <n v="26912.560000000001"/>
    <x v="1"/>
    <s v="tier - 2"/>
    <x v="3"/>
    <n v="31"/>
  </r>
  <r>
    <s v="Id390"/>
    <s v="  Summer B"/>
    <n v="16.21"/>
    <n v="6.29"/>
    <s v="yes"/>
    <x v="0"/>
    <x v="0"/>
    <x v="3"/>
    <x v="0"/>
    <x v="1"/>
    <x v="1"/>
    <s v="22-Jul-1988"/>
    <n v="26607.89"/>
    <x v="1"/>
    <s v="tier - 1"/>
    <x v="3"/>
    <n v="34"/>
  </r>
  <r>
    <s v="Id391"/>
    <s v="  Edward"/>
    <n v="32.54"/>
    <n v="4.0199999999999996"/>
    <s v="No"/>
    <x v="1"/>
    <x v="0"/>
    <x v="3"/>
    <x v="0"/>
    <x v="1"/>
    <x v="2"/>
    <s v="5-Sep-2004"/>
    <n v="26479.4"/>
    <x v="1"/>
    <s v="tier - 2"/>
    <x v="3"/>
    <n v="18"/>
  </r>
  <r>
    <s v="Id392"/>
    <s v="  Ryan"/>
    <n v="36.765000000000001"/>
    <n v="11.95"/>
    <s v="yes"/>
    <x v="0"/>
    <x v="0"/>
    <x v="1"/>
    <x v="1"/>
    <x v="1"/>
    <x v="0"/>
    <s v="27-Aug-1970"/>
    <n v="26467.1"/>
    <x v="1"/>
    <s v="tier - 3"/>
    <x v="1"/>
    <n v="52"/>
  </r>
  <r>
    <s v="Id393"/>
    <s v="  Kacee"/>
    <n v="35.909999999999997"/>
    <n v="8.7100000000000009"/>
    <s v="No"/>
    <x v="0"/>
    <x v="0"/>
    <x v="0"/>
    <x v="1"/>
    <x v="1"/>
    <x v="0"/>
    <s v="21-Sep-1974"/>
    <n v="26392.26"/>
    <x v="1"/>
    <s v="tier - 2"/>
    <x v="2"/>
    <n v="48"/>
  </r>
  <r>
    <s v="Id394"/>
    <s v="  Dave"/>
    <n v="32.06"/>
    <n v="4.67"/>
    <s v="No"/>
    <x v="1"/>
    <x v="0"/>
    <x v="3"/>
    <x v="0"/>
    <x v="1"/>
    <x v="2"/>
    <s v="5-Dec-2004"/>
    <n v="26316.59"/>
    <x v="1"/>
    <s v="tier - 3"/>
    <x v="3"/>
    <n v="18"/>
  </r>
  <r>
    <s v="Id395"/>
    <s v="  Maryanna"/>
    <n v="24.1"/>
    <n v="11.14"/>
    <s v="yes"/>
    <x v="0"/>
    <x v="0"/>
    <x v="3"/>
    <x v="1"/>
    <x v="1"/>
    <x v="0"/>
    <s v="4-Jun-1975"/>
    <n v="26236.58"/>
    <x v="1"/>
    <s v="tier - 1"/>
    <x v="3"/>
    <n v="48"/>
  </r>
  <r>
    <s v="Id396"/>
    <s v="  Jessica H"/>
    <n v="27.1"/>
    <n v="9.0500000000000007"/>
    <s v="No"/>
    <x v="0"/>
    <x v="0"/>
    <x v="1"/>
    <x v="1"/>
    <x v="2"/>
    <x v="0"/>
    <s v="7-Jul-1973"/>
    <n v="26140.36"/>
    <x v="1"/>
    <s v="tier - 3"/>
    <x v="3"/>
    <n v="49"/>
  </r>
  <r>
    <s v="Id397"/>
    <s v="  Deanna"/>
    <n v="24.42"/>
    <n v="11.31"/>
    <s v="No"/>
    <x v="0"/>
    <x v="0"/>
    <x v="0"/>
    <x v="0"/>
    <x v="1"/>
    <x v="0"/>
    <s v="11-Oct-2002"/>
    <n v="26125.67"/>
    <x v="1"/>
    <s v="tier - 1"/>
    <x v="0"/>
    <n v="20"/>
  </r>
  <r>
    <s v="Id398"/>
    <s v="  Peter"/>
    <n v="26.695"/>
    <n v="4.68"/>
    <s v="yes"/>
    <x v="0"/>
    <x v="0"/>
    <x v="1"/>
    <x v="0"/>
    <x v="1"/>
    <x v="2"/>
    <s v="9-Jul-1966"/>
    <n v="26109.33"/>
    <x v="1"/>
    <s v="tier - 3"/>
    <x v="1"/>
    <n v="56"/>
  </r>
  <r>
    <s v="Id399"/>
    <s v="  Rebecca"/>
    <n v="27.79"/>
    <n v="6.05"/>
    <s v="yes"/>
    <x v="1"/>
    <x v="0"/>
    <x v="3"/>
    <x v="0"/>
    <x v="1"/>
    <x v="1"/>
    <s v="26-Dec-2000"/>
    <n v="26026.97"/>
    <x v="1"/>
    <s v="tier - 3"/>
    <x v="3"/>
    <n v="22"/>
  </r>
  <r>
    <s v="Id400"/>
    <s v="  Elizabeth M"/>
    <n v="32.68"/>
    <n v="4.68"/>
    <s v="yes"/>
    <x v="0"/>
    <x v="0"/>
    <x v="0"/>
    <x v="1"/>
    <x v="1"/>
    <x v="2"/>
    <s v="5-Jun-2001"/>
    <n v="26018.95"/>
    <x v="1"/>
    <s v="tier - 2"/>
    <x v="1"/>
    <n v="22"/>
  </r>
  <r>
    <s v="Id401"/>
    <s v="  Gregory"/>
    <n v="26.4"/>
    <n v="9.5"/>
    <s v="yes"/>
    <x v="0"/>
    <x v="0"/>
    <x v="1"/>
    <x v="1"/>
    <x v="1"/>
    <x v="0"/>
    <s v="3-Dec-1970"/>
    <n v="25992.82"/>
    <x v="1"/>
    <s v="tier - 2"/>
    <x v="0"/>
    <n v="52"/>
  </r>
  <r>
    <s v="Id402"/>
    <s v="  Sarah E"/>
    <n v="23.655000000000001"/>
    <n v="10.84"/>
    <s v="yes"/>
    <x v="0"/>
    <x v="1"/>
    <x v="3"/>
    <x v="0"/>
    <x v="1"/>
    <x v="0"/>
    <s v="21-Aug-1963"/>
    <n v="25678.78"/>
    <x v="1"/>
    <s v="tier - 3"/>
    <x v="1"/>
    <n v="59"/>
  </r>
  <r>
    <s v="Id403"/>
    <s v="  Anne Elise"/>
    <n v="27.36"/>
    <n v="5.88"/>
    <s v="No"/>
    <x v="0"/>
    <x v="0"/>
    <x v="1"/>
    <x v="1"/>
    <x v="1"/>
    <x v="1"/>
    <s v="17-Jul-1972"/>
    <n v="25656.58"/>
    <x v="1"/>
    <s v="tier - 3"/>
    <x v="2"/>
    <n v="50"/>
  </r>
  <r>
    <s v="Id404"/>
    <s v="  Christopher R"/>
    <n v="27.82"/>
    <n v="5.24"/>
    <s v="yes"/>
    <x v="0"/>
    <x v="0"/>
    <x v="0"/>
    <x v="0"/>
    <x v="1"/>
    <x v="2"/>
    <s v="2-Aug-2001"/>
    <n v="25648.98"/>
    <x v="1"/>
    <s v="tier - 1"/>
    <x v="3"/>
    <n v="21"/>
  </r>
  <r>
    <s v="Id405"/>
    <s v="  Elliot"/>
    <n v="25.46"/>
    <n v="11.75"/>
    <s v="No"/>
    <x v="0"/>
    <x v="0"/>
    <x v="0"/>
    <x v="1"/>
    <x v="1"/>
    <x v="0"/>
    <s v="11-Dec-1968"/>
    <n v="25517.11"/>
    <x v="1"/>
    <s v="tier - 3"/>
    <x v="6"/>
    <n v="54"/>
  </r>
  <r>
    <s v="Id406"/>
    <s v="  Christopher D"/>
    <n v="25.1"/>
    <n v="6.97"/>
    <s v="No"/>
    <x v="0"/>
    <x v="0"/>
    <x v="0"/>
    <x v="0"/>
    <x v="1"/>
    <x v="0"/>
    <s v="22-Aug-1968"/>
    <n v="25382.3"/>
    <x v="1"/>
    <s v="tier - 2"/>
    <x v="3"/>
    <n v="54"/>
  </r>
  <r>
    <s v="Id407"/>
    <s v="  Corey"/>
    <n v="32.11"/>
    <n v="4.76"/>
    <s v="No"/>
    <x v="0"/>
    <x v="0"/>
    <x v="1"/>
    <x v="1"/>
    <x v="1"/>
    <x v="2"/>
    <s v="26-Sep-1972"/>
    <n v="25333.33"/>
    <x v="1"/>
    <s v="tier - 2"/>
    <x v="6"/>
    <n v="50"/>
  </r>
  <r>
    <s v="Id408"/>
    <s v="  Patrick D"/>
    <n v="29.8"/>
    <n v="8.24"/>
    <s v="yes"/>
    <x v="0"/>
    <x v="0"/>
    <x v="3"/>
    <x v="0"/>
    <x v="1"/>
    <x v="0"/>
    <s v="14-Dec-1975"/>
    <n v="25309.49"/>
    <x v="1"/>
    <s v="tier - 1"/>
    <x v="3"/>
    <n v="47"/>
  </r>
  <r>
    <s v="Id409"/>
    <s v="  Anthony D"/>
    <n v="24.01"/>
    <n v="4.76"/>
    <s v="No"/>
    <x v="0"/>
    <x v="0"/>
    <x v="3"/>
    <x v="0"/>
    <x v="1"/>
    <x v="2"/>
    <s v="24-Nov-1998"/>
    <n v="25127.22"/>
    <x v="1"/>
    <s v="tier - 3"/>
    <x v="3"/>
    <n v="24"/>
  </r>
  <r>
    <s v="Id410"/>
    <s v="  Melissa"/>
    <n v="23.21"/>
    <n v="6.03"/>
    <s v="No"/>
    <x v="0"/>
    <x v="0"/>
    <x v="3"/>
    <x v="1"/>
    <x v="1"/>
    <x v="1"/>
    <s v="14-Jun-1998"/>
    <n v="25081.77"/>
    <x v="1"/>
    <s v="tier - 2"/>
    <x v="0"/>
    <n v="24"/>
  </r>
  <r>
    <s v="Id411"/>
    <s v="  Raven"/>
    <n v="21.2"/>
    <n v="4.07"/>
    <s v="yes"/>
    <x v="0"/>
    <x v="0"/>
    <x v="3"/>
    <x v="0"/>
    <x v="1"/>
    <x v="2"/>
    <s v="4-Dec-1995"/>
    <n v="25075.97"/>
    <x v="1"/>
    <s v="tier - 2"/>
    <x v="3"/>
    <n v="27"/>
  </r>
  <r>
    <s v="Id412"/>
    <s v="  Christopher"/>
    <n v="28.215"/>
    <n v="8.26"/>
    <s v="yes"/>
    <x v="0"/>
    <x v="0"/>
    <x v="3"/>
    <x v="0"/>
    <x v="1"/>
    <x v="0"/>
    <s v="14-Nov-1975"/>
    <n v="24915.22"/>
    <x v="1"/>
    <s v="tier - 3"/>
    <x v="1"/>
    <n v="47"/>
  </r>
  <r>
    <s v="Id413"/>
    <s v="  Kendra A"/>
    <n v="38.094999999999999"/>
    <n v="4.76"/>
    <s v="No"/>
    <x v="0"/>
    <x v="0"/>
    <x v="3"/>
    <x v="1"/>
    <x v="1"/>
    <x v="2"/>
    <s v="14-Jun-1987"/>
    <n v="24915.05"/>
    <x v="1"/>
    <s v="tier - 1"/>
    <x v="2"/>
    <n v="35"/>
  </r>
  <r>
    <s v="Id414"/>
    <s v="  Jordan"/>
    <n v="22.61"/>
    <n v="6.13"/>
    <s v="yes"/>
    <x v="0"/>
    <x v="1"/>
    <x v="3"/>
    <x v="0"/>
    <x v="3"/>
    <x v="1"/>
    <s v="23-Jul-1969"/>
    <n v="24873.38"/>
    <x v="1"/>
    <s v="tier - 1"/>
    <x v="2"/>
    <n v="53"/>
  </r>
  <r>
    <s v="Id415"/>
    <s v="  Nils"/>
    <n v="24.32"/>
    <n v="10.47"/>
    <s v="yes"/>
    <x v="0"/>
    <x v="0"/>
    <x v="1"/>
    <x v="0"/>
    <x v="0"/>
    <x v="0"/>
    <s v="26-Nov-1970"/>
    <n v="24869.84"/>
    <x v="1"/>
    <s v="tier - 2"/>
    <x v="4"/>
    <n v="52"/>
  </r>
  <r>
    <s v="Id416"/>
    <s v="  Scott"/>
    <n v="20.96"/>
    <n v="4.04"/>
    <s v="yes"/>
    <x v="0"/>
    <x v="0"/>
    <x v="3"/>
    <x v="0"/>
    <x v="1"/>
    <x v="2"/>
    <s v="10-Jun-1995"/>
    <n v="24863.25"/>
    <x v="1"/>
    <s v="tier - 3"/>
    <x v="3"/>
    <n v="27"/>
  </r>
  <r>
    <s v="Id417"/>
    <s v="  Angela"/>
    <n v="19.68"/>
    <n v="5.74"/>
    <s v="No"/>
    <x v="0"/>
    <x v="0"/>
    <x v="0"/>
    <x v="0"/>
    <x v="1"/>
    <x v="1"/>
    <s v="9-Sep-1994"/>
    <n v="24817.25"/>
    <x v="1"/>
    <s v="tier - 2"/>
    <x v="3"/>
    <n v="28"/>
  </r>
  <r>
    <s v="Id418"/>
    <s v="  Allison"/>
    <n v="18.100000000000001"/>
    <n v="6.33"/>
    <s v="No"/>
    <x v="0"/>
    <x v="0"/>
    <x v="3"/>
    <x v="0"/>
    <x v="1"/>
    <x v="1"/>
    <s v="11-Oct-1992"/>
    <n v="24795.040000000001"/>
    <x v="1"/>
    <s v="tier - 3"/>
    <x v="3"/>
    <n v="30"/>
  </r>
  <r>
    <s v="Id419"/>
    <s v="  Caitlin O"/>
    <n v="29.64"/>
    <n v="4.28"/>
    <s v="yes"/>
    <x v="0"/>
    <x v="0"/>
    <x v="0"/>
    <x v="1"/>
    <x v="1"/>
    <x v="2"/>
    <s v="28-Aug-1996"/>
    <n v="24671.66"/>
    <x v="1"/>
    <s v="tier - 1"/>
    <x v="2"/>
    <n v="26"/>
  </r>
  <r>
    <s v="Id420"/>
    <s v="  Tracy M"/>
    <n v="25.3"/>
    <n v="9.4700000000000006"/>
    <s v="yes"/>
    <x v="0"/>
    <x v="0"/>
    <x v="1"/>
    <x v="0"/>
    <x v="1"/>
    <x v="0"/>
    <s v="12-Jun-1970"/>
    <n v="24667.42"/>
    <x v="1"/>
    <s v="tier - 3"/>
    <x v="0"/>
    <n v="52"/>
  </r>
  <r>
    <s v="Id421"/>
    <s v="  Dustin M"/>
    <n v="27.6"/>
    <n v="4.8499999999999996"/>
    <s v="yes"/>
    <x v="0"/>
    <x v="0"/>
    <x v="0"/>
    <x v="1"/>
    <x v="1"/>
    <x v="2"/>
    <s v="12-Oct-1976"/>
    <n v="24603.05"/>
    <x v="1"/>
    <s v="tier - 2"/>
    <x v="3"/>
    <n v="46"/>
  </r>
  <r>
    <s v="Id422"/>
    <s v="  Jenny"/>
    <n v="27.645"/>
    <n v="11.03"/>
    <s v="yes"/>
    <x v="0"/>
    <x v="0"/>
    <x v="3"/>
    <x v="0"/>
    <x v="1"/>
    <x v="0"/>
    <s v="13-Jun-1975"/>
    <n v="24535.7"/>
    <x v="1"/>
    <s v="tier - 2"/>
    <x v="1"/>
    <n v="47"/>
  </r>
  <r>
    <s v="Id423"/>
    <s v="  Emily"/>
    <n v="27.6"/>
    <n v="5.22"/>
    <s v="No"/>
    <x v="0"/>
    <x v="0"/>
    <x v="1"/>
    <x v="0"/>
    <x v="1"/>
    <x v="2"/>
    <s v="14-Sep-1972"/>
    <n v="24520.26"/>
    <x v="1"/>
    <s v="tier - 3"/>
    <x v="3"/>
    <n v="50"/>
  </r>
  <r>
    <s v="Id424"/>
    <s v="  Fabienne"/>
    <n v="25.08"/>
    <n v="9.52"/>
    <s v="yes"/>
    <x v="0"/>
    <x v="0"/>
    <x v="1"/>
    <x v="1"/>
    <x v="1"/>
    <x v="0"/>
    <s v="21-Oct-1961"/>
    <n v="24513.09"/>
    <x v="1"/>
    <s v="tier - 2"/>
    <x v="0"/>
    <n v="61"/>
  </r>
  <r>
    <s v="Id425"/>
    <s v="  Jordan"/>
    <n v="30.02"/>
    <n v="11.09"/>
    <s v="No"/>
    <x v="0"/>
    <x v="0"/>
    <x v="0"/>
    <x v="1"/>
    <x v="1"/>
    <x v="0"/>
    <s v="6-Jul-1968"/>
    <n v="24476.48"/>
    <x v="1"/>
    <s v="tier - 2"/>
    <x v="1"/>
    <n v="54"/>
  </r>
  <r>
    <s v="Id426"/>
    <s v="  Matt"/>
    <n v="27.36"/>
    <n v="9.4499999999999993"/>
    <s v="yes"/>
    <x v="0"/>
    <x v="0"/>
    <x v="1"/>
    <x v="0"/>
    <x v="2"/>
    <x v="0"/>
    <s v="30-Nov-1970"/>
    <n v="24393.62"/>
    <x v="1"/>
    <s v="tier - 3"/>
    <x v="1"/>
    <n v="52"/>
  </r>
  <r>
    <s v="Id427"/>
    <s v="  Taryn L"/>
    <n v="22.2"/>
    <n v="5.51"/>
    <s v="No"/>
    <x v="0"/>
    <x v="0"/>
    <x v="0"/>
    <x v="0"/>
    <x v="1"/>
    <x v="2"/>
    <s v="7-Oct-1999"/>
    <n v="24387.74"/>
    <x v="1"/>
    <s v="tier - 1"/>
    <x v="3"/>
    <n v="23"/>
  </r>
  <r>
    <s v="Id428"/>
    <s v="  Temima"/>
    <n v="25.71"/>
    <n v="4.18"/>
    <s v="No"/>
    <x v="1"/>
    <x v="0"/>
    <x v="3"/>
    <x v="0"/>
    <x v="1"/>
    <x v="2"/>
    <s v="3-Aug-2004"/>
    <n v="24294.02"/>
    <x v="1"/>
    <s v="tier - 1"/>
    <x v="3"/>
    <n v="18"/>
  </r>
  <r>
    <s v="Id429"/>
    <s v="  Jennifer"/>
    <n v="41.91"/>
    <n v="5.98"/>
    <s v="yes"/>
    <x v="0"/>
    <x v="0"/>
    <x v="3"/>
    <x v="1"/>
    <x v="1"/>
    <x v="1"/>
    <s v="16-Dec-1964"/>
    <n v="24227.34"/>
    <x v="1"/>
    <s v="tier - 1"/>
    <x v="0"/>
    <n v="58"/>
  </r>
  <r>
    <s v="Id430"/>
    <s v="  Serena M"/>
    <n v="25.85"/>
    <n v="10.16"/>
    <s v="No"/>
    <x v="0"/>
    <x v="0"/>
    <x v="0"/>
    <x v="0"/>
    <x v="1"/>
    <x v="0"/>
    <s v="10-Sep-1974"/>
    <n v="24180.93"/>
    <x v="1"/>
    <s v="tier - 1"/>
    <x v="0"/>
    <n v="48"/>
  </r>
  <r>
    <s v="Id431"/>
    <s v="  Victoria M"/>
    <n v="23.844999999999999"/>
    <n v="11.71"/>
    <s v="No"/>
    <x v="0"/>
    <x v="0"/>
    <x v="1"/>
    <x v="0"/>
    <x v="1"/>
    <x v="0"/>
    <s v="13-Jun-1973"/>
    <n v="24106.91"/>
    <x v="1"/>
    <s v="tier - 2"/>
    <x v="2"/>
    <n v="49"/>
  </r>
  <r>
    <s v="Id432"/>
    <s v="  Phoebe"/>
    <n v="30.59"/>
    <n v="5.23"/>
    <s v="No"/>
    <x v="0"/>
    <x v="1"/>
    <x v="3"/>
    <x v="1"/>
    <x v="1"/>
    <x v="2"/>
    <s v="30-Dec-2003"/>
    <n v="24059.68"/>
    <x v="1"/>
    <s v="tier - 2"/>
    <x v="1"/>
    <n v="19"/>
  </r>
  <r>
    <s v="Id433"/>
    <s v="  Corey"/>
    <n v="24.795000000000002"/>
    <n v="6.85"/>
    <s v="No"/>
    <x v="0"/>
    <x v="0"/>
    <x v="0"/>
    <x v="0"/>
    <x v="1"/>
    <x v="0"/>
    <s v="10-Jul-1971"/>
    <n v="23967.38"/>
    <x v="1"/>
    <s v="tier - 2"/>
    <x v="1"/>
    <n v="51"/>
  </r>
  <r>
    <s v="Id434"/>
    <s v="  Rebecca"/>
    <n v="24.13"/>
    <n v="7.05"/>
    <s v="yes"/>
    <x v="0"/>
    <x v="0"/>
    <x v="1"/>
    <x v="0"/>
    <x v="1"/>
    <x v="0"/>
    <s v="8-Aug-1970"/>
    <n v="23887.66"/>
    <x v="1"/>
    <s v="tier - 3"/>
    <x v="1"/>
    <n v="52"/>
  </r>
  <r>
    <s v="Id435"/>
    <s v="  Nicholas D"/>
    <n v="25.84"/>
    <n v="11.64"/>
    <s v="No"/>
    <x v="0"/>
    <x v="0"/>
    <x v="1"/>
    <x v="0"/>
    <x v="1"/>
    <x v="0"/>
    <s v="27-Jun-1973"/>
    <n v="23807.24"/>
    <x v="1"/>
    <s v="tier - 3"/>
    <x v="1"/>
    <n v="49"/>
  </r>
  <r>
    <s v="Id436"/>
    <s v="  Christian"/>
    <n v="28"/>
    <n v="10.52"/>
    <s v="No"/>
    <x v="0"/>
    <x v="0"/>
    <x v="0"/>
    <x v="0"/>
    <x v="1"/>
    <x v="0"/>
    <s v="2-Jun-1974"/>
    <n v="23568.27"/>
    <x v="1"/>
    <s v="tier - 2"/>
    <x v="3"/>
    <n v="49"/>
  </r>
  <r>
    <s v="Id437"/>
    <s v="  Jonathon S"/>
    <n v="34.1"/>
    <n v="4.01"/>
    <s v="yes"/>
    <x v="0"/>
    <x v="1"/>
    <x v="3"/>
    <x v="1"/>
    <x v="2"/>
    <x v="2"/>
    <s v="26-Aug-1983"/>
    <n v="23563.02"/>
    <x v="1"/>
    <s v="tier - 2"/>
    <x v="0"/>
    <n v="39"/>
  </r>
  <r>
    <s v="Id438"/>
    <s v="  Caroline"/>
    <n v="26.125"/>
    <n v="8.56"/>
    <s v="yes"/>
    <x v="0"/>
    <x v="0"/>
    <x v="3"/>
    <x v="0"/>
    <x v="1"/>
    <x v="0"/>
    <s v="13-Nov-1975"/>
    <n v="23401.31"/>
    <x v="1"/>
    <s v="tier - 3"/>
    <x v="2"/>
    <n v="47"/>
  </r>
  <r>
    <s v="Id439"/>
    <s v="  Joshua D"/>
    <n v="25.6"/>
    <n v="10.5"/>
    <s v="No"/>
    <x v="0"/>
    <x v="0"/>
    <x v="1"/>
    <x v="0"/>
    <x v="1"/>
    <x v="0"/>
    <s v="22-Oct-1973"/>
    <n v="23306.55"/>
    <x v="1"/>
    <s v="tier - 2"/>
    <x v="3"/>
    <n v="49"/>
  </r>
  <r>
    <s v="Id440"/>
    <s v="  Nichole"/>
    <n v="24.32"/>
    <n v="6.39"/>
    <s v="No"/>
    <x v="0"/>
    <x v="0"/>
    <x v="0"/>
    <x v="1"/>
    <x v="0"/>
    <x v="1"/>
    <s v="3-Oct-1994"/>
    <n v="23288.93"/>
    <x v="1"/>
    <s v="tier - 3"/>
    <x v="2"/>
    <n v="28"/>
  </r>
  <r>
    <s v="Id441"/>
    <s v="  Denise M"/>
    <n v="22.88"/>
    <n v="5.71"/>
    <s v="yes"/>
    <x v="0"/>
    <x v="1"/>
    <x v="3"/>
    <x v="0"/>
    <x v="1"/>
    <x v="1"/>
    <s v="14-Nov-1969"/>
    <n v="23244.79"/>
    <x v="1"/>
    <s v="tier - 3"/>
    <x v="0"/>
    <n v="53"/>
  </r>
  <r>
    <s v="Id442"/>
    <s v="  Peter R"/>
    <n v="24.984999999999999"/>
    <n v="4.43"/>
    <s v="yes"/>
    <x v="0"/>
    <x v="1"/>
    <x v="3"/>
    <x v="1"/>
    <x v="1"/>
    <x v="2"/>
    <s v="7-Aug-1997"/>
    <n v="23241.47"/>
    <x v="1"/>
    <s v="tier - 3"/>
    <x v="11"/>
    <n v="25"/>
  </r>
  <r>
    <s v="Id443"/>
    <s v="  Johnson K"/>
    <n v="33.1"/>
    <n v="5.52"/>
    <s v="No"/>
    <x v="0"/>
    <x v="1"/>
    <x v="3"/>
    <x v="1"/>
    <x v="3"/>
    <x v="2"/>
    <s v="14-Dec-2003"/>
    <n v="23082.959999999999"/>
    <x v="1"/>
    <s v="tier - 2"/>
    <x v="3"/>
    <n v="19"/>
  </r>
  <r>
    <s v="Id444"/>
    <s v="  Katherine"/>
    <n v="27.83"/>
    <n v="9.1999999999999993"/>
    <s v="yes"/>
    <x v="0"/>
    <x v="0"/>
    <x v="3"/>
    <x v="0"/>
    <x v="2"/>
    <x v="0"/>
    <s v="9-Sep-1975"/>
    <n v="23065.42"/>
    <x v="1"/>
    <s v="tier - 2"/>
    <x v="0"/>
    <n v="47"/>
  </r>
  <r>
    <s v="Id445"/>
    <s v="  Lynda"/>
    <n v="30.875"/>
    <n v="10.97"/>
    <s v="yes"/>
    <x v="0"/>
    <x v="0"/>
    <x v="1"/>
    <x v="1"/>
    <x v="2"/>
    <x v="0"/>
    <s v="9-Nov-1970"/>
    <n v="23045.57"/>
    <x v="1"/>
    <s v="tier - 2"/>
    <x v="2"/>
    <n v="52"/>
  </r>
  <r>
    <s v="Id446"/>
    <s v="  Anthony"/>
    <n v="27.265000000000001"/>
    <n v="4.25"/>
    <s v="No"/>
    <x v="0"/>
    <x v="1"/>
    <x v="3"/>
    <x v="1"/>
    <x v="1"/>
    <x v="2"/>
    <s v="25-Jul-2003"/>
    <n v="22493.66"/>
    <x v="1"/>
    <s v="tier - 1"/>
    <x v="1"/>
    <n v="19"/>
  </r>
  <r>
    <s v="Id447"/>
    <s v="  Linnea C"/>
    <n v="26.7"/>
    <n v="5.23"/>
    <s v="No"/>
    <x v="0"/>
    <x v="1"/>
    <x v="3"/>
    <x v="0"/>
    <x v="1"/>
    <x v="2"/>
    <s v="14-Nov-1979"/>
    <n v="22478.6"/>
    <x v="2"/>
    <s v="tier - 2"/>
    <x v="3"/>
    <n v="43"/>
  </r>
  <r>
    <s v="Id448"/>
    <s v="  Massimiliano A"/>
    <n v="29.925000000000001"/>
    <n v="5.96"/>
    <s v="yes"/>
    <x v="0"/>
    <x v="1"/>
    <x v="3"/>
    <x v="0"/>
    <x v="2"/>
    <x v="1"/>
    <s v="21-Dec-1983"/>
    <n v="22462.04"/>
    <x v="2"/>
    <s v="tier - 1"/>
    <x v="9"/>
    <n v="39"/>
  </r>
  <r>
    <s v="Id449"/>
    <s v="  James M"/>
    <n v="19.95"/>
    <n v="4.29"/>
    <s v="yes"/>
    <x v="0"/>
    <x v="0"/>
    <x v="1"/>
    <x v="0"/>
    <x v="1"/>
    <x v="2"/>
    <s v="18-Aug-1966"/>
    <n v="22412.65"/>
    <x v="2"/>
    <s v="tier - 3"/>
    <x v="7"/>
    <n v="56"/>
  </r>
  <r>
    <s v="Id450"/>
    <s v="  Lauren"/>
    <n v="24.225000000000001"/>
    <n v="4.09"/>
    <s v="No"/>
    <x v="0"/>
    <x v="0"/>
    <x v="0"/>
    <x v="1"/>
    <x v="1"/>
    <x v="2"/>
    <s v="26-Aug-1999"/>
    <n v="22395.74"/>
    <x v="2"/>
    <s v="tier - 2"/>
    <x v="2"/>
    <n v="23"/>
  </r>
  <r>
    <s v="Id451"/>
    <s v="  Michele V"/>
    <n v="28.12"/>
    <n v="4.88"/>
    <s v="No"/>
    <x v="0"/>
    <x v="0"/>
    <x v="0"/>
    <x v="0"/>
    <x v="0"/>
    <x v="2"/>
    <s v="27-Dec-1982"/>
    <n v="22331.57"/>
    <x v="1"/>
    <s v="tier - 3"/>
    <x v="2"/>
    <n v="40"/>
  </r>
  <r>
    <s v="Id452"/>
    <s v="  Xiao"/>
    <n v="23.21"/>
    <n v="6.76"/>
    <s v="No"/>
    <x v="0"/>
    <x v="0"/>
    <x v="0"/>
    <x v="0"/>
    <x v="0"/>
    <x v="0"/>
    <s v="16-Jun-1971"/>
    <n v="22218.11"/>
    <x v="1"/>
    <s v="tier - 3"/>
    <x v="0"/>
    <n v="51"/>
  </r>
  <r>
    <s v="Id453"/>
    <s v="  Harper L"/>
    <n v="23.98"/>
    <n v="10.67"/>
    <s v="No"/>
    <x v="0"/>
    <x v="0"/>
    <x v="0"/>
    <x v="1"/>
    <x v="0"/>
    <x v="0"/>
    <s v="24-Aug-1965"/>
    <n v="22192.44"/>
    <x v="2"/>
    <s v="tier - 1"/>
    <x v="0"/>
    <n v="57"/>
  </r>
  <r>
    <s v="Id454"/>
    <s v="  Nick"/>
    <n v="30"/>
    <n v="6.21"/>
    <s v="No"/>
    <x v="0"/>
    <x v="0"/>
    <x v="0"/>
    <x v="0"/>
    <x v="1"/>
    <x v="1"/>
    <s v="12-Sep-1980"/>
    <n v="22144.03"/>
    <x v="1"/>
    <s v="tier - 2"/>
    <x v="3"/>
    <n v="42"/>
  </r>
  <r>
    <s v="Id455"/>
    <s v="  Scott"/>
    <n v="17.350000000000001"/>
    <n v="5.03"/>
    <s v="yes"/>
    <x v="0"/>
    <x v="0"/>
    <x v="0"/>
    <x v="0"/>
    <x v="1"/>
    <x v="2"/>
    <s v="28-Aug-2001"/>
    <n v="22097.62"/>
    <x v="2"/>
    <s v="tier - 1"/>
    <x v="3"/>
    <n v="21"/>
  </r>
  <r>
    <s v="Id456"/>
    <s v="  Wilson"/>
    <n v="22.704999999999998"/>
    <n v="5.27"/>
    <s v="No"/>
    <x v="0"/>
    <x v="0"/>
    <x v="0"/>
    <x v="1"/>
    <x v="2"/>
    <x v="2"/>
    <s v="14-Oct-1989"/>
    <n v="21984.47"/>
    <x v="2"/>
    <s v="tier - 1"/>
    <x v="1"/>
    <n v="33"/>
  </r>
  <r>
    <s v="Id457"/>
    <s v="  Lee"/>
    <n v="25.41"/>
    <n v="10.53"/>
    <s v="yes"/>
    <x v="0"/>
    <x v="0"/>
    <x v="3"/>
    <x v="0"/>
    <x v="1"/>
    <x v="0"/>
    <s v="19-Dec-1975"/>
    <n v="21978.68"/>
    <x v="2"/>
    <s v="tier - 3"/>
    <x v="0"/>
    <n v="47"/>
  </r>
  <r>
    <s v="Id458"/>
    <s v="  Shizhong"/>
    <n v="18.23"/>
    <n v="5.78"/>
    <s v="No"/>
    <x v="0"/>
    <x v="1"/>
    <x v="3"/>
    <x v="0"/>
    <x v="1"/>
    <x v="1"/>
    <s v="28-Sep-2003"/>
    <n v="21882.400000000001"/>
    <x v="1"/>
    <s v="tier - 1"/>
    <x v="3"/>
    <n v="19"/>
  </r>
  <r>
    <s v="Id459"/>
    <s v="  Marie-Claire"/>
    <n v="24.7"/>
    <n v="4.3600000000000003"/>
    <s v="No"/>
    <x v="0"/>
    <x v="1"/>
    <x v="3"/>
    <x v="0"/>
    <x v="1"/>
    <x v="2"/>
    <s v="17-Aug-1979"/>
    <n v="21880.82"/>
    <x v="2"/>
    <s v="tier - 1"/>
    <x v="1"/>
    <n v="43"/>
  </r>
  <r>
    <s v="Id460"/>
    <s v="  Todd J"/>
    <n v="37.4"/>
    <n v="9.7200000000000006"/>
    <s v="yes"/>
    <x v="0"/>
    <x v="1"/>
    <x v="3"/>
    <x v="1"/>
    <x v="1"/>
    <x v="0"/>
    <s v="27-Aug-1963"/>
    <n v="21797"/>
    <x v="2"/>
    <s v="tier - 1"/>
    <x v="3"/>
    <n v="59"/>
  </r>
  <r>
    <s v="Id461"/>
    <s v="  Carolyn"/>
    <n v="26.885000000000002"/>
    <n v="5.18"/>
    <s v="No"/>
    <x v="0"/>
    <x v="1"/>
    <x v="3"/>
    <x v="0"/>
    <x v="2"/>
    <x v="2"/>
    <s v="28-Sep-1979"/>
    <n v="21774.32"/>
    <x v="2"/>
    <s v="tier - 2"/>
    <x v="1"/>
    <n v="43"/>
  </r>
  <r>
    <s v="Id462"/>
    <s v="  Lindsey"/>
    <n v="25.27"/>
    <n v="5.29"/>
    <s v="No"/>
    <x v="0"/>
    <x v="1"/>
    <x v="3"/>
    <x v="0"/>
    <x v="1"/>
    <x v="2"/>
    <s v="20-Sep-1979"/>
    <n v="21771.34"/>
    <x v="2"/>
    <s v="tier - 1"/>
    <x v="2"/>
    <n v="43"/>
  </r>
  <r>
    <s v="Id463"/>
    <s v="  Marissa D"/>
    <n v="23.655000000000001"/>
    <n v="4.8600000000000003"/>
    <s v="yes"/>
    <x v="0"/>
    <x v="0"/>
    <x v="0"/>
    <x v="0"/>
    <x v="1"/>
    <x v="2"/>
    <s v="18-Jul-1976"/>
    <n v="21677.279999999999"/>
    <x v="2"/>
    <s v="tier - 1"/>
    <x v="1"/>
    <n v="46"/>
  </r>
  <r>
    <s v="Id464"/>
    <s v="  Jean Luc"/>
    <n v="55.05"/>
    <n v="7.66"/>
    <s v="No"/>
    <x v="0"/>
    <x v="0"/>
    <x v="0"/>
    <x v="1"/>
    <x v="0"/>
    <x v="0"/>
    <s v="16-Nov-1962"/>
    <n v="21661.16"/>
    <x v="1"/>
    <s v="tier - 2"/>
    <x v="1"/>
    <n v="60"/>
  </r>
  <r>
    <s v="Id465"/>
    <s v="  Danielle"/>
    <n v="24.89"/>
    <n v="6.1"/>
    <s v="yes"/>
    <x v="0"/>
    <x v="1"/>
    <x v="3"/>
    <x v="0"/>
    <x v="0"/>
    <x v="1"/>
    <s v="25-Dec-1983"/>
    <n v="21659.93"/>
    <x v="2"/>
    <s v="tier - 3"/>
    <x v="2"/>
    <n v="39"/>
  </r>
  <r>
    <s v="Id466"/>
    <s v="  Jim"/>
    <n v="18.715"/>
    <n v="4.4400000000000004"/>
    <s v="No"/>
    <x v="0"/>
    <x v="0"/>
    <x v="0"/>
    <x v="1"/>
    <x v="1"/>
    <x v="2"/>
    <s v="12-Jun-1999"/>
    <n v="21595.38"/>
    <x v="1"/>
    <s v="tier - 3"/>
    <x v="1"/>
    <n v="23"/>
  </r>
  <r>
    <s v="Id467"/>
    <s v="  Matthew T"/>
    <n v="28.12"/>
    <n v="6.15"/>
    <s v="No"/>
    <x v="0"/>
    <x v="0"/>
    <x v="0"/>
    <x v="0"/>
    <x v="1"/>
    <x v="1"/>
    <s v="21-Nov-1990"/>
    <n v="21472.48"/>
    <x v="1"/>
    <s v="tier - 2"/>
    <x v="1"/>
    <n v="32"/>
  </r>
  <r>
    <s v="Id468"/>
    <s v="  Rachel L"/>
    <n v="26.6"/>
    <n v="4.53"/>
    <s v="No"/>
    <x v="0"/>
    <x v="0"/>
    <x v="0"/>
    <x v="0"/>
    <x v="1"/>
    <x v="2"/>
    <s v="4-Sep-1980"/>
    <n v="21348.71"/>
    <x v="1"/>
    <s v="tier - 1"/>
    <x v="1"/>
    <n v="42"/>
  </r>
  <r>
    <s v="Id469"/>
    <s v="  Corina"/>
    <n v="30.114999999999998"/>
    <n v="5.48"/>
    <s v="No"/>
    <x v="1"/>
    <x v="0"/>
    <x v="3"/>
    <x v="1"/>
    <x v="1"/>
    <x v="2"/>
    <s v="4-Aug-2004"/>
    <n v="21344.85"/>
    <x v="2"/>
    <s v="tier - 1"/>
    <x v="2"/>
    <n v="18"/>
  </r>
  <r>
    <s v="Id470"/>
    <s v="  Guannan"/>
    <n v="24.605"/>
    <n v="5.48"/>
    <s v="No"/>
    <x v="0"/>
    <x v="0"/>
    <x v="0"/>
    <x v="0"/>
    <x v="1"/>
    <x v="2"/>
    <s v="10-Dec-1980"/>
    <n v="21259.38"/>
    <x v="2"/>
    <s v="tier - 3"/>
    <x v="9"/>
    <n v="42"/>
  </r>
  <r>
    <s v="Id471"/>
    <s v="  Don"/>
    <n v="29.6"/>
    <n v="8.1"/>
    <s v="No"/>
    <x v="0"/>
    <x v="0"/>
    <x v="0"/>
    <x v="1"/>
    <x v="1"/>
    <x v="0"/>
    <s v="3-Sep-1974"/>
    <n v="21232.18"/>
    <x v="2"/>
    <s v="tier - 2"/>
    <x v="3"/>
    <n v="48"/>
  </r>
  <r>
    <s v="Id472"/>
    <s v="  Chris"/>
    <n v="24.42"/>
    <n v="7.16"/>
    <s v="No"/>
    <x v="0"/>
    <x v="0"/>
    <x v="0"/>
    <x v="0"/>
    <x v="1"/>
    <x v="0"/>
    <s v="14-Oct-1974"/>
    <n v="21223.68"/>
    <x v="2"/>
    <s v="tier - 2"/>
    <x v="0"/>
    <n v="48"/>
  </r>
  <r>
    <s v="Id473"/>
    <s v="  Gavin V"/>
    <n v="20.9"/>
    <n v="4.55"/>
    <s v="yes"/>
    <x v="0"/>
    <x v="1"/>
    <x v="3"/>
    <x v="0"/>
    <x v="1"/>
    <x v="2"/>
    <s v="26-Aug-1969"/>
    <n v="21195.82"/>
    <x v="2"/>
    <s v="tier - 1"/>
    <x v="0"/>
    <n v="53"/>
  </r>
  <r>
    <s v="Id474"/>
    <s v="  David"/>
    <n v="22.895"/>
    <n v="6.03"/>
    <s v="No"/>
    <x v="0"/>
    <x v="0"/>
    <x v="0"/>
    <x v="0"/>
    <x v="1"/>
    <x v="1"/>
    <s v="23-Nov-1977"/>
    <n v="21098.55"/>
    <x v="2"/>
    <s v="tier - 3"/>
    <x v="1"/>
    <n v="45"/>
  </r>
  <r>
    <s v="Id475"/>
    <s v="  Jatin"/>
    <n v="28.3"/>
    <n v="5.47"/>
    <s v="yes"/>
    <x v="0"/>
    <x v="1"/>
    <x v="3"/>
    <x v="0"/>
    <x v="1"/>
    <x v="2"/>
    <s v="2-Jul-1983"/>
    <n v="21082.16"/>
    <x v="2"/>
    <s v="tier - 2"/>
    <x v="3"/>
    <n v="39"/>
  </r>
  <r>
    <s v="Id476"/>
    <s v="  J P"/>
    <n v="54.3"/>
    <n v="4.1500000000000004"/>
    <s v="yes"/>
    <x v="0"/>
    <x v="0"/>
    <x v="3"/>
    <x v="1"/>
    <x v="1"/>
    <x v="2"/>
    <s v="19-Nov-1964"/>
    <n v="20893.060000000001"/>
    <x v="1"/>
    <s v="tier - 3"/>
    <x v="1"/>
    <n v="58"/>
  </r>
  <r>
    <s v="Id477"/>
    <s v="  Angela M"/>
    <n v="33.344999999999999"/>
    <n v="11.32"/>
    <s v="yes"/>
    <x v="0"/>
    <x v="0"/>
    <x v="3"/>
    <x v="1"/>
    <x v="0"/>
    <x v="0"/>
    <s v="8-Dec-1975"/>
    <n v="20878.78"/>
    <x v="1"/>
    <s v="tier - 1"/>
    <x v="2"/>
    <n v="47"/>
  </r>
  <r>
    <s v="Id478"/>
    <s v="  Blake K"/>
    <n v="33"/>
    <n v="9.51"/>
    <s v="yes"/>
    <x v="0"/>
    <x v="0"/>
    <x v="0"/>
    <x v="1"/>
    <x v="0"/>
    <x v="0"/>
    <s v="8-Sep-1967"/>
    <n v="20781.490000000002"/>
    <x v="1"/>
    <s v="tier - 3"/>
    <x v="0"/>
    <n v="55"/>
  </r>
  <r>
    <s v="Id479"/>
    <s v="  Brian T"/>
    <n v="28.024999999999999"/>
    <n v="7.67"/>
    <s v="yes"/>
    <x v="0"/>
    <x v="0"/>
    <x v="3"/>
    <x v="0"/>
    <x v="1"/>
    <x v="0"/>
    <s v="4-Aug-1986"/>
    <n v="20773.63"/>
    <x v="1"/>
    <s v="tier - 3"/>
    <x v="6"/>
    <n v="36"/>
  </r>
  <r>
    <s v="Id480"/>
    <s v="  Damon"/>
    <n v="28.69"/>
    <n v="6.23"/>
    <s v="No"/>
    <x v="0"/>
    <x v="0"/>
    <x v="3"/>
    <x v="0"/>
    <x v="1"/>
    <x v="1"/>
    <s v="14-Sep-1992"/>
    <n v="20745.990000000002"/>
    <x v="2"/>
    <s v="tier - 1"/>
    <x v="1"/>
    <n v="30"/>
  </r>
  <r>
    <s v="Id481"/>
    <s v="  Jeffrey"/>
    <n v="40.28"/>
    <n v="8.9"/>
    <s v="No"/>
    <x v="0"/>
    <x v="0"/>
    <x v="0"/>
    <x v="1"/>
    <x v="1"/>
    <x v="0"/>
    <s v="1-Aug-1965"/>
    <n v="20709.02"/>
    <x v="2"/>
    <s v="tier - 2"/>
    <x v="9"/>
    <n v="57"/>
  </r>
  <r>
    <s v="Id482"/>
    <s v="  Malcolm J"/>
    <n v="37.299999999999997"/>
    <n v="7.79"/>
    <s v="yes"/>
    <x v="0"/>
    <x v="0"/>
    <x v="0"/>
    <x v="1"/>
    <x v="0"/>
    <x v="0"/>
    <s v="17-Dec-1967"/>
    <n v="20630.28"/>
    <x v="1"/>
    <s v="tier - 3"/>
    <x v="3"/>
    <n v="55"/>
  </r>
  <r>
    <s v="Id483"/>
    <s v="  Margaret B"/>
    <n v="54.47"/>
    <n v="4.49"/>
    <s v="yes"/>
    <x v="0"/>
    <x v="0"/>
    <x v="1"/>
    <x v="1"/>
    <x v="1"/>
    <x v="2"/>
    <s v="9-Jul-1966"/>
    <n v="20568.32"/>
    <x v="2"/>
    <s v="tier - 2"/>
    <x v="1"/>
    <n v="56"/>
  </r>
  <r>
    <s v="Id484"/>
    <s v="  Helen"/>
    <n v="38.06"/>
    <n v="5.24"/>
    <s v="yes"/>
    <x v="0"/>
    <x v="1"/>
    <x v="3"/>
    <x v="1"/>
    <x v="1"/>
    <x v="2"/>
    <s v="13-Oct-1969"/>
    <n v="20463"/>
    <x v="1"/>
    <s v="tier - 2"/>
    <x v="0"/>
    <n v="53"/>
  </r>
  <r>
    <s v="Id485"/>
    <s v="  Matthew"/>
    <n v="51.47"/>
    <n v="9.6"/>
    <s v="No"/>
    <x v="0"/>
    <x v="0"/>
    <x v="0"/>
    <x v="1"/>
    <x v="1"/>
    <x v="0"/>
    <s v="18-Oct-1962"/>
    <n v="20446.849999999999"/>
    <x v="1"/>
    <s v="tier - 1"/>
    <x v="1"/>
    <n v="60"/>
  </r>
  <r>
    <s v="Id486"/>
    <s v="  Jeff"/>
    <n v="29.8"/>
    <n v="5.78"/>
    <s v="yes"/>
    <x v="0"/>
    <x v="0"/>
    <x v="0"/>
    <x v="1"/>
    <x v="1"/>
    <x v="1"/>
    <s v="12-Jul-1985"/>
    <n v="20420.599999999999"/>
    <x v="2"/>
    <s v="tier - 2"/>
    <x v="3"/>
    <n v="37"/>
  </r>
  <r>
    <s v="Id487"/>
    <s v="  Tara R"/>
    <n v="49.77"/>
    <n v="7.02"/>
    <s v="No"/>
    <x v="0"/>
    <x v="0"/>
    <x v="0"/>
    <x v="1"/>
    <x v="1"/>
    <x v="0"/>
    <s v="2-Jul-1962"/>
    <n v="20354.5"/>
    <x v="2"/>
    <s v="tier - 2"/>
    <x v="12"/>
    <n v="60"/>
  </r>
  <r>
    <s v="Id488"/>
    <s v="  Kristin"/>
    <n v="25.555"/>
    <n v="4.09"/>
    <s v="yes"/>
    <x v="0"/>
    <x v="0"/>
    <x v="0"/>
    <x v="0"/>
    <x v="1"/>
    <x v="2"/>
    <s v="17-Sep-1985"/>
    <n v="20296.86"/>
    <x v="2"/>
    <s v="tier - 1"/>
    <x v="2"/>
    <n v="37"/>
  </r>
  <r>
    <s v="Id489"/>
    <s v="  Timothy"/>
    <n v="29.64"/>
    <n v="4.93"/>
    <s v="No"/>
    <x v="0"/>
    <x v="1"/>
    <x v="3"/>
    <x v="1"/>
    <x v="1"/>
    <x v="2"/>
    <s v="7-Sep-1993"/>
    <n v="20277.810000000001"/>
    <x v="2"/>
    <s v="tier - 3"/>
    <x v="4"/>
    <n v="29"/>
  </r>
  <r>
    <s v="Id490"/>
    <s v="  Scott"/>
    <n v="53.93"/>
    <n v="5.34"/>
    <s v="yes"/>
    <x v="0"/>
    <x v="0"/>
    <x v="1"/>
    <x v="1"/>
    <x v="2"/>
    <x v="2"/>
    <s v="22-Aug-1966"/>
    <n v="20253.84"/>
    <x v="1"/>
    <s v="tier - 3"/>
    <x v="1"/>
    <n v="56"/>
  </r>
  <r>
    <s v="Id491"/>
    <s v="  Carly E"/>
    <n v="28.024999999999999"/>
    <n v="5.65"/>
    <s v="No"/>
    <x v="0"/>
    <x v="0"/>
    <x v="3"/>
    <x v="0"/>
    <x v="1"/>
    <x v="2"/>
    <s v="17-Oct-1987"/>
    <n v="20234.849999999999"/>
    <x v="1"/>
    <s v="tier - 3"/>
    <x v="1"/>
    <n v="35"/>
  </r>
  <r>
    <s v="Id492"/>
    <s v="  Lisa"/>
    <n v="27.5"/>
    <n v="4.49"/>
    <s v="No"/>
    <x v="0"/>
    <x v="0"/>
    <x v="0"/>
    <x v="1"/>
    <x v="1"/>
    <x v="2"/>
    <s v="8-Jun-1994"/>
    <n v="20177.669999999998"/>
    <x v="1"/>
    <s v="tier - 1"/>
    <x v="3"/>
    <n v="29"/>
  </r>
  <r>
    <s v="Id493"/>
    <s v="  Stacey"/>
    <n v="21.8"/>
    <n v="10.55"/>
    <s v="No"/>
    <x v="0"/>
    <x v="0"/>
    <x v="0"/>
    <x v="0"/>
    <x v="1"/>
    <x v="0"/>
    <s v="9-Jul-2002"/>
    <n v="20167.34"/>
    <x v="2"/>
    <s v="tier - 3"/>
    <x v="3"/>
    <n v="20"/>
  </r>
  <r>
    <s v="Id494"/>
    <s v="  Louis"/>
    <n v="26.41"/>
    <n v="4.92"/>
    <s v="yes"/>
    <x v="0"/>
    <x v="1"/>
    <x v="3"/>
    <x v="0"/>
    <x v="1"/>
    <x v="2"/>
    <s v="6-Oct-1983"/>
    <n v="20149.32"/>
    <x v="1"/>
    <s v="tier - 1"/>
    <x v="4"/>
    <n v="39"/>
  </r>
  <r>
    <s v="Id495"/>
    <s v="  Brian R"/>
    <n v="27.835000000000001"/>
    <n v="5.9"/>
    <s v="yes"/>
    <x v="0"/>
    <x v="0"/>
    <x v="3"/>
    <x v="0"/>
    <x v="0"/>
    <x v="1"/>
    <s v="25-Jul-1988"/>
    <n v="20009.63"/>
    <x v="1"/>
    <s v="tier - 1"/>
    <x v="1"/>
    <n v="34"/>
  </r>
  <r>
    <s v="Id496"/>
    <s v="  Jessica"/>
    <n v="51.74"/>
    <n v="4.9800000000000004"/>
    <s v="yes"/>
    <x v="0"/>
    <x v="0"/>
    <x v="1"/>
    <x v="1"/>
    <x v="2"/>
    <x v="2"/>
    <s v="10-Aug-1966"/>
    <n v="19995.29"/>
    <x v="0"/>
    <s v="tier - 3"/>
    <x v="12"/>
    <n v="56"/>
  </r>
  <r>
    <s v="Id497"/>
    <s v="  Dawn M"/>
    <n v="23.37"/>
    <n v="5.8"/>
    <s v="No"/>
    <x v="0"/>
    <x v="0"/>
    <x v="0"/>
    <x v="0"/>
    <x v="1"/>
    <x v="1"/>
    <s v="9-Oct-1980"/>
    <n v="19964.75"/>
    <x v="0"/>
    <s v="tier - 2"/>
    <x v="2"/>
    <n v="42"/>
  </r>
  <r>
    <s v="Id498"/>
    <s v="  Chris"/>
    <n v="29.7"/>
    <n v="6.21"/>
    <s v="yes"/>
    <x v="0"/>
    <x v="1"/>
    <x v="3"/>
    <x v="0"/>
    <x v="1"/>
    <x v="1"/>
    <s v="18-Oct-1997"/>
    <n v="19933.46"/>
    <x v="0"/>
    <s v="tier - 3"/>
    <x v="3"/>
    <n v="25"/>
  </r>
  <r>
    <s v="Id499"/>
    <s v="  Karen"/>
    <n v="20.045000000000002"/>
    <n v="6.17"/>
    <s v="No"/>
    <x v="0"/>
    <x v="1"/>
    <x v="3"/>
    <x v="0"/>
    <x v="2"/>
    <x v="1"/>
    <s v="30-Oct-1979"/>
    <n v="19798.05"/>
    <x v="0"/>
    <s v="tier - 1"/>
    <x v="2"/>
    <n v="43"/>
  </r>
  <r>
    <s v="Id500"/>
    <s v="  Jessica"/>
    <n v="27.83"/>
    <n v="5.36"/>
    <s v="No"/>
    <x v="0"/>
    <x v="0"/>
    <x v="1"/>
    <x v="1"/>
    <x v="1"/>
    <x v="2"/>
    <s v="14-Jun-1972"/>
    <n v="19749.38"/>
    <x v="0"/>
    <s v="tier - 3"/>
    <x v="0"/>
    <n v="50"/>
  </r>
  <r>
    <s v="Id501"/>
    <s v="  Mathieu"/>
    <n v="28.93"/>
    <n v="5.2"/>
    <s v="No"/>
    <x v="0"/>
    <x v="0"/>
    <x v="0"/>
    <x v="0"/>
    <x v="1"/>
    <x v="2"/>
    <s v="8-Aug-1990"/>
    <n v="19719.689999999999"/>
    <x v="0"/>
    <s v="tier - 2"/>
    <x v="0"/>
    <n v="32"/>
  </r>
  <r>
    <s v="Id502"/>
    <s v="  Kam S"/>
    <n v="33.82"/>
    <n v="5.42"/>
    <s v="No"/>
    <x v="0"/>
    <x v="0"/>
    <x v="0"/>
    <x v="1"/>
    <x v="1"/>
    <x v="2"/>
    <s v="27-Aug-1994"/>
    <n v="19673.34"/>
    <x v="0"/>
    <s v="tier - 2"/>
    <x v="1"/>
    <n v="28"/>
  </r>
  <r>
    <s v="Id503"/>
    <s v="  Valerie A"/>
    <n v="20.234999999999999"/>
    <n v="6.84"/>
    <s v="No"/>
    <x v="0"/>
    <x v="0"/>
    <x v="0"/>
    <x v="0"/>
    <x v="1"/>
    <x v="0"/>
    <s v="24-Sep-1978"/>
    <n v="19594.810000000001"/>
    <x v="0"/>
    <s v="tier - 1"/>
    <x v="2"/>
    <n v="44"/>
  </r>
  <r>
    <s v="Id504"/>
    <s v="  Freya R"/>
    <n v="49.2"/>
    <n v="10.9"/>
    <s v="yes"/>
    <x v="0"/>
    <x v="1"/>
    <x v="3"/>
    <x v="1"/>
    <x v="1"/>
    <x v="0"/>
    <s v="14-Jul-1963"/>
    <n v="19551.34"/>
    <x v="0"/>
    <s v="tier - 3"/>
    <x v="1"/>
    <n v="59"/>
  </r>
  <r>
    <s v="Id505"/>
    <s v="  Jennifer"/>
    <n v="26.4"/>
    <n v="4.87"/>
    <s v="yes"/>
    <x v="0"/>
    <x v="0"/>
    <x v="0"/>
    <x v="0"/>
    <x v="1"/>
    <x v="2"/>
    <s v="17-Sep-1985"/>
    <n v="19539.240000000002"/>
    <x v="0"/>
    <s v="tier - 1"/>
    <x v="0"/>
    <n v="37"/>
  </r>
  <r>
    <s v="Id506"/>
    <s v="  Kara"/>
    <n v="28.38"/>
    <n v="6.07"/>
    <s v="No"/>
    <x v="0"/>
    <x v="0"/>
    <x v="3"/>
    <x v="0"/>
    <x v="2"/>
    <x v="1"/>
    <s v="19-Aug-1992"/>
    <n v="19521.97"/>
    <x v="0"/>
    <s v="tier - 2"/>
    <x v="0"/>
    <n v="30"/>
  </r>
  <r>
    <s v="Id507"/>
    <s v="  Bradley A"/>
    <n v="24.64"/>
    <n v="4.33"/>
    <s v="No"/>
    <x v="0"/>
    <x v="0"/>
    <x v="0"/>
    <x v="0"/>
    <x v="1"/>
    <x v="2"/>
    <s v="8-Nov-1980"/>
    <n v="19515.54"/>
    <x v="0"/>
    <s v="tier - 1"/>
    <x v="0"/>
    <n v="42"/>
  </r>
  <r>
    <s v="Id508"/>
    <s v="  Brendan"/>
    <n v="39.71"/>
    <n v="5.83"/>
    <s v="No"/>
    <x v="0"/>
    <x v="0"/>
    <x v="3"/>
    <x v="1"/>
    <x v="1"/>
    <x v="1"/>
    <s v="30-Nov-1987"/>
    <n v="19496.72"/>
    <x v="0"/>
    <s v="tier - 3"/>
    <x v="9"/>
    <n v="35"/>
  </r>
  <r>
    <s v="Id509"/>
    <s v="  Amber R"/>
    <n v="22.22"/>
    <n v="5.5"/>
    <s v="No"/>
    <x v="0"/>
    <x v="0"/>
    <x v="0"/>
    <x v="0"/>
    <x v="1"/>
    <x v="2"/>
    <s v="15-Dec-1982"/>
    <n v="19444.27"/>
    <x v="0"/>
    <s v="tier - 1"/>
    <x v="0"/>
    <n v="40"/>
  </r>
  <r>
    <s v="Id510"/>
    <s v="  Sean K"/>
    <n v="33.344999999999999"/>
    <n v="4.79"/>
    <s v="No"/>
    <x v="0"/>
    <x v="1"/>
    <x v="3"/>
    <x v="1"/>
    <x v="1"/>
    <x v="2"/>
    <s v="6-Sep-1993"/>
    <n v="19442.349999999999"/>
    <x v="0"/>
    <s v="tier - 3"/>
    <x v="1"/>
    <n v="29"/>
  </r>
  <r>
    <s v="Id511"/>
    <s v="  Rick"/>
    <n v="24.42"/>
    <n v="5.81"/>
    <s v="No"/>
    <x v="0"/>
    <x v="0"/>
    <x v="3"/>
    <x v="0"/>
    <x v="1"/>
    <x v="1"/>
    <s v="30-Jun-1987"/>
    <n v="19362"/>
    <x v="0"/>
    <s v="tier - 3"/>
    <x v="0"/>
    <n v="35"/>
  </r>
  <r>
    <s v="Id512"/>
    <s v="  Matthew"/>
    <n v="29.81"/>
    <n v="5.58"/>
    <s v="No"/>
    <x v="0"/>
    <x v="0"/>
    <x v="0"/>
    <x v="0"/>
    <x v="1"/>
    <x v="2"/>
    <s v="24-Aug-1991"/>
    <n v="19350.37"/>
    <x v="0"/>
    <s v="tier - 3"/>
    <x v="0"/>
    <n v="31"/>
  </r>
  <r>
    <s v="Id513"/>
    <s v="  Brady"/>
    <n v="51.18"/>
    <n v="4.4000000000000004"/>
    <s v="yes"/>
    <x v="0"/>
    <x v="0"/>
    <x v="1"/>
    <x v="1"/>
    <x v="1"/>
    <x v="2"/>
    <s v="15-Nov-1966"/>
    <n v="19321.060000000001"/>
    <x v="0"/>
    <s v="tier - 1"/>
    <x v="1"/>
    <n v="56"/>
  </r>
  <r>
    <s v="Id514"/>
    <s v="  Kameko"/>
    <n v="51.37"/>
    <n v="8.18"/>
    <s v="yes"/>
    <x v="0"/>
    <x v="0"/>
    <x v="0"/>
    <x v="1"/>
    <x v="1"/>
    <x v="0"/>
    <s v="29-Jul-1967"/>
    <n v="19259.96"/>
    <x v="0"/>
    <s v="tier - 1"/>
    <x v="1"/>
    <n v="55"/>
  </r>
  <r>
    <s v="Id515"/>
    <s v="  Jeremy A"/>
    <n v="36.19"/>
    <n v="5.52"/>
    <s v="yes"/>
    <x v="0"/>
    <x v="0"/>
    <x v="0"/>
    <x v="1"/>
    <x v="1"/>
    <x v="2"/>
    <s v="28-Dec-1985"/>
    <n v="19214.71"/>
    <x v="0"/>
    <s v="tier - 3"/>
    <x v="0"/>
    <n v="37"/>
  </r>
  <r>
    <s v="Id516"/>
    <s v="  Daniel"/>
    <n v="25.9"/>
    <n v="4.84"/>
    <s v="No"/>
    <x v="0"/>
    <x v="0"/>
    <x v="0"/>
    <x v="0"/>
    <x v="1"/>
    <x v="2"/>
    <s v="16-Sep-1991"/>
    <n v="19199.939999999999"/>
    <x v="0"/>
    <s v="tier - 3"/>
    <x v="3"/>
    <n v="31"/>
  </r>
  <r>
    <s v="Id517"/>
    <s v="  Amanda"/>
    <n v="35.72"/>
    <n v="4.08"/>
    <s v="No"/>
    <x v="0"/>
    <x v="1"/>
    <x v="3"/>
    <x v="1"/>
    <x v="1"/>
    <x v="2"/>
    <s v="2-Jul-1979"/>
    <n v="19144.580000000002"/>
    <x v="0"/>
    <s v="tier - 1"/>
    <x v="2"/>
    <n v="43"/>
  </r>
  <r>
    <s v="Id518"/>
    <s v="  Karen"/>
    <n v="27.94"/>
    <n v="4.4800000000000004"/>
    <s v="No"/>
    <x v="0"/>
    <x v="1"/>
    <x v="3"/>
    <x v="0"/>
    <x v="0"/>
    <x v="2"/>
    <s v="28-Sep-1993"/>
    <n v="19107.78"/>
    <x v="0"/>
    <s v="tier - 2"/>
    <x v="0"/>
    <n v="29"/>
  </r>
  <r>
    <s v="Id519"/>
    <s v="  Gregory"/>
    <n v="27.1"/>
    <n v="5.73"/>
    <s v="No"/>
    <x v="0"/>
    <x v="0"/>
    <x v="0"/>
    <x v="0"/>
    <x v="0"/>
    <x v="1"/>
    <s v="5-Jun-1989"/>
    <n v="19040.88"/>
    <x v="0"/>
    <s v="tier - 3"/>
    <x v="3"/>
    <n v="34"/>
  </r>
  <r>
    <s v="Id520"/>
    <s v="  Sabine"/>
    <n v="18.3"/>
    <n v="5.46"/>
    <s v="yes"/>
    <x v="0"/>
    <x v="1"/>
    <x v="3"/>
    <x v="0"/>
    <x v="1"/>
    <x v="2"/>
    <s v="19-Dec-1983"/>
    <n v="19023.259999999998"/>
    <x v="0"/>
    <s v="tier - 3"/>
    <x v="3"/>
    <n v="39"/>
  </r>
  <r>
    <s v="Id521"/>
    <s v="  Joseph"/>
    <n v="25.3"/>
    <n v="5.0199999999999996"/>
    <s v="yes"/>
    <x v="0"/>
    <x v="0"/>
    <x v="3"/>
    <x v="0"/>
    <x v="1"/>
    <x v="2"/>
    <s v="24-Oct-1988"/>
    <n v="18972.5"/>
    <x v="0"/>
    <s v="tier - 3"/>
    <x v="0"/>
    <n v="34"/>
  </r>
  <r>
    <s v="Id522"/>
    <s v="  Adam"/>
    <n v="38.83"/>
    <n v="6.36"/>
    <s v="No"/>
    <x v="0"/>
    <x v="0"/>
    <x v="3"/>
    <x v="1"/>
    <x v="1"/>
    <x v="1"/>
    <s v="30-Nov-1992"/>
    <n v="18963.169999999998"/>
    <x v="0"/>
    <s v="tier - 1"/>
    <x v="0"/>
    <n v="30"/>
  </r>
  <r>
    <s v="Id523"/>
    <s v="  Karolyn A"/>
    <n v="27.6"/>
    <n v="5.36"/>
    <s v="No"/>
    <x v="0"/>
    <x v="0"/>
    <x v="3"/>
    <x v="1"/>
    <x v="1"/>
    <x v="2"/>
    <s v="6-Aug-1998"/>
    <n v="18955.22"/>
    <x v="0"/>
    <s v="tier - 3"/>
    <x v="3"/>
    <n v="24"/>
  </r>
  <r>
    <s v="Id524"/>
    <s v="  Anita L"/>
    <n v="46.4"/>
    <n v="8.3699999999999992"/>
    <s v="yes"/>
    <x v="0"/>
    <x v="1"/>
    <x v="3"/>
    <x v="1"/>
    <x v="2"/>
    <x v="0"/>
    <s v="20-Oct-1963"/>
    <n v="18954.560000000001"/>
    <x v="0"/>
    <s v="tier - 1"/>
    <x v="12"/>
    <n v="59"/>
  </r>
  <r>
    <s v="Id525"/>
    <s v="  Laura E"/>
    <n v="51.92"/>
    <n v="5.18"/>
    <s v="yes"/>
    <x v="0"/>
    <x v="1"/>
    <x v="3"/>
    <x v="1"/>
    <x v="1"/>
    <x v="2"/>
    <s v="3-Aug-1969"/>
    <n v="18932.810000000001"/>
    <x v="0"/>
    <s v="tier - 3"/>
    <x v="1"/>
    <n v="53"/>
  </r>
  <r>
    <s v="Id526"/>
    <s v="  Sarah"/>
    <n v="32.395000000000003"/>
    <n v="5.68"/>
    <s v="yes"/>
    <x v="0"/>
    <x v="0"/>
    <x v="3"/>
    <x v="1"/>
    <x v="1"/>
    <x v="2"/>
    <s v="27-Sep-1995"/>
    <n v="18903.490000000002"/>
    <x v="0"/>
    <s v="tier - 2"/>
    <x v="2"/>
    <n v="27"/>
  </r>
  <r>
    <s v="Id527"/>
    <s v="  Ashley E"/>
    <n v="46.19"/>
    <n v="7.31"/>
    <s v="yes"/>
    <x v="0"/>
    <x v="1"/>
    <x v="3"/>
    <x v="1"/>
    <x v="1"/>
    <x v="0"/>
    <s v="6-Dec-1963"/>
    <n v="18883.330000000002"/>
    <x v="0"/>
    <s v="tier - 1"/>
    <x v="12"/>
    <n v="59"/>
  </r>
  <r>
    <s v="Id528"/>
    <s v="  Lindsey"/>
    <n v="27.93"/>
    <n v="4.67"/>
    <s v="No"/>
    <x v="0"/>
    <x v="1"/>
    <x v="3"/>
    <x v="1"/>
    <x v="1"/>
    <x v="2"/>
    <s v="24-Jul-2003"/>
    <n v="18838.7"/>
    <x v="0"/>
    <s v="tier - 3"/>
    <x v="1"/>
    <n v="19"/>
  </r>
  <r>
    <s v="Id529"/>
    <s v="  Alan"/>
    <n v="45.62"/>
    <n v="6.87"/>
    <s v="No"/>
    <x v="0"/>
    <x v="0"/>
    <x v="0"/>
    <x v="1"/>
    <x v="1"/>
    <x v="0"/>
    <s v="18-Dec-1962"/>
    <n v="18815.53"/>
    <x v="0"/>
    <s v="tier - 1"/>
    <x v="8"/>
    <n v="60"/>
  </r>
  <r>
    <s v="Id530"/>
    <s v="  Dan R"/>
    <n v="35.31"/>
    <n v="5.87"/>
    <s v="No"/>
    <x v="0"/>
    <x v="1"/>
    <x v="3"/>
    <x v="1"/>
    <x v="1"/>
    <x v="1"/>
    <s v="15-Oct-1979"/>
    <n v="18806.150000000001"/>
    <x v="0"/>
    <s v="tier - 2"/>
    <x v="0"/>
    <n v="43"/>
  </r>
  <r>
    <s v="Id531"/>
    <s v="  Katie"/>
    <n v="30.4"/>
    <n v="4.07"/>
    <s v="yes"/>
    <x v="0"/>
    <x v="0"/>
    <x v="3"/>
    <x v="1"/>
    <x v="1"/>
    <x v="2"/>
    <s v="28-Nov-1995"/>
    <n v="18804.75"/>
    <x v="0"/>
    <s v="tier - 1"/>
    <x v="1"/>
    <n v="27"/>
  </r>
  <r>
    <s v="Id532"/>
    <s v="  Eric"/>
    <n v="20.13"/>
    <n v="6.47"/>
    <s v="No"/>
    <x v="0"/>
    <x v="1"/>
    <x v="3"/>
    <x v="0"/>
    <x v="1"/>
    <x v="1"/>
    <s v="19-Nov-1979"/>
    <n v="18767.740000000002"/>
    <x v="0"/>
    <s v="tier - 1"/>
    <x v="0"/>
    <n v="43"/>
  </r>
  <r>
    <s v="Id533"/>
    <s v="  Cathryn"/>
    <n v="23.655000000000001"/>
    <n v="5.14"/>
    <s v="No"/>
    <x v="0"/>
    <x v="0"/>
    <x v="3"/>
    <x v="0"/>
    <x v="1"/>
    <x v="2"/>
    <s v="27-Dec-1992"/>
    <n v="18765.88"/>
    <x v="0"/>
    <s v="tier - 2"/>
    <x v="1"/>
    <n v="30"/>
  </r>
  <r>
    <s v="Id534"/>
    <s v="  Brendan"/>
    <n v="49.05"/>
    <n v="9.77"/>
    <s v="yes"/>
    <x v="0"/>
    <x v="0"/>
    <x v="0"/>
    <x v="1"/>
    <x v="1"/>
    <x v="0"/>
    <s v="30-Aug-1967"/>
    <n v="18694.689999999999"/>
    <x v="0"/>
    <s v="tier - 1"/>
    <x v="8"/>
    <n v="55"/>
  </r>
  <r>
    <s v="Id535"/>
    <s v="  Shauna"/>
    <n v="51.94"/>
    <n v="8.8000000000000007"/>
    <s v="yes"/>
    <x v="0"/>
    <x v="0"/>
    <x v="1"/>
    <x v="1"/>
    <x v="1"/>
    <x v="0"/>
    <s v="17-Oct-1970"/>
    <n v="18682.740000000002"/>
    <x v="0"/>
    <s v="tier - 3"/>
    <x v="1"/>
    <n v="52"/>
  </r>
  <r>
    <s v="Id536"/>
    <s v="  Terence"/>
    <n v="29.83"/>
    <n v="5.84"/>
    <s v="No"/>
    <x v="0"/>
    <x v="0"/>
    <x v="3"/>
    <x v="0"/>
    <x v="1"/>
    <x v="1"/>
    <s v="23-Sep-1998"/>
    <n v="18648.419999999998"/>
    <x v="0"/>
    <s v="tier - 1"/>
    <x v="9"/>
    <n v="24"/>
  </r>
  <r>
    <s v="Id537"/>
    <s v="  Marisol"/>
    <n v="22.6"/>
    <n v="10.43"/>
    <s v="yes"/>
    <x v="0"/>
    <x v="0"/>
    <x v="3"/>
    <x v="0"/>
    <x v="0"/>
    <x v="0"/>
    <s v="12-Aug-1986"/>
    <n v="18608.259999999998"/>
    <x v="0"/>
    <s v="tier - 3"/>
    <x v="3"/>
    <n v="36"/>
  </r>
  <r>
    <s v="Id538"/>
    <s v="  Lindsay"/>
    <n v="46.69"/>
    <n v="4.25"/>
    <s v="yes"/>
    <x v="0"/>
    <x v="0"/>
    <x v="3"/>
    <x v="1"/>
    <x v="1"/>
    <x v="2"/>
    <s v="26-Sep-1964"/>
    <n v="18443.11"/>
    <x v="0"/>
    <s v="tier - 2"/>
    <x v="1"/>
    <n v="58"/>
  </r>
  <r>
    <s v="Id539"/>
    <s v="  Katie"/>
    <n v="28.49"/>
    <n v="4.8899999999999997"/>
    <s v="No"/>
    <x v="0"/>
    <x v="0"/>
    <x v="0"/>
    <x v="0"/>
    <x v="0"/>
    <x v="2"/>
    <s v="15-Dec-1999"/>
    <n v="18328.240000000002"/>
    <x v="0"/>
    <s v="tier - 2"/>
    <x v="0"/>
    <n v="23"/>
  </r>
  <r>
    <s v="Id540"/>
    <s v="  Daniel"/>
    <n v="28.5"/>
    <n v="5.55"/>
    <s v="yes"/>
    <x v="0"/>
    <x v="0"/>
    <x v="3"/>
    <x v="0"/>
    <x v="1"/>
    <x v="2"/>
    <s v="4-Jul-1995"/>
    <n v="18310.740000000002"/>
    <x v="0"/>
    <s v="tier - 3"/>
    <x v="1"/>
    <n v="27"/>
  </r>
  <r>
    <s v="Id541"/>
    <s v="  Brett W"/>
    <n v="24.4"/>
    <n v="4.5199999999999996"/>
    <s v="No"/>
    <x v="0"/>
    <x v="0"/>
    <x v="3"/>
    <x v="0"/>
    <x v="3"/>
    <x v="2"/>
    <s v="25-Dec-1992"/>
    <n v="18259.22"/>
    <x v="0"/>
    <s v="tier - 3"/>
    <x v="3"/>
    <n v="30"/>
  </r>
  <r>
    <s v="Id542"/>
    <s v="  Dylan J"/>
    <n v="29.15"/>
    <n v="4.45"/>
    <s v="yes"/>
    <x v="0"/>
    <x v="0"/>
    <x v="3"/>
    <x v="0"/>
    <x v="1"/>
    <x v="2"/>
    <s v="3-Aug-1995"/>
    <n v="18246.5"/>
    <x v="0"/>
    <s v="tier - 1"/>
    <x v="0"/>
    <n v="27"/>
  </r>
  <r>
    <s v="Id543"/>
    <s v="  Elizabeth"/>
    <n v="27.28"/>
    <n v="4.72"/>
    <s v="No"/>
    <x v="1"/>
    <x v="0"/>
    <x v="3"/>
    <x v="0"/>
    <x v="1"/>
    <x v="2"/>
    <s v="10-Sep-2004"/>
    <n v="18223.45"/>
    <x v="0"/>
    <s v="tier - 3"/>
    <x v="0"/>
    <n v="18"/>
  </r>
  <r>
    <s v="Id544"/>
    <s v="  Brooke M"/>
    <n v="32.229999999999997"/>
    <n v="4.6500000000000004"/>
    <s v="yes"/>
    <x v="0"/>
    <x v="1"/>
    <x v="3"/>
    <x v="1"/>
    <x v="2"/>
    <x v="2"/>
    <s v="15-Jun-1997"/>
    <n v="18218.16"/>
    <x v="0"/>
    <s v="tier - 1"/>
    <x v="0"/>
    <n v="25"/>
  </r>
  <r>
    <s v="Id545"/>
    <s v="  Teiko"/>
    <n v="44.2"/>
    <n v="11.34"/>
    <s v="yes"/>
    <x v="0"/>
    <x v="1"/>
    <x v="3"/>
    <x v="1"/>
    <x v="0"/>
    <x v="0"/>
    <s v="4-Jul-1963"/>
    <n v="18208.34"/>
    <x v="0"/>
    <s v="tier - 2"/>
    <x v="12"/>
    <n v="59"/>
  </r>
  <r>
    <s v="Id546"/>
    <s v="  Zachary"/>
    <n v="29.734999999999999"/>
    <n v="4.53"/>
    <s v="No"/>
    <x v="0"/>
    <x v="1"/>
    <x v="3"/>
    <x v="1"/>
    <x v="1"/>
    <x v="2"/>
    <s v="12-Jul-1993"/>
    <n v="18157.88"/>
    <x v="0"/>
    <s v="tier - 1"/>
    <x v="1"/>
    <n v="29"/>
  </r>
  <r>
    <s v="Id547"/>
    <s v="  Johannah"/>
    <n v="28.31"/>
    <n v="6.35"/>
    <s v="No"/>
    <x v="0"/>
    <x v="0"/>
    <x v="0"/>
    <x v="0"/>
    <x v="1"/>
    <x v="1"/>
    <s v="24-Oct-1999"/>
    <n v="18033.97"/>
    <x v="0"/>
    <s v="tier - 1"/>
    <x v="1"/>
    <n v="23"/>
  </r>
  <r>
    <s v="Id548"/>
    <s v="  Ryan A"/>
    <n v="46.62"/>
    <n v="8.51"/>
    <s v="No"/>
    <x v="0"/>
    <x v="0"/>
    <x v="0"/>
    <x v="1"/>
    <x v="2"/>
    <x v="0"/>
    <s v="17-Oct-1965"/>
    <n v="18031.189999999999"/>
    <x v="0"/>
    <s v="tier - 2"/>
    <x v="1"/>
    <n v="57"/>
  </r>
  <r>
    <s v="Id549"/>
    <s v="  Andres Sr"/>
    <n v="51.75"/>
    <n v="8.59"/>
    <s v="yes"/>
    <x v="0"/>
    <x v="0"/>
    <x v="3"/>
    <x v="1"/>
    <x v="1"/>
    <x v="0"/>
    <s v="27-Jun-1975"/>
    <n v="18031.16"/>
    <x v="0"/>
    <s v="tier - 3"/>
    <x v="8"/>
    <n v="47"/>
  </r>
  <r>
    <s v="Id550"/>
    <s v="  Bryan"/>
    <n v="25.7"/>
    <n v="4.13"/>
    <s v="yes"/>
    <x v="0"/>
    <x v="0"/>
    <x v="0"/>
    <x v="0"/>
    <x v="1"/>
    <x v="2"/>
    <s v="28-Sep-2001"/>
    <n v="17942.11"/>
    <x v="0"/>
    <s v="tier - 2"/>
    <x v="3"/>
    <n v="21"/>
  </r>
  <r>
    <s v="Id551"/>
    <s v="  Lizette"/>
    <n v="31.79"/>
    <n v="4.55"/>
    <s v="No"/>
    <x v="0"/>
    <x v="0"/>
    <x v="0"/>
    <x v="1"/>
    <x v="1"/>
    <x v="2"/>
    <s v="17-Oct-1977"/>
    <n v="17929.3"/>
    <x v="0"/>
    <s v="tier - 2"/>
    <x v="0"/>
    <n v="45"/>
  </r>
  <r>
    <s v="Id552"/>
    <s v="  Don"/>
    <n v="24.795000000000002"/>
    <n v="4.5199999999999996"/>
    <s v="No"/>
    <x v="0"/>
    <x v="0"/>
    <x v="0"/>
    <x v="0"/>
    <x v="1"/>
    <x v="2"/>
    <s v="4-Dec-1989"/>
    <n v="17904.53"/>
    <x v="0"/>
    <s v="tier - 2"/>
    <x v="6"/>
    <n v="33"/>
  </r>
  <r>
    <s v="Id553"/>
    <s v="  Jeb"/>
    <n v="53.98"/>
    <n v="5.07"/>
    <s v="No"/>
    <x v="0"/>
    <x v="1"/>
    <x v="3"/>
    <x v="1"/>
    <x v="0"/>
    <x v="2"/>
    <s v="12-Nov-1979"/>
    <n v="17882.669999999998"/>
    <x v="0"/>
    <s v="tier - 3"/>
    <x v="1"/>
    <n v="43"/>
  </r>
  <r>
    <s v="Id554"/>
    <s v="  Amy R"/>
    <n v="41.325000000000003"/>
    <n v="4.04"/>
    <s v="yes"/>
    <x v="0"/>
    <x v="1"/>
    <x v="3"/>
    <x v="1"/>
    <x v="1"/>
    <x v="2"/>
    <s v="26-Aug-1997"/>
    <n v="17878.900000000001"/>
    <x v="0"/>
    <s v="tier - 2"/>
    <x v="2"/>
    <n v="25"/>
  </r>
  <r>
    <s v="Id555"/>
    <s v="  Brian"/>
    <n v="51.65"/>
    <n v="5.3"/>
    <s v="yes"/>
    <x v="0"/>
    <x v="0"/>
    <x v="0"/>
    <x v="1"/>
    <x v="0"/>
    <x v="2"/>
    <s v="12-Dec-1976"/>
    <n v="17862.919999999998"/>
    <x v="0"/>
    <s v="tier - 2"/>
    <x v="1"/>
    <n v="46"/>
  </r>
  <r>
    <s v="Id556"/>
    <s v="  Mike G"/>
    <n v="44.52"/>
    <n v="8.64"/>
    <s v="yes"/>
    <x v="0"/>
    <x v="1"/>
    <x v="3"/>
    <x v="1"/>
    <x v="1"/>
    <x v="0"/>
    <s v="8-Dec-1963"/>
    <n v="17832.599999999999"/>
    <x v="0"/>
    <s v="tier - 2"/>
    <x v="1"/>
    <n v="59"/>
  </r>
  <r>
    <s v="Id557"/>
    <s v="  Simonezitrone Sr"/>
    <n v="53.29"/>
    <n v="4.03"/>
    <s v="No"/>
    <x v="0"/>
    <x v="1"/>
    <x v="3"/>
    <x v="1"/>
    <x v="1"/>
    <x v="2"/>
    <s v="10-Oct-1979"/>
    <n v="17779.939999999999"/>
    <x v="0"/>
    <s v="tier - 2"/>
    <x v="1"/>
    <n v="43"/>
  </r>
  <r>
    <s v="Id558"/>
    <s v="  Nicholas"/>
    <n v="46.63"/>
    <n v="4.26"/>
    <s v="yes"/>
    <x v="0"/>
    <x v="0"/>
    <x v="1"/>
    <x v="1"/>
    <x v="2"/>
    <x v="2"/>
    <s v="21-Jun-1966"/>
    <n v="17777.73"/>
    <x v="0"/>
    <s v="tier - 3"/>
    <x v="1"/>
    <n v="56"/>
  </r>
  <r>
    <s v="Id559"/>
    <s v="  Angela M"/>
    <n v="28.88"/>
    <n v="5.35"/>
    <s v="No"/>
    <x v="0"/>
    <x v="1"/>
    <x v="3"/>
    <x v="0"/>
    <x v="1"/>
    <x v="2"/>
    <s v="14-Jul-2003"/>
    <n v="17748.509999999998"/>
    <x v="0"/>
    <s v="tier - 1"/>
    <x v="1"/>
    <n v="19"/>
  </r>
  <r>
    <s v="Id560"/>
    <s v="  Oz"/>
    <n v="23.98"/>
    <n v="4.9000000000000004"/>
    <s v="No"/>
    <x v="0"/>
    <x v="0"/>
    <x v="0"/>
    <x v="1"/>
    <x v="1"/>
    <x v="2"/>
    <s v="1-Jul-1994"/>
    <n v="17663.14"/>
    <x v="0"/>
    <s v="tier - 3"/>
    <x v="0"/>
    <n v="28"/>
  </r>
  <r>
    <s v="Id561"/>
    <s v="  Erin M"/>
    <n v="23.65"/>
    <n v="4.5"/>
    <s v="No"/>
    <x v="0"/>
    <x v="0"/>
    <x v="0"/>
    <x v="1"/>
    <x v="0"/>
    <x v="2"/>
    <s v="25-Oct-1990"/>
    <n v="17626.240000000002"/>
    <x v="0"/>
    <s v="tier - 3"/>
    <x v="0"/>
    <n v="32"/>
  </r>
  <r>
    <s v="Id562"/>
    <s v="  Bobby E"/>
    <n v="49.09"/>
    <n v="8.3800000000000008"/>
    <s v="yes"/>
    <x v="0"/>
    <x v="0"/>
    <x v="1"/>
    <x v="1"/>
    <x v="1"/>
    <x v="0"/>
    <s v="26-Jul-1970"/>
    <n v="17584.72"/>
    <x v="0"/>
    <s v="tier - 3"/>
    <x v="1"/>
    <n v="52"/>
  </r>
  <r>
    <s v="Id563"/>
    <s v="  Daniel P"/>
    <n v="28.024999999999999"/>
    <n v="7.03"/>
    <s v="No"/>
    <x v="0"/>
    <x v="0"/>
    <x v="0"/>
    <x v="0"/>
    <x v="1"/>
    <x v="0"/>
    <s v="25-Aug-2002"/>
    <n v="17560.38"/>
    <x v="0"/>
    <s v="tier - 1"/>
    <x v="1"/>
    <n v="20"/>
  </r>
  <r>
    <s v="Id564"/>
    <s v="  Marie E"/>
    <n v="43.32"/>
    <n v="8.75"/>
    <s v="yes"/>
    <x v="0"/>
    <x v="1"/>
    <x v="3"/>
    <x v="1"/>
    <x v="1"/>
    <x v="0"/>
    <s v="16-Nov-1963"/>
    <n v="17556.88"/>
    <x v="0"/>
    <s v="tier - 2"/>
    <x v="1"/>
    <n v="59"/>
  </r>
  <r>
    <s v="Id565"/>
    <s v="  Katie"/>
    <n v="45.92"/>
    <n v="9.51"/>
    <s v="No"/>
    <x v="0"/>
    <x v="0"/>
    <x v="0"/>
    <x v="1"/>
    <x v="1"/>
    <x v="0"/>
    <s v="12-Jul-1968"/>
    <n v="17507.47"/>
    <x v="0"/>
    <s v="tier - 1"/>
    <x v="12"/>
    <n v="54"/>
  </r>
  <r>
    <s v="Id566"/>
    <s v="  Eric D"/>
    <n v="44.03"/>
    <n v="9.36"/>
    <s v="No"/>
    <x v="0"/>
    <x v="0"/>
    <x v="0"/>
    <x v="1"/>
    <x v="1"/>
    <x v="0"/>
    <s v="16-Jun-1965"/>
    <n v="17505.650000000001"/>
    <x v="0"/>
    <s v="tier - 2"/>
    <x v="8"/>
    <n v="57"/>
  </r>
  <r>
    <s v="Id567"/>
    <s v="  Tara"/>
    <n v="24.6"/>
    <n v="4.8099999999999996"/>
    <s v="No"/>
    <x v="0"/>
    <x v="0"/>
    <x v="0"/>
    <x v="0"/>
    <x v="2"/>
    <x v="2"/>
    <s v="29-Dec-1990"/>
    <n v="17496.310000000001"/>
    <x v="0"/>
    <s v="tier - 2"/>
    <x v="3"/>
    <n v="32"/>
  </r>
  <r>
    <s v="Id568"/>
    <s v="  Haley L"/>
    <n v="49.15"/>
    <n v="8.08"/>
    <s v="No"/>
    <x v="0"/>
    <x v="0"/>
    <x v="0"/>
    <x v="1"/>
    <x v="1"/>
    <x v="0"/>
    <s v="8-Jun-1971"/>
    <n v="17479.53"/>
    <x v="0"/>
    <s v="tier - 1"/>
    <x v="1"/>
    <n v="52"/>
  </r>
  <r>
    <s v="Id569"/>
    <s v="  Kayla B"/>
    <n v="28.31"/>
    <n v="6.29"/>
    <s v="No"/>
    <x v="0"/>
    <x v="1"/>
    <x v="3"/>
    <x v="0"/>
    <x v="1"/>
    <x v="1"/>
    <s v="2-Nov-2003"/>
    <n v="17468.98"/>
    <x v="1"/>
    <s v="tier - 1"/>
    <x v="1"/>
    <n v="19"/>
  </r>
  <r>
    <s v="Id570"/>
    <s v="  Mark D"/>
    <n v="22.99"/>
    <n v="6.29"/>
    <s v="No"/>
    <x v="0"/>
    <x v="0"/>
    <x v="3"/>
    <x v="0"/>
    <x v="1"/>
    <x v="1"/>
    <s v="18-Oct-1992"/>
    <n v="17361.77"/>
    <x v="1"/>
    <s v="tier - 1"/>
    <x v="1"/>
    <n v="30"/>
  </r>
  <r>
    <s v="Id571"/>
    <s v="  Patrick J"/>
    <n v="29.07"/>
    <n v="5.12"/>
    <s v="No"/>
    <x v="0"/>
    <x v="1"/>
    <x v="3"/>
    <x v="0"/>
    <x v="0"/>
    <x v="2"/>
    <s v="1-Nov-2003"/>
    <n v="17352.68"/>
    <x v="1"/>
    <s v="tier - 3"/>
    <x v="1"/>
    <n v="19"/>
  </r>
  <r>
    <s v="Id572"/>
    <s v="  Alejandro"/>
    <n v="42.02"/>
    <n v="9.9499999999999993"/>
    <s v="yes"/>
    <x v="0"/>
    <x v="1"/>
    <x v="3"/>
    <x v="1"/>
    <x v="0"/>
    <x v="0"/>
    <s v="12-Jul-1963"/>
    <n v="17337.580000000002"/>
    <x v="1"/>
    <s v="tier - 3"/>
    <x v="8"/>
    <n v="59"/>
  </r>
  <r>
    <s v="Id573"/>
    <s v="  Beth A"/>
    <n v="49.07"/>
    <n v="9.08"/>
    <s v="yes"/>
    <x v="0"/>
    <x v="0"/>
    <x v="3"/>
    <x v="1"/>
    <x v="1"/>
    <x v="0"/>
    <s v="25-Aug-1975"/>
    <n v="17253.43"/>
    <x v="1"/>
    <s v="tier - 3"/>
    <x v="12"/>
    <n v="47"/>
  </r>
  <r>
    <s v="Id574"/>
    <s v="  Jason R"/>
    <n v="19.8"/>
    <n v="4.82"/>
    <s v="No"/>
    <x v="0"/>
    <x v="0"/>
    <x v="0"/>
    <x v="0"/>
    <x v="1"/>
    <x v="2"/>
    <s v="22-Oct-1982"/>
    <n v="17179.52"/>
    <x v="1"/>
    <s v="tier - 1"/>
    <x v="0"/>
    <n v="40"/>
  </r>
  <r>
    <s v="Id575"/>
    <s v="  Yoshinori"/>
    <n v="27.36"/>
    <n v="4.6500000000000004"/>
    <s v="No"/>
    <x v="1"/>
    <x v="0"/>
    <x v="3"/>
    <x v="0"/>
    <x v="0"/>
    <x v="2"/>
    <s v="18-Aug-2004"/>
    <n v="17178.68"/>
    <x v="1"/>
    <s v="tier - 2"/>
    <x v="9"/>
    <n v="18"/>
  </r>
  <r>
    <s v="Id576"/>
    <s v="  Adrienne G"/>
    <n v="42.95"/>
    <n v="5.16"/>
    <s v="yes"/>
    <x v="0"/>
    <x v="0"/>
    <x v="3"/>
    <x v="1"/>
    <x v="1"/>
    <x v="2"/>
    <s v="7-Jun-1964"/>
    <n v="17174.52"/>
    <x v="1"/>
    <s v="tier - 2"/>
    <x v="1"/>
    <n v="59"/>
  </r>
  <r>
    <s v="Id577"/>
    <s v="  Meredith"/>
    <n v="42.66"/>
    <n v="10.44"/>
    <s v="No"/>
    <x v="0"/>
    <x v="0"/>
    <x v="0"/>
    <x v="1"/>
    <x v="1"/>
    <x v="0"/>
    <s v="16-Sep-1965"/>
    <n v="17172.27"/>
    <x v="1"/>
    <s v="tier - 2"/>
    <x v="12"/>
    <n v="57"/>
  </r>
  <r>
    <s v="Id578"/>
    <s v="  Junyong"/>
    <n v="33.630000000000003"/>
    <n v="5.69"/>
    <s v="No"/>
    <x v="0"/>
    <x v="0"/>
    <x v="3"/>
    <x v="1"/>
    <x v="3"/>
    <x v="2"/>
    <s v="3-Jun-1998"/>
    <n v="17128.43"/>
    <x v="1"/>
    <s v="tier - 3"/>
    <x v="4"/>
    <n v="25"/>
  </r>
  <r>
    <s v="Id579"/>
    <s v="  Kristen A"/>
    <n v="26.84"/>
    <n v="6.5"/>
    <s v="No"/>
    <x v="0"/>
    <x v="0"/>
    <x v="0"/>
    <x v="0"/>
    <x v="1"/>
    <x v="0"/>
    <s v="28-Jun-2002"/>
    <n v="17085.27"/>
    <x v="1"/>
    <s v="tier - 3"/>
    <x v="0"/>
    <n v="20"/>
  </r>
  <r>
    <s v="Id580"/>
    <s v="  Maria I"/>
    <n v="28.3"/>
    <n v="5.73"/>
    <s v="No"/>
    <x v="0"/>
    <x v="1"/>
    <x v="3"/>
    <x v="0"/>
    <x v="0"/>
    <x v="1"/>
    <s v="26-Dec-2003"/>
    <n v="17081.080000000002"/>
    <x v="1"/>
    <s v="tier - 2"/>
    <x v="3"/>
    <n v="19"/>
  </r>
  <r>
    <s v="Id581"/>
    <s v="  Jonathan"/>
    <n v="27.06"/>
    <n v="5.74"/>
    <s v="yes"/>
    <x v="0"/>
    <x v="0"/>
    <x v="0"/>
    <x v="0"/>
    <x v="1"/>
    <x v="1"/>
    <s v="10-Jun-1996"/>
    <n v="17043.34"/>
    <x v="1"/>
    <s v="tier - 3"/>
    <x v="0"/>
    <n v="26"/>
  </r>
  <r>
    <s v="Id582"/>
    <s v="  Phil"/>
    <n v="47.13"/>
    <n v="8.6999999999999993"/>
    <s v="No"/>
    <x v="0"/>
    <x v="0"/>
    <x v="0"/>
    <x v="1"/>
    <x v="1"/>
    <x v="0"/>
    <s v="22-Aug-1971"/>
    <n v="17016.009999999998"/>
    <x v="1"/>
    <s v="tier - 2"/>
    <x v="8"/>
    <n v="51"/>
  </r>
  <r>
    <s v="Id583"/>
    <s v="  Benjamina C"/>
    <n v="51.72"/>
    <n v="5.09"/>
    <s v="No"/>
    <x v="0"/>
    <x v="0"/>
    <x v="0"/>
    <x v="1"/>
    <x v="0"/>
    <x v="2"/>
    <s v="16-Jul-1980"/>
    <n v="16990.55"/>
    <x v="1"/>
    <s v="tier - 3"/>
    <x v="1"/>
    <n v="42"/>
  </r>
  <r>
    <s v="Id584"/>
    <s v="  Christopher"/>
    <n v="48.59"/>
    <n v="5.57"/>
    <s v="No"/>
    <x v="0"/>
    <x v="0"/>
    <x v="0"/>
    <x v="1"/>
    <x v="1"/>
    <x v="2"/>
    <s v="25-Aug-1977"/>
    <n v="16921.09"/>
    <x v="1"/>
    <s v="tier - 3"/>
    <x v="8"/>
    <n v="45"/>
  </r>
  <r>
    <s v="Id585"/>
    <s v="  Alison B"/>
    <n v="45.18"/>
    <n v="10.87"/>
    <s v="No"/>
    <x v="0"/>
    <x v="0"/>
    <x v="0"/>
    <x v="1"/>
    <x v="1"/>
    <x v="0"/>
    <s v="21-Oct-1968"/>
    <n v="16903.5"/>
    <x v="1"/>
    <s v="tier - 3"/>
    <x v="1"/>
    <n v="54"/>
  </r>
  <r>
    <s v="Id586"/>
    <s v="  Caroline"/>
    <n v="27.9"/>
    <n v="6.02"/>
    <s v="No"/>
    <x v="0"/>
    <x v="1"/>
    <x v="3"/>
    <x v="0"/>
    <x v="1"/>
    <x v="1"/>
    <s v="10-Sep-2003"/>
    <n v="16884.919999999998"/>
    <x v="1"/>
    <s v="tier - 2"/>
    <x v="3"/>
    <n v="19"/>
  </r>
  <r>
    <s v="Id587"/>
    <s v="  Alexis N"/>
    <n v="51.33"/>
    <n v="7"/>
    <s v="No"/>
    <x v="0"/>
    <x v="0"/>
    <x v="0"/>
    <x v="1"/>
    <x v="0"/>
    <x v="0"/>
    <s v="8-Aug-1974"/>
    <n v="16841.32"/>
    <x v="1"/>
    <s v="tier - 3"/>
    <x v="3"/>
    <n v="48"/>
  </r>
  <r>
    <s v="Id588"/>
    <s v="  Shanda L"/>
    <n v="30.59"/>
    <n v="5.56"/>
    <s v="yes"/>
    <x v="0"/>
    <x v="0"/>
    <x v="3"/>
    <x v="1"/>
    <x v="1"/>
    <x v="2"/>
    <s v="19-Oct-1995"/>
    <n v="16796.41"/>
    <x v="1"/>
    <s v="tier - 3"/>
    <x v="2"/>
    <n v="27"/>
  </r>
  <r>
    <s v="Id589"/>
    <s v="  Lacey"/>
    <n v="39.229999999999997"/>
    <n v="8.4499999999999993"/>
    <s v="No"/>
    <x v="0"/>
    <x v="0"/>
    <x v="0"/>
    <x v="1"/>
    <x v="1"/>
    <x v="0"/>
    <s v="29-Jul-1962"/>
    <n v="16779.400000000001"/>
    <x v="1"/>
    <s v="tier - 2"/>
    <x v="12"/>
    <n v="60"/>
  </r>
  <r>
    <s v="Id590"/>
    <s v="  Laurette"/>
    <n v="19.094999999999999"/>
    <n v="6.19"/>
    <s v="No"/>
    <x v="0"/>
    <x v="0"/>
    <x v="0"/>
    <x v="0"/>
    <x v="1"/>
    <x v="1"/>
    <s v="23-Sep-1989"/>
    <n v="16776.3"/>
    <x v="1"/>
    <s v="tier - 2"/>
    <x v="2"/>
    <n v="33"/>
  </r>
  <r>
    <s v="Id591"/>
    <s v="  Jason"/>
    <n v="49.72"/>
    <n v="7.71"/>
    <s v="No"/>
    <x v="0"/>
    <x v="0"/>
    <x v="0"/>
    <x v="1"/>
    <x v="1"/>
    <x v="0"/>
    <s v="28-Aug-1974"/>
    <n v="16770.990000000002"/>
    <x v="1"/>
    <s v="tier - 1"/>
    <x v="1"/>
    <n v="48"/>
  </r>
  <r>
    <s v="Id592"/>
    <s v="  Mary"/>
    <n v="21.754999999999999"/>
    <n v="4.63"/>
    <s v="No"/>
    <x v="0"/>
    <x v="1"/>
    <x v="3"/>
    <x v="0"/>
    <x v="1"/>
    <x v="2"/>
    <s v="5-Nov-1993"/>
    <n v="16657.72"/>
    <x v="1"/>
    <s v="tier - 1"/>
    <x v="2"/>
    <n v="29"/>
  </r>
  <r>
    <s v="Id593"/>
    <s v="  Kati A"/>
    <n v="48.39"/>
    <n v="4.6100000000000003"/>
    <s v="No"/>
    <x v="0"/>
    <x v="0"/>
    <x v="0"/>
    <x v="1"/>
    <x v="1"/>
    <x v="2"/>
    <s v="25-Sep-1977"/>
    <n v="16631.61"/>
    <x v="1"/>
    <s v="tier - 1"/>
    <x v="1"/>
    <n v="45"/>
  </r>
  <r>
    <s v="Id594"/>
    <s v="  Kelly J"/>
    <n v="47.15"/>
    <n v="9.5299999999999994"/>
    <s v="yes"/>
    <x v="0"/>
    <x v="0"/>
    <x v="3"/>
    <x v="1"/>
    <x v="1"/>
    <x v="0"/>
    <s v="24-Jul-1975"/>
    <n v="16602.18"/>
    <x v="1"/>
    <s v="tier - 1"/>
    <x v="12"/>
    <n v="47"/>
  </r>
  <r>
    <s v="Id595"/>
    <s v="  Greer D"/>
    <n v="47.59"/>
    <n v="11.43"/>
    <s v="yes"/>
    <x v="0"/>
    <x v="0"/>
    <x v="1"/>
    <x v="1"/>
    <x v="1"/>
    <x v="0"/>
    <s v="10-Jul-1970"/>
    <n v="16600.16"/>
    <x v="1"/>
    <s v="tier - 2"/>
    <x v="3"/>
    <n v="52"/>
  </r>
  <r>
    <s v="Id596"/>
    <s v="  Brent"/>
    <n v="39.81"/>
    <n v="7.65"/>
    <s v="yes"/>
    <x v="0"/>
    <x v="1"/>
    <x v="3"/>
    <x v="1"/>
    <x v="1"/>
    <x v="0"/>
    <s v="25-Jun-1963"/>
    <n v="16587.96"/>
    <x v="1"/>
    <s v="tier - 2"/>
    <x v="8"/>
    <n v="59"/>
  </r>
  <r>
    <s v="Id597"/>
    <s v="  Eugene M"/>
    <n v="31.02"/>
    <n v="5.87"/>
    <s v="yes"/>
    <x v="0"/>
    <x v="0"/>
    <x v="0"/>
    <x v="1"/>
    <x v="1"/>
    <x v="1"/>
    <s v="25-Jun-2001"/>
    <n v="16586.5"/>
    <x v="1"/>
    <s v="tier - 1"/>
    <x v="0"/>
    <n v="21"/>
  </r>
  <r>
    <s v="Id598"/>
    <s v="  Erin D"/>
    <n v="24.75"/>
    <n v="4.3600000000000003"/>
    <s v="yes"/>
    <x v="0"/>
    <x v="0"/>
    <x v="3"/>
    <x v="0"/>
    <x v="1"/>
    <x v="2"/>
    <s v="23-Dec-1995"/>
    <n v="16577.78"/>
    <x v="1"/>
    <s v="tier - 1"/>
    <x v="0"/>
    <n v="27"/>
  </r>
  <r>
    <s v="Id599"/>
    <s v="  Kamilla"/>
    <n v="30.114999999999998"/>
    <n v="10.119999999999999"/>
    <s v="No"/>
    <x v="0"/>
    <x v="0"/>
    <x v="2"/>
    <x v="1"/>
    <x v="2"/>
    <x v="0"/>
    <s v="10-Oct-1958"/>
    <n v="16455.71"/>
    <x v="1"/>
    <s v="tier - 2"/>
    <x v="1"/>
    <n v="64"/>
  </r>
  <r>
    <s v="Id600"/>
    <s v="  Wayne I"/>
    <n v="26.03"/>
    <n v="4.01"/>
    <s v="No"/>
    <x v="0"/>
    <x v="1"/>
    <x v="3"/>
    <x v="0"/>
    <x v="0"/>
    <x v="2"/>
    <s v="20-Dec-2003"/>
    <n v="16450.89"/>
    <x v="1"/>
    <s v="tier - 1"/>
    <x v="1"/>
    <n v="19"/>
  </r>
  <r>
    <s v="Id601"/>
    <s v="  Tracy L"/>
    <n v="20.045000000000002"/>
    <n v="4.7699999999999996"/>
    <s v="yes"/>
    <x v="0"/>
    <x v="0"/>
    <x v="3"/>
    <x v="0"/>
    <x v="1"/>
    <x v="2"/>
    <s v="28-Sep-1995"/>
    <n v="16420.490000000002"/>
    <x v="1"/>
    <s v="tier - 3"/>
    <x v="1"/>
    <n v="27"/>
  </r>
  <r>
    <s v="Id602"/>
    <s v="  Heather"/>
    <n v="40.24"/>
    <n v="6.83"/>
    <s v="No"/>
    <x v="0"/>
    <x v="0"/>
    <x v="0"/>
    <x v="1"/>
    <x v="1"/>
    <x v="0"/>
    <s v="5-Dec-1965"/>
    <n v="16351.42"/>
    <x v="1"/>
    <s v="tier - 3"/>
    <x v="12"/>
    <n v="57"/>
  </r>
  <r>
    <s v="Id603"/>
    <s v="  Megan C"/>
    <n v="43.15"/>
    <n v="6.14"/>
    <s v="yes"/>
    <x v="0"/>
    <x v="1"/>
    <x v="3"/>
    <x v="1"/>
    <x v="0"/>
    <x v="1"/>
    <s v="8-Aug-1969"/>
    <n v="16311.05"/>
    <x v="1"/>
    <s v="tier - 3"/>
    <x v="12"/>
    <n v="53"/>
  </r>
  <r>
    <s v="Id604"/>
    <s v="  Jonathan"/>
    <n v="27.7"/>
    <n v="5.6"/>
    <s v="No"/>
    <x v="0"/>
    <x v="1"/>
    <x v="3"/>
    <x v="0"/>
    <x v="1"/>
    <x v="2"/>
    <s v="24-Aug-2003"/>
    <n v="16297.85"/>
    <x v="1"/>
    <s v="tier - 3"/>
    <x v="3"/>
    <n v="19"/>
  </r>
  <r>
    <s v="Id605"/>
    <s v="  Greg D"/>
    <n v="45.68"/>
    <n v="4.8"/>
    <s v="No"/>
    <x v="0"/>
    <x v="0"/>
    <x v="1"/>
    <x v="1"/>
    <x v="1"/>
    <x v="2"/>
    <s v="30-Jul-1972"/>
    <n v="16267.32"/>
    <x v="1"/>
    <s v="tier - 2"/>
    <x v="8"/>
    <n v="50"/>
  </r>
  <r>
    <s v="Id606"/>
    <s v="  Steven L"/>
    <n v="27.3"/>
    <n v="11.89"/>
    <s v="No"/>
    <x v="0"/>
    <x v="0"/>
    <x v="0"/>
    <x v="0"/>
    <x v="1"/>
    <x v="0"/>
    <s v="8-Sep-2002"/>
    <n v="16232.85"/>
    <x v="1"/>
    <s v="tier - 1"/>
    <x v="3"/>
    <n v="20"/>
  </r>
  <r>
    <s v="Id607"/>
    <s v="  Gianfilippo"/>
    <n v="54.45"/>
    <n v="4.7300000000000004"/>
    <s v="yes"/>
    <x v="0"/>
    <x v="0"/>
    <x v="3"/>
    <x v="1"/>
    <x v="1"/>
    <x v="2"/>
    <s v="21-Aug-1988"/>
    <n v="16205.88"/>
    <x v="1"/>
    <s v="tier - 1"/>
    <x v="1"/>
    <n v="34"/>
  </r>
  <r>
    <s v="Id608"/>
    <s v="  Hector"/>
    <n v="54.43"/>
    <n v="4.6100000000000003"/>
    <s v="yes"/>
    <x v="0"/>
    <x v="0"/>
    <x v="3"/>
    <x v="1"/>
    <x v="1"/>
    <x v="2"/>
    <s v="6-Aug-1988"/>
    <n v="16199.1"/>
    <x v="1"/>
    <s v="tier - 2"/>
    <x v="1"/>
    <n v="34"/>
  </r>
  <r>
    <s v="Id609"/>
    <s v="  Mark W"/>
    <n v="48.01"/>
    <n v="7.3"/>
    <s v="No"/>
    <x v="0"/>
    <x v="0"/>
    <x v="0"/>
    <x v="1"/>
    <x v="2"/>
    <x v="0"/>
    <s v="11-Sep-1974"/>
    <n v="16190.97"/>
    <x v="1"/>
    <s v="tier - 3"/>
    <x v="1"/>
    <n v="48"/>
  </r>
  <r>
    <s v="Id610"/>
    <s v="  Aubri"/>
    <n v="48.32"/>
    <n v="5.88"/>
    <s v="No"/>
    <x v="0"/>
    <x v="0"/>
    <x v="0"/>
    <x v="1"/>
    <x v="1"/>
    <x v="1"/>
    <s v="6-Jul-1982"/>
    <n v="16152.04"/>
    <x v="1"/>
    <s v="tier - 1"/>
    <x v="12"/>
    <n v="40"/>
  </r>
  <r>
    <s v="Id611"/>
    <s v="  Justin"/>
    <n v="22.895"/>
    <n v="4.0599999999999996"/>
    <s v="No"/>
    <x v="0"/>
    <x v="1"/>
    <x v="3"/>
    <x v="0"/>
    <x v="1"/>
    <x v="2"/>
    <s v="12-Dec-1993"/>
    <n v="16138.76"/>
    <x v="1"/>
    <s v="tier - 3"/>
    <x v="6"/>
    <n v="29"/>
  </r>
  <r>
    <s v="Id612"/>
    <s v="  Megan A"/>
    <n v="54.85"/>
    <n v="4.9000000000000004"/>
    <s v="No"/>
    <x v="0"/>
    <x v="0"/>
    <x v="3"/>
    <x v="1"/>
    <x v="1"/>
    <x v="2"/>
    <s v="6-Oct-1987"/>
    <n v="16122.65"/>
    <x v="1"/>
    <s v="tier - 1"/>
    <x v="3"/>
    <n v="35"/>
  </r>
  <r>
    <s v="Id613"/>
    <s v="  Erika M"/>
    <n v="21.85"/>
    <n v="5.52"/>
    <s v="No"/>
    <x v="0"/>
    <x v="1"/>
    <x v="3"/>
    <x v="0"/>
    <x v="2"/>
    <x v="2"/>
    <s v="8-Aug-1993"/>
    <n v="16115.3"/>
    <x v="1"/>
    <s v="tier - 1"/>
    <x v="2"/>
    <n v="29"/>
  </r>
  <r>
    <s v="Id614"/>
    <s v="  Daniel G"/>
    <n v="51.86"/>
    <n v="5.2"/>
    <s v="yes"/>
    <x v="0"/>
    <x v="0"/>
    <x v="0"/>
    <x v="1"/>
    <x v="2"/>
    <x v="2"/>
    <s v="27-Aug-1985"/>
    <n v="16097.94"/>
    <x v="1"/>
    <s v="tier - 3"/>
    <x v="1"/>
    <n v="37"/>
  </r>
  <r>
    <s v="Id615"/>
    <s v="  Devin C"/>
    <n v="39.049999999999997"/>
    <n v="7.59"/>
    <s v="No"/>
    <x v="0"/>
    <x v="0"/>
    <x v="2"/>
    <x v="1"/>
    <x v="1"/>
    <x v="0"/>
    <s v="21-Jun-1958"/>
    <n v="16085.13"/>
    <x v="1"/>
    <s v="tier - 2"/>
    <x v="0"/>
    <n v="64"/>
  </r>
  <r>
    <s v="Id616"/>
    <s v="  Louise A"/>
    <n v="31.824999999999999"/>
    <n v="8.2799999999999994"/>
    <s v="No"/>
    <x v="0"/>
    <x v="0"/>
    <x v="2"/>
    <x v="1"/>
    <x v="1"/>
    <x v="0"/>
    <s v="22-Oct-1958"/>
    <n v="16069.08"/>
    <x v="1"/>
    <s v="tier - 2"/>
    <x v="2"/>
    <n v="64"/>
  </r>
  <r>
    <s v="Id617"/>
    <s v="  Sarah"/>
    <n v="46.43"/>
    <n v="6.72"/>
    <s v="No"/>
    <x v="0"/>
    <x v="0"/>
    <x v="0"/>
    <x v="1"/>
    <x v="1"/>
    <x v="0"/>
    <s v="16-Sep-1978"/>
    <n v="16062.89"/>
    <x v="1"/>
    <s v="tier - 2"/>
    <x v="12"/>
    <n v="44"/>
  </r>
  <r>
    <s v="Id618"/>
    <s v="  Amy"/>
    <n v="53.63"/>
    <n v="5.47"/>
    <s v="yes"/>
    <x v="0"/>
    <x v="0"/>
    <x v="3"/>
    <x v="1"/>
    <x v="1"/>
    <x v="2"/>
    <s v="5-Dec-1988"/>
    <n v="16059.06"/>
    <x v="1"/>
    <s v="tier - 3"/>
    <x v="1"/>
    <n v="34"/>
  </r>
  <r>
    <s v="Id619"/>
    <s v="  Brittany L"/>
    <n v="48.7"/>
    <n v="4.71"/>
    <s v="No"/>
    <x v="0"/>
    <x v="0"/>
    <x v="0"/>
    <x v="1"/>
    <x v="1"/>
    <x v="2"/>
    <s v="19-Sep-1980"/>
    <n v="15966.19"/>
    <x v="1"/>
    <s v="tier - 2"/>
    <x v="1"/>
    <n v="42"/>
  </r>
  <r>
    <s v="Id620"/>
    <s v="  Jessica L"/>
    <n v="48.81"/>
    <n v="5.49"/>
    <s v="No"/>
    <x v="0"/>
    <x v="0"/>
    <x v="0"/>
    <x v="1"/>
    <x v="0"/>
    <x v="2"/>
    <s v="24-Jul-1982"/>
    <n v="15965.29"/>
    <x v="1"/>
    <s v="tier - 1"/>
    <x v="1"/>
    <n v="40"/>
  </r>
  <r>
    <s v="Id621"/>
    <s v="  Kristina K"/>
    <n v="47.53"/>
    <n v="4.72"/>
    <s v="No"/>
    <x v="0"/>
    <x v="0"/>
    <x v="0"/>
    <x v="1"/>
    <x v="1"/>
    <x v="2"/>
    <s v="12-Oct-1980"/>
    <n v="15922.29"/>
    <x v="1"/>
    <s v="tier - 3"/>
    <x v="12"/>
    <n v="42"/>
  </r>
  <r>
    <s v="Id622"/>
    <s v="  Brad"/>
    <n v="36.85"/>
    <n v="6.7"/>
    <s v="No"/>
    <x v="0"/>
    <x v="0"/>
    <x v="0"/>
    <x v="1"/>
    <x v="1"/>
    <x v="0"/>
    <s v="25-Dec-1962"/>
    <n v="15840.81"/>
    <x v="1"/>
    <s v="tier - 1"/>
    <x v="13"/>
    <n v="60"/>
  </r>
  <r>
    <s v="Id623"/>
    <s v="  Margaret O"/>
    <n v="29.3"/>
    <n v="5.5"/>
    <s v="No"/>
    <x v="0"/>
    <x v="0"/>
    <x v="0"/>
    <x v="1"/>
    <x v="0"/>
    <x v="2"/>
    <s v="11-Nov-1982"/>
    <n v="15828.82"/>
    <x v="1"/>
    <s v="tier - 3"/>
    <x v="3"/>
    <n v="40"/>
  </r>
  <r>
    <s v="Id624"/>
    <s v="  Craig R"/>
    <n v="19.3"/>
    <n v="4.46"/>
    <s v="No"/>
    <x v="0"/>
    <x v="0"/>
    <x v="3"/>
    <x v="0"/>
    <x v="2"/>
    <x v="2"/>
    <s v="26-Jun-1984"/>
    <n v="15820.7"/>
    <x v="1"/>
    <s v="tier - 3"/>
    <x v="3"/>
    <n v="38"/>
  </r>
  <r>
    <s v="Id625"/>
    <s v="  Simo"/>
    <n v="24.13"/>
    <n v="5.29"/>
    <s v="yes"/>
    <x v="0"/>
    <x v="1"/>
    <x v="3"/>
    <x v="0"/>
    <x v="0"/>
    <x v="2"/>
    <s v="9-Oct-1997"/>
    <n v="15817.99"/>
    <x v="1"/>
    <s v="tier - 2"/>
    <x v="1"/>
    <n v="25"/>
  </r>
  <r>
    <s v="Id626"/>
    <s v="  Christopher J"/>
    <n v="46.7"/>
    <n v="10.99"/>
    <s v="No"/>
    <x v="0"/>
    <x v="0"/>
    <x v="0"/>
    <x v="1"/>
    <x v="1"/>
    <x v="0"/>
    <s v="29-Aug-1974"/>
    <n v="15746.62"/>
    <x v="1"/>
    <s v="tier - 1"/>
    <x v="1"/>
    <n v="48"/>
  </r>
  <r>
    <s v="Id627"/>
    <s v="  Mario Sr"/>
    <n v="45.27"/>
    <n v="5.2"/>
    <s v="yes"/>
    <x v="0"/>
    <x v="0"/>
    <x v="0"/>
    <x v="1"/>
    <x v="0"/>
    <x v="2"/>
    <s v="20-Sep-1976"/>
    <n v="15698.86"/>
    <x v="1"/>
    <s v="tier - 2"/>
    <x v="1"/>
    <n v="46"/>
  </r>
  <r>
    <s v="Id628"/>
    <s v="  Meghann R"/>
    <n v="44.29"/>
    <n v="9.66"/>
    <s v="No"/>
    <x v="0"/>
    <x v="0"/>
    <x v="1"/>
    <x v="1"/>
    <x v="1"/>
    <x v="0"/>
    <s v="26-Jun-1973"/>
    <n v="15670.3"/>
    <x v="1"/>
    <s v="tier - 2"/>
    <x v="12"/>
    <n v="49"/>
  </r>
  <r>
    <s v="Id629"/>
    <s v="  Scott M"/>
    <n v="54.59"/>
    <n v="4.22"/>
    <s v="yes"/>
    <x v="0"/>
    <x v="0"/>
    <x v="3"/>
    <x v="1"/>
    <x v="1"/>
    <x v="2"/>
    <s v="22-Dec-1988"/>
    <n v="15646.28"/>
    <x v="1"/>
    <s v="tier - 2"/>
    <x v="3"/>
    <n v="34"/>
  </r>
  <r>
    <s v="Id630"/>
    <s v="  Caitlin E"/>
    <n v="32.965000000000003"/>
    <n v="11.78"/>
    <s v="No"/>
    <x v="0"/>
    <x v="0"/>
    <x v="0"/>
    <x v="1"/>
    <x v="1"/>
    <x v="0"/>
    <s v="6-Jun-1960"/>
    <n v="15612.19"/>
    <x v="1"/>
    <s v="tier - 2"/>
    <x v="1"/>
    <n v="63"/>
  </r>
  <r>
    <s v="Id631"/>
    <s v="  Samantha A"/>
    <n v="38.049999999999997"/>
    <n v="9.6199999999999992"/>
    <s v="No"/>
    <x v="0"/>
    <x v="0"/>
    <x v="0"/>
    <x v="1"/>
    <x v="1"/>
    <x v="0"/>
    <s v="28-Oct-1965"/>
    <n v="15608.58"/>
    <x v="1"/>
    <s v="tier - 2"/>
    <x v="12"/>
    <n v="57"/>
  </r>
  <r>
    <s v="Id632"/>
    <s v="  Erik"/>
    <n v="46.14"/>
    <n v="10.78"/>
    <s v="No"/>
    <x v="0"/>
    <x v="0"/>
    <x v="0"/>
    <x v="1"/>
    <x v="1"/>
    <x v="0"/>
    <s v="30-Jul-1974"/>
    <n v="15556.67"/>
    <x v="1"/>
    <s v="tier - 2"/>
    <x v="1"/>
    <n v="48"/>
  </r>
  <r>
    <s v="Id633"/>
    <s v="  Christopher"/>
    <n v="41.325000000000003"/>
    <n v="5.1100000000000003"/>
    <s v="yes"/>
    <x v="0"/>
    <x v="0"/>
    <x v="1"/>
    <x v="1"/>
    <x v="1"/>
    <x v="2"/>
    <s v="2-Oct-1959"/>
    <n v="15555.19"/>
    <x v="1"/>
    <s v="tier - 3"/>
    <x v="1"/>
    <n v="63"/>
  </r>
  <r>
    <s v="Id634"/>
    <s v="  Maya"/>
    <n v="44.64"/>
    <n v="7.18"/>
    <s v="No"/>
    <x v="0"/>
    <x v="0"/>
    <x v="0"/>
    <x v="1"/>
    <x v="1"/>
    <x v="0"/>
    <s v="28-Jun-1974"/>
    <n v="15532.16"/>
    <x v="1"/>
    <s v="tier - 2"/>
    <x v="12"/>
    <n v="48"/>
  </r>
  <r>
    <s v="Id635"/>
    <s v="  Zachary T"/>
    <n v="25.175000000000001"/>
    <n v="4.96"/>
    <s v="No"/>
    <x v="1"/>
    <x v="0"/>
    <x v="3"/>
    <x v="1"/>
    <x v="0"/>
    <x v="2"/>
    <s v="17-Jul-2004"/>
    <n v="15518.18"/>
    <x v="1"/>
    <s v="tier - 3"/>
    <x v="5"/>
    <n v="18"/>
  </r>
  <r>
    <s v="Id636"/>
    <s v="  Hilda"/>
    <n v="43.11"/>
    <n v="4.67"/>
    <s v="yes"/>
    <x v="0"/>
    <x v="0"/>
    <x v="0"/>
    <x v="1"/>
    <x v="1"/>
    <x v="2"/>
    <s v="20-Jul-1976"/>
    <n v="15450.48"/>
    <x v="1"/>
    <s v="tier - 1"/>
    <x v="12"/>
    <n v="46"/>
  </r>
  <r>
    <s v="Id637"/>
    <s v="  Stephanie"/>
    <n v="53.32"/>
    <n v="5.0599999999999996"/>
    <s v="No"/>
    <x v="0"/>
    <x v="0"/>
    <x v="0"/>
    <x v="1"/>
    <x v="0"/>
    <x v="2"/>
    <s v="25-Oct-1990"/>
    <n v="15440.2"/>
    <x v="1"/>
    <s v="tier - 1"/>
    <x v="1"/>
    <n v="32"/>
  </r>
  <r>
    <s v="Id638"/>
    <s v="  Doug"/>
    <n v="38.04"/>
    <n v="5.0199999999999996"/>
    <s v="yes"/>
    <x v="0"/>
    <x v="0"/>
    <x v="3"/>
    <x v="1"/>
    <x v="1"/>
    <x v="2"/>
    <s v="4-Sep-1964"/>
    <n v="15377.77"/>
    <x v="1"/>
    <s v="tier - 2"/>
    <x v="1"/>
    <n v="58"/>
  </r>
  <r>
    <s v="Id639"/>
    <s v="  Bethany N"/>
    <n v="37.9"/>
    <n v="7.76"/>
    <s v="No"/>
    <x v="0"/>
    <x v="0"/>
    <x v="0"/>
    <x v="1"/>
    <x v="0"/>
    <x v="0"/>
    <s v="6-Sep-1962"/>
    <n v="15368.22"/>
    <x v="1"/>
    <s v="tier - 2"/>
    <x v="3"/>
    <n v="60"/>
  </r>
  <r>
    <s v="Id640"/>
    <s v="  Sandra H"/>
    <n v="39.6"/>
    <n v="9.32"/>
    <s v="No"/>
    <x v="0"/>
    <x v="0"/>
    <x v="0"/>
    <x v="1"/>
    <x v="0"/>
    <x v="0"/>
    <s v="18-Jul-1968"/>
    <n v="15363.77"/>
    <x v="1"/>
    <s v="tier - 1"/>
    <x v="12"/>
    <n v="54"/>
  </r>
  <r>
    <s v="Id641"/>
    <s v="  Takuo"/>
    <n v="50.92"/>
    <n v="5.31"/>
    <s v="yes"/>
    <x v="0"/>
    <x v="0"/>
    <x v="3"/>
    <x v="1"/>
    <x v="1"/>
    <x v="2"/>
    <s v="17-Dec-1988"/>
    <n v="15361.5"/>
    <x v="1"/>
    <s v="tier - 3"/>
    <x v="8"/>
    <n v="34"/>
  </r>
  <r>
    <s v="Id642"/>
    <s v="  Kelly A"/>
    <n v="21.85"/>
    <n v="5.56"/>
    <s v="yes"/>
    <x v="0"/>
    <x v="0"/>
    <x v="0"/>
    <x v="0"/>
    <x v="1"/>
    <x v="2"/>
    <s v="14-Jul-2001"/>
    <n v="15359.1"/>
    <x v="1"/>
    <s v="tier - 3"/>
    <x v="2"/>
    <n v="21"/>
  </r>
  <r>
    <s v="Id643"/>
    <s v="  Scott"/>
    <n v="36.08"/>
    <n v="7.11"/>
    <s v="yes"/>
    <x v="0"/>
    <x v="1"/>
    <x v="3"/>
    <x v="1"/>
    <x v="1"/>
    <x v="0"/>
    <s v="13-Dec-1963"/>
    <n v="15322.77"/>
    <x v="1"/>
    <s v="tier - 3"/>
    <x v="14"/>
    <n v="59"/>
  </r>
  <r>
    <s v="Id644"/>
    <s v="  Benoit"/>
    <n v="40.44"/>
    <n v="5.13"/>
    <s v="yes"/>
    <x v="0"/>
    <x v="1"/>
    <x v="3"/>
    <x v="1"/>
    <x v="0"/>
    <x v="2"/>
    <s v="16-Sep-1969"/>
    <n v="15260.52"/>
    <x v="1"/>
    <s v="tier - 2"/>
    <x v="8"/>
    <n v="53"/>
  </r>
  <r>
    <s v="Id645"/>
    <s v="  Elizabeth M"/>
    <n v="38.094999999999999"/>
    <n v="10.199999999999999"/>
    <s v="No"/>
    <x v="0"/>
    <x v="0"/>
    <x v="0"/>
    <x v="1"/>
    <x v="0"/>
    <x v="0"/>
    <s v="25-Jul-1960"/>
    <n v="15230.32"/>
    <x v="1"/>
    <s v="tier - 2"/>
    <x v="2"/>
    <n v="62"/>
  </r>
  <r>
    <s v="Id646"/>
    <s v="  Jessica A"/>
    <n v="44.95"/>
    <n v="10.4"/>
    <s v="No"/>
    <x v="0"/>
    <x v="0"/>
    <x v="0"/>
    <x v="1"/>
    <x v="1"/>
    <x v="0"/>
    <s v="23-Nov-1978"/>
    <n v="15207.92"/>
    <x v="1"/>
    <s v="tier - 1"/>
    <x v="1"/>
    <n v="44"/>
  </r>
  <r>
    <s v="Id647"/>
    <s v="  Monica K"/>
    <n v="35.54"/>
    <n v="10.67"/>
    <s v="No"/>
    <x v="0"/>
    <x v="0"/>
    <x v="0"/>
    <x v="1"/>
    <x v="1"/>
    <x v="0"/>
    <s v="17-Jun-1962"/>
    <n v="15174.81"/>
    <x v="1"/>
    <s v="tier - 1"/>
    <x v="1"/>
    <n v="60"/>
  </r>
  <r>
    <s v="Id648"/>
    <s v="  Kevin L"/>
    <n v="39.799999999999997"/>
    <n v="4.6500000000000004"/>
    <s v="yes"/>
    <x v="0"/>
    <x v="0"/>
    <x v="1"/>
    <x v="1"/>
    <x v="0"/>
    <x v="2"/>
    <s v="3-Dec-1959"/>
    <n v="15170.07"/>
    <x v="1"/>
    <s v="tier - 3"/>
    <x v="3"/>
    <n v="63"/>
  </r>
  <r>
    <s v="Id649"/>
    <s v="  Gregory"/>
    <n v="33.659999999999997"/>
    <n v="5.65"/>
    <s v="yes"/>
    <x v="0"/>
    <x v="0"/>
    <x v="1"/>
    <x v="1"/>
    <x v="0"/>
    <x v="2"/>
    <s v="4-Jun-1959"/>
    <n v="15161.53"/>
    <x v="1"/>
    <s v="tier - 1"/>
    <x v="0"/>
    <n v="64"/>
  </r>
  <r>
    <s v="Id650"/>
    <s v="  Della"/>
    <n v="35.5"/>
    <n v="11.97"/>
    <s v="No"/>
    <x v="0"/>
    <x v="0"/>
    <x v="0"/>
    <x v="1"/>
    <x v="1"/>
    <x v="0"/>
    <s v="25-Oct-1962"/>
    <n v="15161.25"/>
    <x v="1"/>
    <s v="tier - 2"/>
    <x v="1"/>
    <n v="60"/>
  </r>
  <r>
    <s v="Id651"/>
    <s v="  David"/>
    <n v="41.63"/>
    <n v="6.71"/>
    <s v="No"/>
    <x v="0"/>
    <x v="0"/>
    <x v="0"/>
    <x v="1"/>
    <x v="0"/>
    <x v="0"/>
    <s v="25-Nov-1971"/>
    <n v="15150.44"/>
    <x v="1"/>
    <s v="tier - 1"/>
    <x v="8"/>
    <n v="51"/>
  </r>
  <r>
    <s v="Id652"/>
    <s v="  Victoria"/>
    <n v="46.49"/>
    <n v="11.92"/>
    <s v="No"/>
    <x v="0"/>
    <x v="0"/>
    <x v="0"/>
    <x v="1"/>
    <x v="2"/>
    <x v="0"/>
    <s v="5-Sep-1978"/>
    <n v="15123.19"/>
    <x v="1"/>
    <s v="tier - 1"/>
    <x v="3"/>
    <n v="44"/>
  </r>
  <r>
    <s v="Id653"/>
    <s v="  Tasos"/>
    <n v="43.29"/>
    <n v="5.35"/>
    <s v="No"/>
    <x v="0"/>
    <x v="0"/>
    <x v="1"/>
    <x v="1"/>
    <x v="1"/>
    <x v="2"/>
    <s v="7-Nov-1972"/>
    <n v="15103.69"/>
    <x v="1"/>
    <s v="tier - 1"/>
    <x v="1"/>
    <n v="50"/>
  </r>
  <r>
    <s v="Id654"/>
    <s v="  Thomas"/>
    <n v="43.08"/>
    <n v="8.9600000000000009"/>
    <s v="yes"/>
    <x v="0"/>
    <x v="0"/>
    <x v="3"/>
    <x v="1"/>
    <x v="1"/>
    <x v="0"/>
    <s v="26-Oct-1975"/>
    <n v="15090.35"/>
    <x v="1"/>
    <s v="tier - 1"/>
    <x v="8"/>
    <n v="47"/>
  </r>
  <r>
    <s v="Id655"/>
    <s v="  Lukasz"/>
    <n v="39.07"/>
    <n v="11.93"/>
    <s v="No"/>
    <x v="0"/>
    <x v="0"/>
    <x v="0"/>
    <x v="1"/>
    <x v="0"/>
    <x v="0"/>
    <s v="12-Jun-1968"/>
    <n v="15052.68"/>
    <x v="1"/>
    <s v="tier - 2"/>
    <x v="13"/>
    <n v="54"/>
  </r>
  <r>
    <s v="Id656"/>
    <s v="  Matthew A"/>
    <n v="41.3"/>
    <n v="9.59"/>
    <s v="No"/>
    <x v="0"/>
    <x v="0"/>
    <x v="0"/>
    <x v="1"/>
    <x v="1"/>
    <x v="0"/>
    <s v="15-Aug-1971"/>
    <n v="15038.51"/>
    <x v="1"/>
    <s v="tier - 3"/>
    <x v="8"/>
    <n v="51"/>
  </r>
  <r>
    <s v="Id657"/>
    <s v="  Meta"/>
    <n v="42.95"/>
    <n v="11.88"/>
    <s v="yes"/>
    <x v="0"/>
    <x v="0"/>
    <x v="1"/>
    <x v="1"/>
    <x v="2"/>
    <x v="0"/>
    <s v="11-Sep-1970"/>
    <n v="15026.3"/>
    <x v="1"/>
    <s v="tier - 3"/>
    <x v="3"/>
    <n v="52"/>
  </r>
  <r>
    <s v="Id658"/>
    <s v="  Rachel E"/>
    <n v="46.96"/>
    <n v="4.6399999999999997"/>
    <s v="No"/>
    <x v="0"/>
    <x v="1"/>
    <x v="3"/>
    <x v="1"/>
    <x v="2"/>
    <x v="2"/>
    <s v="25-Nov-1979"/>
    <n v="15025.76"/>
    <x v="1"/>
    <s v="tier - 1"/>
    <x v="3"/>
    <n v="43"/>
  </r>
  <r>
    <s v="Id659"/>
    <s v="  Angelica"/>
    <n v="30.495000000000001"/>
    <n v="9.5299999999999994"/>
    <s v="No"/>
    <x v="0"/>
    <x v="0"/>
    <x v="0"/>
    <x v="1"/>
    <x v="1"/>
    <x v="0"/>
    <s v="8-Aug-1960"/>
    <n v="15019.76"/>
    <x v="1"/>
    <s v="tier - 2"/>
    <x v="1"/>
    <n v="62"/>
  </r>
  <r>
    <s v="Id660"/>
    <s v="  Kathleen"/>
    <n v="17.954999999999998"/>
    <n v="5.29"/>
    <s v="yes"/>
    <x v="0"/>
    <x v="0"/>
    <x v="3"/>
    <x v="0"/>
    <x v="1"/>
    <x v="2"/>
    <s v="2-Aug-1995"/>
    <n v="15006.58"/>
    <x v="1"/>
    <s v="tier - 2"/>
    <x v="2"/>
    <n v="27"/>
  </r>
  <r>
    <s v="Id661"/>
    <s v="  Gabriel D"/>
    <n v="25.6"/>
    <n v="10.95"/>
    <s v="No"/>
    <x v="0"/>
    <x v="0"/>
    <x v="2"/>
    <x v="1"/>
    <x v="1"/>
    <x v="0"/>
    <s v="29-Jul-1958"/>
    <n v="14988.43"/>
    <x v="1"/>
    <s v="tier - 3"/>
    <x v="3"/>
    <n v="64"/>
  </r>
  <r>
    <s v="Id662"/>
    <s v="  Jeff T"/>
    <n v="34.21"/>
    <n v="9.17"/>
    <s v="No"/>
    <x v="0"/>
    <x v="0"/>
    <x v="0"/>
    <x v="1"/>
    <x v="1"/>
    <x v="0"/>
    <s v="29-Nov-1962"/>
    <n v="14945.34"/>
    <x v="1"/>
    <s v="tier - 1"/>
    <x v="14"/>
    <n v="60"/>
  </r>
  <r>
    <s v="Id663"/>
    <s v="  Neil D"/>
    <n v="39.74"/>
    <n v="7.39"/>
    <s v="No"/>
    <x v="0"/>
    <x v="0"/>
    <x v="0"/>
    <x v="1"/>
    <x v="1"/>
    <x v="0"/>
    <s v="8-Nov-1968"/>
    <n v="14926.97"/>
    <x v="1"/>
    <s v="tier - 2"/>
    <x v="1"/>
    <n v="54"/>
  </r>
  <r>
    <s v="Id664"/>
    <s v="  Katherine L"/>
    <n v="49.53"/>
    <n v="9.1300000000000008"/>
    <s v="yes"/>
    <x v="0"/>
    <x v="0"/>
    <x v="0"/>
    <x v="1"/>
    <x v="1"/>
    <x v="0"/>
    <s v="4-Jul-1981"/>
    <n v="14908.27"/>
    <x v="1"/>
    <s v="tier - 1"/>
    <x v="3"/>
    <n v="41"/>
  </r>
  <r>
    <s v="Id665"/>
    <s v="  Ariel E"/>
    <n v="39.33"/>
    <n v="10.4"/>
    <s v="No"/>
    <x v="0"/>
    <x v="0"/>
    <x v="2"/>
    <x v="1"/>
    <x v="1"/>
    <x v="0"/>
    <s v="17-Oct-1958"/>
    <n v="14901.52"/>
    <x v="1"/>
    <s v="tier - 2"/>
    <x v="2"/>
    <n v="64"/>
  </r>
  <r>
    <s v="Id666"/>
    <s v="  Christopher P"/>
    <n v="39.979999999999997"/>
    <n v="9.4600000000000009"/>
    <s v="yes"/>
    <x v="0"/>
    <x v="0"/>
    <x v="1"/>
    <x v="1"/>
    <x v="1"/>
    <x v="0"/>
    <s v="11-Nov-1970"/>
    <n v="14847.63"/>
    <x v="1"/>
    <s v="tier - 2"/>
    <x v="8"/>
    <n v="52"/>
  </r>
  <r>
    <s v="Id667"/>
    <s v="  Erin M"/>
    <n v="46.51"/>
    <n v="8.69"/>
    <s v="yes"/>
    <x v="0"/>
    <x v="0"/>
    <x v="0"/>
    <x v="1"/>
    <x v="1"/>
    <x v="0"/>
    <s v="5-Jun-1981"/>
    <n v="14843.96"/>
    <x v="1"/>
    <s v="tier - 3"/>
    <x v="12"/>
    <n v="42"/>
  </r>
  <r>
    <s v="Id668"/>
    <s v="  Molly K"/>
    <n v="43.58"/>
    <n v="4.2300000000000004"/>
    <s v="No"/>
    <x v="0"/>
    <x v="1"/>
    <x v="3"/>
    <x v="1"/>
    <x v="0"/>
    <x v="2"/>
    <s v="18-Oct-1979"/>
    <n v="14839.34"/>
    <x v="1"/>
    <s v="tier - 3"/>
    <x v="12"/>
    <n v="43"/>
  </r>
  <r>
    <s v="Id669"/>
    <s v="  Ryan J"/>
    <n v="42.28"/>
    <n v="9.16"/>
    <s v="yes"/>
    <x v="0"/>
    <x v="0"/>
    <x v="3"/>
    <x v="1"/>
    <x v="0"/>
    <x v="0"/>
    <s v="10-Dec-1975"/>
    <n v="14819"/>
    <x v="1"/>
    <s v="tier - 3"/>
    <x v="8"/>
    <n v="47"/>
  </r>
  <r>
    <s v="Id670"/>
    <s v="  Jennifer"/>
    <n v="35.520000000000003"/>
    <n v="8.26"/>
    <s v="No"/>
    <x v="0"/>
    <x v="0"/>
    <x v="0"/>
    <x v="1"/>
    <x v="2"/>
    <x v="0"/>
    <s v="27-Jul-1965"/>
    <n v="14750.42"/>
    <x v="1"/>
    <s v="tier - 2"/>
    <x v="12"/>
    <n v="57"/>
  </r>
  <r>
    <s v="Id671"/>
    <s v="  Daniel M"/>
    <n v="33.6"/>
    <n v="11.25"/>
    <s v="No"/>
    <x v="0"/>
    <x v="0"/>
    <x v="0"/>
    <x v="1"/>
    <x v="1"/>
    <x v="0"/>
    <s v="29-Jul-1962"/>
    <n v="14738.43"/>
    <x v="1"/>
    <s v="tier - 3"/>
    <x v="14"/>
    <n v="60"/>
  </r>
  <r>
    <s v="Id672"/>
    <s v="  Hiruni"/>
    <n v="22.42"/>
    <n v="6.74"/>
    <s v="No"/>
    <x v="0"/>
    <x v="0"/>
    <x v="0"/>
    <x v="0"/>
    <x v="0"/>
    <x v="0"/>
    <s v="24-Sep-2002"/>
    <n v="14711.74"/>
    <x v="1"/>
    <s v="tier - 2"/>
    <x v="1"/>
    <n v="20"/>
  </r>
  <r>
    <s v="Id673"/>
    <s v="  Reina H"/>
    <n v="46.86"/>
    <n v="4.87"/>
    <s v="No"/>
    <x v="0"/>
    <x v="0"/>
    <x v="0"/>
    <x v="1"/>
    <x v="1"/>
    <x v="2"/>
    <s v="4-Sep-1982"/>
    <n v="14696.77"/>
    <x v="1"/>
    <s v="tier - 2"/>
    <x v="3"/>
    <n v="40"/>
  </r>
  <r>
    <s v="Id674"/>
    <s v="  Kristi"/>
    <n v="32.965000000000003"/>
    <n v="6.68"/>
    <s v="No"/>
    <x v="0"/>
    <x v="0"/>
    <x v="2"/>
    <x v="1"/>
    <x v="1"/>
    <x v="0"/>
    <s v="23-Jul-1958"/>
    <n v="14692.67"/>
    <x v="1"/>
    <s v="tier - 1"/>
    <x v="1"/>
    <n v="64"/>
  </r>
  <r>
    <s v="Id675"/>
    <s v="  Meredith L"/>
    <n v="39.340000000000003"/>
    <n v="5.0199999999999996"/>
    <s v="yes"/>
    <x v="0"/>
    <x v="1"/>
    <x v="3"/>
    <x v="1"/>
    <x v="1"/>
    <x v="2"/>
    <s v="20-Oct-1969"/>
    <n v="14665.75"/>
    <x v="1"/>
    <s v="tier - 1"/>
    <x v="1"/>
    <n v="53"/>
  </r>
  <r>
    <s v="Id676"/>
    <s v="  Jocelyn"/>
    <n v="47"/>
    <n v="10.64"/>
    <s v="yes"/>
    <x v="0"/>
    <x v="0"/>
    <x v="0"/>
    <x v="1"/>
    <x v="1"/>
    <x v="0"/>
    <s v="13-Nov-1981"/>
    <n v="14657.2"/>
    <x v="1"/>
    <s v="tier - 1"/>
    <x v="1"/>
    <n v="41"/>
  </r>
  <r>
    <s v="Id677"/>
    <s v="  Daphne"/>
    <n v="36.71"/>
    <n v="8.74"/>
    <s v="yes"/>
    <x v="0"/>
    <x v="0"/>
    <x v="0"/>
    <x v="1"/>
    <x v="1"/>
    <x v="0"/>
    <s v="1-Sep-1967"/>
    <n v="14640.35"/>
    <x v="1"/>
    <s v="tier - 3"/>
    <x v="12"/>
    <n v="55"/>
  </r>
  <r>
    <s v="Id678"/>
    <s v="  Margaret E"/>
    <n v="53.48"/>
    <n v="5.64"/>
    <s v="No"/>
    <x v="0"/>
    <x v="0"/>
    <x v="0"/>
    <x v="1"/>
    <x v="0"/>
    <x v="2"/>
    <s v="21-Aug-1991"/>
    <n v="14630.52"/>
    <x v="1"/>
    <s v="tier - 3"/>
    <x v="3"/>
    <n v="31"/>
  </r>
  <r>
    <s v="Id679"/>
    <s v="  Mario J"/>
    <n v="35.5"/>
    <n v="10.37"/>
    <s v="No"/>
    <x v="0"/>
    <x v="0"/>
    <x v="0"/>
    <x v="1"/>
    <x v="1"/>
    <x v="0"/>
    <s v="8-Nov-1965"/>
    <n v="14612.33"/>
    <x v="1"/>
    <s v="tier - 3"/>
    <x v="14"/>
    <n v="57"/>
  </r>
  <r>
    <s v="Id680"/>
    <s v="  Peter"/>
    <n v="36.979999999999997"/>
    <n v="9.56"/>
    <s v="yes"/>
    <x v="0"/>
    <x v="0"/>
    <x v="0"/>
    <x v="1"/>
    <x v="0"/>
    <x v="0"/>
    <s v="18-Jul-1967"/>
    <n v="14600.62"/>
    <x v="1"/>
    <s v="tier - 3"/>
    <x v="13"/>
    <n v="55"/>
  </r>
  <r>
    <s v="Id681"/>
    <s v="  Carolina"/>
    <n v="32.395000000000003"/>
    <n v="8.23"/>
    <s v="yes"/>
    <x v="0"/>
    <x v="1"/>
    <x v="3"/>
    <x v="1"/>
    <x v="2"/>
    <x v="0"/>
    <s v="14-Oct-1963"/>
    <n v="14590.63"/>
    <x v="1"/>
    <s v="tier - 1"/>
    <x v="2"/>
    <n v="59"/>
  </r>
  <r>
    <s v="Id682"/>
    <s v="  Jenny K"/>
    <n v="32.729999999999997"/>
    <n v="7.03"/>
    <s v="No"/>
    <x v="0"/>
    <x v="0"/>
    <x v="0"/>
    <x v="1"/>
    <x v="2"/>
    <x v="0"/>
    <s v="3-Dec-1962"/>
    <n v="14574.64"/>
    <x v="1"/>
    <s v="tier - 1"/>
    <x v="15"/>
    <n v="60"/>
  </r>
  <r>
    <s v="Id683"/>
    <s v="  Jessica"/>
    <n v="20.52"/>
    <n v="5.45"/>
    <s v="No"/>
    <x v="0"/>
    <x v="0"/>
    <x v="3"/>
    <x v="0"/>
    <x v="1"/>
    <x v="2"/>
    <s v="12-Sep-1998"/>
    <n v="14571.89"/>
    <x v="1"/>
    <s v="tier - 1"/>
    <x v="2"/>
    <n v="24"/>
  </r>
  <r>
    <s v="Id684"/>
    <s v="  Kimberly D"/>
    <n v="51.72"/>
    <n v="5.76"/>
    <s v="No"/>
    <x v="0"/>
    <x v="0"/>
    <x v="0"/>
    <x v="1"/>
    <x v="1"/>
    <x v="1"/>
    <s v="14-Jul-1989"/>
    <n v="14547.26"/>
    <x v="1"/>
    <s v="tier - 3"/>
    <x v="3"/>
    <n v="33"/>
  </r>
  <r>
    <s v="Id685"/>
    <s v="  Marc-Olivier"/>
    <n v="50.2"/>
    <n v="5.4"/>
    <s v="No"/>
    <x v="0"/>
    <x v="0"/>
    <x v="0"/>
    <x v="1"/>
    <x v="1"/>
    <x v="2"/>
    <s v="22-Jul-1989"/>
    <n v="14507.46"/>
    <x v="1"/>
    <s v="tier - 3"/>
    <x v="1"/>
    <n v="33"/>
  </r>
  <r>
    <s v="Id686"/>
    <s v="  Russell J"/>
    <n v="25.52"/>
    <n v="6.35"/>
    <s v="No"/>
    <x v="0"/>
    <x v="1"/>
    <x v="3"/>
    <x v="1"/>
    <x v="1"/>
    <x v="1"/>
    <s v="20-Oct-1979"/>
    <n v="14478.33"/>
    <x v="1"/>
    <s v="tier - 2"/>
    <x v="0"/>
    <n v="43"/>
  </r>
  <r>
    <s v="Id687"/>
    <s v="  Karine"/>
    <n v="35.200000000000003"/>
    <n v="6.26"/>
    <s v="yes"/>
    <x v="0"/>
    <x v="0"/>
    <x v="1"/>
    <x v="1"/>
    <x v="0"/>
    <x v="1"/>
    <s v="20-Nov-1959"/>
    <n v="14474.68"/>
    <x v="1"/>
    <s v="tier - 2"/>
    <x v="0"/>
    <n v="63"/>
  </r>
  <r>
    <s v="Id688"/>
    <s v="  Cheryl"/>
    <n v="41.26"/>
    <n v="5.97"/>
    <s v="yes"/>
    <x v="0"/>
    <x v="0"/>
    <x v="0"/>
    <x v="1"/>
    <x v="0"/>
    <x v="1"/>
    <s v="27-Nov-1976"/>
    <n v="14470.01"/>
    <x v="1"/>
    <s v="tier - 3"/>
    <x v="1"/>
    <n v="46"/>
  </r>
  <r>
    <s v="Id689"/>
    <s v="  Allison M"/>
    <n v="17.195"/>
    <n v="5.29"/>
    <s v="yes"/>
    <x v="0"/>
    <x v="0"/>
    <x v="0"/>
    <x v="0"/>
    <x v="0"/>
    <x v="2"/>
    <s v="10-Nov-1996"/>
    <n v="14455.64"/>
    <x v="1"/>
    <s v="tier - 3"/>
    <x v="2"/>
    <n v="26"/>
  </r>
  <r>
    <s v="Id690"/>
    <s v="  Adriana"/>
    <n v="23.085000000000001"/>
    <n v="4.2699999999999996"/>
    <s v="yes"/>
    <x v="0"/>
    <x v="0"/>
    <x v="1"/>
    <x v="1"/>
    <x v="0"/>
    <x v="2"/>
    <s v="3-Aug-1959"/>
    <n v="14451.84"/>
    <x v="1"/>
    <s v="tier - 3"/>
    <x v="8"/>
    <n v="63"/>
  </r>
  <r>
    <s v="Id691"/>
    <s v="  Miranda J"/>
    <n v="21.66"/>
    <n v="5.2"/>
    <s v="yes"/>
    <x v="0"/>
    <x v="0"/>
    <x v="1"/>
    <x v="1"/>
    <x v="1"/>
    <x v="2"/>
    <s v="29-Jun-1959"/>
    <n v="14449.85"/>
    <x v="1"/>
    <s v="tier - 1"/>
    <x v="2"/>
    <n v="63"/>
  </r>
  <r>
    <s v="Id692"/>
    <s v="  Roberto"/>
    <n v="36.47"/>
    <n v="8.23"/>
    <s v="yes"/>
    <x v="0"/>
    <x v="0"/>
    <x v="0"/>
    <x v="1"/>
    <x v="2"/>
    <x v="0"/>
    <s v="4-Nov-1967"/>
    <n v="14427.63"/>
    <x v="1"/>
    <s v="tier - 2"/>
    <x v="14"/>
    <n v="55"/>
  </r>
  <r>
    <s v="Id693"/>
    <s v="  Rebecca B"/>
    <n v="36.08"/>
    <n v="10.33"/>
    <s v="yes"/>
    <x v="0"/>
    <x v="0"/>
    <x v="0"/>
    <x v="1"/>
    <x v="1"/>
    <x v="0"/>
    <s v="15-Aug-1967"/>
    <n v="14426.66"/>
    <x v="1"/>
    <s v="tier - 2"/>
    <x v="12"/>
    <n v="55"/>
  </r>
  <r>
    <s v="Id694"/>
    <s v="  Tiffany"/>
    <n v="23.18"/>
    <n v="6.13"/>
    <s v="No"/>
    <x v="0"/>
    <x v="0"/>
    <x v="0"/>
    <x v="1"/>
    <x v="1"/>
    <x v="1"/>
    <s v="10-Aug-1999"/>
    <n v="14426.07"/>
    <x v="1"/>
    <s v="tier - 1"/>
    <x v="1"/>
    <n v="23"/>
  </r>
  <r>
    <s v="Id695"/>
    <s v="  Alexander"/>
    <n v="39.159999999999997"/>
    <n v="8.08"/>
    <s v="No"/>
    <x v="0"/>
    <x v="0"/>
    <x v="2"/>
    <x v="1"/>
    <x v="1"/>
    <x v="0"/>
    <s v="20-Sep-1958"/>
    <n v="14418.28"/>
    <x v="1"/>
    <s v="tier - 3"/>
    <x v="0"/>
    <n v="64"/>
  </r>
  <r>
    <s v="Id696"/>
    <s v="  Rich M"/>
    <n v="38.19"/>
    <n v="10.49"/>
    <s v="No"/>
    <x v="0"/>
    <x v="0"/>
    <x v="2"/>
    <x v="1"/>
    <x v="0"/>
    <x v="0"/>
    <s v="29-Jul-1958"/>
    <n v="14410.93"/>
    <x v="1"/>
    <s v="tier - 2"/>
    <x v="4"/>
    <n v="64"/>
  </r>
  <r>
    <s v="Id697"/>
    <s v="  Aaron C"/>
    <n v="26.41"/>
    <n v="8.11"/>
    <s v="No"/>
    <x v="0"/>
    <x v="0"/>
    <x v="2"/>
    <x v="1"/>
    <x v="0"/>
    <x v="0"/>
    <s v="14-Sep-1958"/>
    <n v="14394.56"/>
    <x v="1"/>
    <s v="tier - 1"/>
    <x v="11"/>
    <n v="64"/>
  </r>
  <r>
    <s v="Id698"/>
    <s v="  Kate"/>
    <n v="28.785"/>
    <n v="6.6"/>
    <s v="No"/>
    <x v="0"/>
    <x v="0"/>
    <x v="0"/>
    <x v="1"/>
    <x v="1"/>
    <x v="0"/>
    <s v="22-Jun-1965"/>
    <n v="14394.4"/>
    <x v="1"/>
    <s v="tier - 3"/>
    <x v="2"/>
    <n v="57"/>
  </r>
  <r>
    <s v="Id699"/>
    <s v="  Maria M"/>
    <n v="26.695"/>
    <n v="10.14"/>
    <s v="yes"/>
    <x v="0"/>
    <x v="1"/>
    <x v="3"/>
    <x v="1"/>
    <x v="0"/>
    <x v="0"/>
    <s v="16-Jul-1963"/>
    <n v="14382.71"/>
    <x v="1"/>
    <s v="tier - 2"/>
    <x v="1"/>
    <n v="59"/>
  </r>
  <r>
    <s v="Id700"/>
    <s v="  Daven W"/>
    <n v="32.799999999999997"/>
    <n v="6.06"/>
    <s v="yes"/>
    <x v="0"/>
    <x v="0"/>
    <x v="3"/>
    <x v="1"/>
    <x v="1"/>
    <x v="1"/>
    <s v="16-Nov-1988"/>
    <n v="14358.36"/>
    <x v="1"/>
    <s v="tier - 2"/>
    <x v="3"/>
    <n v="34"/>
  </r>
  <r>
    <s v="Id701"/>
    <s v="  Brianne"/>
    <n v="35.869999999999997"/>
    <n v="9.91"/>
    <s v="yes"/>
    <x v="0"/>
    <x v="0"/>
    <x v="0"/>
    <x v="1"/>
    <x v="0"/>
    <x v="0"/>
    <s v="10-Oct-1967"/>
    <n v="14355.43"/>
    <x v="1"/>
    <s v="tier - 1"/>
    <x v="12"/>
    <n v="55"/>
  </r>
  <r>
    <s v="Id702"/>
    <s v="  Hiroki"/>
    <n v="21.66"/>
    <n v="4.1399999999999997"/>
    <s v="yes"/>
    <x v="0"/>
    <x v="0"/>
    <x v="1"/>
    <x v="1"/>
    <x v="1"/>
    <x v="2"/>
    <s v="24-Dec-1959"/>
    <n v="14349.85"/>
    <x v="1"/>
    <s v="tier - 2"/>
    <x v="1"/>
    <n v="63"/>
  </r>
  <r>
    <s v="Id703"/>
    <s v="  Anders"/>
    <n v="37.72"/>
    <n v="4.38"/>
    <s v="yes"/>
    <x v="0"/>
    <x v="1"/>
    <x v="3"/>
    <x v="1"/>
    <x v="1"/>
    <x v="2"/>
    <s v="26-Sep-1969"/>
    <n v="14337.91"/>
    <x v="1"/>
    <s v="tier - 3"/>
    <x v="13"/>
    <n v="53"/>
  </r>
  <r>
    <s v="Id704"/>
    <s v="  Danielle"/>
    <n v="39.700000000000003"/>
    <n v="9.83"/>
    <s v="No"/>
    <x v="0"/>
    <x v="0"/>
    <x v="2"/>
    <x v="1"/>
    <x v="0"/>
    <x v="0"/>
    <s v="10-Jul-1958"/>
    <n v="14319.03"/>
    <x v="1"/>
    <s v="tier - 2"/>
    <x v="3"/>
    <n v="64"/>
  </r>
  <r>
    <s v="Id705"/>
    <s v="  Candace N"/>
    <n v="35.97"/>
    <n v="11.08"/>
    <s v="No"/>
    <x v="0"/>
    <x v="0"/>
    <x v="2"/>
    <x v="1"/>
    <x v="1"/>
    <x v="0"/>
    <s v="15-Oct-1958"/>
    <n v="14313.85"/>
    <x v="1"/>
    <s v="tier - 3"/>
    <x v="0"/>
    <n v="64"/>
  </r>
  <r>
    <s v="Id706"/>
    <s v="  Bruno F"/>
    <n v="37.85"/>
    <n v="11.01"/>
    <s v="No"/>
    <x v="0"/>
    <x v="0"/>
    <x v="0"/>
    <x v="1"/>
    <x v="1"/>
    <x v="0"/>
    <s v="15-Dec-1968"/>
    <n v="14285.9"/>
    <x v="1"/>
    <s v="tier - 3"/>
    <x v="1"/>
    <n v="54"/>
  </r>
  <r>
    <s v="Id707"/>
    <s v="  Emily"/>
    <n v="21.66"/>
    <n v="4.37"/>
    <s v="No"/>
    <x v="1"/>
    <x v="0"/>
    <x v="3"/>
    <x v="0"/>
    <x v="1"/>
    <x v="2"/>
    <s v="6-Sep-2004"/>
    <n v="14283.46"/>
    <x v="1"/>
    <s v="tier - 2"/>
    <x v="2"/>
    <n v="18"/>
  </r>
  <r>
    <s v="Id708"/>
    <s v="  Katie"/>
    <n v="39.369999999999997"/>
    <n v="5.91"/>
    <s v="No"/>
    <x v="0"/>
    <x v="0"/>
    <x v="1"/>
    <x v="1"/>
    <x v="3"/>
    <x v="1"/>
    <s v="13-Jul-1972"/>
    <n v="14258.33"/>
    <x v="1"/>
    <s v="tier - 2"/>
    <x v="12"/>
    <n v="50"/>
  </r>
  <r>
    <s v="Id709"/>
    <s v="  Sally"/>
    <n v="40.880000000000003"/>
    <n v="7.65"/>
    <s v="No"/>
    <x v="0"/>
    <x v="0"/>
    <x v="0"/>
    <x v="1"/>
    <x v="1"/>
    <x v="0"/>
    <s v="26-Dec-1974"/>
    <n v="14256.79"/>
    <x v="1"/>
    <s v="tier - 2"/>
    <x v="12"/>
    <n v="48"/>
  </r>
  <r>
    <s v="Id710"/>
    <s v="  Meaghan J"/>
    <n v="26.22"/>
    <n v="5.37"/>
    <s v="yes"/>
    <x v="0"/>
    <x v="0"/>
    <x v="1"/>
    <x v="1"/>
    <x v="1"/>
    <x v="2"/>
    <s v="8-Nov-1959"/>
    <n v="14256.19"/>
    <x v="1"/>
    <s v="tier - 3"/>
    <x v="1"/>
    <n v="63"/>
  </r>
  <r>
    <s v="Id711"/>
    <s v="  Rina"/>
    <n v="25.08"/>
    <n v="5.75"/>
    <s v="yes"/>
    <x v="0"/>
    <x v="0"/>
    <x v="1"/>
    <x v="1"/>
    <x v="2"/>
    <x v="1"/>
    <s v="10-Oct-1959"/>
    <n v="14254.61"/>
    <x v="1"/>
    <s v="tier - 1"/>
    <x v="1"/>
    <n v="63"/>
  </r>
  <r>
    <s v="Id712"/>
    <s v="  Kristin P"/>
    <n v="39.1"/>
    <n v="6.79"/>
    <s v="yes"/>
    <x v="0"/>
    <x v="0"/>
    <x v="1"/>
    <x v="1"/>
    <x v="1"/>
    <x v="0"/>
    <s v="25-Sep-1961"/>
    <n v="14235.07"/>
    <x v="1"/>
    <s v="tier - 1"/>
    <x v="3"/>
    <n v="61"/>
  </r>
  <r>
    <s v="Id713"/>
    <s v="  Albert"/>
    <n v="37.905000000000001"/>
    <n v="7.03"/>
    <s v="No"/>
    <x v="0"/>
    <x v="0"/>
    <x v="2"/>
    <x v="1"/>
    <x v="1"/>
    <x v="0"/>
    <s v="21-Sep-1958"/>
    <n v="14210.54"/>
    <x v="1"/>
    <s v="tier - 2"/>
    <x v="1"/>
    <n v="64"/>
  </r>
  <r>
    <s v="Id714"/>
    <s v="  Ashley"/>
    <n v="43.35"/>
    <n v="5.41"/>
    <s v="yes"/>
    <x v="0"/>
    <x v="1"/>
    <x v="3"/>
    <x v="1"/>
    <x v="1"/>
    <x v="2"/>
    <s v="17-Nov-1983"/>
    <n v="14209.4"/>
    <x v="1"/>
    <s v="tier - 1"/>
    <x v="12"/>
    <n v="39"/>
  </r>
  <r>
    <s v="Id715"/>
    <s v="  Shannon L"/>
    <n v="36.15"/>
    <n v="8.0500000000000007"/>
    <s v="No"/>
    <x v="0"/>
    <x v="0"/>
    <x v="0"/>
    <x v="1"/>
    <x v="1"/>
    <x v="0"/>
    <s v="25-Dec-1968"/>
    <n v="14193.55"/>
    <x v="1"/>
    <s v="tier - 1"/>
    <x v="12"/>
    <n v="54"/>
  </r>
  <r>
    <s v="Id716"/>
    <s v="  Amy B"/>
    <n v="44.98"/>
    <n v="5.94"/>
    <s v="No"/>
    <x v="0"/>
    <x v="0"/>
    <x v="3"/>
    <x v="1"/>
    <x v="1"/>
    <x v="1"/>
    <s v="7-Jul-1984"/>
    <n v="14152.46"/>
    <x v="1"/>
    <s v="tier - 1"/>
    <x v="1"/>
    <n v="38"/>
  </r>
  <r>
    <s v="Id717"/>
    <s v="  A Danielle"/>
    <n v="38.28"/>
    <n v="5.51"/>
    <s v="No"/>
    <x v="1"/>
    <x v="0"/>
    <x v="3"/>
    <x v="1"/>
    <x v="1"/>
    <x v="2"/>
    <s v="6-Jul-2004"/>
    <n v="14133.04"/>
    <x v="1"/>
    <s v="tier - 3"/>
    <x v="0"/>
    <n v="18"/>
  </r>
  <r>
    <s v="Id718"/>
    <s v="  Conrad F"/>
    <n v="32.299999999999997"/>
    <n v="6.55"/>
    <s v="yes"/>
    <x v="0"/>
    <x v="0"/>
    <x v="1"/>
    <x v="1"/>
    <x v="0"/>
    <x v="0"/>
    <s v="14-Jun-1961"/>
    <n v="14119.62"/>
    <x v="1"/>
    <s v="tier - 1"/>
    <x v="1"/>
    <n v="61"/>
  </r>
  <r>
    <s v="Id719"/>
    <s v="  Josh"/>
    <n v="39.51"/>
    <n v="5.79"/>
    <s v="yes"/>
    <x v="0"/>
    <x v="0"/>
    <x v="0"/>
    <x v="1"/>
    <x v="0"/>
    <x v="1"/>
    <s v="26-Sep-1976"/>
    <n v="14098.07"/>
    <x v="1"/>
    <s v="tier - 3"/>
    <x v="8"/>
    <n v="46"/>
  </r>
  <r>
    <s v="Id720"/>
    <s v="  Maxime"/>
    <n v="50.46"/>
    <n v="4.5599999999999996"/>
    <s v="No"/>
    <x v="0"/>
    <x v="0"/>
    <x v="0"/>
    <x v="1"/>
    <x v="0"/>
    <x v="2"/>
    <s v="12-Sep-1991"/>
    <n v="14081.93"/>
    <x v="1"/>
    <s v="tier - 3"/>
    <x v="1"/>
    <n v="31"/>
  </r>
  <r>
    <s v="Id721"/>
    <s v="  Natalie"/>
    <n v="31.73"/>
    <n v="7"/>
    <s v="No"/>
    <x v="0"/>
    <x v="0"/>
    <x v="0"/>
    <x v="1"/>
    <x v="1"/>
    <x v="0"/>
    <s v="8-Nov-1960"/>
    <n v="14043.48"/>
    <x v="1"/>
    <s v="tier - 3"/>
    <x v="2"/>
    <n v="62"/>
  </r>
  <r>
    <s v="Id722"/>
    <s v="  Melissa"/>
    <n v="32.1"/>
    <n v="6.57"/>
    <s v="yes"/>
    <x v="0"/>
    <x v="1"/>
    <x v="3"/>
    <x v="1"/>
    <x v="1"/>
    <x v="0"/>
    <s v="8-Jul-1963"/>
    <n v="14007.22"/>
    <x v="1"/>
    <s v="tier - 3"/>
    <x v="3"/>
    <n v="59"/>
  </r>
  <r>
    <s v="Id723"/>
    <s v="  Laura P"/>
    <n v="27.83"/>
    <n v="11.61"/>
    <s v="yes"/>
    <x v="0"/>
    <x v="1"/>
    <x v="3"/>
    <x v="1"/>
    <x v="1"/>
    <x v="0"/>
    <s v="6-Jul-1963"/>
    <n v="14001.29"/>
    <x v="1"/>
    <s v="tier - 2"/>
    <x v="0"/>
    <n v="59"/>
  </r>
  <r>
    <s v="Id724"/>
    <s v="  Lisa"/>
    <n v="27.72"/>
    <n v="8.16"/>
    <s v="yes"/>
    <x v="0"/>
    <x v="1"/>
    <x v="3"/>
    <x v="1"/>
    <x v="1"/>
    <x v="0"/>
    <s v="23-Dec-1963"/>
    <n v="14001.13"/>
    <x v="1"/>
    <s v="tier - 1"/>
    <x v="0"/>
    <n v="59"/>
  </r>
  <r>
    <s v="Id725"/>
    <s v="  William D"/>
    <n v="36.765000000000001"/>
    <n v="4.4800000000000004"/>
    <s v="yes"/>
    <x v="0"/>
    <x v="0"/>
    <x v="1"/>
    <x v="1"/>
    <x v="1"/>
    <x v="2"/>
    <s v="6-Sep-1959"/>
    <n v="13981.85"/>
    <x v="1"/>
    <s v="tier - 1"/>
    <x v="4"/>
    <n v="63"/>
  </r>
  <r>
    <s v="Id726"/>
    <s v="  James"/>
    <n v="48.36"/>
    <n v="4.08"/>
    <s v="No"/>
    <x v="0"/>
    <x v="0"/>
    <x v="0"/>
    <x v="1"/>
    <x v="1"/>
    <x v="2"/>
    <s v="13-Jul-1990"/>
    <n v="13979.45"/>
    <x v="1"/>
    <s v="tier - 1"/>
    <x v="8"/>
    <n v="32"/>
  </r>
  <r>
    <s v="Id727"/>
    <s v="  John"/>
    <n v="31.445"/>
    <n v="4.4000000000000004"/>
    <s v="yes"/>
    <x v="0"/>
    <x v="0"/>
    <x v="1"/>
    <x v="1"/>
    <x v="1"/>
    <x v="2"/>
    <s v="29-Aug-1959"/>
    <n v="13974.46"/>
    <x v="1"/>
    <s v="tier - 2"/>
    <x v="9"/>
    <n v="63"/>
  </r>
  <r>
    <s v="Id728"/>
    <s v="  Adam S"/>
    <n v="27.55"/>
    <n v="9.02"/>
    <s v="No"/>
    <x v="0"/>
    <x v="0"/>
    <x v="0"/>
    <x v="1"/>
    <x v="1"/>
    <x v="0"/>
    <s v="18-Jun-1960"/>
    <n v="13937.67"/>
    <x v="1"/>
    <s v="tier - 1"/>
    <x v="1"/>
    <n v="62"/>
  </r>
  <r>
    <s v="Id729"/>
    <s v="  Armando"/>
    <n v="33.11"/>
    <n v="8.06"/>
    <s v="No"/>
    <x v="0"/>
    <x v="0"/>
    <x v="0"/>
    <x v="1"/>
    <x v="1"/>
    <x v="0"/>
    <s v="27-Jul-1962"/>
    <n v="13919.82"/>
    <x v="1"/>
    <s v="tier - 2"/>
    <x v="0"/>
    <n v="60"/>
  </r>
  <r>
    <s v="Id730"/>
    <s v="  Dana"/>
    <n v="36.85"/>
    <n v="6.21"/>
    <s v="yes"/>
    <x v="0"/>
    <x v="0"/>
    <x v="1"/>
    <x v="1"/>
    <x v="1"/>
    <x v="1"/>
    <s v="7-Jul-1959"/>
    <n v="13887.97"/>
    <x v="1"/>
    <s v="tier - 2"/>
    <x v="0"/>
    <n v="63"/>
  </r>
  <r>
    <s v="Id731"/>
    <s v="  Jennifer L"/>
    <n v="36.299999999999997"/>
    <n v="5.79"/>
    <s v="yes"/>
    <x v="0"/>
    <x v="0"/>
    <x v="1"/>
    <x v="1"/>
    <x v="1"/>
    <x v="1"/>
    <s v="29-Dec-1959"/>
    <n v="13887.2"/>
    <x v="1"/>
    <s v="tier - 3"/>
    <x v="0"/>
    <n v="63"/>
  </r>
  <r>
    <s v="Id732"/>
    <s v="  Benjamin"/>
    <n v="45.34"/>
    <n v="5.69"/>
    <s v="yes"/>
    <x v="0"/>
    <x v="0"/>
    <x v="0"/>
    <x v="1"/>
    <x v="1"/>
    <x v="2"/>
    <s v="25-Sep-1985"/>
    <n v="13886.4"/>
    <x v="1"/>
    <s v="tier - 2"/>
    <x v="1"/>
    <n v="37"/>
  </r>
  <r>
    <s v="Id733"/>
    <s v="  Tanya"/>
    <n v="31.8"/>
    <n v="5.36"/>
    <s v="yes"/>
    <x v="0"/>
    <x v="0"/>
    <x v="1"/>
    <x v="1"/>
    <x v="1"/>
    <x v="2"/>
    <s v="5-Oct-1959"/>
    <n v="13880.95"/>
    <x v="1"/>
    <s v="tier - 2"/>
    <x v="3"/>
    <n v="63"/>
  </r>
  <r>
    <s v="Id734"/>
    <s v="  Tracy"/>
    <n v="41.02"/>
    <n v="11.37"/>
    <s v="No"/>
    <x v="0"/>
    <x v="0"/>
    <x v="0"/>
    <x v="1"/>
    <x v="1"/>
    <x v="0"/>
    <s v="19-Dec-1978"/>
    <n v="13874.89"/>
    <x v="1"/>
    <s v="tier - 1"/>
    <x v="1"/>
    <n v="44"/>
  </r>
  <r>
    <s v="Id735"/>
    <s v="  Emily S"/>
    <n v="32.68"/>
    <n v="11.87"/>
    <s v="No"/>
    <x v="0"/>
    <x v="0"/>
    <x v="0"/>
    <x v="1"/>
    <x v="1"/>
    <x v="0"/>
    <s v="21-Jul-1960"/>
    <n v="13844.8"/>
    <x v="1"/>
    <s v="tier - 2"/>
    <x v="1"/>
    <n v="62"/>
  </r>
  <r>
    <s v="Id736"/>
    <s v="  Kelly R"/>
    <n v="21.7"/>
    <n v="4.9000000000000004"/>
    <s v="No"/>
    <x v="0"/>
    <x v="1"/>
    <x v="3"/>
    <x v="0"/>
    <x v="1"/>
    <x v="2"/>
    <s v="7-Jun-2003"/>
    <n v="13844.51"/>
    <x v="1"/>
    <s v="tier - 1"/>
    <x v="3"/>
    <n v="20"/>
  </r>
  <r>
    <s v="Id737"/>
    <s v="  Kyle"/>
    <n v="40.479999999999997"/>
    <n v="6.7"/>
    <s v="No"/>
    <x v="0"/>
    <x v="0"/>
    <x v="2"/>
    <x v="1"/>
    <x v="2"/>
    <x v="0"/>
    <s v="10-Dec-1958"/>
    <n v="13831.12"/>
    <x v="2"/>
    <s v="tier - 1"/>
    <x v="0"/>
    <n v="64"/>
  </r>
  <r>
    <s v="Id738"/>
    <s v="  Bruce A Jr"/>
    <n v="34.5"/>
    <n v="10.3"/>
    <s v="No"/>
    <x v="0"/>
    <x v="0"/>
    <x v="2"/>
    <x v="1"/>
    <x v="0"/>
    <x v="0"/>
    <s v="25-Nov-1958"/>
    <n v="13822.8"/>
    <x v="2"/>
    <s v="tier - 3"/>
    <x v="3"/>
    <n v="64"/>
  </r>
  <r>
    <s v="Id739"/>
    <s v="  Cary J"/>
    <n v="45.9"/>
    <n v="11.14"/>
    <s v="yes"/>
    <x v="0"/>
    <x v="0"/>
    <x v="3"/>
    <x v="1"/>
    <x v="1"/>
    <x v="0"/>
    <s v="8-Dec-1986"/>
    <n v="13819.49"/>
    <x v="2"/>
    <s v="tier - 2"/>
    <x v="1"/>
    <n v="36"/>
  </r>
  <r>
    <s v="Id740"/>
    <s v="  Jill M"/>
    <n v="33.479999999999997"/>
    <n v="4.74"/>
    <s v="yes"/>
    <x v="0"/>
    <x v="0"/>
    <x v="1"/>
    <x v="1"/>
    <x v="1"/>
    <x v="2"/>
    <s v="10-Nov-1966"/>
    <n v="13801.61"/>
    <x v="2"/>
    <s v="tier - 3"/>
    <x v="12"/>
    <n v="56"/>
  </r>
  <r>
    <s v="Id741"/>
    <s v="  Chris"/>
    <n v="28.31"/>
    <n v="5.96"/>
    <s v="yes"/>
    <x v="0"/>
    <x v="0"/>
    <x v="1"/>
    <x v="1"/>
    <x v="2"/>
    <x v="1"/>
    <s v="6-Aug-1959"/>
    <n v="13770.1"/>
    <x v="2"/>
    <s v="tier - 1"/>
    <x v="1"/>
    <n v="63"/>
  </r>
  <r>
    <s v="Id742"/>
    <s v="  Michael E"/>
    <n v="21.565000000000001"/>
    <n v="4.95"/>
    <s v="No"/>
    <x v="1"/>
    <x v="0"/>
    <x v="3"/>
    <x v="0"/>
    <x v="1"/>
    <x v="2"/>
    <s v="16-Jul-2004"/>
    <n v="13747.87"/>
    <x v="2"/>
    <s v="tier - 2"/>
    <x v="11"/>
    <n v="18"/>
  </r>
  <r>
    <s v="Id743"/>
    <s v="  Lauren"/>
    <n v="35.590000000000003"/>
    <n v="5.21"/>
    <s v="yes"/>
    <x v="0"/>
    <x v="1"/>
    <x v="3"/>
    <x v="1"/>
    <x v="2"/>
    <x v="2"/>
    <s v="23-Oct-1969"/>
    <n v="13746.74"/>
    <x v="2"/>
    <s v="tier - 2"/>
    <x v="12"/>
    <n v="53"/>
  </r>
  <r>
    <s v="Id744"/>
    <s v="  Kathryn E"/>
    <n v="43.44"/>
    <n v="4.8600000000000003"/>
    <s v="yes"/>
    <x v="0"/>
    <x v="0"/>
    <x v="0"/>
    <x v="1"/>
    <x v="0"/>
    <x v="2"/>
    <s v="29-Aug-1985"/>
    <n v="13726.21"/>
    <x v="2"/>
    <s v="tier - 3"/>
    <x v="12"/>
    <n v="37"/>
  </r>
  <r>
    <s v="Id745"/>
    <s v="  Polly"/>
    <n v="21.754999999999999"/>
    <n v="7.79"/>
    <s v="yes"/>
    <x v="0"/>
    <x v="0"/>
    <x v="0"/>
    <x v="1"/>
    <x v="1"/>
    <x v="0"/>
    <s v="2-Aug-1981"/>
    <n v="13725.47"/>
    <x v="2"/>
    <s v="tier - 2"/>
    <x v="2"/>
    <n v="41"/>
  </r>
  <r>
    <s v="Id746"/>
    <s v="  Mark H"/>
    <n v="44.55"/>
    <n v="7.12"/>
    <s v="yes"/>
    <x v="0"/>
    <x v="0"/>
    <x v="3"/>
    <x v="1"/>
    <x v="1"/>
    <x v="0"/>
    <s v="24-Nov-1986"/>
    <n v="13714.55"/>
    <x v="2"/>
    <s v="tier - 2"/>
    <x v="8"/>
    <n v="36"/>
  </r>
  <r>
    <s v="Id747"/>
    <s v="  Jessie M"/>
    <n v="43.32"/>
    <n v="4.67"/>
    <s v="yes"/>
    <x v="0"/>
    <x v="0"/>
    <x v="0"/>
    <x v="1"/>
    <x v="1"/>
    <x v="2"/>
    <s v="14-Sep-1985"/>
    <n v="13685.51"/>
    <x v="2"/>
    <s v="tier - 1"/>
    <x v="12"/>
    <n v="37"/>
  </r>
  <r>
    <s v="Id748"/>
    <s v="  Chris"/>
    <n v="31.23"/>
    <n v="9.1199999999999992"/>
    <s v="yes"/>
    <x v="0"/>
    <x v="1"/>
    <x v="3"/>
    <x v="1"/>
    <x v="0"/>
    <x v="0"/>
    <s v="4-Aug-1963"/>
    <n v="13677.68"/>
    <x v="2"/>
    <s v="tier - 2"/>
    <x v="14"/>
    <n v="59"/>
  </r>
  <r>
    <s v="Id749"/>
    <s v="  Daniel"/>
    <n v="42.81"/>
    <n v="4.1500000000000004"/>
    <s v="No"/>
    <x v="0"/>
    <x v="0"/>
    <x v="3"/>
    <x v="1"/>
    <x v="0"/>
    <x v="2"/>
    <s v="20-Jul-1984"/>
    <n v="13638.06"/>
    <x v="2"/>
    <s v="tier - 3"/>
    <x v="8"/>
    <n v="38"/>
  </r>
  <r>
    <s v="Id750"/>
    <s v="  Megan"/>
    <n v="35.909999999999997"/>
    <n v="6.72"/>
    <s v="yes"/>
    <x v="0"/>
    <x v="0"/>
    <x v="1"/>
    <x v="1"/>
    <x v="0"/>
    <x v="0"/>
    <s v="24-Dec-1961"/>
    <n v="13635.64"/>
    <x v="2"/>
    <s v="tier - 3"/>
    <x v="2"/>
    <n v="61"/>
  </r>
  <r>
    <s v="Id751"/>
    <s v="  Kevin"/>
    <n v="36.65"/>
    <n v="5.01"/>
    <s v="yes"/>
    <x v="0"/>
    <x v="1"/>
    <x v="3"/>
    <x v="1"/>
    <x v="1"/>
    <x v="2"/>
    <s v="26-Jul-1969"/>
    <n v="13622.01"/>
    <x v="2"/>
    <s v="tier - 3"/>
    <x v="1"/>
    <n v="53"/>
  </r>
  <r>
    <s v="Id752"/>
    <s v="  Caroline S"/>
    <n v="22.04"/>
    <n v="10.9"/>
    <s v="yes"/>
    <x v="0"/>
    <x v="0"/>
    <x v="1"/>
    <x v="1"/>
    <x v="1"/>
    <x v="0"/>
    <s v="18-Nov-1961"/>
    <n v="13616.36"/>
    <x v="2"/>
    <s v="tier - 3"/>
    <x v="2"/>
    <n v="61"/>
  </r>
  <r>
    <s v="Id753"/>
    <s v="  Nuta"/>
    <n v="31.824999999999999"/>
    <n v="5.52"/>
    <s v="yes"/>
    <x v="0"/>
    <x v="0"/>
    <x v="3"/>
    <x v="1"/>
    <x v="0"/>
    <x v="2"/>
    <s v="10-Sep-1964"/>
    <n v="13607.37"/>
    <x v="2"/>
    <s v="tier - 1"/>
    <x v="2"/>
    <n v="58"/>
  </r>
  <r>
    <s v="Id754"/>
    <s v="  Margie"/>
    <n v="53.58"/>
    <n v="4.55"/>
    <s v="No"/>
    <x v="0"/>
    <x v="0"/>
    <x v="3"/>
    <x v="1"/>
    <x v="1"/>
    <x v="2"/>
    <s v="14-Aug-1992"/>
    <n v="13588.17"/>
    <x v="2"/>
    <s v="tier - 1"/>
    <x v="1"/>
    <n v="30"/>
  </r>
  <r>
    <s v="Id755"/>
    <s v="  Heidi"/>
    <n v="34.299999999999997"/>
    <n v="11.76"/>
    <s v="No"/>
    <x v="0"/>
    <x v="0"/>
    <x v="0"/>
    <x v="1"/>
    <x v="0"/>
    <x v="0"/>
    <s v="15-Jul-1968"/>
    <n v="13566.04"/>
    <x v="2"/>
    <s v="tier - 3"/>
    <x v="12"/>
    <n v="54"/>
  </r>
  <r>
    <s v="Id756"/>
    <s v="  Diego J"/>
    <n v="32.11"/>
    <n v="7.06"/>
    <s v="No"/>
    <x v="0"/>
    <x v="0"/>
    <x v="0"/>
    <x v="1"/>
    <x v="1"/>
    <x v="0"/>
    <s v="11-Jul-1960"/>
    <n v="13555"/>
    <x v="2"/>
    <s v="tier - 3"/>
    <x v="6"/>
    <n v="62"/>
  </r>
  <r>
    <s v="Id757"/>
    <s v="  Enrique M Sr"/>
    <n v="31.78"/>
    <n v="11.35"/>
    <s v="yes"/>
    <x v="0"/>
    <x v="1"/>
    <x v="3"/>
    <x v="1"/>
    <x v="1"/>
    <x v="0"/>
    <s v="14-Oct-1963"/>
    <n v="13511.28"/>
    <x v="2"/>
    <s v="tier - 1"/>
    <x v="1"/>
    <n v="59"/>
  </r>
  <r>
    <s v="Id758"/>
    <s v="  Greg"/>
    <n v="46.89"/>
    <n v="5.52"/>
    <s v="No"/>
    <x v="0"/>
    <x v="0"/>
    <x v="0"/>
    <x v="1"/>
    <x v="1"/>
    <x v="2"/>
    <s v="30-Aug-1990"/>
    <n v="13480.83"/>
    <x v="2"/>
    <s v="tier - 2"/>
    <x v="8"/>
    <n v="32"/>
  </r>
  <r>
    <s v="Id759"/>
    <s v="  Filip"/>
    <n v="39.35"/>
    <n v="7.86"/>
    <s v="yes"/>
    <x v="0"/>
    <x v="0"/>
    <x v="3"/>
    <x v="1"/>
    <x v="0"/>
    <x v="0"/>
    <s v="7-Aug-1975"/>
    <n v="13472.19"/>
    <x v="2"/>
    <s v="tier - 2"/>
    <x v="1"/>
    <n v="47"/>
  </r>
  <r>
    <s v="Id760"/>
    <s v="  Rosemary E"/>
    <n v="39.200000000000003"/>
    <n v="11.38"/>
    <s v="No"/>
    <x v="0"/>
    <x v="0"/>
    <x v="0"/>
    <x v="1"/>
    <x v="1"/>
    <x v="0"/>
    <s v="24-Jul-1960"/>
    <n v="13470.86"/>
    <x v="2"/>
    <s v="tier - 3"/>
    <x v="3"/>
    <n v="62"/>
  </r>
  <r>
    <s v="Id761"/>
    <s v="  Lisa"/>
    <n v="39.159999999999997"/>
    <n v="10.48"/>
    <s v="No"/>
    <x v="0"/>
    <x v="0"/>
    <x v="0"/>
    <x v="1"/>
    <x v="0"/>
    <x v="0"/>
    <s v="28-Jul-1960"/>
    <n v="13470.8"/>
    <x v="2"/>
    <s v="tier - 2"/>
    <x v="0"/>
    <n v="62"/>
  </r>
  <r>
    <s v="Id762"/>
    <s v="  Jason"/>
    <n v="44.1"/>
    <n v="5.04"/>
    <s v="yes"/>
    <x v="0"/>
    <x v="0"/>
    <x v="0"/>
    <x v="1"/>
    <x v="1"/>
    <x v="2"/>
    <s v="19-Aug-1985"/>
    <n v="13465.8"/>
    <x v="2"/>
    <s v="tier - 1"/>
    <x v="1"/>
    <n v="37"/>
  </r>
  <r>
    <s v="Id763"/>
    <s v="  Courtney"/>
    <n v="33.200000000000003"/>
    <n v="9.06"/>
    <s v="No"/>
    <x v="0"/>
    <x v="0"/>
    <x v="0"/>
    <x v="1"/>
    <x v="1"/>
    <x v="0"/>
    <s v="16-Dec-1960"/>
    <n v="13462.52"/>
    <x v="2"/>
    <s v="tier - 2"/>
    <x v="3"/>
    <n v="62"/>
  </r>
  <r>
    <s v="Id764"/>
    <s v="  Jennifer R"/>
    <n v="29.92"/>
    <n v="11.07"/>
    <s v="No"/>
    <x v="0"/>
    <x v="0"/>
    <x v="0"/>
    <x v="1"/>
    <x v="1"/>
    <x v="0"/>
    <s v="11-Jul-1960"/>
    <n v="13457.96"/>
    <x v="2"/>
    <s v="tier - 1"/>
    <x v="0"/>
    <n v="62"/>
  </r>
  <r>
    <s v="Id765"/>
    <s v="  Lauren E"/>
    <n v="25"/>
    <n v="10.45"/>
    <s v="No"/>
    <x v="0"/>
    <x v="0"/>
    <x v="0"/>
    <x v="1"/>
    <x v="0"/>
    <x v="0"/>
    <s v="13-Aug-1960"/>
    <n v="13451.12"/>
    <x v="2"/>
    <s v="tier - 1"/>
    <x v="3"/>
    <n v="62"/>
  </r>
  <r>
    <s v="Id766"/>
    <s v="  Ashley M"/>
    <n v="38.869999999999997"/>
    <n v="8.6300000000000008"/>
    <s v="yes"/>
    <x v="0"/>
    <x v="0"/>
    <x v="3"/>
    <x v="1"/>
    <x v="0"/>
    <x v="0"/>
    <s v="29-Jun-1975"/>
    <n v="13440.7"/>
    <x v="2"/>
    <s v="tier - 2"/>
    <x v="1"/>
    <n v="47"/>
  </r>
  <r>
    <s v="Id767"/>
    <s v="  Alison R"/>
    <n v="32.299999999999997"/>
    <n v="5.28"/>
    <s v="yes"/>
    <x v="0"/>
    <x v="0"/>
    <x v="1"/>
    <x v="1"/>
    <x v="0"/>
    <x v="2"/>
    <s v="14-Nov-1966"/>
    <n v="13430.27"/>
    <x v="2"/>
    <s v="tier - 3"/>
    <x v="2"/>
    <n v="56"/>
  </r>
  <r>
    <s v="Id768"/>
    <s v="  Madeleine"/>
    <n v="31.16"/>
    <n v="7.49"/>
    <s v="yes"/>
    <x v="0"/>
    <x v="0"/>
    <x v="1"/>
    <x v="1"/>
    <x v="0"/>
    <x v="0"/>
    <s v="3-Nov-1961"/>
    <n v="13429.04"/>
    <x v="2"/>
    <s v="tier - 3"/>
    <x v="1"/>
    <n v="61"/>
  </r>
  <r>
    <s v="Id769"/>
    <s v="  Stacey"/>
    <n v="54.59"/>
    <n v="4.2699999999999996"/>
    <s v="No"/>
    <x v="0"/>
    <x v="0"/>
    <x v="0"/>
    <x v="1"/>
    <x v="1"/>
    <x v="2"/>
    <s v="17-Jun-1994"/>
    <n v="13417.05"/>
    <x v="2"/>
    <s v="tier - 3"/>
    <x v="1"/>
    <n v="28"/>
  </r>
  <r>
    <s v="Id770"/>
    <s v="  Kimberly"/>
    <n v="21.09"/>
    <n v="9.2200000000000006"/>
    <s v="yes"/>
    <x v="0"/>
    <x v="0"/>
    <x v="1"/>
    <x v="1"/>
    <x v="1"/>
    <x v="0"/>
    <s v="22-Jul-1961"/>
    <n v="13415.04"/>
    <x v="2"/>
    <s v="tier - 2"/>
    <x v="1"/>
    <n v="61"/>
  </r>
  <r>
    <s v="Id771"/>
    <s v="  Matthew D"/>
    <n v="52.41"/>
    <n v="5.99"/>
    <s v="No"/>
    <x v="0"/>
    <x v="0"/>
    <x v="3"/>
    <x v="1"/>
    <x v="1"/>
    <x v="1"/>
    <s v="19-Dec-1992"/>
    <n v="13412.97"/>
    <x v="2"/>
    <s v="tier - 3"/>
    <x v="8"/>
    <n v="30"/>
  </r>
  <r>
    <s v="Id772"/>
    <s v="  Michael"/>
    <n v="41.47"/>
    <n v="5.86"/>
    <s v="yes"/>
    <x v="0"/>
    <x v="0"/>
    <x v="1"/>
    <x v="1"/>
    <x v="1"/>
    <x v="1"/>
    <s v="20-Dec-1959"/>
    <n v="13405.39"/>
    <x v="2"/>
    <s v="tier - 3"/>
    <x v="0"/>
    <n v="63"/>
  </r>
  <r>
    <s v="Id773"/>
    <s v="  Ben"/>
    <n v="33.1"/>
    <n v="5.19"/>
    <s v="yes"/>
    <x v="0"/>
    <x v="0"/>
    <x v="1"/>
    <x v="1"/>
    <x v="1"/>
    <x v="2"/>
    <s v="25-Nov-1959"/>
    <n v="13393.76"/>
    <x v="2"/>
    <s v="tier - 1"/>
    <x v="3"/>
    <n v="63"/>
  </r>
  <r>
    <s v="Id774"/>
    <s v="  Chris"/>
    <n v="30.8"/>
    <n v="4.37"/>
    <s v="yes"/>
    <x v="0"/>
    <x v="0"/>
    <x v="1"/>
    <x v="1"/>
    <x v="1"/>
    <x v="2"/>
    <s v="9-Dec-1959"/>
    <n v="13390.56"/>
    <x v="2"/>
    <s v="tier - 3"/>
    <x v="3"/>
    <n v="63"/>
  </r>
  <r>
    <s v="Id775"/>
    <s v="  Jeremy J"/>
    <n v="42.06"/>
    <n v="5.32"/>
    <s v="No"/>
    <x v="0"/>
    <x v="0"/>
    <x v="3"/>
    <x v="1"/>
    <x v="1"/>
    <x v="2"/>
    <s v="6-Jun-1984"/>
    <n v="13383.67"/>
    <x v="2"/>
    <s v="tier - 2"/>
    <x v="8"/>
    <n v="39"/>
  </r>
  <r>
    <s v="Id776"/>
    <s v="  Amy L"/>
    <n v="39.270000000000003"/>
    <n v="5.64"/>
    <s v="No"/>
    <x v="0"/>
    <x v="1"/>
    <x v="3"/>
    <x v="1"/>
    <x v="1"/>
    <x v="2"/>
    <s v="30-Sep-1979"/>
    <n v="13377.41"/>
    <x v="2"/>
    <s v="tier - 3"/>
    <x v="12"/>
    <n v="43"/>
  </r>
  <r>
    <s v="Id777"/>
    <s v="  Karen L"/>
    <n v="30.71"/>
    <n v="5.59"/>
    <s v="yes"/>
    <x v="0"/>
    <x v="0"/>
    <x v="3"/>
    <x v="1"/>
    <x v="0"/>
    <x v="2"/>
    <s v="24-Sep-1964"/>
    <n v="13375.76"/>
    <x v="2"/>
    <s v="tier - 2"/>
    <x v="15"/>
    <n v="58"/>
  </r>
  <r>
    <s v="Id778"/>
    <s v="  Tennille"/>
    <n v="47.19"/>
    <n v="5.29"/>
    <s v="No"/>
    <x v="0"/>
    <x v="0"/>
    <x v="0"/>
    <x v="1"/>
    <x v="2"/>
    <x v="2"/>
    <s v="2-Oct-1990"/>
    <n v="13360.94"/>
    <x v="2"/>
    <s v="tier - 1"/>
    <x v="1"/>
    <n v="32"/>
  </r>
  <r>
    <s v="Id779"/>
    <s v="  Matt"/>
    <n v="30.02"/>
    <n v="6.65"/>
    <s v="No"/>
    <x v="0"/>
    <x v="0"/>
    <x v="0"/>
    <x v="1"/>
    <x v="1"/>
    <x v="0"/>
    <s v="11-Nov-1960"/>
    <n v="13352.1"/>
    <x v="2"/>
    <s v="tier - 1"/>
    <x v="1"/>
    <n v="62"/>
  </r>
  <r>
    <s v="Id780"/>
    <s v="  Emily"/>
    <n v="37.909999999999997"/>
    <n v="5.68"/>
    <s v="yes"/>
    <x v="0"/>
    <x v="0"/>
    <x v="0"/>
    <x v="1"/>
    <x v="1"/>
    <x v="2"/>
    <s v="23-Aug-1976"/>
    <n v="13333.71"/>
    <x v="2"/>
    <s v="tier - 2"/>
    <x v="1"/>
    <n v="46"/>
  </r>
  <r>
    <s v="Id781"/>
    <s v="  Justin E"/>
    <n v="54.61"/>
    <n v="4.49"/>
    <s v="No"/>
    <x v="0"/>
    <x v="0"/>
    <x v="0"/>
    <x v="1"/>
    <x v="1"/>
    <x v="2"/>
    <s v="1-Jul-1994"/>
    <n v="13292.52"/>
    <x v="2"/>
    <s v="tier - 3"/>
    <x v="1"/>
    <n v="28"/>
  </r>
  <r>
    <s v="Id782"/>
    <s v="  Shalane"/>
    <n v="36.005000000000003"/>
    <n v="6.9"/>
    <s v="No"/>
    <x v="0"/>
    <x v="0"/>
    <x v="0"/>
    <x v="1"/>
    <x v="1"/>
    <x v="0"/>
    <s v="11-Oct-1962"/>
    <n v="13228.85"/>
    <x v="2"/>
    <s v="tier - 3"/>
    <x v="8"/>
    <n v="60"/>
  </r>
  <r>
    <s v="Id783"/>
    <s v="  Jessica N"/>
    <n v="28.7"/>
    <n v="11.52"/>
    <s v="No"/>
    <x v="0"/>
    <x v="0"/>
    <x v="0"/>
    <x v="1"/>
    <x v="0"/>
    <x v="0"/>
    <s v="24-Nov-1962"/>
    <n v="13224.69"/>
    <x v="2"/>
    <s v="tier - 2"/>
    <x v="3"/>
    <n v="60"/>
  </r>
  <r>
    <s v="Id784"/>
    <s v="  Melanie"/>
    <n v="34.295000000000002"/>
    <n v="11.24"/>
    <s v="No"/>
    <x v="0"/>
    <x v="0"/>
    <x v="0"/>
    <x v="1"/>
    <x v="1"/>
    <x v="0"/>
    <s v="13-Nov-1965"/>
    <n v="13224.06"/>
    <x v="2"/>
    <s v="tier - 3"/>
    <x v="2"/>
    <n v="57"/>
  </r>
  <r>
    <s v="Id785"/>
    <s v="  Ruth Angelica"/>
    <n v="27.55"/>
    <n v="10.98"/>
    <s v="No"/>
    <x v="0"/>
    <x v="0"/>
    <x v="0"/>
    <x v="1"/>
    <x v="2"/>
    <x v="0"/>
    <s v="7-Dec-1962"/>
    <n v="13217.09"/>
    <x v="2"/>
    <s v="tier - 1"/>
    <x v="2"/>
    <n v="60"/>
  </r>
  <r>
    <s v="Id786"/>
    <s v="  Una M"/>
    <n v="40.700000000000003"/>
    <n v="5.42"/>
    <s v="No"/>
    <x v="0"/>
    <x v="0"/>
    <x v="0"/>
    <x v="1"/>
    <x v="2"/>
    <x v="2"/>
    <s v="15-Oct-1982"/>
    <n v="13214.43"/>
    <x v="2"/>
    <s v="tier - 2"/>
    <x v="1"/>
    <n v="40"/>
  </r>
  <r>
    <s v="Id787"/>
    <s v="  Taralyn"/>
    <n v="18.335000000000001"/>
    <n v="10.97"/>
    <s v="No"/>
    <x v="0"/>
    <x v="0"/>
    <x v="0"/>
    <x v="1"/>
    <x v="1"/>
    <x v="0"/>
    <s v="5-Aug-1962"/>
    <n v="13204.29"/>
    <x v="2"/>
    <s v="tier - 1"/>
    <x v="2"/>
    <n v="60"/>
  </r>
  <r>
    <s v="Id788"/>
    <s v="  James A"/>
    <n v="33.914999999999999"/>
    <n v="9.56"/>
    <s v="yes"/>
    <x v="0"/>
    <x v="0"/>
    <x v="1"/>
    <x v="1"/>
    <x v="1"/>
    <x v="0"/>
    <s v="6-Dec-1961"/>
    <n v="13143.86"/>
    <x v="2"/>
    <s v="tier - 2"/>
    <x v="4"/>
    <n v="61"/>
  </r>
  <r>
    <s v="Id789"/>
    <s v="  Ning"/>
    <n v="33.534999999999997"/>
    <n v="9.4"/>
    <s v="yes"/>
    <x v="0"/>
    <x v="0"/>
    <x v="1"/>
    <x v="1"/>
    <x v="1"/>
    <x v="0"/>
    <s v="6-Dec-1961"/>
    <n v="13143.34"/>
    <x v="2"/>
    <s v="tier - 2"/>
    <x v="16"/>
    <n v="61"/>
  </r>
  <r>
    <s v="Id790"/>
    <s v="  Joel"/>
    <n v="23.655000000000001"/>
    <n v="8.48"/>
    <s v="yes"/>
    <x v="0"/>
    <x v="0"/>
    <x v="1"/>
    <x v="1"/>
    <x v="1"/>
    <x v="0"/>
    <s v="7-Sep-1961"/>
    <n v="13129.6"/>
    <x v="2"/>
    <s v="tier - 2"/>
    <x v="6"/>
    <n v="61"/>
  </r>
  <r>
    <s v="Id791"/>
    <s v="  Pamela J"/>
    <n v="28"/>
    <n v="5.57"/>
    <s v="No"/>
    <x v="0"/>
    <x v="0"/>
    <x v="0"/>
    <x v="1"/>
    <x v="1"/>
    <x v="2"/>
    <s v="16-Aug-1999"/>
    <n v="13126.68"/>
    <x v="2"/>
    <s v="tier - 3"/>
    <x v="3"/>
    <n v="23"/>
  </r>
  <r>
    <s v="Id792"/>
    <s v="  Brittney"/>
    <n v="30.23"/>
    <n v="6.94"/>
    <s v="yes"/>
    <x v="0"/>
    <x v="1"/>
    <x v="3"/>
    <x v="1"/>
    <x v="1"/>
    <x v="0"/>
    <s v="14-Sep-1963"/>
    <n v="13116.84"/>
    <x v="2"/>
    <s v="tier - 1"/>
    <x v="1"/>
    <n v="59"/>
  </r>
  <r>
    <s v="Id793"/>
    <s v="  Sheila"/>
    <n v="51.14"/>
    <n v="4.05"/>
    <s v="No"/>
    <x v="0"/>
    <x v="0"/>
    <x v="3"/>
    <x v="1"/>
    <x v="1"/>
    <x v="2"/>
    <s v="12-Aug-1992"/>
    <n v="13113.51"/>
    <x v="2"/>
    <s v="tier - 2"/>
    <x v="12"/>
    <n v="30"/>
  </r>
  <r>
    <s v="Id794"/>
    <s v="  Koji"/>
    <n v="24.32"/>
    <n v="10.220000000000001"/>
    <s v="No"/>
    <x v="0"/>
    <x v="0"/>
    <x v="0"/>
    <x v="1"/>
    <x v="1"/>
    <x v="0"/>
    <s v="2-Aug-1962"/>
    <n v="13112.6"/>
    <x v="2"/>
    <s v="tier - 3"/>
    <x v="1"/>
    <n v="60"/>
  </r>
  <r>
    <s v="Id795"/>
    <s v="  Sarah"/>
    <n v="38.06"/>
    <n v="9.24"/>
    <s v="No"/>
    <x v="0"/>
    <x v="0"/>
    <x v="0"/>
    <x v="1"/>
    <x v="0"/>
    <x v="0"/>
    <s v="30-Oct-1971"/>
    <n v="13110.79"/>
    <x v="2"/>
    <s v="tier - 2"/>
    <x v="3"/>
    <n v="51"/>
  </r>
  <r>
    <s v="Id796"/>
    <s v="  Colleen M"/>
    <n v="37.700000000000003"/>
    <n v="8.6"/>
    <s v="No"/>
    <x v="0"/>
    <x v="0"/>
    <x v="0"/>
    <x v="1"/>
    <x v="1"/>
    <x v="0"/>
    <s v="17-Jul-1978"/>
    <n v="13101.74"/>
    <x v="2"/>
    <s v="tier - 2"/>
    <x v="12"/>
    <n v="44"/>
  </r>
  <r>
    <s v="Id797"/>
    <s v="  Deedra G"/>
    <n v="44"/>
    <n v="9.32"/>
    <s v="yes"/>
    <x v="0"/>
    <x v="0"/>
    <x v="1"/>
    <x v="1"/>
    <x v="2"/>
    <x v="0"/>
    <s v="6-Nov-1961"/>
    <n v="13063.88"/>
    <x v="2"/>
    <s v="tier - 2"/>
    <x v="3"/>
    <n v="61"/>
  </r>
  <r>
    <s v="Id798"/>
    <s v="  Kulwinder"/>
    <n v="41.45"/>
    <n v="6.12"/>
    <s v="yes"/>
    <x v="0"/>
    <x v="0"/>
    <x v="0"/>
    <x v="1"/>
    <x v="1"/>
    <x v="1"/>
    <s v="26-Oct-1985"/>
    <n v="13051.22"/>
    <x v="2"/>
    <s v="tier - 1"/>
    <x v="12"/>
    <n v="37"/>
  </r>
  <r>
    <s v="Id799"/>
    <s v="  Ann M"/>
    <n v="25.364999999999998"/>
    <n v="9.19"/>
    <s v="yes"/>
    <x v="0"/>
    <x v="0"/>
    <x v="0"/>
    <x v="1"/>
    <x v="1"/>
    <x v="0"/>
    <s v="6-Aug-1967"/>
    <n v="13047.33"/>
    <x v="2"/>
    <s v="tier - 3"/>
    <x v="2"/>
    <n v="55"/>
  </r>
  <r>
    <s v="Id800"/>
    <s v="  Sarah E"/>
    <n v="34.56"/>
    <n v="5.84"/>
    <s v="yes"/>
    <x v="0"/>
    <x v="1"/>
    <x v="3"/>
    <x v="1"/>
    <x v="1"/>
    <x v="1"/>
    <s v="23-Sep-1969"/>
    <n v="13044.41"/>
    <x v="2"/>
    <s v="tier - 1"/>
    <x v="1"/>
    <n v="53"/>
  </r>
  <r>
    <s v="Id801"/>
    <s v="  Apryl J"/>
    <n v="28.2"/>
    <n v="7.19"/>
    <s v="yes"/>
    <x v="0"/>
    <x v="0"/>
    <x v="1"/>
    <x v="1"/>
    <x v="1"/>
    <x v="0"/>
    <s v="9-Nov-1961"/>
    <n v="13041.92"/>
    <x v="2"/>
    <s v="tier - 1"/>
    <x v="3"/>
    <n v="61"/>
  </r>
  <r>
    <s v="Id802"/>
    <s v="  Ilana"/>
    <n v="30.43"/>
    <n v="9.39"/>
    <s v="No"/>
    <x v="0"/>
    <x v="0"/>
    <x v="0"/>
    <x v="1"/>
    <x v="1"/>
    <x v="0"/>
    <s v="4-Nov-1965"/>
    <n v="13023.93"/>
    <x v="2"/>
    <s v="tier - 2"/>
    <x v="15"/>
    <n v="57"/>
  </r>
  <r>
    <s v="Id803"/>
    <s v="  Katherine"/>
    <n v="32.395000000000003"/>
    <n v="4.2699999999999996"/>
    <s v="yes"/>
    <x v="0"/>
    <x v="0"/>
    <x v="3"/>
    <x v="1"/>
    <x v="1"/>
    <x v="2"/>
    <s v="23-Sep-1964"/>
    <n v="13019.16"/>
    <x v="2"/>
    <s v="tier - 1"/>
    <x v="2"/>
    <n v="58"/>
  </r>
  <r>
    <s v="Id804"/>
    <s v="  Katherine"/>
    <n v="24.035"/>
    <n v="11.71"/>
    <s v="No"/>
    <x v="0"/>
    <x v="0"/>
    <x v="0"/>
    <x v="1"/>
    <x v="0"/>
    <x v="0"/>
    <s v="20-Jul-1962"/>
    <n v="13012.21"/>
    <x v="2"/>
    <s v="tier - 1"/>
    <x v="1"/>
    <n v="60"/>
  </r>
  <r>
    <s v="Id805"/>
    <s v="  Karl"/>
    <n v="37.119999999999997"/>
    <n v="5.29"/>
    <s v="No"/>
    <x v="0"/>
    <x v="0"/>
    <x v="1"/>
    <x v="1"/>
    <x v="0"/>
    <x v="2"/>
    <s v="27-Sep-1972"/>
    <n v="13010.86"/>
    <x v="2"/>
    <s v="tier - 2"/>
    <x v="1"/>
    <n v="50"/>
  </r>
  <r>
    <s v="Id806"/>
    <s v="  Stephen"/>
    <n v="34.840000000000003"/>
    <n v="6"/>
    <s v="yes"/>
    <x v="0"/>
    <x v="1"/>
    <x v="3"/>
    <x v="1"/>
    <x v="1"/>
    <x v="1"/>
    <s v="13-Dec-1969"/>
    <n v="13008.07"/>
    <x v="2"/>
    <s v="tier - 3"/>
    <x v="1"/>
    <n v="53"/>
  </r>
  <r>
    <s v="Id807"/>
    <s v="  Will"/>
    <n v="29.53"/>
    <n v="10.64"/>
    <s v="No"/>
    <x v="0"/>
    <x v="0"/>
    <x v="0"/>
    <x v="1"/>
    <x v="2"/>
    <x v="0"/>
    <s v="24-Jun-1962"/>
    <n v="13004.95"/>
    <x v="2"/>
    <s v="tier - 1"/>
    <x v="1"/>
    <n v="60"/>
  </r>
  <r>
    <s v="Id808"/>
    <s v="  Bradley D"/>
    <n v="42.51"/>
    <n v="8.2100000000000009"/>
    <s v="yes"/>
    <x v="0"/>
    <x v="0"/>
    <x v="0"/>
    <x v="1"/>
    <x v="0"/>
    <x v="0"/>
    <s v="30-Oct-1981"/>
    <n v="13002.91"/>
    <x v="2"/>
    <s v="tier - 1"/>
    <x v="1"/>
    <n v="41"/>
  </r>
  <r>
    <s v="Id809"/>
    <s v="  Amy M"/>
    <n v="38.14"/>
    <n v="5.58"/>
    <s v="No"/>
    <x v="0"/>
    <x v="1"/>
    <x v="3"/>
    <x v="1"/>
    <x v="0"/>
    <x v="2"/>
    <s v="27-Nov-1979"/>
    <n v="12994.12"/>
    <x v="2"/>
    <s v="tier - 2"/>
    <x v="12"/>
    <n v="43"/>
  </r>
  <r>
    <s v="Id810"/>
    <s v="  Matthew W"/>
    <n v="39.93"/>
    <n v="8.75"/>
    <s v="No"/>
    <x v="0"/>
    <x v="0"/>
    <x v="0"/>
    <x v="1"/>
    <x v="1"/>
    <x v="0"/>
    <s v="28-Nov-1960"/>
    <n v="12982.87"/>
    <x v="2"/>
    <s v="tier - 1"/>
    <x v="0"/>
    <n v="62"/>
  </r>
  <r>
    <s v="Id811"/>
    <s v="  Doug"/>
    <n v="38.83"/>
    <n v="11.86"/>
    <s v="No"/>
    <x v="0"/>
    <x v="0"/>
    <x v="0"/>
    <x v="1"/>
    <x v="1"/>
    <x v="0"/>
    <s v="23-Sep-1960"/>
    <n v="12981.35"/>
    <x v="2"/>
    <s v="tier - 3"/>
    <x v="0"/>
    <n v="62"/>
  </r>
  <r>
    <s v="Id812"/>
    <s v="  Tom"/>
    <n v="37.4"/>
    <n v="11.46"/>
    <s v="No"/>
    <x v="0"/>
    <x v="0"/>
    <x v="0"/>
    <x v="1"/>
    <x v="2"/>
    <x v="0"/>
    <s v="22-Jun-1960"/>
    <n v="12979.36"/>
    <x v="2"/>
    <s v="tier - 1"/>
    <x v="3"/>
    <n v="62"/>
  </r>
  <r>
    <s v="Id813"/>
    <s v="  Jonathan"/>
    <n v="21.4"/>
    <n v="9.0299999999999994"/>
    <s v="No"/>
    <x v="0"/>
    <x v="0"/>
    <x v="0"/>
    <x v="1"/>
    <x v="1"/>
    <x v="0"/>
    <s v="4-Nov-1960"/>
    <n v="12957.12"/>
    <x v="2"/>
    <s v="tier - 1"/>
    <x v="3"/>
    <n v="62"/>
  </r>
  <r>
    <s v="Id814"/>
    <s v="  Wayne A"/>
    <n v="38.380000000000003"/>
    <n v="8.26"/>
    <s v="yes"/>
    <x v="0"/>
    <x v="0"/>
    <x v="1"/>
    <x v="1"/>
    <x v="1"/>
    <x v="0"/>
    <s v="20-Aug-1961"/>
    <n v="12950.07"/>
    <x v="2"/>
    <s v="tier - 1"/>
    <x v="1"/>
    <n v="61"/>
  </r>
  <r>
    <s v="Id815"/>
    <s v="  Nobuyori"/>
    <n v="33.659999999999997"/>
    <n v="5.42"/>
    <s v="yes"/>
    <x v="0"/>
    <x v="0"/>
    <x v="1"/>
    <x v="1"/>
    <x v="1"/>
    <x v="2"/>
    <s v="22-Dec-1966"/>
    <n v="12949.16"/>
    <x v="2"/>
    <s v="tier - 3"/>
    <x v="0"/>
    <n v="56"/>
  </r>
  <r>
    <s v="Id816"/>
    <s v="  Rich"/>
    <n v="31.79"/>
    <n v="11.33"/>
    <s v="yes"/>
    <x v="0"/>
    <x v="1"/>
    <x v="3"/>
    <x v="1"/>
    <x v="1"/>
    <x v="0"/>
    <s v="14-Aug-1963"/>
    <n v="12928.79"/>
    <x v="2"/>
    <s v="tier - 2"/>
    <x v="0"/>
    <n v="59"/>
  </r>
  <r>
    <s v="Id817"/>
    <s v="  Marcos S"/>
    <n v="29.7"/>
    <n v="7.69"/>
    <s v="yes"/>
    <x v="0"/>
    <x v="1"/>
    <x v="3"/>
    <x v="1"/>
    <x v="0"/>
    <x v="0"/>
    <s v="1-Sep-1963"/>
    <n v="12925.89"/>
    <x v="2"/>
    <s v="tier - 2"/>
    <x v="0"/>
    <n v="59"/>
  </r>
  <r>
    <s v="Id818"/>
    <s v="  Dave"/>
    <n v="25.46"/>
    <n v="8.77"/>
    <s v="yes"/>
    <x v="0"/>
    <x v="1"/>
    <x v="3"/>
    <x v="1"/>
    <x v="1"/>
    <x v="0"/>
    <s v="16-Aug-1963"/>
    <n v="12913.99"/>
    <x v="2"/>
    <s v="tier - 2"/>
    <x v="4"/>
    <n v="59"/>
  </r>
  <r>
    <s v="Id819"/>
    <s v="  Andy"/>
    <n v="39.14"/>
    <n v="4.91"/>
    <s v="No"/>
    <x v="1"/>
    <x v="0"/>
    <x v="3"/>
    <x v="1"/>
    <x v="1"/>
    <x v="2"/>
    <s v="9-Jul-2004"/>
    <n v="12890.06"/>
    <x v="2"/>
    <s v="tier - 1"/>
    <x v="9"/>
    <n v="18"/>
  </r>
  <r>
    <s v="Id820"/>
    <s v="  Mary"/>
    <n v="41.2"/>
    <n v="4.95"/>
    <s v="No"/>
    <x v="0"/>
    <x v="0"/>
    <x v="3"/>
    <x v="1"/>
    <x v="2"/>
    <x v="2"/>
    <s v="6-Aug-1984"/>
    <n v="12870.31"/>
    <x v="2"/>
    <s v="tier - 3"/>
    <x v="1"/>
    <n v="38"/>
  </r>
  <r>
    <s v="Id821"/>
    <s v="  Marcus B"/>
    <n v="28.81"/>
    <n v="10.8"/>
    <s v="yes"/>
    <x v="0"/>
    <x v="1"/>
    <x v="3"/>
    <x v="1"/>
    <x v="1"/>
    <x v="0"/>
    <s v="27-Sep-1963"/>
    <n v="12856.84"/>
    <x v="2"/>
    <s v="tier - 3"/>
    <x v="14"/>
    <n v="59"/>
  </r>
  <r>
    <s v="Id822"/>
    <s v="  Thomas K"/>
    <n v="37.409999999999997"/>
    <n v="7.21"/>
    <s v="No"/>
    <x v="0"/>
    <x v="0"/>
    <x v="1"/>
    <x v="1"/>
    <x v="1"/>
    <x v="0"/>
    <s v="22-Sep-1973"/>
    <n v="12852.37"/>
    <x v="2"/>
    <s v="tier - 1"/>
    <x v="1"/>
    <n v="49"/>
  </r>
  <r>
    <s v="Id823"/>
    <s v="  Robert"/>
    <n v="52.54"/>
    <n v="5.12"/>
    <s v="No"/>
    <x v="0"/>
    <x v="1"/>
    <x v="3"/>
    <x v="1"/>
    <x v="1"/>
    <x v="2"/>
    <s v="27-Sep-1993"/>
    <n v="12847.24"/>
    <x v="2"/>
    <s v="tier - 2"/>
    <x v="1"/>
    <n v="29"/>
  </r>
  <r>
    <s v="Id824"/>
    <s v="  Geoff"/>
    <n v="17.29"/>
    <n v="4.62"/>
    <s v="No"/>
    <x v="1"/>
    <x v="0"/>
    <x v="3"/>
    <x v="0"/>
    <x v="1"/>
    <x v="2"/>
    <s v="9-Nov-2004"/>
    <n v="12829.46"/>
    <x v="2"/>
    <s v="tier - 3"/>
    <x v="4"/>
    <n v="18"/>
  </r>
  <r>
    <s v="Id825"/>
    <s v="  Chris J"/>
    <n v="31.74"/>
    <n v="7.68"/>
    <s v="yes"/>
    <x v="0"/>
    <x v="0"/>
    <x v="0"/>
    <x v="1"/>
    <x v="0"/>
    <x v="0"/>
    <s v="25-Sep-1967"/>
    <n v="12823.25"/>
    <x v="2"/>
    <s v="tier - 3"/>
    <x v="14"/>
    <n v="55"/>
  </r>
  <r>
    <s v="Id826"/>
    <s v="  Kate A"/>
    <n v="26.504999999999999"/>
    <n v="6.79"/>
    <s v="yes"/>
    <x v="0"/>
    <x v="1"/>
    <x v="3"/>
    <x v="1"/>
    <x v="0"/>
    <x v="0"/>
    <s v="20-Jul-1963"/>
    <n v="12815.44"/>
    <x v="2"/>
    <s v="tier - 3"/>
    <x v="2"/>
    <n v="59"/>
  </r>
  <r>
    <s v="Id827"/>
    <s v="  Kelli"/>
    <n v="36.479999999999997"/>
    <n v="11.09"/>
    <s v="No"/>
    <x v="0"/>
    <x v="0"/>
    <x v="0"/>
    <x v="1"/>
    <x v="1"/>
    <x v="0"/>
    <s v="24-Jul-1978"/>
    <n v="12797.21"/>
    <x v="2"/>
    <s v="tier - 1"/>
    <x v="2"/>
    <n v="44"/>
  </r>
  <r>
    <s v="Id828"/>
    <s v="  Maggie M"/>
    <n v="39.159999999999997"/>
    <n v="5.24"/>
    <s v="yes"/>
    <x v="0"/>
    <x v="1"/>
    <x v="3"/>
    <x v="1"/>
    <x v="1"/>
    <x v="2"/>
    <s v="29-Oct-1983"/>
    <n v="12788.18"/>
    <x v="2"/>
    <s v="tier - 1"/>
    <x v="12"/>
    <n v="39"/>
  </r>
  <r>
    <s v="Id829"/>
    <s v="  Michelle L"/>
    <n v="28.22"/>
    <n v="7.51"/>
    <s v="yes"/>
    <x v="0"/>
    <x v="1"/>
    <x v="3"/>
    <x v="1"/>
    <x v="0"/>
    <x v="0"/>
    <s v="5-Dec-1963"/>
    <n v="12788.03"/>
    <x v="2"/>
    <s v="tier - 3"/>
    <x v="15"/>
    <n v="59"/>
  </r>
  <r>
    <s v="Id830"/>
    <s v="  Ashley K"/>
    <n v="35"/>
    <n v="4.13"/>
    <s v="No"/>
    <x v="0"/>
    <x v="0"/>
    <x v="1"/>
    <x v="1"/>
    <x v="0"/>
    <x v="2"/>
    <s v="7-Oct-1972"/>
    <n v="12776.05"/>
    <x v="2"/>
    <s v="tier - 3"/>
    <x v="12"/>
    <n v="50"/>
  </r>
  <r>
    <s v="Id831"/>
    <s v="  Michael"/>
    <n v="36.24"/>
    <n v="8.3800000000000008"/>
    <s v="yes"/>
    <x v="0"/>
    <x v="0"/>
    <x v="3"/>
    <x v="1"/>
    <x v="2"/>
    <x v="0"/>
    <s v="25-Sep-1975"/>
    <n v="12770.27"/>
    <x v="2"/>
    <s v="tier - 3"/>
    <x v="14"/>
    <n v="47"/>
  </r>
  <r>
    <s v="Id832"/>
    <s v="  Ryan K"/>
    <n v="36.954999999999998"/>
    <n v="8.07"/>
    <s v="No"/>
    <x v="0"/>
    <x v="0"/>
    <x v="0"/>
    <x v="1"/>
    <x v="1"/>
    <x v="0"/>
    <s v="1-Oct-1962"/>
    <n v="12741.17"/>
    <x v="2"/>
    <s v="tier - 1"/>
    <x v="6"/>
    <n v="60"/>
  </r>
  <r>
    <s v="Id833"/>
    <s v="  Matthew J"/>
    <n v="29.64"/>
    <n v="8.9499999999999993"/>
    <s v="No"/>
    <x v="0"/>
    <x v="0"/>
    <x v="0"/>
    <x v="1"/>
    <x v="0"/>
    <x v="0"/>
    <s v="2-Sep-1962"/>
    <n v="12731"/>
    <x v="2"/>
    <s v="tier - 3"/>
    <x v="4"/>
    <n v="60"/>
  </r>
  <r>
    <s v="Id834"/>
    <s v="  Karine"/>
    <n v="42.74"/>
    <n v="6.31"/>
    <s v="yes"/>
    <x v="0"/>
    <x v="0"/>
    <x v="3"/>
    <x v="1"/>
    <x v="1"/>
    <x v="1"/>
    <s v="17-Jul-1988"/>
    <n v="12718.21"/>
    <x v="2"/>
    <s v="tier - 1"/>
    <x v="12"/>
    <n v="34"/>
  </r>
  <r>
    <s v="Id835"/>
    <s v="  Antonia G"/>
    <n v="36.130000000000003"/>
    <n v="7.19"/>
    <s v="yes"/>
    <x v="0"/>
    <x v="0"/>
    <x v="1"/>
    <x v="1"/>
    <x v="2"/>
    <x v="0"/>
    <s v="8-Jul-1970"/>
    <n v="12713"/>
    <x v="2"/>
    <s v="tier - 1"/>
    <x v="3"/>
    <n v="52"/>
  </r>
  <r>
    <s v="Id836"/>
    <s v="  Casondra L"/>
    <n v="31.55"/>
    <n v="6.11"/>
    <s v="yes"/>
    <x v="0"/>
    <x v="0"/>
    <x v="3"/>
    <x v="1"/>
    <x v="1"/>
    <x v="1"/>
    <s v="28-Nov-1964"/>
    <n v="12700.63"/>
    <x v="2"/>
    <s v="tier - 3"/>
    <x v="3"/>
    <n v="58"/>
  </r>
  <r>
    <s v="Id837"/>
    <s v="  Wendy"/>
    <n v="52.75"/>
    <n v="6.02"/>
    <s v="No"/>
    <x v="0"/>
    <x v="0"/>
    <x v="3"/>
    <x v="1"/>
    <x v="0"/>
    <x v="1"/>
    <s v="7-Jul-1992"/>
    <n v="12699.56"/>
    <x v="2"/>
    <s v="tier - 2"/>
    <x v="3"/>
    <n v="30"/>
  </r>
  <r>
    <s v="Id838"/>
    <s v="  Eric D"/>
    <n v="36.67"/>
    <n v="11.86"/>
    <s v="No"/>
    <x v="0"/>
    <x v="0"/>
    <x v="0"/>
    <x v="1"/>
    <x v="1"/>
    <x v="0"/>
    <s v="24-Sep-1974"/>
    <n v="12697.48"/>
    <x v="2"/>
    <s v="tier - 3"/>
    <x v="14"/>
    <n v="48"/>
  </r>
  <r>
    <s v="Id839"/>
    <s v="  Elizabeth"/>
    <n v="38.06"/>
    <n v="8.25"/>
    <s v="No"/>
    <x v="0"/>
    <x v="0"/>
    <x v="0"/>
    <x v="1"/>
    <x v="0"/>
    <x v="0"/>
    <s v="27-Aug-1962"/>
    <n v="12648.7"/>
    <x v="2"/>
    <s v="tier - 2"/>
    <x v="0"/>
    <n v="60"/>
  </r>
  <r>
    <s v="Id840"/>
    <s v="  Laura F"/>
    <n v="38"/>
    <n v="8.1300000000000008"/>
    <s v="No"/>
    <x v="0"/>
    <x v="0"/>
    <x v="0"/>
    <x v="1"/>
    <x v="0"/>
    <x v="0"/>
    <s v="14-Sep-1965"/>
    <n v="12646.21"/>
    <x v="2"/>
    <s v="tier - 2"/>
    <x v="3"/>
    <n v="57"/>
  </r>
  <r>
    <s v="Id841"/>
    <s v="  Amelia F"/>
    <n v="35.1"/>
    <n v="10.1"/>
    <s v="No"/>
    <x v="0"/>
    <x v="0"/>
    <x v="0"/>
    <x v="1"/>
    <x v="1"/>
    <x v="0"/>
    <s v="11-Jul-1962"/>
    <n v="12644.59"/>
    <x v="2"/>
    <s v="tier - 2"/>
    <x v="3"/>
    <n v="60"/>
  </r>
  <r>
    <s v="Id842"/>
    <s v="  Amy L"/>
    <n v="33.82"/>
    <n v="5.89"/>
    <s v="yes"/>
    <x v="0"/>
    <x v="0"/>
    <x v="1"/>
    <x v="1"/>
    <x v="1"/>
    <x v="1"/>
    <s v="17-Dec-1966"/>
    <n v="12643.38"/>
    <x v="2"/>
    <s v="tier - 1"/>
    <x v="1"/>
    <n v="56"/>
  </r>
  <r>
    <s v="Id843"/>
    <s v="  Katie J"/>
    <n v="37.43"/>
    <n v="4.97"/>
    <s v="No"/>
    <x v="0"/>
    <x v="0"/>
    <x v="1"/>
    <x v="1"/>
    <x v="0"/>
    <x v="2"/>
    <s v="5-Sep-1972"/>
    <n v="12640.24"/>
    <x v="2"/>
    <s v="tier - 1"/>
    <x v="3"/>
    <n v="50"/>
  </r>
  <r>
    <s v="Id844"/>
    <s v="  Laura E"/>
    <n v="30.5"/>
    <n v="9.9"/>
    <s v="No"/>
    <x v="0"/>
    <x v="0"/>
    <x v="0"/>
    <x v="1"/>
    <x v="0"/>
    <x v="0"/>
    <s v="22-Jul-1962"/>
    <n v="12638.2"/>
    <x v="2"/>
    <s v="tier - 1"/>
    <x v="3"/>
    <n v="60"/>
  </r>
  <r>
    <s v="Id845"/>
    <s v="  Mayumi"/>
    <n v="24.53"/>
    <n v="9.0500000000000007"/>
    <s v="No"/>
    <x v="0"/>
    <x v="0"/>
    <x v="0"/>
    <x v="1"/>
    <x v="1"/>
    <x v="0"/>
    <s v="22-Nov-1962"/>
    <n v="12629.9"/>
    <x v="2"/>
    <s v="tier - 3"/>
    <x v="0"/>
    <n v="60"/>
  </r>
  <r>
    <s v="Id846"/>
    <s v="  Vanessa"/>
    <n v="25.74"/>
    <n v="10.93"/>
    <s v="No"/>
    <x v="0"/>
    <x v="0"/>
    <x v="0"/>
    <x v="1"/>
    <x v="0"/>
    <x v="0"/>
    <s v="4-Oct-1965"/>
    <n v="12629.17"/>
    <x v="2"/>
    <s v="tier - 1"/>
    <x v="0"/>
    <n v="57"/>
  </r>
  <r>
    <s v="Id847"/>
    <s v="  Natali N"/>
    <n v="34.08"/>
    <n v="7.58"/>
    <s v="yes"/>
    <x v="0"/>
    <x v="0"/>
    <x v="1"/>
    <x v="1"/>
    <x v="1"/>
    <x v="0"/>
    <s v="28-Dec-1970"/>
    <n v="12624.74"/>
    <x v="2"/>
    <s v="tier - 1"/>
    <x v="1"/>
    <n v="52"/>
  </r>
  <r>
    <s v="Id848"/>
    <s v="  Beth"/>
    <n v="31.35"/>
    <n v="11"/>
    <s v="yes"/>
    <x v="0"/>
    <x v="1"/>
    <x v="3"/>
    <x v="1"/>
    <x v="1"/>
    <x v="0"/>
    <s v="19-Aug-1963"/>
    <n v="12622.18"/>
    <x v="2"/>
    <s v="tier - 1"/>
    <x v="1"/>
    <n v="59"/>
  </r>
  <r>
    <s v="Id849"/>
    <s v="  Alex"/>
    <n v="26.79"/>
    <n v="5.0599999999999996"/>
    <s v="No"/>
    <x v="0"/>
    <x v="0"/>
    <x v="3"/>
    <x v="1"/>
    <x v="1"/>
    <x v="2"/>
    <s v="18-Nov-1998"/>
    <n v="12609.89"/>
    <x v="2"/>
    <s v="tier - 3"/>
    <x v="1"/>
    <n v="24"/>
  </r>
  <r>
    <s v="Id850"/>
    <s v="  Spencer"/>
    <n v="42.78"/>
    <n v="6.11"/>
    <s v="yes"/>
    <x v="0"/>
    <x v="0"/>
    <x v="3"/>
    <x v="1"/>
    <x v="1"/>
    <x v="1"/>
    <s v="11-Aug-1988"/>
    <n v="12600.46"/>
    <x v="2"/>
    <s v="tier - 1"/>
    <x v="8"/>
    <n v="34"/>
  </r>
  <r>
    <s v="Id851"/>
    <s v="  Andee W"/>
    <n v="46.75"/>
    <n v="6.66"/>
    <s v="yes"/>
    <x v="0"/>
    <x v="0"/>
    <x v="1"/>
    <x v="1"/>
    <x v="1"/>
    <x v="0"/>
    <s v="18-Jun-1970"/>
    <n v="12592.53"/>
    <x v="2"/>
    <s v="tier - 2"/>
    <x v="0"/>
    <n v="52"/>
  </r>
  <r>
    <s v="Id852"/>
    <s v="  Amy"/>
    <n v="32.15"/>
    <n v="4.0199999999999996"/>
    <s v="yes"/>
    <x v="0"/>
    <x v="1"/>
    <x v="3"/>
    <x v="1"/>
    <x v="2"/>
    <x v="2"/>
    <s v="26-Nov-1969"/>
    <n v="12579.92"/>
    <x v="2"/>
    <s v="tier - 1"/>
    <x v="15"/>
    <n v="53"/>
  </r>
  <r>
    <s v="Id853"/>
    <s v="  Joshua"/>
    <n v="43.4"/>
    <n v="8.81"/>
    <s v="yes"/>
    <x v="0"/>
    <x v="0"/>
    <x v="1"/>
    <x v="1"/>
    <x v="2"/>
    <x v="0"/>
    <s v="28-Nov-1961"/>
    <n v="12574.05"/>
    <x v="2"/>
    <s v="tier - 1"/>
    <x v="3"/>
    <n v="61"/>
  </r>
  <r>
    <s v="Id854"/>
    <s v="  C Fred"/>
    <n v="31.57"/>
    <n v="7.92"/>
    <s v="yes"/>
    <x v="0"/>
    <x v="0"/>
    <x v="1"/>
    <x v="1"/>
    <x v="1"/>
    <x v="0"/>
    <s v="28-Nov-1961"/>
    <n v="12557.61"/>
    <x v="2"/>
    <s v="tier - 3"/>
    <x v="0"/>
    <n v="61"/>
  </r>
  <r>
    <s v="Id855"/>
    <s v="  Jeremy"/>
    <n v="24.32"/>
    <n v="7.48"/>
    <s v="No"/>
    <x v="0"/>
    <x v="0"/>
    <x v="0"/>
    <x v="1"/>
    <x v="0"/>
    <x v="0"/>
    <s v="16-Oct-1962"/>
    <n v="12523.6"/>
    <x v="2"/>
    <s v="tier - 3"/>
    <x v="1"/>
    <n v="60"/>
  </r>
  <r>
    <s v="Id856"/>
    <s v="  Patrick Sr"/>
    <n v="31.07"/>
    <n v="4.62"/>
    <s v="yes"/>
    <x v="0"/>
    <x v="0"/>
    <x v="1"/>
    <x v="1"/>
    <x v="1"/>
    <x v="2"/>
    <s v="12-Jul-1966"/>
    <n v="12499.88"/>
    <x v="2"/>
    <s v="tier - 2"/>
    <x v="1"/>
    <n v="56"/>
  </r>
  <r>
    <s v="Id857"/>
    <s v="  Kelly M"/>
    <n v="35.814999999999998"/>
    <n v="8.4700000000000006"/>
    <s v="No"/>
    <x v="0"/>
    <x v="0"/>
    <x v="0"/>
    <x v="1"/>
    <x v="0"/>
    <x v="0"/>
    <s v="3-Dec-1968"/>
    <n v="12495.29"/>
    <x v="2"/>
    <s v="tier - 3"/>
    <x v="1"/>
    <n v="54"/>
  </r>
  <r>
    <s v="Id858"/>
    <s v="  Katherine"/>
    <n v="40.81"/>
    <n v="10.58"/>
    <s v="yes"/>
    <x v="0"/>
    <x v="0"/>
    <x v="0"/>
    <x v="1"/>
    <x v="1"/>
    <x v="0"/>
    <s v="1-Sep-1967"/>
    <n v="12485.8"/>
    <x v="2"/>
    <s v="tier - 3"/>
    <x v="0"/>
    <n v="55"/>
  </r>
  <r>
    <s v="Id859"/>
    <s v="  Keila L"/>
    <n v="24.605"/>
    <n v="7.48"/>
    <s v="No"/>
    <x v="0"/>
    <x v="0"/>
    <x v="0"/>
    <x v="1"/>
    <x v="1"/>
    <x v="0"/>
    <s v="12-Nov-1968"/>
    <n v="12479.71"/>
    <x v="2"/>
    <s v="tier - 3"/>
    <x v="1"/>
    <n v="54"/>
  </r>
  <r>
    <s v="Id860"/>
    <s v="  Zanae E"/>
    <n v="21.47"/>
    <n v="7.82"/>
    <s v="No"/>
    <x v="0"/>
    <x v="0"/>
    <x v="0"/>
    <x v="1"/>
    <x v="1"/>
    <x v="0"/>
    <s v="26-Nov-1968"/>
    <n v="12475.35"/>
    <x v="2"/>
    <s v="tier - 1"/>
    <x v="1"/>
    <n v="54"/>
  </r>
  <r>
    <s v="Id861"/>
    <s v="  Alex"/>
    <n v="52.89"/>
    <n v="4.96"/>
    <s v="yes"/>
    <x v="0"/>
    <x v="0"/>
    <x v="3"/>
    <x v="1"/>
    <x v="0"/>
    <x v="2"/>
    <s v="9-Aug-1995"/>
    <n v="12452.25"/>
    <x v="2"/>
    <s v="tier - 3"/>
    <x v="1"/>
    <n v="27"/>
  </r>
  <r>
    <s v="Id862"/>
    <s v="  Kathryn"/>
    <n v="32.965000000000003"/>
    <n v="6.15"/>
    <s v="yes"/>
    <x v="0"/>
    <x v="0"/>
    <x v="3"/>
    <x v="1"/>
    <x v="2"/>
    <x v="1"/>
    <s v="4-Aug-1964"/>
    <n v="12430.95"/>
    <x v="2"/>
    <s v="tier - 3"/>
    <x v="2"/>
    <n v="58"/>
  </r>
  <r>
    <s v="Id863"/>
    <s v="  Jason L"/>
    <n v="36.799999999999997"/>
    <n v="4.62"/>
    <s v="No"/>
    <x v="0"/>
    <x v="1"/>
    <x v="3"/>
    <x v="1"/>
    <x v="1"/>
    <x v="2"/>
    <s v="14-Jul-1979"/>
    <n v="12408.29"/>
    <x v="2"/>
    <s v="tier - 1"/>
    <x v="13"/>
    <n v="43"/>
  </r>
  <r>
    <s v="Id864"/>
    <s v="  Benjamin J"/>
    <n v="34.299999999999997"/>
    <n v="4.87"/>
    <s v="No"/>
    <x v="0"/>
    <x v="0"/>
    <x v="1"/>
    <x v="1"/>
    <x v="0"/>
    <x v="2"/>
    <s v="21-Aug-1972"/>
    <n v="12407.3"/>
    <x v="2"/>
    <s v="tier - 2"/>
    <x v="14"/>
    <n v="50"/>
  </r>
  <r>
    <s v="Id865"/>
    <s v="  Steven M"/>
    <n v="35.244999999999997"/>
    <n v="4.63"/>
    <s v="No"/>
    <x v="0"/>
    <x v="0"/>
    <x v="0"/>
    <x v="1"/>
    <x v="2"/>
    <x v="2"/>
    <s v="29-Dec-1989"/>
    <n v="12404.88"/>
    <x v="2"/>
    <s v="tier - 3"/>
    <x v="4"/>
    <n v="33"/>
  </r>
  <r>
    <s v="Id866"/>
    <s v="  Erika"/>
    <n v="26.23"/>
    <n v="11.93"/>
    <s v="No"/>
    <x v="0"/>
    <x v="0"/>
    <x v="0"/>
    <x v="1"/>
    <x v="1"/>
    <x v="0"/>
    <s v="26-Sep-1962"/>
    <n v="12369.89"/>
    <x v="2"/>
    <s v="tier - 2"/>
    <x v="2"/>
    <n v="60"/>
  </r>
  <r>
    <s v="Id867"/>
    <s v="  Chad"/>
    <n v="36.1"/>
    <n v="5.65"/>
    <s v="yes"/>
    <x v="0"/>
    <x v="0"/>
    <x v="1"/>
    <x v="1"/>
    <x v="1"/>
    <x v="2"/>
    <s v="29-Dec-1966"/>
    <n v="12363.55"/>
    <x v="2"/>
    <s v="tier - 3"/>
    <x v="3"/>
    <n v="56"/>
  </r>
  <r>
    <s v="Id868"/>
    <s v="  Mark"/>
    <n v="37.1"/>
    <n v="11.21"/>
    <s v="yes"/>
    <x v="0"/>
    <x v="1"/>
    <x v="3"/>
    <x v="1"/>
    <x v="1"/>
    <x v="0"/>
    <s v="22-Sep-1963"/>
    <n v="12347.17"/>
    <x v="2"/>
    <s v="tier - 3"/>
    <x v="3"/>
    <n v="59"/>
  </r>
  <r>
    <s v="Id869"/>
    <s v="  David"/>
    <n v="27.5"/>
    <n v="10.62"/>
    <s v="yes"/>
    <x v="0"/>
    <x v="1"/>
    <x v="3"/>
    <x v="1"/>
    <x v="1"/>
    <x v="0"/>
    <s v="2-Aug-1963"/>
    <n v="12333.83"/>
    <x v="2"/>
    <s v="tier - 2"/>
    <x v="3"/>
    <n v="59"/>
  </r>
  <r>
    <s v="Id870"/>
    <s v="  Matthew R"/>
    <n v="24.7"/>
    <n v="10.7"/>
    <s v="yes"/>
    <x v="0"/>
    <x v="1"/>
    <x v="3"/>
    <x v="1"/>
    <x v="1"/>
    <x v="0"/>
    <s v="29-Aug-1963"/>
    <n v="12323.94"/>
    <x v="2"/>
    <s v="tier - 3"/>
    <x v="6"/>
    <n v="59"/>
  </r>
  <r>
    <s v="Id871"/>
    <s v="  Orla"/>
    <n v="26.78"/>
    <n v="10.02"/>
    <s v="yes"/>
    <x v="0"/>
    <x v="1"/>
    <x v="3"/>
    <x v="1"/>
    <x v="2"/>
    <x v="0"/>
    <s v="28-Oct-1963"/>
    <n v="12299.59"/>
    <x v="2"/>
    <s v="tier - 1"/>
    <x v="15"/>
    <n v="59"/>
  </r>
  <r>
    <s v="Id872"/>
    <s v="  Shaista S"/>
    <n v="45.8"/>
    <n v="4.8499999999999996"/>
    <s v="No"/>
    <x v="0"/>
    <x v="0"/>
    <x v="0"/>
    <x v="1"/>
    <x v="0"/>
    <x v="2"/>
    <s v="29-Oct-1990"/>
    <n v="12282.38"/>
    <x v="2"/>
    <s v="tier - 1"/>
    <x v="3"/>
    <n v="32"/>
  </r>
  <r>
    <s v="Id873"/>
    <s v="  Emily"/>
    <n v="29"/>
    <n v="4.3899999999999997"/>
    <s v="yes"/>
    <x v="0"/>
    <x v="0"/>
    <x v="1"/>
    <x v="1"/>
    <x v="0"/>
    <x v="2"/>
    <s v="16-Nov-1966"/>
    <n v="12282.03"/>
    <x v="2"/>
    <s v="tier - 1"/>
    <x v="15"/>
    <n v="56"/>
  </r>
  <r>
    <s v="Id874"/>
    <s v="  Julie A"/>
    <n v="33.534999999999997"/>
    <n v="8.24"/>
    <s v="yes"/>
    <x v="0"/>
    <x v="0"/>
    <x v="0"/>
    <x v="1"/>
    <x v="1"/>
    <x v="0"/>
    <s v="28-Aug-1967"/>
    <n v="12269.69"/>
    <x v="2"/>
    <s v="tier - 2"/>
    <x v="1"/>
    <n v="55"/>
  </r>
  <r>
    <s v="Id875"/>
    <s v="  Megumi"/>
    <n v="32.774999999999999"/>
    <n v="9.77"/>
    <s v="yes"/>
    <x v="0"/>
    <x v="0"/>
    <x v="0"/>
    <x v="1"/>
    <x v="1"/>
    <x v="0"/>
    <s v="30-Dec-1967"/>
    <n v="12268.63"/>
    <x v="2"/>
    <s v="tier - 1"/>
    <x v="1"/>
    <n v="55"/>
  </r>
  <r>
    <s v="Id876"/>
    <s v="  Skylar"/>
    <n v="37.51"/>
    <n v="5.5"/>
    <s v="yes"/>
    <x v="0"/>
    <x v="0"/>
    <x v="1"/>
    <x v="1"/>
    <x v="2"/>
    <x v="2"/>
    <s v="6-Dec-1966"/>
    <n v="12265.51"/>
    <x v="2"/>
    <s v="tier - 3"/>
    <x v="0"/>
    <n v="56"/>
  </r>
  <r>
    <s v="Id877"/>
    <s v="  Victoria"/>
    <n v="39.86"/>
    <n v="11.84"/>
    <s v="yes"/>
    <x v="0"/>
    <x v="0"/>
    <x v="3"/>
    <x v="1"/>
    <x v="1"/>
    <x v="0"/>
    <s v="13-Aug-1986"/>
    <n v="12255.04"/>
    <x v="2"/>
    <s v="tier - 2"/>
    <x v="12"/>
    <n v="36"/>
  </r>
  <r>
    <s v="Id878"/>
    <s v="  Amanda L"/>
    <n v="42.13"/>
    <n v="4.66"/>
    <s v="No"/>
    <x v="0"/>
    <x v="0"/>
    <x v="0"/>
    <x v="1"/>
    <x v="0"/>
    <x v="2"/>
    <s v="23-Nov-1989"/>
    <n v="12254.44"/>
    <x v="2"/>
    <s v="tier - 3"/>
    <x v="12"/>
    <n v="33"/>
  </r>
  <r>
    <s v="Id879"/>
    <s v="  Renee"/>
    <n v="35.99"/>
    <n v="11.11"/>
    <s v="No"/>
    <x v="0"/>
    <x v="0"/>
    <x v="0"/>
    <x v="1"/>
    <x v="1"/>
    <x v="0"/>
    <s v="23-Jun-1974"/>
    <n v="12245.17"/>
    <x v="2"/>
    <s v="tier - 1"/>
    <x v="1"/>
    <n v="48"/>
  </r>
  <r>
    <s v="Id880"/>
    <s v="  Nellie A"/>
    <n v="35.200000000000003"/>
    <n v="7.72"/>
    <s v="yes"/>
    <x v="0"/>
    <x v="1"/>
    <x v="3"/>
    <x v="1"/>
    <x v="3"/>
    <x v="0"/>
    <s v="17-Jul-1963"/>
    <n v="12244.53"/>
    <x v="2"/>
    <s v="tier - 1"/>
    <x v="0"/>
    <n v="59"/>
  </r>
  <r>
    <s v="Id881"/>
    <s v="  Tamara"/>
    <n v="29.91"/>
    <n v="5.55"/>
    <s v="yes"/>
    <x v="0"/>
    <x v="0"/>
    <x v="1"/>
    <x v="1"/>
    <x v="1"/>
    <x v="2"/>
    <s v="29-Jul-1966"/>
    <n v="12237.73"/>
    <x v="2"/>
    <s v="tier - 3"/>
    <x v="1"/>
    <n v="56"/>
  </r>
  <r>
    <s v="Id882"/>
    <s v="  Joan"/>
    <n v="36.479999999999997"/>
    <n v="5.05"/>
    <s v="yes"/>
    <x v="0"/>
    <x v="0"/>
    <x v="3"/>
    <x v="1"/>
    <x v="0"/>
    <x v="2"/>
    <s v="15-Oct-1964"/>
    <n v="12235.84"/>
    <x v="2"/>
    <s v="tier - 3"/>
    <x v="1"/>
    <n v="58"/>
  </r>
  <r>
    <s v="Id883"/>
    <s v="  Aimee J"/>
    <n v="27.5"/>
    <n v="8.69"/>
    <s v="yes"/>
    <x v="0"/>
    <x v="1"/>
    <x v="3"/>
    <x v="1"/>
    <x v="2"/>
    <x v="0"/>
    <s v="19-Jul-1963"/>
    <n v="12233.83"/>
    <x v="2"/>
    <s v="tier - 1"/>
    <x v="3"/>
    <n v="59"/>
  </r>
  <r>
    <s v="Id884"/>
    <s v="  Suzanne"/>
    <n v="33.44"/>
    <n v="5.9"/>
    <s v="yes"/>
    <x v="0"/>
    <x v="0"/>
    <x v="3"/>
    <x v="1"/>
    <x v="1"/>
    <x v="1"/>
    <s v="24-Jun-1964"/>
    <n v="12231.61"/>
    <x v="2"/>
    <s v="tier - 3"/>
    <x v="1"/>
    <n v="58"/>
  </r>
  <r>
    <s v="Id885"/>
    <s v="  Kristin A"/>
    <n v="28.215"/>
    <n v="6.29"/>
    <s v="yes"/>
    <x v="0"/>
    <x v="0"/>
    <x v="3"/>
    <x v="1"/>
    <x v="1"/>
    <x v="1"/>
    <s v="2-Jul-1964"/>
    <n v="12224.35"/>
    <x v="2"/>
    <s v="tier - 1"/>
    <x v="1"/>
    <n v="58"/>
  </r>
  <r>
    <s v="Id886"/>
    <s v="  Bronwyn"/>
    <n v="27.17"/>
    <n v="5.84"/>
    <s v="yes"/>
    <x v="0"/>
    <x v="0"/>
    <x v="3"/>
    <x v="1"/>
    <x v="1"/>
    <x v="1"/>
    <s v="20-Jul-1964"/>
    <n v="12222.9"/>
    <x v="2"/>
    <s v="tier - 2"/>
    <x v="1"/>
    <n v="58"/>
  </r>
  <r>
    <s v="Id887"/>
    <s v="  Taylor J"/>
    <n v="35.380000000000003"/>
    <n v="6.12"/>
    <s v="No"/>
    <x v="0"/>
    <x v="0"/>
    <x v="0"/>
    <x v="1"/>
    <x v="2"/>
    <x v="1"/>
    <s v="14-Aug-1977"/>
    <n v="12218.7"/>
    <x v="2"/>
    <s v="tier - 1"/>
    <x v="1"/>
    <n v="45"/>
  </r>
  <r>
    <s v="Id888"/>
    <s v="  Kimberly M"/>
    <n v="43.48"/>
    <n v="6.24"/>
    <s v="No"/>
    <x v="0"/>
    <x v="0"/>
    <x v="0"/>
    <x v="1"/>
    <x v="1"/>
    <x v="1"/>
    <s v="29-Aug-1991"/>
    <n v="12198.64"/>
    <x v="2"/>
    <s v="tier - 3"/>
    <x v="12"/>
    <n v="31"/>
  </r>
  <r>
    <s v="Id889"/>
    <s v="  Joshua E"/>
    <n v="41.73"/>
    <n v="6.25"/>
    <s v="No"/>
    <x v="0"/>
    <x v="0"/>
    <x v="3"/>
    <x v="1"/>
    <x v="0"/>
    <x v="1"/>
    <s v="5-Oct-1987"/>
    <n v="12148.2"/>
    <x v="2"/>
    <s v="tier - 3"/>
    <x v="1"/>
    <n v="35"/>
  </r>
  <r>
    <s v="Id890"/>
    <s v="  Jeffrey"/>
    <n v="28.9"/>
    <n v="11.96"/>
    <s v="No"/>
    <x v="0"/>
    <x v="0"/>
    <x v="0"/>
    <x v="1"/>
    <x v="1"/>
    <x v="0"/>
    <s v="15-Sep-1962"/>
    <n v="12146.97"/>
    <x v="2"/>
    <s v="tier - 3"/>
    <x v="3"/>
    <n v="60"/>
  </r>
  <r>
    <s v="Id891"/>
    <s v="  Andrew R"/>
    <n v="25.74"/>
    <n v="7.69"/>
    <s v="No"/>
    <x v="0"/>
    <x v="0"/>
    <x v="0"/>
    <x v="1"/>
    <x v="1"/>
    <x v="0"/>
    <s v="4-Nov-1962"/>
    <n v="12142.58"/>
    <x v="2"/>
    <s v="tier - 2"/>
    <x v="0"/>
    <n v="60"/>
  </r>
  <r>
    <s v="Id892"/>
    <s v="  Francisco J"/>
    <n v="36.06"/>
    <n v="8.83"/>
    <s v="No"/>
    <x v="0"/>
    <x v="0"/>
    <x v="0"/>
    <x v="1"/>
    <x v="1"/>
    <x v="0"/>
    <s v="16-Sep-1974"/>
    <n v="12137.6"/>
    <x v="2"/>
    <s v="tier - 3"/>
    <x v="1"/>
    <n v="48"/>
  </r>
  <r>
    <s v="Id893"/>
    <s v="  Rhonda"/>
    <n v="43.28"/>
    <n v="4.41"/>
    <s v="No"/>
    <x v="0"/>
    <x v="0"/>
    <x v="0"/>
    <x v="1"/>
    <x v="1"/>
    <x v="2"/>
    <s v="6-Nov-1991"/>
    <n v="12130.8"/>
    <x v="2"/>
    <s v="tier - 3"/>
    <x v="12"/>
    <n v="31"/>
  </r>
  <r>
    <s v="Id894"/>
    <s v="  John"/>
    <n v="28.785"/>
    <n v="9.1"/>
    <s v="yes"/>
    <x v="0"/>
    <x v="1"/>
    <x v="3"/>
    <x v="1"/>
    <x v="1"/>
    <x v="0"/>
    <s v="4-Jun-1963"/>
    <n v="12129.61"/>
    <x v="2"/>
    <s v="tier - 1"/>
    <x v="1"/>
    <n v="60"/>
  </r>
  <r>
    <s v="Id895"/>
    <s v="  Miles J"/>
    <n v="25.46"/>
    <n v="11.52"/>
    <s v="yes"/>
    <x v="0"/>
    <x v="1"/>
    <x v="3"/>
    <x v="1"/>
    <x v="0"/>
    <x v="0"/>
    <s v="20-Jul-1963"/>
    <n v="12124.99"/>
    <x v="2"/>
    <s v="tier - 1"/>
    <x v="1"/>
    <n v="59"/>
  </r>
  <r>
    <s v="Id896"/>
    <s v="  Justyna I"/>
    <n v="30.8"/>
    <n v="10.95"/>
    <s v="No"/>
    <x v="0"/>
    <x v="0"/>
    <x v="0"/>
    <x v="1"/>
    <x v="1"/>
    <x v="0"/>
    <s v="25-Oct-1968"/>
    <n v="12105.32"/>
    <x v="2"/>
    <s v="tier - 3"/>
    <x v="3"/>
    <n v="54"/>
  </r>
  <r>
    <s v="Id897"/>
    <s v="  Lucille"/>
    <n v="28.88"/>
    <n v="11.5"/>
    <s v="No"/>
    <x v="0"/>
    <x v="0"/>
    <x v="0"/>
    <x v="1"/>
    <x v="2"/>
    <x v="0"/>
    <s v="9-Dec-1968"/>
    <n v="12096.65"/>
    <x v="2"/>
    <s v="tier - 1"/>
    <x v="2"/>
    <n v="54"/>
  </r>
  <r>
    <s v="Id898"/>
    <s v="  April"/>
    <n v="23"/>
    <n v="9.8800000000000008"/>
    <s v="No"/>
    <x v="0"/>
    <x v="0"/>
    <x v="0"/>
    <x v="1"/>
    <x v="0"/>
    <x v="0"/>
    <s v="21-Jun-1968"/>
    <n v="12094.48"/>
    <x v="2"/>
    <s v="tier - 3"/>
    <x v="3"/>
    <n v="54"/>
  </r>
  <r>
    <s v="Id899"/>
    <s v="  Robert"/>
    <n v="38.25"/>
    <n v="6.2"/>
    <s v="No"/>
    <x v="0"/>
    <x v="0"/>
    <x v="3"/>
    <x v="1"/>
    <x v="2"/>
    <x v="1"/>
    <s v="2-Sep-1984"/>
    <n v="12091.34"/>
    <x v="2"/>
    <s v="tier - 2"/>
    <x v="13"/>
    <n v="38"/>
  </r>
  <r>
    <s v="Id900"/>
    <s v="  Alyssa"/>
    <n v="39.25"/>
    <n v="8.41"/>
    <s v="yes"/>
    <x v="0"/>
    <x v="0"/>
    <x v="3"/>
    <x v="1"/>
    <x v="1"/>
    <x v="0"/>
    <s v="7-Sep-1986"/>
    <n v="12048.13"/>
    <x v="2"/>
    <s v="tier - 2"/>
    <x v="12"/>
    <n v="36"/>
  </r>
  <r>
    <s v="Id901"/>
    <s v="  Jessica E"/>
    <n v="26.6"/>
    <n v="5.07"/>
    <s v="yes"/>
    <x v="0"/>
    <x v="0"/>
    <x v="1"/>
    <x v="1"/>
    <x v="1"/>
    <x v="2"/>
    <s v="24-Nov-1966"/>
    <n v="12044.34"/>
    <x v="2"/>
    <s v="tier - 1"/>
    <x v="1"/>
    <n v="56"/>
  </r>
  <r>
    <s v="Id902"/>
    <s v="  Patrick J"/>
    <n v="35.700000000000003"/>
    <n v="4.0599999999999996"/>
    <s v="No"/>
    <x v="0"/>
    <x v="1"/>
    <x v="3"/>
    <x v="1"/>
    <x v="0"/>
    <x v="2"/>
    <s v="16-Oct-1979"/>
    <n v="12035.18"/>
    <x v="2"/>
    <s v="tier - 3"/>
    <x v="14"/>
    <n v="43"/>
  </r>
  <r>
    <s v="Id903"/>
    <s v="  Emilie"/>
    <n v="20.100000000000001"/>
    <n v="10.52"/>
    <s v="No"/>
    <x v="0"/>
    <x v="0"/>
    <x v="0"/>
    <x v="1"/>
    <x v="0"/>
    <x v="0"/>
    <s v="29-Oct-1965"/>
    <n v="12032.33"/>
    <x v="2"/>
    <s v="tier - 1"/>
    <x v="3"/>
    <n v="57"/>
  </r>
  <r>
    <s v="Id904"/>
    <s v="  Caitlin B"/>
    <n v="22.23"/>
    <n v="9.65"/>
    <s v="No"/>
    <x v="0"/>
    <x v="0"/>
    <x v="0"/>
    <x v="1"/>
    <x v="1"/>
    <x v="0"/>
    <s v="9-Jun-1965"/>
    <n v="12029.29"/>
    <x v="2"/>
    <s v="tier - 2"/>
    <x v="2"/>
    <n v="57"/>
  </r>
  <r>
    <s v="Id905"/>
    <s v="  Joseph W"/>
    <n v="36.47"/>
    <n v="6.21"/>
    <s v="No"/>
    <x v="0"/>
    <x v="0"/>
    <x v="0"/>
    <x v="1"/>
    <x v="2"/>
    <x v="1"/>
    <s v="17-Oct-1982"/>
    <n v="12001.29"/>
    <x v="2"/>
    <s v="tier - 3"/>
    <x v="14"/>
    <n v="40"/>
  </r>
  <r>
    <s v="Id906"/>
    <s v="  Wendy"/>
    <n v="49.64"/>
    <n v="4.76"/>
    <s v="No"/>
    <x v="0"/>
    <x v="1"/>
    <x v="3"/>
    <x v="1"/>
    <x v="1"/>
    <x v="2"/>
    <s v="12-Dec-1993"/>
    <n v="11994.89"/>
    <x v="2"/>
    <s v="tier - 2"/>
    <x v="1"/>
    <n v="29"/>
  </r>
  <r>
    <s v="Id907"/>
    <s v="  Leah L"/>
    <n v="36.799999999999997"/>
    <n v="5.73"/>
    <s v="yes"/>
    <x v="0"/>
    <x v="1"/>
    <x v="3"/>
    <x v="1"/>
    <x v="1"/>
    <x v="1"/>
    <s v="4-Jul-1983"/>
    <n v="11987.68"/>
    <x v="2"/>
    <s v="tier - 2"/>
    <x v="12"/>
    <n v="39"/>
  </r>
  <r>
    <s v="Id908"/>
    <s v="  Wayne L"/>
    <n v="33.880000000000003"/>
    <n v="10.78"/>
    <s v="yes"/>
    <x v="0"/>
    <x v="0"/>
    <x v="0"/>
    <x v="1"/>
    <x v="2"/>
    <x v="0"/>
    <s v="22-Dec-1967"/>
    <n v="11987.17"/>
    <x v="2"/>
    <s v="tier - 3"/>
    <x v="0"/>
    <n v="55"/>
  </r>
  <r>
    <s v="Id909"/>
    <s v="  Jason M"/>
    <n v="32.01"/>
    <n v="5.08"/>
    <s v="yes"/>
    <x v="0"/>
    <x v="0"/>
    <x v="3"/>
    <x v="1"/>
    <x v="1"/>
    <x v="2"/>
    <s v="29-Sep-1964"/>
    <n v="11946.63"/>
    <x v="2"/>
    <s v="tier - 2"/>
    <x v="0"/>
    <n v="58"/>
  </r>
  <r>
    <s v="Id910"/>
    <s v="  Floris"/>
    <n v="33.630000000000003"/>
    <n v="11.39"/>
    <s v="No"/>
    <x v="0"/>
    <x v="0"/>
    <x v="0"/>
    <x v="1"/>
    <x v="1"/>
    <x v="0"/>
    <s v="1-Nov-1965"/>
    <n v="11945.13"/>
    <x v="2"/>
    <s v="tier - 2"/>
    <x v="1"/>
    <n v="57"/>
  </r>
  <r>
    <s v="Id911"/>
    <s v="  Marc"/>
    <n v="34.865000000000002"/>
    <n v="5.35"/>
    <s v="yes"/>
    <x v="0"/>
    <x v="0"/>
    <x v="3"/>
    <x v="1"/>
    <x v="1"/>
    <x v="2"/>
    <s v="25-Dec-1964"/>
    <n v="11944.59"/>
    <x v="2"/>
    <s v="tier - 2"/>
    <x v="4"/>
    <n v="58"/>
  </r>
  <r>
    <s v="Id912"/>
    <s v="  Christopher"/>
    <n v="43.11"/>
    <n v="5.6"/>
    <s v="No"/>
    <x v="0"/>
    <x v="0"/>
    <x v="0"/>
    <x v="1"/>
    <x v="1"/>
    <x v="2"/>
    <s v="19-Oct-1991"/>
    <n v="11941.83"/>
    <x v="2"/>
    <s v="tier - 1"/>
    <x v="8"/>
    <n v="31"/>
  </r>
  <r>
    <s v="Id913"/>
    <s v="  Kevin"/>
    <n v="30.305"/>
    <n v="4.2699999999999996"/>
    <s v="yes"/>
    <x v="0"/>
    <x v="0"/>
    <x v="3"/>
    <x v="1"/>
    <x v="0"/>
    <x v="2"/>
    <s v="2-Aug-1964"/>
    <n v="11938.26"/>
    <x v="2"/>
    <s v="tier - 3"/>
    <x v="9"/>
    <n v="58"/>
  </r>
  <r>
    <s v="Id914"/>
    <s v="  Aharon N"/>
    <n v="25.175000000000001"/>
    <n v="5.57"/>
    <s v="yes"/>
    <x v="0"/>
    <x v="0"/>
    <x v="3"/>
    <x v="1"/>
    <x v="0"/>
    <x v="2"/>
    <s v="20-Dec-1964"/>
    <n v="11931.13"/>
    <x v="2"/>
    <s v="tier - 1"/>
    <x v="9"/>
    <n v="58"/>
  </r>
  <r>
    <s v="Id915"/>
    <s v="  Lawrence D"/>
    <n v="26.8"/>
    <n v="5.68"/>
    <s v="yes"/>
    <x v="0"/>
    <x v="0"/>
    <x v="3"/>
    <x v="1"/>
    <x v="1"/>
    <x v="2"/>
    <s v="19-Nov-1964"/>
    <n v="11918.2"/>
    <x v="2"/>
    <s v="tier - 1"/>
    <x v="14"/>
    <n v="58"/>
  </r>
  <r>
    <s v="Id916"/>
    <s v="  Malcolm"/>
    <n v="21.78"/>
    <n v="5.3"/>
    <s v="No"/>
    <x v="1"/>
    <x v="0"/>
    <x v="3"/>
    <x v="1"/>
    <x v="2"/>
    <x v="2"/>
    <s v="2-Jun-2004"/>
    <n v="11884.05"/>
    <x v="2"/>
    <s v="tier - 3"/>
    <x v="0"/>
    <n v="19"/>
  </r>
  <r>
    <s v="Id917"/>
    <s v="  Anna E"/>
    <n v="30.14"/>
    <n v="9.4499999999999993"/>
    <s v="yes"/>
    <x v="0"/>
    <x v="0"/>
    <x v="0"/>
    <x v="1"/>
    <x v="2"/>
    <x v="0"/>
    <s v="29-Oct-1967"/>
    <n v="11881.97"/>
    <x v="2"/>
    <s v="tier - 1"/>
    <x v="0"/>
    <n v="55"/>
  </r>
  <r>
    <s v="Id918"/>
    <s v="  Jenny"/>
    <n v="29.7"/>
    <n v="6.79"/>
    <s v="yes"/>
    <x v="0"/>
    <x v="0"/>
    <x v="0"/>
    <x v="1"/>
    <x v="1"/>
    <x v="0"/>
    <s v="14-Jul-1967"/>
    <n v="11881.36"/>
    <x v="2"/>
    <s v="tier - 2"/>
    <x v="3"/>
    <n v="55"/>
  </r>
  <r>
    <s v="Id919"/>
    <s v="  Melissa L"/>
    <n v="32.395000000000003"/>
    <n v="11.1"/>
    <s v="yes"/>
    <x v="0"/>
    <x v="0"/>
    <x v="0"/>
    <x v="1"/>
    <x v="1"/>
    <x v="0"/>
    <s v="24-Aug-1967"/>
    <n v="11879.1"/>
    <x v="2"/>
    <s v="tier - 3"/>
    <x v="2"/>
    <n v="55"/>
  </r>
  <r>
    <s v="Id920"/>
    <s v="  Chia J"/>
    <n v="36.64"/>
    <n v="7.26"/>
    <s v="No"/>
    <x v="0"/>
    <x v="0"/>
    <x v="0"/>
    <x v="1"/>
    <x v="3"/>
    <x v="0"/>
    <s v="7-Jul-1974"/>
    <n v="11858.56"/>
    <x v="2"/>
    <s v="tier - 3"/>
    <x v="3"/>
    <n v="48"/>
  </r>
  <r>
    <s v="Id921"/>
    <s v="  Laura A"/>
    <n v="39.049999999999997"/>
    <n v="5.27"/>
    <s v="yes"/>
    <x v="0"/>
    <x v="0"/>
    <x v="3"/>
    <x v="1"/>
    <x v="1"/>
    <x v="2"/>
    <s v="29-Sep-1964"/>
    <n v="11856.41"/>
    <x v="2"/>
    <s v="tier - 2"/>
    <x v="0"/>
    <n v="58"/>
  </r>
  <r>
    <s v="Id922"/>
    <s v="  Aditi"/>
    <n v="33.1"/>
    <n v="5.46"/>
    <s v="yes"/>
    <x v="0"/>
    <x v="0"/>
    <x v="3"/>
    <x v="1"/>
    <x v="0"/>
    <x v="2"/>
    <s v="27-Jun-1964"/>
    <n v="11848.14"/>
    <x v="2"/>
    <s v="tier - 2"/>
    <x v="3"/>
    <n v="58"/>
  </r>
  <r>
    <s v="Id923"/>
    <s v="  Leah A"/>
    <n v="31.824999999999999"/>
    <n v="8.1300000000000008"/>
    <s v="No"/>
    <x v="0"/>
    <x v="0"/>
    <x v="0"/>
    <x v="1"/>
    <x v="1"/>
    <x v="0"/>
    <s v="10-Nov-1965"/>
    <n v="11842.62"/>
    <x v="2"/>
    <s v="tier - 3"/>
    <x v="1"/>
    <n v="57"/>
  </r>
  <r>
    <s v="Id924"/>
    <s v="  Marianne"/>
    <n v="29"/>
    <n v="4.25"/>
    <s v="yes"/>
    <x v="0"/>
    <x v="0"/>
    <x v="3"/>
    <x v="1"/>
    <x v="0"/>
    <x v="2"/>
    <s v="11-Jul-1964"/>
    <n v="11842.44"/>
    <x v="2"/>
    <s v="tier - 2"/>
    <x v="3"/>
    <n v="58"/>
  </r>
  <r>
    <s v="Id925"/>
    <s v="  Carla"/>
    <n v="30.495000000000001"/>
    <n v="8.68"/>
    <s v="No"/>
    <x v="0"/>
    <x v="0"/>
    <x v="0"/>
    <x v="1"/>
    <x v="1"/>
    <x v="0"/>
    <s v="25-Sep-1965"/>
    <n v="11840.78"/>
    <x v="2"/>
    <s v="tier - 2"/>
    <x v="1"/>
    <n v="57"/>
  </r>
  <r>
    <s v="Id926"/>
    <s v="  Oksana"/>
    <n v="25.2"/>
    <n v="6.25"/>
    <s v="yes"/>
    <x v="0"/>
    <x v="0"/>
    <x v="3"/>
    <x v="1"/>
    <x v="1"/>
    <x v="1"/>
    <s v="11-Sep-1964"/>
    <n v="11837.16"/>
    <x v="2"/>
    <s v="tier - 3"/>
    <x v="3"/>
    <n v="58"/>
  </r>
  <r>
    <s v="Id927"/>
    <s v="  Rebecca B"/>
    <n v="22.77"/>
    <n v="4.47"/>
    <s v="yes"/>
    <x v="0"/>
    <x v="0"/>
    <x v="3"/>
    <x v="1"/>
    <x v="0"/>
    <x v="2"/>
    <s v="27-Jun-1964"/>
    <n v="11833.78"/>
    <x v="2"/>
    <s v="tier - 3"/>
    <x v="0"/>
    <n v="58"/>
  </r>
  <r>
    <s v="Id928"/>
    <s v="  Maria A"/>
    <n v="23.18"/>
    <n v="8.31"/>
    <s v="No"/>
    <x v="0"/>
    <x v="0"/>
    <x v="0"/>
    <x v="1"/>
    <x v="0"/>
    <x v="0"/>
    <s v="3-Oct-1965"/>
    <n v="11830.61"/>
    <x v="2"/>
    <s v="tier - 1"/>
    <x v="1"/>
    <n v="57"/>
  </r>
  <r>
    <s v="Id929"/>
    <s v="  Lisa M"/>
    <n v="35.409999999999997"/>
    <n v="5.68"/>
    <s v="No"/>
    <x v="0"/>
    <x v="0"/>
    <x v="0"/>
    <x v="1"/>
    <x v="0"/>
    <x v="2"/>
    <s v="20-Nov-1982"/>
    <n v="11773.06"/>
    <x v="2"/>
    <s v="tier - 3"/>
    <x v="12"/>
    <n v="40"/>
  </r>
  <r>
    <s v="Id930"/>
    <s v="  Steve Jr"/>
    <n v="32.11"/>
    <n v="4.75"/>
    <s v="yes"/>
    <x v="0"/>
    <x v="0"/>
    <x v="1"/>
    <x v="1"/>
    <x v="2"/>
    <x v="2"/>
    <s v="25-Jul-1966"/>
    <n v="11763"/>
    <x v="2"/>
    <s v="tier - 3"/>
    <x v="4"/>
    <n v="56"/>
  </r>
  <r>
    <s v="Id931"/>
    <s v="  Tiffany"/>
    <n v="34.479999999999997"/>
    <n v="6.31"/>
    <s v="No"/>
    <x v="0"/>
    <x v="1"/>
    <x v="3"/>
    <x v="1"/>
    <x v="1"/>
    <x v="1"/>
    <s v="6-Nov-1979"/>
    <n v="11752.68"/>
    <x v="2"/>
    <s v="tier - 1"/>
    <x v="12"/>
    <n v="43"/>
  </r>
  <r>
    <s v="Id932"/>
    <s v="  Greg"/>
    <n v="34.39"/>
    <n v="6.28"/>
    <s v="yes"/>
    <x v="0"/>
    <x v="0"/>
    <x v="3"/>
    <x v="1"/>
    <x v="1"/>
    <x v="1"/>
    <s v="2-Dec-1964"/>
    <n v="11743.93"/>
    <x v="2"/>
    <s v="tier - 1"/>
    <x v="1"/>
    <n v="58"/>
  </r>
  <r>
    <s v="Id933"/>
    <s v="  Dale"/>
    <n v="26.4"/>
    <n v="9.2899999999999991"/>
    <s v="yes"/>
    <x v="0"/>
    <x v="1"/>
    <x v="3"/>
    <x v="1"/>
    <x v="2"/>
    <x v="0"/>
    <s v="9-Jun-1963"/>
    <n v="11743.3"/>
    <x v="2"/>
    <s v="tier - 3"/>
    <x v="0"/>
    <n v="59"/>
  </r>
  <r>
    <s v="Id934"/>
    <s v="  Brittany A"/>
    <n v="28.1"/>
    <n v="5.79"/>
    <s v="yes"/>
    <x v="0"/>
    <x v="1"/>
    <x v="3"/>
    <x v="1"/>
    <x v="2"/>
    <x v="1"/>
    <s v="12-Nov-1969"/>
    <n v="11741.73"/>
    <x v="2"/>
    <s v="tier - 1"/>
    <x v="3"/>
    <n v="53"/>
  </r>
  <r>
    <s v="Id935"/>
    <s v="  Robert S"/>
    <n v="27"/>
    <n v="4.54"/>
    <s v="yes"/>
    <x v="0"/>
    <x v="0"/>
    <x v="3"/>
    <x v="1"/>
    <x v="1"/>
    <x v="2"/>
    <s v="5-Sep-1988"/>
    <n v="11737.85"/>
    <x v="2"/>
    <s v="tier - 1"/>
    <x v="3"/>
    <n v="34"/>
  </r>
  <r>
    <s v="Id936"/>
    <s v="  Cameron"/>
    <n v="28.594999999999999"/>
    <n v="4.68"/>
    <s v="yes"/>
    <x v="0"/>
    <x v="0"/>
    <x v="3"/>
    <x v="1"/>
    <x v="1"/>
    <x v="2"/>
    <s v="9-Nov-1964"/>
    <n v="11735.88"/>
    <x v="2"/>
    <s v="tier - 1"/>
    <x v="1"/>
    <n v="58"/>
  </r>
  <r>
    <s v="Id937"/>
    <s v="  Ulrike"/>
    <n v="36.799999999999997"/>
    <n v="5.88"/>
    <s v="No"/>
    <x v="0"/>
    <x v="0"/>
    <x v="3"/>
    <x v="1"/>
    <x v="1"/>
    <x v="1"/>
    <s v="26-Nov-1984"/>
    <n v="11730.82"/>
    <x v="2"/>
    <s v="tier - 3"/>
    <x v="12"/>
    <n v="38"/>
  </r>
  <r>
    <s v="Id938"/>
    <s v="  Katlyn A"/>
    <n v="23.75"/>
    <n v="5.42"/>
    <s v="yes"/>
    <x v="0"/>
    <x v="1"/>
    <x v="3"/>
    <x v="1"/>
    <x v="0"/>
    <x v="2"/>
    <s v="12-Oct-1969"/>
    <n v="11729.68"/>
    <x v="2"/>
    <s v="tier - 1"/>
    <x v="2"/>
    <n v="53"/>
  </r>
  <r>
    <s v="Id939"/>
    <s v="  Morgan B"/>
    <n v="35.619999999999997"/>
    <n v="4.16"/>
    <s v="No"/>
    <x v="0"/>
    <x v="0"/>
    <x v="0"/>
    <x v="1"/>
    <x v="0"/>
    <x v="2"/>
    <s v="21-Oct-1982"/>
    <n v="11712.97"/>
    <x v="2"/>
    <s v="tier - 2"/>
    <x v="14"/>
    <n v="40"/>
  </r>
  <r>
    <s v="Id940"/>
    <s v="  Peter"/>
    <n v="30.69"/>
    <n v="7.05"/>
    <s v="yes"/>
    <x v="0"/>
    <x v="0"/>
    <x v="1"/>
    <x v="1"/>
    <x v="0"/>
    <x v="0"/>
    <s v="1-Dec-1970"/>
    <n v="11696.52"/>
    <x v="2"/>
    <s v="tier - 1"/>
    <x v="14"/>
    <n v="52"/>
  </r>
  <r>
    <s v="Id941"/>
    <s v="  Chandler"/>
    <n v="35.799999999999997"/>
    <n v="5.63"/>
    <s v="yes"/>
    <x v="0"/>
    <x v="0"/>
    <x v="1"/>
    <x v="1"/>
    <x v="1"/>
    <x v="2"/>
    <s v="9-Nov-1966"/>
    <n v="11674.13"/>
    <x v="2"/>
    <s v="tier - 1"/>
    <x v="3"/>
    <n v="56"/>
  </r>
  <r>
    <s v="Id942"/>
    <s v="  Silvana M"/>
    <n v="28.785"/>
    <n v="4.24"/>
    <s v="yes"/>
    <x v="0"/>
    <x v="0"/>
    <x v="1"/>
    <x v="1"/>
    <x v="1"/>
    <x v="2"/>
    <s v="23-Aug-1966"/>
    <n v="11658.38"/>
    <x v="2"/>
    <s v="tier - 3"/>
    <x v="2"/>
    <n v="56"/>
  </r>
  <r>
    <s v="Id943"/>
    <s v="  Natty"/>
    <n v="28.594999999999999"/>
    <n v="4.96"/>
    <s v="yes"/>
    <x v="0"/>
    <x v="0"/>
    <x v="1"/>
    <x v="1"/>
    <x v="2"/>
    <x v="2"/>
    <s v="6-Jul-1966"/>
    <n v="11658.12"/>
    <x v="2"/>
    <s v="tier - 1"/>
    <x v="2"/>
    <n v="56"/>
  </r>
  <r>
    <s v="Id944"/>
    <s v="  Nicholas T"/>
    <n v="48.75"/>
    <n v="4.34"/>
    <s v="No"/>
    <x v="0"/>
    <x v="0"/>
    <x v="0"/>
    <x v="1"/>
    <x v="0"/>
    <x v="2"/>
    <s v="20-Jul-1994"/>
    <n v="11657.81"/>
    <x v="2"/>
    <s v="tier - 2"/>
    <x v="8"/>
    <n v="28"/>
  </r>
  <r>
    <s v="Id945"/>
    <s v="  Rebecca"/>
    <n v="28.31"/>
    <n v="5.43"/>
    <s v="yes"/>
    <x v="0"/>
    <x v="0"/>
    <x v="1"/>
    <x v="1"/>
    <x v="0"/>
    <x v="2"/>
    <s v="4-Oct-1966"/>
    <n v="11657.72"/>
    <x v="2"/>
    <s v="tier - 2"/>
    <x v="2"/>
    <n v="56"/>
  </r>
  <r>
    <s v="Id946"/>
    <s v="  John"/>
    <n v="38.39"/>
    <n v="8.33"/>
    <s v="yes"/>
    <x v="0"/>
    <x v="0"/>
    <x v="3"/>
    <x v="1"/>
    <x v="1"/>
    <x v="0"/>
    <s v="17-Jul-1986"/>
    <n v="11625.11"/>
    <x v="2"/>
    <s v="tier - 3"/>
    <x v="13"/>
    <n v="36"/>
  </r>
  <r>
    <s v="Id947"/>
    <s v="  Antony G"/>
    <n v="25.87"/>
    <n v="5.63"/>
    <s v="yes"/>
    <x v="0"/>
    <x v="0"/>
    <x v="3"/>
    <x v="1"/>
    <x v="0"/>
    <x v="2"/>
    <s v="20-Jun-1964"/>
    <n v="11602.75"/>
    <x v="2"/>
    <s v="tier - 1"/>
    <x v="16"/>
    <n v="58"/>
  </r>
  <r>
    <s v="Id948"/>
    <s v="  Eric"/>
    <n v="43.7"/>
    <n v="7.23"/>
    <s v="No"/>
    <x v="0"/>
    <x v="0"/>
    <x v="0"/>
    <x v="1"/>
    <x v="0"/>
    <x v="0"/>
    <s v="6-Nov-1965"/>
    <n v="11576.13"/>
    <x v="2"/>
    <s v="tier - 3"/>
    <x v="3"/>
    <n v="57"/>
  </r>
  <r>
    <s v="Id949"/>
    <s v="  Erik"/>
    <n v="40.945"/>
    <n v="10.57"/>
    <s v="No"/>
    <x v="0"/>
    <x v="0"/>
    <x v="0"/>
    <x v="1"/>
    <x v="1"/>
    <x v="0"/>
    <s v="25-Dec-1965"/>
    <n v="11566.3"/>
    <x v="2"/>
    <s v="tier - 3"/>
    <x v="4"/>
    <n v="57"/>
  </r>
  <r>
    <s v="Id950"/>
    <s v="  Matthew T"/>
    <n v="27.94"/>
    <n v="7.92"/>
    <s v="No"/>
    <x v="0"/>
    <x v="0"/>
    <x v="0"/>
    <x v="1"/>
    <x v="1"/>
    <x v="0"/>
    <s v="27-Oct-1965"/>
    <n v="11554.22"/>
    <x v="2"/>
    <s v="tier - 1"/>
    <x v="0"/>
    <n v="57"/>
  </r>
  <r>
    <s v="Id951"/>
    <s v="  Cassandra"/>
    <n v="31.9"/>
    <n v="10.119999999999999"/>
    <s v="No"/>
    <x v="0"/>
    <x v="0"/>
    <x v="1"/>
    <x v="1"/>
    <x v="1"/>
    <x v="0"/>
    <s v="23-Jul-1973"/>
    <n v="11552.9"/>
    <x v="2"/>
    <s v="tier - 2"/>
    <x v="3"/>
    <n v="49"/>
  </r>
  <r>
    <s v="Id952"/>
    <s v="  Rosemary C"/>
    <n v="31.64"/>
    <n v="7.91"/>
    <s v="No"/>
    <x v="0"/>
    <x v="0"/>
    <x v="0"/>
    <x v="1"/>
    <x v="1"/>
    <x v="0"/>
    <s v="1-Dec-1971"/>
    <n v="11540.25"/>
    <x v="2"/>
    <s v="tier - 1"/>
    <x v="1"/>
    <n v="51"/>
  </r>
  <r>
    <s v="Id953"/>
    <s v="  Carrie A"/>
    <n v="46.7"/>
    <n v="10.9"/>
    <s v="No"/>
    <x v="0"/>
    <x v="0"/>
    <x v="0"/>
    <x v="1"/>
    <x v="1"/>
    <x v="0"/>
    <s v="14-Nov-1968"/>
    <n v="11538.42"/>
    <x v="2"/>
    <s v="tier - 1"/>
    <x v="3"/>
    <n v="54"/>
  </r>
  <r>
    <s v="Id954"/>
    <s v="  Gerardo Sr"/>
    <n v="18.335000000000001"/>
    <n v="11.83"/>
    <s v="No"/>
    <x v="0"/>
    <x v="0"/>
    <x v="0"/>
    <x v="1"/>
    <x v="0"/>
    <x v="0"/>
    <s v="3-Oct-1965"/>
    <n v="11534.87"/>
    <x v="2"/>
    <s v="tier - 1"/>
    <x v="6"/>
    <n v="57"/>
  </r>
  <r>
    <s v="Id955"/>
    <s v="  Matthew R"/>
    <n v="31.24"/>
    <n v="7.42"/>
    <s v="yes"/>
    <x v="0"/>
    <x v="0"/>
    <x v="1"/>
    <x v="1"/>
    <x v="1"/>
    <x v="0"/>
    <s v="23-Jul-1970"/>
    <n v="11530.12"/>
    <x v="2"/>
    <s v="tier - 1"/>
    <x v="1"/>
    <n v="52"/>
  </r>
  <r>
    <s v="Id956"/>
    <s v="  Meghan E"/>
    <n v="39.22"/>
    <n v="5.62"/>
    <s v="yes"/>
    <x v="0"/>
    <x v="0"/>
    <x v="3"/>
    <x v="1"/>
    <x v="0"/>
    <x v="2"/>
    <s v="12-Jun-1988"/>
    <n v="11524.25"/>
    <x v="2"/>
    <s v="tier - 1"/>
    <x v="12"/>
    <n v="34"/>
  </r>
  <r>
    <s v="Id957"/>
    <s v="  Eric"/>
    <n v="24.414999999999999"/>
    <n v="7.16"/>
    <s v="No"/>
    <x v="0"/>
    <x v="0"/>
    <x v="0"/>
    <x v="1"/>
    <x v="2"/>
    <x v="0"/>
    <s v="19-Dec-1971"/>
    <n v="11520.1"/>
    <x v="2"/>
    <s v="tier - 1"/>
    <x v="1"/>
    <n v="51"/>
  </r>
  <r>
    <s v="Id958"/>
    <s v="  Lisa B"/>
    <n v="32.299999999999997"/>
    <n v="9.89"/>
    <s v="No"/>
    <x v="0"/>
    <x v="0"/>
    <x v="0"/>
    <x v="1"/>
    <x v="1"/>
    <x v="0"/>
    <s v="24-Jun-1968"/>
    <n v="11512.41"/>
    <x v="2"/>
    <s v="tier - 1"/>
    <x v="2"/>
    <n v="54"/>
  </r>
  <r>
    <s v="Id959"/>
    <s v="  Jane R"/>
    <n v="39.94"/>
    <n v="5.14"/>
    <s v="No"/>
    <x v="0"/>
    <x v="0"/>
    <x v="0"/>
    <x v="1"/>
    <x v="1"/>
    <x v="2"/>
    <s v="6-Oct-1989"/>
    <n v="11511.61"/>
    <x v="2"/>
    <s v="tier - 3"/>
    <x v="12"/>
    <n v="33"/>
  </r>
  <r>
    <s v="Id960"/>
    <s v="  Allison M"/>
    <n v="30"/>
    <n v="5.61"/>
    <s v="yes"/>
    <x v="0"/>
    <x v="1"/>
    <x v="3"/>
    <x v="1"/>
    <x v="1"/>
    <x v="2"/>
    <s v="11-Aug-1969"/>
    <n v="11497.69"/>
    <x v="2"/>
    <s v="tier - 1"/>
    <x v="1"/>
    <n v="53"/>
  </r>
  <r>
    <s v="Id961"/>
    <s v="  Sarah E"/>
    <n v="35.340000000000003"/>
    <n v="5.51"/>
    <s v="yes"/>
    <x v="0"/>
    <x v="1"/>
    <x v="3"/>
    <x v="1"/>
    <x v="0"/>
    <x v="2"/>
    <s v="7-Jun-1983"/>
    <n v="11492.46"/>
    <x v="2"/>
    <s v="tier - 3"/>
    <x v="12"/>
    <n v="40"/>
  </r>
  <r>
    <s v="Id962"/>
    <s v="  Philip J"/>
    <n v="32.204999999999998"/>
    <n v="8.3800000000000008"/>
    <s v="yes"/>
    <x v="0"/>
    <x v="0"/>
    <x v="1"/>
    <x v="1"/>
    <x v="2"/>
    <x v="0"/>
    <s v="13-Oct-1970"/>
    <n v="11488.32"/>
    <x v="2"/>
    <s v="tier - 1"/>
    <x v="7"/>
    <n v="52"/>
  </r>
  <r>
    <s v="Id963"/>
    <s v="  Jillian A"/>
    <n v="33.880000000000003"/>
    <n v="4.68"/>
    <s v="No"/>
    <x v="1"/>
    <x v="0"/>
    <x v="3"/>
    <x v="1"/>
    <x v="1"/>
    <x v="2"/>
    <s v="10-Sep-2004"/>
    <n v="11482.63"/>
    <x v="2"/>
    <s v="tier - 2"/>
    <x v="0"/>
    <n v="18"/>
  </r>
  <r>
    <s v="Id964"/>
    <s v="  Laura D"/>
    <n v="26.63"/>
    <n v="4.3600000000000003"/>
    <s v="yes"/>
    <x v="0"/>
    <x v="0"/>
    <x v="1"/>
    <x v="1"/>
    <x v="0"/>
    <x v="2"/>
    <s v="7-Sep-1966"/>
    <n v="11478.14"/>
    <x v="2"/>
    <s v="tier - 2"/>
    <x v="15"/>
    <n v="56"/>
  </r>
  <r>
    <s v="Id965"/>
    <s v="  Megan E"/>
    <n v="28.7"/>
    <n v="7.74"/>
    <s v="No"/>
    <x v="0"/>
    <x v="0"/>
    <x v="0"/>
    <x v="1"/>
    <x v="1"/>
    <x v="0"/>
    <s v="23-Jun-1965"/>
    <n v="11455.28"/>
    <x v="2"/>
    <s v="tier - 2"/>
    <x v="3"/>
    <n v="57"/>
  </r>
  <r>
    <s v="Id966"/>
    <s v="  Shannon J"/>
    <n v="25.65"/>
    <n v="4.05"/>
    <s v="yes"/>
    <x v="0"/>
    <x v="0"/>
    <x v="1"/>
    <x v="1"/>
    <x v="0"/>
    <x v="2"/>
    <s v="14-Jun-1966"/>
    <n v="11454.02"/>
    <x v="2"/>
    <s v="tier - 1"/>
    <x v="1"/>
    <n v="56"/>
  </r>
  <r>
    <s v="Id967"/>
    <s v="  Rachelle M"/>
    <n v="36.384999999999998"/>
    <n v="11.49"/>
    <s v="No"/>
    <x v="0"/>
    <x v="0"/>
    <x v="0"/>
    <x v="1"/>
    <x v="0"/>
    <x v="0"/>
    <s v="12-Sep-1971"/>
    <n v="11436.74"/>
    <x v="2"/>
    <s v="tier - 3"/>
    <x v="1"/>
    <n v="51"/>
  </r>
  <r>
    <s v="Id968"/>
    <s v="  Casey"/>
    <n v="34.69"/>
    <n v="5.65"/>
    <s v="No"/>
    <x v="0"/>
    <x v="0"/>
    <x v="0"/>
    <x v="1"/>
    <x v="1"/>
    <x v="2"/>
    <s v="17-Jul-1980"/>
    <n v="11435.74"/>
    <x v="2"/>
    <s v="tier - 3"/>
    <x v="14"/>
    <n v="42"/>
  </r>
  <r>
    <s v="Id969"/>
    <s v="  Jessica L"/>
    <n v="37.68"/>
    <n v="4.29"/>
    <s v="yes"/>
    <x v="0"/>
    <x v="0"/>
    <x v="0"/>
    <x v="1"/>
    <x v="0"/>
    <x v="2"/>
    <s v="9-Jun-1985"/>
    <n v="11419.49"/>
    <x v="2"/>
    <s v="tier - 1"/>
    <x v="1"/>
    <n v="37"/>
  </r>
  <r>
    <s v="Id970"/>
    <s v="  Brandon F"/>
    <n v="35.49"/>
    <n v="4.74"/>
    <s v="yes"/>
    <x v="0"/>
    <x v="1"/>
    <x v="3"/>
    <x v="1"/>
    <x v="2"/>
    <x v="2"/>
    <s v="23-Oct-1983"/>
    <n v="11412.02"/>
    <x v="2"/>
    <s v="tier - 1"/>
    <x v="14"/>
    <n v="39"/>
  </r>
  <r>
    <s v="Id971"/>
    <s v="  Melissa"/>
    <n v="44.7"/>
    <n v="7.6"/>
    <s v="yes"/>
    <x v="0"/>
    <x v="0"/>
    <x v="1"/>
    <x v="1"/>
    <x v="0"/>
    <x v="0"/>
    <s v="7-Oct-1970"/>
    <n v="11411.69"/>
    <x v="2"/>
    <s v="tier - 2"/>
    <x v="3"/>
    <n v="52"/>
  </r>
  <r>
    <s v="Id972"/>
    <s v="  Danielle N"/>
    <n v="38.380000000000003"/>
    <n v="8.5"/>
    <s v="yes"/>
    <x v="0"/>
    <x v="0"/>
    <x v="1"/>
    <x v="1"/>
    <x v="0"/>
    <x v="0"/>
    <s v="2-Oct-1970"/>
    <n v="11396.9"/>
    <x v="2"/>
    <s v="tier - 3"/>
    <x v="2"/>
    <n v="52"/>
  </r>
  <r>
    <s v="Id973"/>
    <s v="  Matthew"/>
    <n v="35.244999999999997"/>
    <n v="11.22"/>
    <s v="yes"/>
    <x v="0"/>
    <x v="0"/>
    <x v="0"/>
    <x v="1"/>
    <x v="0"/>
    <x v="0"/>
    <s v="19-Dec-1967"/>
    <n v="11394.07"/>
    <x v="2"/>
    <s v="tier - 1"/>
    <x v="11"/>
    <n v="55"/>
  </r>
  <r>
    <s v="Id974"/>
    <s v="  Bettina"/>
    <n v="49.84"/>
    <n v="5.0999999999999996"/>
    <s v="yes"/>
    <x v="0"/>
    <x v="1"/>
    <x v="3"/>
    <x v="1"/>
    <x v="0"/>
    <x v="2"/>
    <s v="28-Jul-1997"/>
    <n v="11388.27"/>
    <x v="2"/>
    <s v="tier - 2"/>
    <x v="12"/>
    <n v="25"/>
  </r>
  <r>
    <s v="Id975"/>
    <s v="  Alexander"/>
    <n v="49.06"/>
    <n v="5.43"/>
    <s v="yes"/>
    <x v="0"/>
    <x v="0"/>
    <x v="3"/>
    <x v="1"/>
    <x v="1"/>
    <x v="2"/>
    <s v="13-Jun-1964"/>
    <n v="11381.33"/>
    <x v="2"/>
    <s v="tier - 2"/>
    <x v="0"/>
    <n v="58"/>
  </r>
  <r>
    <s v="Id976"/>
    <s v="  Holli"/>
    <n v="30.88"/>
    <n v="5.82"/>
    <s v="No"/>
    <x v="0"/>
    <x v="0"/>
    <x v="1"/>
    <x v="1"/>
    <x v="2"/>
    <x v="1"/>
    <s v="6-Dec-1972"/>
    <n v="11378.57"/>
    <x v="2"/>
    <s v="tier - 2"/>
    <x v="15"/>
    <n v="50"/>
  </r>
  <r>
    <s v="Id977"/>
    <s v="  Heather C"/>
    <n v="33.35"/>
    <n v="6.05"/>
    <s v="No"/>
    <x v="0"/>
    <x v="1"/>
    <x v="3"/>
    <x v="1"/>
    <x v="2"/>
    <x v="1"/>
    <s v="7-Jun-1979"/>
    <n v="11369.39"/>
    <x v="2"/>
    <s v="tier - 1"/>
    <x v="12"/>
    <n v="44"/>
  </r>
  <r>
    <s v="Id978"/>
    <s v="  Kyle"/>
    <n v="38"/>
    <n v="6.38"/>
    <s v="yes"/>
    <x v="0"/>
    <x v="0"/>
    <x v="3"/>
    <x v="1"/>
    <x v="1"/>
    <x v="1"/>
    <s v="13-Dec-1964"/>
    <n v="11365.95"/>
    <x v="2"/>
    <s v="tier - 2"/>
    <x v="3"/>
    <n v="58"/>
  </r>
  <r>
    <s v="Id979"/>
    <s v="  Thomas J"/>
    <n v="36.08"/>
    <n v="5.73"/>
    <s v="yes"/>
    <x v="0"/>
    <x v="0"/>
    <x v="3"/>
    <x v="1"/>
    <x v="2"/>
    <x v="1"/>
    <s v="3-Jul-1964"/>
    <n v="11363.28"/>
    <x v="2"/>
    <s v="tier - 1"/>
    <x v="0"/>
    <n v="58"/>
  </r>
  <r>
    <s v="Id980"/>
    <s v="  Chris"/>
    <n v="35.700000000000003"/>
    <n v="5.47"/>
    <s v="yes"/>
    <x v="0"/>
    <x v="0"/>
    <x v="3"/>
    <x v="1"/>
    <x v="1"/>
    <x v="2"/>
    <s v="4-Jul-1964"/>
    <n v="11362.76"/>
    <x v="2"/>
    <s v="tier - 1"/>
    <x v="3"/>
    <n v="58"/>
  </r>
  <r>
    <s v="Id981"/>
    <s v="  Graham"/>
    <n v="34.01"/>
    <n v="11.3"/>
    <s v="No"/>
    <x v="0"/>
    <x v="0"/>
    <x v="0"/>
    <x v="1"/>
    <x v="0"/>
    <x v="0"/>
    <s v="26-Sep-1965"/>
    <n v="11356.66"/>
    <x v="2"/>
    <s v="tier - 3"/>
    <x v="1"/>
    <n v="57"/>
  </r>
  <r>
    <s v="Id982"/>
    <s v="  Garrett"/>
    <n v="31.54"/>
    <n v="6.72"/>
    <s v="No"/>
    <x v="0"/>
    <x v="0"/>
    <x v="0"/>
    <x v="1"/>
    <x v="1"/>
    <x v="0"/>
    <s v="29-Nov-1965"/>
    <n v="11353.23"/>
    <x v="2"/>
    <s v="tier - 1"/>
    <x v="1"/>
    <n v="57"/>
  </r>
  <r>
    <s v="Id983"/>
    <s v="  Andrew"/>
    <n v="23.3"/>
    <n v="5.36"/>
    <s v="yes"/>
    <x v="0"/>
    <x v="0"/>
    <x v="3"/>
    <x v="1"/>
    <x v="1"/>
    <x v="2"/>
    <s v="12-Jul-1964"/>
    <n v="11345.52"/>
    <x v="2"/>
    <s v="tier - 3"/>
    <x v="3"/>
    <n v="58"/>
  </r>
  <r>
    <s v="Id984"/>
    <s v="  Annabelle M"/>
    <n v="27.75"/>
    <n v="9.8800000000000008"/>
    <s v="No"/>
    <x v="0"/>
    <x v="0"/>
    <x v="0"/>
    <x v="1"/>
    <x v="0"/>
    <x v="0"/>
    <s v="2-Nov-1968"/>
    <n v="11344.32"/>
    <x v="2"/>
    <s v="tier - 2"/>
    <x v="15"/>
    <n v="54"/>
  </r>
  <r>
    <s v="Id985"/>
    <s v="  Daniel T"/>
    <n v="42.46"/>
    <n v="4.1100000000000003"/>
    <s v="No"/>
    <x v="0"/>
    <x v="0"/>
    <x v="0"/>
    <x v="1"/>
    <x v="2"/>
    <x v="2"/>
    <s v="19-Aug-1989"/>
    <n v="11326.71"/>
    <x v="2"/>
    <s v="tier - 3"/>
    <x v="0"/>
    <n v="33"/>
  </r>
  <r>
    <s v="Id986"/>
    <s v="  Deanne"/>
    <n v="54.47"/>
    <n v="7.48"/>
    <s v="No"/>
    <x v="0"/>
    <x v="0"/>
    <x v="0"/>
    <x v="1"/>
    <x v="0"/>
    <x v="0"/>
    <s v="20-Sep-2002"/>
    <n v="11321.49"/>
    <x v="2"/>
    <s v="tier - 3"/>
    <x v="1"/>
    <n v="20"/>
  </r>
  <r>
    <s v="Id987"/>
    <s v="  Carrie"/>
    <n v="24.93"/>
    <n v="9.18"/>
    <s v="yes"/>
    <x v="0"/>
    <x v="1"/>
    <x v="3"/>
    <x v="1"/>
    <x v="1"/>
    <x v="0"/>
    <s v="11-Jul-1963"/>
    <n v="11319.12"/>
    <x v="2"/>
    <s v="tier - 1"/>
    <x v="1"/>
    <n v="59"/>
  </r>
  <r>
    <s v="Id988"/>
    <s v="  Suzanne"/>
    <n v="48.12"/>
    <n v="4.51"/>
    <s v="yes"/>
    <x v="0"/>
    <x v="0"/>
    <x v="3"/>
    <x v="1"/>
    <x v="1"/>
    <x v="2"/>
    <s v="10-Dec-1995"/>
    <n v="11318.57"/>
    <x v="2"/>
    <s v="tier - 2"/>
    <x v="12"/>
    <n v="27"/>
  </r>
  <r>
    <s v="Id989"/>
    <s v="  Jasmine P"/>
    <n v="24.91"/>
    <n v="7.33"/>
    <s v="yes"/>
    <x v="0"/>
    <x v="1"/>
    <x v="3"/>
    <x v="1"/>
    <x v="1"/>
    <x v="0"/>
    <s v="22-Nov-1963"/>
    <n v="11312.33"/>
    <x v="2"/>
    <s v="tier - 3"/>
    <x v="1"/>
    <n v="59"/>
  </r>
  <r>
    <s v="Id990"/>
    <s v="  Jennifer"/>
    <n v="27.645"/>
    <n v="10.56"/>
    <s v="No"/>
    <x v="0"/>
    <x v="0"/>
    <x v="0"/>
    <x v="1"/>
    <x v="0"/>
    <x v="0"/>
    <s v="6-Oct-1968"/>
    <n v="11305.93"/>
    <x v="2"/>
    <s v="tier - 1"/>
    <x v="1"/>
    <n v="54"/>
  </r>
  <r>
    <s v="Id991"/>
    <s v="  Tracie"/>
    <n v="33.700000000000003"/>
    <n v="4.01"/>
    <s v="No"/>
    <x v="0"/>
    <x v="0"/>
    <x v="1"/>
    <x v="1"/>
    <x v="0"/>
    <x v="2"/>
    <s v="25-Sep-1972"/>
    <n v="11299.34"/>
    <x v="2"/>
    <s v="tier - 2"/>
    <x v="3"/>
    <n v="50"/>
  </r>
  <r>
    <s v="Id992"/>
    <s v="  Tristan D"/>
    <n v="38.93"/>
    <n v="5.64"/>
    <s v="yes"/>
    <x v="0"/>
    <x v="0"/>
    <x v="3"/>
    <x v="1"/>
    <x v="1"/>
    <x v="2"/>
    <s v="14-Nov-1988"/>
    <n v="11294.57"/>
    <x v="2"/>
    <s v="tier - 1"/>
    <x v="13"/>
    <n v="34"/>
  </r>
  <r>
    <s v="Id993"/>
    <s v="  Peiweng"/>
    <n v="32.774999999999999"/>
    <n v="8.02"/>
    <s v="yes"/>
    <x v="0"/>
    <x v="0"/>
    <x v="1"/>
    <x v="1"/>
    <x v="1"/>
    <x v="0"/>
    <s v="22-Jun-1970"/>
    <n v="11289.11"/>
    <x v="2"/>
    <s v="tier - 1"/>
    <x v="1"/>
    <n v="52"/>
  </r>
  <r>
    <s v="Id994"/>
    <s v="  Theresa M"/>
    <n v="29.83"/>
    <n v="7.2"/>
    <s v="yes"/>
    <x v="0"/>
    <x v="0"/>
    <x v="0"/>
    <x v="1"/>
    <x v="2"/>
    <x v="0"/>
    <s v="14-Jun-1967"/>
    <n v="11286.54"/>
    <x v="2"/>
    <s v="tier - 3"/>
    <x v="2"/>
    <n v="55"/>
  </r>
  <r>
    <s v="Id995"/>
    <s v="  Daniel J"/>
    <n v="28.31"/>
    <n v="4.55"/>
    <s v="No"/>
    <x v="1"/>
    <x v="0"/>
    <x v="3"/>
    <x v="1"/>
    <x v="1"/>
    <x v="2"/>
    <s v="4-Oct-2004"/>
    <n v="11272.33"/>
    <x v="2"/>
    <s v="tier - 2"/>
    <x v="9"/>
    <n v="18"/>
  </r>
  <r>
    <s v="Id996"/>
    <s v="  Courtney M"/>
    <n v="29.79"/>
    <n v="9.0299999999999994"/>
    <s v="No"/>
    <x v="0"/>
    <x v="0"/>
    <x v="0"/>
    <x v="1"/>
    <x v="1"/>
    <x v="0"/>
    <s v="26-Dec-1971"/>
    <n v="11265.71"/>
    <x v="2"/>
    <s v="tier - 1"/>
    <x v="15"/>
    <n v="51"/>
  </r>
  <r>
    <s v="Id997"/>
    <s v="  Jose A"/>
    <n v="36.6"/>
    <n v="5.2"/>
    <s v="yes"/>
    <x v="0"/>
    <x v="1"/>
    <x v="3"/>
    <x v="1"/>
    <x v="1"/>
    <x v="2"/>
    <s v="11-Oct-1969"/>
    <n v="11264.54"/>
    <x v="2"/>
    <s v="tier - 2"/>
    <x v="3"/>
    <n v="53"/>
  </r>
  <r>
    <s v="Id998"/>
    <s v="  Lauren"/>
    <n v="35.93"/>
    <n v="8.3000000000000007"/>
    <s v="yes"/>
    <x v="0"/>
    <x v="0"/>
    <x v="0"/>
    <x v="1"/>
    <x v="0"/>
    <x v="0"/>
    <s v="2-Oct-1981"/>
    <n v="11255.29"/>
    <x v="2"/>
    <s v="tier - 1"/>
    <x v="12"/>
    <n v="41"/>
  </r>
  <r>
    <s v="Id999"/>
    <s v="  Jonathon M"/>
    <n v="28.6"/>
    <n v="5.56"/>
    <s v="yes"/>
    <x v="0"/>
    <x v="1"/>
    <x v="3"/>
    <x v="1"/>
    <x v="0"/>
    <x v="2"/>
    <s v="20-Aug-1969"/>
    <n v="11253.42"/>
    <x v="2"/>
    <s v="tier - 1"/>
    <x v="3"/>
    <n v="53"/>
  </r>
  <r>
    <s v="Id1000"/>
    <s v="  Stephanie A"/>
    <n v="39.17"/>
    <n v="4.1500000000000004"/>
    <s v="No"/>
    <x v="0"/>
    <x v="0"/>
    <x v="0"/>
    <x v="1"/>
    <x v="2"/>
    <x v="2"/>
    <s v="17-Dec-1989"/>
    <n v="11250.43"/>
    <x v="2"/>
    <s v="tier - 2"/>
    <x v="12"/>
    <n v="33"/>
  </r>
  <r>
    <s v="Id1001"/>
    <s v="  Patrick"/>
    <n v="26.41"/>
    <n v="5.99"/>
    <s v="yes"/>
    <x v="0"/>
    <x v="1"/>
    <x v="3"/>
    <x v="1"/>
    <x v="1"/>
    <x v="1"/>
    <s v="30-Dec-1969"/>
    <n v="11244.38"/>
    <x v="2"/>
    <s v="tier - 1"/>
    <x v="4"/>
    <n v="53"/>
  </r>
  <r>
    <s v="Id1002"/>
    <s v="  Krista"/>
    <n v="30.63"/>
    <n v="5.8"/>
    <s v="yes"/>
    <x v="0"/>
    <x v="0"/>
    <x v="0"/>
    <x v="1"/>
    <x v="2"/>
    <x v="1"/>
    <s v="28-Jun-1976"/>
    <n v="11217.35"/>
    <x v="2"/>
    <s v="tier - 2"/>
    <x v="15"/>
    <n v="46"/>
  </r>
  <r>
    <s v="Id1003"/>
    <s v="  Jenessa"/>
    <n v="31.73"/>
    <n v="7.32"/>
    <s v="yes"/>
    <x v="0"/>
    <x v="0"/>
    <x v="1"/>
    <x v="1"/>
    <x v="0"/>
    <x v="0"/>
    <s v="14-Jun-1970"/>
    <n v="11187.66"/>
    <x v="2"/>
    <s v="tier - 2"/>
    <x v="1"/>
    <n v="52"/>
  </r>
  <r>
    <s v="Id1004"/>
    <s v="  Ryan M"/>
    <n v="30.7"/>
    <n v="5.16"/>
    <s v="No"/>
    <x v="0"/>
    <x v="0"/>
    <x v="1"/>
    <x v="1"/>
    <x v="1"/>
    <x v="2"/>
    <s v="3-Sep-1972"/>
    <n v="11186.2"/>
    <x v="2"/>
    <s v="tier - 2"/>
    <x v="14"/>
    <n v="50"/>
  </r>
  <r>
    <s v="Id1005"/>
    <s v="  Thomas"/>
    <n v="25.934999999999999"/>
    <n v="5.96"/>
    <s v="yes"/>
    <x v="0"/>
    <x v="0"/>
    <x v="1"/>
    <x v="1"/>
    <x v="1"/>
    <x v="1"/>
    <s v="6-Aug-1966"/>
    <n v="11165.42"/>
    <x v="2"/>
    <s v="tier - 1"/>
    <x v="4"/>
    <n v="56"/>
  </r>
  <r>
    <s v="Id1006"/>
    <s v="  Amanda N"/>
    <n v="35.9"/>
    <n v="4.8499999999999996"/>
    <s v="yes"/>
    <x v="0"/>
    <x v="1"/>
    <x v="3"/>
    <x v="1"/>
    <x v="0"/>
    <x v="2"/>
    <s v="25-Jun-1969"/>
    <n v="11163.57"/>
    <x v="2"/>
    <s v="tier - 2"/>
    <x v="3"/>
    <n v="53"/>
  </r>
  <r>
    <s v="Id1007"/>
    <s v="  Teresa P"/>
    <n v="26.7"/>
    <n v="5.09"/>
    <s v="yes"/>
    <x v="0"/>
    <x v="1"/>
    <x v="3"/>
    <x v="1"/>
    <x v="1"/>
    <x v="2"/>
    <s v="30-Nov-1969"/>
    <n v="11150.78"/>
    <x v="2"/>
    <s v="tier - 2"/>
    <x v="3"/>
    <n v="53"/>
  </r>
  <r>
    <s v="Id1008"/>
    <s v="  Dorian"/>
    <n v="33.71"/>
    <n v="4.9400000000000004"/>
    <s v="No"/>
    <x v="0"/>
    <x v="0"/>
    <x v="0"/>
    <x v="1"/>
    <x v="1"/>
    <x v="2"/>
    <s v="20-Aug-1980"/>
    <n v="11103.33"/>
    <x v="2"/>
    <s v="tier - 1"/>
    <x v="14"/>
    <n v="42"/>
  </r>
  <r>
    <s v="Id1009"/>
    <s v="  Amy"/>
    <n v="41.91"/>
    <n v="4.92"/>
    <s v="yes"/>
    <x v="0"/>
    <x v="0"/>
    <x v="1"/>
    <x v="1"/>
    <x v="1"/>
    <x v="2"/>
    <s v="5-Jul-1966"/>
    <n v="11093.62"/>
    <x v="2"/>
    <s v="tier - 1"/>
    <x v="0"/>
    <n v="56"/>
  </r>
  <r>
    <s v="Id1010"/>
    <s v="  Aberu"/>
    <n v="39.82"/>
    <n v="6.05"/>
    <s v="yes"/>
    <x v="0"/>
    <x v="0"/>
    <x v="1"/>
    <x v="1"/>
    <x v="0"/>
    <x v="1"/>
    <s v="9-Sep-1966"/>
    <n v="11090.72"/>
    <x v="2"/>
    <s v="tier - 1"/>
    <x v="0"/>
    <n v="56"/>
  </r>
  <r>
    <s v="Id1011"/>
    <s v="  Ashley"/>
    <n v="28.12"/>
    <n v="4.67"/>
    <s v="No"/>
    <x v="0"/>
    <x v="0"/>
    <x v="1"/>
    <x v="1"/>
    <x v="1"/>
    <x v="2"/>
    <s v="7-Oct-1972"/>
    <n v="11085.59"/>
    <x v="2"/>
    <s v="tier - 2"/>
    <x v="1"/>
    <n v="50"/>
  </r>
  <r>
    <s v="Id1012"/>
    <s v="  Anna E"/>
    <n v="26.98"/>
    <n v="9.81"/>
    <s v="yes"/>
    <x v="0"/>
    <x v="0"/>
    <x v="0"/>
    <x v="1"/>
    <x v="2"/>
    <x v="0"/>
    <s v="4-Sep-1967"/>
    <n v="11082.58"/>
    <x v="2"/>
    <s v="tier - 2"/>
    <x v="1"/>
    <n v="55"/>
  </r>
  <r>
    <s v="Id1013"/>
    <s v="  Tania K"/>
    <n v="27.2"/>
    <n v="6.06"/>
    <s v="yes"/>
    <x v="0"/>
    <x v="0"/>
    <x v="1"/>
    <x v="1"/>
    <x v="1"/>
    <x v="1"/>
    <s v="20-Nov-1966"/>
    <n v="11073.18"/>
    <x v="2"/>
    <s v="tier - 3"/>
    <x v="3"/>
    <n v="56"/>
  </r>
  <r>
    <s v="Id1014"/>
    <s v="  Ashley E"/>
    <n v="25.3"/>
    <n v="5.19"/>
    <s v="yes"/>
    <x v="0"/>
    <x v="0"/>
    <x v="1"/>
    <x v="1"/>
    <x v="0"/>
    <x v="2"/>
    <s v="7-Nov-1966"/>
    <n v="11070.54"/>
    <x v="2"/>
    <s v="tier - 3"/>
    <x v="3"/>
    <n v="56"/>
  </r>
  <r>
    <s v="Id1015"/>
    <s v="  Aleksandra"/>
    <n v="30.25"/>
    <n v="10.16"/>
    <s v="No"/>
    <x v="0"/>
    <x v="0"/>
    <x v="0"/>
    <x v="1"/>
    <x v="1"/>
    <x v="0"/>
    <s v="9-Nov-1971"/>
    <n v="11068.77"/>
    <x v="2"/>
    <s v="tier - 2"/>
    <x v="1"/>
    <n v="51"/>
  </r>
  <r>
    <s v="Id1016"/>
    <s v="  Valery L"/>
    <n v="54"/>
    <n v="4.68"/>
    <s v="yes"/>
    <x v="1"/>
    <x v="0"/>
    <x v="1"/>
    <x v="1"/>
    <x v="2"/>
    <x v="2"/>
    <s v="18-Sep-2000"/>
    <n v="11068.7"/>
    <x v="2"/>
    <s v="tier - 1"/>
    <x v="3"/>
    <n v="22"/>
  </r>
  <r>
    <s v="Id1017"/>
    <s v="  Joanna G"/>
    <n v="51.86"/>
    <n v="5.32"/>
    <s v="yes"/>
    <x v="0"/>
    <x v="0"/>
    <x v="0"/>
    <x v="1"/>
    <x v="1"/>
    <x v="2"/>
    <s v="17-Dec-2001"/>
    <n v="11046.02"/>
    <x v="2"/>
    <s v="tier - 1"/>
    <x v="12"/>
    <n v="21"/>
  </r>
  <r>
    <s v="Id1018"/>
    <s v="  Stefanie F"/>
    <n v="31.39"/>
    <n v="6.99"/>
    <s v="No"/>
    <x v="0"/>
    <x v="0"/>
    <x v="0"/>
    <x v="1"/>
    <x v="1"/>
    <x v="0"/>
    <s v="30-Aug-1974"/>
    <n v="11037.85"/>
    <x v="2"/>
    <s v="tier - 2"/>
    <x v="15"/>
    <n v="48"/>
  </r>
  <r>
    <s v="Id1019"/>
    <s v="  Stephen"/>
    <n v="39.97"/>
    <n v="5.55"/>
    <s v="No"/>
    <x v="0"/>
    <x v="0"/>
    <x v="0"/>
    <x v="1"/>
    <x v="0"/>
    <x v="2"/>
    <s v="25-Oct-1989"/>
    <n v="11037.51"/>
    <x v="2"/>
    <s v="tier - 1"/>
    <x v="1"/>
    <n v="33"/>
  </r>
  <r>
    <s v="Id1020"/>
    <s v="  Liza J"/>
    <n v="41.23"/>
    <n v="6.94"/>
    <s v="No"/>
    <x v="0"/>
    <x v="0"/>
    <x v="0"/>
    <x v="1"/>
    <x v="0"/>
    <x v="0"/>
    <s v="10-Dec-1974"/>
    <n v="11033.66"/>
    <x v="2"/>
    <s v="tier - 3"/>
    <x v="1"/>
    <n v="48"/>
  </r>
  <r>
    <s v="Id1021"/>
    <s v="  Ian M"/>
    <n v="49.45"/>
    <n v="4.2"/>
    <s v="yes"/>
    <x v="0"/>
    <x v="0"/>
    <x v="0"/>
    <x v="1"/>
    <x v="2"/>
    <x v="2"/>
    <s v="21-Jul-1996"/>
    <n v="11028.56"/>
    <x v="2"/>
    <s v="tier - 3"/>
    <x v="1"/>
    <n v="26"/>
  </r>
  <r>
    <s v="Id1022"/>
    <s v="  Claudia L"/>
    <n v="41.04"/>
    <n v="5.59"/>
    <s v="No"/>
    <x v="0"/>
    <x v="0"/>
    <x v="0"/>
    <x v="1"/>
    <x v="1"/>
    <x v="2"/>
    <s v="26-Jun-1991"/>
    <n v="11018.05"/>
    <x v="2"/>
    <s v="tier - 2"/>
    <x v="1"/>
    <n v="31"/>
  </r>
  <r>
    <s v="Id1023"/>
    <s v="  Jessica M"/>
    <n v="27.93"/>
    <n v="9.9600000000000009"/>
    <s v="No"/>
    <x v="0"/>
    <x v="0"/>
    <x v="0"/>
    <x v="1"/>
    <x v="2"/>
    <x v="0"/>
    <s v="15-Dec-1974"/>
    <n v="11015.17"/>
    <x v="2"/>
    <s v="tier - 1"/>
    <x v="1"/>
    <n v="48"/>
  </r>
  <r>
    <s v="Id1024"/>
    <s v="  Billy Jr"/>
    <n v="21.01"/>
    <n v="7.37"/>
    <s v="No"/>
    <x v="0"/>
    <x v="0"/>
    <x v="0"/>
    <x v="1"/>
    <x v="2"/>
    <x v="0"/>
    <s v="24-Oct-1968"/>
    <n v="11013.71"/>
    <x v="2"/>
    <s v="tier - 1"/>
    <x v="0"/>
    <n v="54"/>
  </r>
  <r>
    <s v="Id1025"/>
    <s v="  David"/>
    <n v="52.37"/>
    <n v="5.0599999999999996"/>
    <s v="yes"/>
    <x v="1"/>
    <x v="0"/>
    <x v="1"/>
    <x v="1"/>
    <x v="2"/>
    <x v="2"/>
    <s v="17-Sep-2000"/>
    <n v="10991.58"/>
    <x v="2"/>
    <s v="tier - 3"/>
    <x v="1"/>
    <n v="22"/>
  </r>
  <r>
    <s v="Id1026"/>
    <s v="  Tim"/>
    <n v="40.369999999999997"/>
    <n v="8.2100000000000009"/>
    <s v="No"/>
    <x v="0"/>
    <x v="0"/>
    <x v="0"/>
    <x v="1"/>
    <x v="0"/>
    <x v="0"/>
    <s v="18-Dec-1965"/>
    <n v="10982.5"/>
    <x v="2"/>
    <s v="tier - 3"/>
    <x v="0"/>
    <n v="57"/>
  </r>
  <r>
    <s v="Id1027"/>
    <s v="  Emma M"/>
    <n v="41.47"/>
    <n v="10.34"/>
    <s v="No"/>
    <x v="0"/>
    <x v="0"/>
    <x v="1"/>
    <x v="1"/>
    <x v="0"/>
    <x v="0"/>
    <s v="21-Oct-1973"/>
    <n v="10977.21"/>
    <x v="2"/>
    <s v="tier - 1"/>
    <x v="0"/>
    <n v="49"/>
  </r>
  <r>
    <s v="Id1028"/>
    <s v="  Tim"/>
    <n v="33.725000000000001"/>
    <n v="5.51"/>
    <s v="yes"/>
    <x v="0"/>
    <x v="0"/>
    <x v="1"/>
    <x v="1"/>
    <x v="2"/>
    <x v="2"/>
    <s v="9-Jul-1966"/>
    <n v="10976.25"/>
    <x v="2"/>
    <s v="tier - 2"/>
    <x v="1"/>
    <n v="56"/>
  </r>
  <r>
    <s v="Id1029"/>
    <s v="  Patrick"/>
    <n v="28.1"/>
    <n v="11.2"/>
    <s v="No"/>
    <x v="0"/>
    <x v="0"/>
    <x v="0"/>
    <x v="1"/>
    <x v="2"/>
    <x v="0"/>
    <s v="19-Jun-1965"/>
    <n v="10965.45"/>
    <x v="2"/>
    <s v="tier - 2"/>
    <x v="3"/>
    <n v="57"/>
  </r>
  <r>
    <s v="Id1030"/>
    <s v="  Bridget K"/>
    <n v="37.43"/>
    <n v="4.3499999999999996"/>
    <s v="yes"/>
    <x v="0"/>
    <x v="1"/>
    <x v="3"/>
    <x v="1"/>
    <x v="2"/>
    <x v="2"/>
    <s v="14-Aug-1969"/>
    <n v="10959.69"/>
    <x v="2"/>
    <s v="tier - 3"/>
    <x v="1"/>
    <n v="53"/>
  </r>
  <r>
    <s v="Id1031"/>
    <s v="  Gabriel"/>
    <n v="23.7"/>
    <n v="10.45"/>
    <s v="No"/>
    <x v="0"/>
    <x v="0"/>
    <x v="0"/>
    <x v="1"/>
    <x v="0"/>
    <x v="0"/>
    <s v="4-Dec-1965"/>
    <n v="10959.33"/>
    <x v="2"/>
    <s v="tier - 3"/>
    <x v="3"/>
    <n v="57"/>
  </r>
  <r>
    <s v="Id1032"/>
    <s v="  Natasha"/>
    <n v="24.795000000000002"/>
    <n v="4.07"/>
    <s v="yes"/>
    <x v="0"/>
    <x v="1"/>
    <x v="3"/>
    <x v="1"/>
    <x v="1"/>
    <x v="2"/>
    <s v="10-Nov-1969"/>
    <n v="10942.13"/>
    <x v="2"/>
    <s v="tier - 3"/>
    <x v="1"/>
    <n v="53"/>
  </r>
  <r>
    <s v="Id1033"/>
    <s v="  Abby A"/>
    <n v="31.9"/>
    <n v="8.34"/>
    <s v="No"/>
    <x v="0"/>
    <x v="0"/>
    <x v="0"/>
    <x v="1"/>
    <x v="2"/>
    <x v="0"/>
    <s v="12-Nov-1968"/>
    <n v="10928.85"/>
    <x v="2"/>
    <s v="tier - 3"/>
    <x v="0"/>
    <n v="54"/>
  </r>
  <r>
    <s v="Id1034"/>
    <s v="  Michelle"/>
    <n v="32.68"/>
    <n v="7.41"/>
    <s v="No"/>
    <x v="0"/>
    <x v="0"/>
    <x v="0"/>
    <x v="1"/>
    <x v="1"/>
    <x v="0"/>
    <s v="13-Nov-1968"/>
    <n v="10923.93"/>
    <x v="2"/>
    <s v="tier - 1"/>
    <x v="2"/>
    <n v="54"/>
  </r>
  <r>
    <s v="Id1035"/>
    <s v="  Mckendree"/>
    <n v="47.13"/>
    <n v="4.3099999999999996"/>
    <s v="No"/>
    <x v="0"/>
    <x v="0"/>
    <x v="0"/>
    <x v="1"/>
    <x v="0"/>
    <x v="2"/>
    <s v="6-Sep-1994"/>
    <n v="10886.66"/>
    <x v="2"/>
    <s v="tier - 3"/>
    <x v="1"/>
    <n v="28"/>
  </r>
  <r>
    <s v="Id1036"/>
    <s v="  Tara"/>
    <n v="36.67"/>
    <n v="10.83"/>
    <s v="No"/>
    <x v="0"/>
    <x v="0"/>
    <x v="0"/>
    <x v="1"/>
    <x v="1"/>
    <x v="0"/>
    <s v="20-Dec-1971"/>
    <n v="10848.13"/>
    <x v="2"/>
    <s v="tier - 3"/>
    <x v="1"/>
    <n v="51"/>
  </r>
  <r>
    <s v="Id1037"/>
    <s v="  Daniel"/>
    <n v="33.630000000000003"/>
    <n v="11.31"/>
    <s v="No"/>
    <x v="0"/>
    <x v="0"/>
    <x v="0"/>
    <x v="1"/>
    <x v="1"/>
    <x v="0"/>
    <s v="28-Jul-1968"/>
    <n v="10825.25"/>
    <x v="2"/>
    <s v="tier - 3"/>
    <x v="1"/>
    <n v="54"/>
  </r>
  <r>
    <s v="Id1038"/>
    <s v="  Joshua P"/>
    <n v="32.67"/>
    <n v="11.81"/>
    <s v="yes"/>
    <x v="0"/>
    <x v="0"/>
    <x v="0"/>
    <x v="1"/>
    <x v="1"/>
    <x v="0"/>
    <s v="2-Oct-1967"/>
    <n v="10807.49"/>
    <x v="2"/>
    <s v="tier - 2"/>
    <x v="0"/>
    <n v="55"/>
  </r>
  <r>
    <s v="Id1039"/>
    <s v="  Erin C"/>
    <n v="33.299999999999997"/>
    <n v="8.26"/>
    <s v="yes"/>
    <x v="0"/>
    <x v="0"/>
    <x v="1"/>
    <x v="1"/>
    <x v="1"/>
    <x v="0"/>
    <s v="18-Dec-1970"/>
    <n v="10806.84"/>
    <x v="2"/>
    <s v="tier - 2"/>
    <x v="3"/>
    <n v="52"/>
  </r>
  <r>
    <s v="Id1040"/>
    <s v="  Shure"/>
    <n v="30.78"/>
    <n v="10.74"/>
    <s v="yes"/>
    <x v="0"/>
    <x v="0"/>
    <x v="1"/>
    <x v="1"/>
    <x v="0"/>
    <x v="0"/>
    <s v="28-Oct-1970"/>
    <n v="10797.34"/>
    <x v="2"/>
    <s v="tier - 2"/>
    <x v="8"/>
    <n v="52"/>
  </r>
  <r>
    <s v="Id1041"/>
    <s v="  Richard"/>
    <n v="28.975000000000001"/>
    <n v="7.69"/>
    <s v="yes"/>
    <x v="0"/>
    <x v="0"/>
    <x v="0"/>
    <x v="1"/>
    <x v="2"/>
    <x v="0"/>
    <s v="23-Oct-1967"/>
    <n v="10796.35"/>
    <x v="2"/>
    <s v="tier - 1"/>
    <x v="9"/>
    <n v="55"/>
  </r>
  <r>
    <s v="Id1042"/>
    <s v="  Brenda"/>
    <n v="33.4"/>
    <n v="4.84"/>
    <s v="No"/>
    <x v="0"/>
    <x v="0"/>
    <x v="0"/>
    <x v="1"/>
    <x v="1"/>
    <x v="2"/>
    <s v="24-Dec-1999"/>
    <n v="10795.94"/>
    <x v="2"/>
    <s v="tier - 1"/>
    <x v="3"/>
    <n v="23"/>
  </r>
  <r>
    <s v="Id1043"/>
    <s v="  Joseph M"/>
    <n v="21.5"/>
    <n v="9.77"/>
    <s v="yes"/>
    <x v="0"/>
    <x v="0"/>
    <x v="0"/>
    <x v="1"/>
    <x v="2"/>
    <x v="0"/>
    <s v="11-Nov-1967"/>
    <n v="10791.96"/>
    <x v="2"/>
    <s v="tier - 2"/>
    <x v="3"/>
    <n v="55"/>
  </r>
  <r>
    <s v="Id1044"/>
    <s v="  Stephen J"/>
    <n v="38.14"/>
    <n v="5.84"/>
    <s v="No"/>
    <x v="0"/>
    <x v="0"/>
    <x v="0"/>
    <x v="1"/>
    <x v="1"/>
    <x v="1"/>
    <s v="25-Nov-1989"/>
    <n v="10769.75"/>
    <x v="2"/>
    <s v="tier - 2"/>
    <x v="13"/>
    <n v="33"/>
  </r>
  <r>
    <s v="Id1045"/>
    <s v="  Kathya"/>
    <n v="35.42"/>
    <n v="8.6999999999999993"/>
    <s v="yes"/>
    <x v="0"/>
    <x v="0"/>
    <x v="3"/>
    <x v="1"/>
    <x v="1"/>
    <x v="0"/>
    <s v="29-Aug-1986"/>
    <n v="10749.02"/>
    <x v="2"/>
    <s v="tier - 1"/>
    <x v="12"/>
    <n v="36"/>
  </r>
  <r>
    <s v="Id1046"/>
    <s v="  Wesley"/>
    <n v="35.625"/>
    <n v="10.79"/>
    <s v="No"/>
    <x v="0"/>
    <x v="0"/>
    <x v="0"/>
    <x v="1"/>
    <x v="1"/>
    <x v="0"/>
    <s v="9-Dec-1974"/>
    <n v="10736.87"/>
    <x v="2"/>
    <s v="tier - 1"/>
    <x v="4"/>
    <n v="48"/>
  </r>
  <r>
    <s v="Id1047"/>
    <s v="  Tim"/>
    <n v="45.51"/>
    <n v="4.32"/>
    <s v="No"/>
    <x v="0"/>
    <x v="0"/>
    <x v="3"/>
    <x v="1"/>
    <x v="0"/>
    <x v="2"/>
    <s v="25-Jun-1992"/>
    <n v="10719.57"/>
    <x v="2"/>
    <s v="tier - 1"/>
    <x v="1"/>
    <n v="30"/>
  </r>
  <r>
    <s v="Id1048"/>
    <s v="  Jamie L"/>
    <n v="37.1"/>
    <n v="7.19"/>
    <s v="yes"/>
    <x v="0"/>
    <x v="0"/>
    <x v="0"/>
    <x v="1"/>
    <x v="0"/>
    <x v="0"/>
    <s v="5-Oct-1967"/>
    <n v="10713.64"/>
    <x v="2"/>
    <s v="tier - 3"/>
    <x v="3"/>
    <n v="55"/>
  </r>
  <r>
    <s v="Id1049"/>
    <s v="  Alexandra"/>
    <n v="30.5"/>
    <n v="11.94"/>
    <s v="yes"/>
    <x v="0"/>
    <x v="0"/>
    <x v="0"/>
    <x v="1"/>
    <x v="1"/>
    <x v="0"/>
    <s v="30-Jul-1967"/>
    <n v="10704.47"/>
    <x v="2"/>
    <s v="tier - 2"/>
    <x v="3"/>
    <n v="55"/>
  </r>
  <r>
    <s v="Id1050"/>
    <s v="  Tiffany"/>
    <n v="28.16"/>
    <n v="5.56"/>
    <s v="No"/>
    <x v="0"/>
    <x v="0"/>
    <x v="1"/>
    <x v="1"/>
    <x v="1"/>
    <x v="2"/>
    <s v="24-Oct-1972"/>
    <n v="10702.64"/>
    <x v="2"/>
    <s v="tier - 3"/>
    <x v="0"/>
    <n v="50"/>
  </r>
  <r>
    <s v="Id1051"/>
    <s v="  Rebecca J"/>
    <n v="29.1"/>
    <n v="5.64"/>
    <s v="yes"/>
    <x v="0"/>
    <x v="0"/>
    <x v="0"/>
    <x v="1"/>
    <x v="1"/>
    <x v="2"/>
    <s v="30-Sep-1976"/>
    <n v="10698.38"/>
    <x v="2"/>
    <s v="tier - 1"/>
    <x v="15"/>
    <n v="46"/>
  </r>
  <r>
    <s v="Id1052"/>
    <s v="  Austin T"/>
    <n v="30.22"/>
    <n v="4.6500000000000004"/>
    <s v="No"/>
    <x v="0"/>
    <x v="0"/>
    <x v="0"/>
    <x v="1"/>
    <x v="0"/>
    <x v="2"/>
    <s v="2-Aug-1977"/>
    <n v="10690.11"/>
    <x v="2"/>
    <s v="tier - 2"/>
    <x v="14"/>
    <n v="45"/>
  </r>
  <r>
    <s v="Id1053"/>
    <s v="  Jamie T"/>
    <n v="24.29"/>
    <n v="9.0500000000000007"/>
    <s v="No"/>
    <x v="0"/>
    <x v="0"/>
    <x v="0"/>
    <x v="1"/>
    <x v="2"/>
    <x v="0"/>
    <s v="7-Sep-1962"/>
    <n v="10676.83"/>
    <x v="2"/>
    <s v="tier - 3"/>
    <x v="0"/>
    <n v="60"/>
  </r>
  <r>
    <s v="Id1054"/>
    <s v="  Matthew T"/>
    <n v="29.39"/>
    <n v="4.5199999999999996"/>
    <s v="yes"/>
    <x v="0"/>
    <x v="0"/>
    <x v="0"/>
    <x v="1"/>
    <x v="0"/>
    <x v="2"/>
    <s v="22-Nov-1976"/>
    <n v="10665.44"/>
    <x v="2"/>
    <s v="tier - 2"/>
    <x v="14"/>
    <n v="46"/>
  </r>
  <r>
    <s v="Id1055"/>
    <s v="  Emily"/>
    <n v="25.66"/>
    <n v="4.62"/>
    <s v="yes"/>
    <x v="0"/>
    <x v="0"/>
    <x v="3"/>
    <x v="1"/>
    <x v="0"/>
    <x v="2"/>
    <s v="8-Aug-1964"/>
    <n v="10627.81"/>
    <x v="2"/>
    <s v="tier - 3"/>
    <x v="0"/>
    <n v="58"/>
  </r>
  <r>
    <s v="Id1056"/>
    <s v="  Gillian"/>
    <n v="39.11"/>
    <n v="5.87"/>
    <s v="No"/>
    <x v="0"/>
    <x v="0"/>
    <x v="0"/>
    <x v="1"/>
    <x v="2"/>
    <x v="1"/>
    <s v="6-Jul-1990"/>
    <n v="10620.26"/>
    <x v="2"/>
    <s v="tier - 3"/>
    <x v="1"/>
    <n v="32"/>
  </r>
  <r>
    <s v="Id1057"/>
    <s v="  Brenn E"/>
    <n v="43.78"/>
    <n v="5.71"/>
    <s v="No"/>
    <x v="0"/>
    <x v="0"/>
    <x v="3"/>
    <x v="1"/>
    <x v="2"/>
    <x v="1"/>
    <s v="23-Jul-1992"/>
    <n v="10617.04"/>
    <x v="2"/>
    <s v="tier - 3"/>
    <x v="12"/>
    <n v="30"/>
  </r>
  <r>
    <s v="Id1058"/>
    <s v="  Lisa M"/>
    <n v="24.35"/>
    <n v="9.08"/>
    <s v="No"/>
    <x v="0"/>
    <x v="0"/>
    <x v="0"/>
    <x v="1"/>
    <x v="1"/>
    <x v="0"/>
    <s v="27-Jun-1965"/>
    <n v="10608.67"/>
    <x v="2"/>
    <s v="tier - 3"/>
    <x v="1"/>
    <n v="57"/>
  </r>
  <r>
    <s v="Id1059"/>
    <s v="  Matt"/>
    <n v="40.299999999999997"/>
    <n v="5.3"/>
    <s v="yes"/>
    <x v="0"/>
    <x v="0"/>
    <x v="1"/>
    <x v="1"/>
    <x v="1"/>
    <x v="2"/>
    <s v="2-Jul-1966"/>
    <n v="10602.39"/>
    <x v="2"/>
    <s v="tier - 3"/>
    <x v="3"/>
    <n v="56"/>
  </r>
  <r>
    <s v="Id1060"/>
    <s v="  Thomas A"/>
    <n v="32.774999999999999"/>
    <n v="11.76"/>
    <s v="yes"/>
    <x v="0"/>
    <x v="0"/>
    <x v="0"/>
    <x v="1"/>
    <x v="2"/>
    <x v="0"/>
    <s v="23-Jun-1967"/>
    <n v="10601.63"/>
    <x v="2"/>
    <s v="tier - 2"/>
    <x v="1"/>
    <n v="55"/>
  </r>
  <r>
    <s v="Id1061"/>
    <s v="  Kevin J"/>
    <n v="39.6"/>
    <n v="5.1100000000000003"/>
    <s v="yes"/>
    <x v="0"/>
    <x v="0"/>
    <x v="1"/>
    <x v="1"/>
    <x v="2"/>
    <x v="2"/>
    <s v="20-Jul-1966"/>
    <n v="10601.41"/>
    <x v="2"/>
    <s v="tier - 2"/>
    <x v="3"/>
    <n v="56"/>
  </r>
  <r>
    <s v="Id1062"/>
    <s v="  William H"/>
    <n v="30.97"/>
    <n v="5.54"/>
    <s v="No"/>
    <x v="0"/>
    <x v="0"/>
    <x v="1"/>
    <x v="1"/>
    <x v="3"/>
    <x v="2"/>
    <s v="14-Dec-1972"/>
    <n v="10600.55"/>
    <x v="2"/>
    <s v="tier - 1"/>
    <x v="1"/>
    <n v="50"/>
  </r>
  <r>
    <s v="Id1063"/>
    <s v="  Gal"/>
    <n v="27.645"/>
    <n v="8.8699999999999992"/>
    <s v="yes"/>
    <x v="0"/>
    <x v="0"/>
    <x v="0"/>
    <x v="1"/>
    <x v="1"/>
    <x v="0"/>
    <s v="29-Nov-1967"/>
    <n v="10594.5"/>
    <x v="2"/>
    <s v="tier - 1"/>
    <x v="1"/>
    <n v="55"/>
  </r>
  <r>
    <s v="Id1064"/>
    <s v="  Anton"/>
    <n v="34.43"/>
    <n v="5.96"/>
    <s v="yes"/>
    <x v="0"/>
    <x v="0"/>
    <x v="1"/>
    <x v="1"/>
    <x v="1"/>
    <x v="1"/>
    <s v="3-Nov-1966"/>
    <n v="10594.23"/>
    <x v="2"/>
    <s v="tier - 3"/>
    <x v="0"/>
    <n v="56"/>
  </r>
  <r>
    <s v="Id1065"/>
    <s v="  Yazmin"/>
    <n v="39.6"/>
    <n v="4.4400000000000004"/>
    <s v="yes"/>
    <x v="0"/>
    <x v="1"/>
    <x v="3"/>
    <x v="1"/>
    <x v="1"/>
    <x v="2"/>
    <s v="25-Dec-1969"/>
    <n v="10579.71"/>
    <x v="2"/>
    <s v="tier - 3"/>
    <x v="0"/>
    <n v="53"/>
  </r>
  <r>
    <s v="Id1066"/>
    <s v="  Florian"/>
    <n v="22.1"/>
    <n v="4.6500000000000004"/>
    <s v="yes"/>
    <x v="0"/>
    <x v="0"/>
    <x v="1"/>
    <x v="1"/>
    <x v="1"/>
    <x v="2"/>
    <s v="11-Dec-1966"/>
    <n v="10577.09"/>
    <x v="2"/>
    <s v="tier - 3"/>
    <x v="3"/>
    <n v="56"/>
  </r>
  <r>
    <s v="Id1067"/>
    <s v="  Karen L"/>
    <n v="33.25"/>
    <n v="5.64"/>
    <s v="yes"/>
    <x v="0"/>
    <x v="1"/>
    <x v="3"/>
    <x v="1"/>
    <x v="1"/>
    <x v="2"/>
    <s v="17-Jul-1969"/>
    <n v="10564.88"/>
    <x v="2"/>
    <s v="tier - 1"/>
    <x v="2"/>
    <n v="53"/>
  </r>
  <r>
    <s v="Id1068"/>
    <s v="  Scott"/>
    <n v="33.33"/>
    <n v="10.19"/>
    <s v="No"/>
    <x v="0"/>
    <x v="0"/>
    <x v="0"/>
    <x v="1"/>
    <x v="1"/>
    <x v="0"/>
    <s v="29-Jun-1971"/>
    <n v="10560.49"/>
    <x v="2"/>
    <s v="tier - 2"/>
    <x v="0"/>
    <n v="51"/>
  </r>
  <r>
    <s v="Id1069"/>
    <s v="  Claire"/>
    <n v="30.5"/>
    <n v="10.79"/>
    <s v="No"/>
    <x v="0"/>
    <x v="0"/>
    <x v="0"/>
    <x v="1"/>
    <x v="2"/>
    <x v="0"/>
    <s v="26-Sep-1971"/>
    <n v="10546.48"/>
    <x v="2"/>
    <s v="tier - 3"/>
    <x v="3"/>
    <n v="51"/>
  </r>
  <r>
    <s v="Id1070"/>
    <s v="  Lynn M"/>
    <n v="30.3"/>
    <n v="4.24"/>
    <s v="No"/>
    <x v="0"/>
    <x v="0"/>
    <x v="0"/>
    <x v="1"/>
    <x v="1"/>
    <x v="2"/>
    <s v="25-Oct-1977"/>
    <n v="10495.6"/>
    <x v="2"/>
    <s v="tier - 1"/>
    <x v="1"/>
    <n v="45"/>
  </r>
  <r>
    <s v="Id1071"/>
    <s v="  Sharon"/>
    <n v="26.22"/>
    <n v="5.83"/>
    <s v="No"/>
    <x v="0"/>
    <x v="0"/>
    <x v="1"/>
    <x v="1"/>
    <x v="1"/>
    <x v="1"/>
    <s v="19-Oct-1972"/>
    <n v="10493.95"/>
    <x v="2"/>
    <s v="tier - 1"/>
    <x v="1"/>
    <n v="50"/>
  </r>
  <r>
    <s v="Id1072"/>
    <s v="  Candice"/>
    <n v="29.99"/>
    <n v="11.85"/>
    <s v="No"/>
    <x v="0"/>
    <x v="0"/>
    <x v="0"/>
    <x v="1"/>
    <x v="0"/>
    <x v="0"/>
    <s v="21-Aug-1978"/>
    <n v="10486.55"/>
    <x v="2"/>
    <s v="tier - 3"/>
    <x v="15"/>
    <n v="44"/>
  </r>
  <r>
    <s v="Id1073"/>
    <s v="  Jennifer D"/>
    <n v="36.380000000000003"/>
    <n v="5.98"/>
    <s v="No"/>
    <x v="0"/>
    <x v="0"/>
    <x v="3"/>
    <x v="1"/>
    <x v="1"/>
    <x v="1"/>
    <s v="28-Jun-1987"/>
    <n v="10464.83"/>
    <x v="2"/>
    <s v="tier - 1"/>
    <x v="1"/>
    <n v="35"/>
  </r>
  <r>
    <s v="Id1074"/>
    <s v="  Eric"/>
    <n v="31.16"/>
    <n v="4.26"/>
    <s v="yes"/>
    <x v="0"/>
    <x v="1"/>
    <x v="3"/>
    <x v="1"/>
    <x v="2"/>
    <x v="2"/>
    <s v="22-Sep-1969"/>
    <n v="10461.98"/>
    <x v="2"/>
    <s v="tier - 1"/>
    <x v="1"/>
    <n v="53"/>
  </r>
  <r>
    <s v="Id1075"/>
    <s v="  Bryan"/>
    <n v="25.55"/>
    <n v="4.96"/>
    <s v="yes"/>
    <x v="0"/>
    <x v="0"/>
    <x v="3"/>
    <x v="1"/>
    <x v="2"/>
    <x v="2"/>
    <s v="27-Jul-1964"/>
    <n v="10459.19"/>
    <x v="2"/>
    <s v="tier - 1"/>
    <x v="0"/>
    <n v="58"/>
  </r>
  <r>
    <s v="Id1076"/>
    <s v="  Devon R"/>
    <n v="28.77"/>
    <n v="4"/>
    <s v="yes"/>
    <x v="0"/>
    <x v="0"/>
    <x v="0"/>
    <x v="1"/>
    <x v="2"/>
    <x v="2"/>
    <s v="3-Aug-1976"/>
    <n v="10455.14"/>
    <x v="2"/>
    <s v="tier - 2"/>
    <x v="14"/>
    <n v="46"/>
  </r>
  <r>
    <s v="Id1077"/>
    <s v="  Elena"/>
    <n v="23.14"/>
    <n v="4.1500000000000004"/>
    <s v="yes"/>
    <x v="0"/>
    <x v="0"/>
    <x v="3"/>
    <x v="1"/>
    <x v="1"/>
    <x v="2"/>
    <s v="14-Oct-1964"/>
    <n v="10455.1"/>
    <x v="2"/>
    <s v="tier - 1"/>
    <x v="1"/>
    <n v="58"/>
  </r>
  <r>
    <s v="Id1078"/>
    <s v="  Chris"/>
    <n v="39.6"/>
    <n v="11.36"/>
    <s v="No"/>
    <x v="0"/>
    <x v="0"/>
    <x v="0"/>
    <x v="1"/>
    <x v="0"/>
    <x v="0"/>
    <s v="8-Nov-1968"/>
    <n v="10450.549999999999"/>
    <x v="2"/>
    <s v="tier - 1"/>
    <x v="3"/>
    <n v="54"/>
  </r>
  <r>
    <s v="Id1079"/>
    <s v="  Bert"/>
    <n v="29.2"/>
    <n v="7.53"/>
    <s v="No"/>
    <x v="0"/>
    <x v="0"/>
    <x v="0"/>
    <x v="1"/>
    <x v="0"/>
    <x v="0"/>
    <s v="29-Aug-1968"/>
    <n v="10436.1"/>
    <x v="2"/>
    <s v="tier - 3"/>
    <x v="3"/>
    <n v="54"/>
  </r>
  <r>
    <s v="Id1080"/>
    <s v="  John P"/>
    <n v="32.774999999999999"/>
    <n v="7.95"/>
    <s v="No"/>
    <x v="0"/>
    <x v="0"/>
    <x v="0"/>
    <x v="1"/>
    <x v="0"/>
    <x v="0"/>
    <s v="23-Aug-1968"/>
    <n v="10435.07"/>
    <x v="2"/>
    <s v="tier - 1"/>
    <x v="4"/>
    <n v="54"/>
  </r>
  <r>
    <s v="Id1081"/>
    <s v="  Daniel P"/>
    <n v="24.035"/>
    <n v="8.5"/>
    <s v="No"/>
    <x v="0"/>
    <x v="0"/>
    <x v="0"/>
    <x v="1"/>
    <x v="2"/>
    <x v="0"/>
    <s v="27-Dec-1968"/>
    <n v="10422.92"/>
    <x v="2"/>
    <s v="tier - 1"/>
    <x v="6"/>
    <n v="54"/>
  </r>
  <r>
    <s v="Id1082"/>
    <s v="  Lisa K"/>
    <n v="30.55"/>
    <n v="5.89"/>
    <s v="No"/>
    <x v="0"/>
    <x v="1"/>
    <x v="3"/>
    <x v="1"/>
    <x v="3"/>
    <x v="1"/>
    <s v="25-Nov-1979"/>
    <n v="10419.65"/>
    <x v="2"/>
    <s v="tier - 2"/>
    <x v="15"/>
    <n v="43"/>
  </r>
  <r>
    <s v="Id1083"/>
    <s v="  Kristine"/>
    <n v="28.81"/>
    <n v="8.76"/>
    <s v="No"/>
    <x v="0"/>
    <x v="0"/>
    <x v="1"/>
    <x v="1"/>
    <x v="1"/>
    <x v="0"/>
    <s v="11-Oct-1973"/>
    <n v="10419.59"/>
    <x v="2"/>
    <s v="tier - 2"/>
    <x v="15"/>
    <n v="49"/>
  </r>
  <r>
    <s v="Id1084"/>
    <s v="  Paul A"/>
    <n v="31.66"/>
    <n v="4.1100000000000003"/>
    <s v="No"/>
    <x v="0"/>
    <x v="0"/>
    <x v="0"/>
    <x v="1"/>
    <x v="0"/>
    <x v="2"/>
    <s v="24-Oct-1980"/>
    <n v="10407.98"/>
    <x v="2"/>
    <s v="tier - 1"/>
    <x v="14"/>
    <n v="42"/>
  </r>
  <r>
    <s v="Id1085"/>
    <s v="  Bryan"/>
    <n v="28.215"/>
    <n v="7.56"/>
    <s v="yes"/>
    <x v="0"/>
    <x v="0"/>
    <x v="3"/>
    <x v="1"/>
    <x v="3"/>
    <x v="0"/>
    <s v="5-Jun-1975"/>
    <n v="10407.09"/>
    <x v="2"/>
    <s v="tier - 1"/>
    <x v="5"/>
    <n v="48"/>
  </r>
  <r>
    <s v="Id1086"/>
    <s v="  Chris"/>
    <n v="26.12"/>
    <n v="4.17"/>
    <s v="yes"/>
    <x v="0"/>
    <x v="1"/>
    <x v="3"/>
    <x v="1"/>
    <x v="1"/>
    <x v="2"/>
    <s v="7-Jul-1969"/>
    <n v="10403.27"/>
    <x v="2"/>
    <s v="tier - 2"/>
    <x v="16"/>
    <n v="53"/>
  </r>
  <r>
    <s v="Id1087"/>
    <s v="  Milah B"/>
    <n v="36.630000000000003"/>
    <n v="11.42"/>
    <s v="No"/>
    <x v="0"/>
    <x v="0"/>
    <x v="1"/>
    <x v="1"/>
    <x v="1"/>
    <x v="0"/>
    <s v="19-Sep-1973"/>
    <n v="10381.48"/>
    <x v="2"/>
    <s v="tier - 3"/>
    <x v="0"/>
    <n v="49"/>
  </r>
  <r>
    <s v="Id1088"/>
    <s v="  Annette M"/>
    <n v="33.344999999999999"/>
    <n v="7.33"/>
    <s v="No"/>
    <x v="0"/>
    <x v="0"/>
    <x v="1"/>
    <x v="1"/>
    <x v="1"/>
    <x v="0"/>
    <s v="29-Sep-1973"/>
    <n v="10370.91"/>
    <x v="2"/>
    <s v="tier - 3"/>
    <x v="2"/>
    <n v="49"/>
  </r>
  <r>
    <s v="Id1089"/>
    <s v="  Yoko"/>
    <n v="27.11"/>
    <n v="6.7"/>
    <s v="No"/>
    <x v="0"/>
    <x v="0"/>
    <x v="0"/>
    <x v="1"/>
    <x v="1"/>
    <x v="0"/>
    <s v="6-Sep-1971"/>
    <n v="10356.67"/>
    <x v="2"/>
    <s v="tier - 1"/>
    <x v="15"/>
    <n v="51"/>
  </r>
  <r>
    <s v="Id1090"/>
    <s v="  Laura"/>
    <n v="26.6"/>
    <n v="5.27"/>
    <s v="yes"/>
    <x v="0"/>
    <x v="1"/>
    <x v="3"/>
    <x v="1"/>
    <x v="1"/>
    <x v="2"/>
    <s v="17-Jun-1969"/>
    <n v="10355.64"/>
    <x v="2"/>
    <s v="tier - 1"/>
    <x v="1"/>
    <n v="53"/>
  </r>
  <r>
    <s v="Id1091"/>
    <s v="  Tess A"/>
    <n v="30.41"/>
    <n v="7.72"/>
    <s v="No"/>
    <x v="0"/>
    <x v="0"/>
    <x v="0"/>
    <x v="1"/>
    <x v="1"/>
    <x v="0"/>
    <s v="29-Sep-1974"/>
    <n v="10352.48"/>
    <x v="2"/>
    <s v="tier - 1"/>
    <x v="1"/>
    <n v="48"/>
  </r>
  <r>
    <s v="Id1092"/>
    <s v="  William G"/>
    <n v="28.98"/>
    <n v="8.68"/>
    <s v="No"/>
    <x v="0"/>
    <x v="0"/>
    <x v="1"/>
    <x v="1"/>
    <x v="0"/>
    <x v="0"/>
    <s v="8-Aug-1973"/>
    <n v="10345.93"/>
    <x v="2"/>
    <s v="tier - 2"/>
    <x v="14"/>
    <n v="49"/>
  </r>
  <r>
    <s v="Id1093"/>
    <s v="  Paige"/>
    <n v="31.24"/>
    <n v="9.8000000000000007"/>
    <s v="No"/>
    <x v="0"/>
    <x v="0"/>
    <x v="0"/>
    <x v="1"/>
    <x v="2"/>
    <x v="0"/>
    <s v="19-Jul-1968"/>
    <n v="10338.93"/>
    <x v="2"/>
    <s v="tier - 1"/>
    <x v="0"/>
    <n v="54"/>
  </r>
  <r>
    <s v="Id1094"/>
    <s v="  Matthew J"/>
    <n v="31.54"/>
    <n v="4.4400000000000004"/>
    <s v="No"/>
    <x v="0"/>
    <x v="0"/>
    <x v="0"/>
    <x v="1"/>
    <x v="1"/>
    <x v="2"/>
    <s v="21-Jul-1982"/>
    <n v="10329.06"/>
    <x v="2"/>
    <s v="tier - 1"/>
    <x v="14"/>
    <n v="40"/>
  </r>
  <r>
    <s v="Id1095"/>
    <s v="  Matthew"/>
    <n v="38.6"/>
    <n v="7.19"/>
    <s v="yes"/>
    <x v="0"/>
    <x v="0"/>
    <x v="1"/>
    <x v="1"/>
    <x v="1"/>
    <x v="0"/>
    <s v="1-Dec-1970"/>
    <n v="10325.209999999999"/>
    <x v="2"/>
    <s v="tier - 3"/>
    <x v="3"/>
    <n v="52"/>
  </r>
  <r>
    <s v="Id1096"/>
    <s v="  Maria"/>
    <n v="37.950000000000003"/>
    <n v="6.06"/>
    <s v="No"/>
    <x v="0"/>
    <x v="0"/>
    <x v="0"/>
    <x v="1"/>
    <x v="1"/>
    <x v="1"/>
    <s v="21-Aug-1991"/>
    <n v="10322.9"/>
    <x v="2"/>
    <s v="tier - 1"/>
    <x v="12"/>
    <n v="31"/>
  </r>
  <r>
    <s v="Id1097"/>
    <s v="  Stephanie D"/>
    <n v="38.97"/>
    <n v="5.12"/>
    <s v="No"/>
    <x v="0"/>
    <x v="0"/>
    <x v="0"/>
    <x v="1"/>
    <x v="1"/>
    <x v="2"/>
    <s v="17-Nov-1991"/>
    <n v="10315.91"/>
    <x v="2"/>
    <s v="tier - 2"/>
    <x v="1"/>
    <n v="31"/>
  </r>
  <r>
    <s v="Id1098"/>
    <s v="  Tiffany"/>
    <n v="21.2"/>
    <n v="10.72"/>
    <s v="No"/>
    <x v="0"/>
    <x v="0"/>
    <x v="0"/>
    <x v="1"/>
    <x v="2"/>
    <x v="0"/>
    <s v="12-Jul-1962"/>
    <n v="10310.780000000001"/>
    <x v="2"/>
    <s v="tier - 3"/>
    <x v="1"/>
    <n v="60"/>
  </r>
  <r>
    <s v="Id1099"/>
    <s v="  Sara M"/>
    <n v="23.96"/>
    <n v="9.58"/>
    <s v="yes"/>
    <x v="0"/>
    <x v="1"/>
    <x v="3"/>
    <x v="1"/>
    <x v="1"/>
    <x v="0"/>
    <s v="24-Sep-1963"/>
    <n v="10308.040000000001"/>
    <x v="2"/>
    <s v="tier - 1"/>
    <x v="0"/>
    <n v="59"/>
  </r>
  <r>
    <s v="Id1100"/>
    <s v="  Scott A"/>
    <n v="35.93"/>
    <n v="6.4"/>
    <s v="yes"/>
    <x v="0"/>
    <x v="0"/>
    <x v="3"/>
    <x v="1"/>
    <x v="2"/>
    <x v="1"/>
    <s v="14-Sep-1988"/>
    <n v="10276.99"/>
    <x v="2"/>
    <s v="tier - 1"/>
    <x v="14"/>
    <n v="34"/>
  </r>
  <r>
    <s v="Id1101"/>
    <s v="  Lauren"/>
    <n v="26.11"/>
    <n v="6.8"/>
    <s v="yes"/>
    <x v="0"/>
    <x v="0"/>
    <x v="1"/>
    <x v="1"/>
    <x v="1"/>
    <x v="0"/>
    <s v="21-Jun-1970"/>
    <n v="10274.33"/>
    <x v="2"/>
    <s v="tier - 1"/>
    <x v="2"/>
    <n v="52"/>
  </r>
  <r>
    <s v="Id1102"/>
    <s v="  Scott"/>
    <n v="32.299999999999997"/>
    <n v="9.48"/>
    <s v="No"/>
    <x v="0"/>
    <x v="0"/>
    <x v="1"/>
    <x v="1"/>
    <x v="2"/>
    <x v="0"/>
    <s v="27-Nov-1973"/>
    <n v="10269.459999999999"/>
    <x v="2"/>
    <s v="tier - 3"/>
    <x v="1"/>
    <n v="49"/>
  </r>
  <r>
    <s v="Id1103"/>
    <s v="  Brian A"/>
    <n v="28.69"/>
    <n v="7.45"/>
    <s v="No"/>
    <x v="0"/>
    <x v="0"/>
    <x v="1"/>
    <x v="1"/>
    <x v="0"/>
    <x v="0"/>
    <s v="5-Sep-1973"/>
    <n v="10264.44"/>
    <x v="2"/>
    <s v="tier - 2"/>
    <x v="1"/>
    <n v="49"/>
  </r>
  <r>
    <s v="Id1104"/>
    <s v="  Kaitlin R"/>
    <n v="31.28"/>
    <n v="6.94"/>
    <s v="yes"/>
    <x v="0"/>
    <x v="0"/>
    <x v="3"/>
    <x v="1"/>
    <x v="0"/>
    <x v="0"/>
    <s v="15-Aug-1975"/>
    <n v="10259.129999999999"/>
    <x v="2"/>
    <s v="tier - 2"/>
    <x v="3"/>
    <n v="47"/>
  </r>
  <r>
    <s v="Id1105"/>
    <s v="  Mohammad"/>
    <n v="30.21"/>
    <n v="7.83"/>
    <s v="No"/>
    <x v="0"/>
    <x v="0"/>
    <x v="0"/>
    <x v="1"/>
    <x v="1"/>
    <x v="0"/>
    <s v="23-Sep-1968"/>
    <n v="10231.5"/>
    <x v="2"/>
    <s v="tier - 1"/>
    <x v="1"/>
    <n v="54"/>
  </r>
  <r>
    <s v="Id1106"/>
    <s v="  Charlie"/>
    <n v="38.28"/>
    <n v="10.17"/>
    <s v="yes"/>
    <x v="0"/>
    <x v="0"/>
    <x v="0"/>
    <x v="1"/>
    <x v="0"/>
    <x v="0"/>
    <s v="28-Jun-1967"/>
    <n v="10226.280000000001"/>
    <x v="2"/>
    <s v="tier - 3"/>
    <x v="0"/>
    <n v="55"/>
  </r>
  <r>
    <s v="Id1107"/>
    <s v="  Brent"/>
    <n v="29.9"/>
    <n v="8.9600000000000009"/>
    <s v="yes"/>
    <x v="0"/>
    <x v="0"/>
    <x v="0"/>
    <x v="1"/>
    <x v="0"/>
    <x v="0"/>
    <s v="26-Sep-1967"/>
    <n v="10214.64"/>
    <x v="2"/>
    <s v="tier - 2"/>
    <x v="3"/>
    <n v="55"/>
  </r>
  <r>
    <s v="Id1108"/>
    <s v="  Kelli M"/>
    <n v="23.18"/>
    <n v="6.96"/>
    <s v="yes"/>
    <x v="0"/>
    <x v="0"/>
    <x v="1"/>
    <x v="1"/>
    <x v="1"/>
    <x v="0"/>
    <s v="24-Dec-1970"/>
    <n v="10197.77"/>
    <x v="2"/>
    <s v="tier - 1"/>
    <x v="2"/>
    <n v="52"/>
  </r>
  <r>
    <s v="Id1109"/>
    <s v="  Sheridan H"/>
    <n v="33.020000000000003"/>
    <n v="5.07"/>
    <s v="yes"/>
    <x v="0"/>
    <x v="0"/>
    <x v="0"/>
    <x v="1"/>
    <x v="1"/>
    <x v="2"/>
    <s v="16-Oct-1985"/>
    <n v="10191.82"/>
    <x v="2"/>
    <s v="tier - 2"/>
    <x v="12"/>
    <n v="37"/>
  </r>
  <r>
    <s v="Id1110"/>
    <s v="  Sarah M"/>
    <n v="27.29"/>
    <n v="5.85"/>
    <s v="No"/>
    <x v="0"/>
    <x v="0"/>
    <x v="1"/>
    <x v="1"/>
    <x v="2"/>
    <x v="1"/>
    <s v="10-Jul-1972"/>
    <n v="10160.870000000001"/>
    <x v="2"/>
    <s v="tier - 3"/>
    <x v="15"/>
    <n v="50"/>
  </r>
  <r>
    <s v="Id1111"/>
    <s v="  Jennifer"/>
    <n v="23.18"/>
    <n v="10.56"/>
    <s v="No"/>
    <x v="0"/>
    <x v="0"/>
    <x v="1"/>
    <x v="1"/>
    <x v="1"/>
    <x v="0"/>
    <s v="13-Oct-1973"/>
    <n v="10156.780000000001"/>
    <x v="2"/>
    <s v="tier - 2"/>
    <x v="1"/>
    <n v="49"/>
  </r>
  <r>
    <s v="Id1112"/>
    <s v="  Laura J"/>
    <n v="32.659999999999997"/>
    <n v="8.92"/>
    <s v="yes"/>
    <x v="0"/>
    <x v="0"/>
    <x v="0"/>
    <x v="1"/>
    <x v="3"/>
    <x v="0"/>
    <s v="12-Jun-1981"/>
    <n v="10146.129999999999"/>
    <x v="2"/>
    <s v="tier - 1"/>
    <x v="15"/>
    <n v="41"/>
  </r>
  <r>
    <s v="Id1113"/>
    <s v="  Thomas"/>
    <n v="30.78"/>
    <n v="8.6300000000000008"/>
    <s v="No"/>
    <x v="0"/>
    <x v="0"/>
    <x v="0"/>
    <x v="1"/>
    <x v="2"/>
    <x v="0"/>
    <s v="30-Dec-1974"/>
    <n v="10141.14"/>
    <x v="2"/>
    <s v="tier - 1"/>
    <x v="4"/>
    <n v="48"/>
  </r>
  <r>
    <s v="Id1114"/>
    <s v="  Gisele"/>
    <n v="47.2"/>
    <n v="6.29"/>
    <s v="yes"/>
    <x v="0"/>
    <x v="1"/>
    <x v="3"/>
    <x v="1"/>
    <x v="2"/>
    <x v="1"/>
    <s v="5-Sep-1997"/>
    <n v="10139.84"/>
    <x v="2"/>
    <s v="tier - 2"/>
    <x v="1"/>
    <n v="25"/>
  </r>
  <r>
    <s v="Id1115"/>
    <s v="  Myra L"/>
    <n v="31.6"/>
    <n v="5.75"/>
    <s v="No"/>
    <x v="0"/>
    <x v="0"/>
    <x v="1"/>
    <x v="1"/>
    <x v="2"/>
    <x v="1"/>
    <s v="16-Nov-1972"/>
    <n v="10118.42"/>
    <x v="2"/>
    <s v="tier - 3"/>
    <x v="3"/>
    <n v="50"/>
  </r>
  <r>
    <s v="Id1116"/>
    <s v="  Melissa M"/>
    <n v="33.914999999999999"/>
    <n v="6.66"/>
    <s v="yes"/>
    <x v="0"/>
    <x v="0"/>
    <x v="3"/>
    <x v="1"/>
    <x v="0"/>
    <x v="0"/>
    <s v="2-Jul-1975"/>
    <n v="10115.01"/>
    <x v="2"/>
    <s v="tier - 3"/>
    <x v="1"/>
    <n v="47"/>
  </r>
  <r>
    <s v="Id1117"/>
    <s v="  Eleanor F"/>
    <n v="23.54"/>
    <n v="5.0999999999999996"/>
    <s v="No"/>
    <x v="0"/>
    <x v="0"/>
    <x v="1"/>
    <x v="1"/>
    <x v="2"/>
    <x v="2"/>
    <s v="8-Aug-1972"/>
    <n v="10107.219999999999"/>
    <x v="2"/>
    <s v="tier - 1"/>
    <x v="0"/>
    <n v="50"/>
  </r>
  <r>
    <s v="Id1118"/>
    <s v="  Elizabeth"/>
    <n v="27.074999999999999"/>
    <n v="4.41"/>
    <s v="No"/>
    <x v="0"/>
    <x v="0"/>
    <x v="1"/>
    <x v="1"/>
    <x v="1"/>
    <x v="2"/>
    <s v="19-Oct-1972"/>
    <n v="10106.129999999999"/>
    <x v="2"/>
    <s v="tier - 1"/>
    <x v="2"/>
    <n v="50"/>
  </r>
  <r>
    <s v="Id1119"/>
    <s v="  Kenneth"/>
    <n v="25.8"/>
    <n v="5.52"/>
    <s v="yes"/>
    <x v="0"/>
    <x v="0"/>
    <x v="0"/>
    <x v="1"/>
    <x v="3"/>
    <x v="2"/>
    <s v="19-Dec-1976"/>
    <n v="10096.969999999999"/>
    <x v="2"/>
    <s v="tier - 2"/>
    <x v="3"/>
    <n v="46"/>
  </r>
  <r>
    <s v="Id1120"/>
    <s v="  Robert G"/>
    <n v="36.1"/>
    <n v="4.62"/>
    <s v="yes"/>
    <x v="0"/>
    <x v="1"/>
    <x v="3"/>
    <x v="1"/>
    <x v="0"/>
    <x v="2"/>
    <s v="3-Jul-1969"/>
    <n v="10085.85"/>
    <x v="2"/>
    <s v="tier - 3"/>
    <x v="3"/>
    <n v="53"/>
  </r>
  <r>
    <s v="Id1121"/>
    <s v="  Thomas C"/>
    <n v="30.495000000000001"/>
    <n v="5.74"/>
    <s v="yes"/>
    <x v="0"/>
    <x v="1"/>
    <x v="3"/>
    <x v="1"/>
    <x v="1"/>
    <x v="1"/>
    <s v="27-Oct-1969"/>
    <n v="10072.06"/>
    <x v="2"/>
    <s v="tier - 1"/>
    <x v="6"/>
    <n v="53"/>
  </r>
  <r>
    <s v="Id1122"/>
    <s v="  Matthew J"/>
    <n v="21.4"/>
    <n v="6.3"/>
    <s v="yes"/>
    <x v="0"/>
    <x v="1"/>
    <x v="3"/>
    <x v="1"/>
    <x v="3"/>
    <x v="1"/>
    <s v="22-Aug-1969"/>
    <n v="10065.41"/>
    <x v="2"/>
    <s v="tier - 2"/>
    <x v="3"/>
    <n v="53"/>
  </r>
  <r>
    <s v="Id1123"/>
    <s v="  Mallory D"/>
    <n v="32.299999999999997"/>
    <n v="10.27"/>
    <s v="No"/>
    <x v="0"/>
    <x v="0"/>
    <x v="0"/>
    <x v="1"/>
    <x v="1"/>
    <x v="0"/>
    <s v="30-Aug-1974"/>
    <n v="10043.25"/>
    <x v="2"/>
    <s v="tier - 2"/>
    <x v="2"/>
    <n v="48"/>
  </r>
  <r>
    <s v="Id1124"/>
    <s v="  Christopher D"/>
    <n v="29.78"/>
    <n v="5.85"/>
    <s v="No"/>
    <x v="0"/>
    <x v="1"/>
    <x v="3"/>
    <x v="1"/>
    <x v="1"/>
    <x v="1"/>
    <s v="28-Dec-1979"/>
    <n v="10027.15"/>
    <x v="2"/>
    <s v="tier - 1"/>
    <x v="14"/>
    <n v="43"/>
  </r>
  <r>
    <s v="Id1125"/>
    <s v="  Jamie"/>
    <n v="34.76"/>
    <n v="5.92"/>
    <s v="yes"/>
    <x v="0"/>
    <x v="0"/>
    <x v="3"/>
    <x v="1"/>
    <x v="1"/>
    <x v="1"/>
    <s v="3-Jul-1988"/>
    <n v="10011.44"/>
    <x v="2"/>
    <s v="tier - 3"/>
    <x v="12"/>
    <n v="34"/>
  </r>
  <r>
    <s v="Id1126"/>
    <s v="  Ariell"/>
    <n v="18.335000000000001"/>
    <n v="10.01"/>
    <s v="yes"/>
    <x v="0"/>
    <x v="0"/>
    <x v="1"/>
    <x v="1"/>
    <x v="1"/>
    <x v="0"/>
    <s v="11-Aug-1970"/>
    <n v="9991.0400000000009"/>
    <x v="1"/>
    <s v="tier - 3"/>
    <x v="1"/>
    <n v="52"/>
  </r>
  <r>
    <s v="Id1127"/>
    <s v="  Christopher"/>
    <n v="32.299999999999997"/>
    <n v="9.59"/>
    <s v="No"/>
    <x v="0"/>
    <x v="0"/>
    <x v="0"/>
    <x v="1"/>
    <x v="1"/>
    <x v="0"/>
    <s v="6-Oct-1971"/>
    <n v="9964.06"/>
    <x v="1"/>
    <s v="tier - 2"/>
    <x v="9"/>
    <n v="51"/>
  </r>
  <r>
    <s v="Id1128"/>
    <s v="  Ryan"/>
    <n v="27.74"/>
    <n v="10.37"/>
    <s v="No"/>
    <x v="0"/>
    <x v="0"/>
    <x v="0"/>
    <x v="1"/>
    <x v="1"/>
    <x v="0"/>
    <s v="26-Dec-1971"/>
    <n v="9957.7199999999993"/>
    <x v="1"/>
    <s v="tier - 3"/>
    <x v="11"/>
    <n v="51"/>
  </r>
  <r>
    <s v="Id1129"/>
    <s v="  Thomas B"/>
    <n v="24"/>
    <n v="4.01"/>
    <s v="yes"/>
    <x v="0"/>
    <x v="0"/>
    <x v="3"/>
    <x v="1"/>
    <x v="1"/>
    <x v="2"/>
    <s v="11-Sep-1964"/>
    <n v="9933.44"/>
    <x v="2"/>
    <s v="tier - 3"/>
    <x v="0"/>
    <n v="58"/>
  </r>
  <r>
    <s v="Id1130"/>
    <s v="  Katie"/>
    <n v="31.78"/>
    <n v="4.24"/>
    <s v="yes"/>
    <x v="0"/>
    <x v="1"/>
    <x v="3"/>
    <x v="1"/>
    <x v="0"/>
    <x v="2"/>
    <s v="3-Dec-1983"/>
    <n v="9931.9599999999991"/>
    <x v="1"/>
    <s v="tier - 2"/>
    <x v="1"/>
    <n v="39"/>
  </r>
  <r>
    <s v="Id1131"/>
    <s v="  Rachelle L"/>
    <n v="32.25"/>
    <n v="5.36"/>
    <s v="yes"/>
    <x v="0"/>
    <x v="0"/>
    <x v="0"/>
    <x v="1"/>
    <x v="1"/>
    <x v="2"/>
    <s v="19-Aug-1985"/>
    <n v="9930.64"/>
    <x v="1"/>
    <s v="tier - 3"/>
    <x v="15"/>
    <n v="37"/>
  </r>
  <r>
    <s v="Id1132"/>
    <s v="  Colleen"/>
    <n v="30.114999999999998"/>
    <n v="4.99"/>
    <s v="No"/>
    <x v="0"/>
    <x v="0"/>
    <x v="1"/>
    <x v="1"/>
    <x v="1"/>
    <x v="2"/>
    <s v="14-Sep-1972"/>
    <n v="9910.36"/>
    <x v="1"/>
    <s v="tier - 3"/>
    <x v="1"/>
    <n v="50"/>
  </r>
  <r>
    <s v="Id1133"/>
    <s v="  Gregory A"/>
    <n v="22.41"/>
    <n v="8.68"/>
    <s v="No"/>
    <x v="0"/>
    <x v="0"/>
    <x v="0"/>
    <x v="1"/>
    <x v="0"/>
    <x v="0"/>
    <s v="17-Aug-1962"/>
    <n v="9907.83"/>
    <x v="2"/>
    <s v="tier - 2"/>
    <x v="0"/>
    <n v="60"/>
  </r>
  <r>
    <s v="Id1134"/>
    <s v="  Lara"/>
    <n v="45.72"/>
    <n v="4.2300000000000004"/>
    <s v="yes"/>
    <x v="0"/>
    <x v="0"/>
    <x v="0"/>
    <x v="1"/>
    <x v="1"/>
    <x v="2"/>
    <s v="8-Jul-1996"/>
    <n v="9894.69"/>
    <x v="1"/>
    <s v="tier - 3"/>
    <x v="1"/>
    <n v="26"/>
  </r>
  <r>
    <s v="Id1135"/>
    <s v="  Megan"/>
    <n v="25"/>
    <n v="5.32"/>
    <s v="yes"/>
    <x v="0"/>
    <x v="0"/>
    <x v="1"/>
    <x v="1"/>
    <x v="3"/>
    <x v="2"/>
    <s v="5-Nov-1966"/>
    <n v="9890.23"/>
    <x v="2"/>
    <s v="tier - 3"/>
    <x v="0"/>
    <n v="56"/>
  </r>
  <r>
    <s v="Id1136"/>
    <s v="  Sara"/>
    <n v="39.5"/>
    <n v="6.66"/>
    <s v="No"/>
    <x v="0"/>
    <x v="0"/>
    <x v="0"/>
    <x v="1"/>
    <x v="1"/>
    <x v="0"/>
    <s v="8-Nov-1971"/>
    <n v="9880.07"/>
    <x v="1"/>
    <s v="tier - 3"/>
    <x v="3"/>
    <n v="51"/>
  </r>
  <r>
    <s v="Id1137"/>
    <s v="  Lucie J"/>
    <n v="37.729999999999997"/>
    <n v="7.4"/>
    <s v="No"/>
    <x v="0"/>
    <x v="0"/>
    <x v="0"/>
    <x v="1"/>
    <x v="1"/>
    <x v="0"/>
    <s v="3-Oct-1971"/>
    <n v="9877.61"/>
    <x v="1"/>
    <s v="tier - 1"/>
    <x v="0"/>
    <n v="51"/>
  </r>
  <r>
    <s v="Id1138"/>
    <s v="  Elizabeth S"/>
    <n v="40.659999999999997"/>
    <n v="10.08"/>
    <s v="No"/>
    <x v="0"/>
    <x v="0"/>
    <x v="0"/>
    <x v="1"/>
    <x v="0"/>
    <x v="0"/>
    <s v="3-Jul-1971"/>
    <n v="9875.68"/>
    <x v="1"/>
    <s v="tier - 3"/>
    <x v="2"/>
    <n v="51"/>
  </r>
  <r>
    <s v="Id1139"/>
    <s v="  Carma S"/>
    <n v="34.200000000000003"/>
    <n v="8.58"/>
    <s v="No"/>
    <x v="0"/>
    <x v="0"/>
    <x v="0"/>
    <x v="1"/>
    <x v="1"/>
    <x v="0"/>
    <s v="22-Dec-1971"/>
    <n v="9872.7000000000007"/>
    <x v="1"/>
    <s v="tier - 2"/>
    <x v="3"/>
    <n v="51"/>
  </r>
  <r>
    <s v="Id1140"/>
    <s v="  Ryan"/>
    <n v="46.51"/>
    <n v="5.84"/>
    <s v="No"/>
    <x v="0"/>
    <x v="0"/>
    <x v="3"/>
    <x v="1"/>
    <x v="0"/>
    <x v="1"/>
    <s v="6-Jul-1998"/>
    <n v="9870.59"/>
    <x v="1"/>
    <s v="tier - 2"/>
    <x v="8"/>
    <n v="24"/>
  </r>
  <r>
    <s v="Id1141"/>
    <s v="  Daniel"/>
    <n v="28.88"/>
    <n v="4.8600000000000003"/>
    <s v="yes"/>
    <x v="0"/>
    <x v="1"/>
    <x v="3"/>
    <x v="1"/>
    <x v="0"/>
    <x v="2"/>
    <s v="13-Aug-1969"/>
    <n v="9869.81"/>
    <x v="2"/>
    <s v="tier - 3"/>
    <x v="1"/>
    <n v="53"/>
  </r>
  <r>
    <s v="Id1142"/>
    <s v="  Sarah"/>
    <n v="33.914999999999999"/>
    <n v="11.52"/>
    <s v="No"/>
    <x v="0"/>
    <x v="0"/>
    <x v="0"/>
    <x v="1"/>
    <x v="1"/>
    <x v="0"/>
    <s v="9-Nov-1971"/>
    <n v="9866.2999999999993"/>
    <x v="1"/>
    <s v="tier - 3"/>
    <x v="2"/>
    <n v="51"/>
  </r>
  <r>
    <s v="Id1143"/>
    <s v="  Matthew J"/>
    <n v="24.32"/>
    <n v="6.15"/>
    <s v="yes"/>
    <x v="0"/>
    <x v="1"/>
    <x v="3"/>
    <x v="1"/>
    <x v="0"/>
    <x v="1"/>
    <s v="20-Oct-1969"/>
    <n v="9863.4699999999993"/>
    <x v="2"/>
    <s v="tier - 3"/>
    <x v="1"/>
    <n v="53"/>
  </r>
  <r>
    <s v="Id1144"/>
    <s v="  Francesca"/>
    <n v="25.8"/>
    <n v="9.94"/>
    <s v="No"/>
    <x v="0"/>
    <x v="0"/>
    <x v="0"/>
    <x v="1"/>
    <x v="2"/>
    <x v="0"/>
    <s v="17-Jul-1971"/>
    <n v="9861.0300000000007"/>
    <x v="1"/>
    <s v="tier - 2"/>
    <x v="3"/>
    <n v="51"/>
  </r>
  <r>
    <s v="Id1145"/>
    <s v="  Nicole"/>
    <n v="21.56"/>
    <n v="10.56"/>
    <s v="No"/>
    <x v="0"/>
    <x v="0"/>
    <x v="0"/>
    <x v="1"/>
    <x v="1"/>
    <x v="0"/>
    <s v="23-Oct-1971"/>
    <n v="9855.1299999999992"/>
    <x v="1"/>
    <s v="tier - 3"/>
    <x v="0"/>
    <n v="51"/>
  </r>
  <r>
    <s v="Id1146"/>
    <s v="  Toshiyuki"/>
    <n v="31.6"/>
    <n v="6.79"/>
    <s v="No"/>
    <x v="0"/>
    <x v="0"/>
    <x v="0"/>
    <x v="1"/>
    <x v="1"/>
    <x v="0"/>
    <s v="4-Nov-1968"/>
    <n v="9850.43"/>
    <x v="2"/>
    <s v="tier - 3"/>
    <x v="3"/>
    <n v="54"/>
  </r>
  <r>
    <s v="Id1147"/>
    <s v="  Tom L"/>
    <n v="42.93"/>
    <n v="4.8"/>
    <s v="No"/>
    <x v="0"/>
    <x v="0"/>
    <x v="3"/>
    <x v="1"/>
    <x v="2"/>
    <x v="2"/>
    <s v="13-Aug-1992"/>
    <n v="9844.4500000000007"/>
    <x v="1"/>
    <s v="tier - 1"/>
    <x v="1"/>
    <n v="30"/>
  </r>
  <r>
    <s v="Id1148"/>
    <s v="  Brian"/>
    <n v="26.72"/>
    <n v="5.75"/>
    <s v="No"/>
    <x v="0"/>
    <x v="0"/>
    <x v="1"/>
    <x v="1"/>
    <x v="3"/>
    <x v="1"/>
    <s v="26-Sep-1972"/>
    <n v="9836.2099999999991"/>
    <x v="1"/>
    <s v="tier - 3"/>
    <x v="14"/>
    <n v="50"/>
  </r>
  <r>
    <s v="Id1149"/>
    <s v="  Matthew"/>
    <n v="26.67"/>
    <n v="5.81"/>
    <s v="No"/>
    <x v="0"/>
    <x v="0"/>
    <x v="1"/>
    <x v="1"/>
    <x v="1"/>
    <x v="1"/>
    <s v="28-Jun-1972"/>
    <n v="9819.25"/>
    <x v="1"/>
    <s v="tier - 2"/>
    <x v="14"/>
    <n v="50"/>
  </r>
  <r>
    <s v="Id1150"/>
    <s v="  Julee"/>
    <n v="42.68"/>
    <n v="9.2799999999999994"/>
    <s v="No"/>
    <x v="0"/>
    <x v="0"/>
    <x v="1"/>
    <x v="1"/>
    <x v="1"/>
    <x v="0"/>
    <s v="17-Sep-1973"/>
    <n v="9800.89"/>
    <x v="1"/>
    <s v="tier - 1"/>
    <x v="0"/>
    <n v="49"/>
  </r>
  <r>
    <s v="Id1151"/>
    <s v="  Christopher M"/>
    <n v="24.31"/>
    <n v="6.37"/>
    <s v="No"/>
    <x v="0"/>
    <x v="0"/>
    <x v="0"/>
    <x v="1"/>
    <x v="1"/>
    <x v="1"/>
    <s v="7-Jun-1977"/>
    <n v="9788.8700000000008"/>
    <x v="2"/>
    <s v="tier - 2"/>
    <x v="0"/>
    <n v="46"/>
  </r>
  <r>
    <s v="Id1152"/>
    <s v="  Ciaran"/>
    <n v="44.75"/>
    <n v="5.09"/>
    <s v="yes"/>
    <x v="0"/>
    <x v="0"/>
    <x v="0"/>
    <x v="1"/>
    <x v="1"/>
    <x v="2"/>
    <s v="8-Aug-1996"/>
    <n v="9787.32"/>
    <x v="1"/>
    <s v="tier - 3"/>
    <x v="8"/>
    <n v="26"/>
  </r>
  <r>
    <s v="Id1153"/>
    <s v="  Kara"/>
    <n v="30.78"/>
    <n v="7.94"/>
    <s v="No"/>
    <x v="0"/>
    <x v="0"/>
    <x v="1"/>
    <x v="1"/>
    <x v="0"/>
    <x v="0"/>
    <s v="7-Jul-1973"/>
    <n v="9778.35"/>
    <x v="1"/>
    <s v="tier - 2"/>
    <x v="2"/>
    <n v="49"/>
  </r>
  <r>
    <s v="Id1154"/>
    <s v="  Makie"/>
    <n v="21.86"/>
    <n v="10.95"/>
    <s v="No"/>
    <x v="0"/>
    <x v="0"/>
    <x v="0"/>
    <x v="1"/>
    <x v="1"/>
    <x v="0"/>
    <s v="5-Sep-1965"/>
    <n v="9764.08"/>
    <x v="2"/>
    <s v="tier - 1"/>
    <x v="1"/>
    <n v="57"/>
  </r>
  <r>
    <s v="Id1155"/>
    <s v="  Emily E"/>
    <n v="49.09"/>
    <n v="6.3"/>
    <s v="yes"/>
    <x v="0"/>
    <x v="0"/>
    <x v="0"/>
    <x v="1"/>
    <x v="1"/>
    <x v="1"/>
    <s v="14-Jul-2001"/>
    <n v="9753.49"/>
    <x v="1"/>
    <s v="tier - 2"/>
    <x v="1"/>
    <n v="21"/>
  </r>
  <r>
    <s v="Id1156"/>
    <s v="  Cary"/>
    <n v="47.74"/>
    <n v="8.0500000000000007"/>
    <s v="yes"/>
    <x v="0"/>
    <x v="0"/>
    <x v="1"/>
    <x v="1"/>
    <x v="1"/>
    <x v="0"/>
    <s v="4-Jul-1970"/>
    <n v="9748.91"/>
    <x v="1"/>
    <s v="tier - 1"/>
    <x v="0"/>
    <n v="52"/>
  </r>
  <r>
    <s v="Id1157"/>
    <s v="  Steven"/>
    <n v="30.2"/>
    <n v="9.8800000000000008"/>
    <s v="yes"/>
    <x v="0"/>
    <x v="0"/>
    <x v="1"/>
    <x v="1"/>
    <x v="0"/>
    <x v="0"/>
    <s v="18-Aug-1970"/>
    <n v="9724.5300000000007"/>
    <x v="2"/>
    <s v="tier - 1"/>
    <x v="3"/>
    <n v="52"/>
  </r>
  <r>
    <s v="Id1158"/>
    <s v="  Jose Antonio Sr"/>
    <n v="33.25"/>
    <n v="7.42"/>
    <s v="yes"/>
    <x v="0"/>
    <x v="0"/>
    <x v="1"/>
    <x v="1"/>
    <x v="0"/>
    <x v="0"/>
    <s v="12-Sep-1970"/>
    <n v="9722.77"/>
    <x v="2"/>
    <s v="tier - 1"/>
    <x v="4"/>
    <n v="52"/>
  </r>
  <r>
    <s v="Id1159"/>
    <s v="  Tatiana"/>
    <n v="26.6"/>
    <n v="8.4499999999999993"/>
    <s v="yes"/>
    <x v="0"/>
    <x v="0"/>
    <x v="3"/>
    <x v="1"/>
    <x v="0"/>
    <x v="0"/>
    <s v="27-Jun-1975"/>
    <n v="9715.84"/>
    <x v="1"/>
    <s v="tier - 1"/>
    <x v="2"/>
    <n v="47"/>
  </r>
  <r>
    <s v="Id1160"/>
    <s v="  Dan T"/>
    <n v="26.35"/>
    <n v="6.21"/>
    <s v="No"/>
    <x v="0"/>
    <x v="0"/>
    <x v="1"/>
    <x v="1"/>
    <x v="1"/>
    <x v="1"/>
    <s v="10-Jul-1972"/>
    <n v="9710.7099999999991"/>
    <x v="1"/>
    <s v="tier - 1"/>
    <x v="14"/>
    <n v="50"/>
  </r>
  <r>
    <s v="Id1161"/>
    <s v="  Liisa A"/>
    <n v="39.994999999999997"/>
    <n v="4.6500000000000004"/>
    <s v="No"/>
    <x v="0"/>
    <x v="0"/>
    <x v="0"/>
    <x v="1"/>
    <x v="3"/>
    <x v="2"/>
    <s v="19-Sep-1977"/>
    <n v="9704.67"/>
    <x v="1"/>
    <s v="tier - 3"/>
    <x v="2"/>
    <n v="45"/>
  </r>
  <r>
    <s v="Id1162"/>
    <s v="  Kathryn E"/>
    <n v="22.92"/>
    <n v="5.87"/>
    <s v="yes"/>
    <x v="0"/>
    <x v="0"/>
    <x v="3"/>
    <x v="1"/>
    <x v="1"/>
    <x v="1"/>
    <s v="7-Nov-1964"/>
    <n v="9698.42"/>
    <x v="2"/>
    <s v="tier - 3"/>
    <x v="0"/>
    <n v="58"/>
  </r>
  <r>
    <s v="Id1163"/>
    <s v="  Maxwell"/>
    <n v="24.78"/>
    <n v="4.24"/>
    <s v="yes"/>
    <x v="0"/>
    <x v="0"/>
    <x v="1"/>
    <x v="1"/>
    <x v="2"/>
    <x v="2"/>
    <s v="16-Sep-1966"/>
    <n v="9684.2900000000009"/>
    <x v="2"/>
    <s v="tier - 2"/>
    <x v="0"/>
    <n v="56"/>
  </r>
  <r>
    <s v="Id1164"/>
    <s v="  Pascale"/>
    <n v="34.07"/>
    <n v="7.81"/>
    <s v="yes"/>
    <x v="0"/>
    <x v="0"/>
    <x v="0"/>
    <x v="1"/>
    <x v="1"/>
    <x v="0"/>
    <s v="8-Aug-1981"/>
    <n v="9664.34"/>
    <x v="1"/>
    <s v="tier - 3"/>
    <x v="3"/>
    <n v="41"/>
  </r>
  <r>
    <s v="Id1165"/>
    <s v="  Becca"/>
    <n v="30.14"/>
    <n v="9.85"/>
    <s v="No"/>
    <x v="0"/>
    <x v="0"/>
    <x v="0"/>
    <x v="1"/>
    <x v="0"/>
    <x v="0"/>
    <s v="8-Jul-1974"/>
    <n v="9653.81"/>
    <x v="1"/>
    <s v="tier - 2"/>
    <x v="3"/>
    <n v="48"/>
  </r>
  <r>
    <s v="Id1166"/>
    <s v="  Grace"/>
    <n v="18.05"/>
    <n v="6.94"/>
    <s v="No"/>
    <x v="0"/>
    <x v="0"/>
    <x v="0"/>
    <x v="1"/>
    <x v="1"/>
    <x v="0"/>
    <s v="19-Jul-1971"/>
    <n v="9644.25"/>
    <x v="1"/>
    <s v="tier - 1"/>
    <x v="1"/>
    <n v="51"/>
  </r>
  <r>
    <s v="Id1167"/>
    <s v="  Samantha"/>
    <n v="37.4"/>
    <n v="11.3"/>
    <s v="yes"/>
    <x v="0"/>
    <x v="0"/>
    <x v="1"/>
    <x v="1"/>
    <x v="2"/>
    <x v="0"/>
    <s v="30-Sep-1970"/>
    <n v="9634.5400000000009"/>
    <x v="1"/>
    <s v="tier - 2"/>
    <x v="3"/>
    <n v="52"/>
  </r>
  <r>
    <s v="Id1168"/>
    <s v="  Nicole R"/>
    <n v="25.75"/>
    <n v="9.23"/>
    <s v="No"/>
    <x v="0"/>
    <x v="0"/>
    <x v="0"/>
    <x v="1"/>
    <x v="2"/>
    <x v="0"/>
    <s v="22-Jun-1968"/>
    <n v="9630.91"/>
    <x v="2"/>
    <s v="tier - 2"/>
    <x v="0"/>
    <n v="54"/>
  </r>
  <r>
    <s v="Id1169"/>
    <s v="  David W"/>
    <n v="32.299999999999997"/>
    <n v="4.37"/>
    <s v="No"/>
    <x v="0"/>
    <x v="0"/>
    <x v="1"/>
    <x v="1"/>
    <x v="0"/>
    <x v="2"/>
    <s v="23-Oct-1972"/>
    <n v="9630.4"/>
    <x v="1"/>
    <s v="tier - 2"/>
    <x v="3"/>
    <n v="50"/>
  </r>
  <r>
    <s v="Id1170"/>
    <s v="  Grant"/>
    <n v="28.61"/>
    <n v="5.76"/>
    <s v="No"/>
    <x v="0"/>
    <x v="1"/>
    <x v="3"/>
    <x v="1"/>
    <x v="0"/>
    <x v="1"/>
    <s v="19-Dec-1979"/>
    <n v="9630.2999999999993"/>
    <x v="1"/>
    <s v="tier - 2"/>
    <x v="14"/>
    <n v="43"/>
  </r>
  <r>
    <s v="Id1171"/>
    <s v="  Sophia"/>
    <n v="45.41"/>
    <n v="4.96"/>
    <s v="No"/>
    <x v="0"/>
    <x v="0"/>
    <x v="3"/>
    <x v="1"/>
    <x v="1"/>
    <x v="2"/>
    <s v="23-Jun-1998"/>
    <n v="9628.7900000000009"/>
    <x v="1"/>
    <s v="tier - 2"/>
    <x v="12"/>
    <n v="24"/>
  </r>
  <r>
    <s v="Id1172"/>
    <s v="  Christina"/>
    <n v="31.2"/>
    <n v="11.04"/>
    <s v="yes"/>
    <x v="0"/>
    <x v="0"/>
    <x v="1"/>
    <x v="1"/>
    <x v="0"/>
    <x v="0"/>
    <s v="16-Dec-1970"/>
    <n v="9625.92"/>
    <x v="1"/>
    <s v="tier - 3"/>
    <x v="3"/>
    <n v="52"/>
  </r>
  <r>
    <s v="Id1173"/>
    <s v="  Sam L"/>
    <n v="29.83"/>
    <n v="7.81"/>
    <s v="yes"/>
    <x v="0"/>
    <x v="0"/>
    <x v="3"/>
    <x v="1"/>
    <x v="1"/>
    <x v="0"/>
    <s v="29-Oct-1975"/>
    <n v="9620.33"/>
    <x v="2"/>
    <s v="tier - 3"/>
    <x v="1"/>
    <n v="47"/>
  </r>
  <r>
    <s v="Id1174"/>
    <s v="  Haley R"/>
    <n v="29.06"/>
    <n v="4.55"/>
    <s v="No"/>
    <x v="0"/>
    <x v="0"/>
    <x v="0"/>
    <x v="1"/>
    <x v="2"/>
    <x v="2"/>
    <s v="29-Aug-1982"/>
    <n v="9619.18"/>
    <x v="1"/>
    <s v="tier - 1"/>
    <x v="15"/>
    <n v="40"/>
  </r>
  <r>
    <s v="Id1175"/>
    <s v="  Ethan"/>
    <n v="27.454999999999998"/>
    <n v="6.13"/>
    <s v="No"/>
    <x v="0"/>
    <x v="0"/>
    <x v="1"/>
    <x v="1"/>
    <x v="1"/>
    <x v="1"/>
    <s v="27-Dec-1972"/>
    <n v="9617.66"/>
    <x v="2"/>
    <s v="tier - 3"/>
    <x v="4"/>
    <n v="50"/>
  </r>
  <r>
    <s v="Id1176"/>
    <s v="  Andrew W"/>
    <n v="23.01"/>
    <n v="6.04"/>
    <s v="yes"/>
    <x v="0"/>
    <x v="0"/>
    <x v="3"/>
    <x v="1"/>
    <x v="1"/>
    <x v="1"/>
    <s v="15-Dec-1964"/>
    <n v="9597.6299999999992"/>
    <x v="2"/>
    <s v="tier - 3"/>
    <x v="0"/>
    <n v="58"/>
  </r>
  <r>
    <s v="Id1177"/>
    <s v="  Mark G"/>
    <n v="31.39"/>
    <n v="8.85"/>
    <s v="yes"/>
    <x v="0"/>
    <x v="0"/>
    <x v="0"/>
    <x v="1"/>
    <x v="1"/>
    <x v="0"/>
    <s v="18-Oct-1981"/>
    <n v="9584.0400000000009"/>
    <x v="1"/>
    <s v="tier - 1"/>
    <x v="14"/>
    <n v="41"/>
  </r>
  <r>
    <s v="Id1178"/>
    <s v="  Kasey E"/>
    <n v="34.770000000000003"/>
    <n v="10.54"/>
    <s v="No"/>
    <x v="0"/>
    <x v="0"/>
    <x v="1"/>
    <x v="1"/>
    <x v="1"/>
    <x v="0"/>
    <s v="28-Nov-1973"/>
    <n v="9583.89"/>
    <x v="1"/>
    <s v="tier - 3"/>
    <x v="1"/>
    <n v="49"/>
  </r>
  <r>
    <s v="Id1179"/>
    <s v="  Jeff"/>
    <n v="24.48"/>
    <n v="4.37"/>
    <s v="yes"/>
    <x v="0"/>
    <x v="0"/>
    <x v="1"/>
    <x v="1"/>
    <x v="1"/>
    <x v="2"/>
    <s v="4-Dec-1966"/>
    <n v="9582.5400000000009"/>
    <x v="2"/>
    <s v="tier - 2"/>
    <x v="0"/>
    <n v="56"/>
  </r>
  <r>
    <s v="Id1180"/>
    <s v="  Amy"/>
    <n v="22.61"/>
    <n v="9.6300000000000008"/>
    <s v="No"/>
    <x v="0"/>
    <x v="0"/>
    <x v="1"/>
    <x v="1"/>
    <x v="1"/>
    <x v="0"/>
    <s v="1-Dec-1973"/>
    <n v="9566.99"/>
    <x v="1"/>
    <s v="tier - 1"/>
    <x v="1"/>
    <n v="49"/>
  </r>
  <r>
    <s v="Id1181"/>
    <s v="  Adam"/>
    <n v="34.299999999999997"/>
    <n v="10.37"/>
    <s v="No"/>
    <x v="0"/>
    <x v="0"/>
    <x v="0"/>
    <x v="1"/>
    <x v="0"/>
    <x v="0"/>
    <s v="14-Aug-1974"/>
    <n v="9563.0300000000007"/>
    <x v="2"/>
    <s v="tier - 1"/>
    <x v="3"/>
    <n v="48"/>
  </r>
  <r>
    <s v="Id1182"/>
    <s v="  Kristin M"/>
    <n v="46.09"/>
    <n v="5.44"/>
    <s v="No"/>
    <x v="0"/>
    <x v="0"/>
    <x v="1"/>
    <x v="1"/>
    <x v="0"/>
    <x v="2"/>
    <s v="22-Sep-1972"/>
    <n v="9549.57"/>
    <x v="1"/>
    <s v="tier - 1"/>
    <x v="0"/>
    <n v="50"/>
  </r>
  <r>
    <s v="Id1183"/>
    <s v="  Mary-Lynn B"/>
    <n v="44.744999999999997"/>
    <n v="5.19"/>
    <s v="No"/>
    <x v="0"/>
    <x v="0"/>
    <x v="1"/>
    <x v="1"/>
    <x v="1"/>
    <x v="2"/>
    <s v="22-Sep-1972"/>
    <n v="9541.7000000000007"/>
    <x v="1"/>
    <s v="tier - 1"/>
    <x v="2"/>
    <n v="50"/>
  </r>
  <r>
    <s v="Id1184"/>
    <s v="  Jamie A"/>
    <n v="26.33"/>
    <n v="11.8"/>
    <s v="yes"/>
    <x v="0"/>
    <x v="0"/>
    <x v="3"/>
    <x v="1"/>
    <x v="3"/>
    <x v="0"/>
    <s v="28-Jul-1975"/>
    <n v="9540.17"/>
    <x v="1"/>
    <s v="tier - 2"/>
    <x v="2"/>
    <n v="47"/>
  </r>
  <r>
    <s v="Id1185"/>
    <s v="  Jeffrey A"/>
    <n v="26.6"/>
    <n v="8.3800000000000008"/>
    <s v="No"/>
    <x v="0"/>
    <x v="0"/>
    <x v="1"/>
    <x v="1"/>
    <x v="1"/>
    <x v="0"/>
    <s v="21-Dec-1973"/>
    <n v="9538.65"/>
    <x v="1"/>
    <s v="tier - 3"/>
    <x v="14"/>
    <n v="49"/>
  </r>
  <r>
    <s v="Id1186"/>
    <s v="  Nicole"/>
    <n v="27.5"/>
    <n v="7.58"/>
    <s v="No"/>
    <x v="0"/>
    <x v="0"/>
    <x v="0"/>
    <x v="1"/>
    <x v="1"/>
    <x v="0"/>
    <s v="29-Nov-1971"/>
    <n v="9528.9"/>
    <x v="1"/>
    <s v="tier - 2"/>
    <x v="3"/>
    <n v="51"/>
  </r>
  <r>
    <s v="Id1187"/>
    <s v="  Audrey"/>
    <n v="41.55"/>
    <n v="4.6100000000000003"/>
    <s v="No"/>
    <x v="0"/>
    <x v="0"/>
    <x v="3"/>
    <x v="1"/>
    <x v="3"/>
    <x v="2"/>
    <s v="22-Aug-1992"/>
    <n v="9507.68"/>
    <x v="1"/>
    <s v="tier - 1"/>
    <x v="1"/>
    <n v="30"/>
  </r>
  <r>
    <s v="Id1188"/>
    <s v="  Jacob"/>
    <n v="41.47"/>
    <n v="4.7"/>
    <s v="yes"/>
    <x v="0"/>
    <x v="1"/>
    <x v="3"/>
    <x v="1"/>
    <x v="1"/>
    <x v="2"/>
    <s v="24-Aug-1969"/>
    <n v="9504.31"/>
    <x v="2"/>
    <s v="tier - 2"/>
    <x v="0"/>
    <n v="53"/>
  </r>
  <r>
    <s v="Id1189"/>
    <s v="  Daniel S"/>
    <n v="24.795000000000002"/>
    <n v="6.05"/>
    <s v="yes"/>
    <x v="0"/>
    <x v="0"/>
    <x v="0"/>
    <x v="1"/>
    <x v="2"/>
    <x v="1"/>
    <s v="28-Nov-1976"/>
    <n v="9500.57"/>
    <x v="1"/>
    <s v="tier - 3"/>
    <x v="6"/>
    <n v="46"/>
  </r>
  <r>
    <s v="Id1190"/>
    <s v="  Marc C"/>
    <n v="29.48"/>
    <n v="5.63"/>
    <s v="yes"/>
    <x v="0"/>
    <x v="1"/>
    <x v="3"/>
    <x v="1"/>
    <x v="1"/>
    <x v="2"/>
    <s v="4-Jun-1969"/>
    <n v="9487.64"/>
    <x v="1"/>
    <s v="tier - 2"/>
    <x v="0"/>
    <n v="54"/>
  </r>
  <r>
    <s v="Id1191"/>
    <s v="  Mark S"/>
    <n v="28.09"/>
    <n v="6.06"/>
    <s v="No"/>
    <x v="0"/>
    <x v="1"/>
    <x v="3"/>
    <x v="1"/>
    <x v="1"/>
    <x v="1"/>
    <s v="17-Jul-1979"/>
    <n v="9453.92"/>
    <x v="1"/>
    <s v="tier - 2"/>
    <x v="14"/>
    <n v="43"/>
  </r>
  <r>
    <s v="Id1192"/>
    <s v="  Dan"/>
    <n v="32.729999999999997"/>
    <n v="5.19"/>
    <s v="No"/>
    <x v="0"/>
    <x v="0"/>
    <x v="3"/>
    <x v="1"/>
    <x v="1"/>
    <x v="2"/>
    <s v="14-Nov-1987"/>
    <n v="9448.42"/>
    <x v="1"/>
    <s v="tier - 3"/>
    <x v="14"/>
    <n v="35"/>
  </r>
  <r>
    <s v="Id1193"/>
    <s v="  Gabriela"/>
    <n v="27.36"/>
    <n v="8.9600000000000009"/>
    <s v="No"/>
    <x v="0"/>
    <x v="0"/>
    <x v="0"/>
    <x v="1"/>
    <x v="1"/>
    <x v="0"/>
    <s v="8-Jun-1974"/>
    <n v="9447.3799999999992"/>
    <x v="1"/>
    <s v="tier - 3"/>
    <x v="2"/>
    <n v="49"/>
  </r>
  <r>
    <s v="Id1194"/>
    <s v="  Amanda"/>
    <n v="27.265000000000001"/>
    <n v="11.39"/>
    <s v="No"/>
    <x v="0"/>
    <x v="0"/>
    <x v="0"/>
    <x v="1"/>
    <x v="0"/>
    <x v="0"/>
    <s v="27-Nov-1974"/>
    <n v="9447.25"/>
    <x v="1"/>
    <s v="tier - 1"/>
    <x v="2"/>
    <n v="48"/>
  </r>
  <r>
    <s v="Id1195"/>
    <s v="  Dara"/>
    <n v="48.07"/>
    <n v="4.0599999999999996"/>
    <s v="yes"/>
    <x v="0"/>
    <x v="0"/>
    <x v="0"/>
    <x v="1"/>
    <x v="0"/>
    <x v="2"/>
    <s v="3-Nov-1976"/>
    <n v="9432.93"/>
    <x v="1"/>
    <s v="tier - 1"/>
    <x v="2"/>
    <n v="46"/>
  </r>
  <r>
    <s v="Id1196"/>
    <s v="  Rachelle R"/>
    <n v="30.8"/>
    <n v="5.23"/>
    <s v="yes"/>
    <x v="0"/>
    <x v="0"/>
    <x v="0"/>
    <x v="1"/>
    <x v="0"/>
    <x v="2"/>
    <s v="30-Oct-1976"/>
    <n v="9414.92"/>
    <x v="1"/>
    <s v="tier - 2"/>
    <x v="3"/>
    <n v="46"/>
  </r>
  <r>
    <s v="Id1197"/>
    <s v="  Brenda J"/>
    <n v="32.299999999999997"/>
    <n v="5.05"/>
    <s v="yes"/>
    <x v="0"/>
    <x v="0"/>
    <x v="0"/>
    <x v="1"/>
    <x v="0"/>
    <x v="2"/>
    <s v="17-Oct-1976"/>
    <n v="9411.01"/>
    <x v="1"/>
    <s v="tier - 3"/>
    <x v="2"/>
    <n v="46"/>
  </r>
  <r>
    <s v="Id1198"/>
    <s v="  Tim"/>
    <n v="39.700000000000003"/>
    <n v="7.34"/>
    <s v="No"/>
    <x v="0"/>
    <x v="0"/>
    <x v="0"/>
    <x v="1"/>
    <x v="0"/>
    <x v="0"/>
    <s v="20-Oct-1971"/>
    <n v="9391.35"/>
    <x v="2"/>
    <s v="tier - 3"/>
    <x v="3"/>
    <n v="51"/>
  </r>
  <r>
    <s v="Id1199"/>
    <s v="  Sylvain"/>
    <n v="35.97"/>
    <n v="8.1300000000000008"/>
    <s v="No"/>
    <x v="0"/>
    <x v="0"/>
    <x v="0"/>
    <x v="1"/>
    <x v="3"/>
    <x v="0"/>
    <s v="29-Dec-1971"/>
    <n v="9386.16"/>
    <x v="2"/>
    <s v="tier - 2"/>
    <x v="0"/>
    <n v="51"/>
  </r>
  <r>
    <s v="Id1200"/>
    <s v="  Lisa M"/>
    <n v="25.86"/>
    <n v="6.68"/>
    <s v="yes"/>
    <x v="0"/>
    <x v="0"/>
    <x v="3"/>
    <x v="1"/>
    <x v="2"/>
    <x v="0"/>
    <s v="2-Dec-1975"/>
    <n v="9380.75"/>
    <x v="1"/>
    <s v="tier - 2"/>
    <x v="2"/>
    <n v="47"/>
  </r>
  <r>
    <s v="Id1201"/>
    <s v="  Ryan"/>
    <n v="30.03"/>
    <n v="11.51"/>
    <s v="No"/>
    <x v="0"/>
    <x v="0"/>
    <x v="0"/>
    <x v="1"/>
    <x v="3"/>
    <x v="0"/>
    <s v="26-Nov-1971"/>
    <n v="9377.9"/>
    <x v="1"/>
    <s v="tier - 1"/>
    <x v="0"/>
    <n v="51"/>
  </r>
  <r>
    <s v="Id1202"/>
    <s v="  Kaitlin M"/>
    <n v="25.76"/>
    <n v="6.02"/>
    <s v="yes"/>
    <x v="0"/>
    <x v="1"/>
    <x v="3"/>
    <x v="1"/>
    <x v="3"/>
    <x v="1"/>
    <s v="24-Nov-1969"/>
    <n v="9377.4500000000007"/>
    <x v="1"/>
    <s v="tier - 3"/>
    <x v="0"/>
    <n v="53"/>
  </r>
  <r>
    <s v="Id1203"/>
    <s v="  William R"/>
    <n v="22.42"/>
    <n v="7.96"/>
    <s v="No"/>
    <x v="0"/>
    <x v="0"/>
    <x v="0"/>
    <x v="1"/>
    <x v="3"/>
    <x v="0"/>
    <s v="8-Oct-1971"/>
    <n v="9361.33"/>
    <x v="2"/>
    <s v="tier - 1"/>
    <x v="4"/>
    <n v="51"/>
  </r>
  <r>
    <s v="Id1204"/>
    <s v="  Bruce"/>
    <n v="33.18"/>
    <n v="6.01"/>
    <s v="yes"/>
    <x v="0"/>
    <x v="0"/>
    <x v="3"/>
    <x v="1"/>
    <x v="0"/>
    <x v="1"/>
    <s v="1-Jul-1988"/>
    <n v="9344.2000000000007"/>
    <x v="1"/>
    <s v="tier - 1"/>
    <x v="14"/>
    <n v="34"/>
  </r>
  <r>
    <s v="Id1205"/>
    <s v="  Veronica"/>
    <n v="43.04"/>
    <n v="5.9"/>
    <s v="yes"/>
    <x v="0"/>
    <x v="0"/>
    <x v="0"/>
    <x v="1"/>
    <x v="2"/>
    <x v="1"/>
    <s v="12-Oct-1996"/>
    <n v="9338.61"/>
    <x v="1"/>
    <s v="tier - 1"/>
    <x v="12"/>
    <n v="26"/>
  </r>
  <r>
    <s v="Id1206"/>
    <s v="  Warren"/>
    <n v="34.15"/>
    <n v="4.49"/>
    <s v="yes"/>
    <x v="0"/>
    <x v="0"/>
    <x v="3"/>
    <x v="1"/>
    <x v="1"/>
    <x v="2"/>
    <s v="9-Jul-1988"/>
    <n v="9320.26"/>
    <x v="1"/>
    <s v="tier - 1"/>
    <x v="1"/>
    <n v="34"/>
  </r>
  <r>
    <s v="Id1207"/>
    <s v="  Daniela"/>
    <n v="25.78"/>
    <n v="6.25"/>
    <s v="No"/>
    <x v="0"/>
    <x v="0"/>
    <x v="0"/>
    <x v="1"/>
    <x v="2"/>
    <x v="1"/>
    <s v="12-Oct-1977"/>
    <n v="9315.41"/>
    <x v="1"/>
    <s v="tier - 1"/>
    <x v="2"/>
    <n v="45"/>
  </r>
  <r>
    <s v="Id1208"/>
    <s v="  Deirdre A"/>
    <n v="21.02"/>
    <n v="9.6199999999999992"/>
    <s v="yes"/>
    <x v="0"/>
    <x v="1"/>
    <x v="3"/>
    <x v="1"/>
    <x v="1"/>
    <x v="0"/>
    <s v="8-Jun-1963"/>
    <n v="9310.81"/>
    <x v="2"/>
    <s v="tier - 1"/>
    <x v="0"/>
    <n v="60"/>
  </r>
  <r>
    <s v="Id1209"/>
    <s v="  Mathias"/>
    <n v="37.51"/>
    <n v="11.06"/>
    <s v="No"/>
    <x v="0"/>
    <x v="0"/>
    <x v="1"/>
    <x v="1"/>
    <x v="1"/>
    <x v="0"/>
    <s v="16-Oct-1973"/>
    <n v="9304.7000000000007"/>
    <x v="2"/>
    <s v="tier - 3"/>
    <x v="0"/>
    <n v="49"/>
  </r>
  <r>
    <s v="Id1210"/>
    <s v="  Matthew"/>
    <n v="25.745000000000001"/>
    <n v="6.11"/>
    <s v="yes"/>
    <x v="0"/>
    <x v="0"/>
    <x v="0"/>
    <x v="1"/>
    <x v="0"/>
    <x v="1"/>
    <s v="3-Nov-1976"/>
    <n v="9301.89"/>
    <x v="1"/>
    <s v="tier - 1"/>
    <x v="1"/>
    <n v="46"/>
  </r>
  <r>
    <s v="Id1211"/>
    <s v="  Kurt"/>
    <n v="31.35"/>
    <n v="11.49"/>
    <s v="No"/>
    <x v="0"/>
    <x v="0"/>
    <x v="1"/>
    <x v="1"/>
    <x v="0"/>
    <x v="0"/>
    <s v="18-Sep-1973"/>
    <n v="9290.14"/>
    <x v="2"/>
    <s v="tier - 3"/>
    <x v="4"/>
    <n v="49"/>
  </r>
  <r>
    <s v="Id1212"/>
    <s v="  Samuel"/>
    <n v="29.83"/>
    <n v="8.68"/>
    <s v="No"/>
    <x v="0"/>
    <x v="0"/>
    <x v="1"/>
    <x v="1"/>
    <x v="2"/>
    <x v="0"/>
    <s v="16-Oct-1973"/>
    <n v="9288.0300000000007"/>
    <x v="1"/>
    <s v="tier - 3"/>
    <x v="11"/>
    <n v="49"/>
  </r>
  <r>
    <s v="Id1213"/>
    <s v="  Emily"/>
    <n v="25.49"/>
    <n v="5.68"/>
    <s v="yes"/>
    <x v="0"/>
    <x v="1"/>
    <x v="3"/>
    <x v="1"/>
    <x v="2"/>
    <x v="2"/>
    <s v="26-Nov-1969"/>
    <n v="9285.8700000000008"/>
    <x v="1"/>
    <s v="tier - 3"/>
    <x v="0"/>
    <n v="53"/>
  </r>
  <r>
    <s v="Id1214"/>
    <s v="  Tiffany"/>
    <n v="34.1"/>
    <n v="8.4499999999999993"/>
    <s v="No"/>
    <x v="0"/>
    <x v="0"/>
    <x v="0"/>
    <x v="1"/>
    <x v="0"/>
    <x v="0"/>
    <s v="2-Jul-1971"/>
    <n v="9283.56"/>
    <x v="1"/>
    <s v="tier - 3"/>
    <x v="0"/>
    <n v="51"/>
  </r>
  <r>
    <s v="Id1215"/>
    <s v="  Alex F"/>
    <n v="25.84"/>
    <n v="8.51"/>
    <s v="No"/>
    <x v="0"/>
    <x v="0"/>
    <x v="1"/>
    <x v="1"/>
    <x v="1"/>
    <x v="0"/>
    <s v="27-Oct-1973"/>
    <n v="9282.48"/>
    <x v="2"/>
    <s v="tier - 2"/>
    <x v="4"/>
    <n v="49"/>
  </r>
  <r>
    <s v="Id1216"/>
    <s v="  Alice"/>
    <n v="20.6"/>
    <n v="7.62"/>
    <s v="No"/>
    <x v="0"/>
    <x v="0"/>
    <x v="0"/>
    <x v="1"/>
    <x v="0"/>
    <x v="0"/>
    <s v="6-Aug-1971"/>
    <n v="9264.7999999999993"/>
    <x v="1"/>
    <s v="tier - 1"/>
    <x v="3"/>
    <n v="51"/>
  </r>
  <r>
    <s v="Id1217"/>
    <s v="  Allison M"/>
    <n v="28.88"/>
    <n v="10.18"/>
    <s v="No"/>
    <x v="0"/>
    <x v="0"/>
    <x v="0"/>
    <x v="1"/>
    <x v="1"/>
    <x v="0"/>
    <s v="21-Aug-1974"/>
    <n v="9249.5"/>
    <x v="1"/>
    <s v="tier - 1"/>
    <x v="1"/>
    <n v="48"/>
  </r>
  <r>
    <s v="Id1218"/>
    <s v="  Johannes Fiskerstand"/>
    <n v="28.24"/>
    <n v="5.36"/>
    <s v="No"/>
    <x v="0"/>
    <x v="0"/>
    <x v="0"/>
    <x v="1"/>
    <x v="2"/>
    <x v="2"/>
    <s v="5-Oct-1980"/>
    <n v="9247.94"/>
    <x v="1"/>
    <s v="tier - 1"/>
    <x v="14"/>
    <n v="42"/>
  </r>
  <r>
    <s v="Id1219"/>
    <s v="  Stephen"/>
    <n v="25.46"/>
    <n v="11.78"/>
    <s v="yes"/>
    <x v="0"/>
    <x v="0"/>
    <x v="3"/>
    <x v="1"/>
    <x v="2"/>
    <x v="0"/>
    <s v="6-Dec-1975"/>
    <n v="9225.26"/>
    <x v="2"/>
    <s v="tier - 3"/>
    <x v="5"/>
    <n v="47"/>
  </r>
  <r>
    <s v="Id1220"/>
    <s v="  Jon M"/>
    <n v="29.64"/>
    <n v="10.82"/>
    <s v="yes"/>
    <x v="0"/>
    <x v="0"/>
    <x v="0"/>
    <x v="1"/>
    <x v="2"/>
    <x v="0"/>
    <s v="5-Dec-1981"/>
    <n v="9222.4"/>
    <x v="1"/>
    <s v="tier - 3"/>
    <x v="9"/>
    <n v="41"/>
  </r>
  <r>
    <s v="Id1221"/>
    <s v="  Fasil"/>
    <n v="31.27"/>
    <n v="7.73"/>
    <s v="yes"/>
    <x v="0"/>
    <x v="0"/>
    <x v="3"/>
    <x v="1"/>
    <x v="1"/>
    <x v="0"/>
    <s v="25-Dec-1986"/>
    <n v="9210.06"/>
    <x v="1"/>
    <s v="tier - 3"/>
    <x v="14"/>
    <n v="36"/>
  </r>
  <r>
    <s v="Id1222"/>
    <s v="  Megan C"/>
    <n v="19.95"/>
    <n v="6.24"/>
    <s v="yes"/>
    <x v="0"/>
    <x v="0"/>
    <x v="0"/>
    <x v="1"/>
    <x v="1"/>
    <x v="1"/>
    <s v="10-Sep-1976"/>
    <n v="9193.84"/>
    <x v="1"/>
    <s v="tier - 1"/>
    <x v="1"/>
    <n v="46"/>
  </r>
  <r>
    <s v="Id1223"/>
    <s v="  Lisa J"/>
    <n v="21.3"/>
    <n v="10.42"/>
    <s v="No"/>
    <x v="0"/>
    <x v="0"/>
    <x v="1"/>
    <x v="1"/>
    <x v="1"/>
    <x v="0"/>
    <s v="25-Dec-1973"/>
    <n v="9182.17"/>
    <x v="1"/>
    <s v="tier - 3"/>
    <x v="3"/>
    <n v="49"/>
  </r>
  <r>
    <s v="Id1224"/>
    <s v="  Doron P"/>
    <n v="31.635000000000002"/>
    <n v="11.11"/>
    <s v="No"/>
    <x v="0"/>
    <x v="0"/>
    <x v="0"/>
    <x v="1"/>
    <x v="0"/>
    <x v="0"/>
    <s v="29-Dec-1971"/>
    <n v="9174.14"/>
    <x v="2"/>
    <s v="tier - 1"/>
    <x v="1"/>
    <n v="51"/>
  </r>
  <r>
    <s v="Id1225"/>
    <s v="  Katharina"/>
    <n v="23.9"/>
    <n v="7.67"/>
    <s v="yes"/>
    <x v="0"/>
    <x v="0"/>
    <x v="1"/>
    <x v="1"/>
    <x v="1"/>
    <x v="0"/>
    <s v="24-Oct-1970"/>
    <n v="9171.75"/>
    <x v="1"/>
    <s v="tier - 2"/>
    <x v="1"/>
    <n v="52"/>
  </r>
  <r>
    <s v="Id1226"/>
    <s v="  Carl"/>
    <n v="34.15"/>
    <n v="6.15"/>
    <s v="No"/>
    <x v="0"/>
    <x v="0"/>
    <x v="0"/>
    <x v="1"/>
    <x v="0"/>
    <x v="1"/>
    <s v="23-Aug-1990"/>
    <n v="9159.51"/>
    <x v="1"/>
    <s v="tier - 2"/>
    <x v="14"/>
    <n v="32"/>
  </r>
  <r>
    <s v="Id1227"/>
    <s v="  Kelsey J"/>
    <n v="28.71"/>
    <n v="5.71"/>
    <s v="No"/>
    <x v="0"/>
    <x v="0"/>
    <x v="0"/>
    <x v="1"/>
    <x v="1"/>
    <x v="1"/>
    <s v="8-Dec-1982"/>
    <n v="9147.5"/>
    <x v="1"/>
    <s v="tier - 1"/>
    <x v="1"/>
    <n v="40"/>
  </r>
  <r>
    <s v="Id1228"/>
    <s v="  Stephen A"/>
    <n v="36.700000000000003"/>
    <n v="8.6999999999999993"/>
    <s v="yes"/>
    <x v="0"/>
    <x v="0"/>
    <x v="1"/>
    <x v="1"/>
    <x v="2"/>
    <x v="0"/>
    <s v="18-Oct-1970"/>
    <n v="9144.57"/>
    <x v="2"/>
    <s v="tier - 2"/>
    <x v="3"/>
    <n v="52"/>
  </r>
  <r>
    <s v="Id1229"/>
    <s v="  Dan"/>
    <n v="34.1"/>
    <n v="9.0399999999999991"/>
    <s v="yes"/>
    <x v="0"/>
    <x v="0"/>
    <x v="1"/>
    <x v="1"/>
    <x v="0"/>
    <x v="0"/>
    <s v="12-Aug-1970"/>
    <n v="9140.9500000000007"/>
    <x v="2"/>
    <s v="tier - 3"/>
    <x v="0"/>
    <n v="52"/>
  </r>
  <r>
    <s v="Id1230"/>
    <s v="  Katie C"/>
    <n v="25.7"/>
    <n v="5.61"/>
    <s v="No"/>
    <x v="0"/>
    <x v="0"/>
    <x v="0"/>
    <x v="1"/>
    <x v="1"/>
    <x v="2"/>
    <s v="2-Dec-1977"/>
    <n v="9101.7999999999993"/>
    <x v="1"/>
    <s v="tier - 1"/>
    <x v="3"/>
    <n v="45"/>
  </r>
  <r>
    <s v="Id1231"/>
    <s v="  Melissa K"/>
    <n v="21.68"/>
    <n v="8.1199999999999992"/>
    <s v="No"/>
    <x v="0"/>
    <x v="0"/>
    <x v="0"/>
    <x v="1"/>
    <x v="2"/>
    <x v="0"/>
    <s v="9-Nov-1965"/>
    <n v="9095.94"/>
    <x v="2"/>
    <s v="tier - 1"/>
    <x v="3"/>
    <n v="57"/>
  </r>
  <r>
    <s v="Id1232"/>
    <s v="  Kara H"/>
    <n v="25.175000000000001"/>
    <n v="4.74"/>
    <s v="No"/>
    <x v="0"/>
    <x v="0"/>
    <x v="0"/>
    <x v="1"/>
    <x v="1"/>
    <x v="2"/>
    <s v="4-Nov-1977"/>
    <n v="9095.07"/>
    <x v="1"/>
    <s v="tier - 2"/>
    <x v="2"/>
    <n v="45"/>
  </r>
  <r>
    <s v="Id1233"/>
    <s v="  Juan Carlos"/>
    <n v="44.77"/>
    <n v="4.0599999999999996"/>
    <s v="No"/>
    <x v="0"/>
    <x v="0"/>
    <x v="1"/>
    <x v="1"/>
    <x v="2"/>
    <x v="2"/>
    <s v="2-Dec-1972"/>
    <n v="9058.73"/>
    <x v="2"/>
    <s v="tier - 2"/>
    <x v="0"/>
    <n v="50"/>
  </r>
  <r>
    <s v="Id1234"/>
    <s v="  John III"/>
    <n v="37.07"/>
    <n v="5.69"/>
    <s v="No"/>
    <x v="0"/>
    <x v="0"/>
    <x v="1"/>
    <x v="1"/>
    <x v="0"/>
    <x v="2"/>
    <s v="7-Dec-1972"/>
    <n v="9048.0300000000007"/>
    <x v="1"/>
    <s v="tier - 2"/>
    <x v="0"/>
    <n v="50"/>
  </r>
  <r>
    <s v="Id1235"/>
    <s v="  Sarah M"/>
    <n v="39.799999999999997"/>
    <n v="5.66"/>
    <s v="No"/>
    <x v="0"/>
    <x v="1"/>
    <x v="3"/>
    <x v="1"/>
    <x v="1"/>
    <x v="2"/>
    <s v="1-Dec-1993"/>
    <n v="9010.2000000000007"/>
    <x v="1"/>
    <s v="tier - 3"/>
    <x v="12"/>
    <n v="29"/>
  </r>
  <r>
    <s v="Id1236"/>
    <s v="  Kristin C"/>
    <n v="26.36"/>
    <n v="4.32"/>
    <s v="No"/>
    <x v="0"/>
    <x v="1"/>
    <x v="3"/>
    <x v="1"/>
    <x v="0"/>
    <x v="2"/>
    <s v="16-Dec-1979"/>
    <n v="8998.43"/>
    <x v="1"/>
    <s v="tier - 1"/>
    <x v="15"/>
    <n v="43"/>
  </r>
  <r>
    <s v="Id1237"/>
    <s v="  Casey M"/>
    <n v="29.925000000000001"/>
    <n v="8.2899999999999991"/>
    <s v="No"/>
    <x v="0"/>
    <x v="0"/>
    <x v="1"/>
    <x v="1"/>
    <x v="2"/>
    <x v="0"/>
    <s v="11-Oct-1973"/>
    <n v="8988.16"/>
    <x v="1"/>
    <s v="tier - 1"/>
    <x v="1"/>
    <n v="49"/>
  </r>
  <r>
    <s v="Id1238"/>
    <s v="  Samuel"/>
    <n v="37.29"/>
    <n v="10.46"/>
    <s v="No"/>
    <x v="0"/>
    <x v="0"/>
    <x v="0"/>
    <x v="1"/>
    <x v="0"/>
    <x v="0"/>
    <s v="21-Jul-1974"/>
    <n v="8978.19"/>
    <x v="1"/>
    <s v="tier - 2"/>
    <x v="0"/>
    <n v="48"/>
  </r>
  <r>
    <s v="Id1239"/>
    <s v="  Braulio"/>
    <n v="30.2"/>
    <n v="11.96"/>
    <s v="No"/>
    <x v="0"/>
    <x v="0"/>
    <x v="0"/>
    <x v="1"/>
    <x v="1"/>
    <x v="0"/>
    <s v="8-Sep-1974"/>
    <n v="8968.33"/>
    <x v="2"/>
    <s v="tier - 2"/>
    <x v="3"/>
    <n v="48"/>
  </r>
  <r>
    <s v="Id1240"/>
    <s v="  Anne-Marie"/>
    <n v="24.225000000000001"/>
    <n v="4.25"/>
    <s v="yes"/>
    <x v="0"/>
    <x v="1"/>
    <x v="3"/>
    <x v="1"/>
    <x v="0"/>
    <x v="2"/>
    <s v="15-Jul-1983"/>
    <n v="8965.7999999999993"/>
    <x v="1"/>
    <s v="tier - 3"/>
    <x v="1"/>
    <n v="39"/>
  </r>
  <r>
    <s v="Id1241"/>
    <s v="  Samuel K"/>
    <n v="31.445"/>
    <n v="8.33"/>
    <s v="No"/>
    <x v="0"/>
    <x v="0"/>
    <x v="0"/>
    <x v="1"/>
    <x v="0"/>
    <x v="0"/>
    <s v="17-Aug-1974"/>
    <n v="8964.06"/>
    <x v="2"/>
    <s v="tier - 2"/>
    <x v="4"/>
    <n v="48"/>
  </r>
  <r>
    <s v="Id1242"/>
    <s v="  Yuki"/>
    <n v="38.880000000000003"/>
    <n v="4.29"/>
    <s v="No"/>
    <x v="0"/>
    <x v="0"/>
    <x v="3"/>
    <x v="1"/>
    <x v="1"/>
    <x v="2"/>
    <s v="27-Sep-1992"/>
    <n v="8954.99"/>
    <x v="1"/>
    <s v="tier - 3"/>
    <x v="12"/>
    <n v="30"/>
  </r>
  <r>
    <s v="Id1243"/>
    <s v="  Rafer"/>
    <n v="43.89"/>
    <n v="6.32"/>
    <s v="yes"/>
    <x v="0"/>
    <x v="0"/>
    <x v="0"/>
    <x v="1"/>
    <x v="2"/>
    <x v="1"/>
    <s v="25-Dec-1976"/>
    <n v="8944.1200000000008"/>
    <x v="2"/>
    <s v="tier - 2"/>
    <x v="0"/>
    <n v="46"/>
  </r>
  <r>
    <s v="Id1244"/>
    <s v="  Claire"/>
    <n v="25.6"/>
    <n v="5.65"/>
    <s v="No"/>
    <x v="0"/>
    <x v="0"/>
    <x v="1"/>
    <x v="1"/>
    <x v="2"/>
    <x v="2"/>
    <s v="6-Jun-1972"/>
    <n v="8932.08"/>
    <x v="1"/>
    <s v="tier - 1"/>
    <x v="3"/>
    <n v="51"/>
  </r>
  <r>
    <s v="Id1245"/>
    <s v="  Erynn J"/>
    <n v="29.545000000000002"/>
    <n v="8.41"/>
    <s v="yes"/>
    <x v="0"/>
    <x v="0"/>
    <x v="3"/>
    <x v="1"/>
    <x v="2"/>
    <x v="0"/>
    <s v="7-Jul-1975"/>
    <n v="8930.93"/>
    <x v="1"/>
    <s v="tier - 2"/>
    <x v="1"/>
    <n v="47"/>
  </r>
  <r>
    <s v="Id1246"/>
    <s v="  Mahesh"/>
    <n v="23.25"/>
    <n v="11.96"/>
    <s v="yes"/>
    <x v="0"/>
    <x v="0"/>
    <x v="0"/>
    <x v="1"/>
    <x v="1"/>
    <x v="0"/>
    <s v="6-Sep-1967"/>
    <n v="8908.4699999999993"/>
    <x v="2"/>
    <s v="tier - 2"/>
    <x v="0"/>
    <n v="55"/>
  </r>
  <r>
    <s v="Id1247"/>
    <s v="  Stanley"/>
    <n v="43.95"/>
    <n v="5.17"/>
    <s v="yes"/>
    <x v="0"/>
    <x v="1"/>
    <x v="3"/>
    <x v="1"/>
    <x v="2"/>
    <x v="2"/>
    <s v="28-Nov-1997"/>
    <n v="8906.14"/>
    <x v="1"/>
    <s v="tier - 2"/>
    <x v="1"/>
    <n v="25"/>
  </r>
  <r>
    <s v="Id1248"/>
    <s v="  Gregory"/>
    <n v="21.85"/>
    <n v="8.76"/>
    <s v="No"/>
    <x v="0"/>
    <x v="0"/>
    <x v="0"/>
    <x v="1"/>
    <x v="2"/>
    <x v="0"/>
    <s v="16-Dec-1978"/>
    <n v="8891.14"/>
    <x v="1"/>
    <s v="tier - 3"/>
    <x v="6"/>
    <n v="44"/>
  </r>
  <r>
    <s v="Id1249"/>
    <s v="  Eric"/>
    <n v="25.73"/>
    <n v="7.99"/>
    <s v="No"/>
    <x v="0"/>
    <x v="0"/>
    <x v="1"/>
    <x v="1"/>
    <x v="2"/>
    <x v="0"/>
    <s v="9-Sep-1973"/>
    <n v="8890.59"/>
    <x v="1"/>
    <s v="tier - 3"/>
    <x v="1"/>
    <n v="49"/>
  </r>
  <r>
    <s v="Id1250"/>
    <s v="  Rachel M"/>
    <n v="32.229999999999997"/>
    <n v="8.59"/>
    <s v="No"/>
    <x v="0"/>
    <x v="0"/>
    <x v="0"/>
    <x v="1"/>
    <x v="1"/>
    <x v="0"/>
    <s v="18-Jun-1974"/>
    <n v="8871.15"/>
    <x v="1"/>
    <s v="tier - 3"/>
    <x v="0"/>
    <n v="48"/>
  </r>
  <r>
    <s v="Id1251"/>
    <s v="  Fritz"/>
    <n v="32.204999999999998"/>
    <n v="6.14"/>
    <s v="No"/>
    <x v="0"/>
    <x v="0"/>
    <x v="1"/>
    <x v="1"/>
    <x v="2"/>
    <x v="1"/>
    <s v="22-Nov-1972"/>
    <n v="8835.26"/>
    <x v="2"/>
    <s v="tier - 2"/>
    <x v="1"/>
    <n v="50"/>
  </r>
  <r>
    <s v="Id1252"/>
    <s v="  Brad"/>
    <n v="26.41"/>
    <n v="4.08"/>
    <s v="No"/>
    <x v="0"/>
    <x v="0"/>
    <x v="1"/>
    <x v="1"/>
    <x v="0"/>
    <x v="2"/>
    <s v="14-Nov-1972"/>
    <n v="8827.2099999999991"/>
    <x v="2"/>
    <s v="tier - 1"/>
    <x v="1"/>
    <n v="50"/>
  </r>
  <r>
    <s v="Id1253"/>
    <s v="  Claire M"/>
    <n v="30.2"/>
    <n v="6.25"/>
    <s v="yes"/>
    <x v="0"/>
    <x v="0"/>
    <x v="0"/>
    <x v="1"/>
    <x v="2"/>
    <x v="1"/>
    <s v="14-Jul-1976"/>
    <n v="8825.09"/>
    <x v="1"/>
    <s v="tier - 3"/>
    <x v="3"/>
    <n v="46"/>
  </r>
  <r>
    <s v="Id1254"/>
    <s v="  Jennifer"/>
    <n v="31.26"/>
    <n v="5.94"/>
    <s v="yes"/>
    <x v="0"/>
    <x v="0"/>
    <x v="3"/>
    <x v="1"/>
    <x v="2"/>
    <x v="1"/>
    <s v="22-Aug-1988"/>
    <n v="8824.27"/>
    <x v="1"/>
    <s v="tier - 1"/>
    <x v="15"/>
    <n v="34"/>
  </r>
  <r>
    <s v="Id1255"/>
    <s v="  Maria S"/>
    <n v="33.725000000000001"/>
    <n v="6.45"/>
    <s v="yes"/>
    <x v="0"/>
    <x v="0"/>
    <x v="0"/>
    <x v="1"/>
    <x v="0"/>
    <x v="1"/>
    <s v="19-Oct-1976"/>
    <n v="8823.99"/>
    <x v="1"/>
    <s v="tier - 3"/>
    <x v="2"/>
    <n v="46"/>
  </r>
  <r>
    <s v="Id1256"/>
    <s v="  Katherine E"/>
    <n v="28.9"/>
    <n v="5.74"/>
    <s v="yes"/>
    <x v="0"/>
    <x v="0"/>
    <x v="0"/>
    <x v="1"/>
    <x v="3"/>
    <x v="1"/>
    <s v="14-Jun-1976"/>
    <n v="8823.2800000000007"/>
    <x v="1"/>
    <s v="tier - 1"/>
    <x v="3"/>
    <n v="46"/>
  </r>
  <r>
    <s v="Id1257"/>
    <s v="  Michael"/>
    <n v="45.69"/>
    <n v="4.43"/>
    <s v="yes"/>
    <x v="0"/>
    <x v="0"/>
    <x v="0"/>
    <x v="1"/>
    <x v="1"/>
    <x v="2"/>
    <s v="7-Nov-2001"/>
    <n v="8821.8799999999992"/>
    <x v="1"/>
    <s v="tier - 3"/>
    <x v="8"/>
    <n v="21"/>
  </r>
  <r>
    <s v="Id1258"/>
    <s v="  Roxanne"/>
    <n v="21.03"/>
    <n v="6.5"/>
    <s v="No"/>
    <x v="0"/>
    <x v="0"/>
    <x v="0"/>
    <x v="1"/>
    <x v="1"/>
    <x v="0"/>
    <s v="29-Aug-1965"/>
    <n v="8800.49"/>
    <x v="2"/>
    <s v="tier - 2"/>
    <x v="0"/>
    <n v="57"/>
  </r>
  <r>
    <s v="Id1259"/>
    <s v="  Israel"/>
    <n v="37"/>
    <n v="8.75"/>
    <s v="No"/>
    <x v="0"/>
    <x v="0"/>
    <x v="0"/>
    <x v="1"/>
    <x v="2"/>
    <x v="0"/>
    <s v="18-Jun-1971"/>
    <n v="8798.59"/>
    <x v="1"/>
    <s v="tier - 1"/>
    <x v="3"/>
    <n v="51"/>
  </r>
  <r>
    <s v="Id1260"/>
    <s v="  Samalya"/>
    <n v="25.4"/>
    <n v="11.96"/>
    <s v="No"/>
    <x v="0"/>
    <x v="0"/>
    <x v="0"/>
    <x v="1"/>
    <x v="2"/>
    <x v="0"/>
    <s v="23-Aug-1971"/>
    <n v="8782.4699999999993"/>
    <x v="1"/>
    <s v="tier - 3"/>
    <x v="3"/>
    <n v="51"/>
  </r>
  <r>
    <s v="Id1261"/>
    <s v="  Peter"/>
    <n v="32.299999999999997"/>
    <n v="10.54"/>
    <s v="No"/>
    <x v="0"/>
    <x v="0"/>
    <x v="0"/>
    <x v="1"/>
    <x v="2"/>
    <x v="0"/>
    <s v="6-Sep-1974"/>
    <n v="8765.25"/>
    <x v="1"/>
    <s v="tier - 3"/>
    <x v="1"/>
    <n v="48"/>
  </r>
  <r>
    <s v="Id1262"/>
    <s v="  Alicia"/>
    <n v="23.94"/>
    <n v="4.54"/>
    <s v="yes"/>
    <x v="0"/>
    <x v="1"/>
    <x v="3"/>
    <x v="1"/>
    <x v="1"/>
    <x v="2"/>
    <s v="9-Sep-1969"/>
    <n v="8760.1200000000008"/>
    <x v="1"/>
    <s v="tier - 1"/>
    <x v="0"/>
    <n v="53"/>
  </r>
  <r>
    <s v="Id1263"/>
    <s v="  Sarah K"/>
    <n v="46.4"/>
    <n v="5.71"/>
    <s v="No"/>
    <x v="0"/>
    <x v="0"/>
    <x v="0"/>
    <x v="1"/>
    <x v="2"/>
    <x v="1"/>
    <s v="23-Aug-1999"/>
    <n v="8747.68"/>
    <x v="1"/>
    <s v="tier - 3"/>
    <x v="3"/>
    <n v="23"/>
  </r>
  <r>
    <s v="Id1264"/>
    <s v="  Guomin"/>
    <n v="40.375"/>
    <n v="6.25"/>
    <s v="yes"/>
    <x v="0"/>
    <x v="0"/>
    <x v="0"/>
    <x v="1"/>
    <x v="1"/>
    <x v="1"/>
    <s v="17-Jun-1976"/>
    <n v="8733.23"/>
    <x v="1"/>
    <s v="tier - 3"/>
    <x v="1"/>
    <n v="46"/>
  </r>
  <r>
    <s v="Id1265"/>
    <s v="  Javier"/>
    <n v="28.7"/>
    <n v="9.4700000000000006"/>
    <s v="No"/>
    <x v="0"/>
    <x v="0"/>
    <x v="1"/>
    <x v="1"/>
    <x v="0"/>
    <x v="0"/>
    <s v="25-Jun-1973"/>
    <n v="8703.4599999999991"/>
    <x v="2"/>
    <s v="tier - 3"/>
    <x v="3"/>
    <n v="49"/>
  </r>
  <r>
    <s v="Id1266"/>
    <s v="  Matt"/>
    <n v="26.63"/>
    <n v="5.7"/>
    <s v="No"/>
    <x v="0"/>
    <x v="0"/>
    <x v="0"/>
    <x v="1"/>
    <x v="1"/>
    <x v="1"/>
    <s v="28-Oct-1980"/>
    <n v="8701.84"/>
    <x v="1"/>
    <s v="tier - 3"/>
    <x v="14"/>
    <n v="42"/>
  </r>
  <r>
    <s v="Id1267"/>
    <s v="  Thomas S"/>
    <n v="22.515000000000001"/>
    <n v="11.18"/>
    <s v="No"/>
    <x v="0"/>
    <x v="0"/>
    <x v="1"/>
    <x v="1"/>
    <x v="2"/>
    <x v="0"/>
    <s v="11-Oct-1973"/>
    <n v="8688.86"/>
    <x v="1"/>
    <s v="tier - 1"/>
    <x v="6"/>
    <n v="49"/>
  </r>
  <r>
    <s v="Id1268"/>
    <s v="  Martha Patricia"/>
    <n v="36.575000000000003"/>
    <n v="10.98"/>
    <s v="No"/>
    <x v="0"/>
    <x v="0"/>
    <x v="0"/>
    <x v="1"/>
    <x v="0"/>
    <x v="0"/>
    <s v="16-Aug-1974"/>
    <n v="8671.19"/>
    <x v="1"/>
    <s v="tier - 1"/>
    <x v="1"/>
    <n v="48"/>
  </r>
  <r>
    <s v="Id1269"/>
    <s v="  Alicia"/>
    <n v="23.66"/>
    <n v="5.1100000000000003"/>
    <s v="yes"/>
    <x v="0"/>
    <x v="1"/>
    <x v="3"/>
    <x v="1"/>
    <x v="1"/>
    <x v="2"/>
    <s v="10-Aug-1969"/>
    <n v="8665.14"/>
    <x v="1"/>
    <s v="tier - 3"/>
    <x v="0"/>
    <n v="53"/>
  </r>
  <r>
    <s v="Id1270"/>
    <s v="  Jennifer V"/>
    <n v="18.62"/>
    <n v="10.24"/>
    <s v="No"/>
    <x v="0"/>
    <x v="0"/>
    <x v="0"/>
    <x v="1"/>
    <x v="2"/>
    <x v="0"/>
    <s v="21-Oct-1965"/>
    <n v="8665.09"/>
    <x v="2"/>
    <s v="tier - 2"/>
    <x v="1"/>
    <n v="57"/>
  </r>
  <r>
    <s v="Id1271"/>
    <s v="  Michael W"/>
    <n v="19.190000000000001"/>
    <n v="7.71"/>
    <s v="yes"/>
    <x v="0"/>
    <x v="0"/>
    <x v="3"/>
    <x v="1"/>
    <x v="1"/>
    <x v="0"/>
    <s v="3-Aug-1975"/>
    <n v="8627.5400000000009"/>
    <x v="1"/>
    <s v="tier - 2"/>
    <x v="6"/>
    <n v="47"/>
  </r>
  <r>
    <s v="Id1272"/>
    <s v="  Eddie C"/>
    <n v="27.5"/>
    <n v="6.03"/>
    <s v="No"/>
    <x v="0"/>
    <x v="0"/>
    <x v="0"/>
    <x v="1"/>
    <x v="1"/>
    <x v="1"/>
    <s v="2-Sep-1977"/>
    <n v="8615.2999999999993"/>
    <x v="1"/>
    <s v="tier - 3"/>
    <x v="3"/>
    <n v="45"/>
  </r>
  <r>
    <s v="Id1273"/>
    <s v="  Maxime M"/>
    <n v="27.36"/>
    <n v="5.96"/>
    <s v="No"/>
    <x v="0"/>
    <x v="1"/>
    <x v="3"/>
    <x v="1"/>
    <x v="0"/>
    <x v="1"/>
    <s v="17-Jul-1979"/>
    <n v="8606.2199999999993"/>
    <x v="0"/>
    <s v="tier - 2"/>
    <x v="7"/>
    <n v="43"/>
  </r>
  <r>
    <s v="Id1274"/>
    <s v="  Mark D"/>
    <n v="20.350000000000001"/>
    <n v="4.16"/>
    <s v="No"/>
    <x v="0"/>
    <x v="0"/>
    <x v="0"/>
    <x v="1"/>
    <x v="2"/>
    <x v="2"/>
    <s v="15-Oct-1977"/>
    <n v="8605.36"/>
    <x v="1"/>
    <s v="tier - 2"/>
    <x v="0"/>
    <n v="45"/>
  </r>
  <r>
    <s v="Id1275"/>
    <s v="  Adam"/>
    <n v="24.035"/>
    <n v="6.11"/>
    <s v="No"/>
    <x v="0"/>
    <x v="0"/>
    <x v="0"/>
    <x v="1"/>
    <x v="3"/>
    <x v="1"/>
    <s v="12-Nov-1977"/>
    <n v="8604.48"/>
    <x v="2"/>
    <s v="tier - 2"/>
    <x v="4"/>
    <n v="45"/>
  </r>
  <r>
    <s v="Id1276"/>
    <s v="  Justin M"/>
    <n v="23.56"/>
    <n v="5.97"/>
    <s v="No"/>
    <x v="0"/>
    <x v="0"/>
    <x v="0"/>
    <x v="1"/>
    <x v="2"/>
    <x v="1"/>
    <s v="24-Sep-1977"/>
    <n v="8603.82"/>
    <x v="1"/>
    <s v="tier - 1"/>
    <x v="9"/>
    <n v="45"/>
  </r>
  <r>
    <s v="Id1277"/>
    <s v="  Svetlana V"/>
    <n v="27.17"/>
    <n v="10.81"/>
    <s v="No"/>
    <x v="0"/>
    <x v="0"/>
    <x v="1"/>
    <x v="1"/>
    <x v="0"/>
    <x v="0"/>
    <s v="11-Jul-1973"/>
    <n v="8601.33"/>
    <x v="1"/>
    <s v="tier - 1"/>
    <x v="0"/>
    <n v="49"/>
  </r>
  <r>
    <s v="Id1278"/>
    <s v="  Jana L"/>
    <n v="34.32"/>
    <n v="5.7"/>
    <s v="yes"/>
    <x v="0"/>
    <x v="1"/>
    <x v="3"/>
    <x v="1"/>
    <x v="0"/>
    <x v="1"/>
    <s v="25-Jul-1983"/>
    <n v="8596.83"/>
    <x v="1"/>
    <s v="tier - 3"/>
    <x v="0"/>
    <n v="39"/>
  </r>
  <r>
    <s v="Id1279"/>
    <s v="  Laura"/>
    <n v="23.87"/>
    <n v="4.7699999999999996"/>
    <s v="yes"/>
    <x v="0"/>
    <x v="1"/>
    <x v="3"/>
    <x v="1"/>
    <x v="3"/>
    <x v="2"/>
    <s v="30-Dec-1983"/>
    <n v="8582.2999999999993"/>
    <x v="1"/>
    <s v="tier - 1"/>
    <x v="0"/>
    <n v="39"/>
  </r>
  <r>
    <s v="Id1280"/>
    <s v="  Torrey C III"/>
    <n v="30.15"/>
    <n v="4.25"/>
    <s v="No"/>
    <x v="0"/>
    <x v="0"/>
    <x v="3"/>
    <x v="1"/>
    <x v="2"/>
    <x v="2"/>
    <s v="11-Nov-1987"/>
    <n v="8573.2999999999993"/>
    <x v="1"/>
    <s v="tier - 2"/>
    <x v="14"/>
    <n v="35"/>
  </r>
  <r>
    <s v="Id1281"/>
    <s v="  Paul"/>
    <n v="26.36"/>
    <n v="5.52"/>
    <s v="No"/>
    <x v="0"/>
    <x v="0"/>
    <x v="0"/>
    <x v="1"/>
    <x v="1"/>
    <x v="2"/>
    <s v="6-Dec-1982"/>
    <n v="8572.0400000000009"/>
    <x v="1"/>
    <s v="tier - 2"/>
    <x v="14"/>
    <n v="40"/>
  </r>
  <r>
    <s v="Id1282"/>
    <s v="  Jennifer D"/>
    <n v="45.32"/>
    <n v="6.53"/>
    <s v="yes"/>
    <x v="0"/>
    <x v="0"/>
    <x v="3"/>
    <x v="1"/>
    <x v="2"/>
    <x v="0"/>
    <s v="26-Sep-1975"/>
    <n v="8569.86"/>
    <x v="1"/>
    <s v="tier - 3"/>
    <x v="0"/>
    <n v="47"/>
  </r>
  <r>
    <s v="Id1283"/>
    <s v="  Erik"/>
    <n v="31.93"/>
    <n v="4.82"/>
    <s v="yes"/>
    <x v="0"/>
    <x v="0"/>
    <x v="3"/>
    <x v="1"/>
    <x v="2"/>
    <x v="2"/>
    <s v="21-Sep-1988"/>
    <n v="8567.25"/>
    <x v="1"/>
    <s v="tier - 1"/>
    <x v="1"/>
    <n v="34"/>
  </r>
  <r>
    <s v="Id1284"/>
    <s v="  Lana J"/>
    <n v="36"/>
    <n v="11.94"/>
    <s v="yes"/>
    <x v="0"/>
    <x v="0"/>
    <x v="3"/>
    <x v="1"/>
    <x v="3"/>
    <x v="0"/>
    <s v="21-Aug-1975"/>
    <n v="8556.91"/>
    <x v="1"/>
    <s v="tier - 1"/>
    <x v="3"/>
    <n v="47"/>
  </r>
  <r>
    <s v="Id1285"/>
    <s v="  Rebecca E"/>
    <n v="32"/>
    <n v="7.85"/>
    <s v="yes"/>
    <x v="0"/>
    <x v="0"/>
    <x v="3"/>
    <x v="1"/>
    <x v="2"/>
    <x v="0"/>
    <s v="6-Aug-1975"/>
    <n v="8551.35"/>
    <x v="1"/>
    <s v="tier - 2"/>
    <x v="3"/>
    <n v="47"/>
  </r>
  <r>
    <s v="Id1286"/>
    <s v="  Katie M"/>
    <n v="29.37"/>
    <n v="8.01"/>
    <s v="yes"/>
    <x v="0"/>
    <x v="0"/>
    <x v="3"/>
    <x v="1"/>
    <x v="1"/>
    <x v="0"/>
    <s v="12-Dec-1983"/>
    <n v="8547.69"/>
    <x v="1"/>
    <s v="tier - 1"/>
    <x v="0"/>
    <n v="39"/>
  </r>
  <r>
    <s v="Id1287"/>
    <s v="  Elizabeth A"/>
    <n v="23.6"/>
    <n v="7.4"/>
    <s v="yes"/>
    <x v="0"/>
    <x v="0"/>
    <x v="3"/>
    <x v="1"/>
    <x v="0"/>
    <x v="0"/>
    <s v="6-Nov-1975"/>
    <n v="8539.67"/>
    <x v="1"/>
    <s v="tier - 3"/>
    <x v="3"/>
    <n v="47"/>
  </r>
  <r>
    <s v="Id1288"/>
    <s v="  Sarah"/>
    <n v="33.155000000000001"/>
    <n v="8.3800000000000008"/>
    <s v="yes"/>
    <x v="0"/>
    <x v="0"/>
    <x v="0"/>
    <x v="1"/>
    <x v="2"/>
    <x v="0"/>
    <s v="27-Dec-1981"/>
    <n v="8538.2900000000009"/>
    <x v="1"/>
    <s v="tier - 3"/>
    <x v="2"/>
    <n v="41"/>
  </r>
  <r>
    <s v="Id1289"/>
    <s v="  Annie J"/>
    <n v="24.32"/>
    <n v="11.56"/>
    <s v="yes"/>
    <x v="0"/>
    <x v="0"/>
    <x v="3"/>
    <x v="1"/>
    <x v="1"/>
    <x v="0"/>
    <s v="24-Jul-1983"/>
    <n v="8534.67"/>
    <x v="1"/>
    <s v="tier - 3"/>
    <x v="2"/>
    <n v="39"/>
  </r>
  <r>
    <s v="Id1290"/>
    <s v="  Annie"/>
    <n v="36.299999999999997"/>
    <n v="4.6100000000000003"/>
    <s v="No"/>
    <x v="0"/>
    <x v="0"/>
    <x v="0"/>
    <x v="1"/>
    <x v="2"/>
    <x v="2"/>
    <s v="26-Jul-1977"/>
    <n v="8527.5300000000007"/>
    <x v="1"/>
    <s v="tier - 2"/>
    <x v="0"/>
    <n v="45"/>
  </r>
  <r>
    <s v="Id1291"/>
    <s v="  Lindsey"/>
    <n v="34.4"/>
    <n v="4.95"/>
    <s v="No"/>
    <x v="0"/>
    <x v="1"/>
    <x v="3"/>
    <x v="1"/>
    <x v="3"/>
    <x v="2"/>
    <s v="13-Aug-1979"/>
    <n v="8522"/>
    <x v="1"/>
    <s v="tier - 2"/>
    <x v="3"/>
    <n v="43"/>
  </r>
  <r>
    <s v="Id1292"/>
    <s v="  Laura"/>
    <n v="30.9"/>
    <n v="5.04"/>
    <s v="No"/>
    <x v="0"/>
    <x v="0"/>
    <x v="0"/>
    <x v="1"/>
    <x v="3"/>
    <x v="2"/>
    <s v="29-Dec-1977"/>
    <n v="8520.0300000000007"/>
    <x v="1"/>
    <s v="tier - 3"/>
    <x v="3"/>
    <n v="45"/>
  </r>
  <r>
    <s v="Id1293"/>
    <s v="  Amy T"/>
    <n v="28.6"/>
    <n v="5.42"/>
    <s v="No"/>
    <x v="0"/>
    <x v="0"/>
    <x v="0"/>
    <x v="1"/>
    <x v="0"/>
    <x v="2"/>
    <s v="21-Jun-1977"/>
    <n v="8516.83"/>
    <x v="1"/>
    <s v="tier - 1"/>
    <x v="0"/>
    <n v="45"/>
  </r>
  <r>
    <s v="Id1294"/>
    <s v="  Katarina D"/>
    <n v="27.83"/>
    <n v="5.39"/>
    <s v="No"/>
    <x v="0"/>
    <x v="0"/>
    <x v="0"/>
    <x v="1"/>
    <x v="1"/>
    <x v="2"/>
    <s v="26-Dec-1977"/>
    <n v="8515.76"/>
    <x v="1"/>
    <s v="tier - 2"/>
    <x v="0"/>
    <n v="45"/>
  </r>
  <r>
    <s v="Id1295"/>
    <s v="  B"/>
    <n v="39.64"/>
    <n v="6"/>
    <s v="No"/>
    <x v="0"/>
    <x v="1"/>
    <x v="3"/>
    <x v="1"/>
    <x v="2"/>
    <x v="1"/>
    <s v="10-Nov-1993"/>
    <n v="8471.65"/>
    <x v="1"/>
    <s v="tier - 1"/>
    <x v="1"/>
    <n v="29"/>
  </r>
  <r>
    <s v="Id1296"/>
    <s v="  Alison"/>
    <n v="38.479999999999997"/>
    <n v="6.02"/>
    <s v="No"/>
    <x v="0"/>
    <x v="0"/>
    <x v="3"/>
    <x v="1"/>
    <x v="1"/>
    <x v="1"/>
    <s v="9-Sep-1992"/>
    <n v="8466.35"/>
    <x v="1"/>
    <s v="tier - 2"/>
    <x v="1"/>
    <n v="30"/>
  </r>
  <r>
    <s v="Id1297"/>
    <s v="  Neil K"/>
    <n v="36.200000000000003"/>
    <n v="4.62"/>
    <s v="No"/>
    <x v="0"/>
    <x v="0"/>
    <x v="1"/>
    <x v="1"/>
    <x v="0"/>
    <x v="2"/>
    <s v="26-Dec-1972"/>
    <n v="8457.82"/>
    <x v="1"/>
    <s v="tier - 3"/>
    <x v="3"/>
    <n v="50"/>
  </r>
  <r>
    <s v="Id1298"/>
    <s v="  Anne Hunter"/>
    <n v="27.13"/>
    <n v="5.59"/>
    <s v="No"/>
    <x v="0"/>
    <x v="0"/>
    <x v="3"/>
    <x v="1"/>
    <x v="1"/>
    <x v="2"/>
    <s v="19-Jun-1984"/>
    <n v="8450.82"/>
    <x v="1"/>
    <s v="tier - 2"/>
    <x v="15"/>
    <n v="38"/>
  </r>
  <r>
    <s v="Id1299"/>
    <s v="  Sandra"/>
    <n v="20.75"/>
    <n v="5.18"/>
    <s v="yes"/>
    <x v="0"/>
    <x v="0"/>
    <x v="1"/>
    <x v="1"/>
    <x v="2"/>
    <x v="2"/>
    <s v="12-Jun-1966"/>
    <n v="8448.66"/>
    <x v="2"/>
    <s v="tier - 1"/>
    <x v="0"/>
    <n v="56"/>
  </r>
  <r>
    <s v="Id1300"/>
    <s v="  Robert"/>
    <n v="26.6"/>
    <n v="6.29"/>
    <s v="No"/>
    <x v="0"/>
    <x v="0"/>
    <x v="1"/>
    <x v="1"/>
    <x v="1"/>
    <x v="1"/>
    <s v="4-Sep-1972"/>
    <n v="8444.4699999999993"/>
    <x v="2"/>
    <s v="tier - 1"/>
    <x v="3"/>
    <n v="50"/>
  </r>
  <r>
    <s v="Id1301"/>
    <s v="  Rodney"/>
    <n v="25.3"/>
    <n v="4.49"/>
    <s v="No"/>
    <x v="0"/>
    <x v="0"/>
    <x v="1"/>
    <x v="1"/>
    <x v="1"/>
    <x v="2"/>
    <s v="9-Sep-1972"/>
    <n v="8442.67"/>
    <x v="1"/>
    <s v="tier - 3"/>
    <x v="0"/>
    <n v="50"/>
  </r>
  <r>
    <s v="Id1302"/>
    <s v="  Carl R"/>
    <n v="18.84"/>
    <n v="11.82"/>
    <s v="yes"/>
    <x v="0"/>
    <x v="1"/>
    <x v="3"/>
    <x v="1"/>
    <x v="0"/>
    <x v="0"/>
    <s v="24-Sep-1963"/>
    <n v="8440.0499999999993"/>
    <x v="2"/>
    <s v="tier - 2"/>
    <x v="0"/>
    <n v="59"/>
  </r>
  <r>
    <s v="Id1303"/>
    <s v="  Maximilian"/>
    <n v="19.57"/>
    <n v="7.41"/>
    <s v="yes"/>
    <x v="0"/>
    <x v="0"/>
    <x v="3"/>
    <x v="1"/>
    <x v="3"/>
    <x v="0"/>
    <s v="28-Sep-1975"/>
    <n v="8428.07"/>
    <x v="2"/>
    <s v="tier - 2"/>
    <x v="1"/>
    <n v="47"/>
  </r>
  <r>
    <s v="Id1304"/>
    <s v="  Erik"/>
    <n v="30.495000000000001"/>
    <n v="5.97"/>
    <s v="No"/>
    <x v="0"/>
    <x v="0"/>
    <x v="0"/>
    <x v="1"/>
    <x v="1"/>
    <x v="1"/>
    <s v="4-Sep-1977"/>
    <n v="8413.4599999999991"/>
    <x v="2"/>
    <s v="tier - 1"/>
    <x v="1"/>
    <n v="45"/>
  </r>
  <r>
    <s v="Id1305"/>
    <s v="  Christopher"/>
    <n v="30.114999999999998"/>
    <n v="5.74"/>
    <s v="No"/>
    <x v="0"/>
    <x v="1"/>
    <x v="3"/>
    <x v="1"/>
    <x v="0"/>
    <x v="1"/>
    <s v="11-Jun-1979"/>
    <n v="8410.0499999999993"/>
    <x v="1"/>
    <s v="tier - 2"/>
    <x v="1"/>
    <n v="43"/>
  </r>
  <r>
    <s v="Id1306"/>
    <s v="  Eirik"/>
    <n v="24.78"/>
    <n v="9.85"/>
    <s v="No"/>
    <x v="0"/>
    <x v="0"/>
    <x v="0"/>
    <x v="1"/>
    <x v="3"/>
    <x v="0"/>
    <s v="18-Sep-1971"/>
    <n v="8400.01"/>
    <x v="1"/>
    <s v="tier - 3"/>
    <x v="0"/>
    <n v="51"/>
  </r>
  <r>
    <s v="Id1307"/>
    <s v="  Rik"/>
    <n v="24.77"/>
    <n v="7.59"/>
    <s v="No"/>
    <x v="0"/>
    <x v="0"/>
    <x v="0"/>
    <x v="1"/>
    <x v="2"/>
    <x v="0"/>
    <s v="4-Sep-1971"/>
    <n v="8396.6200000000008"/>
    <x v="1"/>
    <s v="tier - 3"/>
    <x v="0"/>
    <n v="51"/>
  </r>
  <r>
    <s v="Id1308"/>
    <s v="  Matthew R"/>
    <n v="16.579999999999998"/>
    <n v="6.98"/>
    <s v="yes"/>
    <x v="0"/>
    <x v="1"/>
    <x v="3"/>
    <x v="1"/>
    <x v="2"/>
    <x v="0"/>
    <s v="21-Sep-1963"/>
    <n v="8355.5400000000009"/>
    <x v="2"/>
    <s v="tier - 3"/>
    <x v="1"/>
    <n v="59"/>
  </r>
  <r>
    <s v="Id1309"/>
    <s v="  Daniel G"/>
    <n v="38.17"/>
    <n v="4.7300000000000004"/>
    <s v="yes"/>
    <x v="0"/>
    <x v="0"/>
    <x v="0"/>
    <x v="1"/>
    <x v="2"/>
    <x v="2"/>
    <s v="12-Jun-1976"/>
    <n v="8347.16"/>
    <x v="1"/>
    <s v="tier - 1"/>
    <x v="0"/>
    <n v="46"/>
  </r>
  <r>
    <s v="Id1310"/>
    <s v="  Yannick"/>
    <n v="39.424999999999997"/>
    <n v="4.76"/>
    <s v="yes"/>
    <x v="0"/>
    <x v="0"/>
    <x v="0"/>
    <x v="1"/>
    <x v="1"/>
    <x v="2"/>
    <s v="7-Jul-1976"/>
    <n v="8342.91"/>
    <x v="2"/>
    <s v="tier - 1"/>
    <x v="4"/>
    <n v="46"/>
  </r>
  <r>
    <s v="Id1311"/>
    <s v="  Sean R"/>
    <n v="33.44"/>
    <n v="6.24"/>
    <s v="yes"/>
    <x v="0"/>
    <x v="0"/>
    <x v="0"/>
    <x v="1"/>
    <x v="0"/>
    <x v="1"/>
    <s v="20-Jul-1976"/>
    <n v="8334.59"/>
    <x v="2"/>
    <s v="tier - 2"/>
    <x v="4"/>
    <n v="46"/>
  </r>
  <r>
    <s v="Id1312"/>
    <s v="  Peter"/>
    <n v="33.344999999999999"/>
    <n v="5.44"/>
    <s v="yes"/>
    <x v="0"/>
    <x v="0"/>
    <x v="0"/>
    <x v="1"/>
    <x v="0"/>
    <x v="2"/>
    <s v="12-Jul-1976"/>
    <n v="8334.4599999999991"/>
    <x v="2"/>
    <s v="tier - 2"/>
    <x v="4"/>
    <n v="46"/>
  </r>
  <r>
    <s v="Id1313"/>
    <s v="  Sara A"/>
    <n v="38.79"/>
    <n v="5.08"/>
    <s v="No"/>
    <x v="0"/>
    <x v="1"/>
    <x v="3"/>
    <x v="1"/>
    <x v="3"/>
    <x v="2"/>
    <s v="22-Jun-1993"/>
    <n v="8314.65"/>
    <x v="1"/>
    <s v="tier - 1"/>
    <x v="1"/>
    <n v="29"/>
  </r>
  <r>
    <s v="Id1314"/>
    <s v="  Erin C"/>
    <n v="30.684999999999999"/>
    <n v="4.87"/>
    <s v="No"/>
    <x v="0"/>
    <x v="1"/>
    <x v="3"/>
    <x v="1"/>
    <x v="1"/>
    <x v="2"/>
    <s v="7-Aug-1979"/>
    <n v="8310.84"/>
    <x v="1"/>
    <s v="tier - 2"/>
    <x v="1"/>
    <n v="43"/>
  </r>
  <r>
    <s v="Id1315"/>
    <s v="  Thibaud"/>
    <n v="22.135000000000002"/>
    <n v="8.17"/>
    <s v="No"/>
    <x v="0"/>
    <x v="0"/>
    <x v="0"/>
    <x v="1"/>
    <x v="0"/>
    <x v="0"/>
    <s v="26-Jun-1978"/>
    <n v="8302.5400000000009"/>
    <x v="2"/>
    <s v="tier - 3"/>
    <x v="4"/>
    <n v="44"/>
  </r>
  <r>
    <s v="Id1316"/>
    <s v="  Lisa"/>
    <n v="33.33"/>
    <n v="7.61"/>
    <s v="No"/>
    <x v="0"/>
    <x v="0"/>
    <x v="0"/>
    <x v="1"/>
    <x v="0"/>
    <x v="0"/>
    <s v="6-Jun-1974"/>
    <n v="8283.68"/>
    <x v="1"/>
    <s v="tier - 3"/>
    <x v="0"/>
    <n v="49"/>
  </r>
  <r>
    <s v="Id1317"/>
    <s v="  Gretchen K"/>
    <n v="31.13"/>
    <n v="10.1"/>
    <s v="No"/>
    <x v="0"/>
    <x v="0"/>
    <x v="0"/>
    <x v="1"/>
    <x v="0"/>
    <x v="0"/>
    <s v="22-Dec-1974"/>
    <n v="8280.6200000000008"/>
    <x v="1"/>
    <s v="tier - 2"/>
    <x v="0"/>
    <n v="48"/>
  </r>
  <r>
    <s v="Id1318"/>
    <s v="  Martina"/>
    <n v="28.9"/>
    <n v="11.24"/>
    <s v="No"/>
    <x v="0"/>
    <x v="0"/>
    <x v="0"/>
    <x v="1"/>
    <x v="1"/>
    <x v="0"/>
    <s v="26-Sep-1974"/>
    <n v="8277.52"/>
    <x v="1"/>
    <s v="tier - 2"/>
    <x v="3"/>
    <n v="48"/>
  </r>
  <r>
    <s v="Id1319"/>
    <s v="  Dustin J"/>
    <n v="43.31"/>
    <n v="6.1"/>
    <s v="yes"/>
    <x v="1"/>
    <x v="0"/>
    <x v="3"/>
    <x v="1"/>
    <x v="2"/>
    <x v="1"/>
    <s v="28-Nov-2000"/>
    <n v="8271.4599999999991"/>
    <x v="1"/>
    <s v="tier - 1"/>
    <x v="8"/>
    <n v="22"/>
  </r>
  <r>
    <s v="Id1320"/>
    <s v="  Kelsey"/>
    <n v="22.8"/>
    <n v="6.98"/>
    <s v="No"/>
    <x v="0"/>
    <x v="0"/>
    <x v="0"/>
    <x v="1"/>
    <x v="2"/>
    <x v="0"/>
    <s v="5-Aug-1974"/>
    <n v="8269.0400000000009"/>
    <x v="1"/>
    <s v="tier - 1"/>
    <x v="3"/>
    <n v="48"/>
  </r>
  <r>
    <s v="Id1321"/>
    <s v="  Daniel V"/>
    <n v="19.09"/>
    <n v="4"/>
    <s v="yes"/>
    <x v="0"/>
    <x v="0"/>
    <x v="3"/>
    <x v="1"/>
    <x v="0"/>
    <x v="2"/>
    <s v="5-Sep-1964"/>
    <n v="8268"/>
    <x v="2"/>
    <s v="tier - 3"/>
    <x v="0"/>
    <n v="58"/>
  </r>
  <r>
    <s v="Id1322"/>
    <s v="  Saeger"/>
    <n v="23.37"/>
    <n v="4.2300000000000004"/>
    <s v="No"/>
    <x v="0"/>
    <x v="0"/>
    <x v="0"/>
    <x v="1"/>
    <x v="2"/>
    <x v="2"/>
    <s v="27-Sep-1982"/>
    <n v="8252.2800000000007"/>
    <x v="1"/>
    <s v="tier - 2"/>
    <x v="2"/>
    <n v="40"/>
  </r>
  <r>
    <s v="Id1323"/>
    <s v="  Buzunesh"/>
    <n v="33.44"/>
    <n v="4.72"/>
    <s v="yes"/>
    <x v="0"/>
    <x v="0"/>
    <x v="0"/>
    <x v="1"/>
    <x v="3"/>
    <x v="2"/>
    <s v="2-Sep-1976"/>
    <n v="8240.59"/>
    <x v="1"/>
    <s v="tier - 2"/>
    <x v="0"/>
    <n v="46"/>
  </r>
  <r>
    <s v="Id1324"/>
    <s v="  Mirte"/>
    <n v="28.05"/>
    <n v="5.63"/>
    <s v="yes"/>
    <x v="0"/>
    <x v="0"/>
    <x v="0"/>
    <x v="1"/>
    <x v="0"/>
    <x v="2"/>
    <s v="30-Jun-1976"/>
    <n v="8233.1"/>
    <x v="1"/>
    <s v="tier - 2"/>
    <x v="0"/>
    <n v="46"/>
  </r>
  <r>
    <s v="Id1325"/>
    <s v="  Megan"/>
    <n v="27.72"/>
    <n v="5.83"/>
    <s v="yes"/>
    <x v="0"/>
    <x v="0"/>
    <x v="0"/>
    <x v="1"/>
    <x v="2"/>
    <x v="1"/>
    <s v="3-Sep-1976"/>
    <n v="8232.64"/>
    <x v="1"/>
    <s v="tier - 3"/>
    <x v="0"/>
    <n v="46"/>
  </r>
  <r>
    <s v="Id1326"/>
    <s v="  Kerry A"/>
    <n v="29.81"/>
    <n v="9.23"/>
    <s v="No"/>
    <x v="0"/>
    <x v="0"/>
    <x v="0"/>
    <x v="1"/>
    <x v="0"/>
    <x v="0"/>
    <s v="30-Jun-1978"/>
    <n v="8219.2000000000007"/>
    <x v="1"/>
    <s v="tier - 2"/>
    <x v="0"/>
    <n v="44"/>
  </r>
  <r>
    <s v="Id1327"/>
    <s v="  Kristin"/>
    <n v="23.98"/>
    <n v="9.89"/>
    <s v="No"/>
    <x v="0"/>
    <x v="0"/>
    <x v="0"/>
    <x v="1"/>
    <x v="1"/>
    <x v="0"/>
    <s v="24-Oct-1978"/>
    <n v="8211.1"/>
    <x v="1"/>
    <s v="tier - 3"/>
    <x v="0"/>
    <n v="44"/>
  </r>
  <r>
    <s v="Id1328"/>
    <s v="  Christopher R"/>
    <n v="17.34"/>
    <n v="12"/>
    <s v="No"/>
    <x v="0"/>
    <x v="0"/>
    <x v="0"/>
    <x v="1"/>
    <x v="0"/>
    <x v="0"/>
    <s v="23-Nov-1962"/>
    <n v="8188.12"/>
    <x v="2"/>
    <s v="tier - 3"/>
    <x v="0"/>
    <n v="60"/>
  </r>
  <r>
    <s v="Id1329"/>
    <s v="  Elizabeth A"/>
    <n v="40.39"/>
    <n v="4.24"/>
    <s v="yes"/>
    <x v="0"/>
    <x v="1"/>
    <x v="3"/>
    <x v="1"/>
    <x v="2"/>
    <x v="2"/>
    <s v="21-Oct-1997"/>
    <n v="8182.89"/>
    <x v="1"/>
    <s v="tier - 1"/>
    <x v="12"/>
    <n v="25"/>
  </r>
  <r>
    <s v="Id1330"/>
    <s v="  Andrew"/>
    <n v="25.96"/>
    <n v="4.68"/>
    <s v="yes"/>
    <x v="0"/>
    <x v="1"/>
    <x v="3"/>
    <x v="1"/>
    <x v="1"/>
    <x v="2"/>
    <s v="8-Jun-1983"/>
    <n v="8179.51"/>
    <x v="1"/>
    <s v="tier - 2"/>
    <x v="16"/>
    <n v="40"/>
  </r>
  <r>
    <s v="Id1331"/>
    <s v="  Dawn M"/>
    <n v="17.68"/>
    <n v="8.57"/>
    <s v="yes"/>
    <x v="0"/>
    <x v="1"/>
    <x v="3"/>
    <x v="1"/>
    <x v="3"/>
    <x v="0"/>
    <s v="5-Nov-1963"/>
    <n v="8177.9"/>
    <x v="2"/>
    <s v="tier - 1"/>
    <x v="0"/>
    <n v="59"/>
  </r>
  <r>
    <s v="Id1332"/>
    <s v="  Jonathan P"/>
    <n v="30.875"/>
    <n v="4.0999999999999996"/>
    <s v="No"/>
    <x v="0"/>
    <x v="0"/>
    <x v="0"/>
    <x v="1"/>
    <x v="1"/>
    <x v="2"/>
    <s v="28-Jun-1982"/>
    <n v="8162.72"/>
    <x v="2"/>
    <s v="tier - 3"/>
    <x v="1"/>
    <n v="40"/>
  </r>
  <r>
    <s v="Id1333"/>
    <s v="  Gina"/>
    <n v="30.81"/>
    <n v="4.49"/>
    <s v="No"/>
    <x v="0"/>
    <x v="0"/>
    <x v="0"/>
    <x v="1"/>
    <x v="1"/>
    <x v="2"/>
    <s v="21-Jun-1990"/>
    <n v="8157.92"/>
    <x v="1"/>
    <s v="tier - 3"/>
    <x v="15"/>
    <n v="32"/>
  </r>
  <r>
    <s v="Id1334"/>
    <s v="  Dino"/>
    <n v="36.85"/>
    <n v="8.8000000000000007"/>
    <s v="No"/>
    <x v="0"/>
    <x v="0"/>
    <x v="1"/>
    <x v="1"/>
    <x v="1"/>
    <x v="0"/>
    <s v="3-Sep-1973"/>
    <n v="8125.78"/>
    <x v="1"/>
    <s v="tier - 2"/>
    <x v="0"/>
    <n v="49"/>
  </r>
  <r>
    <s v="Id1335"/>
    <s v="  Jan"/>
    <n v="35.86"/>
    <n v="7.93"/>
    <s v="No"/>
    <x v="0"/>
    <x v="0"/>
    <x v="1"/>
    <x v="1"/>
    <x v="1"/>
    <x v="0"/>
    <s v="30-Aug-1973"/>
    <n v="8124.41"/>
    <x v="2"/>
    <s v="tier - 1"/>
    <x v="0"/>
    <n v="49"/>
  </r>
  <r>
    <s v="Id1336"/>
    <s v="  Jonathan E"/>
    <n v="30.3"/>
    <n v="9.4499999999999993"/>
    <s v="No"/>
    <x v="0"/>
    <x v="0"/>
    <x v="1"/>
    <x v="1"/>
    <x v="1"/>
    <x v="0"/>
    <s v="16-Dec-1973"/>
    <n v="8116.68"/>
    <x v="2"/>
    <s v="tier - 1"/>
    <x v="3"/>
    <n v="49"/>
  </r>
  <r>
    <s v="Id1337"/>
    <s v="  Mark A"/>
    <n v="32.015000000000001"/>
    <n v="7.67"/>
    <s v="No"/>
    <x v="0"/>
    <x v="0"/>
    <x v="0"/>
    <x v="1"/>
    <x v="0"/>
    <x v="0"/>
    <s v="1-Sep-1978"/>
    <n v="8116.27"/>
    <x v="2"/>
    <s v="tier - 1"/>
    <x v="1"/>
    <n v="44"/>
  </r>
  <r>
    <s v="Id1338"/>
    <s v="  Mary"/>
    <n v="25.06"/>
    <n v="10.53"/>
    <s v="No"/>
    <x v="0"/>
    <x v="0"/>
    <x v="1"/>
    <x v="1"/>
    <x v="1"/>
    <x v="0"/>
    <s v="11-Oct-1973"/>
    <n v="8112.59"/>
    <x v="1"/>
    <s v="tier - 2"/>
    <x v="0"/>
    <n v="49"/>
  </r>
  <r>
    <s v="Id1339"/>
    <s v="  Samuel"/>
    <n v="18.829999999999998"/>
    <n v="10.08"/>
    <s v="yes"/>
    <x v="0"/>
    <x v="0"/>
    <x v="0"/>
    <x v="1"/>
    <x v="1"/>
    <x v="0"/>
    <s v="10-Jun-1967"/>
    <n v="8091.3"/>
    <x v="2"/>
    <s v="tier - 1"/>
    <x v="1"/>
    <n v="55"/>
  </r>
  <r>
    <s v="Id1340"/>
    <s v="  Stan J"/>
    <n v="47.52"/>
    <n v="11.39"/>
    <s v="yes"/>
    <x v="0"/>
    <x v="0"/>
    <x v="3"/>
    <x v="1"/>
    <x v="0"/>
    <x v="0"/>
    <s v="21-Dec-1975"/>
    <n v="8083.92"/>
    <x v="2"/>
    <s v="tier - 3"/>
    <x v="0"/>
    <n v="47"/>
  </r>
  <r>
    <s v="Id1341"/>
    <s v="  Jessica L"/>
    <n v="37.82"/>
    <n v="6.36"/>
    <s v="No"/>
    <x v="0"/>
    <x v="0"/>
    <x v="0"/>
    <x v="1"/>
    <x v="1"/>
    <x v="1"/>
    <s v="12-Oct-1994"/>
    <n v="8081.74"/>
    <x v="1"/>
    <s v="tier - 2"/>
    <x v="12"/>
    <n v="28"/>
  </r>
  <r>
    <s v="Id1342"/>
    <s v="  Krysta"/>
    <n v="44.16"/>
    <n v="5.31"/>
    <s v="yes"/>
    <x v="0"/>
    <x v="0"/>
    <x v="0"/>
    <x v="1"/>
    <x v="3"/>
    <x v="2"/>
    <s v="28-Aug-2001"/>
    <n v="8081.26"/>
    <x v="1"/>
    <s v="tier - 2"/>
    <x v="1"/>
    <n v="21"/>
  </r>
  <r>
    <s v="Id1343"/>
    <s v="  Natascia"/>
    <n v="37.049999999999997"/>
    <n v="4.74"/>
    <s v="No"/>
    <x v="0"/>
    <x v="1"/>
    <x v="3"/>
    <x v="1"/>
    <x v="2"/>
    <x v="2"/>
    <s v="7-Nov-1993"/>
    <n v="8077.41"/>
    <x v="1"/>
    <s v="tier - 1"/>
    <x v="12"/>
    <n v="29"/>
  </r>
  <r>
    <s v="Id1344"/>
    <s v="  Jenny"/>
    <n v="18.66"/>
    <n v="11.35"/>
    <s v="No"/>
    <x v="0"/>
    <x v="0"/>
    <x v="0"/>
    <x v="1"/>
    <x v="1"/>
    <x v="0"/>
    <s v="21-Oct-1965"/>
    <n v="8071.57"/>
    <x v="2"/>
    <s v="tier - 1"/>
    <x v="3"/>
    <n v="57"/>
  </r>
  <r>
    <s v="Id1345"/>
    <s v="  Brian"/>
    <n v="36.200000000000003"/>
    <n v="6.81"/>
    <s v="yes"/>
    <x v="0"/>
    <x v="0"/>
    <x v="3"/>
    <x v="1"/>
    <x v="1"/>
    <x v="0"/>
    <s v="15-Dec-1975"/>
    <n v="8068.19"/>
    <x v="2"/>
    <s v="tier - 2"/>
    <x v="3"/>
    <n v="47"/>
  </r>
  <r>
    <s v="Id1346"/>
    <s v="  Monica"/>
    <n v="18.87"/>
    <n v="8.06"/>
    <s v="No"/>
    <x v="0"/>
    <x v="0"/>
    <x v="0"/>
    <x v="1"/>
    <x v="0"/>
    <x v="0"/>
    <s v="11-Aug-1965"/>
    <n v="8067.83"/>
    <x v="2"/>
    <s v="tier - 1"/>
    <x v="0"/>
    <n v="57"/>
  </r>
  <r>
    <s v="Id1347"/>
    <s v="  Tyler"/>
    <n v="32.299999999999997"/>
    <n v="6.74"/>
    <s v="yes"/>
    <x v="0"/>
    <x v="0"/>
    <x v="3"/>
    <x v="1"/>
    <x v="1"/>
    <x v="0"/>
    <s v="28-Jun-1975"/>
    <n v="8062.76"/>
    <x v="2"/>
    <s v="tier - 3"/>
    <x v="3"/>
    <n v="47"/>
  </r>
  <r>
    <s v="Id1348"/>
    <s v="  Kelly C"/>
    <n v="22.64"/>
    <n v="6.54"/>
    <s v="yes"/>
    <x v="0"/>
    <x v="0"/>
    <x v="1"/>
    <x v="1"/>
    <x v="2"/>
    <x v="0"/>
    <s v="12-Dec-1970"/>
    <n v="8062.31"/>
    <x v="1"/>
    <s v="tier - 1"/>
    <x v="0"/>
    <n v="52"/>
  </r>
  <r>
    <s v="Id1349"/>
    <s v="  Emily"/>
    <n v="28.69"/>
    <n v="5.4"/>
    <s v="No"/>
    <x v="0"/>
    <x v="0"/>
    <x v="0"/>
    <x v="1"/>
    <x v="2"/>
    <x v="2"/>
    <s v="27-Dec-1982"/>
    <n v="8059.68"/>
    <x v="1"/>
    <s v="tier - 3"/>
    <x v="1"/>
    <n v="40"/>
  </r>
  <r>
    <s v="Id1350"/>
    <s v="  James V"/>
    <n v="28.16"/>
    <n v="5.58"/>
    <s v="yes"/>
    <x v="0"/>
    <x v="0"/>
    <x v="0"/>
    <x v="1"/>
    <x v="1"/>
    <x v="2"/>
    <s v="28-Nov-1985"/>
    <n v="8059.06"/>
    <x v="1"/>
    <s v="tier - 3"/>
    <x v="1"/>
    <n v="37"/>
  </r>
  <r>
    <s v="Id1351"/>
    <s v="  Angie"/>
    <n v="45.54"/>
    <n v="5.84"/>
    <s v="No"/>
    <x v="0"/>
    <x v="1"/>
    <x v="3"/>
    <x v="1"/>
    <x v="3"/>
    <x v="1"/>
    <s v="12-Dec-2003"/>
    <n v="8035.64"/>
    <x v="1"/>
    <s v="tier - 2"/>
    <x v="1"/>
    <n v="19"/>
  </r>
  <r>
    <s v="Id1352"/>
    <s v="  Michael J"/>
    <n v="28.7"/>
    <n v="4.2"/>
    <s v="No"/>
    <x v="0"/>
    <x v="0"/>
    <x v="0"/>
    <x v="1"/>
    <x v="3"/>
    <x v="2"/>
    <s v="6-Nov-1977"/>
    <n v="8027.97"/>
    <x v="2"/>
    <s v="tier - 2"/>
    <x v="3"/>
    <n v="45"/>
  </r>
  <r>
    <s v="Id1353"/>
    <s v="  Sabina"/>
    <n v="27.74"/>
    <n v="6.06"/>
    <s v="yes"/>
    <x v="0"/>
    <x v="0"/>
    <x v="0"/>
    <x v="1"/>
    <x v="2"/>
    <x v="1"/>
    <s v="20-Dec-1976"/>
    <n v="8026.67"/>
    <x v="1"/>
    <s v="tier - 2"/>
    <x v="1"/>
    <n v="46"/>
  </r>
  <r>
    <s v="Id1354"/>
    <s v="  Amy C"/>
    <n v="36.954999999999998"/>
    <n v="7.57"/>
    <s v="No"/>
    <x v="0"/>
    <x v="0"/>
    <x v="0"/>
    <x v="1"/>
    <x v="2"/>
    <x v="0"/>
    <s v="17-Jul-1978"/>
    <n v="8023.14"/>
    <x v="1"/>
    <s v="tier - 3"/>
    <x v="1"/>
    <n v="44"/>
  </r>
  <r>
    <s v="Id1355"/>
    <s v="  Victoria U"/>
    <n v="30.69"/>
    <n v="6.15"/>
    <s v="No"/>
    <x v="0"/>
    <x v="0"/>
    <x v="0"/>
    <x v="1"/>
    <x v="1"/>
    <x v="1"/>
    <s v="3-Nov-1989"/>
    <n v="8021.11"/>
    <x v="1"/>
    <s v="tier - 1"/>
    <x v="1"/>
    <n v="33"/>
  </r>
  <r>
    <s v="Id1356"/>
    <s v="  Amelia B"/>
    <n v="24.984999999999999"/>
    <n v="4.5599999999999996"/>
    <s v="No"/>
    <x v="0"/>
    <x v="0"/>
    <x v="0"/>
    <x v="1"/>
    <x v="2"/>
    <x v="2"/>
    <s v="8-Nov-1980"/>
    <n v="8017.06"/>
    <x v="1"/>
    <s v="tier - 2"/>
    <x v="1"/>
    <n v="42"/>
  </r>
  <r>
    <s v="Id1357"/>
    <s v="  Jackie J"/>
    <n v="39.42"/>
    <n v="4.72"/>
    <s v="yes"/>
    <x v="0"/>
    <x v="0"/>
    <x v="3"/>
    <x v="1"/>
    <x v="2"/>
    <x v="2"/>
    <s v="18-Sep-1995"/>
    <n v="8014.62"/>
    <x v="1"/>
    <s v="tier - 3"/>
    <x v="1"/>
    <n v="27"/>
  </r>
  <r>
    <s v="Id1358"/>
    <s v="  Justin"/>
    <n v="16.8"/>
    <n v="7.98"/>
    <s v="No"/>
    <x v="0"/>
    <x v="0"/>
    <x v="0"/>
    <x v="1"/>
    <x v="1"/>
    <x v="0"/>
    <s v="22-Aug-1962"/>
    <n v="8004.96"/>
    <x v="2"/>
    <s v="tier - 1"/>
    <x v="0"/>
    <n v="60"/>
  </r>
  <r>
    <s v="Id1359"/>
    <s v="  Kerry"/>
    <n v="23.274999999999999"/>
    <n v="6.26"/>
    <s v="yes"/>
    <x v="0"/>
    <x v="1"/>
    <x v="3"/>
    <x v="1"/>
    <x v="1"/>
    <x v="1"/>
    <s v="20-Aug-1983"/>
    <n v="7986.48"/>
    <x v="1"/>
    <s v="tier - 3"/>
    <x v="2"/>
    <n v="39"/>
  </r>
  <r>
    <s v="Id1360"/>
    <s v="  Cindy G"/>
    <n v="22.8"/>
    <n v="4.29"/>
    <s v="yes"/>
    <x v="0"/>
    <x v="1"/>
    <x v="3"/>
    <x v="1"/>
    <x v="0"/>
    <x v="2"/>
    <s v="28-Aug-1983"/>
    <n v="7985.82"/>
    <x v="1"/>
    <s v="tier - 1"/>
    <x v="2"/>
    <n v="39"/>
  </r>
  <r>
    <s v="Id1361"/>
    <s v="  Gennaro"/>
    <n v="24.3"/>
    <n v="5.43"/>
    <s v="No"/>
    <x v="0"/>
    <x v="0"/>
    <x v="1"/>
    <x v="1"/>
    <x v="2"/>
    <x v="2"/>
    <s v="23-Nov-1972"/>
    <n v="7980.34"/>
    <x v="1"/>
    <s v="tier - 2"/>
    <x v="0"/>
    <n v="50"/>
  </r>
  <r>
    <s v="Id1362"/>
    <s v="  Terry"/>
    <n v="25.13"/>
    <n v="8"/>
    <s v="yes"/>
    <x v="0"/>
    <x v="0"/>
    <x v="3"/>
    <x v="1"/>
    <x v="1"/>
    <x v="0"/>
    <s v="10-Aug-1975"/>
    <n v="7966.81"/>
    <x v="1"/>
    <s v="tier - 2"/>
    <x v="0"/>
    <n v="47"/>
  </r>
  <r>
    <s v="Id1363"/>
    <s v="  Patrick J"/>
    <n v="22.72"/>
    <n v="9.9600000000000009"/>
    <s v="yes"/>
    <x v="0"/>
    <x v="0"/>
    <x v="1"/>
    <x v="1"/>
    <x v="1"/>
    <x v="0"/>
    <s v="19-Jun-1970"/>
    <n v="7958.13"/>
    <x v="1"/>
    <s v="tier - 2"/>
    <x v="0"/>
    <n v="52"/>
  </r>
  <r>
    <s v="Id1364"/>
    <s v="  Keara"/>
    <n v="32.6"/>
    <n v="6.8"/>
    <s v="yes"/>
    <x v="0"/>
    <x v="0"/>
    <x v="0"/>
    <x v="1"/>
    <x v="1"/>
    <x v="0"/>
    <s v="28-Dec-1981"/>
    <n v="7954.52"/>
    <x v="1"/>
    <s v="tier - 2"/>
    <x v="3"/>
    <n v="41"/>
  </r>
  <r>
    <s v="Id1365"/>
    <s v="  Nicole"/>
    <n v="17.28"/>
    <n v="6.22"/>
    <s v="yes"/>
    <x v="0"/>
    <x v="0"/>
    <x v="1"/>
    <x v="1"/>
    <x v="0"/>
    <x v="1"/>
    <s v="9-Jul-1966"/>
    <n v="7953.72"/>
    <x v="2"/>
    <s v="tier - 3"/>
    <x v="1"/>
    <n v="56"/>
  </r>
  <r>
    <s v="Id1366"/>
    <s v="  Katena"/>
    <n v="27.92"/>
    <n v="5.79"/>
    <s v="No"/>
    <x v="0"/>
    <x v="0"/>
    <x v="3"/>
    <x v="1"/>
    <x v="3"/>
    <x v="1"/>
    <s v="29-Oct-1987"/>
    <n v="7948.22"/>
    <x v="1"/>
    <s v="tier - 3"/>
    <x v="15"/>
    <n v="35"/>
  </r>
  <r>
    <s v="Id1367"/>
    <s v="  Bean K"/>
    <n v="38.284999999999997"/>
    <n v="5.41"/>
    <s v="No"/>
    <x v="0"/>
    <x v="0"/>
    <x v="0"/>
    <x v="1"/>
    <x v="2"/>
    <x v="2"/>
    <s v="20-Jul-1977"/>
    <n v="7935.29"/>
    <x v="1"/>
    <s v="tier - 1"/>
    <x v="2"/>
    <n v="45"/>
  </r>
  <r>
    <s v="Id1368"/>
    <s v="  Brian"/>
    <n v="16.48"/>
    <n v="11.05"/>
    <s v="No"/>
    <x v="0"/>
    <x v="0"/>
    <x v="0"/>
    <x v="1"/>
    <x v="2"/>
    <x v="0"/>
    <s v="10-Oct-1962"/>
    <n v="7896.41"/>
    <x v="2"/>
    <s v="tier - 2"/>
    <x v="0"/>
    <n v="60"/>
  </r>
  <r>
    <s v="Id1369"/>
    <s v="  Jan-Patrick"/>
    <n v="38.57"/>
    <n v="6.27"/>
    <s v="No"/>
    <x v="0"/>
    <x v="0"/>
    <x v="0"/>
    <x v="1"/>
    <x v="2"/>
    <x v="1"/>
    <s v="17-Nov-1994"/>
    <n v="7851.85"/>
    <x v="1"/>
    <s v="tier - 3"/>
    <x v="1"/>
    <n v="28"/>
  </r>
  <r>
    <s v="Id1370"/>
    <s v="  Jesse J"/>
    <n v="43.85"/>
    <n v="4.7699999999999996"/>
    <s v="yes"/>
    <x v="0"/>
    <x v="0"/>
    <x v="0"/>
    <x v="1"/>
    <x v="2"/>
    <x v="2"/>
    <s v="5-Oct-2001"/>
    <n v="7844.8"/>
    <x v="1"/>
    <s v="tier - 2"/>
    <x v="1"/>
    <n v="21"/>
  </r>
  <r>
    <s v="Id1371"/>
    <s v="  Lindsey M"/>
    <n v="30.11"/>
    <n v="4.08"/>
    <s v="No"/>
    <x v="0"/>
    <x v="0"/>
    <x v="0"/>
    <x v="1"/>
    <x v="3"/>
    <x v="2"/>
    <s v="12-Oct-1989"/>
    <n v="7824.37"/>
    <x v="1"/>
    <s v="tier - 2"/>
    <x v="1"/>
    <n v="33"/>
  </r>
  <r>
    <s v="Id1372"/>
    <s v="  Marguerite K"/>
    <n v="31.59"/>
    <n v="6.01"/>
    <s v="No"/>
    <x v="0"/>
    <x v="0"/>
    <x v="0"/>
    <x v="1"/>
    <x v="2"/>
    <x v="1"/>
    <s v="21-Dec-1991"/>
    <n v="7812.67"/>
    <x v="1"/>
    <s v="tier - 1"/>
    <x v="1"/>
    <n v="31"/>
  </r>
  <r>
    <s v="Id1373"/>
    <s v="  Travis"/>
    <n v="40.15"/>
    <n v="11.84"/>
    <s v="No"/>
    <x v="0"/>
    <x v="0"/>
    <x v="0"/>
    <x v="1"/>
    <x v="2"/>
    <x v="0"/>
    <s v="9-Nov-1974"/>
    <n v="7804.16"/>
    <x v="1"/>
    <s v="tier - 3"/>
    <x v="0"/>
    <n v="48"/>
  </r>
  <r>
    <s v="Id1374"/>
    <s v="  Ricky"/>
    <n v="40.700000000000003"/>
    <n v="6.27"/>
    <s v="yes"/>
    <x v="0"/>
    <x v="1"/>
    <x v="3"/>
    <x v="1"/>
    <x v="3"/>
    <x v="1"/>
    <s v="2-Dec-1997"/>
    <n v="7803.77"/>
    <x v="1"/>
    <s v="tier - 3"/>
    <x v="1"/>
    <n v="25"/>
  </r>
  <r>
    <s v="Id1375"/>
    <s v="  Colleen L"/>
    <n v="40.76"/>
    <n v="5.28"/>
    <s v="No"/>
    <x v="0"/>
    <x v="0"/>
    <x v="0"/>
    <x v="1"/>
    <x v="1"/>
    <x v="2"/>
    <s v="25-Dec-1999"/>
    <n v="7794.68"/>
    <x v="1"/>
    <s v="tier - 2"/>
    <x v="12"/>
    <n v="23"/>
  </r>
  <r>
    <s v="Id1376"/>
    <s v="  Charlie A"/>
    <n v="29.7"/>
    <n v="7.03"/>
    <s v="No"/>
    <x v="0"/>
    <x v="0"/>
    <x v="0"/>
    <x v="1"/>
    <x v="0"/>
    <x v="0"/>
    <s v="6-Dec-1974"/>
    <n v="7789.64"/>
    <x v="0"/>
    <s v="tier - 3"/>
    <x v="0"/>
    <n v="48"/>
  </r>
  <r>
    <s v="Id1377"/>
    <s v="  Rick"/>
    <n v="40.58"/>
    <n v="5.32"/>
    <s v="yes"/>
    <x v="0"/>
    <x v="1"/>
    <x v="3"/>
    <x v="1"/>
    <x v="2"/>
    <x v="2"/>
    <s v="21-Dec-1997"/>
    <n v="7763.06"/>
    <x v="1"/>
    <s v="tier - 1"/>
    <x v="1"/>
    <n v="25"/>
  </r>
  <r>
    <s v="Id1378"/>
    <s v="  Lauren C"/>
    <n v="33.06"/>
    <n v="9.59"/>
    <s v="yes"/>
    <x v="0"/>
    <x v="0"/>
    <x v="0"/>
    <x v="1"/>
    <x v="1"/>
    <x v="0"/>
    <s v="30-Jun-1981"/>
    <n v="7749.16"/>
    <x v="1"/>
    <s v="tier - 1"/>
    <x v="1"/>
    <n v="41"/>
  </r>
  <r>
    <s v="Id1379"/>
    <s v="  Daniel"/>
    <n v="26.62"/>
    <n v="6.15"/>
    <s v="yes"/>
    <x v="0"/>
    <x v="0"/>
    <x v="0"/>
    <x v="1"/>
    <x v="1"/>
    <x v="1"/>
    <s v="12-Dec-1976"/>
    <n v="7742.11"/>
    <x v="2"/>
    <s v="tier - 2"/>
    <x v="0"/>
    <n v="46"/>
  </r>
  <r>
    <s v="Id1380"/>
    <s v="  Jaime"/>
    <n v="37.1"/>
    <n v="11.08"/>
    <s v="No"/>
    <x v="0"/>
    <x v="0"/>
    <x v="0"/>
    <x v="1"/>
    <x v="1"/>
    <x v="0"/>
    <s v="4-Sep-1978"/>
    <n v="7740.34"/>
    <x v="0"/>
    <s v="tier - 1"/>
    <x v="3"/>
    <n v="44"/>
  </r>
  <r>
    <s v="Id1381"/>
    <s v="  Erik R"/>
    <n v="18.28"/>
    <n v="7.95"/>
    <s v="No"/>
    <x v="0"/>
    <x v="0"/>
    <x v="0"/>
    <x v="1"/>
    <x v="3"/>
    <x v="0"/>
    <s v="18-Jul-1965"/>
    <n v="7736.39"/>
    <x v="2"/>
    <s v="tier - 2"/>
    <x v="0"/>
    <n v="57"/>
  </r>
  <r>
    <s v="Id1382"/>
    <s v="  Katie"/>
    <n v="35.814999999999998"/>
    <n v="6.23"/>
    <s v="No"/>
    <x v="0"/>
    <x v="0"/>
    <x v="0"/>
    <x v="1"/>
    <x v="1"/>
    <x v="1"/>
    <s v="29-Aug-1977"/>
    <n v="7731.86"/>
    <x v="1"/>
    <s v="tier - 3"/>
    <x v="1"/>
    <n v="45"/>
  </r>
  <r>
    <s v="Id1383"/>
    <s v="  Thomas A"/>
    <n v="30.69"/>
    <n v="6.5"/>
    <s v="No"/>
    <x v="0"/>
    <x v="0"/>
    <x v="0"/>
    <x v="1"/>
    <x v="1"/>
    <x v="0"/>
    <s v="4-Dec-1978"/>
    <n v="7731.43"/>
    <x v="2"/>
    <s v="tier - 2"/>
    <x v="0"/>
    <n v="44"/>
  </r>
  <r>
    <s v="Id1384"/>
    <s v="  Jean-Marc"/>
    <n v="26.125"/>
    <n v="5.22"/>
    <s v="No"/>
    <x v="0"/>
    <x v="0"/>
    <x v="0"/>
    <x v="1"/>
    <x v="2"/>
    <x v="2"/>
    <s v="10-Sep-1980"/>
    <n v="7729.65"/>
    <x v="2"/>
    <s v="tier - 1"/>
    <x v="4"/>
    <n v="42"/>
  </r>
  <r>
    <s v="Id1385"/>
    <s v="  Kerry L"/>
    <n v="34.58"/>
    <n v="6.3"/>
    <s v="No"/>
    <x v="0"/>
    <x v="1"/>
    <x v="3"/>
    <x v="1"/>
    <x v="0"/>
    <x v="1"/>
    <s v="2-Jun-1979"/>
    <n v="7727.25"/>
    <x v="1"/>
    <s v="tier - 3"/>
    <x v="1"/>
    <n v="44"/>
  </r>
  <r>
    <s v="Id1386"/>
    <s v="  Ulrich"/>
    <n v="27.4"/>
    <n v="8.84"/>
    <s v="No"/>
    <x v="0"/>
    <x v="0"/>
    <x v="0"/>
    <x v="1"/>
    <x v="1"/>
    <x v="0"/>
    <s v="29-Dec-1978"/>
    <n v="7726.85"/>
    <x v="0"/>
    <s v="tier - 2"/>
    <x v="3"/>
    <n v="44"/>
  </r>
  <r>
    <s v="Id1387"/>
    <s v="  Justin P"/>
    <n v="27.53"/>
    <n v="4.1100000000000003"/>
    <s v="No"/>
    <x v="0"/>
    <x v="0"/>
    <x v="3"/>
    <x v="1"/>
    <x v="1"/>
    <x v="2"/>
    <s v="12-Jul-1987"/>
    <n v="7684.62"/>
    <x v="1"/>
    <s v="tier - 3"/>
    <x v="14"/>
    <n v="35"/>
  </r>
  <r>
    <s v="Id1388"/>
    <s v="  Hannah E"/>
    <n v="33"/>
    <n v="4.57"/>
    <s v="No"/>
    <x v="0"/>
    <x v="0"/>
    <x v="0"/>
    <x v="1"/>
    <x v="0"/>
    <x v="2"/>
    <s v="18-Dec-1982"/>
    <n v="7682.67"/>
    <x v="1"/>
    <s v="tier - 1"/>
    <x v="0"/>
    <n v="40"/>
  </r>
  <r>
    <s v="Id1389"/>
    <s v="  David"/>
    <n v="25.78"/>
    <n v="11.06"/>
    <s v="yes"/>
    <x v="0"/>
    <x v="0"/>
    <x v="0"/>
    <x v="1"/>
    <x v="2"/>
    <x v="0"/>
    <s v="19-Dec-1981"/>
    <n v="7681.17"/>
    <x v="1"/>
    <s v="tier - 2"/>
    <x v="16"/>
    <n v="41"/>
  </r>
  <r>
    <s v="Id1390"/>
    <s v="  Jim"/>
    <n v="22.66"/>
    <n v="10.68"/>
    <s v="No"/>
    <x v="0"/>
    <x v="0"/>
    <x v="0"/>
    <x v="1"/>
    <x v="2"/>
    <x v="0"/>
    <s v="11-Oct-1971"/>
    <n v="7680.92"/>
    <x v="1"/>
    <s v="tier - 1"/>
    <x v="0"/>
    <n v="51"/>
  </r>
  <r>
    <s v="Id1391"/>
    <s v="  Joseph P"/>
    <n v="38.81"/>
    <n v="6.14"/>
    <s v="yes"/>
    <x v="0"/>
    <x v="0"/>
    <x v="3"/>
    <x v="1"/>
    <x v="1"/>
    <x v="1"/>
    <s v="13-Sep-1995"/>
    <n v="7676.4"/>
    <x v="1"/>
    <s v="tier - 1"/>
    <x v="1"/>
    <n v="27"/>
  </r>
  <r>
    <s v="Id1392"/>
    <s v="  Michael"/>
    <n v="38.51"/>
    <n v="5.45"/>
    <s v="yes"/>
    <x v="0"/>
    <x v="0"/>
    <x v="0"/>
    <x v="1"/>
    <x v="2"/>
    <x v="2"/>
    <s v="24-Nov-1996"/>
    <n v="7670.75"/>
    <x v="1"/>
    <s v="tier - 2"/>
    <x v="13"/>
    <n v="26"/>
  </r>
  <r>
    <s v="Id1393"/>
    <s v="  Gina M"/>
    <n v="22.98"/>
    <n v="6.14"/>
    <s v="yes"/>
    <x v="0"/>
    <x v="0"/>
    <x v="0"/>
    <x v="1"/>
    <x v="1"/>
    <x v="1"/>
    <s v="9-Oct-1976"/>
    <n v="7662.47"/>
    <x v="1"/>
    <s v="tier - 1"/>
    <x v="3"/>
    <n v="46"/>
  </r>
  <r>
    <s v="Id1394"/>
    <s v="  Shantel C"/>
    <n v="15.65"/>
    <n v="7.85"/>
    <s v="No"/>
    <x v="0"/>
    <x v="0"/>
    <x v="0"/>
    <x v="1"/>
    <x v="3"/>
    <x v="0"/>
    <s v="27-Dec-1965"/>
    <n v="7657.69"/>
    <x v="2"/>
    <s v="tier - 3"/>
    <x v="1"/>
    <n v="57"/>
  </r>
  <r>
    <s v="Id1395"/>
    <s v="  Brian"/>
    <n v="39.97"/>
    <n v="4.09"/>
    <s v="No"/>
    <x v="0"/>
    <x v="0"/>
    <x v="3"/>
    <x v="1"/>
    <x v="1"/>
    <x v="2"/>
    <s v="30-Sep-1998"/>
    <n v="7652.26"/>
    <x v="1"/>
    <s v="tier - 3"/>
    <x v="8"/>
    <n v="24"/>
  </r>
  <r>
    <s v="Id1396"/>
    <s v="  Brian"/>
    <n v="37.22"/>
    <n v="4.62"/>
    <s v="No"/>
    <x v="0"/>
    <x v="1"/>
    <x v="3"/>
    <x v="1"/>
    <x v="0"/>
    <x v="2"/>
    <s v="10-Aug-1993"/>
    <n v="7650.8"/>
    <x v="1"/>
    <s v="tier - 2"/>
    <x v="1"/>
    <n v="29"/>
  </r>
  <r>
    <s v="Id1397"/>
    <s v="  Jessica R"/>
    <n v="41.325000000000003"/>
    <n v="5.77"/>
    <s v="No"/>
    <x v="0"/>
    <x v="0"/>
    <x v="0"/>
    <x v="1"/>
    <x v="1"/>
    <x v="1"/>
    <s v="16-Oct-1980"/>
    <n v="7650.77"/>
    <x v="1"/>
    <s v="tier - 2"/>
    <x v="2"/>
    <n v="42"/>
  </r>
  <r>
    <s v="Id1398"/>
    <s v="  Robyn"/>
    <n v="40.31"/>
    <n v="5.84"/>
    <s v="No"/>
    <x v="0"/>
    <x v="0"/>
    <x v="0"/>
    <x v="1"/>
    <x v="0"/>
    <x v="1"/>
    <s v="15-Jun-1999"/>
    <n v="7642.05"/>
    <x v="1"/>
    <s v="tier - 2"/>
    <x v="12"/>
    <n v="23"/>
  </r>
  <r>
    <s v="Id1399"/>
    <s v="  Ashley"/>
    <n v="29.48"/>
    <n v="4.91"/>
    <s v="No"/>
    <x v="0"/>
    <x v="0"/>
    <x v="0"/>
    <x v="1"/>
    <x v="2"/>
    <x v="2"/>
    <s v="24-Jul-1980"/>
    <n v="7640.31"/>
    <x v="1"/>
    <s v="tier - 1"/>
    <x v="0"/>
    <n v="42"/>
  </r>
  <r>
    <s v="Id1400"/>
    <s v="  Dana"/>
    <n v="33.155000000000001"/>
    <n v="5.07"/>
    <s v="No"/>
    <x v="0"/>
    <x v="0"/>
    <x v="0"/>
    <x v="1"/>
    <x v="1"/>
    <x v="2"/>
    <s v="20-Jun-1980"/>
    <n v="7639.42"/>
    <x v="1"/>
    <s v="tier - 2"/>
    <x v="2"/>
    <n v="42"/>
  </r>
  <r>
    <s v="Id1401"/>
    <s v="  Jessica F"/>
    <n v="42.85"/>
    <n v="5.81"/>
    <s v="yes"/>
    <x v="0"/>
    <x v="0"/>
    <x v="0"/>
    <x v="1"/>
    <x v="1"/>
    <x v="1"/>
    <s v="13-Dec-2001"/>
    <n v="7636.92"/>
    <x v="1"/>
    <s v="tier - 3"/>
    <x v="1"/>
    <n v="21"/>
  </r>
  <r>
    <s v="Id1402"/>
    <s v="  Lindsey"/>
    <n v="32.340000000000003"/>
    <n v="11.2"/>
    <s v="No"/>
    <x v="0"/>
    <x v="0"/>
    <x v="0"/>
    <x v="1"/>
    <x v="1"/>
    <x v="0"/>
    <s v="24-Aug-1978"/>
    <n v="7633.72"/>
    <x v="1"/>
    <s v="tier - 1"/>
    <x v="0"/>
    <n v="44"/>
  </r>
  <r>
    <s v="Id1403"/>
    <s v="  Kelly A"/>
    <n v="27.5"/>
    <n v="10.75"/>
    <s v="No"/>
    <x v="0"/>
    <x v="0"/>
    <x v="0"/>
    <x v="1"/>
    <x v="1"/>
    <x v="0"/>
    <s v="29-Nov-1978"/>
    <n v="7626.99"/>
    <x v="1"/>
    <s v="tier - 2"/>
    <x v="3"/>
    <n v="44"/>
  </r>
  <r>
    <s v="Id1404"/>
    <s v="  Brooke E"/>
    <n v="25.8"/>
    <n v="7.8"/>
    <s v="No"/>
    <x v="0"/>
    <x v="0"/>
    <x v="0"/>
    <x v="1"/>
    <x v="1"/>
    <x v="0"/>
    <s v="6-Nov-1978"/>
    <n v="7624.63"/>
    <x v="1"/>
    <s v="tier - 1"/>
    <x v="3"/>
    <n v="44"/>
  </r>
  <r>
    <s v="Id1405"/>
    <s v="  Katelyn E"/>
    <n v="25"/>
    <n v="7.04"/>
    <s v="No"/>
    <x v="0"/>
    <x v="0"/>
    <x v="0"/>
    <x v="1"/>
    <x v="0"/>
    <x v="0"/>
    <s v="28-Nov-1978"/>
    <n v="7623.52"/>
    <x v="1"/>
    <s v="tier - 1"/>
    <x v="3"/>
    <n v="44"/>
  </r>
  <r>
    <s v="Id1406"/>
    <s v="  Adam"/>
    <n v="41.2"/>
    <n v="4.18"/>
    <s v="yes"/>
    <x v="0"/>
    <x v="0"/>
    <x v="0"/>
    <x v="1"/>
    <x v="1"/>
    <x v="2"/>
    <s v="17-Sep-1996"/>
    <n v="7623.13"/>
    <x v="1"/>
    <s v="tier - 3"/>
    <x v="3"/>
    <n v="26"/>
  </r>
  <r>
    <s v="Id1407"/>
    <s v="  Dana"/>
    <n v="17.78"/>
    <n v="8.19"/>
    <s v="No"/>
    <x v="0"/>
    <x v="0"/>
    <x v="0"/>
    <x v="1"/>
    <x v="0"/>
    <x v="0"/>
    <s v="3-Jul-1968"/>
    <n v="7609.6"/>
    <x v="2"/>
    <s v="tier - 2"/>
    <x v="1"/>
    <n v="54"/>
  </r>
  <r>
    <s v="Id1408"/>
    <s v="  Eric W"/>
    <n v="40.119999999999997"/>
    <n v="6.22"/>
    <s v="yes"/>
    <x v="0"/>
    <x v="1"/>
    <x v="3"/>
    <x v="1"/>
    <x v="1"/>
    <x v="1"/>
    <s v="30-Sep-1997"/>
    <n v="7607.03"/>
    <x v="1"/>
    <s v="tier - 2"/>
    <x v="1"/>
    <n v="25"/>
  </r>
  <r>
    <s v="Id1409"/>
    <s v="  Matthew D"/>
    <n v="19.350000000000001"/>
    <n v="8.2200000000000006"/>
    <s v="yes"/>
    <x v="0"/>
    <x v="0"/>
    <x v="0"/>
    <x v="1"/>
    <x v="2"/>
    <x v="0"/>
    <s v="17-Jul-1967"/>
    <n v="7585.62"/>
    <x v="2"/>
    <s v="tier - 2"/>
    <x v="0"/>
    <n v="55"/>
  </r>
  <r>
    <s v="Id1410"/>
    <s v="  Eoghan"/>
    <n v="36.69"/>
    <n v="6.15"/>
    <s v="No"/>
    <x v="0"/>
    <x v="0"/>
    <x v="0"/>
    <x v="1"/>
    <x v="2"/>
    <x v="1"/>
    <s v="14-Aug-1994"/>
    <n v="7567.13"/>
    <x v="1"/>
    <s v="tier - 2"/>
    <x v="14"/>
    <n v="28"/>
  </r>
  <r>
    <s v="Id1411"/>
    <s v="  Pamela W"/>
    <n v="28.51"/>
    <n v="5.65"/>
    <s v="yes"/>
    <x v="0"/>
    <x v="0"/>
    <x v="3"/>
    <x v="1"/>
    <x v="1"/>
    <x v="2"/>
    <s v="15-Dec-1988"/>
    <n v="7538.52"/>
    <x v="1"/>
    <s v="tier - 2"/>
    <x v="1"/>
    <n v="34"/>
  </r>
  <r>
    <s v="Id1412"/>
    <s v="  Lindsey M"/>
    <n v="30.21"/>
    <n v="5.5"/>
    <s v="No"/>
    <x v="0"/>
    <x v="0"/>
    <x v="3"/>
    <x v="1"/>
    <x v="1"/>
    <x v="2"/>
    <s v="22-Aug-1984"/>
    <n v="7537.16"/>
    <x v="1"/>
    <s v="tier - 2"/>
    <x v="1"/>
    <n v="38"/>
  </r>
  <r>
    <s v="Id1413"/>
    <s v="  Kassie"/>
    <n v="24.33"/>
    <n v="8"/>
    <s v="No"/>
    <x v="0"/>
    <x v="0"/>
    <x v="0"/>
    <x v="1"/>
    <x v="1"/>
    <x v="0"/>
    <s v="14-Dec-1978"/>
    <n v="7531.7"/>
    <x v="1"/>
    <s v="tier - 1"/>
    <x v="0"/>
    <n v="44"/>
  </r>
  <r>
    <s v="Id1414"/>
    <s v="  Matthew"/>
    <n v="19.855"/>
    <n v="5.71"/>
    <s v="yes"/>
    <x v="0"/>
    <x v="0"/>
    <x v="0"/>
    <x v="1"/>
    <x v="3"/>
    <x v="1"/>
    <s v="10-Oct-1976"/>
    <n v="7526.71"/>
    <x v="2"/>
    <s v="tier - 1"/>
    <x v="1"/>
    <n v="46"/>
  </r>
  <r>
    <s v="Id1415"/>
    <s v="  Ruben Dario"/>
    <n v="25.364999999999998"/>
    <n v="11.71"/>
    <s v="No"/>
    <x v="0"/>
    <x v="0"/>
    <x v="0"/>
    <x v="1"/>
    <x v="1"/>
    <x v="0"/>
    <s v="18-Oct-1978"/>
    <n v="7518.03"/>
    <x v="1"/>
    <s v="tier - 3"/>
    <x v="1"/>
    <n v="44"/>
  </r>
  <r>
    <s v="Id1416"/>
    <s v="  Kevin"/>
    <n v="29.6"/>
    <n v="6.17"/>
    <s v="yes"/>
    <x v="0"/>
    <x v="1"/>
    <x v="3"/>
    <x v="1"/>
    <x v="3"/>
    <x v="1"/>
    <s v="10-Jul-1983"/>
    <n v="7512.27"/>
    <x v="2"/>
    <s v="tier - 2"/>
    <x v="3"/>
    <n v="39"/>
  </r>
  <r>
    <s v="Id1417"/>
    <s v="  Lindsay M"/>
    <n v="39.43"/>
    <n v="6.1"/>
    <s v="yes"/>
    <x v="0"/>
    <x v="1"/>
    <x v="3"/>
    <x v="1"/>
    <x v="2"/>
    <x v="1"/>
    <s v="28-Oct-1997"/>
    <n v="7504.3"/>
    <x v="1"/>
    <s v="tier - 1"/>
    <x v="1"/>
    <n v="25"/>
  </r>
  <r>
    <s v="Id1418"/>
    <s v="  Amanda"/>
    <n v="27.34"/>
    <n v="5.19"/>
    <s v="yes"/>
    <x v="0"/>
    <x v="0"/>
    <x v="3"/>
    <x v="1"/>
    <x v="1"/>
    <x v="2"/>
    <s v="15-Dec-1988"/>
    <n v="7494.63"/>
    <x v="1"/>
    <s v="tier - 3"/>
    <x v="15"/>
    <n v="34"/>
  </r>
  <r>
    <s v="Id1419"/>
    <s v="  James"/>
    <n v="39.01"/>
    <n v="5.37"/>
    <s v="yes"/>
    <x v="0"/>
    <x v="0"/>
    <x v="0"/>
    <x v="1"/>
    <x v="1"/>
    <x v="2"/>
    <s v="14-Jun-1996"/>
    <n v="7487.38"/>
    <x v="1"/>
    <s v="tier - 3"/>
    <x v="1"/>
    <n v="26"/>
  </r>
  <r>
    <s v="Id1420"/>
    <s v="  Samuel H"/>
    <n v="18.989999999999998"/>
    <n v="10.82"/>
    <s v="yes"/>
    <x v="0"/>
    <x v="0"/>
    <x v="0"/>
    <x v="1"/>
    <x v="1"/>
    <x v="0"/>
    <s v="4-Aug-1967"/>
    <n v="7463.51"/>
    <x v="2"/>
    <s v="tier - 3"/>
    <x v="0"/>
    <n v="55"/>
  </r>
  <r>
    <s v="Id1421"/>
    <s v="  Jenni"/>
    <n v="42.3"/>
    <n v="6.06"/>
    <s v="yes"/>
    <x v="0"/>
    <x v="0"/>
    <x v="0"/>
    <x v="1"/>
    <x v="3"/>
    <x v="1"/>
    <s v="1-Jun-2001"/>
    <n v="7450.36"/>
    <x v="1"/>
    <s v="tier - 2"/>
    <x v="1"/>
    <n v="22"/>
  </r>
  <r>
    <s v="Id1422"/>
    <s v="  Estuardo F"/>
    <n v="39.805"/>
    <n v="5.91"/>
    <s v="No"/>
    <x v="0"/>
    <x v="0"/>
    <x v="0"/>
    <x v="1"/>
    <x v="1"/>
    <x v="1"/>
    <s v="30-Sep-1977"/>
    <n v="7448.4"/>
    <x v="2"/>
    <s v="tier - 3"/>
    <x v="6"/>
    <n v="45"/>
  </r>
  <r>
    <s v="Id1423"/>
    <s v="  Brett"/>
    <n v="33.700000000000003"/>
    <n v="5.87"/>
    <s v="No"/>
    <x v="0"/>
    <x v="0"/>
    <x v="0"/>
    <x v="1"/>
    <x v="3"/>
    <x v="1"/>
    <s v="25-Sep-1977"/>
    <n v="7445.92"/>
    <x v="2"/>
    <s v="tier - 1"/>
    <x v="3"/>
    <n v="45"/>
  </r>
  <r>
    <s v="Id1424"/>
    <s v="  Sharon E"/>
    <n v="36.195"/>
    <n v="6.22"/>
    <s v="No"/>
    <x v="0"/>
    <x v="0"/>
    <x v="0"/>
    <x v="1"/>
    <x v="1"/>
    <x v="1"/>
    <s v="7-Jul-1980"/>
    <n v="7443.64"/>
    <x v="1"/>
    <s v="tier - 3"/>
    <x v="1"/>
    <n v="42"/>
  </r>
  <r>
    <s v="Id1425"/>
    <s v="  Jacob W√¶ver"/>
    <n v="32.6"/>
    <n v="5.73"/>
    <s v="No"/>
    <x v="0"/>
    <x v="1"/>
    <x v="3"/>
    <x v="1"/>
    <x v="0"/>
    <x v="1"/>
    <s v="1-Sep-1979"/>
    <n v="7441.5"/>
    <x v="2"/>
    <s v="tier - 2"/>
    <x v="3"/>
    <n v="43"/>
  </r>
  <r>
    <s v="Id1426"/>
    <s v="  Scott"/>
    <n v="30.2"/>
    <n v="5.7"/>
    <s v="No"/>
    <x v="0"/>
    <x v="0"/>
    <x v="0"/>
    <x v="1"/>
    <x v="1"/>
    <x v="1"/>
    <s v="25-Aug-1977"/>
    <n v="7441.05"/>
    <x v="2"/>
    <s v="tier - 2"/>
    <x v="3"/>
    <n v="45"/>
  </r>
  <r>
    <s v="Id1427"/>
    <s v="  Brooke S"/>
    <n v="27.645"/>
    <n v="9.91"/>
    <s v="No"/>
    <x v="0"/>
    <x v="0"/>
    <x v="0"/>
    <x v="1"/>
    <x v="3"/>
    <x v="0"/>
    <s v="2-Dec-1978"/>
    <n v="7421.19"/>
    <x v="1"/>
    <s v="tier - 3"/>
    <x v="1"/>
    <n v="44"/>
  </r>
  <r>
    <s v="Id1428"/>
    <s v="  Kaye A"/>
    <n v="26.41"/>
    <n v="11.4"/>
    <s v="No"/>
    <x v="0"/>
    <x v="0"/>
    <x v="0"/>
    <x v="1"/>
    <x v="2"/>
    <x v="0"/>
    <s v="12-Nov-1978"/>
    <n v="7419.48"/>
    <x v="1"/>
    <s v="tier - 2"/>
    <x v="1"/>
    <n v="44"/>
  </r>
  <r>
    <s v="Id1429"/>
    <s v="  Carolyn"/>
    <n v="34.1"/>
    <n v="6.29"/>
    <s v="yes"/>
    <x v="0"/>
    <x v="1"/>
    <x v="3"/>
    <x v="1"/>
    <x v="3"/>
    <x v="1"/>
    <s v="19-Sep-1983"/>
    <n v="7418.52"/>
    <x v="1"/>
    <s v="tier - 2"/>
    <x v="3"/>
    <n v="39"/>
  </r>
  <r>
    <s v="Id1430"/>
    <s v="  Daniel C"/>
    <n v="17.3"/>
    <n v="9.2799999999999994"/>
    <s v="No"/>
    <x v="0"/>
    <x v="0"/>
    <x v="0"/>
    <x v="1"/>
    <x v="2"/>
    <x v="0"/>
    <s v="5-Dec-1965"/>
    <n v="7403.98"/>
    <x v="2"/>
    <s v="tier - 2"/>
    <x v="0"/>
    <n v="57"/>
  </r>
  <r>
    <s v="Id1431"/>
    <s v="  Laurie A"/>
    <n v="35.020000000000003"/>
    <n v="4.78"/>
    <s v="No"/>
    <x v="0"/>
    <x v="1"/>
    <x v="3"/>
    <x v="1"/>
    <x v="1"/>
    <x v="2"/>
    <s v="22-Jul-1993"/>
    <n v="7388.85"/>
    <x v="1"/>
    <s v="tier - 2"/>
    <x v="12"/>
    <n v="29"/>
  </r>
  <r>
    <s v="Id1432"/>
    <s v="  Nicole"/>
    <n v="37.1"/>
    <n v="8.8699999999999992"/>
    <s v="yes"/>
    <x v="0"/>
    <x v="0"/>
    <x v="0"/>
    <x v="1"/>
    <x v="2"/>
    <x v="0"/>
    <s v="24-Nov-1981"/>
    <n v="7371.77"/>
    <x v="1"/>
    <s v="tier - 1"/>
    <x v="3"/>
    <n v="41"/>
  </r>
  <r>
    <s v="Id1433"/>
    <s v="  Shelby"/>
    <n v="16.79"/>
    <n v="11.4"/>
    <s v="No"/>
    <x v="0"/>
    <x v="0"/>
    <x v="0"/>
    <x v="1"/>
    <x v="1"/>
    <x v="0"/>
    <s v="9-Dec-1965"/>
    <n v="7362.31"/>
    <x v="2"/>
    <s v="tier - 3"/>
    <x v="0"/>
    <n v="57"/>
  </r>
  <r>
    <s v="Id1434"/>
    <s v="  Allison"/>
    <n v="31.635000000000002"/>
    <n v="9.1300000000000008"/>
    <s v="yes"/>
    <x v="0"/>
    <x v="0"/>
    <x v="0"/>
    <x v="1"/>
    <x v="1"/>
    <x v="0"/>
    <s v="16-Jul-1981"/>
    <n v="7358.18"/>
    <x v="1"/>
    <s v="tier - 3"/>
    <x v="2"/>
    <n v="41"/>
  </r>
  <r>
    <s v="Id1435"/>
    <s v="  Leticia"/>
    <n v="24.19"/>
    <n v="6.22"/>
    <s v="yes"/>
    <x v="0"/>
    <x v="1"/>
    <x v="3"/>
    <x v="1"/>
    <x v="2"/>
    <x v="1"/>
    <s v="21-Jun-1983"/>
    <n v="7357.49"/>
    <x v="1"/>
    <s v="tier - 2"/>
    <x v="1"/>
    <n v="39"/>
  </r>
  <r>
    <s v="Id1436"/>
    <s v="  John S"/>
    <n v="35.29"/>
    <n v="5.9"/>
    <s v="No"/>
    <x v="0"/>
    <x v="1"/>
    <x v="3"/>
    <x v="1"/>
    <x v="2"/>
    <x v="1"/>
    <s v="5-Oct-1993"/>
    <n v="7349.12"/>
    <x v="1"/>
    <s v="tier - 2"/>
    <x v="14"/>
    <n v="29"/>
  </r>
  <r>
    <s v="Id1437"/>
    <s v="  April"/>
    <n v="35.299999999999997"/>
    <n v="4.45"/>
    <s v="No"/>
    <x v="0"/>
    <x v="0"/>
    <x v="0"/>
    <x v="1"/>
    <x v="1"/>
    <x v="2"/>
    <s v="1-Dec-1977"/>
    <n v="7348.14"/>
    <x v="1"/>
    <s v="tier - 1"/>
    <x v="3"/>
    <n v="45"/>
  </r>
  <r>
    <s v="Id1438"/>
    <s v="  Ashley N"/>
    <n v="35.64"/>
    <n v="6.17"/>
    <s v="No"/>
    <x v="0"/>
    <x v="1"/>
    <x v="3"/>
    <x v="1"/>
    <x v="2"/>
    <x v="1"/>
    <s v="26-Jun-1979"/>
    <n v="7345.73"/>
    <x v="1"/>
    <s v="tier - 1"/>
    <x v="0"/>
    <n v="43"/>
  </r>
  <r>
    <s v="Id1439"/>
    <s v="  Madeleine"/>
    <n v="33.1"/>
    <n v="4.93"/>
    <s v="No"/>
    <x v="0"/>
    <x v="0"/>
    <x v="0"/>
    <x v="1"/>
    <x v="1"/>
    <x v="2"/>
    <s v="18-Dec-1977"/>
    <n v="7345.08"/>
    <x v="1"/>
    <s v="tier - 1"/>
    <x v="3"/>
    <n v="45"/>
  </r>
  <r>
    <s v="Id1440"/>
    <s v="  Nelly S"/>
    <n v="26.41"/>
    <n v="7.32"/>
    <s v="yes"/>
    <x v="0"/>
    <x v="0"/>
    <x v="3"/>
    <x v="1"/>
    <x v="2"/>
    <x v="0"/>
    <s v="15-Jun-1986"/>
    <n v="7339.93"/>
    <x v="1"/>
    <s v="tier - 2"/>
    <x v="1"/>
    <n v="36"/>
  </r>
  <r>
    <s v="Id1441"/>
    <s v="  Meredith S"/>
    <n v="29.9"/>
    <n v="5.27"/>
    <s v="No"/>
    <x v="0"/>
    <x v="1"/>
    <x v="3"/>
    <x v="1"/>
    <x v="3"/>
    <x v="2"/>
    <s v="19-Sep-1979"/>
    <n v="7337.75"/>
    <x v="1"/>
    <s v="tier - 3"/>
    <x v="3"/>
    <n v="43"/>
  </r>
  <r>
    <s v="Id1442"/>
    <s v="  Kevin"/>
    <n v="25.24"/>
    <n v="5.82"/>
    <s v="No"/>
    <x v="0"/>
    <x v="0"/>
    <x v="3"/>
    <x v="1"/>
    <x v="1"/>
    <x v="1"/>
    <s v="25-Jul-1984"/>
    <n v="7325.47"/>
    <x v="1"/>
    <s v="tier - 1"/>
    <x v="1"/>
    <n v="38"/>
  </r>
  <r>
    <s v="Id1443"/>
    <s v="  Lisa"/>
    <n v="25.08"/>
    <n v="5.8"/>
    <s v="No"/>
    <x v="0"/>
    <x v="1"/>
    <x v="3"/>
    <x v="1"/>
    <x v="3"/>
    <x v="1"/>
    <s v="19-Jun-1979"/>
    <n v="7325.05"/>
    <x v="1"/>
    <s v="tier - 3"/>
    <x v="2"/>
    <n v="43"/>
  </r>
  <r>
    <s v="Id1444"/>
    <s v="  Katherine A"/>
    <n v="29.164999999999999"/>
    <n v="4.87"/>
    <s v="No"/>
    <x v="1"/>
    <x v="0"/>
    <x v="3"/>
    <x v="1"/>
    <x v="2"/>
    <x v="2"/>
    <s v="15-Nov-2004"/>
    <n v="7323.73"/>
    <x v="1"/>
    <s v="tier - 2"/>
    <x v="2"/>
    <n v="18"/>
  </r>
  <r>
    <s v="Id1445"/>
    <s v="  Steve"/>
    <n v="15.05"/>
    <n v="8.1199999999999992"/>
    <s v="No"/>
    <x v="0"/>
    <x v="0"/>
    <x v="0"/>
    <x v="1"/>
    <x v="2"/>
    <x v="0"/>
    <s v="11-Jul-1965"/>
    <n v="7322.86"/>
    <x v="2"/>
    <s v="tier - 3"/>
    <x v="1"/>
    <n v="57"/>
  </r>
  <r>
    <s v="Id1446"/>
    <s v="  Kate L"/>
    <n v="19.95"/>
    <n v="4.3600000000000003"/>
    <s v="No"/>
    <x v="0"/>
    <x v="0"/>
    <x v="1"/>
    <x v="1"/>
    <x v="1"/>
    <x v="2"/>
    <s v="11-Aug-1972"/>
    <n v="7318.22"/>
    <x v="1"/>
    <s v="tier - 3"/>
    <x v="1"/>
    <n v="50"/>
  </r>
  <r>
    <s v="Id1447"/>
    <s v="  Beth"/>
    <n v="16.66"/>
    <n v="9.16"/>
    <s v="No"/>
    <x v="0"/>
    <x v="0"/>
    <x v="0"/>
    <x v="1"/>
    <x v="0"/>
    <x v="0"/>
    <s v="25-Jun-1965"/>
    <n v="7318.21"/>
    <x v="2"/>
    <s v="tier - 1"/>
    <x v="0"/>
    <n v="57"/>
  </r>
  <r>
    <s v="Id1448"/>
    <s v="  Katharine"/>
    <n v="16.62"/>
    <n v="9.14"/>
    <s v="No"/>
    <x v="0"/>
    <x v="0"/>
    <x v="0"/>
    <x v="1"/>
    <x v="0"/>
    <x v="0"/>
    <s v="6-Jun-1965"/>
    <n v="7304.65"/>
    <x v="2"/>
    <s v="tier - 3"/>
    <x v="0"/>
    <n v="58"/>
  </r>
  <r>
    <s v="Id1449"/>
    <s v="  Heather L"/>
    <n v="15.36"/>
    <n v="5.49"/>
    <s v="yes"/>
    <x v="0"/>
    <x v="0"/>
    <x v="1"/>
    <x v="1"/>
    <x v="0"/>
    <x v="2"/>
    <s v="26-Dec-1966"/>
    <n v="7302.46"/>
    <x v="2"/>
    <s v="tier - 1"/>
    <x v="1"/>
    <n v="56"/>
  </r>
  <r>
    <s v="Id1450"/>
    <s v="  Desiree"/>
    <n v="27.74"/>
    <n v="5.96"/>
    <s v="yes"/>
    <x v="0"/>
    <x v="0"/>
    <x v="0"/>
    <x v="1"/>
    <x v="0"/>
    <x v="1"/>
    <s v="2-Nov-1985"/>
    <n v="7281.51"/>
    <x v="1"/>
    <s v="tier - 1"/>
    <x v="1"/>
    <n v="37"/>
  </r>
  <r>
    <s v="Id1451"/>
    <s v="  Peter B"/>
    <n v="22.44"/>
    <n v="4.62"/>
    <s v="yes"/>
    <x v="0"/>
    <x v="0"/>
    <x v="0"/>
    <x v="1"/>
    <x v="3"/>
    <x v="2"/>
    <s v="18-Dec-1976"/>
    <n v="7273.02"/>
    <x v="1"/>
    <s v="tier - 1"/>
    <x v="0"/>
    <n v="46"/>
  </r>
  <r>
    <s v="Id1452"/>
    <s v="  Adam"/>
    <n v="37.049999999999997"/>
    <n v="9.9600000000000009"/>
    <s v="yes"/>
    <x v="0"/>
    <x v="0"/>
    <x v="0"/>
    <x v="1"/>
    <x v="2"/>
    <x v="0"/>
    <s v="4-Aug-1981"/>
    <n v="7265.7"/>
    <x v="2"/>
    <s v="tier - 3"/>
    <x v="1"/>
    <n v="41"/>
  </r>
  <r>
    <s v="Id1453"/>
    <s v="  Jeremy J"/>
    <n v="22.95"/>
    <n v="10.53"/>
    <s v="No"/>
    <x v="0"/>
    <x v="0"/>
    <x v="1"/>
    <x v="1"/>
    <x v="1"/>
    <x v="0"/>
    <s v="25-Oct-1973"/>
    <n v="7265.58"/>
    <x v="1"/>
    <s v="tier - 2"/>
    <x v="0"/>
    <n v="49"/>
  </r>
  <r>
    <s v="Id1454"/>
    <s v="  Adam C"/>
    <n v="34.200000000000003"/>
    <n v="6.69"/>
    <s v="yes"/>
    <x v="0"/>
    <x v="0"/>
    <x v="0"/>
    <x v="1"/>
    <x v="3"/>
    <x v="0"/>
    <s v="13-Jun-1981"/>
    <n v="7261.74"/>
    <x v="2"/>
    <s v="tier - 3"/>
    <x v="1"/>
    <n v="41"/>
  </r>
  <r>
    <s v="Id1455"/>
    <s v="  Jon"/>
    <n v="30.59"/>
    <n v="9.5500000000000007"/>
    <s v="yes"/>
    <x v="0"/>
    <x v="0"/>
    <x v="0"/>
    <x v="1"/>
    <x v="1"/>
    <x v="0"/>
    <s v="14-Aug-1981"/>
    <n v="7256.72"/>
    <x v="2"/>
    <s v="tier - 2"/>
    <x v="1"/>
    <n v="41"/>
  </r>
  <r>
    <s v="Id1456"/>
    <s v="  Steven J"/>
    <n v="25.51"/>
    <n v="6.05"/>
    <s v="No"/>
    <x v="0"/>
    <x v="0"/>
    <x v="0"/>
    <x v="1"/>
    <x v="1"/>
    <x v="1"/>
    <s v="24-Jul-1982"/>
    <n v="7248.71"/>
    <x v="1"/>
    <s v="tier - 1"/>
    <x v="0"/>
    <n v="40"/>
  </r>
  <r>
    <s v="Id1457"/>
    <s v="  Jessica P"/>
    <n v="29.04"/>
    <n v="10.56"/>
    <s v="yes"/>
    <x v="0"/>
    <x v="0"/>
    <x v="3"/>
    <x v="1"/>
    <x v="0"/>
    <x v="0"/>
    <s v="2-Sep-1986"/>
    <n v="7243.81"/>
    <x v="1"/>
    <s v="tier - 3"/>
    <x v="0"/>
    <n v="36"/>
  </r>
  <r>
    <s v="Id1458"/>
    <s v="  Ashley"/>
    <n v="22.135000000000002"/>
    <n v="10.81"/>
    <s v="yes"/>
    <x v="0"/>
    <x v="0"/>
    <x v="3"/>
    <x v="1"/>
    <x v="3"/>
    <x v="0"/>
    <s v="13-Jul-1986"/>
    <n v="7228.22"/>
    <x v="1"/>
    <s v="tier - 1"/>
    <x v="2"/>
    <n v="36"/>
  </r>
  <r>
    <s v="Id1459"/>
    <s v="  Arturo H"/>
    <n v="21.375"/>
    <n v="4.32"/>
    <s v="No"/>
    <x v="0"/>
    <x v="0"/>
    <x v="0"/>
    <x v="1"/>
    <x v="2"/>
    <x v="2"/>
    <s v="15-Sep-1977"/>
    <n v="7222.79"/>
    <x v="2"/>
    <s v="tier - 3"/>
    <x v="1"/>
    <n v="45"/>
  </r>
  <r>
    <s v="Id1460"/>
    <s v="  Ketil"/>
    <n v="29.19"/>
    <n v="4.37"/>
    <s v="No"/>
    <x v="0"/>
    <x v="0"/>
    <x v="0"/>
    <x v="1"/>
    <x v="1"/>
    <x v="2"/>
    <s v="28-Jun-1991"/>
    <n v="7220.25"/>
    <x v="1"/>
    <s v="tier - 2"/>
    <x v="14"/>
    <n v="31"/>
  </r>
  <r>
    <s v="Id1461"/>
    <s v="  Katie"/>
    <n v="31.92"/>
    <n v="4.8099999999999996"/>
    <s v="yes"/>
    <x v="0"/>
    <x v="1"/>
    <x v="3"/>
    <x v="1"/>
    <x v="1"/>
    <x v="2"/>
    <s v="21-Nov-1983"/>
    <n v="7209.49"/>
    <x v="1"/>
    <s v="tier - 3"/>
    <x v="1"/>
    <n v="39"/>
  </r>
  <r>
    <s v="Id1462"/>
    <s v="  Christi"/>
    <n v="26.315000000000001"/>
    <n v="4.5599999999999996"/>
    <s v="yes"/>
    <x v="0"/>
    <x v="1"/>
    <x v="3"/>
    <x v="1"/>
    <x v="0"/>
    <x v="2"/>
    <s v="11-Aug-1983"/>
    <n v="7201.7"/>
    <x v="1"/>
    <s v="tier - 3"/>
    <x v="1"/>
    <n v="39"/>
  </r>
  <r>
    <s v="Id1463"/>
    <s v="  Alan"/>
    <n v="35.299999999999997"/>
    <n v="4.3899999999999997"/>
    <s v="No"/>
    <x v="0"/>
    <x v="0"/>
    <x v="0"/>
    <x v="1"/>
    <x v="0"/>
    <x v="2"/>
    <s v="14-Sep-1982"/>
    <n v="7196.87"/>
    <x v="2"/>
    <s v="tier - 2"/>
    <x v="3"/>
    <n v="40"/>
  </r>
  <r>
    <s v="Id1464"/>
    <s v="  Edivaldo B"/>
    <n v="18.91"/>
    <n v="11.44"/>
    <s v="No"/>
    <x v="0"/>
    <x v="0"/>
    <x v="0"/>
    <x v="1"/>
    <x v="0"/>
    <x v="0"/>
    <s v="26-Aug-1968"/>
    <n v="7179.52"/>
    <x v="2"/>
    <s v="tier - 3"/>
    <x v="0"/>
    <n v="54"/>
  </r>
  <r>
    <s v="Id1465"/>
    <s v="  Eve"/>
    <n v="22.41"/>
    <n v="11.37"/>
    <s v="yes"/>
    <x v="0"/>
    <x v="0"/>
    <x v="3"/>
    <x v="1"/>
    <x v="1"/>
    <x v="0"/>
    <s v="19-Jul-1975"/>
    <n v="7175.51"/>
    <x v="1"/>
    <s v="tier - 3"/>
    <x v="0"/>
    <n v="47"/>
  </r>
  <r>
    <s v="Id1466"/>
    <s v="  Devin"/>
    <n v="22.704999999999998"/>
    <n v="6.14"/>
    <s v="No"/>
    <x v="0"/>
    <x v="0"/>
    <x v="0"/>
    <x v="1"/>
    <x v="1"/>
    <x v="1"/>
    <s v="16-Aug-1982"/>
    <n v="7173.36"/>
    <x v="2"/>
    <s v="tier - 2"/>
    <x v="4"/>
    <n v="40"/>
  </r>
  <r>
    <s v="Id1467"/>
    <s v="  Shaun R"/>
    <n v="37.18"/>
    <n v="4.8899999999999997"/>
    <s v="No"/>
    <x v="0"/>
    <x v="0"/>
    <x v="0"/>
    <x v="1"/>
    <x v="1"/>
    <x v="2"/>
    <s v="30-Sep-1980"/>
    <n v="7162.01"/>
    <x v="1"/>
    <s v="tier - 3"/>
    <x v="0"/>
    <n v="42"/>
  </r>
  <r>
    <s v="Id1468"/>
    <s v="  Adrian"/>
    <n v="35.97"/>
    <n v="4.5999999999999996"/>
    <s v="No"/>
    <x v="0"/>
    <x v="0"/>
    <x v="0"/>
    <x v="1"/>
    <x v="1"/>
    <x v="2"/>
    <s v="7-Oct-1980"/>
    <n v="7160.33"/>
    <x v="1"/>
    <s v="tier - 1"/>
    <x v="0"/>
    <n v="42"/>
  </r>
  <r>
    <s v="Id1469"/>
    <s v="  Andrew"/>
    <n v="35.799999999999997"/>
    <n v="4.42"/>
    <s v="No"/>
    <x v="0"/>
    <x v="0"/>
    <x v="0"/>
    <x v="1"/>
    <x v="2"/>
    <x v="2"/>
    <s v="22-Jun-1980"/>
    <n v="7160.09"/>
    <x v="1"/>
    <s v="tier - 2"/>
    <x v="3"/>
    <n v="42"/>
  </r>
  <r>
    <s v="Id1470"/>
    <s v="  Mallory"/>
    <n v="28.31"/>
    <n v="7.48"/>
    <s v="yes"/>
    <x v="0"/>
    <x v="0"/>
    <x v="0"/>
    <x v="1"/>
    <x v="3"/>
    <x v="0"/>
    <s v="17-Jul-1981"/>
    <n v="7153.55"/>
    <x v="1"/>
    <s v="tier - 1"/>
    <x v="1"/>
    <n v="41"/>
  </r>
  <r>
    <s v="Id1471"/>
    <s v="  Shawn E"/>
    <n v="38.06"/>
    <n v="10.74"/>
    <s v="No"/>
    <x v="0"/>
    <x v="0"/>
    <x v="0"/>
    <x v="1"/>
    <x v="1"/>
    <x v="0"/>
    <s v="6-Sep-1978"/>
    <n v="7152.67"/>
    <x v="2"/>
    <s v="tier - 2"/>
    <x v="0"/>
    <n v="44"/>
  </r>
  <r>
    <s v="Id1472"/>
    <s v="  Sarah E"/>
    <n v="28"/>
    <n v="5.19"/>
    <s v="No"/>
    <x v="0"/>
    <x v="0"/>
    <x v="3"/>
    <x v="1"/>
    <x v="1"/>
    <x v="2"/>
    <s v="29-Jun-1984"/>
    <n v="7151.09"/>
    <x v="1"/>
    <s v="tier - 2"/>
    <x v="3"/>
    <n v="38"/>
  </r>
  <r>
    <s v="Id1473"/>
    <s v="  Josh"/>
    <n v="34.32"/>
    <n v="9.17"/>
    <s v="No"/>
    <x v="0"/>
    <x v="0"/>
    <x v="0"/>
    <x v="1"/>
    <x v="3"/>
    <x v="0"/>
    <s v="30-Jul-1978"/>
    <n v="7147.47"/>
    <x v="1"/>
    <s v="tier - 3"/>
    <x v="0"/>
    <n v="44"/>
  </r>
  <r>
    <s v="Id1474"/>
    <s v="  Johann A"/>
    <n v="22.3"/>
    <n v="4.95"/>
    <s v="yes"/>
    <x v="0"/>
    <x v="0"/>
    <x v="0"/>
    <x v="1"/>
    <x v="0"/>
    <x v="2"/>
    <s v="24-Jun-1976"/>
    <n v="7147.11"/>
    <x v="2"/>
    <s v="tier - 2"/>
    <x v="3"/>
    <n v="46"/>
  </r>
  <r>
    <s v="Id1475"/>
    <s v="  Robin M"/>
    <n v="27.835000000000001"/>
    <n v="6.03"/>
    <s v="No"/>
    <x v="0"/>
    <x v="0"/>
    <x v="3"/>
    <x v="1"/>
    <x v="1"/>
    <x v="1"/>
    <s v="21-Nov-1984"/>
    <n v="7144.86"/>
    <x v="1"/>
    <s v="tier - 2"/>
    <x v="2"/>
    <n v="38"/>
  </r>
  <r>
    <s v="Id1476"/>
    <s v="  Kyle K"/>
    <n v="39.229999999999997"/>
    <n v="5.36"/>
    <s v="No"/>
    <x v="0"/>
    <x v="0"/>
    <x v="0"/>
    <x v="1"/>
    <x v="1"/>
    <x v="2"/>
    <s v="8-Aug-1999"/>
    <n v="7144.4"/>
    <x v="1"/>
    <s v="tier - 1"/>
    <x v="13"/>
    <n v="23"/>
  </r>
  <r>
    <s v="Id1477"/>
    <s v="  Alison"/>
    <n v="19.95"/>
    <n v="6.11"/>
    <s v="No"/>
    <x v="0"/>
    <x v="0"/>
    <x v="3"/>
    <x v="1"/>
    <x v="3"/>
    <x v="1"/>
    <s v="7-Jul-1984"/>
    <n v="7133.9"/>
    <x v="1"/>
    <s v="tier - 1"/>
    <x v="2"/>
    <n v="38"/>
  </r>
  <r>
    <s v="Id1478"/>
    <s v="  Michael A"/>
    <n v="34.64"/>
    <n v="4.88"/>
    <s v="No"/>
    <x v="0"/>
    <x v="1"/>
    <x v="3"/>
    <x v="1"/>
    <x v="2"/>
    <x v="2"/>
    <s v="1-Aug-1993"/>
    <n v="7128.64"/>
    <x v="1"/>
    <s v="tier - 2"/>
    <x v="14"/>
    <n v="29"/>
  </r>
  <r>
    <s v="Id1479"/>
    <s v="  Byron A"/>
    <n v="18.75"/>
    <n v="6.72"/>
    <s v="No"/>
    <x v="0"/>
    <x v="0"/>
    <x v="0"/>
    <x v="1"/>
    <x v="1"/>
    <x v="0"/>
    <s v="29-Jun-1968"/>
    <n v="7125.25"/>
    <x v="2"/>
    <s v="tier - 2"/>
    <x v="0"/>
    <n v="54"/>
  </r>
  <r>
    <s v="Id1480"/>
    <s v="  Carine A"/>
    <n v="26.48"/>
    <n v="4.2"/>
    <s v="No"/>
    <x v="0"/>
    <x v="0"/>
    <x v="3"/>
    <x v="1"/>
    <x v="0"/>
    <x v="2"/>
    <s v="11-Aug-1987"/>
    <n v="7106.81"/>
    <x v="1"/>
    <s v="tier - 1"/>
    <x v="1"/>
    <n v="35"/>
  </r>
  <r>
    <s v="Id1481"/>
    <s v="  Nathaniel"/>
    <n v="34.83"/>
    <n v="5.79"/>
    <s v="No"/>
    <x v="0"/>
    <x v="0"/>
    <x v="3"/>
    <x v="1"/>
    <x v="0"/>
    <x v="1"/>
    <s v="18-Jun-1992"/>
    <n v="7096.98"/>
    <x v="1"/>
    <s v="tier - 2"/>
    <x v="1"/>
    <n v="30"/>
  </r>
  <r>
    <s v="Id1482"/>
    <s v="  Lindsay A"/>
    <n v="25.46"/>
    <n v="4.29"/>
    <s v="No"/>
    <x v="0"/>
    <x v="0"/>
    <x v="0"/>
    <x v="1"/>
    <x v="0"/>
    <x v="2"/>
    <s v="6-Oct-1982"/>
    <n v="7077.19"/>
    <x v="1"/>
    <s v="tier - 3"/>
    <x v="2"/>
    <n v="40"/>
  </r>
  <r>
    <s v="Id1483"/>
    <s v="  Justin R"/>
    <n v="23.31"/>
    <n v="8.27"/>
    <s v="No"/>
    <x v="0"/>
    <x v="0"/>
    <x v="0"/>
    <x v="1"/>
    <x v="2"/>
    <x v="0"/>
    <s v="24-Jun-1978"/>
    <n v="7054.41"/>
    <x v="1"/>
    <s v="tier - 2"/>
    <x v="0"/>
    <n v="44"/>
  </r>
  <r>
    <s v="Id1484"/>
    <s v="  Casey"/>
    <n v="29"/>
    <n v="4.5599999999999996"/>
    <s v="No"/>
    <x v="0"/>
    <x v="0"/>
    <x v="0"/>
    <x v="1"/>
    <x v="1"/>
    <x v="2"/>
    <s v="28-Jun-1980"/>
    <n v="7050.64"/>
    <x v="1"/>
    <s v="tier - 3"/>
    <x v="3"/>
    <n v="42"/>
  </r>
  <r>
    <s v="Id1485"/>
    <s v="  Amanda L"/>
    <n v="32.869999999999997"/>
    <n v="5.33"/>
    <s v="No"/>
    <x v="0"/>
    <x v="0"/>
    <x v="0"/>
    <x v="1"/>
    <x v="1"/>
    <x v="2"/>
    <s v="21-Jul-1980"/>
    <n v="7050.02"/>
    <x v="1"/>
    <s v="tier - 1"/>
    <x v="2"/>
    <n v="42"/>
  </r>
  <r>
    <s v="Id1486"/>
    <s v="  Ayako N"/>
    <n v="26.18"/>
    <n v="5.63"/>
    <s v="No"/>
    <x v="0"/>
    <x v="0"/>
    <x v="0"/>
    <x v="1"/>
    <x v="1"/>
    <x v="2"/>
    <s v="22-Oct-1980"/>
    <n v="7046.72"/>
    <x v="1"/>
    <s v="tier - 3"/>
    <x v="0"/>
    <n v="42"/>
  </r>
  <r>
    <s v="Id1487"/>
    <s v="  Emilee"/>
    <n v="25.3"/>
    <n v="5.12"/>
    <s v="No"/>
    <x v="0"/>
    <x v="0"/>
    <x v="0"/>
    <x v="1"/>
    <x v="1"/>
    <x v="2"/>
    <s v="26-Jul-1980"/>
    <n v="7045.5"/>
    <x v="1"/>
    <s v="tier - 1"/>
    <x v="3"/>
    <n v="42"/>
  </r>
  <r>
    <s v="Id1488"/>
    <s v="  Stephen M"/>
    <n v="36.94"/>
    <n v="5.15"/>
    <s v="yes"/>
    <x v="0"/>
    <x v="0"/>
    <x v="3"/>
    <x v="1"/>
    <x v="0"/>
    <x v="2"/>
    <s v="29-Oct-1995"/>
    <n v="7042.11"/>
    <x v="1"/>
    <s v="tier - 3"/>
    <x v="1"/>
    <n v="27"/>
  </r>
  <r>
    <s v="Id1489"/>
    <s v="  Annemarie A"/>
    <n v="22.86"/>
    <n v="7.5"/>
    <s v="No"/>
    <x v="0"/>
    <x v="0"/>
    <x v="0"/>
    <x v="1"/>
    <x v="1"/>
    <x v="0"/>
    <s v="2-Jun-1978"/>
    <n v="7033.08"/>
    <x v="1"/>
    <s v="tier - 2"/>
    <x v="0"/>
    <n v="45"/>
  </r>
  <r>
    <s v="Id1490"/>
    <s v="  Ashley R"/>
    <n v="18.760000000000002"/>
    <n v="4.88"/>
    <s v="yes"/>
    <x v="0"/>
    <x v="1"/>
    <x v="3"/>
    <x v="1"/>
    <x v="1"/>
    <x v="2"/>
    <s v="6-Jul-1969"/>
    <n v="7003.1"/>
    <x v="1"/>
    <s v="tier - 3"/>
    <x v="0"/>
    <n v="53"/>
  </r>
  <r>
    <s v="Id1491"/>
    <s v="  Leslie A"/>
    <n v="24.36"/>
    <n v="5.57"/>
    <s v="No"/>
    <x v="0"/>
    <x v="0"/>
    <x v="0"/>
    <x v="1"/>
    <x v="2"/>
    <x v="2"/>
    <s v="1-Sep-1982"/>
    <n v="6989.95"/>
    <x v="1"/>
    <s v="tier - 1"/>
    <x v="0"/>
    <n v="40"/>
  </r>
  <r>
    <s v="Id1492"/>
    <s v="  Mauricio J"/>
    <n v="32.299999999999997"/>
    <n v="5.31"/>
    <s v="No"/>
    <x v="0"/>
    <x v="0"/>
    <x v="0"/>
    <x v="1"/>
    <x v="3"/>
    <x v="2"/>
    <s v="18-Oct-1982"/>
    <n v="6986.7"/>
    <x v="2"/>
    <s v="tier - 1"/>
    <x v="1"/>
    <n v="40"/>
  </r>
  <r>
    <s v="Id1493"/>
    <s v="  Kieran"/>
    <n v="22.704999999999998"/>
    <n v="4.57"/>
    <s v="yes"/>
    <x v="0"/>
    <x v="0"/>
    <x v="0"/>
    <x v="1"/>
    <x v="1"/>
    <x v="2"/>
    <s v="10-Dec-1985"/>
    <n v="6985.51"/>
    <x v="1"/>
    <s v="tier - 2"/>
    <x v="9"/>
    <n v="37"/>
  </r>
  <r>
    <s v="Id1494"/>
    <s v="  Elizabeth A"/>
    <n v="21.79"/>
    <n v="8.6999999999999993"/>
    <s v="yes"/>
    <x v="0"/>
    <x v="0"/>
    <x v="3"/>
    <x v="1"/>
    <x v="3"/>
    <x v="0"/>
    <s v="3-Jun-1975"/>
    <n v="6965.21"/>
    <x v="1"/>
    <s v="tier - 3"/>
    <x v="0"/>
    <n v="48"/>
  </r>
  <r>
    <s v="Id1495"/>
    <s v="  Zeke M"/>
    <n v="24.52"/>
    <n v="4.76"/>
    <s v="No"/>
    <x v="0"/>
    <x v="0"/>
    <x v="0"/>
    <x v="1"/>
    <x v="2"/>
    <x v="2"/>
    <s v="18-Aug-1980"/>
    <n v="6951.12"/>
    <x v="1"/>
    <s v="tier - 2"/>
    <x v="0"/>
    <n v="42"/>
  </r>
  <r>
    <s v="Id1496"/>
    <s v="  Chip"/>
    <n v="39.520000000000003"/>
    <n v="11.81"/>
    <s v="No"/>
    <x v="0"/>
    <x v="0"/>
    <x v="0"/>
    <x v="1"/>
    <x v="2"/>
    <x v="0"/>
    <s v="15-Dec-1978"/>
    <n v="6948.7"/>
    <x v="0"/>
    <s v="tier - 2"/>
    <x v="1"/>
    <n v="44"/>
  </r>
  <r>
    <s v="Id1497"/>
    <s v="  Miguel Angel Sr"/>
    <n v="24.49"/>
    <n v="4.67"/>
    <s v="No"/>
    <x v="0"/>
    <x v="0"/>
    <x v="0"/>
    <x v="1"/>
    <x v="0"/>
    <x v="2"/>
    <s v="5-Oct-1980"/>
    <n v="6940.94"/>
    <x v="1"/>
    <s v="tier - 3"/>
    <x v="0"/>
    <n v="42"/>
  </r>
  <r>
    <s v="Id1498"/>
    <s v="  Brian"/>
    <n v="26.315000000000001"/>
    <n v="6.02"/>
    <s v="No"/>
    <x v="0"/>
    <x v="0"/>
    <x v="0"/>
    <x v="1"/>
    <x v="1"/>
    <x v="1"/>
    <s v="30-Aug-1980"/>
    <n v="6940.91"/>
    <x v="1"/>
    <s v="tier - 2"/>
    <x v="1"/>
    <n v="42"/>
  </r>
  <r>
    <s v="Id1499"/>
    <s v="  Meghan"/>
    <n v="22.58"/>
    <n v="7.46"/>
    <s v="No"/>
    <x v="0"/>
    <x v="0"/>
    <x v="0"/>
    <x v="1"/>
    <x v="2"/>
    <x v="0"/>
    <s v="29-Nov-1978"/>
    <n v="6938.11"/>
    <x v="1"/>
    <s v="tier - 2"/>
    <x v="0"/>
    <n v="44"/>
  </r>
  <r>
    <s v="Id1500"/>
    <s v="  Meredith L"/>
    <n v="19.475000000000001"/>
    <n v="4.74"/>
    <s v="No"/>
    <x v="0"/>
    <x v="0"/>
    <x v="3"/>
    <x v="1"/>
    <x v="1"/>
    <x v="2"/>
    <s v="5-Sep-1984"/>
    <n v="6933.24"/>
    <x v="1"/>
    <s v="tier - 3"/>
    <x v="1"/>
    <n v="38"/>
  </r>
  <r>
    <s v="Id1501"/>
    <s v="  Millicent M"/>
    <n v="26.33"/>
    <n v="4.79"/>
    <s v="No"/>
    <x v="0"/>
    <x v="0"/>
    <x v="0"/>
    <x v="1"/>
    <x v="2"/>
    <x v="2"/>
    <s v="21-Dec-1989"/>
    <n v="6895.19"/>
    <x v="1"/>
    <s v="tier - 3"/>
    <x v="2"/>
    <n v="33"/>
  </r>
  <r>
    <s v="Id1502"/>
    <s v="  Kathleen"/>
    <n v="17.29"/>
    <n v="5.35"/>
    <s v="yes"/>
    <x v="0"/>
    <x v="0"/>
    <x v="0"/>
    <x v="1"/>
    <x v="2"/>
    <x v="2"/>
    <s v="10-Sep-1985"/>
    <n v="6877.98"/>
    <x v="1"/>
    <s v="tier - 1"/>
    <x v="2"/>
    <n v="37"/>
  </r>
  <r>
    <s v="Id1503"/>
    <s v="  Kimberly K"/>
    <n v="42.88"/>
    <n v="4.87"/>
    <s v="No"/>
    <x v="1"/>
    <x v="0"/>
    <x v="3"/>
    <x v="1"/>
    <x v="1"/>
    <x v="2"/>
    <s v="24-Dec-2004"/>
    <n v="6876.53"/>
    <x v="1"/>
    <s v="tier - 1"/>
    <x v="1"/>
    <n v="18"/>
  </r>
  <r>
    <s v="Id1504"/>
    <s v="  Justin C"/>
    <n v="32.200000000000003"/>
    <n v="10.09"/>
    <s v="yes"/>
    <x v="0"/>
    <x v="0"/>
    <x v="0"/>
    <x v="1"/>
    <x v="3"/>
    <x v="0"/>
    <s v="23-Jun-1981"/>
    <n v="6875.96"/>
    <x v="1"/>
    <s v="tier - 2"/>
    <x v="3"/>
    <n v="41"/>
  </r>
  <r>
    <s v="Id1505"/>
    <s v="  Tristan P"/>
    <n v="18.75"/>
    <n v="5.47"/>
    <s v="yes"/>
    <x v="0"/>
    <x v="1"/>
    <x v="3"/>
    <x v="1"/>
    <x v="1"/>
    <x v="2"/>
    <s v="23-Oct-1969"/>
    <n v="6868.39"/>
    <x v="1"/>
    <s v="tier - 2"/>
    <x v="0"/>
    <n v="53"/>
  </r>
  <r>
    <s v="Id1506"/>
    <s v="  Traci A"/>
    <n v="22.36"/>
    <n v="8.6"/>
    <s v="No"/>
    <x v="0"/>
    <x v="0"/>
    <x v="0"/>
    <x v="1"/>
    <x v="2"/>
    <x v="0"/>
    <s v="5-Aug-1978"/>
    <n v="6863.49"/>
    <x v="1"/>
    <s v="tier - 1"/>
    <x v="0"/>
    <n v="44"/>
  </r>
  <r>
    <s v="Id1507"/>
    <s v="  Justin P"/>
    <n v="23.94"/>
    <n v="10.74"/>
    <s v="yes"/>
    <x v="0"/>
    <x v="0"/>
    <x v="0"/>
    <x v="1"/>
    <x v="3"/>
    <x v="0"/>
    <s v="19-Jun-1981"/>
    <n v="6858.48"/>
    <x v="1"/>
    <s v="tier - 2"/>
    <x v="9"/>
    <n v="41"/>
  </r>
  <r>
    <s v="Id1508"/>
    <s v="  Logan M"/>
    <n v="30.1"/>
    <n v="4.3899999999999997"/>
    <s v="No"/>
    <x v="0"/>
    <x v="1"/>
    <x v="3"/>
    <x v="1"/>
    <x v="0"/>
    <x v="2"/>
    <s v="4-Nov-1979"/>
    <n v="6849.03"/>
    <x v="1"/>
    <s v="tier - 2"/>
    <x v="3"/>
    <n v="43"/>
  </r>
  <r>
    <s v="Id1509"/>
    <s v="  Sebastien"/>
    <n v="21.93"/>
    <n v="6.3"/>
    <s v="No"/>
    <x v="0"/>
    <x v="0"/>
    <x v="0"/>
    <x v="1"/>
    <x v="2"/>
    <x v="1"/>
    <s v="15-Jun-1977"/>
    <n v="6843.17"/>
    <x v="1"/>
    <s v="tier - 1"/>
    <x v="0"/>
    <n v="45"/>
  </r>
  <r>
    <s v="Id1510"/>
    <s v="  Tiffany A"/>
    <n v="39.75"/>
    <n v="5.41"/>
    <s v="No"/>
    <x v="1"/>
    <x v="0"/>
    <x v="3"/>
    <x v="1"/>
    <x v="1"/>
    <x v="2"/>
    <s v="30-Nov-2000"/>
    <n v="6842.28"/>
    <x v="1"/>
    <s v="tier - 1"/>
    <x v="1"/>
    <n v="22"/>
  </r>
  <r>
    <s v="Id1511"/>
    <s v="  Matthew"/>
    <n v="26.03"/>
    <n v="4.47"/>
    <s v="No"/>
    <x v="0"/>
    <x v="1"/>
    <x v="3"/>
    <x v="1"/>
    <x v="1"/>
    <x v="2"/>
    <s v="15-Jul-1979"/>
    <n v="6837.37"/>
    <x v="2"/>
    <s v="tier - 1"/>
    <x v="4"/>
    <n v="43"/>
  </r>
  <r>
    <s v="Id1512"/>
    <s v="  Luke"/>
    <n v="34.51"/>
    <n v="6.26"/>
    <s v="No"/>
    <x v="0"/>
    <x v="0"/>
    <x v="0"/>
    <x v="1"/>
    <x v="1"/>
    <x v="1"/>
    <s v="8-Jul-1994"/>
    <n v="6827.69"/>
    <x v="1"/>
    <s v="tier - 2"/>
    <x v="14"/>
    <n v="28"/>
  </r>
  <r>
    <s v="Id1513"/>
    <s v="  Leigh"/>
    <n v="19.32"/>
    <n v="11.58"/>
    <s v="yes"/>
    <x v="0"/>
    <x v="0"/>
    <x v="3"/>
    <x v="1"/>
    <x v="2"/>
    <x v="0"/>
    <s v="17-Aug-1975"/>
    <n v="6809.46"/>
    <x v="1"/>
    <s v="tier - 1"/>
    <x v="1"/>
    <n v="47"/>
  </r>
  <r>
    <s v="Id1514"/>
    <s v="  Yosuke"/>
    <n v="28.5"/>
    <n v="4.3600000000000003"/>
    <s v="No"/>
    <x v="0"/>
    <x v="0"/>
    <x v="0"/>
    <x v="1"/>
    <x v="0"/>
    <x v="2"/>
    <s v="29-Jun-1991"/>
    <n v="6799.46"/>
    <x v="0"/>
    <s v="tier - 2"/>
    <x v="7"/>
    <n v="31"/>
  </r>
  <r>
    <s v="Id1515"/>
    <s v="  Matthew"/>
    <n v="30.875"/>
    <n v="4.1399999999999997"/>
    <s v="yes"/>
    <x v="0"/>
    <x v="0"/>
    <x v="0"/>
    <x v="1"/>
    <x v="0"/>
    <x v="2"/>
    <s v="24-Dec-1985"/>
    <n v="6796.86"/>
    <x v="2"/>
    <s v="tier - 3"/>
    <x v="1"/>
    <n v="37"/>
  </r>
  <r>
    <s v="Id1516"/>
    <s v="  Jacob"/>
    <n v="24.02"/>
    <n v="4.38"/>
    <s v="No"/>
    <x v="0"/>
    <x v="0"/>
    <x v="0"/>
    <x v="1"/>
    <x v="1"/>
    <x v="2"/>
    <s v="23-Nov-1980"/>
    <n v="6781.52"/>
    <x v="1"/>
    <s v="tier - 2"/>
    <x v="0"/>
    <n v="42"/>
  </r>
  <r>
    <s v="Id1517"/>
    <s v="  Jodi"/>
    <n v="36.08"/>
    <n v="11.61"/>
    <s v="yes"/>
    <x v="0"/>
    <x v="0"/>
    <x v="0"/>
    <x v="1"/>
    <x v="0"/>
    <x v="0"/>
    <s v="8-Oct-1981"/>
    <n v="6781.35"/>
    <x v="1"/>
    <s v="tier - 1"/>
    <x v="0"/>
    <n v="41"/>
  </r>
  <r>
    <s v="Id1518"/>
    <s v="  Lauren"/>
    <n v="32.200000000000003"/>
    <n v="10.59"/>
    <s v="yes"/>
    <x v="0"/>
    <x v="0"/>
    <x v="0"/>
    <x v="1"/>
    <x v="3"/>
    <x v="0"/>
    <s v="3-Sep-1981"/>
    <n v="6775.96"/>
    <x v="1"/>
    <s v="tier - 3"/>
    <x v="3"/>
    <n v="41"/>
  </r>
  <r>
    <s v="Id1519"/>
    <s v="  Misti C"/>
    <n v="28.05"/>
    <n v="11.85"/>
    <s v="yes"/>
    <x v="0"/>
    <x v="0"/>
    <x v="0"/>
    <x v="1"/>
    <x v="0"/>
    <x v="0"/>
    <s v="21-Sep-1981"/>
    <n v="6770.19"/>
    <x v="1"/>
    <s v="tier - 3"/>
    <x v="0"/>
    <n v="41"/>
  </r>
  <r>
    <s v="Id1520"/>
    <s v="  Angela J"/>
    <n v="19"/>
    <n v="5.46"/>
    <s v="yes"/>
    <x v="0"/>
    <x v="0"/>
    <x v="3"/>
    <x v="1"/>
    <x v="1"/>
    <x v="2"/>
    <s v="10-Oct-1988"/>
    <n v="6753.04"/>
    <x v="1"/>
    <s v="tier - 2"/>
    <x v="2"/>
    <n v="34"/>
  </r>
  <r>
    <s v="Id1521"/>
    <s v="  Jonathan D"/>
    <n v="16.13"/>
    <n v="4.54"/>
    <s v="yes"/>
    <x v="0"/>
    <x v="0"/>
    <x v="1"/>
    <x v="1"/>
    <x v="2"/>
    <x v="2"/>
    <s v="9-Dec-1966"/>
    <n v="6750.27"/>
    <x v="2"/>
    <s v="tier - 2"/>
    <x v="0"/>
    <n v="56"/>
  </r>
  <r>
    <s v="Id1522"/>
    <s v="  Victoria"/>
    <n v="18.77"/>
    <n v="11.98"/>
    <s v="yes"/>
    <x v="0"/>
    <x v="0"/>
    <x v="1"/>
    <x v="1"/>
    <x v="3"/>
    <x v="0"/>
    <s v="17-Jun-1970"/>
    <n v="6749.63"/>
    <x v="1"/>
    <s v="tier - 1"/>
    <x v="0"/>
    <n v="52"/>
  </r>
  <r>
    <s v="Id1523"/>
    <s v="  Adrian R"/>
    <n v="28.88"/>
    <n v="6.59"/>
    <s v="yes"/>
    <x v="0"/>
    <x v="0"/>
    <x v="3"/>
    <x v="1"/>
    <x v="1"/>
    <x v="0"/>
    <s v="5-Jun-1986"/>
    <n v="6748.59"/>
    <x v="2"/>
    <s v="tier - 1"/>
    <x v="4"/>
    <n v="37"/>
  </r>
  <r>
    <s v="Id1524"/>
    <s v="  Andrew"/>
    <n v="27.55"/>
    <n v="10.83"/>
    <s v="yes"/>
    <x v="0"/>
    <x v="0"/>
    <x v="3"/>
    <x v="1"/>
    <x v="3"/>
    <x v="0"/>
    <s v="7-Aug-1986"/>
    <n v="6746.74"/>
    <x v="2"/>
    <s v="tier - 2"/>
    <x v="4"/>
    <n v="36"/>
  </r>
  <r>
    <s v="Id1525"/>
    <s v="  Jason A"/>
    <n v="15.6"/>
    <n v="8.6"/>
    <s v="No"/>
    <x v="0"/>
    <x v="0"/>
    <x v="0"/>
    <x v="1"/>
    <x v="0"/>
    <x v="0"/>
    <s v="18-Jul-1968"/>
    <n v="6738.84"/>
    <x v="2"/>
    <s v="tier - 1"/>
    <x v="1"/>
    <n v="54"/>
  </r>
  <r>
    <s v="Id1526"/>
    <s v="  Rachel"/>
    <n v="21.99"/>
    <n v="11.17"/>
    <s v="No"/>
    <x v="0"/>
    <x v="0"/>
    <x v="0"/>
    <x v="1"/>
    <x v="2"/>
    <x v="0"/>
    <s v="21-Oct-1978"/>
    <n v="6737.98"/>
    <x v="1"/>
    <s v="tier - 3"/>
    <x v="0"/>
    <n v="44"/>
  </r>
  <r>
    <s v="Id1527"/>
    <s v="  Susan"/>
    <n v="34.85"/>
    <n v="5.75"/>
    <s v="No"/>
    <x v="0"/>
    <x v="0"/>
    <x v="0"/>
    <x v="1"/>
    <x v="1"/>
    <x v="1"/>
    <s v="13-Jun-1994"/>
    <n v="6721.37"/>
    <x v="1"/>
    <s v="tier - 1"/>
    <x v="1"/>
    <n v="28"/>
  </r>
  <r>
    <s v="Id1528"/>
    <s v="  Cameron M"/>
    <n v="24.51"/>
    <n v="4.83"/>
    <s v="yes"/>
    <x v="0"/>
    <x v="1"/>
    <x v="3"/>
    <x v="1"/>
    <x v="1"/>
    <x v="2"/>
    <s v="12-Jun-1983"/>
    <n v="6710.19"/>
    <x v="2"/>
    <s v="tier - 3"/>
    <x v="1"/>
    <n v="39"/>
  </r>
  <r>
    <s v="Id1529"/>
    <s v="  Claudia A"/>
    <n v="19.399999999999999"/>
    <n v="11.93"/>
    <s v="No"/>
    <x v="0"/>
    <x v="0"/>
    <x v="0"/>
    <x v="1"/>
    <x v="2"/>
    <x v="0"/>
    <s v="12-Dec-1971"/>
    <n v="6706.47"/>
    <x v="1"/>
    <s v="tier - 1"/>
    <x v="0"/>
    <n v="51"/>
  </r>
  <r>
    <s v="Id1530"/>
    <s v="  Kate"/>
    <n v="15.1"/>
    <n v="8.41"/>
    <s v="No"/>
    <x v="0"/>
    <x v="0"/>
    <x v="0"/>
    <x v="1"/>
    <x v="2"/>
    <x v="0"/>
    <s v="13-Jul-1968"/>
    <n v="6700.56"/>
    <x v="2"/>
    <s v="tier - 1"/>
    <x v="1"/>
    <n v="54"/>
  </r>
  <r>
    <s v="Id1531"/>
    <s v="  Nicole M"/>
    <n v="23.37"/>
    <n v="5.59"/>
    <s v="yes"/>
    <x v="0"/>
    <x v="0"/>
    <x v="0"/>
    <x v="1"/>
    <x v="0"/>
    <x v="2"/>
    <s v="9-Jul-1985"/>
    <n v="6686.43"/>
    <x v="1"/>
    <s v="tier - 3"/>
    <x v="1"/>
    <n v="37"/>
  </r>
  <r>
    <s v="Id1532"/>
    <s v="  Jack"/>
    <n v="42.4"/>
    <n v="4.0599999999999996"/>
    <s v="No"/>
    <x v="0"/>
    <x v="0"/>
    <x v="0"/>
    <x v="1"/>
    <x v="2"/>
    <x v="2"/>
    <s v="20-Oct-1989"/>
    <n v="6666.24"/>
    <x v="2"/>
    <s v="tier - 1"/>
    <x v="3"/>
    <n v="33"/>
  </r>
  <r>
    <s v="Id1533"/>
    <s v="  Gregory"/>
    <n v="28.405000000000001"/>
    <n v="7.02"/>
    <s v="yes"/>
    <x v="0"/>
    <x v="0"/>
    <x v="0"/>
    <x v="1"/>
    <x v="1"/>
    <x v="0"/>
    <s v="17-Sep-1981"/>
    <n v="6664.69"/>
    <x v="2"/>
    <s v="tier - 1"/>
    <x v="1"/>
    <n v="41"/>
  </r>
  <r>
    <s v="Id1534"/>
    <s v="  Rebecca"/>
    <n v="23.4"/>
    <n v="4.47"/>
    <s v="No"/>
    <x v="0"/>
    <x v="0"/>
    <x v="0"/>
    <x v="1"/>
    <x v="0"/>
    <x v="2"/>
    <s v="27-Sep-1982"/>
    <n v="6664.32"/>
    <x v="1"/>
    <s v="tier - 2"/>
    <x v="0"/>
    <n v="40"/>
  </r>
  <r>
    <s v="Id1535"/>
    <s v="  Adam"/>
    <n v="33.44"/>
    <n v="4.54"/>
    <s v="No"/>
    <x v="0"/>
    <x v="0"/>
    <x v="0"/>
    <x v="1"/>
    <x v="0"/>
    <x v="2"/>
    <s v="19-Nov-1989"/>
    <n v="6653.79"/>
    <x v="1"/>
    <s v="tier - 1"/>
    <x v="0"/>
    <n v="33"/>
  </r>
  <r>
    <s v="Id1536"/>
    <s v="  Ryan"/>
    <n v="21.12"/>
    <n v="4.99"/>
    <s v="No"/>
    <x v="0"/>
    <x v="0"/>
    <x v="3"/>
    <x v="1"/>
    <x v="0"/>
    <x v="2"/>
    <s v="1-Jul-1984"/>
    <n v="6652.53"/>
    <x v="2"/>
    <s v="tier - 2"/>
    <x v="0"/>
    <n v="38"/>
  </r>
  <r>
    <s v="Id1537"/>
    <s v="  Jackie K"/>
    <n v="18.48"/>
    <n v="10.84"/>
    <s v="yes"/>
    <x v="0"/>
    <x v="0"/>
    <x v="1"/>
    <x v="1"/>
    <x v="2"/>
    <x v="0"/>
    <s v="8-Nov-1970"/>
    <n v="6651.26"/>
    <x v="1"/>
    <s v="tier - 3"/>
    <x v="0"/>
    <n v="52"/>
  </r>
  <r>
    <s v="Id1538"/>
    <s v="  Chris"/>
    <n v="16.815000000000001"/>
    <n v="5.63"/>
    <s v="No"/>
    <x v="0"/>
    <x v="0"/>
    <x v="3"/>
    <x v="1"/>
    <x v="1"/>
    <x v="2"/>
    <s v="8-Dec-1984"/>
    <n v="6640.54"/>
    <x v="1"/>
    <s v="tier - 3"/>
    <x v="9"/>
    <n v="38"/>
  </r>
  <r>
    <s v="Id1539"/>
    <s v="  Tyler C"/>
    <n v="26.72"/>
    <n v="4.1399999999999997"/>
    <s v="No"/>
    <x v="0"/>
    <x v="0"/>
    <x v="0"/>
    <x v="1"/>
    <x v="1"/>
    <x v="2"/>
    <s v="6-Jun-1990"/>
    <n v="6639.3"/>
    <x v="1"/>
    <s v="tier - 2"/>
    <x v="14"/>
    <n v="33"/>
  </r>
  <r>
    <s v="Id1540"/>
    <s v="  Yoshie"/>
    <n v="41.42"/>
    <n v="5.17"/>
    <s v="No"/>
    <x v="0"/>
    <x v="1"/>
    <x v="3"/>
    <x v="1"/>
    <x v="3"/>
    <x v="2"/>
    <s v="4-Sep-2003"/>
    <n v="6638.16"/>
    <x v="1"/>
    <s v="tier - 1"/>
    <x v="1"/>
    <n v="19"/>
  </r>
  <r>
    <s v="Id1541"/>
    <s v="  Lauren A"/>
    <n v="20.69"/>
    <n v="6.93"/>
    <s v="No"/>
    <x v="0"/>
    <x v="0"/>
    <x v="1"/>
    <x v="1"/>
    <x v="3"/>
    <x v="0"/>
    <s v="29-Aug-1973"/>
    <n v="6630.31"/>
    <x v="1"/>
    <s v="tier - 1"/>
    <x v="0"/>
    <n v="49"/>
  </r>
  <r>
    <s v="Id1542"/>
    <s v="  Mason D"/>
    <n v="41.23"/>
    <n v="4.24"/>
    <s v="No"/>
    <x v="0"/>
    <x v="0"/>
    <x v="0"/>
    <x v="1"/>
    <x v="0"/>
    <x v="2"/>
    <s v="28-Aug-1982"/>
    <n v="6610.11"/>
    <x v="2"/>
    <s v="tier - 2"/>
    <x v="5"/>
    <n v="40"/>
  </r>
  <r>
    <s v="Id1543"/>
    <s v="  Ryan"/>
    <n v="29.9"/>
    <n v="5.91"/>
    <s v="No"/>
    <x v="0"/>
    <x v="0"/>
    <x v="0"/>
    <x v="1"/>
    <x v="3"/>
    <x v="1"/>
    <s v="7-Nov-1982"/>
    <n v="6600.36"/>
    <x v="1"/>
    <s v="tier - 3"/>
    <x v="3"/>
    <n v="40"/>
  </r>
  <r>
    <s v="Id1544"/>
    <s v="  Arturo"/>
    <n v="34.104999999999997"/>
    <n v="5.93"/>
    <s v="No"/>
    <x v="0"/>
    <x v="0"/>
    <x v="0"/>
    <x v="1"/>
    <x v="1"/>
    <x v="1"/>
    <s v="29-Dec-1982"/>
    <n v="6600.21"/>
    <x v="2"/>
    <s v="tier - 2"/>
    <x v="4"/>
    <n v="40"/>
  </r>
  <r>
    <s v="Id1545"/>
    <s v="  Jake"/>
    <n v="24.97"/>
    <n v="5.66"/>
    <s v="No"/>
    <x v="0"/>
    <x v="0"/>
    <x v="0"/>
    <x v="1"/>
    <x v="1"/>
    <x v="2"/>
    <s v="22-Nov-1982"/>
    <n v="6593.51"/>
    <x v="1"/>
    <s v="tier - 1"/>
    <x v="0"/>
    <n v="40"/>
  </r>
  <r>
    <s v="Id1546"/>
    <s v="  Sarah E"/>
    <n v="34.799999999999997"/>
    <n v="4.1900000000000004"/>
    <s v="No"/>
    <x v="0"/>
    <x v="0"/>
    <x v="3"/>
    <x v="1"/>
    <x v="1"/>
    <x v="2"/>
    <s v="5-Oct-1984"/>
    <n v="6571.54"/>
    <x v="1"/>
    <s v="tier - 3"/>
    <x v="3"/>
    <n v="38"/>
  </r>
  <r>
    <s v="Id1547"/>
    <s v="  Alison L"/>
    <n v="32.965000000000003"/>
    <n v="9.2100000000000009"/>
    <s v="yes"/>
    <x v="0"/>
    <x v="0"/>
    <x v="0"/>
    <x v="1"/>
    <x v="2"/>
    <x v="0"/>
    <s v="20-Jul-1981"/>
    <n v="6571.02"/>
    <x v="1"/>
    <s v="tier - 1"/>
    <x v="1"/>
    <n v="41"/>
  </r>
  <r>
    <s v="Id1548"/>
    <s v="  Karen A"/>
    <n v="27.265000000000001"/>
    <n v="5.51"/>
    <s v="No"/>
    <x v="0"/>
    <x v="0"/>
    <x v="3"/>
    <x v="1"/>
    <x v="2"/>
    <x v="2"/>
    <s v="20-Sep-1984"/>
    <n v="6555.07"/>
    <x v="1"/>
    <s v="tier - 2"/>
    <x v="2"/>
    <n v="38"/>
  </r>
  <r>
    <s v="Id1549"/>
    <s v="  Thomas R"/>
    <n v="17.059999999999999"/>
    <n v="8.5"/>
    <s v="No"/>
    <x v="0"/>
    <x v="0"/>
    <x v="0"/>
    <x v="1"/>
    <x v="3"/>
    <x v="0"/>
    <s v="11-Dec-1968"/>
    <n v="6552.01"/>
    <x v="2"/>
    <s v="tier - 2"/>
    <x v="0"/>
    <n v="54"/>
  </r>
  <r>
    <s v="Id1550"/>
    <s v="  Stephanie W"/>
    <n v="36.29"/>
    <n v="6.23"/>
    <s v="No"/>
    <x v="0"/>
    <x v="0"/>
    <x v="0"/>
    <x v="1"/>
    <x v="1"/>
    <x v="1"/>
    <s v="6-Aug-1989"/>
    <n v="6551.75"/>
    <x v="1"/>
    <s v="tier - 2"/>
    <x v="2"/>
    <n v="33"/>
  </r>
  <r>
    <s v="Id1551"/>
    <s v="  Ezra"/>
    <n v="28.594999999999999"/>
    <n v="8.5299999999999994"/>
    <s v="yes"/>
    <x v="0"/>
    <x v="0"/>
    <x v="3"/>
    <x v="1"/>
    <x v="2"/>
    <x v="0"/>
    <s v="18-Dec-1986"/>
    <n v="6548.2"/>
    <x v="1"/>
    <s v="tier - 3"/>
    <x v="1"/>
    <n v="36"/>
  </r>
  <r>
    <s v="Id1552"/>
    <s v="  Jim"/>
    <n v="17.8"/>
    <n v="5.75"/>
    <s v="yes"/>
    <x v="0"/>
    <x v="1"/>
    <x v="3"/>
    <x v="1"/>
    <x v="0"/>
    <x v="1"/>
    <s v="3-Dec-1969"/>
    <n v="6546.16"/>
    <x v="1"/>
    <s v="tier - 3"/>
    <x v="0"/>
    <n v="53"/>
  </r>
  <r>
    <s v="Id1553"/>
    <s v="  Ari L"/>
    <n v="21.4"/>
    <n v="5.6"/>
    <s v="No"/>
    <x v="0"/>
    <x v="0"/>
    <x v="0"/>
    <x v="1"/>
    <x v="2"/>
    <x v="2"/>
    <s v="2-Oct-1982"/>
    <n v="6536.68"/>
    <x v="1"/>
    <s v="tier - 2"/>
    <x v="1"/>
    <n v="40"/>
  </r>
  <r>
    <s v="Id1554"/>
    <s v="  Fanny"/>
    <n v="23.01"/>
    <n v="4.68"/>
    <s v="No"/>
    <x v="0"/>
    <x v="0"/>
    <x v="0"/>
    <x v="1"/>
    <x v="1"/>
    <x v="2"/>
    <s v="12-Aug-1982"/>
    <n v="6532.04"/>
    <x v="1"/>
    <s v="tier - 1"/>
    <x v="0"/>
    <n v="40"/>
  </r>
  <r>
    <s v="Id1555"/>
    <s v="  Heather"/>
    <n v="19.86"/>
    <n v="5.62"/>
    <s v="yes"/>
    <x v="0"/>
    <x v="0"/>
    <x v="0"/>
    <x v="1"/>
    <x v="1"/>
    <x v="2"/>
    <s v="23-Oct-1976"/>
    <n v="6529.21"/>
    <x v="1"/>
    <s v="tier - 1"/>
    <x v="0"/>
    <n v="46"/>
  </r>
  <r>
    <s v="Id1556"/>
    <s v="  Peter W"/>
    <n v="33.58"/>
    <n v="5.08"/>
    <s v="No"/>
    <x v="0"/>
    <x v="0"/>
    <x v="0"/>
    <x v="1"/>
    <x v="1"/>
    <x v="2"/>
    <s v="7-Jul-1994"/>
    <n v="6512.24"/>
    <x v="1"/>
    <s v="tier - 1"/>
    <x v="14"/>
    <n v="28"/>
  </r>
  <r>
    <s v="Id1557"/>
    <s v="  Catherine A"/>
    <n v="29.81"/>
    <n v="5.28"/>
    <s v="No"/>
    <x v="0"/>
    <x v="0"/>
    <x v="0"/>
    <x v="1"/>
    <x v="0"/>
    <x v="2"/>
    <s v="28-Aug-1982"/>
    <n v="6500.24"/>
    <x v="1"/>
    <s v="tier - 2"/>
    <x v="0"/>
    <n v="40"/>
  </r>
  <r>
    <s v="Id1558"/>
    <s v="  Kelly A"/>
    <n v="27.4"/>
    <n v="4.6100000000000003"/>
    <s v="No"/>
    <x v="0"/>
    <x v="0"/>
    <x v="0"/>
    <x v="1"/>
    <x v="0"/>
    <x v="2"/>
    <s v="9-Oct-1982"/>
    <n v="6496.89"/>
    <x v="1"/>
    <s v="tier - 3"/>
    <x v="3"/>
    <n v="40"/>
  </r>
  <r>
    <s v="Id1559"/>
    <s v="  Janel N"/>
    <n v="17.98"/>
    <n v="6.57"/>
    <s v="yes"/>
    <x v="0"/>
    <x v="0"/>
    <x v="1"/>
    <x v="1"/>
    <x v="1"/>
    <x v="0"/>
    <s v="1-Dec-1970"/>
    <n v="6481.67"/>
    <x v="1"/>
    <s v="tier - 2"/>
    <x v="0"/>
    <n v="52"/>
  </r>
  <r>
    <s v="Id1560"/>
    <s v="  Yann Kai"/>
    <n v="37.9"/>
    <n v="5.83"/>
    <s v="No"/>
    <x v="0"/>
    <x v="0"/>
    <x v="0"/>
    <x v="1"/>
    <x v="1"/>
    <x v="1"/>
    <s v="8-Jun-1980"/>
    <n v="6474.01"/>
    <x v="1"/>
    <s v="tier - 3"/>
    <x v="3"/>
    <n v="43"/>
  </r>
  <r>
    <s v="Id1561"/>
    <s v="  Zachary R"/>
    <n v="25.27"/>
    <n v="6.98"/>
    <s v="yes"/>
    <x v="0"/>
    <x v="0"/>
    <x v="0"/>
    <x v="1"/>
    <x v="2"/>
    <x v="0"/>
    <s v="27-Jul-1981"/>
    <n v="6473.15"/>
    <x v="1"/>
    <s v="tier - 2"/>
    <x v="0"/>
    <n v="41"/>
  </r>
  <r>
    <s v="Id1562"/>
    <s v="  Alejandro Sr"/>
    <n v="29.26"/>
    <n v="4.03"/>
    <s v="No"/>
    <x v="0"/>
    <x v="0"/>
    <x v="3"/>
    <x v="1"/>
    <x v="3"/>
    <x v="2"/>
    <s v="1-Nov-1984"/>
    <n v="6457.84"/>
    <x v="1"/>
    <s v="tier - 3"/>
    <x v="1"/>
    <n v="38"/>
  </r>
  <r>
    <s v="Id1563"/>
    <s v="  Nicholas R"/>
    <n v="27.835000000000001"/>
    <n v="4.5599999999999996"/>
    <s v="No"/>
    <x v="0"/>
    <x v="0"/>
    <x v="3"/>
    <x v="1"/>
    <x v="2"/>
    <x v="2"/>
    <s v="26-Aug-1984"/>
    <n v="6455.86"/>
    <x v="2"/>
    <s v="tier - 3"/>
    <x v="1"/>
    <n v="38"/>
  </r>
  <r>
    <s v="Id1564"/>
    <s v="  Paul"/>
    <n v="46.53"/>
    <n v="5.38"/>
    <s v="yes"/>
    <x v="0"/>
    <x v="0"/>
    <x v="0"/>
    <x v="1"/>
    <x v="2"/>
    <x v="2"/>
    <s v="22-Jul-1985"/>
    <n v="6435.62"/>
    <x v="2"/>
    <s v="tier - 2"/>
    <x v="0"/>
    <n v="37"/>
  </r>
  <r>
    <s v="Id1565"/>
    <s v="  Michael D"/>
    <n v="20.58"/>
    <n v="11.04"/>
    <s v="yes"/>
    <x v="0"/>
    <x v="0"/>
    <x v="3"/>
    <x v="1"/>
    <x v="2"/>
    <x v="0"/>
    <s v="5-Aug-1975"/>
    <n v="6423.48"/>
    <x v="1"/>
    <s v="tier - 3"/>
    <x v="0"/>
    <n v="47"/>
  </r>
  <r>
    <s v="Id1566"/>
    <s v="  Marina"/>
    <n v="19.53"/>
    <n v="6.09"/>
    <s v="yes"/>
    <x v="0"/>
    <x v="0"/>
    <x v="0"/>
    <x v="1"/>
    <x v="2"/>
    <x v="1"/>
    <s v="30-Dec-1976"/>
    <n v="6417.28"/>
    <x v="1"/>
    <s v="tier - 3"/>
    <x v="0"/>
    <n v="46"/>
  </r>
  <r>
    <s v="Id1567"/>
    <s v="  Caroline"/>
    <n v="27.7"/>
    <n v="4.71"/>
    <s v="No"/>
    <x v="0"/>
    <x v="0"/>
    <x v="3"/>
    <x v="1"/>
    <x v="3"/>
    <x v="2"/>
    <s v="4-Sep-1987"/>
    <n v="6414.18"/>
    <x v="1"/>
    <s v="tier - 2"/>
    <x v="3"/>
    <n v="35"/>
  </r>
  <r>
    <s v="Id1568"/>
    <s v="  Ross P"/>
    <n v="18.920000000000002"/>
    <n v="8.18"/>
    <s v="No"/>
    <x v="0"/>
    <x v="0"/>
    <x v="0"/>
    <x v="1"/>
    <x v="0"/>
    <x v="0"/>
    <s v="22-Aug-1971"/>
    <n v="6412.34"/>
    <x v="1"/>
    <s v="tier - 3"/>
    <x v="0"/>
    <n v="51"/>
  </r>
  <r>
    <s v="Id1569"/>
    <s v="  Aoife"/>
    <n v="17.760000000000002"/>
    <n v="11.18"/>
    <s v="yes"/>
    <x v="0"/>
    <x v="0"/>
    <x v="1"/>
    <x v="1"/>
    <x v="1"/>
    <x v="0"/>
    <s v="20-Aug-1970"/>
    <n v="6407.05"/>
    <x v="1"/>
    <s v="tier - 1"/>
    <x v="0"/>
    <n v="52"/>
  </r>
  <r>
    <s v="Id1570"/>
    <s v="  Wesley"/>
    <n v="29.83"/>
    <n v="5.03"/>
    <s v="yes"/>
    <x v="0"/>
    <x v="0"/>
    <x v="0"/>
    <x v="1"/>
    <x v="1"/>
    <x v="2"/>
    <s v="10-Dec-1985"/>
    <n v="6406.41"/>
    <x v="0"/>
    <s v="tier - 3"/>
    <x v="7"/>
    <n v="37"/>
  </r>
  <r>
    <s v="Id1571"/>
    <s v="  Rebecca J"/>
    <n v="23.465"/>
    <n v="5.56"/>
    <s v="No"/>
    <x v="0"/>
    <x v="0"/>
    <x v="3"/>
    <x v="1"/>
    <x v="3"/>
    <x v="2"/>
    <s v="9-Sep-1987"/>
    <n v="6402.29"/>
    <x v="1"/>
    <s v="tier - 3"/>
    <x v="2"/>
    <n v="35"/>
  </r>
  <r>
    <s v="Id1572"/>
    <s v="  Barry P"/>
    <n v="29.355"/>
    <n v="4.33"/>
    <s v="No"/>
    <x v="0"/>
    <x v="0"/>
    <x v="0"/>
    <x v="1"/>
    <x v="1"/>
    <x v="2"/>
    <s v="28-Oct-1982"/>
    <n v="6393.6"/>
    <x v="1"/>
    <s v="tier - 1"/>
    <x v="1"/>
    <n v="40"/>
  </r>
  <r>
    <s v="Id1573"/>
    <s v="  Maciej"/>
    <n v="35.49"/>
    <n v="5.21"/>
    <s v="yes"/>
    <x v="0"/>
    <x v="1"/>
    <x v="3"/>
    <x v="1"/>
    <x v="1"/>
    <x v="2"/>
    <s v="16-Aug-1997"/>
    <n v="6389.53"/>
    <x v="1"/>
    <s v="tier - 2"/>
    <x v="14"/>
    <n v="25"/>
  </r>
  <r>
    <s v="Id1574"/>
    <s v="  Jerry D"/>
    <n v="26.315000000000001"/>
    <n v="5.89"/>
    <s v="No"/>
    <x v="0"/>
    <x v="0"/>
    <x v="0"/>
    <x v="1"/>
    <x v="1"/>
    <x v="1"/>
    <s v="6-Aug-1982"/>
    <n v="6389.38"/>
    <x v="0"/>
    <s v="tier - 2"/>
    <x v="1"/>
    <n v="40"/>
  </r>
  <r>
    <s v="Id1575"/>
    <s v="  Eric A"/>
    <n v="19.79"/>
    <n v="4.8099999999999996"/>
    <s v="yes"/>
    <x v="0"/>
    <x v="0"/>
    <x v="0"/>
    <x v="1"/>
    <x v="0"/>
    <x v="2"/>
    <s v="18-Nov-1976"/>
    <n v="6374.16"/>
    <x v="1"/>
    <s v="tier - 2"/>
    <x v="0"/>
    <n v="46"/>
  </r>
  <r>
    <s v="Id1576"/>
    <s v="  Cathi"/>
    <n v="40.564999999999998"/>
    <n v="5.66"/>
    <s v="No"/>
    <x v="0"/>
    <x v="0"/>
    <x v="3"/>
    <x v="1"/>
    <x v="1"/>
    <x v="2"/>
    <s v="13-Aug-1984"/>
    <n v="6373.56"/>
    <x v="1"/>
    <s v="tier - 1"/>
    <x v="1"/>
    <n v="38"/>
  </r>
  <r>
    <s v="Id1577"/>
    <s v="  Alex M"/>
    <n v="18.03"/>
    <n v="10.66"/>
    <s v="yes"/>
    <x v="0"/>
    <x v="0"/>
    <x v="1"/>
    <x v="1"/>
    <x v="1"/>
    <x v="0"/>
    <s v="9-Nov-1970"/>
    <n v="6367.31"/>
    <x v="1"/>
    <s v="tier - 1"/>
    <x v="0"/>
    <n v="52"/>
  </r>
  <r>
    <s v="Id1578"/>
    <s v="  Liang"/>
    <n v="34.65"/>
    <n v="5.98"/>
    <s v="yes"/>
    <x v="0"/>
    <x v="0"/>
    <x v="0"/>
    <x v="1"/>
    <x v="1"/>
    <x v="1"/>
    <s v="7-Jul-1996"/>
    <n v="6361.47"/>
    <x v="1"/>
    <s v="tier - 3"/>
    <x v="14"/>
    <n v="26"/>
  </r>
  <r>
    <s v="Id1579"/>
    <s v="  Lexy"/>
    <n v="42.94"/>
    <n v="4.34"/>
    <s v="No"/>
    <x v="0"/>
    <x v="0"/>
    <x v="0"/>
    <x v="1"/>
    <x v="0"/>
    <x v="2"/>
    <s v="24-Jun-1989"/>
    <n v="6360.99"/>
    <x v="1"/>
    <s v="tier - 2"/>
    <x v="1"/>
    <n v="33"/>
  </r>
  <r>
    <s v="Id1580"/>
    <s v="  Michael"/>
    <n v="31.254999999999999"/>
    <n v="5.17"/>
    <s v="No"/>
    <x v="0"/>
    <x v="0"/>
    <x v="0"/>
    <x v="1"/>
    <x v="0"/>
    <x v="2"/>
    <s v="30-Oct-1980"/>
    <n v="6358.78"/>
    <x v="1"/>
    <s v="tier - 1"/>
    <x v="1"/>
    <n v="42"/>
  </r>
  <r>
    <s v="Id1581"/>
    <s v="  Samuel L"/>
    <n v="45.43"/>
    <n v="4.2300000000000004"/>
    <s v="yes"/>
    <x v="0"/>
    <x v="1"/>
    <x v="3"/>
    <x v="1"/>
    <x v="0"/>
    <x v="2"/>
    <s v="19-Aug-1983"/>
    <n v="6356.27"/>
    <x v="2"/>
    <s v="tier - 2"/>
    <x v="0"/>
    <n v="39"/>
  </r>
  <r>
    <s v="Id1582"/>
    <s v="  Spencer A"/>
    <n v="32.340000000000003"/>
    <n v="4.88"/>
    <s v="yes"/>
    <x v="0"/>
    <x v="1"/>
    <x v="3"/>
    <x v="1"/>
    <x v="1"/>
    <x v="2"/>
    <s v="21-Oct-1983"/>
    <n v="6338.08"/>
    <x v="1"/>
    <s v="tier - 1"/>
    <x v="0"/>
    <n v="39"/>
  </r>
  <r>
    <s v="Id1583"/>
    <s v="  Rochelle"/>
    <n v="25.46"/>
    <n v="9.7100000000000009"/>
    <s v="yes"/>
    <x v="0"/>
    <x v="0"/>
    <x v="3"/>
    <x v="1"/>
    <x v="2"/>
    <x v="0"/>
    <s v="25-Sep-1986"/>
    <n v="6335.64"/>
    <x v="1"/>
    <s v="tier - 2"/>
    <x v="0"/>
    <n v="36"/>
  </r>
  <r>
    <s v="Id1584"/>
    <s v="  Paula"/>
    <n v="37.145000000000003"/>
    <n v="5.32"/>
    <s v="No"/>
    <x v="0"/>
    <x v="0"/>
    <x v="0"/>
    <x v="1"/>
    <x v="1"/>
    <x v="2"/>
    <s v="13-Aug-1990"/>
    <n v="6334.34"/>
    <x v="1"/>
    <s v="tier - 2"/>
    <x v="2"/>
    <n v="32"/>
  </r>
  <r>
    <s v="Id1585"/>
    <s v="  Madeline E"/>
    <n v="30.8"/>
    <n v="5.83"/>
    <s v="yes"/>
    <x v="0"/>
    <x v="0"/>
    <x v="0"/>
    <x v="1"/>
    <x v="2"/>
    <x v="1"/>
    <s v="15-Dec-1985"/>
    <n v="6313.76"/>
    <x v="1"/>
    <s v="tier - 1"/>
    <x v="0"/>
    <n v="37"/>
  </r>
  <r>
    <s v="Id1586"/>
    <s v="  Maria Isabel"/>
    <n v="29.5"/>
    <n v="5.54"/>
    <s v="yes"/>
    <x v="0"/>
    <x v="0"/>
    <x v="0"/>
    <x v="1"/>
    <x v="0"/>
    <x v="2"/>
    <s v="19-Nov-1985"/>
    <n v="6311.95"/>
    <x v="1"/>
    <s v="tier - 1"/>
    <x v="3"/>
    <n v="37"/>
  </r>
  <r>
    <s v="Id1587"/>
    <s v="  Arthur M"/>
    <n v="43.39"/>
    <n v="5.85"/>
    <s v="No"/>
    <x v="1"/>
    <x v="0"/>
    <x v="3"/>
    <x v="1"/>
    <x v="1"/>
    <x v="1"/>
    <s v="27-Jul-2004"/>
    <n v="6311.11"/>
    <x v="1"/>
    <s v="tier - 2"/>
    <x v="3"/>
    <n v="18"/>
  </r>
  <r>
    <s v="Id1588"/>
    <s v="  Joseph R"/>
    <n v="15.08"/>
    <n v="4.8499999999999996"/>
    <s v="yes"/>
    <x v="0"/>
    <x v="1"/>
    <x v="3"/>
    <x v="1"/>
    <x v="2"/>
    <x v="2"/>
    <s v="4-Sep-1969"/>
    <n v="6305.61"/>
    <x v="1"/>
    <s v="tier - 2"/>
    <x v="1"/>
    <n v="53"/>
  </r>
  <r>
    <s v="Id1589"/>
    <s v="  Sachiko"/>
    <n v="20.48"/>
    <n v="11.09"/>
    <s v="No"/>
    <x v="0"/>
    <x v="0"/>
    <x v="0"/>
    <x v="1"/>
    <x v="1"/>
    <x v="0"/>
    <s v="17-Sep-1974"/>
    <n v="6302.23"/>
    <x v="1"/>
    <s v="tier - 1"/>
    <x v="0"/>
    <n v="48"/>
  </r>
  <r>
    <s v="Id1590"/>
    <s v="  Christopher"/>
    <n v="34.450000000000003"/>
    <n v="5.58"/>
    <s v="yes"/>
    <x v="0"/>
    <x v="0"/>
    <x v="0"/>
    <x v="1"/>
    <x v="3"/>
    <x v="2"/>
    <s v="4-Jul-1996"/>
    <n v="6293.63"/>
    <x v="1"/>
    <s v="tier - 3"/>
    <x v="14"/>
    <n v="26"/>
  </r>
  <r>
    <s v="Id1591"/>
    <s v="  Joseph"/>
    <n v="34.21"/>
    <n v="9.7200000000000006"/>
    <s v="yes"/>
    <x v="0"/>
    <x v="0"/>
    <x v="0"/>
    <x v="1"/>
    <x v="3"/>
    <x v="0"/>
    <s v="26-Aug-1981"/>
    <n v="6289.75"/>
    <x v="1"/>
    <s v="tier - 3"/>
    <x v="0"/>
    <n v="41"/>
  </r>
  <r>
    <s v="Id1592"/>
    <s v="  Lawrence"/>
    <n v="28.8"/>
    <n v="11.41"/>
    <s v="yes"/>
    <x v="0"/>
    <x v="0"/>
    <x v="0"/>
    <x v="1"/>
    <x v="1"/>
    <x v="0"/>
    <s v="24-Nov-1981"/>
    <n v="6282.24"/>
    <x v="1"/>
    <s v="tier - 1"/>
    <x v="3"/>
    <n v="41"/>
  </r>
  <r>
    <s v="Id1593"/>
    <s v="  Katie"/>
    <n v="31.74"/>
    <n v="4.46"/>
    <s v="No"/>
    <x v="0"/>
    <x v="1"/>
    <x v="3"/>
    <x v="1"/>
    <x v="2"/>
    <x v="2"/>
    <s v="16-Oct-1993"/>
    <n v="6276.3"/>
    <x v="1"/>
    <s v="tier - 1"/>
    <x v="15"/>
    <n v="29"/>
  </r>
  <r>
    <s v="Id1594"/>
    <s v="  Ruben"/>
    <n v="21.78"/>
    <n v="9.31"/>
    <s v="yes"/>
    <x v="0"/>
    <x v="0"/>
    <x v="0"/>
    <x v="1"/>
    <x v="0"/>
    <x v="0"/>
    <s v="30-Jun-1981"/>
    <n v="6272.48"/>
    <x v="0"/>
    <s v="tier - 3"/>
    <x v="0"/>
    <n v="41"/>
  </r>
  <r>
    <s v="Id1595"/>
    <s v="  Sarah"/>
    <n v="23.75"/>
    <n v="5.03"/>
    <s v="No"/>
    <x v="0"/>
    <x v="0"/>
    <x v="3"/>
    <x v="1"/>
    <x v="1"/>
    <x v="2"/>
    <s v="25-Sep-1984"/>
    <n v="6269.33"/>
    <x v="1"/>
    <s v="tier - 1"/>
    <x v="0"/>
    <n v="38"/>
  </r>
  <r>
    <s v="Id1596"/>
    <s v="  Angela R"/>
    <n v="33.21"/>
    <n v="5.07"/>
    <s v="yes"/>
    <x v="0"/>
    <x v="0"/>
    <x v="3"/>
    <x v="1"/>
    <x v="1"/>
    <x v="2"/>
    <s v="17-Oct-1995"/>
    <n v="6261.2"/>
    <x v="1"/>
    <s v="tier - 1"/>
    <x v="12"/>
    <n v="27"/>
  </r>
  <r>
    <s v="Id1597"/>
    <s v="  Chatham"/>
    <n v="17.7"/>
    <n v="10.42"/>
    <s v="yes"/>
    <x v="0"/>
    <x v="0"/>
    <x v="1"/>
    <x v="1"/>
    <x v="1"/>
    <x v="0"/>
    <s v="11-Oct-1970"/>
    <n v="6255.38"/>
    <x v="1"/>
    <s v="tier - 2"/>
    <x v="0"/>
    <n v="52"/>
  </r>
  <r>
    <s v="Id1598"/>
    <s v="  Derek"/>
    <n v="17.2"/>
    <n v="6.45"/>
    <s v="No"/>
    <x v="0"/>
    <x v="0"/>
    <x v="1"/>
    <x v="1"/>
    <x v="1"/>
    <x v="1"/>
    <s v="8-Sep-1972"/>
    <n v="6254.13"/>
    <x v="1"/>
    <s v="tier - 2"/>
    <x v="1"/>
    <n v="50"/>
  </r>
  <r>
    <s v="Id1599"/>
    <s v="  Kalvin J"/>
    <n v="19.21"/>
    <n v="5.52"/>
    <s v="No"/>
    <x v="0"/>
    <x v="0"/>
    <x v="1"/>
    <x v="1"/>
    <x v="0"/>
    <x v="2"/>
    <s v="11-Nov-1972"/>
    <n v="6253.85"/>
    <x v="1"/>
    <s v="tier - 2"/>
    <x v="0"/>
    <n v="50"/>
  </r>
  <r>
    <s v="Id1600"/>
    <s v="  Dave"/>
    <n v="23.2"/>
    <n v="4.41"/>
    <s v="No"/>
    <x v="0"/>
    <x v="1"/>
    <x v="3"/>
    <x v="1"/>
    <x v="1"/>
    <x v="2"/>
    <s v="10-Oct-1979"/>
    <n v="6250.44"/>
    <x v="1"/>
    <s v="tier - 1"/>
    <x v="3"/>
    <n v="43"/>
  </r>
  <r>
    <s v="Id1601"/>
    <s v="  Barbara G"/>
    <n v="32.5"/>
    <n v="4.6900000000000004"/>
    <s v="yes"/>
    <x v="0"/>
    <x v="1"/>
    <x v="3"/>
    <x v="1"/>
    <x v="0"/>
    <x v="2"/>
    <s v="11-Aug-1983"/>
    <n v="6238.3"/>
    <x v="1"/>
    <s v="tier - 1"/>
    <x v="3"/>
    <n v="39"/>
  </r>
  <r>
    <s v="Id1602"/>
    <s v="  Skylar"/>
    <n v="20.9"/>
    <n v="6.94"/>
    <s v="No"/>
    <x v="0"/>
    <x v="0"/>
    <x v="0"/>
    <x v="1"/>
    <x v="0"/>
    <x v="0"/>
    <s v="19-Sep-1978"/>
    <n v="6236.95"/>
    <x v="1"/>
    <s v="tier - 2"/>
    <x v="0"/>
    <n v="44"/>
  </r>
  <r>
    <s v="Id1603"/>
    <s v="  Nick"/>
    <n v="19.11"/>
    <n v="4.3499999999999996"/>
    <s v="No"/>
    <x v="0"/>
    <x v="0"/>
    <x v="1"/>
    <x v="1"/>
    <x v="0"/>
    <x v="2"/>
    <s v="29-Jun-1972"/>
    <n v="6219.93"/>
    <x v="1"/>
    <s v="tier - 2"/>
    <x v="0"/>
    <n v="50"/>
  </r>
  <r>
    <s v="Id1604"/>
    <s v="  Sunny S"/>
    <n v="31.17"/>
    <n v="5.28"/>
    <s v="No"/>
    <x v="0"/>
    <x v="0"/>
    <x v="3"/>
    <x v="1"/>
    <x v="1"/>
    <x v="2"/>
    <s v="12-Aug-1992"/>
    <n v="6208.5"/>
    <x v="1"/>
    <s v="tier - 1"/>
    <x v="14"/>
    <n v="30"/>
  </r>
  <r>
    <s v="Id1605"/>
    <s v="  Anne-Marie"/>
    <n v="36.08"/>
    <n v="4.29"/>
    <s v="No"/>
    <x v="0"/>
    <x v="0"/>
    <x v="0"/>
    <x v="1"/>
    <x v="1"/>
    <x v="2"/>
    <s v="10-Sep-1999"/>
    <n v="6207.26"/>
    <x v="1"/>
    <s v="tier - 2"/>
    <x v="12"/>
    <n v="23"/>
  </r>
  <r>
    <s v="Id1606"/>
    <s v="  Nicholas"/>
    <n v="28.024999999999999"/>
    <n v="5.69"/>
    <s v="yes"/>
    <x v="0"/>
    <x v="0"/>
    <x v="0"/>
    <x v="1"/>
    <x v="2"/>
    <x v="2"/>
    <s v="22-Sep-1985"/>
    <n v="6203.9"/>
    <x v="1"/>
    <s v="tier - 2"/>
    <x v="1"/>
    <n v="37"/>
  </r>
  <r>
    <s v="Id1607"/>
    <s v="  Scott M"/>
    <n v="24.32"/>
    <n v="5.56"/>
    <s v="yes"/>
    <x v="0"/>
    <x v="0"/>
    <x v="0"/>
    <x v="1"/>
    <x v="0"/>
    <x v="2"/>
    <s v="22-Jul-1985"/>
    <n v="6198.75"/>
    <x v="1"/>
    <s v="tier - 1"/>
    <x v="1"/>
    <n v="37"/>
  </r>
  <r>
    <s v="Id1608"/>
    <s v="  Marisa A"/>
    <n v="38"/>
    <n v="5.41"/>
    <s v="yes"/>
    <x v="0"/>
    <x v="0"/>
    <x v="3"/>
    <x v="1"/>
    <x v="0"/>
    <x v="2"/>
    <s v="23-Oct-1988"/>
    <n v="6196.45"/>
    <x v="1"/>
    <s v="tier - 1"/>
    <x v="3"/>
    <n v="34"/>
  </r>
  <r>
    <s v="Id1609"/>
    <s v="  Katie"/>
    <n v="31.6"/>
    <n v="10.85"/>
    <s v="yes"/>
    <x v="0"/>
    <x v="0"/>
    <x v="0"/>
    <x v="1"/>
    <x v="1"/>
    <x v="0"/>
    <s v="1-Oct-1981"/>
    <n v="6186.13"/>
    <x v="1"/>
    <s v="tier - 3"/>
    <x v="3"/>
    <n v="41"/>
  </r>
  <r>
    <s v="Id1610"/>
    <s v="  Amy L"/>
    <n v="31.02"/>
    <n v="11.63"/>
    <s v="yes"/>
    <x v="0"/>
    <x v="0"/>
    <x v="0"/>
    <x v="1"/>
    <x v="0"/>
    <x v="0"/>
    <s v="22-Nov-1981"/>
    <n v="6185.32"/>
    <x v="1"/>
    <s v="tier - 1"/>
    <x v="0"/>
    <n v="41"/>
  </r>
  <r>
    <s v="Id1611"/>
    <s v="  Jenna M"/>
    <n v="29.26"/>
    <n v="5.68"/>
    <s v="yes"/>
    <x v="0"/>
    <x v="0"/>
    <x v="3"/>
    <x v="1"/>
    <x v="2"/>
    <x v="2"/>
    <s v="1-Nov-1988"/>
    <n v="6184.3"/>
    <x v="1"/>
    <s v="tier - 3"/>
    <x v="0"/>
    <n v="34"/>
  </r>
  <r>
    <s v="Id1612"/>
    <s v="  Elizabeth M"/>
    <n v="15.09"/>
    <n v="7.59"/>
    <s v="yes"/>
    <x v="0"/>
    <x v="0"/>
    <x v="1"/>
    <x v="1"/>
    <x v="3"/>
    <x v="0"/>
    <s v="5-Oct-1970"/>
    <n v="6183.46"/>
    <x v="1"/>
    <s v="tier - 2"/>
    <x v="1"/>
    <n v="52"/>
  </r>
  <r>
    <s v="Id1613"/>
    <s v="  Lyazid"/>
    <n v="22.63"/>
    <n v="5.09"/>
    <s v="yes"/>
    <x v="0"/>
    <x v="0"/>
    <x v="0"/>
    <x v="1"/>
    <x v="2"/>
    <x v="2"/>
    <s v="9-Aug-1985"/>
    <n v="6183.32"/>
    <x v="1"/>
    <s v="tier - 2"/>
    <x v="1"/>
    <n v="37"/>
  </r>
  <r>
    <s v="Id1614"/>
    <s v="  Lindsey A"/>
    <n v="23.46"/>
    <n v="4.21"/>
    <s v="No"/>
    <x v="0"/>
    <x v="0"/>
    <x v="3"/>
    <x v="1"/>
    <x v="0"/>
    <x v="2"/>
    <s v="6-Oct-1984"/>
    <n v="6170.96"/>
    <x v="1"/>
    <s v="tier - 1"/>
    <x v="0"/>
    <n v="38"/>
  </r>
  <r>
    <s v="Id1615"/>
    <s v="  Chris"/>
    <n v="22.56"/>
    <n v="4.34"/>
    <s v="yes"/>
    <x v="0"/>
    <x v="0"/>
    <x v="0"/>
    <x v="1"/>
    <x v="0"/>
    <x v="2"/>
    <s v="15-Oct-1985"/>
    <n v="6159.57"/>
    <x v="1"/>
    <s v="tier - 1"/>
    <x v="1"/>
    <n v="37"/>
  </r>
  <r>
    <s v="Id1616"/>
    <s v="  Jennifer A"/>
    <n v="19.28"/>
    <n v="11.85"/>
    <s v="No"/>
    <x v="0"/>
    <x v="0"/>
    <x v="1"/>
    <x v="1"/>
    <x v="1"/>
    <x v="0"/>
    <s v="6-Nov-1973"/>
    <n v="6152.05"/>
    <x v="1"/>
    <s v="tier - 3"/>
    <x v="0"/>
    <n v="49"/>
  </r>
  <r>
    <s v="Id1617"/>
    <s v="  Leif S"/>
    <n v="15.37"/>
    <n v="9.61"/>
    <s v="yes"/>
    <x v="0"/>
    <x v="0"/>
    <x v="1"/>
    <x v="1"/>
    <x v="1"/>
    <x v="0"/>
    <s v="14-Oct-1970"/>
    <n v="6147.12"/>
    <x v="1"/>
    <s v="tier - 3"/>
    <x v="1"/>
    <n v="52"/>
  </r>
  <r>
    <s v="Id1618"/>
    <s v="  Stephanie A"/>
    <n v="18.71"/>
    <n v="5.29"/>
    <s v="yes"/>
    <x v="0"/>
    <x v="0"/>
    <x v="0"/>
    <x v="1"/>
    <x v="0"/>
    <x v="2"/>
    <s v="12-Dec-1976"/>
    <n v="6139.14"/>
    <x v="1"/>
    <s v="tier - 3"/>
    <x v="0"/>
    <n v="46"/>
  </r>
  <r>
    <s v="Id1619"/>
    <s v="  Bo"/>
    <n v="20.61"/>
    <n v="6.89"/>
    <s v="No"/>
    <x v="0"/>
    <x v="0"/>
    <x v="0"/>
    <x v="1"/>
    <x v="0"/>
    <x v="0"/>
    <s v="5-Sep-1978"/>
    <n v="6138.58"/>
    <x v="1"/>
    <s v="tier - 1"/>
    <x v="0"/>
    <n v="44"/>
  </r>
  <r>
    <s v="Id1620"/>
    <s v="  Leah"/>
    <n v="15.99"/>
    <n v="4.57"/>
    <s v="yes"/>
    <x v="0"/>
    <x v="1"/>
    <x v="3"/>
    <x v="1"/>
    <x v="1"/>
    <x v="2"/>
    <s v="9-Nov-1969"/>
    <n v="6138.5"/>
    <x v="1"/>
    <s v="tier - 2"/>
    <x v="3"/>
    <n v="53"/>
  </r>
  <r>
    <s v="Id1621"/>
    <s v="  Kara Lynne"/>
    <n v="33.155000000000001"/>
    <n v="4.32"/>
    <s v="No"/>
    <x v="0"/>
    <x v="0"/>
    <x v="0"/>
    <x v="1"/>
    <x v="2"/>
    <x v="2"/>
    <s v="18-Aug-1990"/>
    <n v="6128.8"/>
    <x v="1"/>
    <s v="tier - 3"/>
    <x v="1"/>
    <n v="32"/>
  </r>
  <r>
    <s v="Id1622"/>
    <s v="  Jeffrey"/>
    <n v="26.22"/>
    <n v="5.57"/>
    <s v="yes"/>
    <x v="0"/>
    <x v="1"/>
    <x v="3"/>
    <x v="1"/>
    <x v="1"/>
    <x v="2"/>
    <s v="16-Nov-1983"/>
    <n v="6123.57"/>
    <x v="2"/>
    <s v="tier - 2"/>
    <x v="1"/>
    <n v="39"/>
  </r>
  <r>
    <s v="Id1623"/>
    <s v="  Justin"/>
    <n v="21.85"/>
    <n v="5.26"/>
    <s v="yes"/>
    <x v="0"/>
    <x v="1"/>
    <x v="3"/>
    <x v="1"/>
    <x v="1"/>
    <x v="2"/>
    <s v="11-Aug-1983"/>
    <n v="6117.49"/>
    <x v="1"/>
    <s v="tier - 3"/>
    <x v="1"/>
    <n v="39"/>
  </r>
  <r>
    <s v="Id1624"/>
    <s v="  Emily"/>
    <n v="30.495000000000001"/>
    <n v="6.25"/>
    <s v="No"/>
    <x v="0"/>
    <x v="0"/>
    <x v="0"/>
    <x v="1"/>
    <x v="3"/>
    <x v="1"/>
    <s v="25-Jul-1991"/>
    <n v="6113.23"/>
    <x v="1"/>
    <s v="tier - 2"/>
    <x v="2"/>
    <n v="31"/>
  </r>
  <r>
    <s v="Id1625"/>
    <s v="  Rebecca"/>
    <n v="34.104999999999997"/>
    <n v="5.67"/>
    <s v="yes"/>
    <x v="0"/>
    <x v="0"/>
    <x v="0"/>
    <x v="1"/>
    <x v="1"/>
    <x v="2"/>
    <s v="21-Jul-1985"/>
    <n v="6112.35"/>
    <x v="1"/>
    <s v="tier - 1"/>
    <x v="1"/>
    <n v="37"/>
  </r>
  <r>
    <s v="Id1626"/>
    <s v="  Allie"/>
    <n v="32.770000000000003"/>
    <n v="4.42"/>
    <s v="yes"/>
    <x v="0"/>
    <x v="0"/>
    <x v="3"/>
    <x v="1"/>
    <x v="3"/>
    <x v="2"/>
    <s v="9-Sep-1995"/>
    <n v="6111.95"/>
    <x v="1"/>
    <s v="tier - 3"/>
    <x v="12"/>
    <n v="27"/>
  </r>
  <r>
    <s v="Id1627"/>
    <s v="  Trasi"/>
    <n v="16.850000000000001"/>
    <n v="11.75"/>
    <s v="yes"/>
    <x v="0"/>
    <x v="0"/>
    <x v="1"/>
    <x v="1"/>
    <x v="0"/>
    <x v="0"/>
    <s v="9-Jun-1970"/>
    <n v="6098.38"/>
    <x v="1"/>
    <s v="tier - 2"/>
    <x v="0"/>
    <n v="52"/>
  </r>
  <r>
    <s v="Id1628"/>
    <s v="  Kevin"/>
    <n v="34.700000000000003"/>
    <n v="6.06"/>
    <s v="No"/>
    <x v="0"/>
    <x v="0"/>
    <x v="3"/>
    <x v="1"/>
    <x v="0"/>
    <x v="1"/>
    <s v="25-Jul-1984"/>
    <n v="6082.41"/>
    <x v="0"/>
    <s v="tier - 2"/>
    <x v="3"/>
    <n v="38"/>
  </r>
  <r>
    <s v="Id1629"/>
    <s v="  Fernando"/>
    <n v="37.049999999999997"/>
    <n v="5.48"/>
    <s v="No"/>
    <x v="0"/>
    <x v="0"/>
    <x v="3"/>
    <x v="1"/>
    <x v="0"/>
    <x v="2"/>
    <s v="14-Oct-1984"/>
    <n v="6079.67"/>
    <x v="0"/>
    <s v="tier - 1"/>
    <x v="7"/>
    <n v="38"/>
  </r>
  <r>
    <s v="Id1630"/>
    <s v="  Ieva"/>
    <n v="18.78"/>
    <n v="4.45"/>
    <s v="No"/>
    <x v="0"/>
    <x v="1"/>
    <x v="3"/>
    <x v="1"/>
    <x v="1"/>
    <x v="2"/>
    <s v="8-Aug-1979"/>
    <n v="6074.37"/>
    <x v="1"/>
    <s v="tier - 2"/>
    <x v="1"/>
    <n v="43"/>
  </r>
  <r>
    <s v="Id1631"/>
    <s v="  Chris"/>
    <n v="28.024999999999999"/>
    <n v="5"/>
    <s v="No"/>
    <x v="0"/>
    <x v="0"/>
    <x v="3"/>
    <x v="1"/>
    <x v="0"/>
    <x v="2"/>
    <s v="21-Sep-1984"/>
    <n v="6067.13"/>
    <x v="2"/>
    <s v="tier - 1"/>
    <x v="4"/>
    <n v="38"/>
  </r>
  <r>
    <s v="Id1632"/>
    <s v="  Drew L"/>
    <n v="35.090000000000003"/>
    <n v="5.84"/>
    <s v="No"/>
    <x v="0"/>
    <x v="0"/>
    <x v="0"/>
    <x v="1"/>
    <x v="0"/>
    <x v="1"/>
    <s v="8-Nov-1994"/>
    <n v="6064.37"/>
    <x v="1"/>
    <s v="tier - 2"/>
    <x v="3"/>
    <n v="28"/>
  </r>
  <r>
    <s v="Id1633"/>
    <s v="  Christina"/>
    <n v="34.42"/>
    <n v="5.21"/>
    <s v="yes"/>
    <x v="0"/>
    <x v="0"/>
    <x v="0"/>
    <x v="1"/>
    <x v="2"/>
    <x v="2"/>
    <s v="28-Jul-1996"/>
    <n v="6061.8"/>
    <x v="1"/>
    <s v="tier - 3"/>
    <x v="1"/>
    <n v="26"/>
  </r>
  <r>
    <s v="Id1634"/>
    <s v="  Alexander G"/>
    <n v="29.4"/>
    <n v="4.26"/>
    <s v="No"/>
    <x v="0"/>
    <x v="0"/>
    <x v="0"/>
    <x v="1"/>
    <x v="3"/>
    <x v="2"/>
    <s v="16-Aug-1989"/>
    <n v="6059.17"/>
    <x v="1"/>
    <s v="tier - 1"/>
    <x v="3"/>
    <n v="33"/>
  </r>
  <r>
    <s v="Id1635"/>
    <s v="  Meaghan"/>
    <n v="21.31"/>
    <n v="4.17"/>
    <s v="No"/>
    <x v="0"/>
    <x v="0"/>
    <x v="0"/>
    <x v="1"/>
    <x v="1"/>
    <x v="2"/>
    <s v="8-Aug-1980"/>
    <n v="5993.62"/>
    <x v="1"/>
    <s v="tier - 3"/>
    <x v="0"/>
    <n v="42"/>
  </r>
  <r>
    <s v="Id1636"/>
    <s v="  Kristin"/>
    <n v="19.559999999999999"/>
    <n v="11.96"/>
    <s v="No"/>
    <x v="0"/>
    <x v="0"/>
    <x v="0"/>
    <x v="1"/>
    <x v="1"/>
    <x v="0"/>
    <s v="17-Aug-1974"/>
    <n v="5990.17"/>
    <x v="1"/>
    <s v="tier - 2"/>
    <x v="0"/>
    <n v="48"/>
  </r>
  <r>
    <s v="Id1637"/>
    <s v="  Andrea K"/>
    <n v="37.335000000000001"/>
    <n v="6.26"/>
    <s v="yes"/>
    <x v="0"/>
    <x v="0"/>
    <x v="3"/>
    <x v="1"/>
    <x v="1"/>
    <x v="1"/>
    <s v="10-Jun-1988"/>
    <n v="5989.52"/>
    <x v="1"/>
    <s v="tier - 1"/>
    <x v="1"/>
    <n v="34"/>
  </r>
  <r>
    <s v="Id1638"/>
    <s v="  Kris"/>
    <n v="19.53"/>
    <n v="11.68"/>
    <s v="No"/>
    <x v="0"/>
    <x v="0"/>
    <x v="0"/>
    <x v="1"/>
    <x v="0"/>
    <x v="0"/>
    <s v="11-Oct-1974"/>
    <n v="5979.99"/>
    <x v="1"/>
    <s v="tier - 3"/>
    <x v="0"/>
    <n v="48"/>
  </r>
  <r>
    <s v="Id1639"/>
    <s v="  Alden W"/>
    <n v="34.1"/>
    <n v="5.16"/>
    <s v="No"/>
    <x v="0"/>
    <x v="0"/>
    <x v="0"/>
    <x v="1"/>
    <x v="2"/>
    <x v="2"/>
    <s v="10-Oct-1980"/>
    <n v="5979.73"/>
    <x v="1"/>
    <s v="tier - 2"/>
    <x v="3"/>
    <n v="42"/>
  </r>
  <r>
    <s v="Id1640"/>
    <s v="  Suzanne M"/>
    <n v="16.5"/>
    <n v="6.9"/>
    <s v="yes"/>
    <x v="0"/>
    <x v="0"/>
    <x v="1"/>
    <x v="1"/>
    <x v="0"/>
    <x v="0"/>
    <s v="25-Jun-1970"/>
    <n v="5979.66"/>
    <x v="1"/>
    <s v="tier - 3"/>
    <x v="0"/>
    <n v="52"/>
  </r>
  <r>
    <s v="Id1641"/>
    <s v="  Heidi Z"/>
    <n v="30.69"/>
    <n v="4.83"/>
    <s v="No"/>
    <x v="0"/>
    <x v="0"/>
    <x v="3"/>
    <x v="1"/>
    <x v="1"/>
    <x v="2"/>
    <s v="11-Nov-1984"/>
    <n v="5976.83"/>
    <x v="1"/>
    <s v="tier - 2"/>
    <x v="0"/>
    <n v="38"/>
  </r>
  <r>
    <s v="Id1642"/>
    <s v="  Carolyn"/>
    <n v="28.93"/>
    <n v="4.87"/>
    <s v="No"/>
    <x v="0"/>
    <x v="0"/>
    <x v="3"/>
    <x v="1"/>
    <x v="1"/>
    <x v="2"/>
    <s v="19-Sep-1984"/>
    <n v="5974.38"/>
    <x v="1"/>
    <s v="tier - 3"/>
    <x v="0"/>
    <n v="38"/>
  </r>
  <r>
    <s v="Id1643"/>
    <s v="  Sabine"/>
    <n v="38.9"/>
    <n v="4.28"/>
    <s v="No"/>
    <x v="0"/>
    <x v="0"/>
    <x v="0"/>
    <x v="1"/>
    <x v="1"/>
    <x v="2"/>
    <s v="22-Jul-1989"/>
    <n v="5972.38"/>
    <x v="1"/>
    <s v="tier - 2"/>
    <x v="3"/>
    <n v="33"/>
  </r>
  <r>
    <s v="Id1644"/>
    <s v="  Bobby"/>
    <n v="26.9"/>
    <n v="4.07"/>
    <s v="No"/>
    <x v="0"/>
    <x v="0"/>
    <x v="0"/>
    <x v="1"/>
    <x v="3"/>
    <x v="2"/>
    <s v="21-Jul-1980"/>
    <n v="5969.72"/>
    <x v="2"/>
    <s v="tier - 3"/>
    <x v="3"/>
    <n v="42"/>
  </r>
  <r>
    <s v="Id1645"/>
    <s v="  Fan"/>
    <n v="24.86"/>
    <n v="6.23"/>
    <s v="No"/>
    <x v="0"/>
    <x v="0"/>
    <x v="0"/>
    <x v="1"/>
    <x v="1"/>
    <x v="1"/>
    <s v="5-Aug-1980"/>
    <n v="5966.89"/>
    <x v="1"/>
    <s v="tier - 3"/>
    <x v="0"/>
    <n v="42"/>
  </r>
  <r>
    <s v="Id1646"/>
    <s v="  Rachel M"/>
    <n v="39.14"/>
    <n v="6.24"/>
    <s v="No"/>
    <x v="1"/>
    <x v="0"/>
    <x v="3"/>
    <x v="1"/>
    <x v="1"/>
    <x v="1"/>
    <s v="15-Jul-2004"/>
    <n v="5960.91"/>
    <x v="1"/>
    <s v="tier - 1"/>
    <x v="12"/>
    <n v="18"/>
  </r>
  <r>
    <s v="Id1647"/>
    <s v="  Greg"/>
    <n v="39.799999999999997"/>
    <n v="6.17"/>
    <s v="No"/>
    <x v="0"/>
    <x v="1"/>
    <x v="3"/>
    <x v="1"/>
    <x v="2"/>
    <x v="1"/>
    <s v="13-Aug-2003"/>
    <n v="5957.35"/>
    <x v="1"/>
    <s v="tier - 2"/>
    <x v="1"/>
    <n v="19"/>
  </r>
  <r>
    <s v="Id1648"/>
    <s v="  Dan"/>
    <n v="34.32"/>
    <n v="5.16"/>
    <s v="No"/>
    <x v="0"/>
    <x v="0"/>
    <x v="3"/>
    <x v="1"/>
    <x v="0"/>
    <x v="2"/>
    <s v="14-Jul-1987"/>
    <n v="5934.38"/>
    <x v="2"/>
    <s v="tier - 2"/>
    <x v="0"/>
    <n v="35"/>
  </r>
  <r>
    <s v="Id1649"/>
    <s v="  Jennifer A"/>
    <n v="32.51"/>
    <n v="4.3"/>
    <s v="No"/>
    <x v="0"/>
    <x v="0"/>
    <x v="0"/>
    <x v="1"/>
    <x v="3"/>
    <x v="2"/>
    <s v="30-Jul-1994"/>
    <n v="5927.65"/>
    <x v="1"/>
    <s v="tier - 1"/>
    <x v="1"/>
    <n v="28"/>
  </r>
  <r>
    <s v="Id1650"/>
    <s v="  Jessica"/>
    <n v="30.71"/>
    <n v="6.14"/>
    <s v="No"/>
    <x v="0"/>
    <x v="1"/>
    <x v="3"/>
    <x v="1"/>
    <x v="3"/>
    <x v="1"/>
    <s v="13-Aug-1993"/>
    <n v="5926.93"/>
    <x v="1"/>
    <s v="tier - 2"/>
    <x v="15"/>
    <n v="29"/>
  </r>
  <r>
    <s v="Id1651"/>
    <s v="  Chaiwat"/>
    <n v="28.9"/>
    <n v="5.36"/>
    <s v="No"/>
    <x v="0"/>
    <x v="0"/>
    <x v="3"/>
    <x v="1"/>
    <x v="2"/>
    <x v="2"/>
    <s v="29-Jul-1987"/>
    <n v="5926.85"/>
    <x v="2"/>
    <s v="tier - 3"/>
    <x v="3"/>
    <n v="35"/>
  </r>
  <r>
    <s v="Id1652"/>
    <s v="  Kerri"/>
    <n v="36.19"/>
    <n v="4.3"/>
    <s v="No"/>
    <x v="0"/>
    <x v="0"/>
    <x v="0"/>
    <x v="1"/>
    <x v="2"/>
    <x v="2"/>
    <s v="21-Dec-1982"/>
    <n v="5920.1"/>
    <x v="1"/>
    <s v="tier - 1"/>
    <x v="0"/>
    <n v="40"/>
  </r>
  <r>
    <s v="Id1653"/>
    <s v="  Lisa"/>
    <n v="29.6"/>
    <n v="4.09"/>
    <s v="No"/>
    <x v="0"/>
    <x v="0"/>
    <x v="0"/>
    <x v="1"/>
    <x v="2"/>
    <x v="2"/>
    <s v="8-Jul-1982"/>
    <n v="5910.94"/>
    <x v="1"/>
    <s v="tier - 1"/>
    <x v="3"/>
    <n v="40"/>
  </r>
  <r>
    <s v="Id1654"/>
    <s v="  Nicholas G"/>
    <n v="30.95"/>
    <n v="6.27"/>
    <s v="No"/>
    <x v="0"/>
    <x v="1"/>
    <x v="3"/>
    <x v="1"/>
    <x v="1"/>
    <x v="1"/>
    <s v="19-Oct-1993"/>
    <n v="5877.02"/>
    <x v="1"/>
    <s v="tier - 2"/>
    <x v="14"/>
    <n v="29"/>
  </r>
  <r>
    <s v="Id1655"/>
    <s v="  Vasilis S"/>
    <n v="19.95"/>
    <n v="5.39"/>
    <s v="No"/>
    <x v="0"/>
    <x v="0"/>
    <x v="3"/>
    <x v="1"/>
    <x v="1"/>
    <x v="2"/>
    <s v="22-Nov-1984"/>
    <n v="5855.9"/>
    <x v="1"/>
    <s v="tier - 3"/>
    <x v="1"/>
    <n v="38"/>
  </r>
  <r>
    <s v="Id1656"/>
    <s v="  Michael P"/>
    <n v="23.65"/>
    <n v="5.75"/>
    <s v="yes"/>
    <x v="0"/>
    <x v="0"/>
    <x v="0"/>
    <x v="1"/>
    <x v="1"/>
    <x v="1"/>
    <s v="18-Jun-1985"/>
    <n v="5847.24"/>
    <x v="1"/>
    <s v="tier - 1"/>
    <x v="0"/>
    <n v="37"/>
  </r>
  <r>
    <s v="Id1657"/>
    <s v="  Colleen C"/>
    <n v="43.34"/>
    <n v="4.91"/>
    <s v="No"/>
    <x v="0"/>
    <x v="0"/>
    <x v="3"/>
    <x v="1"/>
    <x v="0"/>
    <x v="2"/>
    <s v="30-Sep-1987"/>
    <n v="5846.92"/>
    <x v="1"/>
    <s v="tier - 2"/>
    <x v="0"/>
    <n v="35"/>
  </r>
  <r>
    <s v="Id1658"/>
    <s v="  Annika"/>
    <n v="31.98"/>
    <n v="4.46"/>
    <s v="yes"/>
    <x v="0"/>
    <x v="0"/>
    <x v="3"/>
    <x v="1"/>
    <x v="0"/>
    <x v="2"/>
    <s v="20-Aug-1995"/>
    <n v="5843.99"/>
    <x v="1"/>
    <s v="tier - 2"/>
    <x v="15"/>
    <n v="27"/>
  </r>
  <r>
    <s v="Id1659"/>
    <s v="  Kelly"/>
    <n v="35.86"/>
    <n v="6.22"/>
    <s v="No"/>
    <x v="0"/>
    <x v="0"/>
    <x v="3"/>
    <x v="1"/>
    <x v="1"/>
    <x v="1"/>
    <s v="27-Jul-1987"/>
    <n v="5836.52"/>
    <x v="1"/>
    <s v="tier - 3"/>
    <x v="0"/>
    <n v="35"/>
  </r>
  <r>
    <s v="Id1660"/>
    <s v="  Nicholas C"/>
    <n v="15.2"/>
    <n v="8.82"/>
    <s v="No"/>
    <x v="0"/>
    <x v="0"/>
    <x v="0"/>
    <x v="1"/>
    <x v="0"/>
    <x v="0"/>
    <s v="27-Sep-1971"/>
    <n v="5832.6"/>
    <x v="1"/>
    <s v="tier - 3"/>
    <x v="1"/>
    <n v="51"/>
  </r>
  <r>
    <s v="Id1661"/>
    <s v="  Kelly K"/>
    <n v="37.200000000000003"/>
    <n v="10.14"/>
    <s v="No"/>
    <x v="0"/>
    <x v="0"/>
    <x v="0"/>
    <x v="1"/>
    <x v="0"/>
    <x v="0"/>
    <s v="22-Jul-2002"/>
    <n v="5816.58"/>
    <x v="1"/>
    <s v="tier - 2"/>
    <x v="12"/>
    <n v="20"/>
  </r>
  <r>
    <s v="Id1662"/>
    <s v="  Andrew"/>
    <n v="17.91"/>
    <n v="4.66"/>
    <s v="No"/>
    <x v="0"/>
    <x v="0"/>
    <x v="1"/>
    <x v="1"/>
    <x v="1"/>
    <x v="2"/>
    <s v="2-Nov-1972"/>
    <n v="5812.9"/>
    <x v="1"/>
    <s v="tier - 2"/>
    <x v="0"/>
    <n v="50"/>
  </r>
  <r>
    <s v="Id1663"/>
    <s v="  Hannah"/>
    <n v="20.76"/>
    <n v="6.26"/>
    <s v="No"/>
    <x v="0"/>
    <x v="0"/>
    <x v="0"/>
    <x v="1"/>
    <x v="1"/>
    <x v="1"/>
    <s v="18-Sep-1980"/>
    <n v="5807.06"/>
    <x v="1"/>
    <s v="tier - 3"/>
    <x v="0"/>
    <n v="42"/>
  </r>
  <r>
    <s v="Id1664"/>
    <s v="  Patricio Sr"/>
    <n v="38.99"/>
    <n v="5.21"/>
    <s v="No"/>
    <x v="1"/>
    <x v="0"/>
    <x v="3"/>
    <x v="1"/>
    <x v="1"/>
    <x v="2"/>
    <s v="1-Nov-2004"/>
    <n v="5778.71"/>
    <x v="1"/>
    <s v="tier - 3"/>
    <x v="13"/>
    <n v="18"/>
  </r>
  <r>
    <s v="Id1665"/>
    <s v="  Robert B"/>
    <n v="42.655000000000001"/>
    <n v="5.94"/>
    <s v="yes"/>
    <x v="0"/>
    <x v="1"/>
    <x v="3"/>
    <x v="1"/>
    <x v="1"/>
    <x v="1"/>
    <s v="30-Aug-1983"/>
    <n v="5757.41"/>
    <x v="1"/>
    <s v="tier - 3"/>
    <x v="9"/>
    <n v="39"/>
  </r>
  <r>
    <s v="Id1666"/>
    <s v="  Benjamin M"/>
    <n v="30.57"/>
    <n v="5.34"/>
    <s v="No"/>
    <x v="0"/>
    <x v="1"/>
    <x v="3"/>
    <x v="1"/>
    <x v="3"/>
    <x v="2"/>
    <s v="10-Jun-1993"/>
    <n v="5748.13"/>
    <x v="1"/>
    <s v="tier - 1"/>
    <x v="14"/>
    <n v="29"/>
  </r>
  <r>
    <s v="Id1667"/>
    <s v="  Robert"/>
    <n v="17.7"/>
    <n v="6.38"/>
    <s v="No"/>
    <x v="0"/>
    <x v="0"/>
    <x v="1"/>
    <x v="1"/>
    <x v="0"/>
    <x v="1"/>
    <s v="21-Aug-1972"/>
    <n v="5741.67"/>
    <x v="1"/>
    <s v="tier - 3"/>
    <x v="0"/>
    <n v="50"/>
  </r>
  <r>
    <s v="Id1668"/>
    <s v="  Eric R"/>
    <n v="34.770000000000003"/>
    <n v="4.47"/>
    <s v="No"/>
    <x v="0"/>
    <x v="0"/>
    <x v="3"/>
    <x v="1"/>
    <x v="3"/>
    <x v="2"/>
    <s v="19-Oct-1987"/>
    <n v="5729.01"/>
    <x v="0"/>
    <s v="tier - 2"/>
    <x v="1"/>
    <n v="35"/>
  </r>
  <r>
    <s v="Id1669"/>
    <s v="  Matthew"/>
    <n v="16.88"/>
    <n v="9.9600000000000009"/>
    <s v="No"/>
    <x v="0"/>
    <x v="0"/>
    <x v="0"/>
    <x v="1"/>
    <x v="0"/>
    <x v="0"/>
    <s v="18-Dec-1971"/>
    <n v="5720.38"/>
    <x v="1"/>
    <s v="tier - 1"/>
    <x v="0"/>
    <n v="51"/>
  </r>
  <r>
    <s v="Id1670"/>
    <s v="  Bob R"/>
    <n v="40.26"/>
    <n v="9.92"/>
    <s v="yes"/>
    <x v="0"/>
    <x v="0"/>
    <x v="0"/>
    <x v="1"/>
    <x v="1"/>
    <x v="0"/>
    <s v="30-Aug-1981"/>
    <n v="5709.16"/>
    <x v="2"/>
    <s v="tier - 3"/>
    <x v="0"/>
    <n v="41"/>
  </r>
  <r>
    <s v="Id1671"/>
    <s v="  Stephanie J"/>
    <n v="25.6"/>
    <n v="6.03"/>
    <s v="No"/>
    <x v="0"/>
    <x v="1"/>
    <x v="3"/>
    <x v="1"/>
    <x v="1"/>
    <x v="1"/>
    <s v="3-Nov-1993"/>
    <n v="5708.87"/>
    <x v="1"/>
    <s v="tier - 1"/>
    <x v="3"/>
    <n v="29"/>
  </r>
  <r>
    <s v="Id1672"/>
    <s v="  Jake"/>
    <n v="33.549999999999997"/>
    <n v="10.9"/>
    <s v="yes"/>
    <x v="0"/>
    <x v="0"/>
    <x v="0"/>
    <x v="1"/>
    <x v="1"/>
    <x v="0"/>
    <s v="15-Jun-1981"/>
    <n v="5699.84"/>
    <x v="1"/>
    <s v="tier - 3"/>
    <x v="0"/>
    <n v="41"/>
  </r>
  <r>
    <s v="Id1673"/>
    <s v="  Alison L"/>
    <n v="16.690000000000001"/>
    <n v="10.66"/>
    <s v="No"/>
    <x v="0"/>
    <x v="0"/>
    <x v="0"/>
    <x v="1"/>
    <x v="0"/>
    <x v="0"/>
    <s v="6-Jul-1974"/>
    <n v="5698.74"/>
    <x v="1"/>
    <s v="tier - 2"/>
    <x v="1"/>
    <n v="48"/>
  </r>
  <r>
    <s v="Id1674"/>
    <s v="  Lindsay M"/>
    <n v="19.95"/>
    <n v="4.05"/>
    <s v="No"/>
    <x v="0"/>
    <x v="0"/>
    <x v="3"/>
    <x v="1"/>
    <x v="2"/>
    <x v="2"/>
    <s v="3-Nov-1992"/>
    <n v="5693.43"/>
    <x v="1"/>
    <s v="tier - 3"/>
    <x v="1"/>
    <n v="30"/>
  </r>
  <r>
    <s v="Id1675"/>
    <s v="  Guillaume"/>
    <n v="17.55"/>
    <n v="4.2300000000000004"/>
    <s v="No"/>
    <x v="0"/>
    <x v="0"/>
    <x v="1"/>
    <x v="1"/>
    <x v="1"/>
    <x v="2"/>
    <s v="28-Oct-1972"/>
    <n v="5690.79"/>
    <x v="1"/>
    <s v="tier - 1"/>
    <x v="0"/>
    <n v="50"/>
  </r>
  <r>
    <s v="Id1676"/>
    <s v="  Kaylee"/>
    <n v="22.01"/>
    <n v="5.01"/>
    <s v="No"/>
    <x v="0"/>
    <x v="0"/>
    <x v="3"/>
    <x v="1"/>
    <x v="1"/>
    <x v="2"/>
    <s v="12-Aug-1984"/>
    <n v="5679.13"/>
    <x v="1"/>
    <s v="tier - 2"/>
    <x v="0"/>
    <n v="38"/>
  </r>
  <r>
    <s v="Id1677"/>
    <s v="  Theresa"/>
    <n v="41.8"/>
    <n v="5.82"/>
    <s v="yes"/>
    <x v="0"/>
    <x v="1"/>
    <x v="3"/>
    <x v="1"/>
    <x v="2"/>
    <x v="1"/>
    <s v="3-Sep-1983"/>
    <n v="5662.23"/>
    <x v="1"/>
    <s v="tier - 1"/>
    <x v="0"/>
    <n v="39"/>
  </r>
  <r>
    <s v="Id1678"/>
    <s v="  Travis G"/>
    <n v="19.170000000000002"/>
    <n v="7.94"/>
    <s v="No"/>
    <x v="0"/>
    <x v="0"/>
    <x v="0"/>
    <x v="1"/>
    <x v="3"/>
    <x v="0"/>
    <s v="27-Sep-1978"/>
    <n v="5650.14"/>
    <x v="1"/>
    <s v="tier - 1"/>
    <x v="0"/>
    <n v="44"/>
  </r>
  <r>
    <s v="Id1679"/>
    <s v="  Emma L"/>
    <n v="32.799999999999997"/>
    <n v="6.16"/>
    <s v="yes"/>
    <x v="0"/>
    <x v="1"/>
    <x v="3"/>
    <x v="1"/>
    <x v="1"/>
    <x v="1"/>
    <s v="8-Jun-1983"/>
    <n v="5649.72"/>
    <x v="1"/>
    <s v="tier - 3"/>
    <x v="3"/>
    <n v="40"/>
  </r>
  <r>
    <s v="Id1680"/>
    <s v="  Linda"/>
    <n v="35.814999999999998"/>
    <n v="4.1500000000000004"/>
    <s v="No"/>
    <x v="0"/>
    <x v="0"/>
    <x v="3"/>
    <x v="1"/>
    <x v="2"/>
    <x v="2"/>
    <s v="9-Dec-1987"/>
    <n v="5630.46"/>
    <x v="1"/>
    <s v="tier - 3"/>
    <x v="1"/>
    <n v="35"/>
  </r>
  <r>
    <s v="Id1681"/>
    <s v="  Owen R"/>
    <n v="24.3"/>
    <n v="6.23"/>
    <s v="No"/>
    <x v="0"/>
    <x v="0"/>
    <x v="0"/>
    <x v="1"/>
    <x v="3"/>
    <x v="1"/>
    <s v="15-Nov-1994"/>
    <n v="5615.37"/>
    <x v="1"/>
    <s v="tier - 3"/>
    <x v="3"/>
    <n v="28"/>
  </r>
  <r>
    <s v="Id1682"/>
    <s v="  Jacob"/>
    <n v="19.059999999999999"/>
    <n v="7.41"/>
    <s v="No"/>
    <x v="0"/>
    <x v="0"/>
    <x v="0"/>
    <x v="1"/>
    <x v="2"/>
    <x v="0"/>
    <s v="11-Sep-1978"/>
    <n v="5612.83"/>
    <x v="1"/>
    <s v="tier - 3"/>
    <x v="0"/>
    <n v="44"/>
  </r>
  <r>
    <s v="Id1683"/>
    <s v="  Jacqueline"/>
    <n v="33.25"/>
    <n v="5.62"/>
    <s v="yes"/>
    <x v="0"/>
    <x v="0"/>
    <x v="3"/>
    <x v="1"/>
    <x v="1"/>
    <x v="2"/>
    <s v="18-Nov-1988"/>
    <n v="5594.85"/>
    <x v="1"/>
    <s v="tier - 3"/>
    <x v="2"/>
    <n v="34"/>
  </r>
  <r>
    <s v="Id1684"/>
    <s v="  Yefeng"/>
    <n v="21.37"/>
    <n v="4.54"/>
    <s v="yes"/>
    <x v="0"/>
    <x v="1"/>
    <x v="3"/>
    <x v="1"/>
    <x v="0"/>
    <x v="2"/>
    <s v="3-Oct-1983"/>
    <n v="5587.59"/>
    <x v="1"/>
    <s v="tier - 1"/>
    <x v="0"/>
    <n v="39"/>
  </r>
  <r>
    <s v="Id1685"/>
    <s v="  Thomas J"/>
    <n v="34.43"/>
    <n v="8.6199999999999992"/>
    <s v="yes"/>
    <x v="0"/>
    <x v="0"/>
    <x v="3"/>
    <x v="1"/>
    <x v="0"/>
    <x v="0"/>
    <s v="21-Nov-1986"/>
    <n v="5584.31"/>
    <x v="2"/>
    <s v="tier - 1"/>
    <x v="0"/>
    <n v="36"/>
  </r>
  <r>
    <s v="Id1686"/>
    <s v="  Ken"/>
    <n v="20.86"/>
    <n v="4.3600000000000003"/>
    <s v="yes"/>
    <x v="0"/>
    <x v="0"/>
    <x v="0"/>
    <x v="1"/>
    <x v="0"/>
    <x v="2"/>
    <s v="5-Sep-1985"/>
    <n v="5582.95"/>
    <x v="1"/>
    <s v="tier - 1"/>
    <x v="1"/>
    <n v="37"/>
  </r>
  <r>
    <s v="Id1687"/>
    <s v="  Annie E"/>
    <n v="18.34"/>
    <n v="10.01"/>
    <s v="No"/>
    <x v="0"/>
    <x v="0"/>
    <x v="0"/>
    <x v="1"/>
    <x v="3"/>
    <x v="0"/>
    <s v="18-Sep-1974"/>
    <n v="5576.35"/>
    <x v="1"/>
    <s v="tier - 3"/>
    <x v="0"/>
    <n v="48"/>
  </r>
  <r>
    <s v="Id1688"/>
    <s v="  Noel K"/>
    <n v="34.15"/>
    <n v="5.42"/>
    <s v="No"/>
    <x v="0"/>
    <x v="0"/>
    <x v="0"/>
    <x v="1"/>
    <x v="0"/>
    <x v="2"/>
    <s v="22-Sep-1999"/>
    <n v="5552.61"/>
    <x v="1"/>
    <s v="tier - 3"/>
    <x v="12"/>
    <n v="23"/>
  </r>
  <r>
    <s v="Id1689"/>
    <s v="  Mark S"/>
    <n v="18.350000000000001"/>
    <n v="5.12"/>
    <s v="No"/>
    <x v="0"/>
    <x v="0"/>
    <x v="0"/>
    <x v="1"/>
    <x v="3"/>
    <x v="2"/>
    <s v="7-Dec-1980"/>
    <n v="5540.35"/>
    <x v="1"/>
    <s v="tier - 2"/>
    <x v="1"/>
    <n v="42"/>
  </r>
  <r>
    <s v="Id1690"/>
    <s v="  Federica"/>
    <n v="22.13"/>
    <n v="9.1999999999999993"/>
    <s v="yes"/>
    <x v="0"/>
    <x v="0"/>
    <x v="0"/>
    <x v="1"/>
    <x v="3"/>
    <x v="0"/>
    <s v="7-Nov-1981"/>
    <n v="5539.4"/>
    <x v="1"/>
    <s v="tier - 2"/>
    <x v="0"/>
    <n v="41"/>
  </r>
  <r>
    <s v="Id1691"/>
    <s v="  Pamela L"/>
    <n v="22.51"/>
    <n v="6.08"/>
    <s v="yes"/>
    <x v="0"/>
    <x v="0"/>
    <x v="3"/>
    <x v="1"/>
    <x v="1"/>
    <x v="1"/>
    <s v="29-Jul-1988"/>
    <n v="5503.36"/>
    <x v="1"/>
    <s v="tier - 2"/>
    <x v="1"/>
    <n v="34"/>
  </r>
  <r>
    <s v="Id1692"/>
    <s v="  Andrew W"/>
    <n v="31"/>
    <n v="4.7699999999999996"/>
    <s v="No"/>
    <x v="0"/>
    <x v="0"/>
    <x v="3"/>
    <x v="1"/>
    <x v="1"/>
    <x v="2"/>
    <s v="17-Aug-1984"/>
    <n v="5488.26"/>
    <x v="1"/>
    <s v="tier - 3"/>
    <x v="3"/>
    <n v="38"/>
  </r>
  <r>
    <s v="Id1693"/>
    <s v="  Randall"/>
    <n v="28.27"/>
    <n v="4.62"/>
    <s v="No"/>
    <x v="0"/>
    <x v="0"/>
    <x v="3"/>
    <x v="1"/>
    <x v="2"/>
    <x v="2"/>
    <s v="26-Aug-1984"/>
    <n v="5484.47"/>
    <x v="1"/>
    <s v="tier - 2"/>
    <x v="0"/>
    <n v="38"/>
  </r>
  <r>
    <s v="Id1694"/>
    <s v="  Tracy L"/>
    <n v="29.92"/>
    <n v="9.07"/>
    <s v="yes"/>
    <x v="0"/>
    <x v="0"/>
    <x v="3"/>
    <x v="1"/>
    <x v="1"/>
    <x v="0"/>
    <s v="30-Sep-1986"/>
    <n v="5478.04"/>
    <x v="1"/>
    <s v="tier - 3"/>
    <x v="0"/>
    <n v="36"/>
  </r>
  <r>
    <s v="Id1695"/>
    <s v="  Azelie"/>
    <n v="25.9"/>
    <n v="9.1199999999999992"/>
    <s v="yes"/>
    <x v="0"/>
    <x v="0"/>
    <x v="3"/>
    <x v="1"/>
    <x v="3"/>
    <x v="0"/>
    <s v="12-Jul-1986"/>
    <n v="5472.45"/>
    <x v="1"/>
    <s v="tier - 3"/>
    <x v="3"/>
    <n v="36"/>
  </r>
  <r>
    <s v="Id1696"/>
    <s v="  Monica M"/>
    <n v="27.74"/>
    <n v="7.32"/>
    <s v="yes"/>
    <x v="0"/>
    <x v="0"/>
    <x v="3"/>
    <x v="1"/>
    <x v="1"/>
    <x v="0"/>
    <s v="2-Dec-1986"/>
    <n v="5469.01"/>
    <x v="1"/>
    <s v="tier - 2"/>
    <x v="2"/>
    <n v="36"/>
  </r>
  <r>
    <s v="Id1697"/>
    <s v="  Katarina K"/>
    <n v="17.260000000000002"/>
    <n v="11.73"/>
    <s v="No"/>
    <x v="0"/>
    <x v="0"/>
    <x v="1"/>
    <x v="1"/>
    <x v="3"/>
    <x v="0"/>
    <s v="24-Oct-1973"/>
    <n v="5466.88"/>
    <x v="1"/>
    <s v="tier - 2"/>
    <x v="0"/>
    <n v="49"/>
  </r>
  <r>
    <s v="Id1698"/>
    <s v="  Jamie L"/>
    <n v="19.855"/>
    <n v="6.64"/>
    <s v="yes"/>
    <x v="0"/>
    <x v="0"/>
    <x v="3"/>
    <x v="1"/>
    <x v="1"/>
    <x v="0"/>
    <s v="25-Dec-1986"/>
    <n v="5458.05"/>
    <x v="1"/>
    <s v="tier - 2"/>
    <x v="2"/>
    <n v="36"/>
  </r>
  <r>
    <s v="Id1699"/>
    <s v="  Brian"/>
    <n v="41.69"/>
    <n v="5.78"/>
    <s v="No"/>
    <x v="0"/>
    <x v="0"/>
    <x v="0"/>
    <x v="1"/>
    <x v="2"/>
    <x v="1"/>
    <s v="25-Aug-1982"/>
    <n v="5438.75"/>
    <x v="2"/>
    <s v="tier - 2"/>
    <x v="0"/>
    <n v="40"/>
  </r>
  <r>
    <s v="Id1700"/>
    <s v="  Stacey L"/>
    <n v="16.12"/>
    <n v="10.45"/>
    <s v="No"/>
    <x v="0"/>
    <x v="0"/>
    <x v="0"/>
    <x v="1"/>
    <x v="0"/>
    <x v="0"/>
    <s v="8-Jun-1978"/>
    <n v="5428.98"/>
    <x v="1"/>
    <s v="tier - 2"/>
    <x v="1"/>
    <n v="45"/>
  </r>
  <r>
    <s v="Id1701"/>
    <s v="  Stephen"/>
    <n v="37.43"/>
    <n v="4.5199999999999996"/>
    <s v="No"/>
    <x v="0"/>
    <x v="0"/>
    <x v="3"/>
    <x v="1"/>
    <x v="3"/>
    <x v="2"/>
    <s v="17-Sep-1992"/>
    <n v="5428.73"/>
    <x v="2"/>
    <s v="tier - 1"/>
    <x v="6"/>
    <n v="30"/>
  </r>
  <r>
    <s v="Id1702"/>
    <s v="  Joshua"/>
    <n v="31.065000000000001"/>
    <n v="5.71"/>
    <s v="No"/>
    <x v="0"/>
    <x v="0"/>
    <x v="0"/>
    <x v="1"/>
    <x v="2"/>
    <x v="1"/>
    <s v="6-Jul-1991"/>
    <n v="5425.02"/>
    <x v="1"/>
    <s v="tier - 1"/>
    <x v="1"/>
    <n v="31"/>
  </r>
  <r>
    <s v="Id1703"/>
    <s v="  Josh"/>
    <n v="25.08"/>
    <n v="4.7699999999999996"/>
    <s v="No"/>
    <x v="0"/>
    <x v="0"/>
    <x v="0"/>
    <x v="1"/>
    <x v="2"/>
    <x v="2"/>
    <s v="27-Sep-1982"/>
    <n v="5415.66"/>
    <x v="1"/>
    <s v="tier - 3"/>
    <x v="0"/>
    <n v="40"/>
  </r>
  <r>
    <s v="Id1704"/>
    <s v="  Heather"/>
    <n v="15.2"/>
    <n v="7.81"/>
    <s v="yes"/>
    <x v="0"/>
    <x v="0"/>
    <x v="3"/>
    <x v="1"/>
    <x v="1"/>
    <x v="0"/>
    <s v="27-Sep-1975"/>
    <n v="5411.99"/>
    <x v="1"/>
    <s v="tier - 3"/>
    <x v="1"/>
    <n v="47"/>
  </r>
  <r>
    <s v="Id1705"/>
    <s v="  James C"/>
    <n v="22.34"/>
    <n v="5.19"/>
    <s v="yes"/>
    <x v="0"/>
    <x v="0"/>
    <x v="0"/>
    <x v="1"/>
    <x v="2"/>
    <x v="2"/>
    <s v="23-Dec-1985"/>
    <n v="5402.89"/>
    <x v="1"/>
    <s v="tier - 1"/>
    <x v="0"/>
    <n v="37"/>
  </r>
  <r>
    <s v="Id1706"/>
    <s v="  Kim"/>
    <n v="40.15"/>
    <n v="5.93"/>
    <s v="No"/>
    <x v="0"/>
    <x v="0"/>
    <x v="3"/>
    <x v="1"/>
    <x v="1"/>
    <x v="1"/>
    <s v="1-Aug-1984"/>
    <n v="5400.98"/>
    <x v="1"/>
    <s v="tier - 2"/>
    <x v="0"/>
    <n v="38"/>
  </r>
  <r>
    <s v="Id1707"/>
    <s v="  Marie E"/>
    <n v="37.729999999999997"/>
    <n v="6.29"/>
    <s v="No"/>
    <x v="0"/>
    <x v="0"/>
    <x v="3"/>
    <x v="1"/>
    <x v="3"/>
    <x v="1"/>
    <s v="3-Sep-1984"/>
    <n v="5397.62"/>
    <x v="1"/>
    <s v="tier - 2"/>
    <x v="0"/>
    <n v="38"/>
  </r>
  <r>
    <s v="Id1708"/>
    <s v="  Dariusz"/>
    <n v="25.35"/>
    <n v="4.9000000000000004"/>
    <s v="No"/>
    <x v="0"/>
    <x v="0"/>
    <x v="0"/>
    <x v="1"/>
    <x v="1"/>
    <x v="2"/>
    <s v="6-Nov-1989"/>
    <n v="5396.44"/>
    <x v="1"/>
    <s v="tier - 3"/>
    <x v="0"/>
    <n v="33"/>
  </r>
  <r>
    <s v="Id1709"/>
    <s v="  Jessica E"/>
    <n v="26.41"/>
    <n v="5.07"/>
    <s v="yes"/>
    <x v="0"/>
    <x v="0"/>
    <x v="3"/>
    <x v="1"/>
    <x v="1"/>
    <x v="2"/>
    <s v="8-Aug-1988"/>
    <n v="5385.34"/>
    <x v="1"/>
    <s v="tier - 3"/>
    <x v="1"/>
    <n v="34"/>
  </r>
  <r>
    <s v="Id1710"/>
    <s v="  Kristen"/>
    <n v="27.6"/>
    <n v="5.33"/>
    <s v="No"/>
    <x v="0"/>
    <x v="0"/>
    <x v="3"/>
    <x v="1"/>
    <x v="3"/>
    <x v="2"/>
    <s v="1-Jun-1984"/>
    <n v="5383.54"/>
    <x v="1"/>
    <s v="tier - 3"/>
    <x v="3"/>
    <n v="39"/>
  </r>
  <r>
    <s v="Id1711"/>
    <s v="  Jose Guadalupe P"/>
    <n v="33.82"/>
    <n v="8.93"/>
    <s v="yes"/>
    <x v="0"/>
    <x v="0"/>
    <x v="3"/>
    <x v="1"/>
    <x v="3"/>
    <x v="0"/>
    <s v="22-Jul-1986"/>
    <n v="5377.46"/>
    <x v="1"/>
    <s v="tier - 3"/>
    <x v="1"/>
    <n v="36"/>
  </r>
  <r>
    <s v="Id1712"/>
    <s v="  Cynthia"/>
    <n v="32.9"/>
    <n v="4.3499999999999996"/>
    <s v="No"/>
    <x v="0"/>
    <x v="0"/>
    <x v="0"/>
    <x v="1"/>
    <x v="2"/>
    <x v="2"/>
    <s v="18-Nov-1989"/>
    <n v="5375.04"/>
    <x v="1"/>
    <s v="tier - 1"/>
    <x v="3"/>
    <n v="33"/>
  </r>
  <r>
    <s v="Id1713"/>
    <s v="  Tyler"/>
    <n v="30.875"/>
    <n v="9.5399999999999991"/>
    <s v="yes"/>
    <x v="0"/>
    <x v="0"/>
    <x v="3"/>
    <x v="1"/>
    <x v="0"/>
    <x v="0"/>
    <s v="1-Jun-1986"/>
    <n v="5373.36"/>
    <x v="1"/>
    <s v="tier - 2"/>
    <x v="1"/>
    <n v="37"/>
  </r>
  <r>
    <s v="Id1714"/>
    <s v="  Holly J"/>
    <n v="32.64"/>
    <n v="5.91"/>
    <s v="No"/>
    <x v="0"/>
    <x v="0"/>
    <x v="0"/>
    <x v="1"/>
    <x v="1"/>
    <x v="1"/>
    <s v="7-Dec-1994"/>
    <n v="5364.66"/>
    <x v="1"/>
    <s v="tier - 1"/>
    <x v="3"/>
    <n v="28"/>
  </r>
  <r>
    <s v="Id1715"/>
    <s v="  Kristen"/>
    <n v="22.135000000000002"/>
    <n v="5.0999999999999996"/>
    <s v="No"/>
    <x v="0"/>
    <x v="0"/>
    <x v="0"/>
    <x v="1"/>
    <x v="0"/>
    <x v="2"/>
    <s v="7-Nov-1989"/>
    <n v="5354.07"/>
    <x v="1"/>
    <s v="tier - 3"/>
    <x v="2"/>
    <n v="33"/>
  </r>
  <r>
    <s v="Id1716"/>
    <s v="  Thomas"/>
    <n v="16.53"/>
    <n v="5.08"/>
    <s v="No"/>
    <x v="0"/>
    <x v="0"/>
    <x v="1"/>
    <x v="1"/>
    <x v="2"/>
    <x v="2"/>
    <s v="15-Dec-1972"/>
    <n v="5344.81"/>
    <x v="1"/>
    <s v="tier - 3"/>
    <x v="0"/>
    <n v="50"/>
  </r>
  <r>
    <s v="Id1717"/>
    <s v="  Tricity M"/>
    <n v="32.774999999999999"/>
    <n v="4.75"/>
    <s v="No"/>
    <x v="0"/>
    <x v="0"/>
    <x v="0"/>
    <x v="1"/>
    <x v="1"/>
    <x v="2"/>
    <s v="28-Aug-1991"/>
    <n v="5327.4"/>
    <x v="1"/>
    <s v="tier - 1"/>
    <x v="1"/>
    <n v="31"/>
  </r>
  <r>
    <s v="Id1718"/>
    <s v="  Sarah A"/>
    <n v="30.9"/>
    <n v="6.05"/>
    <s v="No"/>
    <x v="0"/>
    <x v="0"/>
    <x v="3"/>
    <x v="1"/>
    <x v="0"/>
    <x v="1"/>
    <s v="18-Jun-1992"/>
    <n v="5325.65"/>
    <x v="1"/>
    <s v="tier - 1"/>
    <x v="3"/>
    <n v="30"/>
  </r>
  <r>
    <s v="Id1719"/>
    <s v="  Lisa M"/>
    <n v="15.58"/>
    <n v="11.56"/>
    <s v="No"/>
    <x v="0"/>
    <x v="0"/>
    <x v="0"/>
    <x v="1"/>
    <x v="1"/>
    <x v="0"/>
    <s v="2-Sep-1974"/>
    <n v="5322.24"/>
    <x v="1"/>
    <s v="tier - 1"/>
    <x v="1"/>
    <n v="48"/>
  </r>
  <r>
    <s v="Id1720"/>
    <s v="  Tracy A"/>
    <n v="26.315000000000001"/>
    <n v="5.76"/>
    <s v="No"/>
    <x v="0"/>
    <x v="0"/>
    <x v="0"/>
    <x v="1"/>
    <x v="1"/>
    <x v="1"/>
    <s v="13-Nov-1994"/>
    <n v="5312.17"/>
    <x v="1"/>
    <s v="tier - 2"/>
    <x v="1"/>
    <n v="28"/>
  </r>
  <r>
    <s v="Id1721"/>
    <s v="  Patrick"/>
    <n v="35.61"/>
    <n v="5.65"/>
    <s v="No"/>
    <x v="1"/>
    <x v="0"/>
    <x v="3"/>
    <x v="1"/>
    <x v="2"/>
    <x v="2"/>
    <s v="9-Sep-2000"/>
    <n v="5306.7"/>
    <x v="1"/>
    <s v="tier - 3"/>
    <x v="1"/>
    <n v="22"/>
  </r>
  <r>
    <s v="Id1722"/>
    <s v="  Trent"/>
    <n v="37.56"/>
    <n v="5.88"/>
    <s v="No"/>
    <x v="1"/>
    <x v="0"/>
    <x v="3"/>
    <x v="1"/>
    <x v="1"/>
    <x v="1"/>
    <s v="22-Aug-2004"/>
    <n v="5293.67"/>
    <x v="1"/>
    <s v="tier - 2"/>
    <x v="13"/>
    <n v="18"/>
  </r>
  <r>
    <s v="Id1723"/>
    <s v="  Julie"/>
    <n v="15.49"/>
    <n v="9.6"/>
    <s v="No"/>
    <x v="0"/>
    <x v="0"/>
    <x v="0"/>
    <x v="1"/>
    <x v="1"/>
    <x v="0"/>
    <s v="12-Nov-1974"/>
    <n v="5291.71"/>
    <x v="1"/>
    <s v="tier - 2"/>
    <x v="1"/>
    <n v="48"/>
  </r>
  <r>
    <s v="Id1724"/>
    <s v="  Sawomir"/>
    <n v="23.48"/>
    <n v="6.24"/>
    <s v="No"/>
    <x v="0"/>
    <x v="0"/>
    <x v="3"/>
    <x v="1"/>
    <x v="1"/>
    <x v="1"/>
    <s v="1-Sep-1987"/>
    <n v="5275.86"/>
    <x v="1"/>
    <s v="tier - 2"/>
    <x v="0"/>
    <n v="35"/>
  </r>
  <r>
    <s v="Id1725"/>
    <s v="  Micah"/>
    <n v="30.02"/>
    <n v="7.63"/>
    <s v="yes"/>
    <x v="0"/>
    <x v="0"/>
    <x v="3"/>
    <x v="1"/>
    <x v="3"/>
    <x v="0"/>
    <s v="20-Oct-1986"/>
    <n v="5272.18"/>
    <x v="1"/>
    <s v="tier - 3"/>
    <x v="1"/>
    <n v="36"/>
  </r>
  <r>
    <s v="Id1726"/>
    <s v="  Kelly H"/>
    <n v="26.885000000000002"/>
    <n v="8.66"/>
    <s v="yes"/>
    <x v="0"/>
    <x v="0"/>
    <x v="3"/>
    <x v="1"/>
    <x v="1"/>
    <x v="0"/>
    <s v="20-Sep-1986"/>
    <n v="5267.82"/>
    <x v="1"/>
    <s v="tier - 2"/>
    <x v="1"/>
    <n v="36"/>
  </r>
  <r>
    <s v="Id1727"/>
    <s v="  Lindsay M"/>
    <n v="25.84"/>
    <n v="8.5500000000000007"/>
    <s v="yes"/>
    <x v="0"/>
    <x v="0"/>
    <x v="3"/>
    <x v="1"/>
    <x v="3"/>
    <x v="0"/>
    <s v="25-Oct-1986"/>
    <n v="5266.37"/>
    <x v="1"/>
    <s v="tier - 2"/>
    <x v="1"/>
    <n v="36"/>
  </r>
  <r>
    <s v="Id1728"/>
    <s v="  Austen G"/>
    <n v="27.454999999999998"/>
    <n v="4.54"/>
    <s v="No"/>
    <x v="0"/>
    <x v="0"/>
    <x v="0"/>
    <x v="1"/>
    <x v="1"/>
    <x v="2"/>
    <s v="19-Jul-1989"/>
    <n v="5261.47"/>
    <x v="1"/>
    <s v="tier - 2"/>
    <x v="1"/>
    <n v="33"/>
  </r>
  <r>
    <s v="Id1729"/>
    <s v="  Tory J"/>
    <n v="24.605"/>
    <n v="5.7"/>
    <s v="No"/>
    <x v="0"/>
    <x v="0"/>
    <x v="0"/>
    <x v="1"/>
    <x v="1"/>
    <x v="1"/>
    <s v="25-Nov-1989"/>
    <n v="5257.51"/>
    <x v="1"/>
    <s v="tier - 2"/>
    <x v="1"/>
    <n v="33"/>
  </r>
  <r>
    <s v="Id1730"/>
    <s v="  Robert J"/>
    <n v="30.8"/>
    <n v="5.07"/>
    <s v="No"/>
    <x v="0"/>
    <x v="0"/>
    <x v="0"/>
    <x v="1"/>
    <x v="1"/>
    <x v="2"/>
    <s v="6-Jul-1990"/>
    <n v="5253.52"/>
    <x v="2"/>
    <s v="tier - 3"/>
    <x v="3"/>
    <n v="32"/>
  </r>
  <r>
    <s v="Id1731"/>
    <s v="  Steph"/>
    <n v="34.799999999999997"/>
    <n v="4.38"/>
    <s v="No"/>
    <x v="0"/>
    <x v="0"/>
    <x v="3"/>
    <x v="1"/>
    <x v="0"/>
    <x v="2"/>
    <s v="9-Sep-1987"/>
    <n v="5246.05"/>
    <x v="1"/>
    <s v="tier - 3"/>
    <x v="3"/>
    <n v="35"/>
  </r>
  <r>
    <s v="Id1732"/>
    <s v="  Kate"/>
    <n v="34.21"/>
    <n v="4.54"/>
    <s v="No"/>
    <x v="0"/>
    <x v="0"/>
    <x v="3"/>
    <x v="1"/>
    <x v="0"/>
    <x v="2"/>
    <s v="5-Jul-1987"/>
    <n v="5245.23"/>
    <x v="1"/>
    <s v="tier - 2"/>
    <x v="0"/>
    <n v="35"/>
  </r>
  <r>
    <s v="Id1733"/>
    <s v="  Kristina"/>
    <n v="31"/>
    <n v="5.38"/>
    <s v="No"/>
    <x v="0"/>
    <x v="0"/>
    <x v="3"/>
    <x v="1"/>
    <x v="0"/>
    <x v="2"/>
    <s v="26-Dec-1987"/>
    <n v="5240.7700000000004"/>
    <x v="1"/>
    <s v="tier - 2"/>
    <x v="3"/>
    <n v="35"/>
  </r>
  <r>
    <s v="Id1734"/>
    <s v="  Flo"/>
    <n v="26.125"/>
    <n v="5.55"/>
    <s v="No"/>
    <x v="0"/>
    <x v="0"/>
    <x v="3"/>
    <x v="1"/>
    <x v="2"/>
    <x v="2"/>
    <s v="29-Jun-1987"/>
    <n v="5227.99"/>
    <x v="1"/>
    <s v="tier - 1"/>
    <x v="2"/>
    <n v="35"/>
  </r>
  <r>
    <s v="Id1735"/>
    <s v="  Sarah P"/>
    <n v="30.13"/>
    <n v="4.03"/>
    <s v="yes"/>
    <x v="0"/>
    <x v="0"/>
    <x v="3"/>
    <x v="1"/>
    <x v="1"/>
    <x v="2"/>
    <s v="6-Jun-1995"/>
    <n v="5216.4799999999996"/>
    <x v="1"/>
    <s v="tier - 2"/>
    <x v="15"/>
    <n v="28"/>
  </r>
  <r>
    <s v="Id1736"/>
    <s v="  Anabel"/>
    <n v="34.19"/>
    <n v="4.1900000000000004"/>
    <s v="No"/>
    <x v="0"/>
    <x v="0"/>
    <x v="0"/>
    <x v="1"/>
    <x v="2"/>
    <x v="2"/>
    <s v="1-Dec-1999"/>
    <n v="5213.22"/>
    <x v="1"/>
    <s v="tier - 1"/>
    <x v="1"/>
    <n v="23"/>
  </r>
  <r>
    <s v="Id1737"/>
    <s v="  Ian"/>
    <n v="22.515000000000001"/>
    <n v="4.37"/>
    <s v="No"/>
    <x v="0"/>
    <x v="1"/>
    <x v="3"/>
    <x v="1"/>
    <x v="0"/>
    <x v="2"/>
    <s v="17-Jun-1993"/>
    <n v="5209.58"/>
    <x v="2"/>
    <s v="tier - 3"/>
    <x v="6"/>
    <n v="29"/>
  </r>
  <r>
    <s v="Id1738"/>
    <s v="  Alex"/>
    <n v="18.239999999999998"/>
    <n v="5.31"/>
    <s v="yes"/>
    <x v="0"/>
    <x v="1"/>
    <x v="3"/>
    <x v="1"/>
    <x v="2"/>
    <x v="2"/>
    <s v="24-Oct-1983"/>
    <n v="5207.97"/>
    <x v="1"/>
    <s v="tier - 2"/>
    <x v="1"/>
    <n v="39"/>
  </r>
  <r>
    <s v="Id1739"/>
    <s v="  Richard J"/>
    <n v="37.28"/>
    <n v="4.66"/>
    <s v="No"/>
    <x v="1"/>
    <x v="0"/>
    <x v="3"/>
    <x v="1"/>
    <x v="0"/>
    <x v="2"/>
    <s v="6-Jun-2004"/>
    <n v="5198.6899999999996"/>
    <x v="1"/>
    <s v="tier - 2"/>
    <x v="13"/>
    <n v="19"/>
  </r>
  <r>
    <s v="Id1740"/>
    <s v="  Jacqueline N"/>
    <n v="18.2"/>
    <n v="6.19"/>
    <s v="No"/>
    <x v="0"/>
    <x v="1"/>
    <x v="3"/>
    <x v="1"/>
    <x v="1"/>
    <x v="1"/>
    <s v="12-Sep-1979"/>
    <n v="5195.58"/>
    <x v="1"/>
    <s v="tier - 2"/>
    <x v="0"/>
    <n v="43"/>
  </r>
  <r>
    <s v="Id1741"/>
    <s v="  Cindy"/>
    <n v="20.53"/>
    <n v="4.8600000000000003"/>
    <s v="No"/>
    <x v="0"/>
    <x v="0"/>
    <x v="3"/>
    <x v="1"/>
    <x v="1"/>
    <x v="2"/>
    <s v="16-Oct-1984"/>
    <n v="5177.12"/>
    <x v="1"/>
    <s v="tier - 1"/>
    <x v="0"/>
    <n v="38"/>
  </r>
  <r>
    <s v="Id1742"/>
    <s v="  Marcia"/>
    <n v="23.79"/>
    <n v="4.74"/>
    <s v="No"/>
    <x v="0"/>
    <x v="0"/>
    <x v="0"/>
    <x v="1"/>
    <x v="1"/>
    <x v="2"/>
    <s v="29-Aug-1991"/>
    <n v="5166.96"/>
    <x v="1"/>
    <s v="tier - 2"/>
    <x v="1"/>
    <n v="31"/>
  </r>
  <r>
    <s v="Id1743"/>
    <s v="  Samantha R"/>
    <n v="29.8"/>
    <n v="6.03"/>
    <s v="No"/>
    <x v="0"/>
    <x v="0"/>
    <x v="0"/>
    <x v="1"/>
    <x v="1"/>
    <x v="1"/>
    <s v="9-Oct-1990"/>
    <n v="5152.13"/>
    <x v="1"/>
    <s v="tier - 2"/>
    <x v="3"/>
    <n v="32"/>
  </r>
  <r>
    <s v="Id1744"/>
    <s v="  Katie"/>
    <n v="31.54"/>
    <n v="4.71"/>
    <s v="No"/>
    <x v="0"/>
    <x v="0"/>
    <x v="0"/>
    <x v="1"/>
    <x v="0"/>
    <x v="2"/>
    <s v="22-Aug-1990"/>
    <n v="5148.55"/>
    <x v="1"/>
    <s v="tier - 2"/>
    <x v="2"/>
    <n v="32"/>
  </r>
  <r>
    <s v="Id1745"/>
    <s v="  John P"/>
    <n v="20.82"/>
    <n v="5.55"/>
    <s v="No"/>
    <x v="0"/>
    <x v="0"/>
    <x v="3"/>
    <x v="1"/>
    <x v="1"/>
    <x v="2"/>
    <s v="22-Aug-1984"/>
    <n v="5144.18"/>
    <x v="1"/>
    <s v="tier - 1"/>
    <x v="0"/>
    <n v="38"/>
  </r>
  <r>
    <s v="Id1746"/>
    <s v="  Rachel"/>
    <n v="38.83"/>
    <n v="4.78"/>
    <s v="No"/>
    <x v="0"/>
    <x v="1"/>
    <x v="3"/>
    <x v="1"/>
    <x v="1"/>
    <x v="2"/>
    <s v="10-Dec-1993"/>
    <n v="5138.26"/>
    <x v="1"/>
    <s v="tier - 2"/>
    <x v="0"/>
    <n v="29"/>
  </r>
  <r>
    <s v="Id1747"/>
    <s v="  Isabelle"/>
    <n v="23.44"/>
    <n v="4.6500000000000004"/>
    <s v="yes"/>
    <x v="0"/>
    <x v="0"/>
    <x v="3"/>
    <x v="1"/>
    <x v="2"/>
    <x v="2"/>
    <s v="15-Sep-1988"/>
    <n v="5136.75"/>
    <x v="1"/>
    <s v="tier - 1"/>
    <x v="0"/>
    <n v="34"/>
  </r>
  <r>
    <s v="Id1748"/>
    <s v="  Neil"/>
    <n v="24.13"/>
    <n v="5.2"/>
    <s v="No"/>
    <x v="0"/>
    <x v="0"/>
    <x v="3"/>
    <x v="1"/>
    <x v="1"/>
    <x v="2"/>
    <s v="13-Sep-1987"/>
    <n v="5125.22"/>
    <x v="0"/>
    <s v="tier - 2"/>
    <x v="1"/>
    <n v="35"/>
  </r>
  <r>
    <s v="Id1749"/>
    <s v="  Tom"/>
    <n v="42.13"/>
    <n v="4.54"/>
    <s v="yes"/>
    <x v="0"/>
    <x v="0"/>
    <x v="3"/>
    <x v="1"/>
    <x v="1"/>
    <x v="2"/>
    <s v="1-Nov-1988"/>
    <n v="5124.1899999999996"/>
    <x v="1"/>
    <s v="tier - 3"/>
    <x v="0"/>
    <n v="34"/>
  </r>
  <r>
    <s v="Id1750"/>
    <s v="  Nathan"/>
    <n v="17.86"/>
    <n v="4.1100000000000003"/>
    <s v="No"/>
    <x v="0"/>
    <x v="0"/>
    <x v="3"/>
    <x v="1"/>
    <x v="0"/>
    <x v="2"/>
    <s v="18-Nov-1987"/>
    <n v="5116.5"/>
    <x v="1"/>
    <s v="tier - 2"/>
    <x v="1"/>
    <n v="35"/>
  </r>
  <r>
    <s v="Id1751"/>
    <s v="  Kelli N"/>
    <n v="32.78"/>
    <n v="4.63"/>
    <s v="No"/>
    <x v="0"/>
    <x v="0"/>
    <x v="0"/>
    <x v="1"/>
    <x v="2"/>
    <x v="2"/>
    <s v="19-Jun-1999"/>
    <n v="5087.92"/>
    <x v="1"/>
    <s v="tier - 2"/>
    <x v="12"/>
    <n v="23"/>
  </r>
  <r>
    <s v="Id1752"/>
    <s v="  Scott M"/>
    <n v="23.9"/>
    <n v="6.06"/>
    <s v="yes"/>
    <x v="0"/>
    <x v="1"/>
    <x v="3"/>
    <x v="1"/>
    <x v="2"/>
    <x v="1"/>
    <s v="14-Jul-1997"/>
    <n v="5080.1000000000004"/>
    <x v="2"/>
    <s v="tier - 2"/>
    <x v="3"/>
    <n v="25"/>
  </r>
  <r>
    <s v="Id1753"/>
    <s v="  Grant A"/>
    <n v="15.47"/>
    <n v="8.43"/>
    <s v="No"/>
    <x v="0"/>
    <x v="0"/>
    <x v="0"/>
    <x v="1"/>
    <x v="1"/>
    <x v="0"/>
    <s v="22-Nov-1978"/>
    <n v="5077.1899999999996"/>
    <x v="1"/>
    <s v="tier - 3"/>
    <x v="1"/>
    <n v="44"/>
  </r>
  <r>
    <s v="Id1754"/>
    <s v="  Jonathan C"/>
    <n v="28.54"/>
    <n v="5.51"/>
    <s v="No"/>
    <x v="0"/>
    <x v="1"/>
    <x v="3"/>
    <x v="1"/>
    <x v="2"/>
    <x v="2"/>
    <s v="11-Jun-1993"/>
    <n v="5059.5600000000004"/>
    <x v="1"/>
    <s v="tier - 1"/>
    <x v="14"/>
    <n v="29"/>
  </r>
  <r>
    <s v="Id1755"/>
    <s v="  Rachael M"/>
    <n v="18.54"/>
    <n v="4.95"/>
    <s v="No"/>
    <x v="0"/>
    <x v="0"/>
    <x v="0"/>
    <x v="1"/>
    <x v="0"/>
    <x v="2"/>
    <s v="7-Sep-1980"/>
    <n v="5054.05"/>
    <x v="1"/>
    <s v="tier - 2"/>
    <x v="0"/>
    <n v="42"/>
  </r>
  <r>
    <s v="Id1756"/>
    <s v="  Pilar"/>
    <n v="32.18"/>
    <n v="6.44"/>
    <s v="yes"/>
    <x v="0"/>
    <x v="1"/>
    <x v="3"/>
    <x v="1"/>
    <x v="2"/>
    <x v="1"/>
    <s v="29-Jul-1997"/>
    <n v="5045.1499999999996"/>
    <x v="1"/>
    <s v="tier - 2"/>
    <x v="1"/>
    <n v="25"/>
  </r>
  <r>
    <s v="Id1757"/>
    <s v="  Kyle M"/>
    <n v="37.380000000000003"/>
    <n v="6.05"/>
    <s v="yes"/>
    <x v="0"/>
    <x v="0"/>
    <x v="0"/>
    <x v="1"/>
    <x v="2"/>
    <x v="1"/>
    <s v="16-Oct-2001"/>
    <n v="5043.13"/>
    <x v="1"/>
    <s v="tier - 3"/>
    <x v="3"/>
    <n v="21"/>
  </r>
  <r>
    <s v="Id1758"/>
    <s v="  Christie"/>
    <n v="31.12"/>
    <n v="4.76"/>
    <s v="yes"/>
    <x v="0"/>
    <x v="1"/>
    <x v="3"/>
    <x v="1"/>
    <x v="1"/>
    <x v="2"/>
    <s v="4-Dec-1997"/>
    <n v="5038.57"/>
    <x v="1"/>
    <s v="tier - 2"/>
    <x v="15"/>
    <n v="25"/>
  </r>
  <r>
    <s v="Id1759"/>
    <s v="  David A"/>
    <n v="22.01"/>
    <n v="6.72"/>
    <s v="yes"/>
    <x v="0"/>
    <x v="0"/>
    <x v="3"/>
    <x v="1"/>
    <x v="1"/>
    <x v="0"/>
    <s v="29-Jun-1986"/>
    <n v="5034.1000000000004"/>
    <x v="1"/>
    <s v="tier - 2"/>
    <x v="0"/>
    <n v="36"/>
  </r>
  <r>
    <s v="Id1760"/>
    <s v="  Masahiro"/>
    <n v="27.645"/>
    <n v="5.7"/>
    <s v="No"/>
    <x v="0"/>
    <x v="0"/>
    <x v="0"/>
    <x v="1"/>
    <x v="3"/>
    <x v="1"/>
    <s v="10-Sep-1991"/>
    <n v="5031.2700000000004"/>
    <x v="2"/>
    <s v="tier - 1"/>
    <x v="4"/>
    <n v="31"/>
  </r>
  <r>
    <s v="Id1761"/>
    <s v="  Logan B"/>
    <n v="29.64"/>
    <n v="5.31"/>
    <s v="yes"/>
    <x v="0"/>
    <x v="0"/>
    <x v="0"/>
    <x v="1"/>
    <x v="0"/>
    <x v="2"/>
    <s v="28-Dec-1985"/>
    <n v="5028.1499999999996"/>
    <x v="0"/>
    <s v="tier - 2"/>
    <x v="1"/>
    <n v="37"/>
  </r>
  <r>
    <s v="Id1762"/>
    <s v="  Stephanie L"/>
    <n v="33.700000000000003"/>
    <n v="4.32"/>
    <s v="yes"/>
    <x v="0"/>
    <x v="0"/>
    <x v="3"/>
    <x v="1"/>
    <x v="0"/>
    <x v="2"/>
    <s v="9-Nov-1988"/>
    <n v="5012.47"/>
    <x v="1"/>
    <s v="tier - 3"/>
    <x v="3"/>
    <n v="34"/>
  </r>
  <r>
    <s v="Id1763"/>
    <s v="  Angela H"/>
    <n v="27.5"/>
    <n v="4.2300000000000004"/>
    <s v="yes"/>
    <x v="0"/>
    <x v="0"/>
    <x v="3"/>
    <x v="1"/>
    <x v="0"/>
    <x v="2"/>
    <s v="8-Jul-1988"/>
    <n v="5003.8500000000004"/>
    <x v="1"/>
    <s v="tier - 3"/>
    <x v="3"/>
    <n v="34"/>
  </r>
  <r>
    <s v="Id1764"/>
    <s v="  Britt K"/>
    <n v="16.12"/>
    <n v="6.09"/>
    <s v="No"/>
    <x v="0"/>
    <x v="0"/>
    <x v="0"/>
    <x v="1"/>
    <x v="3"/>
    <x v="1"/>
    <s v="9-Jun-1977"/>
    <n v="5003.7700000000004"/>
    <x v="1"/>
    <s v="tier - 3"/>
    <x v="0"/>
    <n v="45"/>
  </r>
  <r>
    <s v="Id1765"/>
    <s v="  Joyce R"/>
    <n v="26.73"/>
    <n v="4.74"/>
    <s v="yes"/>
    <x v="0"/>
    <x v="0"/>
    <x v="3"/>
    <x v="1"/>
    <x v="2"/>
    <x v="2"/>
    <s v="4-Sep-1988"/>
    <n v="5002.78"/>
    <x v="1"/>
    <s v="tier - 2"/>
    <x v="0"/>
    <n v="34"/>
  </r>
  <r>
    <s v="Id1766"/>
    <s v="  Ben"/>
    <n v="37.25"/>
    <n v="6.23"/>
    <s v="yes"/>
    <x v="0"/>
    <x v="0"/>
    <x v="0"/>
    <x v="1"/>
    <x v="0"/>
    <x v="1"/>
    <s v="5-Oct-2001"/>
    <n v="4999.04"/>
    <x v="1"/>
    <s v="tier - 2"/>
    <x v="3"/>
    <n v="21"/>
  </r>
  <r>
    <s v="Id1767"/>
    <s v="  Sarah M"/>
    <n v="23.56"/>
    <n v="5.45"/>
    <s v="yes"/>
    <x v="0"/>
    <x v="0"/>
    <x v="3"/>
    <x v="1"/>
    <x v="3"/>
    <x v="2"/>
    <s v="24-Jun-1988"/>
    <n v="4992.38"/>
    <x v="1"/>
    <s v="tier - 3"/>
    <x v="2"/>
    <n v="34"/>
  </r>
  <r>
    <s v="Id1768"/>
    <s v="  Sarah"/>
    <n v="15.84"/>
    <n v="10.34"/>
    <s v="No"/>
    <x v="0"/>
    <x v="0"/>
    <x v="1"/>
    <x v="1"/>
    <x v="1"/>
    <x v="0"/>
    <s v="7-Nov-1973"/>
    <n v="4985.22"/>
    <x v="1"/>
    <s v="tier - 3"/>
    <x v="0"/>
    <n v="49"/>
  </r>
  <r>
    <s v="Id1769"/>
    <s v="  Katie"/>
    <n v="36.630000000000003"/>
    <n v="5.15"/>
    <s v="No"/>
    <x v="0"/>
    <x v="0"/>
    <x v="0"/>
    <x v="1"/>
    <x v="1"/>
    <x v="2"/>
    <s v="30-Aug-1991"/>
    <n v="4949.76"/>
    <x v="1"/>
    <s v="tier - 1"/>
    <x v="0"/>
    <n v="31"/>
  </r>
  <r>
    <s v="Id1770"/>
    <s v="  Michaela L"/>
    <n v="16.47"/>
    <n v="11.72"/>
    <s v="No"/>
    <x v="0"/>
    <x v="0"/>
    <x v="0"/>
    <x v="1"/>
    <x v="0"/>
    <x v="0"/>
    <s v="26-Jun-1974"/>
    <n v="4942.0600000000004"/>
    <x v="1"/>
    <s v="tier - 2"/>
    <x v="0"/>
    <n v="48"/>
  </r>
  <r>
    <s v="Id1771"/>
    <s v="  Shalaleh"/>
    <n v="25.8"/>
    <n v="5.29"/>
    <s v="No"/>
    <x v="0"/>
    <x v="0"/>
    <x v="0"/>
    <x v="1"/>
    <x v="0"/>
    <x v="2"/>
    <s v="27-Nov-1991"/>
    <n v="4934.71"/>
    <x v="1"/>
    <s v="tier - 3"/>
    <x v="3"/>
    <n v="31"/>
  </r>
  <r>
    <s v="Id1772"/>
    <s v="  Karen"/>
    <n v="23.6"/>
    <n v="4.33"/>
    <s v="No"/>
    <x v="0"/>
    <x v="0"/>
    <x v="0"/>
    <x v="1"/>
    <x v="0"/>
    <x v="2"/>
    <s v="23-Aug-1991"/>
    <n v="4931.6499999999996"/>
    <x v="1"/>
    <s v="tier - 3"/>
    <x v="3"/>
    <n v="31"/>
  </r>
  <r>
    <s v="Id1773"/>
    <s v="  Zuzana"/>
    <n v="32.11"/>
    <n v="6.24"/>
    <s v="No"/>
    <x v="0"/>
    <x v="1"/>
    <x v="3"/>
    <x v="1"/>
    <x v="1"/>
    <x v="1"/>
    <s v="10-Aug-1993"/>
    <n v="4922.92"/>
    <x v="1"/>
    <s v="tier - 2"/>
    <x v="1"/>
    <n v="29"/>
  </r>
  <r>
    <s v="Id1774"/>
    <s v="  Daniel J"/>
    <n v="30.114999999999998"/>
    <n v="11.61"/>
    <s v="No"/>
    <x v="0"/>
    <x v="0"/>
    <x v="0"/>
    <x v="1"/>
    <x v="3"/>
    <x v="0"/>
    <s v="21-Aug-2002"/>
    <n v="4915.0600000000004"/>
    <x v="1"/>
    <s v="tier - 1"/>
    <x v="6"/>
    <n v="20"/>
  </r>
  <r>
    <s v="Id1775"/>
    <s v="  Alexandra"/>
    <n v="20.28"/>
    <n v="11.07"/>
    <s v="yes"/>
    <x v="0"/>
    <x v="0"/>
    <x v="0"/>
    <x v="1"/>
    <x v="1"/>
    <x v="0"/>
    <s v="18-Oct-1981"/>
    <n v="4911.8900000000003"/>
    <x v="1"/>
    <s v="tier - 3"/>
    <x v="0"/>
    <n v="41"/>
  </r>
  <r>
    <s v="Id1776"/>
    <s v="  Jessica"/>
    <n v="20.234999999999999"/>
    <n v="5.19"/>
    <s v="No"/>
    <x v="0"/>
    <x v="1"/>
    <x v="3"/>
    <x v="1"/>
    <x v="2"/>
    <x v="2"/>
    <s v="10-Jul-1993"/>
    <n v="4906.41"/>
    <x v="1"/>
    <s v="tier - 1"/>
    <x v="1"/>
    <n v="29"/>
  </r>
  <r>
    <s v="Id1777"/>
    <s v="  Matthew M"/>
    <n v="25.27"/>
    <n v="5.7"/>
    <s v="yes"/>
    <x v="0"/>
    <x v="0"/>
    <x v="3"/>
    <x v="1"/>
    <x v="3"/>
    <x v="1"/>
    <s v="23-Sep-1988"/>
    <n v="4894.75"/>
    <x v="2"/>
    <s v="tier - 3"/>
    <x v="1"/>
    <n v="34"/>
  </r>
  <r>
    <s v="Id1778"/>
    <s v="  Nadine A"/>
    <n v="24.24"/>
    <n v="6.15"/>
    <s v="No"/>
    <x v="0"/>
    <x v="0"/>
    <x v="0"/>
    <x v="1"/>
    <x v="2"/>
    <x v="1"/>
    <s v="28-Nov-1990"/>
    <n v="4894.3900000000003"/>
    <x v="1"/>
    <s v="tier - 3"/>
    <x v="0"/>
    <n v="32"/>
  </r>
  <r>
    <s v="Id1779"/>
    <s v="  Peter J"/>
    <n v="35.75"/>
    <n v="5.07"/>
    <s v="No"/>
    <x v="0"/>
    <x v="0"/>
    <x v="0"/>
    <x v="1"/>
    <x v="0"/>
    <x v="2"/>
    <s v="10-Jul-1989"/>
    <n v="4890"/>
    <x v="2"/>
    <s v="tier - 2"/>
    <x v="0"/>
    <n v="33"/>
  </r>
  <r>
    <s v="Id1780"/>
    <s v="  Colleen M"/>
    <n v="29.92"/>
    <n v="10.97"/>
    <s v="yes"/>
    <x v="0"/>
    <x v="0"/>
    <x v="3"/>
    <x v="1"/>
    <x v="1"/>
    <x v="0"/>
    <s v="27-Oct-1986"/>
    <n v="4889.04"/>
    <x v="1"/>
    <s v="tier - 1"/>
    <x v="0"/>
    <n v="36"/>
  </r>
  <r>
    <s v="Id1781"/>
    <s v="  Julie A"/>
    <n v="26.2"/>
    <n v="10.93"/>
    <s v="yes"/>
    <x v="0"/>
    <x v="0"/>
    <x v="3"/>
    <x v="1"/>
    <x v="2"/>
    <x v="0"/>
    <s v="23-Dec-1986"/>
    <n v="4883.87"/>
    <x v="1"/>
    <s v="tier - 1"/>
    <x v="3"/>
    <n v="36"/>
  </r>
  <r>
    <s v="Id1782"/>
    <s v="  Douglas W"/>
    <n v="26.695"/>
    <n v="4.21"/>
    <s v="yes"/>
    <x v="0"/>
    <x v="1"/>
    <x v="3"/>
    <x v="1"/>
    <x v="1"/>
    <x v="2"/>
    <s v="29-Sep-1997"/>
    <n v="4877.9799999999996"/>
    <x v="1"/>
    <s v="tier - 3"/>
    <x v="1"/>
    <n v="25"/>
  </r>
  <r>
    <s v="Id1783"/>
    <s v="  Catherine"/>
    <n v="23.16"/>
    <n v="5.5"/>
    <s v="No"/>
    <x v="0"/>
    <x v="0"/>
    <x v="0"/>
    <x v="1"/>
    <x v="0"/>
    <x v="2"/>
    <s v="1-Sep-1989"/>
    <n v="4859.8900000000003"/>
    <x v="1"/>
    <s v="tier - 3"/>
    <x v="3"/>
    <n v="33"/>
  </r>
  <r>
    <s v="Id1784"/>
    <s v="  James A"/>
    <n v="32.585000000000001"/>
    <n v="4.93"/>
    <s v="yes"/>
    <x v="0"/>
    <x v="0"/>
    <x v="3"/>
    <x v="1"/>
    <x v="1"/>
    <x v="2"/>
    <s v="27-Dec-1995"/>
    <n v="4846.92"/>
    <x v="1"/>
    <s v="tier - 3"/>
    <x v="6"/>
    <n v="27"/>
  </r>
  <r>
    <s v="Id1785"/>
    <s v="  Youngseong"/>
    <n v="33.97"/>
    <n v="5.6"/>
    <s v="yes"/>
    <x v="0"/>
    <x v="0"/>
    <x v="0"/>
    <x v="1"/>
    <x v="0"/>
    <x v="2"/>
    <s v="7-Jun-2001"/>
    <n v="4846.53"/>
    <x v="1"/>
    <s v="tier - 3"/>
    <x v="14"/>
    <n v="22"/>
  </r>
  <r>
    <s v="Id1786"/>
    <s v="  John"/>
    <n v="16.57"/>
    <n v="9.99"/>
    <s v="No"/>
    <x v="0"/>
    <x v="0"/>
    <x v="0"/>
    <x v="1"/>
    <x v="0"/>
    <x v="0"/>
    <s v="11-Sep-1974"/>
    <n v="4844.67"/>
    <x v="1"/>
    <s v="tier - 2"/>
    <x v="0"/>
    <n v="48"/>
  </r>
  <r>
    <s v="Id1787"/>
    <s v="  Brandon S"/>
    <n v="17.55"/>
    <n v="5.93"/>
    <s v="No"/>
    <x v="0"/>
    <x v="1"/>
    <x v="3"/>
    <x v="1"/>
    <x v="0"/>
    <x v="1"/>
    <s v="13-Dec-1979"/>
    <n v="4843.79"/>
    <x v="1"/>
    <s v="tier - 3"/>
    <x v="0"/>
    <n v="43"/>
  </r>
  <r>
    <s v="Id1788"/>
    <s v="  Sean P"/>
    <n v="29.41"/>
    <n v="6.29"/>
    <s v="yes"/>
    <x v="0"/>
    <x v="0"/>
    <x v="3"/>
    <x v="1"/>
    <x v="0"/>
    <x v="1"/>
    <s v="29-Sep-1995"/>
    <n v="4840.95"/>
    <x v="1"/>
    <s v="tier - 1"/>
    <x v="14"/>
    <n v="27"/>
  </r>
  <r>
    <s v="Id1789"/>
    <s v="  Scott"/>
    <n v="17.91"/>
    <n v="5.65"/>
    <s v="No"/>
    <x v="0"/>
    <x v="0"/>
    <x v="3"/>
    <x v="1"/>
    <x v="1"/>
    <x v="2"/>
    <s v="15-Oct-1984"/>
    <n v="4839.18"/>
    <x v="1"/>
    <s v="tier - 1"/>
    <x v="1"/>
    <n v="38"/>
  </r>
  <r>
    <s v="Id1790"/>
    <s v="  Janez"/>
    <n v="31.57"/>
    <n v="6.15"/>
    <s v="No"/>
    <x v="0"/>
    <x v="0"/>
    <x v="3"/>
    <x v="1"/>
    <x v="0"/>
    <x v="1"/>
    <s v="10-Sep-1992"/>
    <n v="4837.58"/>
    <x v="2"/>
    <s v="tier - 2"/>
    <x v="0"/>
    <n v="30"/>
  </r>
  <r>
    <s v="Id1791"/>
    <s v="  John I"/>
    <n v="33.18"/>
    <n v="5.22"/>
    <s v="No"/>
    <x v="1"/>
    <x v="0"/>
    <x v="3"/>
    <x v="1"/>
    <x v="2"/>
    <x v="2"/>
    <s v="11-Dec-2000"/>
    <n v="4835.43"/>
    <x v="1"/>
    <s v="tier - 2"/>
    <x v="14"/>
    <n v="22"/>
  </r>
  <r>
    <s v="Id1792"/>
    <s v="  Heather"/>
    <n v="37"/>
    <n v="11.66"/>
    <s v="No"/>
    <x v="0"/>
    <x v="0"/>
    <x v="0"/>
    <x v="1"/>
    <x v="0"/>
    <x v="0"/>
    <s v="27-Jun-2002"/>
    <n v="4830.63"/>
    <x v="1"/>
    <s v="tier - 1"/>
    <x v="3"/>
    <n v="20"/>
  </r>
  <r>
    <s v="Id1793"/>
    <s v="  Michael"/>
    <n v="18.905000000000001"/>
    <n v="4.91"/>
    <s v="yes"/>
    <x v="0"/>
    <x v="0"/>
    <x v="3"/>
    <x v="1"/>
    <x v="2"/>
    <x v="2"/>
    <s v="1-Dec-1995"/>
    <n v="4827.8999999999996"/>
    <x v="0"/>
    <s v="tier - 2"/>
    <x v="10"/>
    <n v="27"/>
  </r>
  <r>
    <s v="Id1794"/>
    <s v="  Kathleen"/>
    <n v="20.03"/>
    <n v="9.25"/>
    <s v="yes"/>
    <x v="0"/>
    <x v="0"/>
    <x v="0"/>
    <x v="1"/>
    <x v="1"/>
    <x v="0"/>
    <s v="3-Jul-1981"/>
    <n v="4827.1000000000004"/>
    <x v="1"/>
    <s v="tier - 1"/>
    <x v="0"/>
    <n v="41"/>
  </r>
  <r>
    <s v="Id1795"/>
    <s v="  Ryan M"/>
    <n v="16.7"/>
    <n v="11.48"/>
    <s v="No"/>
    <x v="0"/>
    <x v="0"/>
    <x v="0"/>
    <x v="1"/>
    <x v="0"/>
    <x v="0"/>
    <s v="3-Oct-1978"/>
    <n v="4812.34"/>
    <x v="1"/>
    <s v="tier - 3"/>
    <x v="0"/>
    <n v="44"/>
  </r>
  <r>
    <s v="Id1796"/>
    <s v="  Sara"/>
    <n v="39.82"/>
    <n v="6.06"/>
    <s v="No"/>
    <x v="0"/>
    <x v="0"/>
    <x v="0"/>
    <x v="1"/>
    <x v="3"/>
    <x v="1"/>
    <s v="16-Dec-1989"/>
    <n v="4795.66"/>
    <x v="1"/>
    <s v="tier - 1"/>
    <x v="0"/>
    <n v="33"/>
  </r>
  <r>
    <s v="Id1797"/>
    <s v="  Deniz"/>
    <n v="22.04"/>
    <n v="5.86"/>
    <s v="No"/>
    <x v="0"/>
    <x v="0"/>
    <x v="3"/>
    <x v="1"/>
    <x v="1"/>
    <x v="1"/>
    <s v="22-Jun-1987"/>
    <n v="4787.42"/>
    <x v="1"/>
    <s v="tier - 3"/>
    <x v="0"/>
    <n v="35"/>
  </r>
  <r>
    <s v="Id1798"/>
    <s v="  Shannon L"/>
    <n v="28.27"/>
    <n v="5.33"/>
    <s v="No"/>
    <x v="0"/>
    <x v="0"/>
    <x v="0"/>
    <x v="1"/>
    <x v="0"/>
    <x v="2"/>
    <s v="9-Dec-1989"/>
    <n v="4779.6000000000004"/>
    <x v="1"/>
    <s v="tier - 3"/>
    <x v="0"/>
    <n v="33"/>
  </r>
  <r>
    <s v="Id1799"/>
    <s v="  Kaitlin M"/>
    <n v="18.5"/>
    <n v="5.33"/>
    <s v="No"/>
    <x v="0"/>
    <x v="0"/>
    <x v="0"/>
    <x v="1"/>
    <x v="1"/>
    <x v="2"/>
    <s v="1-Aug-1989"/>
    <n v="4766.0200000000004"/>
    <x v="1"/>
    <s v="tier - 3"/>
    <x v="3"/>
    <n v="33"/>
  </r>
  <r>
    <s v="Id1800"/>
    <s v="  Alfredo"/>
    <n v="38.6"/>
    <n v="6.02"/>
    <s v="No"/>
    <x v="0"/>
    <x v="0"/>
    <x v="3"/>
    <x v="1"/>
    <x v="1"/>
    <x v="1"/>
    <s v="27-Sep-1987"/>
    <n v="4762.33"/>
    <x v="2"/>
    <s v="tier - 3"/>
    <x v="3"/>
    <n v="35"/>
  </r>
  <r>
    <s v="Id1801"/>
    <s v="  Kristen"/>
    <n v="43.12"/>
    <n v="6.25"/>
    <s v="No"/>
    <x v="0"/>
    <x v="0"/>
    <x v="3"/>
    <x v="1"/>
    <x v="2"/>
    <x v="1"/>
    <s v="16-Aug-1992"/>
    <n v="4753.6400000000003"/>
    <x v="1"/>
    <s v="tier - 3"/>
    <x v="0"/>
    <n v="30"/>
  </r>
  <r>
    <s v="Id1802"/>
    <s v="  Daniel"/>
    <n v="30.5"/>
    <n v="4.8099999999999996"/>
    <s v="No"/>
    <x v="0"/>
    <x v="0"/>
    <x v="3"/>
    <x v="1"/>
    <x v="1"/>
    <x v="2"/>
    <s v="22-Nov-1987"/>
    <n v="4751.07"/>
    <x v="2"/>
    <s v="tier - 1"/>
    <x v="3"/>
    <n v="35"/>
  </r>
  <r>
    <s v="Id1803"/>
    <s v="  Jonathan"/>
    <n v="27.61"/>
    <n v="4.5999999999999996"/>
    <s v="No"/>
    <x v="0"/>
    <x v="0"/>
    <x v="3"/>
    <x v="1"/>
    <x v="1"/>
    <x v="2"/>
    <s v="2-Sep-1987"/>
    <n v="4747.05"/>
    <x v="1"/>
    <s v="tier - 2"/>
    <x v="0"/>
    <n v="35"/>
  </r>
  <r>
    <s v="Id1804"/>
    <s v="  Troy"/>
    <n v="27.1"/>
    <n v="5.08"/>
    <s v="No"/>
    <x v="0"/>
    <x v="0"/>
    <x v="3"/>
    <x v="1"/>
    <x v="3"/>
    <x v="2"/>
    <s v="5-Jun-1987"/>
    <n v="4746.34"/>
    <x v="1"/>
    <s v="tier - 2"/>
    <x v="3"/>
    <n v="36"/>
  </r>
  <r>
    <s v="Id1805"/>
    <s v="  Daniel C"/>
    <n v="35.93"/>
    <n v="5.43"/>
    <s v="No"/>
    <x v="1"/>
    <x v="0"/>
    <x v="3"/>
    <x v="1"/>
    <x v="0"/>
    <x v="2"/>
    <s v="24-Nov-2004"/>
    <n v="4740.78"/>
    <x v="1"/>
    <s v="tier - 3"/>
    <x v="14"/>
    <n v="18"/>
  </r>
  <r>
    <s v="Id1806"/>
    <s v="  Lauren"/>
    <n v="32.68"/>
    <n v="5.44"/>
    <s v="No"/>
    <x v="0"/>
    <x v="0"/>
    <x v="0"/>
    <x v="1"/>
    <x v="1"/>
    <x v="2"/>
    <s v="12-Oct-1991"/>
    <n v="4738.2700000000004"/>
    <x v="1"/>
    <s v="tier - 3"/>
    <x v="1"/>
    <n v="31"/>
  </r>
  <r>
    <s v="Id1807"/>
    <s v="  Jennefer"/>
    <n v="20.74"/>
    <n v="11.69"/>
    <s v="yes"/>
    <x v="0"/>
    <x v="0"/>
    <x v="3"/>
    <x v="1"/>
    <x v="0"/>
    <x v="0"/>
    <s v="5-Sep-1986"/>
    <n v="4734.6400000000003"/>
    <x v="1"/>
    <s v="tier - 1"/>
    <x v="0"/>
    <n v="36"/>
  </r>
  <r>
    <s v="Id1808"/>
    <s v="  Tracey L"/>
    <n v="15.57"/>
    <n v="6.07"/>
    <s v="No"/>
    <x v="0"/>
    <x v="0"/>
    <x v="0"/>
    <x v="1"/>
    <x v="2"/>
    <x v="1"/>
    <s v="2-Jul-1980"/>
    <n v="4728.71"/>
    <x v="1"/>
    <s v="tier - 3"/>
    <x v="1"/>
    <n v="42"/>
  </r>
  <r>
    <s v="Id1809"/>
    <s v="  Ashley"/>
    <n v="23.844999999999999"/>
    <n v="4.3600000000000003"/>
    <s v="No"/>
    <x v="0"/>
    <x v="0"/>
    <x v="0"/>
    <x v="1"/>
    <x v="2"/>
    <x v="2"/>
    <s v="12-Aug-1994"/>
    <n v="4719.74"/>
    <x v="1"/>
    <s v="tier - 1"/>
    <x v="1"/>
    <n v="28"/>
  </r>
  <r>
    <s v="Id1810"/>
    <s v="  Cindy"/>
    <n v="22.895"/>
    <n v="5.24"/>
    <s v="No"/>
    <x v="0"/>
    <x v="0"/>
    <x v="3"/>
    <x v="1"/>
    <x v="1"/>
    <x v="2"/>
    <s v="28-Sep-1992"/>
    <n v="4719.5200000000004"/>
    <x v="1"/>
    <s v="tier - 2"/>
    <x v="2"/>
    <n v="30"/>
  </r>
  <r>
    <s v="Id1811"/>
    <s v="  Esther"/>
    <n v="21.945"/>
    <n v="5.37"/>
    <s v="No"/>
    <x v="0"/>
    <x v="0"/>
    <x v="3"/>
    <x v="1"/>
    <x v="0"/>
    <x v="2"/>
    <s v="9-Oct-1992"/>
    <n v="4718.2"/>
    <x v="1"/>
    <s v="tier - 3"/>
    <x v="2"/>
    <n v="30"/>
  </r>
  <r>
    <s v="Id1812"/>
    <s v="  Jackie"/>
    <n v="19.47"/>
    <n v="6.6"/>
    <s v="yes"/>
    <x v="0"/>
    <x v="0"/>
    <x v="0"/>
    <x v="1"/>
    <x v="1"/>
    <x v="0"/>
    <s v="12-Aug-1981"/>
    <n v="4712.12"/>
    <x v="1"/>
    <s v="tier - 3"/>
    <x v="3"/>
    <n v="41"/>
  </r>
  <r>
    <s v="Id1813"/>
    <s v="  Timothy P"/>
    <n v="15.61"/>
    <n v="5.77"/>
    <s v="No"/>
    <x v="0"/>
    <x v="0"/>
    <x v="0"/>
    <x v="1"/>
    <x v="2"/>
    <x v="1"/>
    <s v="4-Dec-1977"/>
    <n v="4699.47"/>
    <x v="1"/>
    <s v="tier - 3"/>
    <x v="0"/>
    <n v="45"/>
  </r>
  <r>
    <s v="Id1814"/>
    <s v="  Lauren"/>
    <n v="28.6"/>
    <n v="6.08"/>
    <s v="No"/>
    <x v="0"/>
    <x v="1"/>
    <x v="3"/>
    <x v="1"/>
    <x v="3"/>
    <x v="1"/>
    <s v="22-Jun-2003"/>
    <n v="4687.8"/>
    <x v="1"/>
    <s v="tier - 3"/>
    <x v="3"/>
    <n v="19"/>
  </r>
  <r>
    <s v="Id1815"/>
    <s v="  Benjamin"/>
    <n v="46.53"/>
    <n v="4.16"/>
    <s v="No"/>
    <x v="0"/>
    <x v="0"/>
    <x v="0"/>
    <x v="1"/>
    <x v="1"/>
    <x v="2"/>
    <s v="4-Sep-1990"/>
    <n v="4686.3900000000003"/>
    <x v="2"/>
    <s v="tier - 3"/>
    <x v="0"/>
    <n v="32"/>
  </r>
  <r>
    <s v="Id1816"/>
    <s v="  Hugo M"/>
    <n v="34.99"/>
    <n v="5.0999999999999996"/>
    <s v="No"/>
    <x v="0"/>
    <x v="1"/>
    <x v="3"/>
    <x v="1"/>
    <x v="0"/>
    <x v="2"/>
    <s v="4-Oct-2003"/>
    <n v="4678.8"/>
    <x v="1"/>
    <s v="tier - 1"/>
    <x v="14"/>
    <n v="19"/>
  </r>
  <r>
    <s v="Id1817"/>
    <s v="  Daniel J"/>
    <n v="17.05"/>
    <n v="5.3"/>
    <s v="No"/>
    <x v="0"/>
    <x v="1"/>
    <x v="3"/>
    <x v="1"/>
    <x v="1"/>
    <x v="2"/>
    <s v="18-Oct-1979"/>
    <n v="4674.2"/>
    <x v="1"/>
    <s v="tier - 1"/>
    <x v="0"/>
    <n v="43"/>
  </r>
  <r>
    <s v="Id1818"/>
    <s v="  Justin R"/>
    <n v="37.18"/>
    <n v="4.9000000000000004"/>
    <s v="No"/>
    <x v="0"/>
    <x v="0"/>
    <x v="0"/>
    <x v="1"/>
    <x v="0"/>
    <x v="2"/>
    <s v="13-Jul-1990"/>
    <n v="4673.3900000000003"/>
    <x v="1"/>
    <s v="tier - 1"/>
    <x v="0"/>
    <n v="32"/>
  </r>
  <r>
    <s v="Id1819"/>
    <s v="  Colin"/>
    <n v="35.200000000000003"/>
    <n v="5.55"/>
    <s v="No"/>
    <x v="0"/>
    <x v="0"/>
    <x v="0"/>
    <x v="1"/>
    <x v="2"/>
    <x v="2"/>
    <s v="26-Sep-1990"/>
    <n v="4670.6400000000003"/>
    <x v="1"/>
    <s v="tier - 2"/>
    <x v="3"/>
    <n v="32"/>
  </r>
  <r>
    <s v="Id1820"/>
    <s v="  Rob"/>
    <n v="37.335000000000001"/>
    <n v="4.95"/>
    <s v="No"/>
    <x v="0"/>
    <x v="0"/>
    <x v="0"/>
    <x v="1"/>
    <x v="3"/>
    <x v="2"/>
    <s v="5-Aug-1990"/>
    <n v="4667.6099999999997"/>
    <x v="2"/>
    <s v="tier - 3"/>
    <x v="4"/>
    <n v="32"/>
  </r>
  <r>
    <s v="Id1821"/>
    <s v="  Patrick"/>
    <n v="27.265000000000001"/>
    <n v="6.46"/>
    <s v="yes"/>
    <x v="0"/>
    <x v="0"/>
    <x v="0"/>
    <x v="1"/>
    <x v="0"/>
    <x v="1"/>
    <s v="25-Oct-1996"/>
    <n v="4661.29"/>
    <x v="1"/>
    <s v="tier - 1"/>
    <x v="6"/>
    <n v="26"/>
  </r>
  <r>
    <s v="Id1822"/>
    <s v="  Austin D"/>
    <n v="30.8"/>
    <n v="4.9000000000000004"/>
    <s v="yes"/>
    <x v="0"/>
    <x v="0"/>
    <x v="0"/>
    <x v="1"/>
    <x v="1"/>
    <x v="2"/>
    <s v="22-Jun-1985"/>
    <n v="4646.76"/>
    <x v="0"/>
    <s v="tier - 1"/>
    <x v="3"/>
    <n v="37"/>
  </r>
  <r>
    <s v="Id1823"/>
    <s v="  Brittany"/>
    <n v="30.21"/>
    <n v="5.21"/>
    <s v="No"/>
    <x v="0"/>
    <x v="0"/>
    <x v="3"/>
    <x v="1"/>
    <x v="3"/>
    <x v="2"/>
    <s v="29-Jun-1998"/>
    <n v="4618.08"/>
    <x v="1"/>
    <s v="tier - 1"/>
    <x v="1"/>
    <n v="24"/>
  </r>
  <r>
    <s v="Id1824"/>
    <s v="  Matthew T"/>
    <n v="35.340000000000003"/>
    <n v="4.13"/>
    <s v="No"/>
    <x v="1"/>
    <x v="0"/>
    <x v="3"/>
    <x v="1"/>
    <x v="3"/>
    <x v="2"/>
    <s v="2-Jul-2000"/>
    <n v="4608.03"/>
    <x v="1"/>
    <s v="tier - 3"/>
    <x v="3"/>
    <n v="22"/>
  </r>
  <r>
    <s v="Id1825"/>
    <s v="  Becky G"/>
    <n v="26.695"/>
    <n v="5.28"/>
    <s v="No"/>
    <x v="0"/>
    <x v="0"/>
    <x v="0"/>
    <x v="1"/>
    <x v="1"/>
    <x v="2"/>
    <s v="18-Sep-1989"/>
    <n v="4571.41"/>
    <x v="1"/>
    <s v="tier - 2"/>
    <x v="1"/>
    <n v="33"/>
  </r>
  <r>
    <s v="Id1826"/>
    <s v="  Virginie"/>
    <n v="29.355"/>
    <n v="4.68"/>
    <s v="yes"/>
    <x v="0"/>
    <x v="0"/>
    <x v="0"/>
    <x v="1"/>
    <x v="2"/>
    <x v="2"/>
    <s v="25-Dec-1996"/>
    <n v="4564.1899999999996"/>
    <x v="1"/>
    <s v="tier - 2"/>
    <x v="2"/>
    <n v="26"/>
  </r>
  <r>
    <s v="Id1827"/>
    <s v="  Allison A"/>
    <n v="29.59"/>
    <n v="4.0599999999999996"/>
    <s v="No"/>
    <x v="0"/>
    <x v="0"/>
    <x v="0"/>
    <x v="1"/>
    <x v="0"/>
    <x v="2"/>
    <s v="20-Sep-1990"/>
    <n v="4562.84"/>
    <x v="1"/>
    <s v="tier - 2"/>
    <x v="0"/>
    <n v="32"/>
  </r>
  <r>
    <s v="Id1828"/>
    <s v="  Julie"/>
    <n v="31.35"/>
    <n v="4.2"/>
    <s v="No"/>
    <x v="1"/>
    <x v="0"/>
    <x v="3"/>
    <x v="1"/>
    <x v="3"/>
    <x v="2"/>
    <s v="22-Dec-2004"/>
    <n v="4561.1899999999996"/>
    <x v="1"/>
    <s v="tier - 2"/>
    <x v="2"/>
    <n v="18"/>
  </r>
  <r>
    <s v="Id1829"/>
    <s v="  Katherine"/>
    <n v="20.52"/>
    <n v="4.83"/>
    <s v="No"/>
    <x v="0"/>
    <x v="0"/>
    <x v="0"/>
    <x v="1"/>
    <x v="0"/>
    <x v="2"/>
    <s v="17-Nov-1990"/>
    <n v="4544.2299999999996"/>
    <x v="1"/>
    <s v="tier - 1"/>
    <x v="2"/>
    <n v="32"/>
  </r>
  <r>
    <s v="Id1830"/>
    <s v="  Caleb"/>
    <n v="42.9"/>
    <n v="4.87"/>
    <s v="yes"/>
    <x v="0"/>
    <x v="0"/>
    <x v="3"/>
    <x v="1"/>
    <x v="1"/>
    <x v="2"/>
    <s v="13-Jun-1988"/>
    <n v="4536.26"/>
    <x v="1"/>
    <s v="tier - 2"/>
    <x v="3"/>
    <n v="34"/>
  </r>
  <r>
    <s v="Id1831"/>
    <s v="  Jaime"/>
    <n v="24.6"/>
    <n v="5.86"/>
    <s v="No"/>
    <x v="0"/>
    <x v="1"/>
    <x v="3"/>
    <x v="1"/>
    <x v="1"/>
    <x v="1"/>
    <s v="29-Jun-1993"/>
    <n v="4529.4799999999996"/>
    <x v="1"/>
    <s v="tier - 1"/>
    <x v="3"/>
    <n v="29"/>
  </r>
  <r>
    <s v="Id1832"/>
    <s v="  Hannah"/>
    <n v="28.405000000000001"/>
    <n v="4.12"/>
    <s v="No"/>
    <x v="0"/>
    <x v="0"/>
    <x v="3"/>
    <x v="1"/>
    <x v="1"/>
    <x v="2"/>
    <s v="13-Aug-1992"/>
    <n v="4527.18"/>
    <x v="1"/>
    <s v="tier - 2"/>
    <x v="1"/>
    <n v="30"/>
  </r>
  <r>
    <s v="Id1833"/>
    <s v="  Zachariah"/>
    <n v="34.674999999999997"/>
    <n v="5.71"/>
    <s v="yes"/>
    <x v="0"/>
    <x v="0"/>
    <x v="3"/>
    <x v="1"/>
    <x v="2"/>
    <x v="1"/>
    <s v="21-Dec-1988"/>
    <n v="4518.83"/>
    <x v="1"/>
    <s v="tier - 2"/>
    <x v="6"/>
    <n v="34"/>
  </r>
  <r>
    <s v="Id1834"/>
    <s v="  Patricia A"/>
    <n v="18.850000000000001"/>
    <n v="6.03"/>
    <s v="No"/>
    <x v="0"/>
    <x v="0"/>
    <x v="3"/>
    <x v="1"/>
    <x v="1"/>
    <x v="1"/>
    <s v="5-Dec-1987"/>
    <n v="4518.7700000000004"/>
    <x v="1"/>
    <s v="tier - 3"/>
    <x v="1"/>
    <n v="35"/>
  </r>
  <r>
    <s v="Id1835"/>
    <s v="  Elizabeth A"/>
    <n v="34.130000000000003"/>
    <n v="5.65"/>
    <s v="No"/>
    <x v="0"/>
    <x v="1"/>
    <x v="3"/>
    <x v="1"/>
    <x v="1"/>
    <x v="2"/>
    <s v="2-Oct-2003"/>
    <n v="4518.3999999999996"/>
    <x v="1"/>
    <s v="tier - 3"/>
    <x v="12"/>
    <n v="19"/>
  </r>
  <r>
    <s v="Id1836"/>
    <s v="  Benjamin"/>
    <n v="17.34"/>
    <n v="5.05"/>
    <s v="No"/>
    <x v="0"/>
    <x v="0"/>
    <x v="0"/>
    <x v="1"/>
    <x v="0"/>
    <x v="2"/>
    <s v="16-Jun-1980"/>
    <n v="4515.71"/>
    <x v="1"/>
    <s v="tier - 3"/>
    <x v="0"/>
    <n v="42"/>
  </r>
  <r>
    <s v="Id1837"/>
    <s v="  Breno"/>
    <n v="17.440000000000001"/>
    <n v="6.26"/>
    <s v="No"/>
    <x v="0"/>
    <x v="0"/>
    <x v="0"/>
    <x v="1"/>
    <x v="1"/>
    <x v="1"/>
    <s v="27-Sep-1982"/>
    <n v="4511.41"/>
    <x v="1"/>
    <s v="tier - 3"/>
    <x v="0"/>
    <n v="40"/>
  </r>
  <r>
    <s v="Id1838"/>
    <s v="  Takaya"/>
    <n v="33.659999999999997"/>
    <n v="4.08"/>
    <s v="yes"/>
    <x v="0"/>
    <x v="1"/>
    <x v="3"/>
    <x v="1"/>
    <x v="2"/>
    <x v="2"/>
    <s v="13-Oct-1997"/>
    <n v="4504.66"/>
    <x v="0"/>
    <s v="tier - 2"/>
    <x v="0"/>
    <n v="25"/>
  </r>
  <r>
    <s v="Id1839"/>
    <s v="  Thomas IV"/>
    <n v="21.375"/>
    <n v="6.19"/>
    <s v="yes"/>
    <x v="0"/>
    <x v="0"/>
    <x v="3"/>
    <x v="1"/>
    <x v="0"/>
    <x v="1"/>
    <s v="26-Jun-1988"/>
    <n v="4500.34"/>
    <x v="1"/>
    <s v="tier - 1"/>
    <x v="6"/>
    <n v="34"/>
  </r>
  <r>
    <s v="Id1840"/>
    <s v="  Bradley E"/>
    <n v="27.14"/>
    <n v="6.01"/>
    <s v="No"/>
    <x v="0"/>
    <x v="0"/>
    <x v="3"/>
    <x v="1"/>
    <x v="1"/>
    <x v="1"/>
    <s v="12-Jul-1992"/>
    <n v="4488.58"/>
    <x v="1"/>
    <s v="tier - 3"/>
    <x v="1"/>
    <n v="30"/>
  </r>
  <r>
    <s v="Id1841"/>
    <s v="  Megan"/>
    <n v="35.78"/>
    <n v="6.07"/>
    <s v="No"/>
    <x v="1"/>
    <x v="0"/>
    <x v="3"/>
    <x v="1"/>
    <x v="1"/>
    <x v="1"/>
    <s v="18-Jul-2004"/>
    <n v="4468.25"/>
    <x v="1"/>
    <s v="tier - 2"/>
    <x v="1"/>
    <n v="18"/>
  </r>
  <r>
    <s v="Id1842"/>
    <s v="  Ruby J"/>
    <n v="34.96"/>
    <n v="5.63"/>
    <s v="No"/>
    <x v="0"/>
    <x v="0"/>
    <x v="0"/>
    <x v="1"/>
    <x v="1"/>
    <x v="2"/>
    <s v="20-Nov-1999"/>
    <n v="4466.62"/>
    <x v="1"/>
    <s v="tier - 2"/>
    <x v="1"/>
    <n v="23"/>
  </r>
  <r>
    <s v="Id1843"/>
    <s v="  Bart"/>
    <n v="38.39"/>
    <n v="6.05"/>
    <s v="No"/>
    <x v="0"/>
    <x v="0"/>
    <x v="0"/>
    <x v="1"/>
    <x v="2"/>
    <x v="1"/>
    <s v="4-Jul-1991"/>
    <n v="4463.21"/>
    <x v="2"/>
    <s v="tier - 3"/>
    <x v="0"/>
    <n v="31"/>
  </r>
  <r>
    <s v="Id1844"/>
    <s v="  Robert A"/>
    <n v="33.82"/>
    <n v="4.6500000000000004"/>
    <s v="No"/>
    <x v="0"/>
    <x v="0"/>
    <x v="0"/>
    <x v="1"/>
    <x v="2"/>
    <x v="2"/>
    <s v="15-Jul-1990"/>
    <n v="4462.72"/>
    <x v="1"/>
    <s v="tier - 3"/>
    <x v="1"/>
    <n v="32"/>
  </r>
  <r>
    <s v="Id1845"/>
    <s v="  Adam"/>
    <n v="27.835000000000001"/>
    <n v="5.37"/>
    <s v="No"/>
    <x v="0"/>
    <x v="0"/>
    <x v="0"/>
    <x v="1"/>
    <x v="3"/>
    <x v="2"/>
    <s v="8-Aug-1990"/>
    <n v="4454.3999999999996"/>
    <x v="1"/>
    <s v="tier - 3"/>
    <x v="1"/>
    <n v="32"/>
  </r>
  <r>
    <s v="Id1846"/>
    <s v="  Yemane Adhane"/>
    <n v="33"/>
    <n v="5.39"/>
    <s v="No"/>
    <x v="0"/>
    <x v="0"/>
    <x v="0"/>
    <x v="1"/>
    <x v="1"/>
    <x v="2"/>
    <s v="28-Jun-1994"/>
    <n v="4449.46"/>
    <x v="0"/>
    <s v="tier - 2"/>
    <x v="0"/>
    <n v="28"/>
  </r>
  <r>
    <s v="Id1847"/>
    <s v="  Jesse A"/>
    <n v="26.885000000000002"/>
    <n v="5.86"/>
    <s v="No"/>
    <x v="0"/>
    <x v="0"/>
    <x v="0"/>
    <x v="1"/>
    <x v="2"/>
    <x v="1"/>
    <s v="3-Sep-1991"/>
    <n v="4441.21"/>
    <x v="0"/>
    <s v="tier - 2"/>
    <x v="7"/>
    <n v="31"/>
  </r>
  <r>
    <s v="Id1848"/>
    <s v="  Bird"/>
    <n v="29.26"/>
    <n v="4.4400000000000004"/>
    <s v="No"/>
    <x v="0"/>
    <x v="0"/>
    <x v="0"/>
    <x v="1"/>
    <x v="0"/>
    <x v="2"/>
    <s v="24-Oct-1994"/>
    <n v="4438.26"/>
    <x v="1"/>
    <s v="tier - 3"/>
    <x v="6"/>
    <n v="28"/>
  </r>
  <r>
    <s v="Id1849"/>
    <s v="  Patrick M"/>
    <n v="26.98"/>
    <n v="4.41"/>
    <s v="No"/>
    <x v="0"/>
    <x v="0"/>
    <x v="0"/>
    <x v="1"/>
    <x v="1"/>
    <x v="2"/>
    <s v="8-Oct-1994"/>
    <n v="4435.09"/>
    <x v="2"/>
    <s v="tier - 2"/>
    <x v="4"/>
    <n v="28"/>
  </r>
  <r>
    <s v="Id1850"/>
    <s v="  Kyle"/>
    <n v="32.11"/>
    <n v="5.19"/>
    <s v="No"/>
    <x v="0"/>
    <x v="1"/>
    <x v="3"/>
    <x v="1"/>
    <x v="0"/>
    <x v="2"/>
    <s v="23-Dec-1993"/>
    <n v="4433.92"/>
    <x v="1"/>
    <s v="tier - 2"/>
    <x v="1"/>
    <n v="29"/>
  </r>
  <r>
    <s v="Id1851"/>
    <s v="  Ryan"/>
    <n v="31.73"/>
    <n v="5.16"/>
    <s v="No"/>
    <x v="0"/>
    <x v="1"/>
    <x v="3"/>
    <x v="1"/>
    <x v="2"/>
    <x v="2"/>
    <s v="4-Sep-1993"/>
    <n v="4433.3900000000003"/>
    <x v="1"/>
    <s v="tier - 3"/>
    <x v="1"/>
    <n v="29"/>
  </r>
  <r>
    <s v="Id1852"/>
    <s v="  Yuri"/>
    <n v="22.515000000000001"/>
    <n v="4.24"/>
    <s v="No"/>
    <x v="0"/>
    <x v="0"/>
    <x v="0"/>
    <x v="1"/>
    <x v="3"/>
    <x v="2"/>
    <s v="29-Dec-1994"/>
    <n v="4428.8900000000003"/>
    <x v="2"/>
    <s v="tier - 1"/>
    <x v="6"/>
    <n v="28"/>
  </r>
  <r>
    <s v="Id1853"/>
    <s v="  Ryan"/>
    <n v="25.9"/>
    <n v="5.45"/>
    <s v="No"/>
    <x v="0"/>
    <x v="0"/>
    <x v="3"/>
    <x v="1"/>
    <x v="3"/>
    <x v="2"/>
    <s v="15-Aug-1992"/>
    <n v="4420.95"/>
    <x v="1"/>
    <s v="tier - 3"/>
    <x v="16"/>
    <n v="30"/>
  </r>
  <r>
    <s v="Id1854"/>
    <s v="  Debbie"/>
    <n v="27.72"/>
    <n v="5.03"/>
    <s v="yes"/>
    <x v="0"/>
    <x v="0"/>
    <x v="3"/>
    <x v="1"/>
    <x v="1"/>
    <x v="2"/>
    <s v="16-Sep-1988"/>
    <n v="4415.16"/>
    <x v="1"/>
    <s v="tier - 1"/>
    <x v="0"/>
    <n v="34"/>
  </r>
  <r>
    <s v="Id1855"/>
    <s v="  Mark D"/>
    <n v="31.5"/>
    <n v="9.6199999999999992"/>
    <s v="yes"/>
    <x v="0"/>
    <x v="0"/>
    <x v="3"/>
    <x v="1"/>
    <x v="0"/>
    <x v="0"/>
    <s v="13-Jul-1986"/>
    <n v="4402.2299999999996"/>
    <x v="1"/>
    <s v="tier - 2"/>
    <x v="3"/>
    <n v="36"/>
  </r>
  <r>
    <s v="Id1856"/>
    <s v="  Christopher"/>
    <n v="29.7"/>
    <n v="6.77"/>
    <s v="yes"/>
    <x v="0"/>
    <x v="0"/>
    <x v="3"/>
    <x v="1"/>
    <x v="1"/>
    <x v="0"/>
    <s v="11-Aug-1986"/>
    <n v="4399.7299999999996"/>
    <x v="2"/>
    <s v="tier - 2"/>
    <x v="0"/>
    <n v="36"/>
  </r>
  <r>
    <s v="Id1857"/>
    <s v="  Daniell L"/>
    <n v="21.26"/>
    <n v="5.36"/>
    <s v="yes"/>
    <x v="0"/>
    <x v="0"/>
    <x v="3"/>
    <x v="1"/>
    <x v="0"/>
    <x v="2"/>
    <s v="18-Jul-1988"/>
    <n v="4397.3100000000004"/>
    <x v="1"/>
    <s v="tier - 2"/>
    <x v="0"/>
    <n v="34"/>
  </r>
  <r>
    <s v="Id1858"/>
    <s v="  Janne"/>
    <n v="17.09"/>
    <n v="5.69"/>
    <s v="No"/>
    <x v="0"/>
    <x v="0"/>
    <x v="0"/>
    <x v="1"/>
    <x v="0"/>
    <x v="2"/>
    <s v="29-Jun-1982"/>
    <n v="4392.7"/>
    <x v="1"/>
    <s v="tier - 2"/>
    <x v="0"/>
    <n v="40"/>
  </r>
  <r>
    <s v="Id1859"/>
    <s v="  Martina"/>
    <n v="24.3"/>
    <n v="4.9000000000000004"/>
    <s v="yes"/>
    <x v="0"/>
    <x v="1"/>
    <x v="3"/>
    <x v="1"/>
    <x v="1"/>
    <x v="2"/>
    <s v="29-Nov-1997"/>
    <n v="4391.6499999999996"/>
    <x v="1"/>
    <s v="tier - 2"/>
    <x v="3"/>
    <n v="25"/>
  </r>
  <r>
    <s v="Id1860"/>
    <s v="  Elizabeth L"/>
    <n v="29.734999999999999"/>
    <n v="5.78"/>
    <s v="No"/>
    <x v="0"/>
    <x v="0"/>
    <x v="0"/>
    <x v="1"/>
    <x v="1"/>
    <x v="1"/>
    <s v="28-Aug-1990"/>
    <n v="4357.04"/>
    <x v="1"/>
    <s v="tier - 3"/>
    <x v="1"/>
    <n v="32"/>
  </r>
  <r>
    <s v="Id1861"/>
    <s v="  Stephanie C"/>
    <n v="29.26"/>
    <n v="4.7"/>
    <s v="No"/>
    <x v="0"/>
    <x v="0"/>
    <x v="0"/>
    <x v="1"/>
    <x v="1"/>
    <x v="2"/>
    <s v="13-Sep-1991"/>
    <n v="4350.51"/>
    <x v="1"/>
    <s v="tier - 2"/>
    <x v="0"/>
    <n v="31"/>
  </r>
  <r>
    <s v="Id1862"/>
    <s v="  Katie"/>
    <n v="33"/>
    <n v="6.28"/>
    <s v="No"/>
    <x v="0"/>
    <x v="0"/>
    <x v="0"/>
    <x v="1"/>
    <x v="2"/>
    <x v="1"/>
    <s v="1-Nov-1994"/>
    <n v="4349.46"/>
    <x v="1"/>
    <s v="tier - 2"/>
    <x v="0"/>
    <n v="28"/>
  </r>
  <r>
    <s v="Id1863"/>
    <s v="  Callie"/>
    <n v="31.065000000000001"/>
    <n v="4.2300000000000004"/>
    <s v="No"/>
    <x v="0"/>
    <x v="0"/>
    <x v="0"/>
    <x v="1"/>
    <x v="1"/>
    <x v="2"/>
    <s v="1-Jun-1991"/>
    <n v="4347.0200000000004"/>
    <x v="1"/>
    <s v="tier - 1"/>
    <x v="2"/>
    <n v="32"/>
  </r>
  <r>
    <s v="Id1864"/>
    <s v="  Inna"/>
    <n v="26.51"/>
    <n v="6.17"/>
    <s v="No"/>
    <x v="0"/>
    <x v="0"/>
    <x v="0"/>
    <x v="1"/>
    <x v="1"/>
    <x v="1"/>
    <s v="26-Oct-1994"/>
    <n v="4340.4399999999996"/>
    <x v="1"/>
    <s v="tier - 1"/>
    <x v="0"/>
    <n v="28"/>
  </r>
  <r>
    <s v="Id1865"/>
    <s v="  Mary K"/>
    <n v="28.88"/>
    <n v="4.96"/>
    <s v="No"/>
    <x v="0"/>
    <x v="0"/>
    <x v="0"/>
    <x v="1"/>
    <x v="1"/>
    <x v="2"/>
    <s v="2-Nov-1994"/>
    <n v="4337.74"/>
    <x v="1"/>
    <s v="tier - 1"/>
    <x v="2"/>
    <n v="28"/>
  </r>
  <r>
    <s v="Id1866"/>
    <s v="  Samuel M"/>
    <n v="35.814999999999998"/>
    <n v="5.1100000000000003"/>
    <s v="yes"/>
    <x v="0"/>
    <x v="0"/>
    <x v="3"/>
    <x v="1"/>
    <x v="1"/>
    <x v="2"/>
    <s v="19-Dec-1988"/>
    <n v="4320.41"/>
    <x v="1"/>
    <s v="tier - 1"/>
    <x v="1"/>
    <n v="34"/>
  </r>
  <r>
    <s v="Id1867"/>
    <s v="  Kimberly"/>
    <n v="21.28"/>
    <n v="4.05"/>
    <s v="No"/>
    <x v="1"/>
    <x v="0"/>
    <x v="3"/>
    <x v="1"/>
    <x v="1"/>
    <x v="2"/>
    <s v="25-Nov-2000"/>
    <n v="4296.2700000000004"/>
    <x v="1"/>
    <s v="tier - 3"/>
    <x v="1"/>
    <n v="22"/>
  </r>
  <r>
    <s v="Id1868"/>
    <s v="  Tom J"/>
    <n v="33.81"/>
    <n v="6.49"/>
    <s v="No"/>
    <x v="0"/>
    <x v="1"/>
    <x v="3"/>
    <x v="1"/>
    <x v="2"/>
    <x v="1"/>
    <s v="8-Jun-2003"/>
    <n v="4278.55"/>
    <x v="1"/>
    <s v="tier - 1"/>
    <x v="14"/>
    <n v="20"/>
  </r>
  <r>
    <s v="Id1869"/>
    <s v="  Zachary"/>
    <n v="44.22"/>
    <n v="4.1900000000000004"/>
    <s v="No"/>
    <x v="0"/>
    <x v="0"/>
    <x v="3"/>
    <x v="1"/>
    <x v="0"/>
    <x v="2"/>
    <s v="18-Jun-1992"/>
    <n v="4266.17"/>
    <x v="2"/>
    <s v="tier - 2"/>
    <x v="0"/>
    <n v="30"/>
  </r>
  <r>
    <s v="Id1870"/>
    <s v="  Dane"/>
    <n v="15.46"/>
    <n v="4.99"/>
    <s v="yes"/>
    <x v="0"/>
    <x v="1"/>
    <x v="3"/>
    <x v="1"/>
    <x v="0"/>
    <x v="2"/>
    <s v="20-Nov-1983"/>
    <n v="4265.01"/>
    <x v="1"/>
    <s v="tier - 1"/>
    <x v="1"/>
    <n v="39"/>
  </r>
  <r>
    <s v="Id1871"/>
    <s v="  Dougie J"/>
    <n v="30.3"/>
    <n v="4.7699999999999996"/>
    <s v="yes"/>
    <x v="0"/>
    <x v="0"/>
    <x v="3"/>
    <x v="1"/>
    <x v="0"/>
    <x v="2"/>
    <s v="14-Oct-1995"/>
    <n v="4260.74"/>
    <x v="2"/>
    <s v="tier - 2"/>
    <x v="3"/>
    <n v="27"/>
  </r>
  <r>
    <s v="Id1872"/>
    <s v="  Jeremiah H"/>
    <n v="16.670000000000002"/>
    <n v="5.46"/>
    <s v="No"/>
    <x v="0"/>
    <x v="0"/>
    <x v="0"/>
    <x v="1"/>
    <x v="3"/>
    <x v="2"/>
    <s v="16-Jun-1982"/>
    <n v="4250.24"/>
    <x v="1"/>
    <s v="tier - 3"/>
    <x v="0"/>
    <n v="40"/>
  </r>
  <r>
    <s v="Id1873"/>
    <s v="  Ashley J"/>
    <n v="28.594999999999999"/>
    <n v="5.43"/>
    <s v="No"/>
    <x v="0"/>
    <x v="0"/>
    <x v="0"/>
    <x v="1"/>
    <x v="2"/>
    <x v="2"/>
    <s v="1-Dec-1991"/>
    <n v="4243.59"/>
    <x v="2"/>
    <s v="tier - 1"/>
    <x v="1"/>
    <n v="31"/>
  </r>
  <r>
    <s v="Id1874"/>
    <s v="  Turner J"/>
    <n v="25.934999999999999"/>
    <n v="4.29"/>
    <s v="No"/>
    <x v="0"/>
    <x v="0"/>
    <x v="0"/>
    <x v="1"/>
    <x v="1"/>
    <x v="2"/>
    <s v="3-Nov-1991"/>
    <n v="4239.8900000000003"/>
    <x v="1"/>
    <s v="tier - 2"/>
    <x v="1"/>
    <n v="31"/>
  </r>
  <r>
    <s v="Id1875"/>
    <s v="  Roger"/>
    <n v="27.645"/>
    <n v="5.25"/>
    <s v="No"/>
    <x v="0"/>
    <x v="0"/>
    <x v="3"/>
    <x v="1"/>
    <x v="0"/>
    <x v="2"/>
    <s v="27-Jun-1992"/>
    <n v="4237.13"/>
    <x v="2"/>
    <s v="tier - 1"/>
    <x v="4"/>
    <n v="30"/>
  </r>
  <r>
    <s v="Id1876"/>
    <s v="  Pamela"/>
    <n v="30.1"/>
    <n v="4.04"/>
    <s v="No"/>
    <x v="0"/>
    <x v="0"/>
    <x v="3"/>
    <x v="1"/>
    <x v="0"/>
    <x v="2"/>
    <s v="14-Dec-1998"/>
    <n v="4234.93"/>
    <x v="1"/>
    <s v="tier - 1"/>
    <x v="3"/>
    <n v="24"/>
  </r>
  <r>
    <s v="Id1877"/>
    <s v="  Allison M"/>
    <n v="26.79"/>
    <n v="5"/>
    <s v="yes"/>
    <x v="0"/>
    <x v="1"/>
    <x v="3"/>
    <x v="1"/>
    <x v="0"/>
    <x v="2"/>
    <s v="6-Sep-1997"/>
    <n v="4189.1099999999997"/>
    <x v="1"/>
    <s v="tier - 2"/>
    <x v="1"/>
    <n v="25"/>
  </r>
  <r>
    <s v="Id1878"/>
    <s v="  Katherine H"/>
    <n v="27.1"/>
    <n v="4.01"/>
    <s v="yes"/>
    <x v="0"/>
    <x v="0"/>
    <x v="3"/>
    <x v="1"/>
    <x v="2"/>
    <x v="2"/>
    <s v="3-Oct-1995"/>
    <n v="4188.7299999999996"/>
    <x v="1"/>
    <s v="tier - 2"/>
    <x v="15"/>
    <n v="27"/>
  </r>
  <r>
    <s v="Id1879"/>
    <s v="  Robin"/>
    <n v="24.31"/>
    <n v="5.4"/>
    <s v="No"/>
    <x v="0"/>
    <x v="0"/>
    <x v="0"/>
    <x v="1"/>
    <x v="1"/>
    <x v="2"/>
    <s v="25-Jun-1989"/>
    <n v="4185.1000000000004"/>
    <x v="1"/>
    <s v="tier - 3"/>
    <x v="0"/>
    <n v="33"/>
  </r>
  <r>
    <s v="Id1880"/>
    <s v="  Terri"/>
    <n v="15.53"/>
    <n v="5.81"/>
    <s v="No"/>
    <x v="0"/>
    <x v="0"/>
    <x v="3"/>
    <x v="1"/>
    <x v="1"/>
    <x v="1"/>
    <s v="16-Sep-1984"/>
    <n v="4163.21"/>
    <x v="1"/>
    <s v="tier - 2"/>
    <x v="1"/>
    <n v="38"/>
  </r>
  <r>
    <s v="Id1881"/>
    <s v="  Eddie"/>
    <n v="30.7"/>
    <n v="5.82"/>
    <s v="No"/>
    <x v="0"/>
    <x v="0"/>
    <x v="3"/>
    <x v="1"/>
    <x v="0"/>
    <x v="1"/>
    <s v="26-Nov-1998"/>
    <n v="4154.97"/>
    <x v="1"/>
    <s v="tier - 1"/>
    <x v="1"/>
    <n v="24"/>
  </r>
  <r>
    <s v="Id1882"/>
    <s v="  Pamela"/>
    <n v="33.33"/>
    <n v="4.82"/>
    <s v="No"/>
    <x v="0"/>
    <x v="0"/>
    <x v="3"/>
    <x v="1"/>
    <x v="1"/>
    <x v="2"/>
    <s v="4-Aug-1992"/>
    <n v="4151.03"/>
    <x v="1"/>
    <s v="tier - 2"/>
    <x v="0"/>
    <n v="30"/>
  </r>
  <r>
    <s v="Id1883"/>
    <s v="  Joyce"/>
    <n v="32.4"/>
    <n v="5.08"/>
    <s v="No"/>
    <x v="0"/>
    <x v="0"/>
    <x v="3"/>
    <x v="1"/>
    <x v="1"/>
    <x v="2"/>
    <s v="28-Jun-1992"/>
    <n v="4149.74"/>
    <x v="1"/>
    <s v="tier - 1"/>
    <x v="3"/>
    <n v="30"/>
  </r>
  <r>
    <s v="Id1884"/>
    <s v="  Alison W"/>
    <n v="27.93"/>
    <n v="5.59"/>
    <s v="No"/>
    <x v="0"/>
    <x v="0"/>
    <x v="3"/>
    <x v="1"/>
    <x v="1"/>
    <x v="2"/>
    <s v="18-Jun-1992"/>
    <n v="4137.5200000000004"/>
    <x v="1"/>
    <s v="tier - 3"/>
    <x v="2"/>
    <n v="30"/>
  </r>
  <r>
    <s v="Id1885"/>
    <s v="  Tammara C"/>
    <n v="21.754999999999999"/>
    <n v="5.12"/>
    <s v="No"/>
    <x v="0"/>
    <x v="0"/>
    <x v="0"/>
    <x v="1"/>
    <x v="1"/>
    <x v="2"/>
    <s v="6-Aug-1991"/>
    <n v="4134.08"/>
    <x v="1"/>
    <s v="tier - 1"/>
    <x v="1"/>
    <n v="31"/>
  </r>
  <r>
    <s v="Id1886"/>
    <s v="  Dorota"/>
    <n v="25.934999999999999"/>
    <n v="4.95"/>
    <s v="No"/>
    <x v="0"/>
    <x v="0"/>
    <x v="0"/>
    <x v="1"/>
    <x v="0"/>
    <x v="2"/>
    <s v="21-Aug-1994"/>
    <n v="4133.6400000000003"/>
    <x v="1"/>
    <s v="tier - 3"/>
    <x v="1"/>
    <n v="28"/>
  </r>
  <r>
    <s v="Id1887"/>
    <s v="  Jose Norberto Sr"/>
    <n v="31.5"/>
    <n v="6.16"/>
    <s v="No"/>
    <x v="0"/>
    <x v="0"/>
    <x v="0"/>
    <x v="1"/>
    <x v="2"/>
    <x v="1"/>
    <s v="14-Dec-1990"/>
    <n v="4076.5"/>
    <x v="1"/>
    <s v="tier - 3"/>
    <x v="3"/>
    <n v="32"/>
  </r>
  <r>
    <s v="Id1888"/>
    <s v="  Peter"/>
    <n v="30.03"/>
    <n v="6.41"/>
    <s v="No"/>
    <x v="0"/>
    <x v="0"/>
    <x v="0"/>
    <x v="1"/>
    <x v="3"/>
    <x v="1"/>
    <s v="1-Dec-1990"/>
    <n v="4074.45"/>
    <x v="2"/>
    <s v="tier - 2"/>
    <x v="0"/>
    <n v="32"/>
  </r>
  <r>
    <s v="Id1889"/>
    <s v="  Bryant"/>
    <n v="33.479999999999997"/>
    <n v="8.94"/>
    <s v="No"/>
    <x v="0"/>
    <x v="0"/>
    <x v="0"/>
    <x v="1"/>
    <x v="0"/>
    <x v="0"/>
    <s v="18-Oct-2002"/>
    <n v="4070.51"/>
    <x v="1"/>
    <s v="tier - 1"/>
    <x v="1"/>
    <n v="20"/>
  </r>
  <r>
    <s v="Id1890"/>
    <s v="  Christina"/>
    <n v="16.510000000000002"/>
    <n v="4.42"/>
    <s v="yes"/>
    <x v="0"/>
    <x v="1"/>
    <x v="3"/>
    <x v="1"/>
    <x v="2"/>
    <x v="2"/>
    <s v="16-Sep-1983"/>
    <n v="4070.42"/>
    <x v="1"/>
    <s v="tier - 1"/>
    <x v="0"/>
    <n v="39"/>
  </r>
  <r>
    <s v="Id1891"/>
    <s v="  John"/>
    <n v="33.155000000000001"/>
    <n v="5.3"/>
    <s v="yes"/>
    <x v="0"/>
    <x v="0"/>
    <x v="3"/>
    <x v="1"/>
    <x v="0"/>
    <x v="2"/>
    <s v="14-Sep-1995"/>
    <n v="4058.71"/>
    <x v="2"/>
    <s v="tier - 3"/>
    <x v="1"/>
    <n v="27"/>
  </r>
  <r>
    <s v="Id1892"/>
    <s v="  Eduardo"/>
    <n v="37.29"/>
    <n v="4.6399999999999997"/>
    <s v="No"/>
    <x v="0"/>
    <x v="1"/>
    <x v="3"/>
    <x v="1"/>
    <x v="0"/>
    <x v="2"/>
    <s v="13-Aug-1993"/>
    <n v="4058.12"/>
    <x v="1"/>
    <s v="tier - 1"/>
    <x v="0"/>
    <n v="29"/>
  </r>
  <r>
    <s v="Id1893"/>
    <s v="  Laura M"/>
    <n v="20.23"/>
    <n v="6.16"/>
    <s v="yes"/>
    <x v="0"/>
    <x v="0"/>
    <x v="3"/>
    <x v="1"/>
    <x v="1"/>
    <x v="1"/>
    <s v="30-Nov-1988"/>
    <n v="4047.94"/>
    <x v="1"/>
    <s v="tier - 1"/>
    <x v="0"/>
    <n v="34"/>
  </r>
  <r>
    <s v="Id1894"/>
    <s v="  Charlie"/>
    <n v="28.975000000000001"/>
    <n v="4.12"/>
    <s v="No"/>
    <x v="0"/>
    <x v="1"/>
    <x v="3"/>
    <x v="1"/>
    <x v="0"/>
    <x v="2"/>
    <s v="26-Dec-1993"/>
    <n v="4040.56"/>
    <x v="2"/>
    <s v="tier - 3"/>
    <x v="5"/>
    <n v="29"/>
  </r>
  <r>
    <s v="Id1895"/>
    <s v="  Melissa D"/>
    <n v="16.420000000000002"/>
    <n v="5.77"/>
    <s v="yes"/>
    <x v="0"/>
    <x v="1"/>
    <x v="3"/>
    <x v="1"/>
    <x v="1"/>
    <x v="1"/>
    <s v="10-Nov-1983"/>
    <n v="4039.9"/>
    <x v="1"/>
    <s v="tier - 1"/>
    <x v="0"/>
    <n v="39"/>
  </r>
  <r>
    <s v="Id1896"/>
    <s v="  Dan C"/>
    <n v="17.559999999999999"/>
    <n v="6.2"/>
    <s v="No"/>
    <x v="0"/>
    <x v="0"/>
    <x v="3"/>
    <x v="1"/>
    <x v="1"/>
    <x v="1"/>
    <s v="7-Jul-1984"/>
    <n v="4038.41"/>
    <x v="1"/>
    <s v="tier - 1"/>
    <x v="0"/>
    <n v="38"/>
  </r>
  <r>
    <s v="Id1897"/>
    <s v="  Matthew"/>
    <n v="24.13"/>
    <n v="4.3899999999999997"/>
    <s v="No"/>
    <x v="0"/>
    <x v="0"/>
    <x v="3"/>
    <x v="1"/>
    <x v="1"/>
    <x v="2"/>
    <s v="11-Oct-1992"/>
    <n v="4032.24"/>
    <x v="2"/>
    <s v="tier - 3"/>
    <x v="1"/>
    <n v="30"/>
  </r>
  <r>
    <s v="Id1898"/>
    <s v="  Wesley C"/>
    <n v="19.95"/>
    <n v="5.13"/>
    <s v="No"/>
    <x v="1"/>
    <x v="0"/>
    <x v="1"/>
    <x v="1"/>
    <x v="0"/>
    <x v="2"/>
    <s v="13-Sep-2000"/>
    <n v="4005.42"/>
    <x v="1"/>
    <s v="tier - 1"/>
    <x v="5"/>
    <n v="22"/>
  </r>
  <r>
    <s v="Id1899"/>
    <s v="  Christopher"/>
    <n v="21.24"/>
    <n v="4.49"/>
    <s v="No"/>
    <x v="0"/>
    <x v="0"/>
    <x v="0"/>
    <x v="1"/>
    <x v="1"/>
    <x v="2"/>
    <s v="10-Jul-1989"/>
    <n v="4002.36"/>
    <x v="1"/>
    <s v="tier - 1"/>
    <x v="0"/>
    <n v="33"/>
  </r>
  <r>
    <s v="Id1900"/>
    <s v="  Jessica"/>
    <n v="44.22"/>
    <n v="6.35"/>
    <s v="No"/>
    <x v="0"/>
    <x v="0"/>
    <x v="0"/>
    <x v="1"/>
    <x v="1"/>
    <x v="1"/>
    <s v="1-Nov-1990"/>
    <n v="3994.18"/>
    <x v="1"/>
    <s v="tier - 2"/>
    <x v="0"/>
    <n v="32"/>
  </r>
  <r>
    <s v="Id1901"/>
    <s v="  Christin"/>
    <n v="41.1"/>
    <n v="5.79"/>
    <s v="No"/>
    <x v="0"/>
    <x v="0"/>
    <x v="0"/>
    <x v="1"/>
    <x v="1"/>
    <x v="1"/>
    <s v="22-Nov-1990"/>
    <n v="3989.84"/>
    <x v="1"/>
    <s v="tier - 2"/>
    <x v="3"/>
    <n v="32"/>
  </r>
  <r>
    <s v="Id1902"/>
    <s v="  Sara"/>
    <n v="34.200000000000003"/>
    <n v="4.78"/>
    <s v="yes"/>
    <x v="0"/>
    <x v="0"/>
    <x v="0"/>
    <x v="1"/>
    <x v="1"/>
    <x v="2"/>
    <s v="8-Sep-1996"/>
    <n v="3987.93"/>
    <x v="1"/>
    <s v="tier - 2"/>
    <x v="3"/>
    <n v="26"/>
  </r>
  <r>
    <s v="Id1903"/>
    <s v="  Elizabeth"/>
    <n v="29.92"/>
    <n v="6.02"/>
    <s v="yes"/>
    <x v="0"/>
    <x v="0"/>
    <x v="0"/>
    <x v="1"/>
    <x v="0"/>
    <x v="1"/>
    <s v="17-Aug-1996"/>
    <n v="3981.98"/>
    <x v="1"/>
    <s v="tier - 2"/>
    <x v="0"/>
    <n v="26"/>
  </r>
  <r>
    <s v="Id1904"/>
    <s v="  Margaret P"/>
    <n v="28.93"/>
    <n v="4.4400000000000004"/>
    <s v="No"/>
    <x v="0"/>
    <x v="0"/>
    <x v="0"/>
    <x v="1"/>
    <x v="0"/>
    <x v="2"/>
    <s v="29-Jul-1990"/>
    <n v="3972.92"/>
    <x v="1"/>
    <s v="tier - 3"/>
    <x v="0"/>
    <n v="32"/>
  </r>
  <r>
    <s v="Id1905"/>
    <s v="  Tiffany K"/>
    <n v="31.254999999999999"/>
    <n v="5.84"/>
    <s v="yes"/>
    <x v="0"/>
    <x v="0"/>
    <x v="3"/>
    <x v="1"/>
    <x v="2"/>
    <x v="1"/>
    <s v="11-Jul-1995"/>
    <n v="3956.07"/>
    <x v="1"/>
    <s v="tier - 2"/>
    <x v="1"/>
    <n v="27"/>
  </r>
  <r>
    <s v="Id1906"/>
    <s v="  David M"/>
    <n v="29.83"/>
    <n v="5.39"/>
    <s v="No"/>
    <x v="0"/>
    <x v="0"/>
    <x v="0"/>
    <x v="1"/>
    <x v="0"/>
    <x v="2"/>
    <s v="10-Jul-1999"/>
    <n v="3955.98"/>
    <x v="1"/>
    <s v="tier - 3"/>
    <x v="14"/>
    <n v="23"/>
  </r>
  <r>
    <s v="Id1907"/>
    <s v="  Christine E"/>
    <n v="29.59"/>
    <n v="6.16"/>
    <s v="No"/>
    <x v="0"/>
    <x v="1"/>
    <x v="3"/>
    <x v="1"/>
    <x v="2"/>
    <x v="1"/>
    <s v="11-Nov-1993"/>
    <n v="3947.41"/>
    <x v="1"/>
    <s v="tier - 2"/>
    <x v="0"/>
    <n v="29"/>
  </r>
  <r>
    <s v="Id1908"/>
    <s v="  Donna"/>
    <n v="31.16"/>
    <n v="4.49"/>
    <s v="No"/>
    <x v="0"/>
    <x v="1"/>
    <x v="3"/>
    <x v="1"/>
    <x v="1"/>
    <x v="2"/>
    <s v="29-Sep-1993"/>
    <n v="3943.6"/>
    <x v="1"/>
    <s v="tier - 3"/>
    <x v="2"/>
    <n v="29"/>
  </r>
  <r>
    <s v="Id1909"/>
    <s v="  Rod"/>
    <n v="34.21"/>
    <n v="4.4800000000000004"/>
    <s v="yes"/>
    <x v="0"/>
    <x v="0"/>
    <x v="3"/>
    <x v="1"/>
    <x v="1"/>
    <x v="2"/>
    <s v="24-Oct-1988"/>
    <n v="3935.18"/>
    <x v="2"/>
    <s v="tier - 1"/>
    <x v="0"/>
    <n v="34"/>
  </r>
  <r>
    <s v="Id1910"/>
    <s v="  Joe"/>
    <n v="34.86"/>
    <n v="10.97"/>
    <s v="No"/>
    <x v="0"/>
    <x v="0"/>
    <x v="0"/>
    <x v="1"/>
    <x v="2"/>
    <x v="0"/>
    <s v="15-Jun-2002"/>
    <n v="3931.51"/>
    <x v="1"/>
    <s v="tier - 3"/>
    <x v="3"/>
    <n v="20"/>
  </r>
  <r>
    <s v="Id1911"/>
    <s v="  Kayleigh"/>
    <n v="34.58"/>
    <n v="5.14"/>
    <s v="No"/>
    <x v="1"/>
    <x v="0"/>
    <x v="1"/>
    <x v="1"/>
    <x v="0"/>
    <x v="2"/>
    <s v="10-Jul-2000"/>
    <n v="3925.76"/>
    <x v="1"/>
    <s v="tier - 2"/>
    <x v="2"/>
    <n v="22"/>
  </r>
  <r>
    <s v="Id1912"/>
    <s v="  Lorcan A"/>
    <n v="17.940000000000001"/>
    <n v="5.17"/>
    <s v="yes"/>
    <x v="0"/>
    <x v="0"/>
    <x v="0"/>
    <x v="1"/>
    <x v="1"/>
    <x v="2"/>
    <s v="5-Jul-1985"/>
    <n v="3910.44"/>
    <x v="1"/>
    <s v="tier - 2"/>
    <x v="0"/>
    <n v="37"/>
  </r>
  <r>
    <s v="Id1913"/>
    <s v="  Billy"/>
    <n v="26.8"/>
    <n v="6.18"/>
    <s v="yes"/>
    <x v="0"/>
    <x v="1"/>
    <x v="3"/>
    <x v="1"/>
    <x v="1"/>
    <x v="1"/>
    <s v="24-Nov-1997"/>
    <n v="3906.13"/>
    <x v="2"/>
    <s v="tier - 3"/>
    <x v="3"/>
    <n v="25"/>
  </r>
  <r>
    <s v="Id1914"/>
    <s v="  Paul M"/>
    <n v="17.690000000000001"/>
    <n v="9.07"/>
    <s v="yes"/>
    <x v="0"/>
    <x v="0"/>
    <x v="0"/>
    <x v="1"/>
    <x v="1"/>
    <x v="0"/>
    <s v="27-Aug-1981"/>
    <n v="3902.07"/>
    <x v="1"/>
    <s v="tier - 2"/>
    <x v="0"/>
    <n v="41"/>
  </r>
  <r>
    <s v="Id1915"/>
    <s v="  Brenda M"/>
    <n v="25.77"/>
    <n v="4.43"/>
    <s v="No"/>
    <x v="0"/>
    <x v="1"/>
    <x v="3"/>
    <x v="1"/>
    <x v="0"/>
    <x v="2"/>
    <s v="14-Sep-1993"/>
    <n v="3898.35"/>
    <x v="1"/>
    <s v="tier - 2"/>
    <x v="1"/>
    <n v="29"/>
  </r>
  <r>
    <s v="Id1916"/>
    <s v="  Jeff H"/>
    <n v="34.46"/>
    <n v="4.17"/>
    <s v="No"/>
    <x v="1"/>
    <x v="0"/>
    <x v="3"/>
    <x v="1"/>
    <x v="2"/>
    <x v="2"/>
    <s v="13-Jul-2004"/>
    <n v="3889.2"/>
    <x v="1"/>
    <s v="tier - 2"/>
    <x v="1"/>
    <n v="18"/>
  </r>
  <r>
    <s v="Id1917"/>
    <s v="  Michael"/>
    <n v="30.875"/>
    <n v="4.95"/>
    <s v="yes"/>
    <x v="0"/>
    <x v="0"/>
    <x v="0"/>
    <x v="1"/>
    <x v="0"/>
    <x v="2"/>
    <s v="23-Oct-1996"/>
    <n v="3877.3"/>
    <x v="0"/>
    <s v="tier - 3"/>
    <x v="1"/>
    <n v="26"/>
  </r>
  <r>
    <s v="Id1918"/>
    <s v="  Jan"/>
    <n v="39.49"/>
    <n v="5.13"/>
    <s v="No"/>
    <x v="0"/>
    <x v="0"/>
    <x v="0"/>
    <x v="1"/>
    <x v="2"/>
    <x v="2"/>
    <s v="25-Jul-1991"/>
    <n v="3875.73"/>
    <x v="1"/>
    <s v="tier - 3"/>
    <x v="0"/>
    <n v="31"/>
  </r>
  <r>
    <s v="Id1919"/>
    <s v="  Bernard"/>
    <n v="28.88"/>
    <n v="4.0999999999999996"/>
    <s v="No"/>
    <x v="0"/>
    <x v="0"/>
    <x v="0"/>
    <x v="1"/>
    <x v="0"/>
    <x v="2"/>
    <s v="24-Jun-1990"/>
    <n v="3866.86"/>
    <x v="0"/>
    <s v="tier - 1"/>
    <x v="1"/>
    <n v="32"/>
  </r>
  <r>
    <s v="Id1920"/>
    <s v="  Craig"/>
    <n v="20.234999999999999"/>
    <n v="5.01"/>
    <s v="yes"/>
    <x v="0"/>
    <x v="0"/>
    <x v="0"/>
    <x v="1"/>
    <x v="1"/>
    <x v="2"/>
    <s v="18-Oct-2001"/>
    <n v="3861.21"/>
    <x v="1"/>
    <s v="tier - 2"/>
    <x v="4"/>
    <n v="21"/>
  </r>
  <r>
    <s v="Id1921"/>
    <s v="  Bryn"/>
    <n v="30.67"/>
    <n v="5.09"/>
    <s v="yes"/>
    <x v="0"/>
    <x v="0"/>
    <x v="0"/>
    <x v="1"/>
    <x v="2"/>
    <x v="2"/>
    <s v="6-Jun-2001"/>
    <n v="3858.51"/>
    <x v="1"/>
    <s v="tier - 3"/>
    <x v="15"/>
    <n v="22"/>
  </r>
  <r>
    <s v="Id1922"/>
    <s v="  Michael"/>
    <n v="30.875"/>
    <n v="6.49"/>
    <s v="No"/>
    <x v="0"/>
    <x v="0"/>
    <x v="0"/>
    <x v="1"/>
    <x v="2"/>
    <x v="1"/>
    <s v="19-Aug-1991"/>
    <n v="3857.76"/>
    <x v="2"/>
    <s v="tier - 1"/>
    <x v="4"/>
    <n v="31"/>
  </r>
  <r>
    <s v="Id1923"/>
    <s v="  Benjamin"/>
    <n v="23.8"/>
    <n v="4.08"/>
    <s v="No"/>
    <x v="0"/>
    <x v="0"/>
    <x v="0"/>
    <x v="1"/>
    <x v="1"/>
    <x v="2"/>
    <s v="12-Aug-1994"/>
    <n v="3847.67"/>
    <x v="2"/>
    <s v="tier - 2"/>
    <x v="3"/>
    <n v="28"/>
  </r>
  <r>
    <s v="Id1924"/>
    <s v="  Jay"/>
    <n v="15.37"/>
    <n v="8.6300000000000008"/>
    <s v="yes"/>
    <x v="0"/>
    <x v="0"/>
    <x v="0"/>
    <x v="1"/>
    <x v="1"/>
    <x v="0"/>
    <s v="29-Sep-1981"/>
    <n v="3797.2"/>
    <x v="1"/>
    <s v="tier - 3"/>
    <x v="1"/>
    <n v="41"/>
  </r>
  <r>
    <s v="Id1925"/>
    <s v="  William"/>
    <n v="30.4"/>
    <n v="5.28"/>
    <s v="No"/>
    <x v="0"/>
    <x v="0"/>
    <x v="0"/>
    <x v="1"/>
    <x v="0"/>
    <x v="2"/>
    <s v="24-Jun-1999"/>
    <n v="3796.36"/>
    <x v="1"/>
    <s v="tier - 3"/>
    <x v="1"/>
    <n v="23"/>
  </r>
  <r>
    <s v="Id1926"/>
    <s v="  Shelley"/>
    <n v="19.48"/>
    <n v="5.63"/>
    <s v="yes"/>
    <x v="0"/>
    <x v="0"/>
    <x v="3"/>
    <x v="1"/>
    <x v="0"/>
    <x v="2"/>
    <s v="28-Aug-1988"/>
    <n v="3793.55"/>
    <x v="1"/>
    <s v="tier - 3"/>
    <x v="0"/>
    <n v="34"/>
  </r>
  <r>
    <s v="Id1927"/>
    <s v="  Jekaterina"/>
    <n v="16.96"/>
    <n v="11.47"/>
    <s v="yes"/>
    <x v="0"/>
    <x v="0"/>
    <x v="0"/>
    <x v="1"/>
    <x v="0"/>
    <x v="0"/>
    <s v="13-Dec-1981"/>
    <n v="3785.77"/>
    <x v="1"/>
    <s v="tier - 1"/>
    <x v="0"/>
    <n v="41"/>
  </r>
  <r>
    <s v="Id1928"/>
    <s v="  Daniel"/>
    <n v="19.05"/>
    <n v="4.92"/>
    <s v="No"/>
    <x v="0"/>
    <x v="0"/>
    <x v="3"/>
    <x v="1"/>
    <x v="1"/>
    <x v="2"/>
    <s v="24-Oct-1987"/>
    <n v="3773.23"/>
    <x v="1"/>
    <s v="tier - 3"/>
    <x v="0"/>
    <n v="35"/>
  </r>
  <r>
    <s v="Id1929"/>
    <s v="  Pauline"/>
    <n v="37.619999999999997"/>
    <n v="4.18"/>
    <s v="No"/>
    <x v="0"/>
    <x v="0"/>
    <x v="0"/>
    <x v="1"/>
    <x v="0"/>
    <x v="2"/>
    <s v="21-Nov-1994"/>
    <n v="3766.88"/>
    <x v="1"/>
    <s v="tier - 1"/>
    <x v="0"/>
    <n v="28"/>
  </r>
  <r>
    <s v="Id1930"/>
    <s v="  Colleen"/>
    <n v="29.1"/>
    <n v="4.67"/>
    <s v="No"/>
    <x v="0"/>
    <x v="0"/>
    <x v="0"/>
    <x v="1"/>
    <x v="1"/>
    <x v="2"/>
    <s v="24-Oct-1991"/>
    <n v="3761.29"/>
    <x v="1"/>
    <s v="tier - 3"/>
    <x v="3"/>
    <n v="31"/>
  </r>
  <r>
    <s v="Id1931"/>
    <s v="  Aleah K"/>
    <n v="26.62"/>
    <n v="6.24"/>
    <s v="No"/>
    <x v="0"/>
    <x v="0"/>
    <x v="0"/>
    <x v="1"/>
    <x v="0"/>
    <x v="1"/>
    <s v="25-Aug-1991"/>
    <n v="3757.84"/>
    <x v="1"/>
    <s v="tier - 1"/>
    <x v="0"/>
    <n v="31"/>
  </r>
  <r>
    <s v="Id1932"/>
    <s v="  Mare"/>
    <n v="25.74"/>
    <n v="5.99"/>
    <s v="No"/>
    <x v="0"/>
    <x v="0"/>
    <x v="0"/>
    <x v="1"/>
    <x v="0"/>
    <x v="1"/>
    <s v="28-Oct-1991"/>
    <n v="3756.62"/>
    <x v="1"/>
    <s v="tier - 2"/>
    <x v="0"/>
    <n v="31"/>
  </r>
  <r>
    <s v="Id1933"/>
    <s v="  Kevin"/>
    <n v="18.22"/>
    <n v="10.27"/>
    <s v="yes"/>
    <x v="0"/>
    <x v="0"/>
    <x v="3"/>
    <x v="1"/>
    <x v="2"/>
    <x v="0"/>
    <s v="9-Sep-1986"/>
    <n v="3748.56"/>
    <x v="1"/>
    <s v="tier - 2"/>
    <x v="0"/>
    <n v="36"/>
  </r>
  <r>
    <s v="Id1934"/>
    <s v="  Jessica"/>
    <n v="26.03"/>
    <n v="5.97"/>
    <s v="No"/>
    <x v="0"/>
    <x v="1"/>
    <x v="3"/>
    <x v="1"/>
    <x v="2"/>
    <x v="1"/>
    <s v="22-Jun-1993"/>
    <n v="3736.46"/>
    <x v="1"/>
    <s v="tier - 2"/>
    <x v="1"/>
    <n v="29"/>
  </r>
  <r>
    <s v="Id1935"/>
    <s v="  Amanda R"/>
    <n v="17.29"/>
    <n v="4.9800000000000004"/>
    <s v="No"/>
    <x v="0"/>
    <x v="0"/>
    <x v="0"/>
    <x v="1"/>
    <x v="2"/>
    <x v="2"/>
    <s v="22-Aug-1994"/>
    <n v="3732.63"/>
    <x v="1"/>
    <s v="tier - 3"/>
    <x v="2"/>
    <n v="28"/>
  </r>
  <r>
    <s v="Id1936"/>
    <s v="  Murray W"/>
    <n v="18.170000000000002"/>
    <n v="6.91"/>
    <s v="yes"/>
    <x v="0"/>
    <x v="0"/>
    <x v="3"/>
    <x v="1"/>
    <x v="3"/>
    <x v="0"/>
    <s v="1-Dec-1986"/>
    <n v="3731.6"/>
    <x v="1"/>
    <s v="tier - 2"/>
    <x v="0"/>
    <n v="36"/>
  </r>
  <r>
    <s v="Id1937"/>
    <s v="  Meghan P"/>
    <n v="32.54"/>
    <n v="6.38"/>
    <s v="No"/>
    <x v="1"/>
    <x v="0"/>
    <x v="3"/>
    <x v="1"/>
    <x v="1"/>
    <x v="1"/>
    <s v="5-Nov-2004"/>
    <n v="3722.23"/>
    <x v="1"/>
    <s v="tier - 2"/>
    <x v="15"/>
    <n v="18"/>
  </r>
  <r>
    <s v="Id1938"/>
    <s v="  David"/>
    <n v="30.25"/>
    <n v="4.7699999999999996"/>
    <s v="No"/>
    <x v="0"/>
    <x v="0"/>
    <x v="0"/>
    <x v="1"/>
    <x v="1"/>
    <x v="2"/>
    <s v="2-Dec-1989"/>
    <n v="3704.35"/>
    <x v="1"/>
    <s v="tier - 2"/>
    <x v="0"/>
    <n v="33"/>
  </r>
  <r>
    <s v="Id1939"/>
    <s v="  Seth"/>
    <n v="19.59"/>
    <n v="6.04"/>
    <s v="yes"/>
    <x v="0"/>
    <x v="0"/>
    <x v="3"/>
    <x v="1"/>
    <x v="1"/>
    <x v="1"/>
    <s v="18-Aug-1988"/>
    <n v="3699.54"/>
    <x v="1"/>
    <s v="tier - 3"/>
    <x v="0"/>
    <n v="34"/>
  </r>
  <r>
    <s v="Id1940"/>
    <s v="  Michael P"/>
    <n v="45.9"/>
    <n v="4.3"/>
    <s v="yes"/>
    <x v="0"/>
    <x v="0"/>
    <x v="3"/>
    <x v="1"/>
    <x v="0"/>
    <x v="2"/>
    <s v="21-Oct-1995"/>
    <n v="3693.43"/>
    <x v="1"/>
    <s v="tier - 3"/>
    <x v="3"/>
    <n v="27"/>
  </r>
  <r>
    <s v="Id1941"/>
    <s v="  Russell M"/>
    <n v="17.059999999999999"/>
    <n v="8.75"/>
    <s v="yes"/>
    <x v="0"/>
    <x v="0"/>
    <x v="0"/>
    <x v="1"/>
    <x v="0"/>
    <x v="0"/>
    <s v="14-Dec-1981"/>
    <n v="3688.38"/>
    <x v="1"/>
    <s v="tier - 2"/>
    <x v="0"/>
    <n v="41"/>
  </r>
  <r>
    <s v="Id1942"/>
    <s v="  Martin"/>
    <n v="32.07"/>
    <n v="5.25"/>
    <s v="No"/>
    <x v="0"/>
    <x v="1"/>
    <x v="3"/>
    <x v="1"/>
    <x v="2"/>
    <x v="2"/>
    <s v="10-Jul-2003"/>
    <n v="3688.35"/>
    <x v="1"/>
    <s v="tier - 2"/>
    <x v="14"/>
    <n v="19"/>
  </r>
  <r>
    <s v="Id1943"/>
    <s v="  Michael"/>
    <n v="16.5"/>
    <n v="5.03"/>
    <s v="No"/>
    <x v="0"/>
    <x v="0"/>
    <x v="3"/>
    <x v="1"/>
    <x v="0"/>
    <x v="2"/>
    <s v="6-Jul-1984"/>
    <n v="3678.86"/>
    <x v="1"/>
    <s v="tier - 3"/>
    <x v="0"/>
    <n v="38"/>
  </r>
  <r>
    <s v="Id1944"/>
    <s v="  Miles"/>
    <n v="31.4"/>
    <n v="5.88"/>
    <s v="No"/>
    <x v="0"/>
    <x v="0"/>
    <x v="3"/>
    <x v="1"/>
    <x v="0"/>
    <x v="1"/>
    <s v="14-Sep-1992"/>
    <n v="3659.35"/>
    <x v="2"/>
    <s v="tier - 1"/>
    <x v="3"/>
    <n v="30"/>
  </r>
  <r>
    <s v="Id1945"/>
    <s v="  Amanda"/>
    <n v="20.36"/>
    <n v="4.49"/>
    <s v="No"/>
    <x v="0"/>
    <x v="0"/>
    <x v="0"/>
    <x v="1"/>
    <x v="2"/>
    <x v="2"/>
    <s v="8-Nov-1990"/>
    <n v="3653.29"/>
    <x v="1"/>
    <s v="tier - 3"/>
    <x v="3"/>
    <n v="32"/>
  </r>
  <r>
    <s v="Id1946"/>
    <s v="  Roger"/>
    <n v="25.46"/>
    <n v="4.1399999999999997"/>
    <s v="No"/>
    <x v="0"/>
    <x v="0"/>
    <x v="3"/>
    <x v="1"/>
    <x v="2"/>
    <x v="2"/>
    <s v="17-Nov-1992"/>
    <n v="3645.09"/>
    <x v="0"/>
    <s v="tier - 2"/>
    <x v="7"/>
    <n v="30"/>
  </r>
  <r>
    <s v="Id1947"/>
    <s v="  Brock J"/>
    <n v="17.09"/>
    <n v="5.8"/>
    <s v="yes"/>
    <x v="0"/>
    <x v="0"/>
    <x v="0"/>
    <x v="1"/>
    <x v="2"/>
    <x v="1"/>
    <s v="14-Jun-1985"/>
    <n v="3622.13"/>
    <x v="1"/>
    <s v="tier - 1"/>
    <x v="0"/>
    <n v="37"/>
  </r>
  <r>
    <s v="Id1948"/>
    <s v="  Stephen F"/>
    <n v="20.83"/>
    <n v="5.12"/>
    <s v="No"/>
    <x v="0"/>
    <x v="0"/>
    <x v="0"/>
    <x v="1"/>
    <x v="2"/>
    <x v="2"/>
    <s v="11-Oct-1990"/>
    <n v="3606.43"/>
    <x v="1"/>
    <s v="tier - 1"/>
    <x v="0"/>
    <n v="32"/>
  </r>
  <r>
    <s v="Id1949"/>
    <s v="  Missy"/>
    <n v="18.920000000000002"/>
    <n v="5.98"/>
    <s v="yes"/>
    <x v="0"/>
    <x v="0"/>
    <x v="3"/>
    <x v="1"/>
    <x v="3"/>
    <x v="1"/>
    <s v="4-Nov-1988"/>
    <n v="3603.6"/>
    <x v="1"/>
    <s v="tier - 1"/>
    <x v="0"/>
    <n v="34"/>
  </r>
  <r>
    <s v="Id1950"/>
    <s v="  William"/>
    <n v="37.1"/>
    <n v="5.46"/>
    <s v="No"/>
    <x v="0"/>
    <x v="0"/>
    <x v="0"/>
    <x v="1"/>
    <x v="1"/>
    <x v="2"/>
    <s v="12-Aug-1999"/>
    <n v="3597.6"/>
    <x v="1"/>
    <s v="tier - 2"/>
    <x v="3"/>
    <n v="23"/>
  </r>
  <r>
    <s v="Id1951"/>
    <s v="  Lauren M"/>
    <n v="22.515000000000001"/>
    <n v="4.91"/>
    <s v="yes"/>
    <x v="0"/>
    <x v="1"/>
    <x v="3"/>
    <x v="1"/>
    <x v="1"/>
    <x v="2"/>
    <s v="4-Nov-1997"/>
    <n v="3594.17"/>
    <x v="1"/>
    <s v="tier - 2"/>
    <x v="1"/>
    <n v="25"/>
  </r>
  <r>
    <s v="Id1952"/>
    <s v="  Apolo U"/>
    <n v="32.700000000000003"/>
    <n v="4.66"/>
    <s v="No"/>
    <x v="0"/>
    <x v="0"/>
    <x v="0"/>
    <x v="1"/>
    <x v="0"/>
    <x v="2"/>
    <s v="6-Jun-1999"/>
    <n v="3591.48"/>
    <x v="1"/>
    <s v="tier - 3"/>
    <x v="3"/>
    <n v="24"/>
  </r>
  <r>
    <s v="Id1953"/>
    <s v="  Alfons"/>
    <n v="17.75"/>
    <n v="6.8"/>
    <s v="yes"/>
    <x v="0"/>
    <x v="0"/>
    <x v="3"/>
    <x v="1"/>
    <x v="1"/>
    <x v="0"/>
    <s v="27-Dec-1986"/>
    <n v="3589.14"/>
    <x v="1"/>
    <s v="tier - 2"/>
    <x v="0"/>
    <n v="36"/>
  </r>
  <r>
    <s v="Id1954"/>
    <s v="  Amber"/>
    <n v="33.630000000000003"/>
    <n v="4.47"/>
    <s v="yes"/>
    <x v="0"/>
    <x v="0"/>
    <x v="0"/>
    <x v="1"/>
    <x v="1"/>
    <x v="2"/>
    <s v="11-Nov-2001"/>
    <n v="3579.83"/>
    <x v="1"/>
    <s v="tier - 2"/>
    <x v="1"/>
    <n v="21"/>
  </r>
  <r>
    <s v="Id1955"/>
    <s v="  Leah C"/>
    <n v="34.799999999999997"/>
    <n v="4.08"/>
    <s v="yes"/>
    <x v="0"/>
    <x v="0"/>
    <x v="3"/>
    <x v="1"/>
    <x v="1"/>
    <x v="2"/>
    <s v="23-Aug-1995"/>
    <n v="3578"/>
    <x v="1"/>
    <s v="tier - 3"/>
    <x v="3"/>
    <n v="27"/>
  </r>
  <r>
    <s v="Id1956"/>
    <s v="  Lilia"/>
    <n v="16.809999999999999"/>
    <n v="5.51"/>
    <s v="yes"/>
    <x v="0"/>
    <x v="0"/>
    <x v="3"/>
    <x v="1"/>
    <x v="0"/>
    <x v="2"/>
    <s v="18-Aug-1988"/>
    <n v="3569.96"/>
    <x v="1"/>
    <s v="tier - 1"/>
    <x v="1"/>
    <n v="34"/>
  </r>
  <r>
    <s v="Id1957"/>
    <s v="  Danny"/>
    <n v="16.690000000000001"/>
    <n v="8.4"/>
    <s v="yes"/>
    <x v="0"/>
    <x v="0"/>
    <x v="0"/>
    <x v="1"/>
    <x v="1"/>
    <x v="0"/>
    <s v="10-Oct-1981"/>
    <n v="3562.87"/>
    <x v="1"/>
    <s v="tier - 1"/>
    <x v="0"/>
    <n v="41"/>
  </r>
  <r>
    <s v="Id1958"/>
    <s v="  Lauren"/>
    <n v="23.21"/>
    <n v="5.14"/>
    <s v="yes"/>
    <x v="0"/>
    <x v="0"/>
    <x v="3"/>
    <x v="1"/>
    <x v="1"/>
    <x v="2"/>
    <s v="16-Jun-1995"/>
    <n v="3561.89"/>
    <x v="1"/>
    <s v="tier - 1"/>
    <x v="0"/>
    <n v="27"/>
  </r>
  <r>
    <s v="Id1959"/>
    <s v="  Courtney"/>
    <n v="25.175000000000001"/>
    <n v="5.21"/>
    <s v="yes"/>
    <x v="0"/>
    <x v="0"/>
    <x v="3"/>
    <x v="1"/>
    <x v="1"/>
    <x v="2"/>
    <s v="9-Oct-1995"/>
    <n v="3558.62"/>
    <x v="1"/>
    <s v="tier - 3"/>
    <x v="2"/>
    <n v="27"/>
  </r>
  <r>
    <s v="Id1960"/>
    <s v="  Elizabeth"/>
    <n v="34.770000000000003"/>
    <n v="6.23"/>
    <s v="No"/>
    <x v="0"/>
    <x v="0"/>
    <x v="0"/>
    <x v="1"/>
    <x v="0"/>
    <x v="1"/>
    <s v="24-Sep-1994"/>
    <n v="3556.92"/>
    <x v="1"/>
    <s v="tier - 3"/>
    <x v="1"/>
    <n v="28"/>
  </r>
  <r>
    <s v="Id1961"/>
    <s v="  Satomi"/>
    <n v="27.7"/>
    <n v="5.6"/>
    <s v="No"/>
    <x v="0"/>
    <x v="0"/>
    <x v="3"/>
    <x v="1"/>
    <x v="0"/>
    <x v="2"/>
    <s v="22-Dec-1992"/>
    <n v="3554.2"/>
    <x v="1"/>
    <s v="tier - 3"/>
    <x v="3"/>
    <n v="30"/>
  </r>
  <r>
    <s v="Id1962"/>
    <s v="  Matthew D"/>
    <n v="19.12"/>
    <n v="4.72"/>
    <s v="yes"/>
    <x v="0"/>
    <x v="0"/>
    <x v="3"/>
    <x v="1"/>
    <x v="1"/>
    <x v="2"/>
    <s v="15-Oct-1988"/>
    <n v="3540.12"/>
    <x v="1"/>
    <s v="tier - 1"/>
    <x v="0"/>
    <n v="34"/>
  </r>
  <r>
    <s v="Id1963"/>
    <s v="  Peter T II"/>
    <n v="32.67"/>
    <n v="4.67"/>
    <s v="No"/>
    <x v="0"/>
    <x v="1"/>
    <x v="3"/>
    <x v="1"/>
    <x v="1"/>
    <x v="2"/>
    <s v="24-Aug-2003"/>
    <n v="3538.9"/>
    <x v="1"/>
    <s v="tier - 2"/>
    <x v="1"/>
    <n v="19"/>
  </r>
  <r>
    <s v="Id1964"/>
    <s v="  Manuel"/>
    <n v="28.5"/>
    <n v="6.11"/>
    <s v="No"/>
    <x v="0"/>
    <x v="0"/>
    <x v="3"/>
    <x v="1"/>
    <x v="1"/>
    <x v="1"/>
    <s v="16-Sep-1998"/>
    <n v="3537.7"/>
    <x v="2"/>
    <s v="tier - 3"/>
    <x v="1"/>
    <n v="24"/>
  </r>
  <r>
    <s v="Id1965"/>
    <s v="  Kindsey P"/>
    <n v="39.270000000000003"/>
    <n v="6.25"/>
    <s v="No"/>
    <x v="0"/>
    <x v="0"/>
    <x v="0"/>
    <x v="1"/>
    <x v="2"/>
    <x v="1"/>
    <s v="22-Sep-1999"/>
    <n v="3500.61"/>
    <x v="1"/>
    <s v="tier - 2"/>
    <x v="0"/>
    <n v="23"/>
  </r>
  <r>
    <s v="Id1966"/>
    <s v="  Thomas G"/>
    <n v="32.49"/>
    <n v="4"/>
    <s v="yes"/>
    <x v="0"/>
    <x v="0"/>
    <x v="0"/>
    <x v="1"/>
    <x v="2"/>
    <x v="2"/>
    <s v="18-Sep-1996"/>
    <n v="3490.55"/>
    <x v="0"/>
    <s v="tier - 2"/>
    <x v="5"/>
    <n v="26"/>
  </r>
  <r>
    <s v="Id1967"/>
    <s v="  Kyle S"/>
    <n v="23.7"/>
    <n v="5.55"/>
    <s v="yes"/>
    <x v="0"/>
    <x v="0"/>
    <x v="0"/>
    <x v="1"/>
    <x v="2"/>
    <x v="2"/>
    <s v="19-Sep-1996"/>
    <n v="3484.33"/>
    <x v="2"/>
    <s v="tier - 3"/>
    <x v="3"/>
    <n v="26"/>
  </r>
  <r>
    <s v="Id1968"/>
    <s v="  Alexander J"/>
    <n v="30.4"/>
    <n v="5.95"/>
    <s v="No"/>
    <x v="1"/>
    <x v="0"/>
    <x v="3"/>
    <x v="1"/>
    <x v="1"/>
    <x v="1"/>
    <s v="26-Jun-2004"/>
    <n v="3481.87"/>
    <x v="1"/>
    <s v="tier - 3"/>
    <x v="4"/>
    <n v="18"/>
  </r>
  <r>
    <s v="Id1969"/>
    <s v="  Dustin L"/>
    <n v="38.94"/>
    <n v="4.3600000000000003"/>
    <s v="No"/>
    <x v="0"/>
    <x v="1"/>
    <x v="3"/>
    <x v="1"/>
    <x v="1"/>
    <x v="2"/>
    <s v="12-Oct-1993"/>
    <n v="3471.41"/>
    <x v="1"/>
    <s v="tier - 2"/>
    <x v="0"/>
    <n v="29"/>
  </r>
  <r>
    <s v="Id1970"/>
    <s v="  Chloe"/>
    <n v="31.02"/>
    <n v="4.84"/>
    <s v="No"/>
    <x v="0"/>
    <x v="1"/>
    <x v="3"/>
    <x v="1"/>
    <x v="3"/>
    <x v="2"/>
    <s v="29-Jul-2003"/>
    <n v="3463.51"/>
    <x v="1"/>
    <s v="tier - 1"/>
    <x v="15"/>
    <n v="19"/>
  </r>
  <r>
    <s v="Id1971"/>
    <s v="  Cailtlin"/>
    <n v="17.5"/>
    <n v="4.5599999999999996"/>
    <s v="No"/>
    <x v="0"/>
    <x v="0"/>
    <x v="3"/>
    <x v="1"/>
    <x v="2"/>
    <x v="2"/>
    <s v="14-Sep-1987"/>
    <n v="3453.77"/>
    <x v="1"/>
    <s v="tier - 1"/>
    <x v="3"/>
    <n v="35"/>
  </r>
  <r>
    <s v="Id1972"/>
    <s v="  Joshua"/>
    <n v="34.799999999999997"/>
    <n v="4.42"/>
    <s v="yes"/>
    <x v="1"/>
    <x v="0"/>
    <x v="1"/>
    <x v="1"/>
    <x v="0"/>
    <x v="2"/>
    <s v="20-Jun-2000"/>
    <n v="3443.06"/>
    <x v="1"/>
    <s v="tier - 1"/>
    <x v="3"/>
    <n v="22"/>
  </r>
  <r>
    <s v="Id1973"/>
    <s v="  Chuy"/>
    <n v="17.3"/>
    <n v="7.66"/>
    <s v="yes"/>
    <x v="0"/>
    <x v="0"/>
    <x v="3"/>
    <x v="1"/>
    <x v="2"/>
    <x v="0"/>
    <s v="27-Aug-1986"/>
    <n v="3436.5"/>
    <x v="1"/>
    <s v="tier - 1"/>
    <x v="0"/>
    <n v="36"/>
  </r>
  <r>
    <s v="Id1974"/>
    <s v="  Laurie B"/>
    <n v="32.25"/>
    <n v="5.2"/>
    <s v="yes"/>
    <x v="0"/>
    <x v="0"/>
    <x v="0"/>
    <x v="1"/>
    <x v="2"/>
    <x v="2"/>
    <s v="26-Dec-2001"/>
    <n v="3434.38"/>
    <x v="1"/>
    <s v="tier - 2"/>
    <x v="3"/>
    <n v="21"/>
  </r>
  <r>
    <s v="Id1975"/>
    <s v="  Rachel B"/>
    <n v="42.4"/>
    <n v="5.53"/>
    <s v="yes"/>
    <x v="0"/>
    <x v="0"/>
    <x v="0"/>
    <x v="1"/>
    <x v="1"/>
    <x v="2"/>
    <s v="19-Dec-1996"/>
    <n v="3410.32"/>
    <x v="1"/>
    <s v="tier - 2"/>
    <x v="3"/>
    <n v="26"/>
  </r>
  <r>
    <s v="Id1976"/>
    <s v="  Liza"/>
    <n v="38.664999999999999"/>
    <n v="4.8600000000000003"/>
    <s v="No"/>
    <x v="1"/>
    <x v="0"/>
    <x v="3"/>
    <x v="1"/>
    <x v="1"/>
    <x v="2"/>
    <s v="16-Jul-2004"/>
    <n v="3393.36"/>
    <x v="1"/>
    <s v="tier - 2"/>
    <x v="8"/>
    <n v="18"/>
  </r>
  <r>
    <s v="Id1977"/>
    <s v="  Lindsey"/>
    <n v="29.92"/>
    <n v="5.49"/>
    <s v="yes"/>
    <x v="0"/>
    <x v="0"/>
    <x v="0"/>
    <x v="1"/>
    <x v="1"/>
    <x v="2"/>
    <s v="27-Oct-1996"/>
    <n v="3392.98"/>
    <x v="1"/>
    <s v="tier - 3"/>
    <x v="0"/>
    <n v="26"/>
  </r>
  <r>
    <s v="Id1978"/>
    <s v="  Lindsay E"/>
    <n v="29.48"/>
    <n v="4.09"/>
    <s v="yes"/>
    <x v="0"/>
    <x v="0"/>
    <x v="0"/>
    <x v="1"/>
    <x v="2"/>
    <x v="2"/>
    <s v="10-Aug-1996"/>
    <n v="3392.37"/>
    <x v="1"/>
    <s v="tier - 3"/>
    <x v="0"/>
    <n v="26"/>
  </r>
  <r>
    <s v="Id1979"/>
    <s v="  Kathleen M"/>
    <n v="28.785"/>
    <n v="4.3099999999999996"/>
    <s v="yes"/>
    <x v="0"/>
    <x v="0"/>
    <x v="0"/>
    <x v="1"/>
    <x v="3"/>
    <x v="2"/>
    <s v="13-Nov-1996"/>
    <n v="3385.4"/>
    <x v="1"/>
    <s v="tier - 2"/>
    <x v="2"/>
    <n v="26"/>
  </r>
  <r>
    <s v="Id1980"/>
    <s v="  Aya"/>
    <n v="19.8"/>
    <n v="4"/>
    <s v="yes"/>
    <x v="0"/>
    <x v="0"/>
    <x v="0"/>
    <x v="1"/>
    <x v="3"/>
    <x v="2"/>
    <s v="14-Dec-1996"/>
    <n v="3378.91"/>
    <x v="1"/>
    <s v="tier - 1"/>
    <x v="3"/>
    <n v="26"/>
  </r>
  <r>
    <s v="Id1981"/>
    <s v="  Carolyn R"/>
    <n v="35.53"/>
    <n v="4.68"/>
    <s v="No"/>
    <x v="0"/>
    <x v="1"/>
    <x v="3"/>
    <x v="1"/>
    <x v="3"/>
    <x v="2"/>
    <s v="7-Oct-1993"/>
    <n v="3366.67"/>
    <x v="1"/>
    <s v="tier - 2"/>
    <x v="0"/>
    <n v="29"/>
  </r>
  <r>
    <s v="Id1982"/>
    <s v="  Bethany"/>
    <n v="21.47"/>
    <n v="4.0199999999999996"/>
    <s v="yes"/>
    <x v="0"/>
    <x v="0"/>
    <x v="3"/>
    <x v="1"/>
    <x v="3"/>
    <x v="2"/>
    <s v="23-Jun-1995"/>
    <n v="3353.47"/>
    <x v="1"/>
    <s v="tier - 3"/>
    <x v="1"/>
    <n v="27"/>
  </r>
  <r>
    <s v="Id1983"/>
    <s v="  Holly A"/>
    <n v="25.9"/>
    <n v="5.12"/>
    <s v="No"/>
    <x v="0"/>
    <x v="1"/>
    <x v="3"/>
    <x v="1"/>
    <x v="2"/>
    <x v="2"/>
    <s v="28-Oct-1993"/>
    <n v="3353.28"/>
    <x v="1"/>
    <s v="tier - 1"/>
    <x v="3"/>
    <n v="29"/>
  </r>
  <r>
    <s v="Id1984"/>
    <s v="  Ping"/>
    <n v="20.81"/>
    <n v="5.52"/>
    <s v="No"/>
    <x v="0"/>
    <x v="0"/>
    <x v="0"/>
    <x v="1"/>
    <x v="3"/>
    <x v="2"/>
    <s v="1-Sep-1991"/>
    <n v="3342.79"/>
    <x v="1"/>
    <s v="tier - 1"/>
    <x v="0"/>
    <n v="31"/>
  </r>
  <r>
    <s v="Id1985"/>
    <s v="  Tim"/>
    <n v="25.84"/>
    <n v="5.81"/>
    <s v="yes"/>
    <x v="0"/>
    <x v="1"/>
    <x v="3"/>
    <x v="1"/>
    <x v="3"/>
    <x v="1"/>
    <s v="20-Jun-1997"/>
    <n v="3309.79"/>
    <x v="2"/>
    <s v="tier - 3"/>
    <x v="6"/>
    <n v="25"/>
  </r>
  <r>
    <s v="Id1986"/>
    <s v="  John"/>
    <n v="30.95"/>
    <n v="5.16"/>
    <s v="No"/>
    <x v="0"/>
    <x v="1"/>
    <x v="3"/>
    <x v="1"/>
    <x v="3"/>
    <x v="2"/>
    <s v="18-Nov-2003"/>
    <n v="3308.46"/>
    <x v="1"/>
    <s v="tier - 1"/>
    <x v="14"/>
    <n v="19"/>
  </r>
  <r>
    <s v="Id1987"/>
    <s v="  Cynthia"/>
    <n v="30.54"/>
    <n v="5"/>
    <s v="No"/>
    <x v="0"/>
    <x v="1"/>
    <x v="3"/>
    <x v="1"/>
    <x v="2"/>
    <x v="2"/>
    <s v="5-Dec-2003"/>
    <n v="3300.7"/>
    <x v="1"/>
    <s v="tier - 2"/>
    <x v="15"/>
    <n v="19"/>
  </r>
  <r>
    <s v="Id1988"/>
    <s v="  Emmett"/>
    <n v="33.914999999999999"/>
    <n v="5.84"/>
    <s v="yes"/>
    <x v="0"/>
    <x v="0"/>
    <x v="0"/>
    <x v="1"/>
    <x v="3"/>
    <x v="1"/>
    <s v="17-Nov-1996"/>
    <n v="3292.53"/>
    <x v="1"/>
    <s v="tier - 2"/>
    <x v="1"/>
    <n v="26"/>
  </r>
  <r>
    <s v="Id1989"/>
    <s v="  Kate"/>
    <n v="33.31"/>
    <n v="4.1900000000000004"/>
    <s v="No"/>
    <x v="0"/>
    <x v="1"/>
    <x v="3"/>
    <x v="1"/>
    <x v="3"/>
    <x v="2"/>
    <s v="3-Jul-2003"/>
    <n v="3280.22"/>
    <x v="1"/>
    <s v="tier - 3"/>
    <x v="3"/>
    <n v="19"/>
  </r>
  <r>
    <s v="Id1990"/>
    <s v="  Christopher L"/>
    <n v="25.745000000000001"/>
    <n v="4.62"/>
    <s v="yes"/>
    <x v="0"/>
    <x v="0"/>
    <x v="0"/>
    <x v="1"/>
    <x v="2"/>
    <x v="2"/>
    <s v="6-Oct-2001"/>
    <n v="3279.87"/>
    <x v="1"/>
    <s v="tier - 1"/>
    <x v="6"/>
    <n v="21"/>
  </r>
  <r>
    <s v="Id1991"/>
    <s v="  Christopher P"/>
    <n v="37.1"/>
    <n v="6.24"/>
    <s v="No"/>
    <x v="0"/>
    <x v="0"/>
    <x v="0"/>
    <x v="1"/>
    <x v="1"/>
    <x v="1"/>
    <s v="1-Jul-1994"/>
    <n v="3277.16"/>
    <x v="1"/>
    <s v="tier - 3"/>
    <x v="3"/>
    <n v="28"/>
  </r>
  <r>
    <s v="Id1992"/>
    <s v="  Christopher W"/>
    <n v="35.435000000000002"/>
    <n v="5.81"/>
    <s v="No"/>
    <x v="0"/>
    <x v="0"/>
    <x v="0"/>
    <x v="1"/>
    <x v="2"/>
    <x v="1"/>
    <s v="2-Dec-1994"/>
    <n v="3268.85"/>
    <x v="2"/>
    <s v="tier - 1"/>
    <x v="4"/>
    <n v="28"/>
  </r>
  <r>
    <s v="Id1993"/>
    <s v="  Norman H"/>
    <n v="20.399999999999999"/>
    <n v="4.83"/>
    <s v="No"/>
    <x v="0"/>
    <x v="0"/>
    <x v="0"/>
    <x v="1"/>
    <x v="2"/>
    <x v="2"/>
    <s v="13-Nov-1991"/>
    <n v="3260.2"/>
    <x v="2"/>
    <s v="tier - 2"/>
    <x v="3"/>
    <n v="31"/>
  </r>
  <r>
    <s v="Id1994"/>
    <s v="  Susan"/>
    <n v="42.13"/>
    <n v="5.72"/>
    <s v="yes"/>
    <x v="0"/>
    <x v="1"/>
    <x v="3"/>
    <x v="1"/>
    <x v="3"/>
    <x v="1"/>
    <s v="2-Sep-1997"/>
    <n v="3238.44"/>
    <x v="1"/>
    <s v="tier - 3"/>
    <x v="0"/>
    <n v="25"/>
  </r>
  <r>
    <s v="Id1995"/>
    <s v="  Tatyana K"/>
    <n v="33.99"/>
    <n v="4.83"/>
    <s v="yes"/>
    <x v="0"/>
    <x v="1"/>
    <x v="3"/>
    <x v="1"/>
    <x v="2"/>
    <x v="2"/>
    <s v="2-Aug-1997"/>
    <n v="3227.12"/>
    <x v="1"/>
    <s v="tier - 3"/>
    <x v="0"/>
    <n v="25"/>
  </r>
  <r>
    <s v="Id1996"/>
    <s v="  Chrissy"/>
    <n v="28.594999999999999"/>
    <n v="4.1399999999999997"/>
    <s v="yes"/>
    <x v="0"/>
    <x v="1"/>
    <x v="3"/>
    <x v="1"/>
    <x v="2"/>
    <x v="2"/>
    <s v="6-Jul-1997"/>
    <n v="3213.62"/>
    <x v="1"/>
    <s v="tier - 2"/>
    <x v="2"/>
    <n v="25"/>
  </r>
  <r>
    <s v="Id1997"/>
    <s v="  Carrie"/>
    <n v="20.8"/>
    <n v="4.07"/>
    <s v="yes"/>
    <x v="0"/>
    <x v="1"/>
    <x v="3"/>
    <x v="1"/>
    <x v="3"/>
    <x v="2"/>
    <s v="22-Dec-1997"/>
    <n v="3208.79"/>
    <x v="1"/>
    <s v="tier - 3"/>
    <x v="3"/>
    <n v="25"/>
  </r>
  <r>
    <s v="Id1998"/>
    <s v="  Halle"/>
    <n v="23.465"/>
    <n v="6.26"/>
    <s v="yes"/>
    <x v="0"/>
    <x v="1"/>
    <x v="3"/>
    <x v="1"/>
    <x v="2"/>
    <x v="1"/>
    <s v="5-Jul-1997"/>
    <n v="3206.49"/>
    <x v="1"/>
    <s v="tier - 3"/>
    <x v="2"/>
    <n v="25"/>
  </r>
  <r>
    <s v="Id1999"/>
    <s v="  Carolyn"/>
    <n v="40.185000000000002"/>
    <n v="5.88"/>
    <s v="yes"/>
    <x v="0"/>
    <x v="0"/>
    <x v="0"/>
    <x v="1"/>
    <x v="2"/>
    <x v="1"/>
    <s v="11-Oct-1996"/>
    <n v="3201.25"/>
    <x v="1"/>
    <s v="tier - 3"/>
    <x v="1"/>
    <n v="26"/>
  </r>
  <r>
    <s v="Id2000"/>
    <s v="  Tara D"/>
    <n v="21.89"/>
    <n v="5.72"/>
    <s v="yes"/>
    <x v="0"/>
    <x v="0"/>
    <x v="0"/>
    <x v="1"/>
    <x v="2"/>
    <x v="1"/>
    <s v="2-Sep-2001"/>
    <n v="3180.51"/>
    <x v="1"/>
    <s v="tier - 2"/>
    <x v="0"/>
    <n v="21"/>
  </r>
  <r>
    <s v="Id2001"/>
    <s v="  Rasim M"/>
    <n v="29.34"/>
    <n v="6.09"/>
    <s v="yes"/>
    <x v="1"/>
    <x v="0"/>
    <x v="1"/>
    <x v="1"/>
    <x v="2"/>
    <x v="1"/>
    <s v="23-Sep-2000"/>
    <n v="3179.96"/>
    <x v="1"/>
    <s v="tier - 2"/>
    <x v="1"/>
    <n v="22"/>
  </r>
  <r>
    <s v="Id2002"/>
    <s v="  Dina"/>
    <n v="22.61"/>
    <n v="4.25"/>
    <s v="yes"/>
    <x v="0"/>
    <x v="0"/>
    <x v="0"/>
    <x v="1"/>
    <x v="3"/>
    <x v="2"/>
    <s v="3-Jul-1996"/>
    <n v="3176.82"/>
    <x v="1"/>
    <s v="tier - 1"/>
    <x v="1"/>
    <n v="26"/>
  </r>
  <r>
    <s v="Id2003"/>
    <s v="  Lisa"/>
    <n v="22.23"/>
    <n v="6.09"/>
    <s v="yes"/>
    <x v="0"/>
    <x v="0"/>
    <x v="0"/>
    <x v="1"/>
    <x v="3"/>
    <x v="1"/>
    <s v="14-Aug-1996"/>
    <n v="3176.29"/>
    <x v="1"/>
    <s v="tier - 2"/>
    <x v="1"/>
    <n v="26"/>
  </r>
  <r>
    <s v="Id2004"/>
    <s v="  Caitrin"/>
    <n v="33.4"/>
    <n v="5.51"/>
    <s v="No"/>
    <x v="0"/>
    <x v="0"/>
    <x v="0"/>
    <x v="1"/>
    <x v="2"/>
    <x v="2"/>
    <s v="6-Jul-1994"/>
    <n v="3172.02"/>
    <x v="1"/>
    <s v="tier - 1"/>
    <x v="3"/>
    <n v="28"/>
  </r>
  <r>
    <s v="Id2005"/>
    <s v="  Adriana S"/>
    <n v="33.11"/>
    <n v="5.63"/>
    <s v="No"/>
    <x v="0"/>
    <x v="0"/>
    <x v="0"/>
    <x v="1"/>
    <x v="3"/>
    <x v="2"/>
    <s v="25-Oct-1994"/>
    <n v="3171.61"/>
    <x v="1"/>
    <s v="tier - 3"/>
    <x v="0"/>
    <n v="28"/>
  </r>
  <r>
    <s v="Id2006"/>
    <s v="  Megan"/>
    <n v="16.815000000000001"/>
    <n v="5.29"/>
    <s v="yes"/>
    <x v="0"/>
    <x v="0"/>
    <x v="0"/>
    <x v="1"/>
    <x v="2"/>
    <x v="2"/>
    <s v="29-Aug-2001"/>
    <n v="3167.46"/>
    <x v="1"/>
    <s v="tier - 3"/>
    <x v="2"/>
    <n v="21"/>
  </r>
  <r>
    <s v="Id2007"/>
    <s v="  Kristen M"/>
    <n v="25.61"/>
    <n v="4"/>
    <s v="No"/>
    <x v="0"/>
    <x v="1"/>
    <x v="3"/>
    <x v="1"/>
    <x v="2"/>
    <x v="2"/>
    <s v="25-Sep-1993"/>
    <n v="3162.02"/>
    <x v="1"/>
    <s v="tier - 3"/>
    <x v="0"/>
    <n v="29"/>
  </r>
  <r>
    <s v="Id2008"/>
    <s v="  Alix"/>
    <n v="25.8"/>
    <n v="5.49"/>
    <s v="No"/>
    <x v="0"/>
    <x v="0"/>
    <x v="0"/>
    <x v="1"/>
    <x v="3"/>
    <x v="2"/>
    <s v="10-Jul-1994"/>
    <n v="3161.45"/>
    <x v="1"/>
    <s v="tier - 1"/>
    <x v="3"/>
    <n v="28"/>
  </r>
  <r>
    <s v="Id2009"/>
    <s v="  Kakushin"/>
    <n v="27.39"/>
    <n v="5.34"/>
    <s v="No"/>
    <x v="0"/>
    <x v="0"/>
    <x v="0"/>
    <x v="1"/>
    <x v="2"/>
    <x v="2"/>
    <s v="25-Jun-1999"/>
    <n v="3128.35"/>
    <x v="1"/>
    <s v="tier - 3"/>
    <x v="14"/>
    <n v="23"/>
  </r>
  <r>
    <s v="Id2010"/>
    <s v="  Michael J"/>
    <n v="17.03"/>
    <n v="4.12"/>
    <s v="No"/>
    <x v="0"/>
    <x v="0"/>
    <x v="3"/>
    <x v="1"/>
    <x v="1"/>
    <x v="2"/>
    <s v="1-Aug-1987"/>
    <n v="3088.06"/>
    <x v="1"/>
    <s v="tier - 2"/>
    <x v="0"/>
    <n v="35"/>
  </r>
  <r>
    <s v="Id2011"/>
    <s v="  Bradley"/>
    <n v="23.75"/>
    <n v="5.49"/>
    <s v="yes"/>
    <x v="0"/>
    <x v="0"/>
    <x v="0"/>
    <x v="1"/>
    <x v="1"/>
    <x v="2"/>
    <s v="13-Oct-2001"/>
    <n v="3077.1"/>
    <x v="1"/>
    <s v="tier - 1"/>
    <x v="1"/>
    <n v="21"/>
  </r>
  <r>
    <s v="Id2012"/>
    <s v="  Matt"/>
    <n v="26.03"/>
    <n v="5.1100000000000003"/>
    <s v="yes"/>
    <x v="0"/>
    <x v="0"/>
    <x v="3"/>
    <x v="1"/>
    <x v="1"/>
    <x v="2"/>
    <s v="10-Sep-1995"/>
    <n v="3070.81"/>
    <x v="2"/>
    <s v="tier - 1"/>
    <x v="6"/>
    <n v="27"/>
  </r>
  <r>
    <s v="Id2013"/>
    <s v="  Amanda C"/>
    <n v="16.079999999999998"/>
    <n v="5.94"/>
    <s v="No"/>
    <x v="0"/>
    <x v="0"/>
    <x v="0"/>
    <x v="1"/>
    <x v="1"/>
    <x v="1"/>
    <s v="1-Oct-1989"/>
    <n v="3065.49"/>
    <x v="1"/>
    <s v="tier - 1"/>
    <x v="1"/>
    <n v="33"/>
  </r>
  <r>
    <s v="Id2014"/>
    <s v="  Valur"/>
    <n v="30.875"/>
    <n v="5.54"/>
    <s v="No"/>
    <x v="0"/>
    <x v="0"/>
    <x v="0"/>
    <x v="1"/>
    <x v="0"/>
    <x v="2"/>
    <s v="26-Sep-1994"/>
    <n v="3062.51"/>
    <x v="2"/>
    <s v="tier - 1"/>
    <x v="1"/>
    <n v="28"/>
  </r>
  <r>
    <s v="Id2015"/>
    <s v="  Erica J"/>
    <n v="31.79"/>
    <n v="7.09"/>
    <s v="No"/>
    <x v="0"/>
    <x v="0"/>
    <x v="0"/>
    <x v="1"/>
    <x v="3"/>
    <x v="0"/>
    <s v="21-Jun-2002"/>
    <n v="3056.39"/>
    <x v="1"/>
    <s v="tier - 3"/>
    <x v="0"/>
    <n v="20"/>
  </r>
  <r>
    <s v="Id2016"/>
    <s v="  Stephen F"/>
    <n v="28.48"/>
    <n v="6.22"/>
    <s v="yes"/>
    <x v="0"/>
    <x v="1"/>
    <x v="3"/>
    <x v="1"/>
    <x v="0"/>
    <x v="1"/>
    <s v="22-Dec-1997"/>
    <n v="3051.73"/>
    <x v="1"/>
    <s v="tier - 2"/>
    <x v="3"/>
    <n v="25"/>
  </r>
  <r>
    <s v="Id2017"/>
    <s v="  Lissa"/>
    <n v="26.6"/>
    <n v="4.33"/>
    <s v="No"/>
    <x v="0"/>
    <x v="0"/>
    <x v="3"/>
    <x v="1"/>
    <x v="2"/>
    <x v="2"/>
    <s v="9-Aug-1998"/>
    <n v="3046.06"/>
    <x v="1"/>
    <s v="tier - 1"/>
    <x v="8"/>
    <n v="24"/>
  </r>
  <r>
    <s v="Id2018"/>
    <s v="  Megan"/>
    <n v="25.27"/>
    <n v="5.83"/>
    <s v="No"/>
    <x v="0"/>
    <x v="0"/>
    <x v="3"/>
    <x v="1"/>
    <x v="2"/>
    <x v="1"/>
    <s v="15-Sep-1998"/>
    <n v="3044.21"/>
    <x v="1"/>
    <s v="tier - 3"/>
    <x v="2"/>
    <n v="24"/>
  </r>
  <r>
    <s v="Id2019"/>
    <s v="  Alyson"/>
    <n v="34.484999999999999"/>
    <n v="4.7"/>
    <s v="yes"/>
    <x v="0"/>
    <x v="1"/>
    <x v="3"/>
    <x v="1"/>
    <x v="2"/>
    <x v="2"/>
    <s v="19-Dec-1997"/>
    <n v="3021.81"/>
    <x v="1"/>
    <s v="tier - 3"/>
    <x v="1"/>
    <n v="25"/>
  </r>
  <r>
    <s v="Id2020"/>
    <s v="  Chance B"/>
    <n v="15.57"/>
    <n v="4.07"/>
    <s v="yes"/>
    <x v="0"/>
    <x v="0"/>
    <x v="3"/>
    <x v="1"/>
    <x v="2"/>
    <x v="2"/>
    <s v="28-Sep-1988"/>
    <n v="3018.04"/>
    <x v="1"/>
    <s v="tier - 2"/>
    <x v="1"/>
    <n v="34"/>
  </r>
  <r>
    <s v="Id2021"/>
    <s v="  Sean P"/>
    <n v="30.36"/>
    <n v="9.39"/>
    <s v="No"/>
    <x v="0"/>
    <x v="0"/>
    <x v="0"/>
    <x v="1"/>
    <x v="3"/>
    <x v="0"/>
    <s v="15-Dec-2002"/>
    <n v="3012.22"/>
    <x v="1"/>
    <s v="tier - 3"/>
    <x v="1"/>
    <n v="20"/>
  </r>
  <r>
    <s v="Id2022"/>
    <s v="  Therese"/>
    <n v="19.37"/>
    <n v="4.18"/>
    <s v="No"/>
    <x v="0"/>
    <x v="0"/>
    <x v="0"/>
    <x v="1"/>
    <x v="2"/>
    <x v="2"/>
    <s v="20-Nov-1991"/>
    <n v="2985.67"/>
    <x v="1"/>
    <s v="tier - 2"/>
    <x v="0"/>
    <n v="31"/>
  </r>
  <r>
    <s v="Id2023"/>
    <s v="  Beau"/>
    <n v="16.71"/>
    <n v="4.18"/>
    <s v="No"/>
    <x v="0"/>
    <x v="0"/>
    <x v="3"/>
    <x v="1"/>
    <x v="2"/>
    <x v="2"/>
    <s v="18-Jun-1987"/>
    <n v="2979.52"/>
    <x v="1"/>
    <s v="tier - 3"/>
    <x v="0"/>
    <n v="35"/>
  </r>
  <r>
    <s v="Id2024"/>
    <s v="  Kelsey M"/>
    <n v="24.1"/>
    <n v="4.4000000000000004"/>
    <s v="yes"/>
    <x v="0"/>
    <x v="0"/>
    <x v="3"/>
    <x v="1"/>
    <x v="2"/>
    <x v="2"/>
    <s v="24-Sep-1995"/>
    <n v="2974.13"/>
    <x v="1"/>
    <s v="tier - 1"/>
    <x v="3"/>
    <n v="27"/>
  </r>
  <r>
    <s v="Id2025"/>
    <s v="  Gretchen"/>
    <n v="29.77"/>
    <n v="9.9"/>
    <s v="No"/>
    <x v="0"/>
    <x v="0"/>
    <x v="0"/>
    <x v="1"/>
    <x v="2"/>
    <x v="0"/>
    <s v="30-Sep-2002"/>
    <n v="2943.41"/>
    <x v="1"/>
    <s v="tier - 3"/>
    <x v="1"/>
    <n v="20"/>
  </r>
  <r>
    <s v="Id2026"/>
    <s v="  Nicholas E"/>
    <n v="46.53"/>
    <n v="4.84"/>
    <s v="yes"/>
    <x v="0"/>
    <x v="0"/>
    <x v="0"/>
    <x v="1"/>
    <x v="3"/>
    <x v="2"/>
    <s v="30-Jun-1996"/>
    <n v="2927.06"/>
    <x v="1"/>
    <s v="tier - 2"/>
    <x v="0"/>
    <n v="26"/>
  </r>
  <r>
    <s v="Id2027"/>
    <s v="  Deborah"/>
    <n v="23.4"/>
    <n v="5.53"/>
    <s v="No"/>
    <x v="0"/>
    <x v="1"/>
    <x v="3"/>
    <x v="1"/>
    <x v="3"/>
    <x v="2"/>
    <s v="5-Jun-2003"/>
    <n v="2913.57"/>
    <x v="1"/>
    <s v="tier - 2"/>
    <x v="3"/>
    <n v="20"/>
  </r>
  <r>
    <s v="Id2028"/>
    <s v="  Chuck W"/>
    <n v="30"/>
    <n v="4.33"/>
    <s v="yes"/>
    <x v="0"/>
    <x v="0"/>
    <x v="0"/>
    <x v="1"/>
    <x v="2"/>
    <x v="2"/>
    <s v="13-Jun-1996"/>
    <n v="2904.09"/>
    <x v="1"/>
    <s v="tier - 2"/>
    <x v="3"/>
    <n v="26"/>
  </r>
  <r>
    <s v="Id2029"/>
    <s v="  Daniel"/>
    <n v="29.15"/>
    <n v="4.91"/>
    <s v="yes"/>
    <x v="0"/>
    <x v="0"/>
    <x v="0"/>
    <x v="1"/>
    <x v="3"/>
    <x v="2"/>
    <s v="24-Oct-1996"/>
    <n v="2902.91"/>
    <x v="1"/>
    <s v="tier - 2"/>
    <x v="0"/>
    <n v="26"/>
  </r>
  <r>
    <s v="Id2030"/>
    <s v="  Amany"/>
    <n v="34.865000000000002"/>
    <n v="4.8"/>
    <s v="No"/>
    <x v="0"/>
    <x v="0"/>
    <x v="0"/>
    <x v="1"/>
    <x v="2"/>
    <x v="2"/>
    <s v="1-Nov-1999"/>
    <n v="2899.49"/>
    <x v="1"/>
    <s v="tier - 2"/>
    <x v="2"/>
    <n v="23"/>
  </r>
  <r>
    <s v="Id2031"/>
    <s v="  Kipling"/>
    <n v="28.12"/>
    <n v="5.55"/>
    <s v="yes"/>
    <x v="1"/>
    <x v="0"/>
    <x v="1"/>
    <x v="1"/>
    <x v="2"/>
    <x v="2"/>
    <s v="14-Jul-2000"/>
    <n v="2897.46"/>
    <x v="1"/>
    <s v="tier - 1"/>
    <x v="1"/>
    <n v="22"/>
  </r>
  <r>
    <s v="Id2032"/>
    <s v="  Duncan"/>
    <n v="29.45"/>
    <n v="5.24"/>
    <s v="yes"/>
    <x v="0"/>
    <x v="0"/>
    <x v="0"/>
    <x v="1"/>
    <x v="3"/>
    <x v="2"/>
    <s v="21-Jun-1996"/>
    <n v="2897.32"/>
    <x v="2"/>
    <s v="tier - 3"/>
    <x v="4"/>
    <n v="26"/>
  </r>
  <r>
    <s v="Id2033"/>
    <s v="  Louis C"/>
    <n v="27.94"/>
    <n v="6.08"/>
    <s v="No"/>
    <x v="0"/>
    <x v="1"/>
    <x v="3"/>
    <x v="1"/>
    <x v="2"/>
    <x v="1"/>
    <s v="12-Aug-1993"/>
    <n v="2867.12"/>
    <x v="0"/>
    <s v="tier - 3"/>
    <x v="0"/>
    <n v="29"/>
  </r>
  <r>
    <s v="Id2034"/>
    <s v="  Daniel J"/>
    <n v="27.2"/>
    <n v="5.83"/>
    <s v="No"/>
    <x v="0"/>
    <x v="1"/>
    <x v="3"/>
    <x v="1"/>
    <x v="3"/>
    <x v="1"/>
    <s v="1-Nov-1993"/>
    <n v="2866.09"/>
    <x v="2"/>
    <s v="tier - 3"/>
    <x v="3"/>
    <n v="29"/>
  </r>
  <r>
    <s v="Id2035"/>
    <s v="  Ildiko M"/>
    <n v="33.344999999999999"/>
    <n v="4.29"/>
    <s v="No"/>
    <x v="0"/>
    <x v="0"/>
    <x v="3"/>
    <x v="1"/>
    <x v="1"/>
    <x v="2"/>
    <s v="4-Sep-1998"/>
    <n v="2855.44"/>
    <x v="1"/>
    <s v="tier - 3"/>
    <x v="1"/>
    <n v="24"/>
  </r>
  <r>
    <s v="Id2036"/>
    <s v="  Melinda E"/>
    <n v="29.925000000000001"/>
    <n v="5.3"/>
    <s v="No"/>
    <x v="0"/>
    <x v="0"/>
    <x v="3"/>
    <x v="1"/>
    <x v="2"/>
    <x v="2"/>
    <s v="17-Jun-1998"/>
    <n v="2850.68"/>
    <x v="1"/>
    <s v="tier - 3"/>
    <x v="1"/>
    <n v="24"/>
  </r>
  <r>
    <s v="Id2037"/>
    <s v="  Ashley M"/>
    <n v="24.225000000000001"/>
    <n v="4.42"/>
    <s v="No"/>
    <x v="0"/>
    <x v="0"/>
    <x v="3"/>
    <x v="1"/>
    <x v="1"/>
    <x v="2"/>
    <s v="15-Nov-1998"/>
    <n v="2842.76"/>
    <x v="1"/>
    <s v="tier - 3"/>
    <x v="1"/>
    <n v="24"/>
  </r>
  <r>
    <s v="Id2038"/>
    <s v="  Stephanie"/>
    <n v="29.68"/>
    <n v="5.68"/>
    <s v="No"/>
    <x v="1"/>
    <x v="0"/>
    <x v="3"/>
    <x v="1"/>
    <x v="3"/>
    <x v="2"/>
    <s v="1-Oct-2000"/>
    <n v="2819.51"/>
    <x v="1"/>
    <s v="tier - 3"/>
    <x v="3"/>
    <n v="22"/>
  </r>
  <r>
    <s v="Id2039"/>
    <s v="  Sean P"/>
    <n v="20.614999999999998"/>
    <n v="6.05"/>
    <s v="No"/>
    <x v="0"/>
    <x v="1"/>
    <x v="3"/>
    <x v="1"/>
    <x v="1"/>
    <x v="1"/>
    <s v="23-Sep-2003"/>
    <n v="2803.7"/>
    <x v="1"/>
    <s v="tier - 1"/>
    <x v="1"/>
    <n v="19"/>
  </r>
  <r>
    <s v="Id2040"/>
    <s v="  Emily G"/>
    <n v="32.119999999999997"/>
    <n v="5.33"/>
    <s v="No"/>
    <x v="1"/>
    <x v="0"/>
    <x v="3"/>
    <x v="1"/>
    <x v="3"/>
    <x v="2"/>
    <s v="4-Aug-2004"/>
    <n v="2801.26"/>
    <x v="1"/>
    <s v="tier - 3"/>
    <x v="0"/>
    <n v="18"/>
  </r>
  <r>
    <s v="Id2041"/>
    <s v="  Malcolm"/>
    <n v="27.36"/>
    <n v="6.22"/>
    <s v="No"/>
    <x v="0"/>
    <x v="0"/>
    <x v="0"/>
    <x v="1"/>
    <x v="1"/>
    <x v="1"/>
    <s v="24-Dec-1999"/>
    <n v="2789.06"/>
    <x v="1"/>
    <s v="tier - 3"/>
    <x v="1"/>
    <n v="23"/>
  </r>
  <r>
    <s v="Id2042"/>
    <s v="  Danilo"/>
    <n v="17.385000000000002"/>
    <n v="5.84"/>
    <s v="No"/>
    <x v="0"/>
    <x v="0"/>
    <x v="0"/>
    <x v="1"/>
    <x v="3"/>
    <x v="1"/>
    <s v="29-Aug-1999"/>
    <n v="2775.19"/>
    <x v="1"/>
    <s v="tier - 1"/>
    <x v="1"/>
    <n v="23"/>
  </r>
  <r>
    <s v="Id2043"/>
    <s v="  Mikko"/>
    <n v="30.13"/>
    <n v="5.71"/>
    <s v="No"/>
    <x v="1"/>
    <x v="0"/>
    <x v="3"/>
    <x v="1"/>
    <x v="1"/>
    <x v="1"/>
    <s v="14-Nov-2004"/>
    <n v="2773.46"/>
    <x v="1"/>
    <s v="tier - 1"/>
    <x v="14"/>
    <n v="18"/>
  </r>
  <r>
    <s v="Id2044"/>
    <s v="  Paula C"/>
    <n v="25.44"/>
    <n v="6.04"/>
    <s v="yes"/>
    <x v="0"/>
    <x v="1"/>
    <x v="3"/>
    <x v="1"/>
    <x v="1"/>
    <x v="1"/>
    <s v="10-Aug-1997"/>
    <n v="2758.99"/>
    <x v="1"/>
    <s v="tier - 1"/>
    <x v="1"/>
    <n v="25"/>
  </r>
  <r>
    <s v="Id2045"/>
    <s v="  Kirsten N"/>
    <n v="39.805"/>
    <n v="4.38"/>
    <s v="No"/>
    <x v="1"/>
    <x v="0"/>
    <x v="3"/>
    <x v="1"/>
    <x v="2"/>
    <x v="2"/>
    <s v="11-Oct-2000"/>
    <n v="2755.02"/>
    <x v="1"/>
    <s v="tier - 1"/>
    <x v="2"/>
    <n v="22"/>
  </r>
  <r>
    <s v="Id2046"/>
    <s v="  Christy"/>
    <n v="30.4"/>
    <n v="5.56"/>
    <s v="yes"/>
    <x v="1"/>
    <x v="0"/>
    <x v="3"/>
    <x v="1"/>
    <x v="1"/>
    <x v="2"/>
    <s v="3-Oct-2000"/>
    <n v="2741.95"/>
    <x v="1"/>
    <s v="tier - 3"/>
    <x v="2"/>
    <n v="22"/>
  </r>
  <r>
    <s v="Id2047"/>
    <s v="  Jennifer"/>
    <n v="23.18"/>
    <n v="4.24"/>
    <s v="No"/>
    <x v="1"/>
    <x v="0"/>
    <x v="3"/>
    <x v="1"/>
    <x v="1"/>
    <x v="2"/>
    <s v="17-Dec-2000"/>
    <n v="2731.91"/>
    <x v="1"/>
    <s v="tier - 3"/>
    <x v="2"/>
    <n v="22"/>
  </r>
  <r>
    <s v="Id2048"/>
    <s v="  Jingjing"/>
    <n v="39.615000000000002"/>
    <n v="6.32"/>
    <s v="No"/>
    <x v="0"/>
    <x v="1"/>
    <x v="3"/>
    <x v="1"/>
    <x v="2"/>
    <x v="1"/>
    <s v="3-Dec-2003"/>
    <n v="2730.11"/>
    <x v="1"/>
    <s v="tier - 3"/>
    <x v="1"/>
    <n v="19"/>
  </r>
  <r>
    <s v="Id2049"/>
    <s v="  Morgan"/>
    <n v="30.59"/>
    <n v="6.3"/>
    <s v="yes"/>
    <x v="0"/>
    <x v="1"/>
    <x v="3"/>
    <x v="1"/>
    <x v="3"/>
    <x v="1"/>
    <s v="6-Oct-1997"/>
    <n v="2727.4"/>
    <x v="2"/>
    <s v="tier - 3"/>
    <x v="4"/>
    <n v="25"/>
  </r>
  <r>
    <s v="Id2050"/>
    <s v="  Patrick J"/>
    <n v="16.72"/>
    <n v="4.38"/>
    <s v="yes"/>
    <x v="0"/>
    <x v="0"/>
    <x v="3"/>
    <x v="1"/>
    <x v="1"/>
    <x v="2"/>
    <s v="20-Aug-1988"/>
    <n v="2726.06"/>
    <x v="1"/>
    <s v="tier - 2"/>
    <x v="0"/>
    <n v="34"/>
  </r>
  <r>
    <s v="Id2051"/>
    <s v="  Frankline"/>
    <n v="26.22"/>
    <n v="4.6500000000000004"/>
    <s v="yes"/>
    <x v="0"/>
    <x v="1"/>
    <x v="3"/>
    <x v="1"/>
    <x v="2"/>
    <x v="2"/>
    <s v="30-Oct-1997"/>
    <n v="2721.32"/>
    <x v="0"/>
    <s v="tier - 3"/>
    <x v="7"/>
    <n v="25"/>
  </r>
  <r>
    <s v="Id2052"/>
    <s v="  Laura T"/>
    <n v="31.824999999999999"/>
    <n v="4.7"/>
    <s v="No"/>
    <x v="0"/>
    <x v="1"/>
    <x v="3"/>
    <x v="1"/>
    <x v="3"/>
    <x v="2"/>
    <s v="6-Aug-2003"/>
    <n v="2719.28"/>
    <x v="1"/>
    <s v="tier - 2"/>
    <x v="1"/>
    <n v="19"/>
  </r>
  <r>
    <s v="Id2053"/>
    <s v="  Natalia"/>
    <n v="25.745000000000001"/>
    <n v="4.34"/>
    <s v="No"/>
    <x v="0"/>
    <x v="1"/>
    <x v="3"/>
    <x v="1"/>
    <x v="3"/>
    <x v="2"/>
    <s v="1-Dec-2003"/>
    <n v="2710.83"/>
    <x v="1"/>
    <s v="tier - 3"/>
    <x v="1"/>
    <n v="19"/>
  </r>
  <r>
    <s v="Id2054"/>
    <s v="  Jennifer L"/>
    <n v="24.605"/>
    <n v="5.62"/>
    <s v="No"/>
    <x v="0"/>
    <x v="1"/>
    <x v="3"/>
    <x v="1"/>
    <x v="3"/>
    <x v="2"/>
    <s v="21-Nov-2003"/>
    <n v="2709.24"/>
    <x v="1"/>
    <s v="tier - 2"/>
    <x v="1"/>
    <n v="19"/>
  </r>
  <r>
    <s v="Id2055"/>
    <s v="  Brooke"/>
    <n v="24.51"/>
    <n v="4.24"/>
    <s v="No"/>
    <x v="0"/>
    <x v="1"/>
    <x v="3"/>
    <x v="1"/>
    <x v="2"/>
    <x v="2"/>
    <s v="17-Jul-2003"/>
    <n v="2709.11"/>
    <x v="1"/>
    <s v="tier - 2"/>
    <x v="1"/>
    <n v="19"/>
  </r>
  <r>
    <s v="Id2056"/>
    <s v="  Jeremy M"/>
    <n v="31.065000000000001"/>
    <n v="4.57"/>
    <s v="yes"/>
    <x v="0"/>
    <x v="0"/>
    <x v="0"/>
    <x v="1"/>
    <x v="3"/>
    <x v="2"/>
    <s v="13-Jun-1996"/>
    <n v="2699.57"/>
    <x v="1"/>
    <s v="tier - 1"/>
    <x v="1"/>
    <n v="26"/>
  </r>
  <r>
    <s v="Id2057"/>
    <s v="  Megan L"/>
    <n v="28.12"/>
    <n v="5.05"/>
    <s v="No"/>
    <x v="0"/>
    <x v="0"/>
    <x v="0"/>
    <x v="1"/>
    <x v="3"/>
    <x v="2"/>
    <s v="11-Jun-1999"/>
    <n v="2690.11"/>
    <x v="1"/>
    <s v="tier - 2"/>
    <x v="1"/>
    <n v="23"/>
  </r>
  <r>
    <s v="Id2058"/>
    <s v="  Bryan"/>
    <n v="38.06"/>
    <n v="6.16"/>
    <s v="No"/>
    <x v="0"/>
    <x v="0"/>
    <x v="0"/>
    <x v="1"/>
    <x v="3"/>
    <x v="1"/>
    <s v="2-Oct-1994"/>
    <n v="2689.5"/>
    <x v="2"/>
    <s v="tier - 2"/>
    <x v="0"/>
    <n v="28"/>
  </r>
  <r>
    <s v="Id2059"/>
    <s v="  Marny"/>
    <n v="24.96"/>
    <n v="4.57"/>
    <s v="No"/>
    <x v="0"/>
    <x v="0"/>
    <x v="0"/>
    <x v="1"/>
    <x v="3"/>
    <x v="2"/>
    <s v="17-Sep-1994"/>
    <n v="2684.69"/>
    <x v="1"/>
    <s v="tier - 2"/>
    <x v="0"/>
    <n v="28"/>
  </r>
  <r>
    <s v="Id2060"/>
    <s v="  Marc"/>
    <n v="17.670000000000002"/>
    <n v="5.53"/>
    <s v="yes"/>
    <x v="0"/>
    <x v="0"/>
    <x v="0"/>
    <x v="1"/>
    <x v="3"/>
    <x v="2"/>
    <s v="5-Aug-1996"/>
    <n v="2680.95"/>
    <x v="2"/>
    <s v="tier - 2"/>
    <x v="1"/>
    <n v="26"/>
  </r>
  <r>
    <s v="Id2061"/>
    <s v="  Benjamin L"/>
    <n v="31.35"/>
    <n v="5.84"/>
    <s v="No"/>
    <x v="1"/>
    <x v="0"/>
    <x v="3"/>
    <x v="1"/>
    <x v="2"/>
    <x v="1"/>
    <s v="9-Dec-2000"/>
    <n v="2643.27"/>
    <x v="1"/>
    <s v="tier - 1"/>
    <x v="1"/>
    <n v="22"/>
  </r>
  <r>
    <s v="Id2062"/>
    <s v="  Rob G"/>
    <n v="28.31"/>
    <n v="6.41"/>
    <s v="No"/>
    <x v="1"/>
    <x v="0"/>
    <x v="3"/>
    <x v="1"/>
    <x v="3"/>
    <x v="1"/>
    <s v="24-Jun-2000"/>
    <n v="2639.04"/>
    <x v="1"/>
    <s v="tier - 2"/>
    <x v="1"/>
    <n v="22"/>
  </r>
  <r>
    <s v="Id2063"/>
    <s v="  Stefanie A"/>
    <n v="30.3"/>
    <n v="4.7300000000000004"/>
    <s v="yes"/>
    <x v="0"/>
    <x v="1"/>
    <x v="3"/>
    <x v="1"/>
    <x v="2"/>
    <x v="2"/>
    <s v="26-Aug-1997"/>
    <n v="2632.99"/>
    <x v="1"/>
    <s v="tier - 1"/>
    <x v="3"/>
    <n v="25"/>
  </r>
  <r>
    <s v="Id2064"/>
    <s v="  Stephanie"/>
    <n v="26.4"/>
    <n v="6.22"/>
    <s v="yes"/>
    <x v="0"/>
    <x v="0"/>
    <x v="0"/>
    <x v="1"/>
    <x v="2"/>
    <x v="1"/>
    <s v="26-Aug-2001"/>
    <n v="2597.7800000000002"/>
    <x v="1"/>
    <s v="tier - 1"/>
    <x v="3"/>
    <n v="21"/>
  </r>
  <r>
    <s v="Id2065"/>
    <s v="  Caroline F"/>
    <n v="22.135000000000002"/>
    <n v="4.46"/>
    <s v="yes"/>
    <x v="0"/>
    <x v="0"/>
    <x v="0"/>
    <x v="1"/>
    <x v="0"/>
    <x v="2"/>
    <s v="28-Jul-2001"/>
    <n v="2585.85"/>
    <x v="1"/>
    <s v="tier - 2"/>
    <x v="2"/>
    <n v="21"/>
  </r>
  <r>
    <s v="Id2066"/>
    <s v="  Julia J"/>
    <n v="17.399999999999999"/>
    <n v="4.5"/>
    <s v="yes"/>
    <x v="0"/>
    <x v="0"/>
    <x v="0"/>
    <x v="1"/>
    <x v="2"/>
    <x v="2"/>
    <s v="15-Oct-2001"/>
    <n v="2585.27"/>
    <x v="1"/>
    <s v="tier - 3"/>
    <x v="3"/>
    <n v="21"/>
  </r>
  <r>
    <s v="Id2067"/>
    <s v="  Jack"/>
    <n v="28.06"/>
    <n v="8.93"/>
    <s v="No"/>
    <x v="0"/>
    <x v="0"/>
    <x v="0"/>
    <x v="1"/>
    <x v="2"/>
    <x v="0"/>
    <s v="20-Jul-2002"/>
    <n v="2585.04"/>
    <x v="1"/>
    <s v="tier - 2"/>
    <x v="14"/>
    <n v="20"/>
  </r>
  <r>
    <s v="Id2068"/>
    <s v="  Bernat"/>
    <n v="31.13"/>
    <n v="11.02"/>
    <s v="No"/>
    <x v="0"/>
    <x v="0"/>
    <x v="0"/>
    <x v="1"/>
    <x v="2"/>
    <x v="0"/>
    <s v="11-Oct-2002"/>
    <n v="2566.4699999999998"/>
    <x v="1"/>
    <s v="tier - 3"/>
    <x v="0"/>
    <n v="20"/>
  </r>
  <r>
    <s v="Id2069"/>
    <s v="  Hicham"/>
    <n v="18.46"/>
    <n v="5.25"/>
    <s v="No"/>
    <x v="0"/>
    <x v="0"/>
    <x v="0"/>
    <x v="1"/>
    <x v="2"/>
    <x v="2"/>
    <s v="17-Nov-1991"/>
    <n v="2545.6799999999998"/>
    <x v="1"/>
    <s v="tier - 1"/>
    <x v="0"/>
    <n v="31"/>
  </r>
  <r>
    <s v="Id2070"/>
    <s v="  Sarah"/>
    <n v="17.3"/>
    <n v="4.75"/>
    <s v="No"/>
    <x v="0"/>
    <x v="0"/>
    <x v="0"/>
    <x v="1"/>
    <x v="0"/>
    <x v="2"/>
    <s v="1-Oct-1990"/>
    <n v="2540.39"/>
    <x v="1"/>
    <s v="tier - 2"/>
    <x v="0"/>
    <n v="32"/>
  </r>
  <r>
    <s v="Id2071"/>
    <s v="  Anthony S"/>
    <n v="35.625"/>
    <n v="4.68"/>
    <s v="yes"/>
    <x v="0"/>
    <x v="1"/>
    <x v="3"/>
    <x v="1"/>
    <x v="2"/>
    <x v="2"/>
    <s v="28-Jul-1997"/>
    <n v="2534.39"/>
    <x v="2"/>
    <s v="tier - 3"/>
    <x v="1"/>
    <n v="25"/>
  </r>
  <r>
    <s v="Id2072"/>
    <s v="  Elisabetta"/>
    <n v="20.234999999999999"/>
    <n v="6.17"/>
    <s v="yes"/>
    <x v="1"/>
    <x v="0"/>
    <x v="1"/>
    <x v="1"/>
    <x v="2"/>
    <x v="1"/>
    <s v="25-Aug-2000"/>
    <n v="2527.8200000000002"/>
    <x v="1"/>
    <s v="tier - 3"/>
    <x v="1"/>
    <n v="22"/>
  </r>
  <r>
    <s v="Id2073"/>
    <s v="  Trevor N"/>
    <n v="27.55"/>
    <n v="4.5599999999999996"/>
    <s v="yes"/>
    <x v="0"/>
    <x v="1"/>
    <x v="3"/>
    <x v="1"/>
    <x v="3"/>
    <x v="2"/>
    <s v="2-Nov-1997"/>
    <n v="2523.17"/>
    <x v="2"/>
    <s v="tier - 1"/>
    <x v="1"/>
    <n v="25"/>
  </r>
  <r>
    <s v="Id2074"/>
    <s v="  Nancy"/>
    <n v="17.97"/>
    <n v="6.3"/>
    <s v="No"/>
    <x v="0"/>
    <x v="0"/>
    <x v="0"/>
    <x v="1"/>
    <x v="2"/>
    <x v="1"/>
    <s v="5-Aug-1991"/>
    <n v="2510.79"/>
    <x v="1"/>
    <s v="tier - 1"/>
    <x v="0"/>
    <n v="31"/>
  </r>
  <r>
    <s v="Id2075"/>
    <s v="  Allison R"/>
    <n v="29.98"/>
    <n v="6.03"/>
    <s v="No"/>
    <x v="1"/>
    <x v="0"/>
    <x v="3"/>
    <x v="1"/>
    <x v="3"/>
    <x v="1"/>
    <s v="6-Sep-2004"/>
    <n v="2500.9299999999998"/>
    <x v="1"/>
    <s v="tier - 2"/>
    <x v="1"/>
    <n v="18"/>
  </r>
  <r>
    <s v="Id2076"/>
    <s v="  Robert J"/>
    <n v="33.659999999999997"/>
    <n v="4.2"/>
    <s v="yes"/>
    <x v="0"/>
    <x v="0"/>
    <x v="3"/>
    <x v="1"/>
    <x v="2"/>
    <x v="2"/>
    <s v="15-Oct-1995"/>
    <n v="2498.41"/>
    <x v="2"/>
    <s v="tier - 3"/>
    <x v="0"/>
    <n v="27"/>
  </r>
  <r>
    <s v="Id2077"/>
    <s v="  Nicholas"/>
    <n v="32.67"/>
    <n v="5.61"/>
    <s v="yes"/>
    <x v="0"/>
    <x v="0"/>
    <x v="3"/>
    <x v="1"/>
    <x v="2"/>
    <x v="2"/>
    <s v="9-Jul-1995"/>
    <n v="2497.04"/>
    <x v="2"/>
    <s v="tier - 3"/>
    <x v="0"/>
    <n v="27"/>
  </r>
  <r>
    <s v="Id2078"/>
    <s v="  Kevin L"/>
    <n v="30.5"/>
    <n v="5.88"/>
    <s v="yes"/>
    <x v="0"/>
    <x v="0"/>
    <x v="3"/>
    <x v="1"/>
    <x v="2"/>
    <x v="1"/>
    <s v="14-Oct-1995"/>
    <n v="2494.02"/>
    <x v="2"/>
    <s v="tier - 1"/>
    <x v="3"/>
    <n v="27"/>
  </r>
  <r>
    <s v="Id2079"/>
    <s v="  Bryan"/>
    <n v="23.1"/>
    <n v="5.92"/>
    <s v="yes"/>
    <x v="0"/>
    <x v="0"/>
    <x v="3"/>
    <x v="1"/>
    <x v="2"/>
    <x v="1"/>
    <s v="6-Nov-1995"/>
    <n v="2483.7399999999998"/>
    <x v="2"/>
    <s v="tier - 2"/>
    <x v="0"/>
    <n v="27"/>
  </r>
  <r>
    <s v="Id2080"/>
    <s v="  Janae N"/>
    <n v="39.49"/>
    <n v="4.8099999999999996"/>
    <s v="No"/>
    <x v="0"/>
    <x v="0"/>
    <x v="3"/>
    <x v="1"/>
    <x v="2"/>
    <x v="2"/>
    <s v="20-Jun-1998"/>
    <n v="2480.98"/>
    <x v="1"/>
    <s v="tier - 2"/>
    <x v="0"/>
    <n v="24"/>
  </r>
  <r>
    <s v="Id2081"/>
    <s v="  Audrey"/>
    <n v="33.99"/>
    <n v="4.55"/>
    <s v="No"/>
    <x v="0"/>
    <x v="0"/>
    <x v="3"/>
    <x v="1"/>
    <x v="2"/>
    <x v="2"/>
    <s v="2-Jul-1998"/>
    <n v="2473.33"/>
    <x v="1"/>
    <s v="tier - 3"/>
    <x v="0"/>
    <n v="24"/>
  </r>
  <r>
    <s v="Id2082"/>
    <s v="  Laura"/>
    <n v="27.72"/>
    <n v="6.43"/>
    <s v="No"/>
    <x v="0"/>
    <x v="0"/>
    <x v="3"/>
    <x v="1"/>
    <x v="3"/>
    <x v="1"/>
    <s v="17-Aug-1998"/>
    <n v="2464.62"/>
    <x v="1"/>
    <s v="tier - 3"/>
    <x v="0"/>
    <n v="24"/>
  </r>
  <r>
    <s v="Id2083"/>
    <s v="  Nicole F"/>
    <n v="30.59"/>
    <n v="11.62"/>
    <s v="No"/>
    <x v="0"/>
    <x v="0"/>
    <x v="0"/>
    <x v="1"/>
    <x v="3"/>
    <x v="0"/>
    <s v="11-Jul-2002"/>
    <n v="2459.7199999999998"/>
    <x v="1"/>
    <s v="tier - 2"/>
    <x v="2"/>
    <n v="20"/>
  </r>
  <r>
    <s v="Id2084"/>
    <s v="  Krista L"/>
    <n v="22.6"/>
    <n v="6.04"/>
    <s v="No"/>
    <x v="0"/>
    <x v="0"/>
    <x v="3"/>
    <x v="1"/>
    <x v="2"/>
    <x v="1"/>
    <s v="19-Nov-1998"/>
    <n v="2457.5"/>
    <x v="1"/>
    <s v="tier - 1"/>
    <x v="3"/>
    <n v="24"/>
  </r>
  <r>
    <s v="Id2085"/>
    <s v="  Denise"/>
    <n v="28.785"/>
    <n v="8.82"/>
    <s v="No"/>
    <x v="0"/>
    <x v="0"/>
    <x v="0"/>
    <x v="1"/>
    <x v="2"/>
    <x v="0"/>
    <s v="29-Jul-2002"/>
    <n v="2457.21"/>
    <x v="1"/>
    <s v="tier - 1"/>
    <x v="2"/>
    <n v="20"/>
  </r>
  <r>
    <s v="Id2086"/>
    <s v="  Ariel"/>
    <n v="50.38"/>
    <n v="5.8"/>
    <s v="No"/>
    <x v="0"/>
    <x v="0"/>
    <x v="0"/>
    <x v="1"/>
    <x v="3"/>
    <x v="1"/>
    <s v="21-Nov-1999"/>
    <n v="2438.06"/>
    <x v="1"/>
    <s v="tier - 2"/>
    <x v="0"/>
    <n v="23"/>
  </r>
  <r>
    <s v="Id2087"/>
    <s v="  Jeremy"/>
    <n v="35.200000000000003"/>
    <n v="4.28"/>
    <s v="No"/>
    <x v="0"/>
    <x v="0"/>
    <x v="0"/>
    <x v="1"/>
    <x v="3"/>
    <x v="2"/>
    <s v="12-Nov-1999"/>
    <n v="2416.96"/>
    <x v="1"/>
    <s v="tier - 2"/>
    <x v="3"/>
    <n v="23"/>
  </r>
  <r>
    <s v="Id2088"/>
    <s v="  Rosalie"/>
    <n v="35.72"/>
    <n v="5.5"/>
    <s v="yes"/>
    <x v="0"/>
    <x v="0"/>
    <x v="0"/>
    <x v="1"/>
    <x v="3"/>
    <x v="2"/>
    <s v="3-Jun-2001"/>
    <n v="2404.73"/>
    <x v="1"/>
    <s v="tier - 3"/>
    <x v="1"/>
    <n v="22"/>
  </r>
  <r>
    <s v="Id2089"/>
    <s v="  Jay"/>
    <n v="24.51"/>
    <n v="4.6900000000000004"/>
    <s v="No"/>
    <x v="0"/>
    <x v="0"/>
    <x v="0"/>
    <x v="1"/>
    <x v="3"/>
    <x v="2"/>
    <s v="10-Aug-1999"/>
    <n v="2396.1"/>
    <x v="1"/>
    <s v="tier - 1"/>
    <x v="9"/>
    <n v="23"/>
  </r>
  <r>
    <s v="Id2090"/>
    <s v="  Vitaliy"/>
    <n v="23.844999999999999"/>
    <n v="4.43"/>
    <s v="No"/>
    <x v="0"/>
    <x v="0"/>
    <x v="0"/>
    <x v="1"/>
    <x v="3"/>
    <x v="2"/>
    <s v="17-Dec-1999"/>
    <n v="2395.17"/>
    <x v="1"/>
    <s v="tier - 1"/>
    <x v="7"/>
    <n v="23"/>
  </r>
  <r>
    <s v="Id2091"/>
    <s v="  Benjamin W"/>
    <n v="15.68"/>
    <n v="6.16"/>
    <s v="yes"/>
    <x v="0"/>
    <x v="0"/>
    <x v="3"/>
    <x v="1"/>
    <x v="3"/>
    <x v="1"/>
    <s v="12-Dec-1988"/>
    <n v="2373.3000000000002"/>
    <x v="1"/>
    <s v="tier - 2"/>
    <x v="0"/>
    <n v="34"/>
  </r>
  <r>
    <s v="Id2092"/>
    <s v="  Jesse"/>
    <n v="32.395000000000003"/>
    <n v="6.66"/>
    <s v="No"/>
    <x v="0"/>
    <x v="0"/>
    <x v="0"/>
    <x v="1"/>
    <x v="3"/>
    <x v="0"/>
    <s v="5-Nov-2002"/>
    <n v="2362.23"/>
    <x v="1"/>
    <s v="tier - 1"/>
    <x v="1"/>
    <n v="20"/>
  </r>
  <r>
    <s v="Id2093"/>
    <s v="  Mark"/>
    <n v="23.655000000000001"/>
    <n v="5.92"/>
    <s v="No"/>
    <x v="0"/>
    <x v="0"/>
    <x v="3"/>
    <x v="1"/>
    <x v="3"/>
    <x v="1"/>
    <s v="21-Oct-1998"/>
    <n v="2352.9699999999998"/>
    <x v="2"/>
    <s v="tier - 3"/>
    <x v="1"/>
    <n v="24"/>
  </r>
  <r>
    <s v="Id2094"/>
    <s v="  Lauren"/>
    <n v="28.4"/>
    <n v="5.97"/>
    <s v="No"/>
    <x v="0"/>
    <x v="1"/>
    <x v="3"/>
    <x v="1"/>
    <x v="3"/>
    <x v="1"/>
    <s v="18-Nov-2003"/>
    <n v="2331.52"/>
    <x v="1"/>
    <s v="tier - 3"/>
    <x v="3"/>
    <n v="19"/>
  </r>
  <r>
    <s v="Id2095"/>
    <s v="  Massimiliano"/>
    <n v="35.42"/>
    <n v="4.6399999999999997"/>
    <s v="yes"/>
    <x v="0"/>
    <x v="0"/>
    <x v="0"/>
    <x v="1"/>
    <x v="3"/>
    <x v="2"/>
    <s v="17-Dec-1996"/>
    <n v="2322.62"/>
    <x v="1"/>
    <s v="tier - 1"/>
    <x v="0"/>
    <n v="26"/>
  </r>
  <r>
    <s v="Id2096"/>
    <s v="  Josh"/>
    <n v="26.18"/>
    <n v="6.12"/>
    <s v="No"/>
    <x v="1"/>
    <x v="0"/>
    <x v="3"/>
    <x v="1"/>
    <x v="3"/>
    <x v="1"/>
    <s v="6-Sep-2004"/>
    <n v="2304"/>
    <x v="1"/>
    <s v="tier - 3"/>
    <x v="0"/>
    <n v="18"/>
  </r>
  <r>
    <s v="Id2097"/>
    <s v="  Kiyokatsu"/>
    <n v="20.8"/>
    <n v="4.87"/>
    <s v="yes"/>
    <x v="0"/>
    <x v="0"/>
    <x v="0"/>
    <x v="1"/>
    <x v="3"/>
    <x v="2"/>
    <s v="28-Nov-1996"/>
    <n v="2302.3000000000002"/>
    <x v="0"/>
    <s v="tier - 2"/>
    <x v="3"/>
    <n v="26"/>
  </r>
  <r>
    <s v="Id2098"/>
    <s v="  Amanda L"/>
    <n v="15.82"/>
    <n v="4.5999999999999996"/>
    <s v="No"/>
    <x v="0"/>
    <x v="0"/>
    <x v="0"/>
    <x v="1"/>
    <x v="3"/>
    <x v="2"/>
    <s v="5-Oct-1989"/>
    <n v="2295.2399999999998"/>
    <x v="1"/>
    <s v="tier - 1"/>
    <x v="0"/>
    <n v="33"/>
  </r>
  <r>
    <s v="Id2099"/>
    <s v="  Matthew"/>
    <n v="17.670000000000002"/>
    <n v="4.78"/>
    <s v="No"/>
    <x v="0"/>
    <x v="0"/>
    <x v="0"/>
    <x v="1"/>
    <x v="3"/>
    <x v="2"/>
    <s v="16-Jun-1991"/>
    <n v="2277.7199999999998"/>
    <x v="1"/>
    <s v="tier - 1"/>
    <x v="0"/>
    <n v="31"/>
  </r>
  <r>
    <s v="Id2100"/>
    <s v="  Julia M"/>
    <n v="31.92"/>
    <n v="11.05"/>
    <s v="No"/>
    <x v="0"/>
    <x v="0"/>
    <x v="0"/>
    <x v="1"/>
    <x v="3"/>
    <x v="0"/>
    <s v="12-Nov-2002"/>
    <n v="2261.5700000000002"/>
    <x v="1"/>
    <s v="tier - 1"/>
    <x v="1"/>
    <n v="20"/>
  </r>
  <r>
    <s v="Id2101"/>
    <s v="  Rhea"/>
    <n v="28.975000000000001"/>
    <n v="7.62"/>
    <s v="No"/>
    <x v="0"/>
    <x v="0"/>
    <x v="0"/>
    <x v="1"/>
    <x v="3"/>
    <x v="0"/>
    <s v="15-Jul-2002"/>
    <n v="2257.48"/>
    <x v="1"/>
    <s v="tier - 1"/>
    <x v="1"/>
    <n v="20"/>
  </r>
  <r>
    <s v="Id2102"/>
    <s v="  Justin"/>
    <n v="31.73"/>
    <n v="4.78"/>
    <s v="yes"/>
    <x v="1"/>
    <x v="0"/>
    <x v="1"/>
    <x v="1"/>
    <x v="3"/>
    <x v="2"/>
    <s v="11-Dec-2000"/>
    <n v="2254.8000000000002"/>
    <x v="1"/>
    <s v="tier - 3"/>
    <x v="4"/>
    <n v="22"/>
  </r>
  <r>
    <s v="Id2103"/>
    <s v="  Shamus M"/>
    <n v="28.88"/>
    <n v="6.09"/>
    <s v="yes"/>
    <x v="1"/>
    <x v="0"/>
    <x v="1"/>
    <x v="1"/>
    <x v="3"/>
    <x v="1"/>
    <s v="30-Jun-2000"/>
    <n v="2250.84"/>
    <x v="1"/>
    <s v="tier - 2"/>
    <x v="11"/>
    <n v="22"/>
  </r>
  <r>
    <s v="Id2104"/>
    <s v="  Mike"/>
    <n v="25.555"/>
    <n v="5.1100000000000003"/>
    <s v="No"/>
    <x v="0"/>
    <x v="1"/>
    <x v="3"/>
    <x v="1"/>
    <x v="3"/>
    <x v="2"/>
    <s v="10-Dec-2003"/>
    <n v="2221.56"/>
    <x v="1"/>
    <s v="tier - 3"/>
    <x v="1"/>
    <n v="19"/>
  </r>
  <r>
    <s v="Id2105"/>
    <s v="  Mary Beth"/>
    <n v="37.29"/>
    <n v="4.46"/>
    <s v="No"/>
    <x v="1"/>
    <x v="0"/>
    <x v="3"/>
    <x v="1"/>
    <x v="3"/>
    <x v="2"/>
    <s v="12-Dec-2004"/>
    <n v="2219.4499999999998"/>
    <x v="1"/>
    <s v="tier - 1"/>
    <x v="0"/>
    <n v="18"/>
  </r>
  <r>
    <s v="Id2106"/>
    <s v="  Erin"/>
    <n v="40.28"/>
    <n v="6.11"/>
    <s v="No"/>
    <x v="1"/>
    <x v="0"/>
    <x v="3"/>
    <x v="1"/>
    <x v="3"/>
    <x v="1"/>
    <s v="25-Sep-2004"/>
    <n v="2217.6"/>
    <x v="1"/>
    <s v="tier - 1"/>
    <x v="2"/>
    <n v="18"/>
  </r>
  <r>
    <s v="Id2107"/>
    <s v="  Hallie"/>
    <n v="40.185000000000002"/>
    <n v="4.66"/>
    <s v="No"/>
    <x v="1"/>
    <x v="0"/>
    <x v="3"/>
    <x v="1"/>
    <x v="3"/>
    <x v="2"/>
    <s v="13-Jun-2004"/>
    <n v="2217.4699999999998"/>
    <x v="1"/>
    <s v="tier - 1"/>
    <x v="2"/>
    <n v="18"/>
  </r>
  <r>
    <s v="Id2108"/>
    <s v="  Paige P"/>
    <n v="23.57"/>
    <n v="6.14"/>
    <s v="No"/>
    <x v="0"/>
    <x v="0"/>
    <x v="0"/>
    <x v="1"/>
    <x v="3"/>
    <x v="1"/>
    <s v="17-Nov-1994"/>
    <n v="2213.21"/>
    <x v="1"/>
    <s v="tier - 2"/>
    <x v="0"/>
    <n v="28"/>
  </r>
  <r>
    <s v="Id2109"/>
    <s v="  Ji"/>
    <n v="35.625"/>
    <n v="6.21"/>
    <s v="No"/>
    <x v="1"/>
    <x v="0"/>
    <x v="3"/>
    <x v="1"/>
    <x v="3"/>
    <x v="1"/>
    <s v="27-Jul-2004"/>
    <n v="2211.13"/>
    <x v="1"/>
    <s v="tier - 2"/>
    <x v="2"/>
    <n v="18"/>
  </r>
  <r>
    <s v="Id2110"/>
    <s v="  Carissa A"/>
    <n v="33.155000000000001"/>
    <n v="4.5999999999999996"/>
    <s v="No"/>
    <x v="1"/>
    <x v="0"/>
    <x v="3"/>
    <x v="1"/>
    <x v="3"/>
    <x v="2"/>
    <s v="6-Aug-2004"/>
    <n v="2207.6999999999998"/>
    <x v="1"/>
    <s v="tier - 2"/>
    <x v="2"/>
    <n v="18"/>
  </r>
  <r>
    <s v="Id2111"/>
    <s v="  Mona"/>
    <n v="31.92"/>
    <n v="5.04"/>
    <s v="No"/>
    <x v="1"/>
    <x v="0"/>
    <x v="3"/>
    <x v="1"/>
    <x v="3"/>
    <x v="2"/>
    <s v="13-Nov-2004"/>
    <n v="2205.98"/>
    <x v="1"/>
    <s v="tier - 3"/>
    <x v="2"/>
    <n v="18"/>
  </r>
  <r>
    <s v="Id2112"/>
    <s v="  Kristin R"/>
    <n v="30.305"/>
    <n v="5.08"/>
    <s v="No"/>
    <x v="1"/>
    <x v="0"/>
    <x v="3"/>
    <x v="1"/>
    <x v="3"/>
    <x v="2"/>
    <s v="28-Oct-2004"/>
    <n v="2203.7399999999998"/>
    <x v="1"/>
    <s v="tier - 2"/>
    <x v="2"/>
    <n v="18"/>
  </r>
  <r>
    <s v="Id2113"/>
    <s v="  Beth"/>
    <n v="30.114999999999998"/>
    <n v="4.38"/>
    <s v="No"/>
    <x v="1"/>
    <x v="0"/>
    <x v="3"/>
    <x v="1"/>
    <x v="3"/>
    <x v="2"/>
    <s v="6-Aug-2004"/>
    <n v="2203.4699999999998"/>
    <x v="1"/>
    <s v="tier - 2"/>
    <x v="2"/>
    <n v="18"/>
  </r>
  <r>
    <s v="Id2114"/>
    <s v="  Allison"/>
    <n v="24.09"/>
    <n v="4.79"/>
    <s v="No"/>
    <x v="1"/>
    <x v="0"/>
    <x v="3"/>
    <x v="1"/>
    <x v="3"/>
    <x v="2"/>
    <s v="27-Jul-2004"/>
    <n v="2201.1"/>
    <x v="1"/>
    <s v="tier - 3"/>
    <x v="0"/>
    <n v="18"/>
  </r>
  <r>
    <s v="Id2115"/>
    <s v="  Ashley E"/>
    <n v="28.215"/>
    <n v="4.21"/>
    <s v="No"/>
    <x v="1"/>
    <x v="0"/>
    <x v="3"/>
    <x v="1"/>
    <x v="3"/>
    <x v="2"/>
    <s v="12-Sep-2004"/>
    <n v="2200.83"/>
    <x v="1"/>
    <s v="tier - 2"/>
    <x v="2"/>
    <n v="18"/>
  </r>
  <r>
    <s v="Id2116"/>
    <s v="  Hilary K"/>
    <n v="26.315000000000001"/>
    <n v="5.47"/>
    <s v="No"/>
    <x v="1"/>
    <x v="0"/>
    <x v="3"/>
    <x v="1"/>
    <x v="3"/>
    <x v="2"/>
    <s v="3-Sep-2004"/>
    <n v="2198.19"/>
    <x v="1"/>
    <s v="tier - 1"/>
    <x v="8"/>
    <n v="18"/>
  </r>
  <r>
    <s v="Id2117"/>
    <s v="  Dominique"/>
    <n v="25.08"/>
    <n v="5.09"/>
    <s v="No"/>
    <x v="1"/>
    <x v="0"/>
    <x v="3"/>
    <x v="1"/>
    <x v="3"/>
    <x v="2"/>
    <s v="7-Dec-2004"/>
    <n v="2196.4699999999998"/>
    <x v="1"/>
    <s v="tier - 3"/>
    <x v="2"/>
    <n v="18"/>
  </r>
  <r>
    <s v="Id2118"/>
    <s v="  Carlos I"/>
    <n v="15.41"/>
    <n v="5.08"/>
    <s v="No"/>
    <x v="0"/>
    <x v="0"/>
    <x v="0"/>
    <x v="1"/>
    <x v="3"/>
    <x v="2"/>
    <s v="16-Dec-1991"/>
    <n v="2193.1999999999998"/>
    <x v="1"/>
    <s v="tier - 2"/>
    <x v="1"/>
    <n v="31"/>
  </r>
  <r>
    <s v="Id2119"/>
    <s v="  Matthew"/>
    <n v="23.83"/>
    <n v="5.68"/>
    <s v="No"/>
    <x v="0"/>
    <x v="0"/>
    <x v="0"/>
    <x v="1"/>
    <x v="3"/>
    <x v="2"/>
    <s v="27-Sep-1994"/>
    <n v="2170.08"/>
    <x v="1"/>
    <s v="tier - 2"/>
    <x v="0"/>
    <n v="28"/>
  </r>
  <r>
    <s v="Id2120"/>
    <s v="  Kara"/>
    <n v="36"/>
    <n v="4.66"/>
    <s v="No"/>
    <x v="1"/>
    <x v="0"/>
    <x v="3"/>
    <x v="1"/>
    <x v="3"/>
    <x v="2"/>
    <s v="23-Aug-2000"/>
    <n v="2166.73"/>
    <x v="1"/>
    <s v="tier - 2"/>
    <x v="3"/>
    <n v="22"/>
  </r>
  <r>
    <s v="Id2121"/>
    <s v="  Sarah S"/>
    <n v="28.82"/>
    <n v="5.59"/>
    <s v="No"/>
    <x v="1"/>
    <x v="0"/>
    <x v="3"/>
    <x v="1"/>
    <x v="3"/>
    <x v="2"/>
    <s v="10-Dec-2000"/>
    <n v="2156.75"/>
    <x v="1"/>
    <s v="tier - 2"/>
    <x v="0"/>
    <n v="22"/>
  </r>
  <r>
    <s v="Id2122"/>
    <s v="  Shauna R"/>
    <n v="28.05"/>
    <n v="6.2"/>
    <s v="No"/>
    <x v="1"/>
    <x v="0"/>
    <x v="3"/>
    <x v="1"/>
    <x v="3"/>
    <x v="1"/>
    <s v="29-Nov-2000"/>
    <n v="2155.6799999999998"/>
    <x v="1"/>
    <s v="tier - 3"/>
    <x v="0"/>
    <n v="22"/>
  </r>
  <r>
    <s v="Id2123"/>
    <s v="  Lindsay J"/>
    <n v="27.1"/>
    <n v="4.45"/>
    <s v="No"/>
    <x v="1"/>
    <x v="0"/>
    <x v="3"/>
    <x v="1"/>
    <x v="3"/>
    <x v="2"/>
    <s v="22-Oct-2000"/>
    <n v="2154.36"/>
    <x v="1"/>
    <s v="tier - 2"/>
    <x v="3"/>
    <n v="22"/>
  </r>
  <r>
    <s v="Id2124"/>
    <s v="  Danya A"/>
    <n v="24.3"/>
    <n v="6.1"/>
    <s v="yes"/>
    <x v="1"/>
    <x v="0"/>
    <x v="3"/>
    <x v="1"/>
    <x v="3"/>
    <x v="1"/>
    <s v="27-Dec-2000"/>
    <n v="2150.4699999999998"/>
    <x v="1"/>
    <s v="tier - 3"/>
    <x v="3"/>
    <n v="22"/>
  </r>
  <r>
    <s v="Id2125"/>
    <s v="  Lorraine"/>
    <n v="30.72"/>
    <n v="6.06"/>
    <s v="No"/>
    <x v="1"/>
    <x v="0"/>
    <x v="3"/>
    <x v="1"/>
    <x v="3"/>
    <x v="1"/>
    <s v="4-Oct-2004"/>
    <n v="2144.85"/>
    <x v="1"/>
    <s v="tier - 1"/>
    <x v="3"/>
    <n v="18"/>
  </r>
  <r>
    <s v="Id2126"/>
    <s v="  Jennifer L"/>
    <n v="37.43"/>
    <n v="4.5599999999999996"/>
    <s v="No"/>
    <x v="0"/>
    <x v="1"/>
    <x v="3"/>
    <x v="1"/>
    <x v="3"/>
    <x v="2"/>
    <s v="19-Aug-2003"/>
    <n v="2138.0700000000002"/>
    <x v="1"/>
    <s v="tier - 1"/>
    <x v="1"/>
    <n v="19"/>
  </r>
  <r>
    <s v="Id2127"/>
    <s v="  Jesus Sr"/>
    <n v="25.74"/>
    <n v="6.41"/>
    <s v="yes"/>
    <x v="0"/>
    <x v="1"/>
    <x v="3"/>
    <x v="1"/>
    <x v="3"/>
    <x v="1"/>
    <s v="3-Sep-1997"/>
    <n v="2137.65"/>
    <x v="2"/>
    <s v="tier - 1"/>
    <x v="0"/>
    <n v="25"/>
  </r>
  <r>
    <s v="Id2128"/>
    <s v="  Kristen"/>
    <n v="36.575000000000003"/>
    <n v="5.57"/>
    <s v="No"/>
    <x v="0"/>
    <x v="1"/>
    <x v="3"/>
    <x v="1"/>
    <x v="3"/>
    <x v="2"/>
    <s v="26-Sep-2003"/>
    <n v="2136.88"/>
    <x v="1"/>
    <s v="tier - 2"/>
    <x v="1"/>
    <n v="19"/>
  </r>
  <r>
    <s v="Id2129"/>
    <s v="  Catherine C"/>
    <n v="35.15"/>
    <n v="5.47"/>
    <s v="No"/>
    <x v="0"/>
    <x v="1"/>
    <x v="3"/>
    <x v="1"/>
    <x v="3"/>
    <x v="2"/>
    <s v="1-Sep-2003"/>
    <n v="2134.9"/>
    <x v="1"/>
    <s v="tier - 3"/>
    <x v="1"/>
    <n v="19"/>
  </r>
  <r>
    <s v="Id2130"/>
    <s v="  Paula"/>
    <n v="32.11"/>
    <n v="4.43"/>
    <s v="No"/>
    <x v="0"/>
    <x v="1"/>
    <x v="3"/>
    <x v="1"/>
    <x v="3"/>
    <x v="2"/>
    <s v="22-Dec-2003"/>
    <n v="2130.6799999999998"/>
    <x v="1"/>
    <s v="tier - 3"/>
    <x v="1"/>
    <n v="19"/>
  </r>
  <r>
    <s v="Id2131"/>
    <s v="  Evan"/>
    <n v="30.495000000000001"/>
    <n v="4.95"/>
    <s v="No"/>
    <x v="0"/>
    <x v="1"/>
    <x v="3"/>
    <x v="1"/>
    <x v="3"/>
    <x v="2"/>
    <s v="30-Aug-2003"/>
    <n v="2128.4299999999998"/>
    <x v="1"/>
    <s v="tier - 1"/>
    <x v="1"/>
    <n v="19"/>
  </r>
  <r>
    <s v="Id2132"/>
    <s v="  Nathan J"/>
    <n v="29.24"/>
    <n v="4.04"/>
    <s v="No"/>
    <x v="1"/>
    <x v="0"/>
    <x v="3"/>
    <x v="1"/>
    <x v="3"/>
    <x v="2"/>
    <s v="4-Nov-2004"/>
    <n v="2118.61"/>
    <x v="1"/>
    <s v="tier - 1"/>
    <x v="1"/>
    <n v="18"/>
  </r>
  <r>
    <s v="Id2133"/>
    <s v="  Ashley M"/>
    <n v="22.515000000000001"/>
    <n v="5.93"/>
    <s v="No"/>
    <x v="0"/>
    <x v="1"/>
    <x v="3"/>
    <x v="1"/>
    <x v="3"/>
    <x v="1"/>
    <s v="30-Sep-2003"/>
    <n v="2117.34"/>
    <x v="1"/>
    <s v="tier - 3"/>
    <x v="1"/>
    <n v="19"/>
  </r>
  <r>
    <s v="Id2134"/>
    <s v="  Jason"/>
    <n v="15.65"/>
    <n v="4.2300000000000004"/>
    <s v="No"/>
    <x v="0"/>
    <x v="0"/>
    <x v="0"/>
    <x v="1"/>
    <x v="3"/>
    <x v="2"/>
    <s v="21-Jul-1989"/>
    <n v="2106.2600000000002"/>
    <x v="1"/>
    <s v="tier - 2"/>
    <x v="0"/>
    <n v="33"/>
  </r>
  <r>
    <s v="Id2135"/>
    <s v="  Marshall"/>
    <n v="27.36"/>
    <n v="5.59"/>
    <s v="yes"/>
    <x v="0"/>
    <x v="0"/>
    <x v="0"/>
    <x v="1"/>
    <x v="3"/>
    <x v="2"/>
    <s v="28-Nov-2001"/>
    <n v="2104.11"/>
    <x v="1"/>
    <s v="tier - 1"/>
    <x v="4"/>
    <n v="21"/>
  </r>
  <r>
    <s v="Id2136"/>
    <s v="  Lavar"/>
    <n v="22.3"/>
    <n v="4.8899999999999997"/>
    <s v="yes"/>
    <x v="0"/>
    <x v="0"/>
    <x v="0"/>
    <x v="1"/>
    <x v="3"/>
    <x v="2"/>
    <s v="22-Jun-2001"/>
    <n v="2103.08"/>
    <x v="2"/>
    <s v="tier - 2"/>
    <x v="3"/>
    <n v="21"/>
  </r>
  <r>
    <s v="Id2137"/>
    <s v="  Charlie T"/>
    <n v="26.03"/>
    <n v="5.81"/>
    <s v="yes"/>
    <x v="0"/>
    <x v="0"/>
    <x v="0"/>
    <x v="1"/>
    <x v="3"/>
    <x v="1"/>
    <s v="14-Aug-2001"/>
    <n v="2102.2600000000002"/>
    <x v="2"/>
    <s v="tier - 2"/>
    <x v="9"/>
    <n v="21"/>
  </r>
  <r>
    <s v="Id2138"/>
    <s v="  Lauren"/>
    <n v="27.74"/>
    <n v="4.29"/>
    <s v="No"/>
    <x v="1"/>
    <x v="0"/>
    <x v="3"/>
    <x v="1"/>
    <x v="3"/>
    <x v="2"/>
    <s v="12-Jun-2004"/>
    <n v="2094.1"/>
    <x v="2"/>
    <s v="tier - 2"/>
    <x v="15"/>
    <n v="18"/>
  </r>
  <r>
    <s v="Id2139"/>
    <s v="  Arthur"/>
    <n v="32.11"/>
    <n v="4.03"/>
    <s v="yes"/>
    <x v="1"/>
    <x v="0"/>
    <x v="1"/>
    <x v="1"/>
    <x v="3"/>
    <x v="2"/>
    <s v="26-Jul-2000"/>
    <n v="2055.3200000000002"/>
    <x v="2"/>
    <s v="tier - 3"/>
    <x v="1"/>
    <n v="22"/>
  </r>
  <r>
    <s v="Id2140"/>
    <s v="  Thomas"/>
    <n v="25.175000000000001"/>
    <n v="6.29"/>
    <s v="yes"/>
    <x v="1"/>
    <x v="0"/>
    <x v="1"/>
    <x v="1"/>
    <x v="3"/>
    <x v="1"/>
    <s v="2-Sep-2000"/>
    <n v="2045.69"/>
    <x v="2"/>
    <s v="tier - 3"/>
    <x v="1"/>
    <n v="22"/>
  </r>
  <r>
    <s v="Id2141"/>
    <s v="  Jennifer"/>
    <n v="39.49"/>
    <n v="4.4800000000000004"/>
    <s v="yes"/>
    <x v="0"/>
    <x v="0"/>
    <x v="0"/>
    <x v="1"/>
    <x v="3"/>
    <x v="2"/>
    <s v="4-Aug-2001"/>
    <n v="2026.97"/>
    <x v="2"/>
    <s v="tier - 2"/>
    <x v="0"/>
    <n v="21"/>
  </r>
  <r>
    <s v="Id2142"/>
    <s v="  Tammy"/>
    <n v="34.869999999999997"/>
    <n v="5.51"/>
    <s v="yes"/>
    <x v="0"/>
    <x v="0"/>
    <x v="0"/>
    <x v="1"/>
    <x v="3"/>
    <x v="2"/>
    <s v="6-Sep-2001"/>
    <n v="2020.55"/>
    <x v="2"/>
    <s v="tier - 2"/>
    <x v="0"/>
    <n v="21"/>
  </r>
  <r>
    <s v="Id2143"/>
    <s v="  Lena"/>
    <n v="34.6"/>
    <n v="4.5"/>
    <s v="yes"/>
    <x v="0"/>
    <x v="0"/>
    <x v="0"/>
    <x v="1"/>
    <x v="3"/>
    <x v="2"/>
    <s v="1-Jul-2001"/>
    <n v="2020.18"/>
    <x v="2"/>
    <s v="tier - 1"/>
    <x v="3"/>
    <n v="21"/>
  </r>
  <r>
    <s v="Id2144"/>
    <s v="  Valentina"/>
    <n v="25.8"/>
    <n v="6.29"/>
    <s v="yes"/>
    <x v="0"/>
    <x v="0"/>
    <x v="0"/>
    <x v="1"/>
    <x v="3"/>
    <x v="1"/>
    <s v="14-Aug-2001"/>
    <n v="2007.95"/>
    <x v="2"/>
    <s v="tier - 2"/>
    <x v="3"/>
    <n v="21"/>
  </r>
  <r>
    <s v="Id2145"/>
    <s v="  Russell N"/>
    <n v="35.86"/>
    <n v="4.33"/>
    <s v="No"/>
    <x v="0"/>
    <x v="0"/>
    <x v="3"/>
    <x v="1"/>
    <x v="3"/>
    <x v="2"/>
    <s v="14-Sep-1998"/>
    <n v="1986.93"/>
    <x v="2"/>
    <s v="tier - 2"/>
    <x v="0"/>
    <n v="24"/>
  </r>
  <r>
    <s v="Id2146"/>
    <s v="  Scott R"/>
    <n v="40.47"/>
    <n v="11.15"/>
    <s v="No"/>
    <x v="0"/>
    <x v="0"/>
    <x v="0"/>
    <x v="1"/>
    <x v="3"/>
    <x v="0"/>
    <s v="29-Sep-2002"/>
    <n v="1984.45"/>
    <x v="2"/>
    <s v="tier - 3"/>
    <x v="4"/>
    <n v="20"/>
  </r>
  <r>
    <s v="Id2147"/>
    <s v="  Jose Francisco Sr"/>
    <n v="32.01"/>
    <n v="6.45"/>
    <s v="No"/>
    <x v="0"/>
    <x v="0"/>
    <x v="3"/>
    <x v="1"/>
    <x v="3"/>
    <x v="1"/>
    <s v="29-Dec-1998"/>
    <n v="1981.58"/>
    <x v="2"/>
    <s v="tier - 1"/>
    <x v="0"/>
    <n v="24"/>
  </r>
  <r>
    <s v="Id2148"/>
    <s v="  Paul J"/>
    <n v="33"/>
    <n v="9.27"/>
    <s v="No"/>
    <x v="0"/>
    <x v="0"/>
    <x v="0"/>
    <x v="1"/>
    <x v="3"/>
    <x v="0"/>
    <s v="16-Jul-2002"/>
    <n v="1980.07"/>
    <x v="2"/>
    <s v="tier - 3"/>
    <x v="3"/>
    <n v="20"/>
  </r>
  <r>
    <s v="Id2149"/>
    <s v="  Adam"/>
    <n v="29.3"/>
    <n v="6.15"/>
    <s v="No"/>
    <x v="0"/>
    <x v="0"/>
    <x v="3"/>
    <x v="1"/>
    <x v="3"/>
    <x v="1"/>
    <s v="29-Sep-1998"/>
    <n v="1977.82"/>
    <x v="2"/>
    <s v="tier - 1"/>
    <x v="3"/>
    <n v="24"/>
  </r>
  <r>
    <s v="Id2150"/>
    <s v="  Edward J"/>
    <n v="25.8"/>
    <n v="4.13"/>
    <s v="No"/>
    <x v="0"/>
    <x v="0"/>
    <x v="3"/>
    <x v="1"/>
    <x v="3"/>
    <x v="2"/>
    <s v="5-Oct-1998"/>
    <n v="1972.95"/>
    <x v="2"/>
    <s v="tier - 1"/>
    <x v="3"/>
    <n v="24"/>
  </r>
  <r>
    <s v="Id2151"/>
    <s v="  Patrick A"/>
    <n v="23.4"/>
    <n v="4.24"/>
    <s v="No"/>
    <x v="0"/>
    <x v="0"/>
    <x v="3"/>
    <x v="1"/>
    <x v="3"/>
    <x v="2"/>
    <s v="28-Sep-1998"/>
    <n v="1969.61"/>
    <x v="2"/>
    <s v="tier - 3"/>
    <x v="3"/>
    <n v="24"/>
  </r>
  <r>
    <s v="Id2152"/>
    <s v="  Geraint H"/>
    <n v="27.93"/>
    <n v="9.8800000000000008"/>
    <s v="No"/>
    <x v="0"/>
    <x v="0"/>
    <x v="0"/>
    <x v="1"/>
    <x v="3"/>
    <x v="0"/>
    <s v="29-Jul-2002"/>
    <n v="1967.02"/>
    <x v="2"/>
    <s v="tier - 2"/>
    <x v="4"/>
    <n v="20"/>
  </r>
  <r>
    <s v="Id2153"/>
    <s v="  Dj"/>
    <n v="22"/>
    <n v="9.5"/>
    <s v="No"/>
    <x v="0"/>
    <x v="0"/>
    <x v="0"/>
    <x v="1"/>
    <x v="3"/>
    <x v="0"/>
    <s v="7-Sep-2002"/>
    <n v="1964.78"/>
    <x v="2"/>
    <s v="tier - 1"/>
    <x v="3"/>
    <n v="20"/>
  </r>
  <r>
    <s v="Id2154"/>
    <s v="  Zachary A"/>
    <n v="36.86"/>
    <n v="4.97"/>
    <s v="yes"/>
    <x v="0"/>
    <x v="0"/>
    <x v="0"/>
    <x v="1"/>
    <x v="3"/>
    <x v="2"/>
    <s v="9-Dec-2001"/>
    <n v="1917.32"/>
    <x v="2"/>
    <s v="tier - 2"/>
    <x v="1"/>
    <n v="21"/>
  </r>
  <r>
    <s v="Id2155"/>
    <s v="  Brian W"/>
    <n v="31.254999999999999"/>
    <n v="5.49"/>
    <s v="yes"/>
    <x v="0"/>
    <x v="0"/>
    <x v="0"/>
    <x v="1"/>
    <x v="3"/>
    <x v="2"/>
    <s v="3-Aug-2001"/>
    <n v="1909.53"/>
    <x v="2"/>
    <s v="tier - 3"/>
    <x v="1"/>
    <n v="21"/>
  </r>
  <r>
    <s v="Id2156"/>
    <s v="  Joe"/>
    <n v="23.06"/>
    <n v="4.47"/>
    <s v="No"/>
    <x v="0"/>
    <x v="0"/>
    <x v="0"/>
    <x v="1"/>
    <x v="3"/>
    <x v="2"/>
    <s v="6-Oct-1994"/>
    <n v="1908.9"/>
    <x v="2"/>
    <s v="tier - 3"/>
    <x v="0"/>
    <n v="28"/>
  </r>
  <r>
    <s v="Id2157"/>
    <s v="  Stephen"/>
    <n v="28.975000000000001"/>
    <n v="4.34"/>
    <s v="yes"/>
    <x v="0"/>
    <x v="0"/>
    <x v="0"/>
    <x v="1"/>
    <x v="3"/>
    <x v="2"/>
    <s v="10-Aug-2001"/>
    <n v="1906.36"/>
    <x v="2"/>
    <s v="tier - 1"/>
    <x v="1"/>
    <n v="21"/>
  </r>
  <r>
    <s v="Id2158"/>
    <s v="  Ellen L"/>
    <n v="33.299999999999997"/>
    <n v="9.49"/>
    <s v="No"/>
    <x v="0"/>
    <x v="0"/>
    <x v="0"/>
    <x v="1"/>
    <x v="3"/>
    <x v="0"/>
    <s v="21-Aug-2002"/>
    <n v="1880.49"/>
    <x v="2"/>
    <s v="tier - 1"/>
    <x v="3"/>
    <n v="20"/>
  </r>
  <r>
    <s v="Id2159"/>
    <s v="  Cindy"/>
    <n v="33"/>
    <n v="10.16"/>
    <s v="No"/>
    <x v="0"/>
    <x v="0"/>
    <x v="0"/>
    <x v="1"/>
    <x v="3"/>
    <x v="0"/>
    <s v="29-Aug-2002"/>
    <n v="1880.07"/>
    <x v="2"/>
    <s v="tier - 2"/>
    <x v="0"/>
    <n v="20"/>
  </r>
  <r>
    <s v="Id2160"/>
    <s v="  Abigail R"/>
    <n v="31.46"/>
    <n v="11.19"/>
    <s v="No"/>
    <x v="0"/>
    <x v="0"/>
    <x v="0"/>
    <x v="1"/>
    <x v="3"/>
    <x v="0"/>
    <s v="29-Oct-2002"/>
    <n v="1877.93"/>
    <x v="2"/>
    <s v="tier - 1"/>
    <x v="0"/>
    <n v="20"/>
  </r>
  <r>
    <s v="Id2161"/>
    <s v="  Amy L"/>
    <n v="29.6"/>
    <n v="11.03"/>
    <s v="No"/>
    <x v="0"/>
    <x v="0"/>
    <x v="0"/>
    <x v="1"/>
    <x v="3"/>
    <x v="0"/>
    <s v="22-Sep-2002"/>
    <n v="1875.34"/>
    <x v="2"/>
    <s v="tier - 2"/>
    <x v="3"/>
    <n v="20"/>
  </r>
  <r>
    <s v="Id2162"/>
    <s v="  Amy"/>
    <n v="22.05"/>
    <n v="4.43"/>
    <s v="yes"/>
    <x v="0"/>
    <x v="0"/>
    <x v="0"/>
    <x v="1"/>
    <x v="3"/>
    <x v="2"/>
    <s v="2-Jul-1996"/>
    <n v="1865.98"/>
    <x v="2"/>
    <s v="tier - 3"/>
    <x v="1"/>
    <n v="26"/>
  </r>
  <r>
    <s v="Id2163"/>
    <s v="  Grace H"/>
    <n v="27.06"/>
    <n v="6.14"/>
    <s v="No"/>
    <x v="1"/>
    <x v="0"/>
    <x v="3"/>
    <x v="1"/>
    <x v="3"/>
    <x v="1"/>
    <s v="27-Dec-2004"/>
    <n v="1863.45"/>
    <x v="2"/>
    <s v="tier - 1"/>
    <x v="15"/>
    <n v="18"/>
  </r>
  <r>
    <s v="Id2164"/>
    <s v="  Caitie J"/>
    <n v="20.49"/>
    <n v="4.87"/>
    <s v="No"/>
    <x v="0"/>
    <x v="0"/>
    <x v="0"/>
    <x v="1"/>
    <x v="3"/>
    <x v="2"/>
    <s v="6-Dec-1994"/>
    <n v="1850.55"/>
    <x v="2"/>
    <s v="tier - 2"/>
    <x v="1"/>
    <n v="28"/>
  </r>
  <r>
    <s v="Id2165"/>
    <s v="  Benjamin"/>
    <n v="28.4"/>
    <n v="4.3"/>
    <s v="No"/>
    <x v="0"/>
    <x v="1"/>
    <x v="3"/>
    <x v="1"/>
    <x v="3"/>
    <x v="2"/>
    <s v="20-Jul-2003"/>
    <n v="1842.52"/>
    <x v="2"/>
    <s v="tier - 2"/>
    <x v="3"/>
    <n v="19"/>
  </r>
  <r>
    <s v="Id2166"/>
    <s v="  Ian T"/>
    <n v="41.91"/>
    <n v="6.19"/>
    <s v="No"/>
    <x v="0"/>
    <x v="0"/>
    <x v="0"/>
    <x v="1"/>
    <x v="3"/>
    <x v="1"/>
    <s v="12-Dec-1999"/>
    <n v="1837.28"/>
    <x v="2"/>
    <s v="tier - 2"/>
    <x v="0"/>
    <n v="23"/>
  </r>
  <r>
    <s v="Id2167"/>
    <s v="  Tadese"/>
    <n v="24.6"/>
    <n v="6.19"/>
    <s v="No"/>
    <x v="0"/>
    <x v="1"/>
    <x v="3"/>
    <x v="1"/>
    <x v="3"/>
    <x v="1"/>
    <s v="4-Aug-2003"/>
    <n v="1837.24"/>
    <x v="2"/>
    <s v="tier - 2"/>
    <x v="3"/>
    <n v="19"/>
  </r>
  <r>
    <s v="Id2168"/>
    <s v="  Jonathan"/>
    <n v="20.9"/>
    <n v="5.12"/>
    <s v="No"/>
    <x v="0"/>
    <x v="1"/>
    <x v="3"/>
    <x v="1"/>
    <x v="3"/>
    <x v="2"/>
    <s v="11-Aug-2003"/>
    <n v="1832.09"/>
    <x v="2"/>
    <s v="tier - 3"/>
    <x v="3"/>
    <n v="19"/>
  </r>
  <r>
    <s v="Id2169"/>
    <s v="  Dathan"/>
    <n v="34.4"/>
    <n v="4.04"/>
    <s v="No"/>
    <x v="0"/>
    <x v="0"/>
    <x v="0"/>
    <x v="1"/>
    <x v="3"/>
    <x v="2"/>
    <s v="1-Oct-1999"/>
    <n v="1826.84"/>
    <x v="2"/>
    <s v="tier - 2"/>
    <x v="3"/>
    <n v="23"/>
  </r>
  <r>
    <s v="Id2170"/>
    <s v="  Eric"/>
    <n v="32.56"/>
    <n v="5.36"/>
    <s v="No"/>
    <x v="0"/>
    <x v="0"/>
    <x v="0"/>
    <x v="1"/>
    <x v="3"/>
    <x v="2"/>
    <s v="17-Nov-1999"/>
    <n v="1824.29"/>
    <x v="2"/>
    <s v="tier - 3"/>
    <x v="0"/>
    <n v="23"/>
  </r>
  <r>
    <s v="Id2171"/>
    <s v="  Allison M"/>
    <n v="27.98"/>
    <n v="4.38"/>
    <s v="No"/>
    <x v="1"/>
    <x v="0"/>
    <x v="3"/>
    <x v="1"/>
    <x v="3"/>
    <x v="2"/>
    <s v="19-Aug-2004"/>
    <n v="1822.54"/>
    <x v="2"/>
    <s v="tier - 1"/>
    <x v="1"/>
    <n v="18"/>
  </r>
  <r>
    <s v="Id2172"/>
    <s v="  Paul"/>
    <n v="26.51"/>
    <n v="4.58"/>
    <s v="No"/>
    <x v="0"/>
    <x v="0"/>
    <x v="0"/>
    <x v="1"/>
    <x v="3"/>
    <x v="2"/>
    <s v="25-Sep-1999"/>
    <n v="1815.88"/>
    <x v="2"/>
    <s v="tier - 3"/>
    <x v="0"/>
    <n v="23"/>
  </r>
  <r>
    <s v="Id2173"/>
    <s v="  Aaron R"/>
    <n v="29.734999999999999"/>
    <n v="11.92"/>
    <s v="No"/>
    <x v="0"/>
    <x v="0"/>
    <x v="0"/>
    <x v="1"/>
    <x v="3"/>
    <x v="0"/>
    <s v="13-Dec-2002"/>
    <n v="1769.53"/>
    <x v="2"/>
    <s v="tier - 3"/>
    <x v="1"/>
    <n v="20"/>
  </r>
  <r>
    <s v="Id2174"/>
    <s v="  Caitlin H"/>
    <n v="40.5"/>
    <n v="5.4"/>
    <s v="No"/>
    <x v="0"/>
    <x v="1"/>
    <x v="3"/>
    <x v="1"/>
    <x v="3"/>
    <x v="2"/>
    <s v="19-Nov-2003"/>
    <n v="1759.34"/>
    <x v="2"/>
    <s v="tier - 1"/>
    <x v="3"/>
    <n v="19"/>
  </r>
  <r>
    <s v="Id2175"/>
    <s v="  Harald E"/>
    <n v="25.64"/>
    <n v="4.76"/>
    <s v="No"/>
    <x v="0"/>
    <x v="0"/>
    <x v="3"/>
    <x v="1"/>
    <x v="3"/>
    <x v="2"/>
    <s v="7-Oct-1998"/>
    <n v="1756.6"/>
    <x v="2"/>
    <s v="tier - 3"/>
    <x v="0"/>
    <n v="24"/>
  </r>
  <r>
    <s v="Id2176"/>
    <s v="  Siobhan A"/>
    <n v="32.9"/>
    <n v="4.78"/>
    <s v="No"/>
    <x v="0"/>
    <x v="1"/>
    <x v="3"/>
    <x v="1"/>
    <x v="3"/>
    <x v="2"/>
    <s v="26-Sep-2003"/>
    <n v="1748.77"/>
    <x v="2"/>
    <s v="tier - 1"/>
    <x v="3"/>
    <n v="19"/>
  </r>
  <r>
    <s v="Id2177"/>
    <s v="  Andrea J"/>
    <n v="29.8"/>
    <n v="4.26"/>
    <s v="No"/>
    <x v="0"/>
    <x v="1"/>
    <x v="3"/>
    <x v="1"/>
    <x v="3"/>
    <x v="2"/>
    <s v="28-Jul-2003"/>
    <n v="1744.47"/>
    <x v="2"/>
    <s v="tier - 1"/>
    <x v="3"/>
    <n v="19"/>
  </r>
  <r>
    <s v="Id2178"/>
    <s v="  Marie"/>
    <n v="28.9"/>
    <n v="5.85"/>
    <s v="No"/>
    <x v="0"/>
    <x v="1"/>
    <x v="3"/>
    <x v="1"/>
    <x v="3"/>
    <x v="1"/>
    <s v="25-Jul-2003"/>
    <n v="1743.21"/>
    <x v="2"/>
    <s v="tier - 1"/>
    <x v="3"/>
    <n v="19"/>
  </r>
  <r>
    <s v="Id2179"/>
    <s v="  Rachel A"/>
    <n v="24.7"/>
    <n v="5.32"/>
    <s v="No"/>
    <x v="0"/>
    <x v="1"/>
    <x v="3"/>
    <x v="1"/>
    <x v="3"/>
    <x v="2"/>
    <s v="14-Nov-2003"/>
    <n v="1737.38"/>
    <x v="2"/>
    <s v="tier - 2"/>
    <x v="3"/>
    <n v="19"/>
  </r>
  <r>
    <s v="Id2180"/>
    <s v="  Emma"/>
    <n v="20.6"/>
    <n v="5.14"/>
    <s v="No"/>
    <x v="0"/>
    <x v="1"/>
    <x v="3"/>
    <x v="1"/>
    <x v="3"/>
    <x v="2"/>
    <s v="9-Nov-2003"/>
    <n v="1731.68"/>
    <x v="2"/>
    <s v="tier - 2"/>
    <x v="3"/>
    <n v="19"/>
  </r>
  <r>
    <s v="Id2181"/>
    <s v="  Kiersten"/>
    <n v="18.600000000000001"/>
    <n v="5"/>
    <s v="No"/>
    <x v="0"/>
    <x v="1"/>
    <x v="3"/>
    <x v="1"/>
    <x v="3"/>
    <x v="2"/>
    <s v="1-Sep-2003"/>
    <n v="1728.9"/>
    <x v="2"/>
    <s v="tier - 2"/>
    <x v="3"/>
    <n v="19"/>
  </r>
  <r>
    <s v="Id2182"/>
    <s v="  Rachael"/>
    <n v="17.8"/>
    <n v="4.55"/>
    <s v="No"/>
    <x v="0"/>
    <x v="1"/>
    <x v="3"/>
    <x v="1"/>
    <x v="3"/>
    <x v="2"/>
    <s v="21-Nov-2003"/>
    <n v="1727.79"/>
    <x v="2"/>
    <s v="tier - 3"/>
    <x v="3"/>
    <n v="19"/>
  </r>
  <r>
    <s v="Id2183"/>
    <s v="  Timothy P"/>
    <n v="35.200000000000003"/>
    <n v="5.97"/>
    <s v="No"/>
    <x v="1"/>
    <x v="0"/>
    <x v="3"/>
    <x v="1"/>
    <x v="3"/>
    <x v="1"/>
    <s v="9-Sep-2004"/>
    <n v="1727.54"/>
    <x v="2"/>
    <s v="tier - 1"/>
    <x v="0"/>
    <n v="18"/>
  </r>
  <r>
    <s v="Id2184"/>
    <s v="  Lelisa"/>
    <n v="33.770000000000003"/>
    <n v="4.0199999999999996"/>
    <s v="No"/>
    <x v="1"/>
    <x v="0"/>
    <x v="3"/>
    <x v="1"/>
    <x v="3"/>
    <x v="2"/>
    <s v="21-Oct-2004"/>
    <n v="1725.55"/>
    <x v="2"/>
    <s v="tier - 2"/>
    <x v="0"/>
    <n v="18"/>
  </r>
  <r>
    <s v="Id2185"/>
    <s v="  Nate"/>
    <n v="30.03"/>
    <n v="4.04"/>
    <s v="No"/>
    <x v="1"/>
    <x v="0"/>
    <x v="3"/>
    <x v="1"/>
    <x v="3"/>
    <x v="2"/>
    <s v="11-Sep-2004"/>
    <n v="1720.35"/>
    <x v="2"/>
    <s v="tier - 3"/>
    <x v="0"/>
    <n v="18"/>
  </r>
  <r>
    <s v="Id2186"/>
    <s v="  Chris C"/>
    <n v="29.37"/>
    <n v="5.54"/>
    <s v="No"/>
    <x v="1"/>
    <x v="0"/>
    <x v="3"/>
    <x v="1"/>
    <x v="3"/>
    <x v="2"/>
    <s v="10-Jun-2004"/>
    <n v="1719.44"/>
    <x v="2"/>
    <s v="tier - 3"/>
    <x v="0"/>
    <n v="18"/>
  </r>
  <r>
    <s v="Id2187"/>
    <s v="  Scott"/>
    <n v="28.5"/>
    <n v="4.03"/>
    <s v="No"/>
    <x v="1"/>
    <x v="0"/>
    <x v="3"/>
    <x v="1"/>
    <x v="3"/>
    <x v="2"/>
    <s v="21-Sep-2004"/>
    <n v="1712.23"/>
    <x v="2"/>
    <s v="tier - 1"/>
    <x v="4"/>
    <n v="18"/>
  </r>
  <r>
    <s v="Id2188"/>
    <s v="  Kevin"/>
    <n v="23.32"/>
    <n v="5.62"/>
    <s v="No"/>
    <x v="1"/>
    <x v="0"/>
    <x v="3"/>
    <x v="1"/>
    <x v="3"/>
    <x v="2"/>
    <s v="19-Sep-2004"/>
    <n v="1711.03"/>
    <x v="2"/>
    <s v="tier - 3"/>
    <x v="0"/>
    <n v="18"/>
  </r>
  <r>
    <s v="Id2189"/>
    <s v="  Erik C"/>
    <n v="26.125"/>
    <n v="5.27"/>
    <s v="No"/>
    <x v="1"/>
    <x v="0"/>
    <x v="3"/>
    <x v="1"/>
    <x v="3"/>
    <x v="2"/>
    <s v="12-Dec-2004"/>
    <n v="1708.93"/>
    <x v="2"/>
    <s v="tier - 1"/>
    <x v="9"/>
    <n v="18"/>
  </r>
  <r>
    <s v="Id2190"/>
    <s v="  Shawn C"/>
    <n v="25.46"/>
    <n v="5.18"/>
    <s v="No"/>
    <x v="1"/>
    <x v="0"/>
    <x v="3"/>
    <x v="1"/>
    <x v="3"/>
    <x v="2"/>
    <s v="17-Oct-2004"/>
    <n v="1708"/>
    <x v="2"/>
    <s v="tier - 2"/>
    <x v="4"/>
    <n v="18"/>
  </r>
  <r>
    <s v="Id2191"/>
    <s v="  Vajin L"/>
    <n v="23.75"/>
    <n v="5.27"/>
    <s v="No"/>
    <x v="1"/>
    <x v="0"/>
    <x v="3"/>
    <x v="1"/>
    <x v="3"/>
    <x v="2"/>
    <s v="6-Dec-2004"/>
    <n v="1705.62"/>
    <x v="1"/>
    <s v="tier - 2"/>
    <x v="5"/>
    <n v="18"/>
  </r>
  <r>
    <s v="Id2192"/>
    <s v="  John K"/>
    <n v="23.085000000000001"/>
    <n v="5.62"/>
    <s v="No"/>
    <x v="1"/>
    <x v="0"/>
    <x v="3"/>
    <x v="1"/>
    <x v="3"/>
    <x v="2"/>
    <s v="14-Dec-2004"/>
    <n v="1704.7"/>
    <x v="1"/>
    <s v="tier - 3"/>
    <x v="11"/>
    <n v="18"/>
  </r>
  <r>
    <s v="Id2193"/>
    <s v="  Kevin J"/>
    <n v="22.99"/>
    <n v="5.0599999999999996"/>
    <s v="No"/>
    <x v="1"/>
    <x v="0"/>
    <x v="3"/>
    <x v="1"/>
    <x v="3"/>
    <x v="2"/>
    <s v="7-Nov-2004"/>
    <n v="1704.57"/>
    <x v="1"/>
    <s v="tier - 1"/>
    <x v="4"/>
    <n v="18"/>
  </r>
  <r>
    <s v="Id2194"/>
    <s v="  Kirby W"/>
    <n v="21.47"/>
    <n v="4.6900000000000004"/>
    <s v="No"/>
    <x v="1"/>
    <x v="0"/>
    <x v="3"/>
    <x v="1"/>
    <x v="3"/>
    <x v="2"/>
    <s v="10-Dec-2004"/>
    <n v="1702.46"/>
    <x v="1"/>
    <s v="tier - 3"/>
    <x v="9"/>
    <n v="18"/>
  </r>
  <r>
    <s v="Id2195"/>
    <s v="  J A"/>
    <n v="15.96"/>
    <n v="5.44"/>
    <s v="No"/>
    <x v="1"/>
    <x v="0"/>
    <x v="3"/>
    <x v="1"/>
    <x v="3"/>
    <x v="2"/>
    <s v="17-Nov-2004"/>
    <n v="1694.8"/>
    <x v="1"/>
    <s v="tier - 2"/>
    <x v="5"/>
    <n v="18"/>
  </r>
  <r>
    <s v="Id2196"/>
    <s v="  Dustin G"/>
    <n v="39.5"/>
    <n v="5.05"/>
    <s v="No"/>
    <x v="1"/>
    <x v="0"/>
    <x v="3"/>
    <x v="1"/>
    <x v="3"/>
    <x v="2"/>
    <s v="21-Oct-2000"/>
    <n v="1682.6"/>
    <x v="1"/>
    <s v="tier - 2"/>
    <x v="3"/>
    <n v="22"/>
  </r>
  <r>
    <s v="Id2197"/>
    <s v="  Anthony G"/>
    <n v="33.770000000000003"/>
    <n v="6"/>
    <s v="No"/>
    <x v="1"/>
    <x v="0"/>
    <x v="3"/>
    <x v="1"/>
    <x v="3"/>
    <x v="1"/>
    <s v="10-Jun-2000"/>
    <n v="1674.63"/>
    <x v="1"/>
    <s v="tier - 2"/>
    <x v="0"/>
    <n v="22"/>
  </r>
  <r>
    <s v="Id2198"/>
    <s v="  Ryan"/>
    <n v="26.84"/>
    <n v="5.99"/>
    <s v="yes"/>
    <x v="1"/>
    <x v="0"/>
    <x v="3"/>
    <x v="1"/>
    <x v="3"/>
    <x v="1"/>
    <s v="23-Oct-2000"/>
    <n v="1665"/>
    <x v="1"/>
    <s v="tier - 2"/>
    <x v="0"/>
    <n v="22"/>
  </r>
  <r>
    <s v="Id2199"/>
    <s v="  Eric N"/>
    <n v="35.53"/>
    <n v="4.3600000000000003"/>
    <s v="No"/>
    <x v="0"/>
    <x v="1"/>
    <x v="3"/>
    <x v="1"/>
    <x v="3"/>
    <x v="2"/>
    <s v="30-Dec-2003"/>
    <n v="1646.43"/>
    <x v="1"/>
    <s v="tier - 1"/>
    <x v="1"/>
    <n v="19"/>
  </r>
  <r>
    <s v="Id2200"/>
    <s v="  Connor"/>
    <n v="30.59"/>
    <n v="4.41"/>
    <s v="No"/>
    <x v="0"/>
    <x v="1"/>
    <x v="3"/>
    <x v="1"/>
    <x v="3"/>
    <x v="2"/>
    <s v="21-Aug-2003"/>
    <n v="1639.56"/>
    <x v="1"/>
    <s v="tier - 2"/>
    <x v="1"/>
    <n v="19"/>
  </r>
  <r>
    <s v="Id2201"/>
    <s v="  Patrick H"/>
    <n v="30.59"/>
    <n v="4.17"/>
    <s v="No"/>
    <x v="0"/>
    <x v="1"/>
    <x v="3"/>
    <x v="1"/>
    <x v="3"/>
    <x v="2"/>
    <s v="16-Sep-2003"/>
    <n v="1639.56"/>
    <x v="1"/>
    <s v="tier - 2"/>
    <x v="1"/>
    <n v="19"/>
  </r>
  <r>
    <s v="Id2202"/>
    <s v="  Tyler"/>
    <n v="27.835000000000001"/>
    <n v="4.4400000000000004"/>
    <s v="No"/>
    <x v="0"/>
    <x v="1"/>
    <x v="3"/>
    <x v="1"/>
    <x v="3"/>
    <x v="2"/>
    <s v="30-Dec-2003"/>
    <n v="1635.73"/>
    <x v="1"/>
    <s v="tier - 3"/>
    <x v="1"/>
    <n v="19"/>
  </r>
  <r>
    <s v="Id2203"/>
    <s v="  Deborah L"/>
    <n v="40.26"/>
    <n v="5.52"/>
    <s v="No"/>
    <x v="1"/>
    <x v="0"/>
    <x v="3"/>
    <x v="1"/>
    <x v="3"/>
    <x v="2"/>
    <s v="13-Jun-2004"/>
    <n v="1634.57"/>
    <x v="1"/>
    <s v="tier - 2"/>
    <x v="0"/>
    <n v="18"/>
  </r>
  <r>
    <s v="Id2204"/>
    <s v="  Andrea K"/>
    <n v="39.82"/>
    <n v="6.01"/>
    <s v="No"/>
    <x v="1"/>
    <x v="0"/>
    <x v="3"/>
    <x v="1"/>
    <x v="3"/>
    <x v="1"/>
    <s v="8-Aug-2004"/>
    <n v="1633.96"/>
    <x v="1"/>
    <s v="tier - 1"/>
    <x v="0"/>
    <n v="18"/>
  </r>
  <r>
    <s v="Id2205"/>
    <s v="  Elleree"/>
    <n v="39.159999999999997"/>
    <n v="5.81"/>
    <s v="No"/>
    <x v="1"/>
    <x v="0"/>
    <x v="3"/>
    <x v="1"/>
    <x v="3"/>
    <x v="1"/>
    <s v="13-Dec-2004"/>
    <n v="1633.04"/>
    <x v="1"/>
    <s v="tier - 2"/>
    <x v="0"/>
    <n v="18"/>
  </r>
  <r>
    <s v="Id2206"/>
    <s v="  Brandon J"/>
    <n v="25.555"/>
    <n v="4.37"/>
    <s v="No"/>
    <x v="0"/>
    <x v="1"/>
    <x v="3"/>
    <x v="1"/>
    <x v="3"/>
    <x v="2"/>
    <s v="16-Sep-2003"/>
    <n v="1632.56"/>
    <x v="1"/>
    <s v="tier - 2"/>
    <x v="1"/>
    <n v="19"/>
  </r>
  <r>
    <s v="Id2207"/>
    <s v="  Steve"/>
    <n v="25.175000000000001"/>
    <n v="5.74"/>
    <s v="No"/>
    <x v="0"/>
    <x v="1"/>
    <x v="3"/>
    <x v="1"/>
    <x v="3"/>
    <x v="1"/>
    <s v="3-Oct-2003"/>
    <n v="1632.04"/>
    <x v="1"/>
    <s v="tier - 2"/>
    <x v="1"/>
    <n v="19"/>
  </r>
  <r>
    <s v="Id2208"/>
    <s v="  Nina Wavik Sr"/>
    <n v="38.28"/>
    <n v="5.39"/>
    <s v="No"/>
    <x v="1"/>
    <x v="0"/>
    <x v="3"/>
    <x v="1"/>
    <x v="3"/>
    <x v="2"/>
    <s v="9-Jul-2004"/>
    <n v="1631.82"/>
    <x v="1"/>
    <s v="tier - 1"/>
    <x v="0"/>
    <n v="18"/>
  </r>
  <r>
    <s v="Id2209"/>
    <s v="  Dani"/>
    <n v="38.17"/>
    <n v="4.07"/>
    <s v="No"/>
    <x v="1"/>
    <x v="0"/>
    <x v="3"/>
    <x v="1"/>
    <x v="3"/>
    <x v="2"/>
    <s v="5-Dec-2004"/>
    <n v="1631.67"/>
    <x v="1"/>
    <s v="tier - 3"/>
    <x v="0"/>
    <n v="18"/>
  </r>
  <r>
    <s v="Id2210"/>
    <s v="  Jennifer A"/>
    <n v="36.85"/>
    <n v="5.49"/>
    <s v="No"/>
    <x v="1"/>
    <x v="0"/>
    <x v="3"/>
    <x v="1"/>
    <x v="3"/>
    <x v="2"/>
    <s v="4-Oct-2004"/>
    <n v="1629.83"/>
    <x v="1"/>
    <s v="tier - 2"/>
    <x v="0"/>
    <n v="18"/>
  </r>
  <r>
    <s v="Id2211"/>
    <s v="  Martin"/>
    <n v="22.61"/>
    <n v="5.68"/>
    <s v="No"/>
    <x v="0"/>
    <x v="1"/>
    <x v="3"/>
    <x v="1"/>
    <x v="3"/>
    <x v="2"/>
    <s v="17-Jul-2003"/>
    <n v="1628.47"/>
    <x v="1"/>
    <s v="tier - 1"/>
    <x v="1"/>
    <n v="19"/>
  </r>
  <r>
    <s v="Id2212"/>
    <s v="  Steve"/>
    <n v="21.754999999999999"/>
    <n v="6.09"/>
    <s v="No"/>
    <x v="0"/>
    <x v="1"/>
    <x v="3"/>
    <x v="1"/>
    <x v="3"/>
    <x v="1"/>
    <s v="4-Dec-2003"/>
    <n v="1627.28"/>
    <x v="1"/>
    <s v="tier - 2"/>
    <x v="1"/>
    <n v="19"/>
  </r>
  <r>
    <s v="Id2213"/>
    <s v="  Christopher"/>
    <n v="20.425000000000001"/>
    <n v="5.53"/>
    <s v="No"/>
    <x v="0"/>
    <x v="1"/>
    <x v="3"/>
    <x v="1"/>
    <x v="3"/>
    <x v="2"/>
    <s v="9-Sep-2003"/>
    <n v="1625.43"/>
    <x v="1"/>
    <s v="tier - 3"/>
    <x v="1"/>
    <n v="19"/>
  </r>
  <r>
    <s v="Id2214"/>
    <s v="  Kathryn M"/>
    <n v="31.35"/>
    <n v="4.28"/>
    <s v="No"/>
    <x v="1"/>
    <x v="0"/>
    <x v="3"/>
    <x v="1"/>
    <x v="3"/>
    <x v="2"/>
    <s v="25-Jul-2004"/>
    <n v="1622.19"/>
    <x v="1"/>
    <s v="tier - 1"/>
    <x v="0"/>
    <n v="18"/>
  </r>
  <r>
    <s v="Id2215"/>
    <s v="  Emily"/>
    <n v="31.13"/>
    <n v="6.01"/>
    <s v="No"/>
    <x v="1"/>
    <x v="0"/>
    <x v="3"/>
    <x v="1"/>
    <x v="3"/>
    <x v="1"/>
    <s v="21-Aug-2004"/>
    <n v="1621.88"/>
    <x v="1"/>
    <s v="tier - 2"/>
    <x v="0"/>
    <n v="18"/>
  </r>
  <r>
    <s v="Id2216"/>
    <s v="  Trent A"/>
    <n v="17.48"/>
    <n v="4.59"/>
    <s v="No"/>
    <x v="0"/>
    <x v="1"/>
    <x v="3"/>
    <x v="1"/>
    <x v="3"/>
    <x v="2"/>
    <s v="14-Sep-2003"/>
    <n v="1621.34"/>
    <x v="1"/>
    <s v="tier - 2"/>
    <x v="1"/>
    <n v="19"/>
  </r>
  <r>
    <s v="Id2217"/>
    <s v="  Jennifer E"/>
    <n v="22.57"/>
    <n v="5.8"/>
    <s v="yes"/>
    <x v="0"/>
    <x v="0"/>
    <x v="3"/>
    <x v="1"/>
    <x v="3"/>
    <x v="1"/>
    <s v="5-Aug-1995"/>
    <n v="1617.16"/>
    <x v="1"/>
    <s v="tier - 1"/>
    <x v="0"/>
    <n v="27"/>
  </r>
  <r>
    <s v="Id2218"/>
    <s v="  Polly"/>
    <n v="26.73"/>
    <n v="5.08"/>
    <s v="No"/>
    <x v="1"/>
    <x v="0"/>
    <x v="3"/>
    <x v="1"/>
    <x v="3"/>
    <x v="2"/>
    <s v="22-Jul-2004"/>
    <n v="1615.77"/>
    <x v="1"/>
    <s v="tier - 1"/>
    <x v="0"/>
    <n v="18"/>
  </r>
  <r>
    <s v="Id2219"/>
    <s v="  Elizabeth"/>
    <n v="20.79"/>
    <n v="5.84"/>
    <s v="No"/>
    <x v="1"/>
    <x v="0"/>
    <x v="3"/>
    <x v="1"/>
    <x v="3"/>
    <x v="1"/>
    <s v="19-Nov-2004"/>
    <n v="1607.51"/>
    <x v="1"/>
    <s v="tier - 3"/>
    <x v="0"/>
    <n v="18"/>
  </r>
  <r>
    <s v="Id2220"/>
    <s v="  Tiffany A"/>
    <n v="20.149999999999999"/>
    <n v="4.1500000000000004"/>
    <s v="No"/>
    <x v="0"/>
    <x v="0"/>
    <x v="3"/>
    <x v="1"/>
    <x v="3"/>
    <x v="2"/>
    <s v="22-Sep-1992"/>
    <n v="1566.88"/>
    <x v="1"/>
    <s v="tier - 1"/>
    <x v="0"/>
    <n v="30"/>
  </r>
  <r>
    <s v="Id2221"/>
    <s v="  Cole"/>
    <n v="36.85"/>
    <n v="4.3600000000000003"/>
    <s v="yes"/>
    <x v="0"/>
    <x v="0"/>
    <x v="0"/>
    <x v="1"/>
    <x v="3"/>
    <x v="2"/>
    <s v="5-Dec-2001"/>
    <n v="1534.3"/>
    <x v="1"/>
    <s v="tier - 2"/>
    <x v="0"/>
    <n v="21"/>
  </r>
  <r>
    <s v="Id2222"/>
    <s v="  Matthew T"/>
    <n v="35.53"/>
    <n v="4.55"/>
    <s v="yes"/>
    <x v="0"/>
    <x v="0"/>
    <x v="0"/>
    <x v="1"/>
    <x v="3"/>
    <x v="2"/>
    <s v="2-Jun-2001"/>
    <n v="1532.47"/>
    <x v="1"/>
    <s v="tier - 2"/>
    <x v="0"/>
    <n v="22"/>
  </r>
  <r>
    <s v="Id2223"/>
    <s v="  Zachary"/>
    <n v="31.1"/>
    <n v="4.37"/>
    <s v="yes"/>
    <x v="0"/>
    <x v="0"/>
    <x v="0"/>
    <x v="1"/>
    <x v="3"/>
    <x v="2"/>
    <s v="7-Jul-2001"/>
    <n v="1526.31"/>
    <x v="1"/>
    <s v="tier - 3"/>
    <x v="3"/>
    <n v="21"/>
  </r>
  <r>
    <s v="Id2224"/>
    <s v="  Matthew T"/>
    <n v="23.21"/>
    <n v="5.24"/>
    <s v="yes"/>
    <x v="0"/>
    <x v="0"/>
    <x v="0"/>
    <x v="1"/>
    <x v="3"/>
    <x v="2"/>
    <s v="25-Aug-2001"/>
    <n v="1515.34"/>
    <x v="1"/>
    <s v="tier - 3"/>
    <x v="0"/>
    <n v="21"/>
  </r>
  <r>
    <s v="Id2225"/>
    <s v="  Pat"/>
    <n v="18.36"/>
    <n v="5.96"/>
    <s v="No"/>
    <x v="0"/>
    <x v="0"/>
    <x v="3"/>
    <x v="1"/>
    <x v="3"/>
    <x v="1"/>
    <s v="19-Jun-1998"/>
    <n v="1497"/>
    <x v="1"/>
    <s v="tier - 2"/>
    <x v="0"/>
    <n v="24"/>
  </r>
  <r>
    <s v="Id2226"/>
    <s v="  Ashley"/>
    <n v="15.92"/>
    <n v="4.76"/>
    <s v="yes"/>
    <x v="0"/>
    <x v="0"/>
    <x v="3"/>
    <x v="1"/>
    <x v="3"/>
    <x v="2"/>
    <s v="7-Oct-1995"/>
    <n v="1493"/>
    <x v="1"/>
    <s v="tier - 3"/>
    <x v="0"/>
    <n v="27"/>
  </r>
  <r>
    <s v="Id2227"/>
    <s v="  Elizabeth A"/>
    <n v="15.17"/>
    <n v="4.3"/>
    <s v="yes"/>
    <x v="0"/>
    <x v="1"/>
    <x v="3"/>
    <x v="1"/>
    <x v="3"/>
    <x v="2"/>
    <s v="9-Jun-1997"/>
    <n v="1481"/>
    <x v="1"/>
    <s v="tier - 1"/>
    <x v="1"/>
    <n v="25"/>
  </r>
  <r>
    <s v="Id2228"/>
    <s v="  Rebecca M"/>
    <n v="16.63"/>
    <n v="4.5"/>
    <s v="No"/>
    <x v="0"/>
    <x v="0"/>
    <x v="3"/>
    <x v="1"/>
    <x v="3"/>
    <x v="2"/>
    <s v="7-Dec-1998"/>
    <n v="1477"/>
    <x v="1"/>
    <s v="tier - 1"/>
    <x v="0"/>
    <n v="24"/>
  </r>
  <r>
    <s v="Id2229"/>
    <s v="  Ruth"/>
    <n v="19.39"/>
    <n v="5.59"/>
    <s v="No"/>
    <x v="0"/>
    <x v="1"/>
    <x v="3"/>
    <x v="1"/>
    <x v="3"/>
    <x v="2"/>
    <s v="20-Jun-2003"/>
    <n v="1467"/>
    <x v="1"/>
    <s v="tier - 2"/>
    <x v="0"/>
    <n v="19"/>
  </r>
  <r>
    <s v="Id2230"/>
    <s v="  Gregory S"/>
    <n v="17.34"/>
    <n v="6.29"/>
    <s v="yes"/>
    <x v="0"/>
    <x v="1"/>
    <x v="3"/>
    <x v="1"/>
    <x v="3"/>
    <x v="1"/>
    <s v="19-Jun-1997"/>
    <n v="1445"/>
    <x v="1"/>
    <s v="tier - 1"/>
    <x v="0"/>
    <n v="25"/>
  </r>
  <r>
    <s v="Id2231"/>
    <s v="  Alexandra S"/>
    <n v="17.940000000000001"/>
    <n v="4.1900000000000004"/>
    <s v="No"/>
    <x v="1"/>
    <x v="0"/>
    <x v="3"/>
    <x v="1"/>
    <x v="3"/>
    <x v="2"/>
    <s v="1-Sep-2000"/>
    <n v="1438"/>
    <x v="1"/>
    <s v="tier - 2"/>
    <x v="0"/>
    <n v="22"/>
  </r>
  <r>
    <s v="Id2232"/>
    <s v="  Hillary"/>
    <n v="16.670000000000002"/>
    <n v="4.7"/>
    <s v="yes"/>
    <x v="0"/>
    <x v="1"/>
    <x v="3"/>
    <x v="1"/>
    <x v="3"/>
    <x v="2"/>
    <s v="5-Dec-1997"/>
    <n v="1422"/>
    <x v="1"/>
    <s v="tier - 2"/>
    <x v="0"/>
    <n v="25"/>
  </r>
  <r>
    <s v="Id2233"/>
    <s v="  Amy K"/>
    <n v="20.58"/>
    <n v="5.64"/>
    <s v="yes"/>
    <x v="0"/>
    <x v="0"/>
    <x v="0"/>
    <x v="1"/>
    <x v="3"/>
    <x v="2"/>
    <s v="23-Aug-2001"/>
    <n v="1421"/>
    <x v="1"/>
    <s v="tier - 2"/>
    <x v="0"/>
    <n v="21"/>
  </r>
  <r>
    <s v="Id2234"/>
    <s v="  Scott"/>
    <n v="16.5"/>
    <n v="4.1100000000000003"/>
    <s v="yes"/>
    <x v="0"/>
    <x v="0"/>
    <x v="0"/>
    <x v="1"/>
    <x v="3"/>
    <x v="2"/>
    <s v="23-Jun-1996"/>
    <n v="1417"/>
    <x v="1"/>
    <s v="tier - 3"/>
    <x v="0"/>
    <n v="26"/>
  </r>
  <r>
    <s v="Id2235"/>
    <s v="  John"/>
    <n v="15.41"/>
    <n v="5.43"/>
    <s v="yes"/>
    <x v="0"/>
    <x v="1"/>
    <x v="3"/>
    <x v="1"/>
    <x v="3"/>
    <x v="2"/>
    <s v="27-Oct-1997"/>
    <n v="1402"/>
    <x v="1"/>
    <s v="tier - 3"/>
    <x v="3"/>
    <n v="25"/>
  </r>
  <r>
    <s v="Id2236"/>
    <s v="  Maaikel"/>
    <n v="24.59"/>
    <n v="4.38"/>
    <s v="No"/>
    <x v="0"/>
    <x v="0"/>
    <x v="3"/>
    <x v="1"/>
    <x v="3"/>
    <x v="2"/>
    <s v="5-Sep-1998"/>
    <n v="1400.44"/>
    <x v="1"/>
    <s v="tier - 2"/>
    <x v="0"/>
    <n v="24"/>
  </r>
  <r>
    <s v="Id2237"/>
    <s v="  Daniel C"/>
    <n v="33.33"/>
    <n v="9.7899999999999991"/>
    <s v="No"/>
    <x v="0"/>
    <x v="0"/>
    <x v="0"/>
    <x v="1"/>
    <x v="3"/>
    <x v="0"/>
    <s v="22-Dec-2002"/>
    <n v="1391.53"/>
    <x v="1"/>
    <s v="tier - 1"/>
    <x v="0"/>
    <n v="20"/>
  </r>
  <r>
    <s v="Id2238"/>
    <s v="  Christopher S"/>
    <n v="18.5"/>
    <n v="11.84"/>
    <s v="No"/>
    <x v="0"/>
    <x v="0"/>
    <x v="0"/>
    <x v="1"/>
    <x v="3"/>
    <x v="0"/>
    <s v="14-Nov-2002"/>
    <n v="1390"/>
    <x v="1"/>
    <s v="tier - 2"/>
    <x v="0"/>
    <n v="20"/>
  </r>
  <r>
    <s v="Id2239"/>
    <s v="  William R"/>
    <n v="18.579999999999998"/>
    <n v="6.22"/>
    <s v="No"/>
    <x v="0"/>
    <x v="0"/>
    <x v="0"/>
    <x v="1"/>
    <x v="3"/>
    <x v="1"/>
    <s v="6-Jul-1999"/>
    <n v="1389"/>
    <x v="1"/>
    <s v="tier - 2"/>
    <x v="0"/>
    <n v="23"/>
  </r>
  <r>
    <s v="Id2240"/>
    <s v="  Lyndsy"/>
    <n v="16.64"/>
    <n v="10.01"/>
    <s v="No"/>
    <x v="0"/>
    <x v="0"/>
    <x v="0"/>
    <x v="1"/>
    <x v="3"/>
    <x v="0"/>
    <s v="15-Aug-2002"/>
    <n v="1382"/>
    <x v="1"/>
    <s v="tier - 1"/>
    <x v="0"/>
    <n v="20"/>
  </r>
  <r>
    <s v="Id2241"/>
    <s v="  Jessica"/>
    <n v="19.329999999999998"/>
    <n v="4.32"/>
    <s v="No"/>
    <x v="0"/>
    <x v="0"/>
    <x v="3"/>
    <x v="1"/>
    <x v="3"/>
    <x v="2"/>
    <s v="3-Dec-1998"/>
    <n v="1359"/>
    <x v="1"/>
    <s v="tier - 1"/>
    <x v="0"/>
    <n v="24"/>
  </r>
  <r>
    <s v="Id2242"/>
    <s v="  Anna"/>
    <n v="21.26"/>
    <n v="5.65"/>
    <s v="yes"/>
    <x v="0"/>
    <x v="1"/>
    <x v="3"/>
    <x v="1"/>
    <x v="3"/>
    <x v="2"/>
    <s v="7-Nov-1997"/>
    <n v="1341.16"/>
    <x v="1"/>
    <s v="tier - 2"/>
    <x v="1"/>
    <n v="25"/>
  </r>
  <r>
    <s v="Id2243"/>
    <s v="  Jordan"/>
    <n v="15.6"/>
    <n v="4.12"/>
    <s v="yes"/>
    <x v="0"/>
    <x v="0"/>
    <x v="3"/>
    <x v="1"/>
    <x v="3"/>
    <x v="2"/>
    <s v="30-Jul-1995"/>
    <n v="1338"/>
    <x v="1"/>
    <s v="tier - 3"/>
    <x v="1"/>
    <n v="27"/>
  </r>
  <r>
    <s v="Id2244"/>
    <s v="  Brian"/>
    <n v="24.39"/>
    <n v="6.24"/>
    <s v="No"/>
    <x v="0"/>
    <x v="0"/>
    <x v="3"/>
    <x v="1"/>
    <x v="3"/>
    <x v="1"/>
    <s v="12-Jul-1998"/>
    <n v="1332.61"/>
    <x v="1"/>
    <s v="tier - 3"/>
    <x v="0"/>
    <n v="24"/>
  </r>
  <r>
    <s v="Id2245"/>
    <s v="  Katherine A"/>
    <n v="24.75"/>
    <n v="4.83"/>
    <s v="No"/>
    <x v="0"/>
    <x v="0"/>
    <x v="0"/>
    <x v="1"/>
    <x v="3"/>
    <x v="2"/>
    <s v="14-Oct-1999"/>
    <n v="1329.17"/>
    <x v="1"/>
    <s v="tier - 3"/>
    <x v="0"/>
    <n v="23"/>
  </r>
  <r>
    <s v="Id2246"/>
    <s v="  Melanie"/>
    <n v="20.88"/>
    <n v="7.4"/>
    <s v="No"/>
    <x v="0"/>
    <x v="0"/>
    <x v="0"/>
    <x v="1"/>
    <x v="3"/>
    <x v="0"/>
    <s v="13-Oct-2002"/>
    <n v="1315"/>
    <x v="1"/>
    <s v="tier - 2"/>
    <x v="0"/>
    <n v="20"/>
  </r>
  <r>
    <s v="Id2247"/>
    <s v="  Jessica"/>
    <n v="20.43"/>
    <n v="4.54"/>
    <s v="No"/>
    <x v="0"/>
    <x v="0"/>
    <x v="0"/>
    <x v="1"/>
    <x v="3"/>
    <x v="2"/>
    <s v="2-Dec-1999"/>
    <n v="1304"/>
    <x v="1"/>
    <s v="tier - 2"/>
    <x v="0"/>
    <n v="23"/>
  </r>
  <r>
    <s v="Id2248"/>
    <s v="  Eric S"/>
    <n v="15.18"/>
    <n v="11.11"/>
    <s v="No"/>
    <x v="0"/>
    <x v="0"/>
    <x v="0"/>
    <x v="1"/>
    <x v="3"/>
    <x v="0"/>
    <s v="10-Dec-2002"/>
    <n v="1304"/>
    <x v="1"/>
    <s v="tier - 2"/>
    <x v="1"/>
    <n v="20"/>
  </r>
  <r>
    <s v="Id2249"/>
    <s v="  Joseph"/>
    <n v="15.12"/>
    <n v="4.03"/>
    <s v="yes"/>
    <x v="0"/>
    <x v="0"/>
    <x v="0"/>
    <x v="1"/>
    <x v="3"/>
    <x v="2"/>
    <s v="29-Nov-2001"/>
    <n v="1293"/>
    <x v="1"/>
    <s v="tier - 3"/>
    <x v="1"/>
    <n v="21"/>
  </r>
  <r>
    <s v="Id2250"/>
    <s v="  Mary"/>
    <n v="23.88"/>
    <n v="4.51"/>
    <s v="No"/>
    <x v="0"/>
    <x v="0"/>
    <x v="3"/>
    <x v="1"/>
    <x v="3"/>
    <x v="2"/>
    <s v="4-Jun-1998"/>
    <n v="1290.93"/>
    <x v="1"/>
    <s v="tier - 2"/>
    <x v="0"/>
    <n v="25"/>
  </r>
  <r>
    <s v="Id2251"/>
    <s v="  Natalie"/>
    <n v="16.13"/>
    <n v="5.56"/>
    <s v="No"/>
    <x v="1"/>
    <x v="0"/>
    <x v="3"/>
    <x v="1"/>
    <x v="3"/>
    <x v="2"/>
    <s v="26-Jun-2000"/>
    <n v="1286"/>
    <x v="1"/>
    <s v="tier - 2"/>
    <x v="0"/>
    <n v="22"/>
  </r>
  <r>
    <s v="Id2252"/>
    <s v="  Christopher"/>
    <n v="24.09"/>
    <n v="4.0999999999999996"/>
    <s v="No"/>
    <x v="1"/>
    <x v="0"/>
    <x v="3"/>
    <x v="1"/>
    <x v="3"/>
    <x v="2"/>
    <s v="28-Jul-2004"/>
    <n v="1285"/>
    <x v="1"/>
    <s v="tier - 3"/>
    <x v="0"/>
    <n v="18"/>
  </r>
  <r>
    <s v="Id2253"/>
    <s v="  Sonja"/>
    <n v="19.43"/>
    <n v="5.85"/>
    <s v="No"/>
    <x v="1"/>
    <x v="0"/>
    <x v="3"/>
    <x v="1"/>
    <x v="3"/>
    <x v="1"/>
    <s v="30-Sep-2004"/>
    <n v="1283"/>
    <x v="1"/>
    <s v="tier - 1"/>
    <x v="0"/>
    <n v="18"/>
  </r>
  <r>
    <s v="Id2254"/>
    <s v="  Alexandra"/>
    <n v="15.22"/>
    <n v="4.92"/>
    <s v="yes"/>
    <x v="0"/>
    <x v="1"/>
    <x v="3"/>
    <x v="1"/>
    <x v="3"/>
    <x v="2"/>
    <s v="26-Oct-1997"/>
    <n v="1276"/>
    <x v="1"/>
    <s v="tier - 2"/>
    <x v="1"/>
    <n v="25"/>
  </r>
  <r>
    <s v="Id2255"/>
    <s v="  Martha L"/>
    <n v="20.72"/>
    <n v="9.4600000000000009"/>
    <s v="No"/>
    <x v="0"/>
    <x v="0"/>
    <x v="0"/>
    <x v="1"/>
    <x v="3"/>
    <x v="0"/>
    <s v="4-Dec-2002"/>
    <n v="1267"/>
    <x v="1"/>
    <s v="tier - 1"/>
    <x v="0"/>
    <n v="20"/>
  </r>
  <r>
    <s v="Id2256"/>
    <s v="  Ryan C"/>
    <n v="35.4"/>
    <n v="5.94"/>
    <s v="No"/>
    <x v="0"/>
    <x v="1"/>
    <x v="3"/>
    <x v="1"/>
    <x v="3"/>
    <x v="1"/>
    <s v="21-Nov-2003"/>
    <n v="1263.25"/>
    <x v="1"/>
    <s v="tier - 3"/>
    <x v="3"/>
    <n v="19"/>
  </r>
  <r>
    <s v="Id2257"/>
    <s v="  Cliff"/>
    <n v="34.4"/>
    <n v="5.7"/>
    <s v="No"/>
    <x v="0"/>
    <x v="1"/>
    <x v="3"/>
    <x v="1"/>
    <x v="3"/>
    <x v="1"/>
    <s v="15-Aug-2003"/>
    <n v="1261.8599999999999"/>
    <x v="1"/>
    <s v="tier - 3"/>
    <x v="3"/>
    <n v="19"/>
  </r>
  <r>
    <s v="Id2258"/>
    <s v="  Blue"/>
    <n v="34.1"/>
    <n v="4.13"/>
    <s v="No"/>
    <x v="0"/>
    <x v="1"/>
    <x v="3"/>
    <x v="1"/>
    <x v="3"/>
    <x v="2"/>
    <s v="30-Oct-2003"/>
    <n v="1261.44"/>
    <x v="1"/>
    <s v="tier - 3"/>
    <x v="3"/>
    <n v="19"/>
  </r>
  <r>
    <s v="Id2259"/>
    <s v="  Jeffrey M"/>
    <n v="30.4"/>
    <n v="4.7699999999999996"/>
    <s v="No"/>
    <x v="0"/>
    <x v="1"/>
    <x v="3"/>
    <x v="1"/>
    <x v="3"/>
    <x v="2"/>
    <s v="13-Oct-2003"/>
    <n v="1256.3"/>
    <x v="1"/>
    <s v="tier - 3"/>
    <x v="3"/>
    <n v="19"/>
  </r>
  <r>
    <s v="Id2260"/>
    <s v="  Andrew"/>
    <n v="28.7"/>
    <n v="4.99"/>
    <s v="No"/>
    <x v="0"/>
    <x v="1"/>
    <x v="3"/>
    <x v="1"/>
    <x v="3"/>
    <x v="2"/>
    <s v="10-Dec-2003"/>
    <n v="1253.94"/>
    <x v="1"/>
    <s v="tier - 2"/>
    <x v="3"/>
    <n v="19"/>
  </r>
  <r>
    <s v="Id2261"/>
    <s v="  Julia"/>
    <n v="17.440000000000001"/>
    <n v="4.42"/>
    <s v="yes"/>
    <x v="0"/>
    <x v="1"/>
    <x v="3"/>
    <x v="1"/>
    <x v="3"/>
    <x v="2"/>
    <s v="4-Nov-1997"/>
    <n v="1253"/>
    <x v="1"/>
    <s v="tier - 2"/>
    <x v="0"/>
    <n v="25"/>
  </r>
  <r>
    <s v="Id2262"/>
    <s v="  Daniel"/>
    <n v="27.6"/>
    <n v="4.01"/>
    <s v="No"/>
    <x v="0"/>
    <x v="1"/>
    <x v="3"/>
    <x v="1"/>
    <x v="3"/>
    <x v="2"/>
    <s v="15-Sep-2003"/>
    <n v="1252.4100000000001"/>
    <x v="1"/>
    <s v="tier - 3"/>
    <x v="3"/>
    <n v="19"/>
  </r>
  <r>
    <s v="Id2263"/>
    <s v="  Jaime"/>
    <n v="20.7"/>
    <n v="4.49"/>
    <s v="No"/>
    <x v="0"/>
    <x v="1"/>
    <x v="3"/>
    <x v="1"/>
    <x v="3"/>
    <x v="2"/>
    <s v="8-Sep-2003"/>
    <n v="1242.82"/>
    <x v="1"/>
    <s v="tier - 1"/>
    <x v="3"/>
    <n v="19"/>
  </r>
  <r>
    <s v="Id2264"/>
    <s v="  Mohd Syahidan"/>
    <n v="20.3"/>
    <n v="6.37"/>
    <s v="No"/>
    <x v="0"/>
    <x v="1"/>
    <x v="3"/>
    <x v="1"/>
    <x v="3"/>
    <x v="1"/>
    <s v="15-Sep-2003"/>
    <n v="1242.26"/>
    <x v="1"/>
    <s v="tier - 1"/>
    <x v="3"/>
    <n v="19"/>
  </r>
  <r>
    <s v="Id2265"/>
    <s v="  Matthew"/>
    <n v="19.8"/>
    <n v="5.12"/>
    <s v="No"/>
    <x v="0"/>
    <x v="1"/>
    <x v="3"/>
    <x v="1"/>
    <x v="3"/>
    <x v="2"/>
    <s v="2-Aug-2003"/>
    <n v="1241.57"/>
    <x v="1"/>
    <s v="tier - 2"/>
    <x v="3"/>
    <n v="19"/>
  </r>
  <r>
    <s v="Id2266"/>
    <s v="  Elizabeth S"/>
    <n v="21.87"/>
    <n v="8.59"/>
    <s v="No"/>
    <x v="0"/>
    <x v="0"/>
    <x v="0"/>
    <x v="1"/>
    <x v="3"/>
    <x v="0"/>
    <s v="1-Jul-2002"/>
    <n v="1241"/>
    <x v="1"/>
    <s v="tier - 2"/>
    <x v="0"/>
    <n v="20"/>
  </r>
  <r>
    <s v="Id2267"/>
    <s v="  Katie"/>
    <n v="16.600000000000001"/>
    <n v="5.87"/>
    <s v="No"/>
    <x v="0"/>
    <x v="0"/>
    <x v="3"/>
    <x v="1"/>
    <x v="3"/>
    <x v="1"/>
    <s v="11-Oct-1998"/>
    <n v="1240"/>
    <x v="1"/>
    <s v="tier - 1"/>
    <x v="1"/>
    <n v="24"/>
  </r>
  <r>
    <s v="Id2268"/>
    <s v="  Christi A"/>
    <n v="21.98"/>
    <n v="7.03"/>
    <s v="No"/>
    <x v="0"/>
    <x v="0"/>
    <x v="0"/>
    <x v="1"/>
    <x v="3"/>
    <x v="0"/>
    <s v="12-Dec-2002"/>
    <n v="1237"/>
    <x v="1"/>
    <s v="tier - 2"/>
    <x v="0"/>
    <n v="20"/>
  </r>
  <r>
    <s v="Id2269"/>
    <s v="  Sandra K"/>
    <n v="19.7"/>
    <n v="5.51"/>
    <s v="No"/>
    <x v="0"/>
    <x v="0"/>
    <x v="3"/>
    <x v="1"/>
    <x v="3"/>
    <x v="2"/>
    <s v="13-Jul-1998"/>
    <n v="1234"/>
    <x v="1"/>
    <s v="tier - 1"/>
    <x v="0"/>
    <n v="24"/>
  </r>
  <r>
    <s v="Id2270"/>
    <s v="  Katharine"/>
    <n v="19.21"/>
    <n v="4.76"/>
    <s v="No"/>
    <x v="1"/>
    <x v="0"/>
    <x v="3"/>
    <x v="1"/>
    <x v="3"/>
    <x v="2"/>
    <s v="16-Oct-2004"/>
    <n v="1228"/>
    <x v="1"/>
    <s v="tier - 1"/>
    <x v="1"/>
    <n v="18"/>
  </r>
  <r>
    <s v="Id2271"/>
    <s v="  Jerome"/>
    <n v="19.3"/>
    <n v="4.7"/>
    <s v="No"/>
    <x v="1"/>
    <x v="0"/>
    <x v="3"/>
    <x v="1"/>
    <x v="3"/>
    <x v="2"/>
    <s v="9-Jul-2004"/>
    <n v="1224"/>
    <x v="1"/>
    <s v="tier - 1"/>
    <x v="0"/>
    <n v="18"/>
  </r>
  <r>
    <s v="Id2272"/>
    <s v="  Julia R"/>
    <n v="16.22"/>
    <n v="6.21"/>
    <s v="yes"/>
    <x v="0"/>
    <x v="0"/>
    <x v="0"/>
    <x v="1"/>
    <x v="3"/>
    <x v="1"/>
    <s v="4-Nov-1996"/>
    <n v="1220"/>
    <x v="1"/>
    <s v="tier - 3"/>
    <x v="1"/>
    <n v="26"/>
  </r>
  <r>
    <s v="Id2273"/>
    <s v="  Sean Henry"/>
    <n v="17.12"/>
    <n v="4.5199999999999996"/>
    <s v="No"/>
    <x v="1"/>
    <x v="0"/>
    <x v="3"/>
    <x v="1"/>
    <x v="3"/>
    <x v="2"/>
    <s v="2-Jun-2004"/>
    <n v="1210"/>
    <x v="1"/>
    <s v="tier - 1"/>
    <x v="0"/>
    <n v="19"/>
  </r>
  <r>
    <s v="Id2274"/>
    <s v="  Rachel A"/>
    <n v="19.07"/>
    <n v="5.45"/>
    <s v="No"/>
    <x v="0"/>
    <x v="0"/>
    <x v="3"/>
    <x v="1"/>
    <x v="3"/>
    <x v="2"/>
    <s v="6-Oct-1992"/>
    <n v="1200.55"/>
    <x v="1"/>
    <s v="tier - 3"/>
    <x v="0"/>
    <n v="30"/>
  </r>
  <r>
    <s v="Id2275"/>
    <s v="  Jim"/>
    <n v="15.56"/>
    <n v="4.42"/>
    <s v="No"/>
    <x v="0"/>
    <x v="0"/>
    <x v="0"/>
    <x v="1"/>
    <x v="3"/>
    <x v="2"/>
    <s v="28-Jun-1999"/>
    <n v="1200"/>
    <x v="1"/>
    <s v="tier - 3"/>
    <x v="1"/>
    <n v="23"/>
  </r>
  <r>
    <s v="Id2276"/>
    <s v="  Tim"/>
    <n v="22.76"/>
    <n v="9.44"/>
    <s v="No"/>
    <x v="0"/>
    <x v="0"/>
    <x v="0"/>
    <x v="1"/>
    <x v="3"/>
    <x v="0"/>
    <s v="26-Aug-2002"/>
    <n v="1191"/>
    <x v="1"/>
    <s v="tier - 1"/>
    <x v="0"/>
    <n v="20"/>
  </r>
  <r>
    <s v="Id2277"/>
    <s v="  Abby L"/>
    <n v="22.79"/>
    <n v="6.15"/>
    <s v="yes"/>
    <x v="0"/>
    <x v="1"/>
    <x v="3"/>
    <x v="1"/>
    <x v="3"/>
    <x v="1"/>
    <s v="28-Jun-1997"/>
    <n v="1178.07"/>
    <x v="1"/>
    <s v="tier - 2"/>
    <x v="0"/>
    <n v="25"/>
  </r>
  <r>
    <s v="Id2278"/>
    <s v="  Mark"/>
    <n v="17.41"/>
    <n v="5.13"/>
    <s v="yes"/>
    <x v="0"/>
    <x v="0"/>
    <x v="0"/>
    <x v="1"/>
    <x v="3"/>
    <x v="2"/>
    <s v="11-Aug-1996"/>
    <n v="1178"/>
    <x v="1"/>
    <s v="tier - 3"/>
    <x v="0"/>
    <n v="26"/>
  </r>
  <r>
    <s v="Id2279"/>
    <s v="  Ali"/>
    <n v="19.32"/>
    <n v="4.96"/>
    <s v="yes"/>
    <x v="0"/>
    <x v="0"/>
    <x v="0"/>
    <x v="1"/>
    <x v="3"/>
    <x v="2"/>
    <s v="12-Nov-2001"/>
    <n v="1167"/>
    <x v="1"/>
    <s v="tier - 1"/>
    <x v="0"/>
    <n v="21"/>
  </r>
  <r>
    <s v="Id2280"/>
    <s v="  Joshua"/>
    <n v="18.25"/>
    <n v="10.95"/>
    <s v="No"/>
    <x v="0"/>
    <x v="0"/>
    <x v="0"/>
    <x v="1"/>
    <x v="3"/>
    <x v="0"/>
    <s v="11-Jun-2002"/>
    <n v="1165"/>
    <x v="1"/>
    <s v="tier - 3"/>
    <x v="1"/>
    <n v="20"/>
  </r>
  <r>
    <s v="Id2281"/>
    <s v="  Pierre"/>
    <n v="53.13"/>
    <n v="4.4400000000000004"/>
    <s v="No"/>
    <x v="1"/>
    <x v="0"/>
    <x v="3"/>
    <x v="1"/>
    <x v="3"/>
    <x v="2"/>
    <s v="11-Nov-2004"/>
    <n v="1163.46"/>
    <x v="1"/>
    <s v="tier - 3"/>
    <x v="0"/>
    <n v="18"/>
  </r>
  <r>
    <s v="Id2282"/>
    <s v="  Kate"/>
    <n v="20.46"/>
    <n v="4.0199999999999996"/>
    <s v="No"/>
    <x v="0"/>
    <x v="0"/>
    <x v="0"/>
    <x v="1"/>
    <x v="3"/>
    <x v="2"/>
    <s v="26-Jul-1994"/>
    <n v="1158.32"/>
    <x v="1"/>
    <s v="tier - 1"/>
    <x v="0"/>
    <n v="28"/>
  </r>
  <r>
    <s v="Id2283"/>
    <s v="  David"/>
    <n v="43.01"/>
    <n v="5.44"/>
    <s v="No"/>
    <x v="1"/>
    <x v="0"/>
    <x v="3"/>
    <x v="1"/>
    <x v="3"/>
    <x v="2"/>
    <s v="18-Jul-2004"/>
    <n v="1149.4000000000001"/>
    <x v="1"/>
    <s v="tier - 2"/>
    <x v="0"/>
    <n v="18"/>
  </r>
  <r>
    <s v="Id2284"/>
    <s v="  Carla"/>
    <n v="15.01"/>
    <n v="4.1500000000000004"/>
    <s v="No"/>
    <x v="0"/>
    <x v="1"/>
    <x v="3"/>
    <x v="1"/>
    <x v="3"/>
    <x v="2"/>
    <s v="12-Jun-2003"/>
    <n v="1149"/>
    <x v="1"/>
    <s v="tier - 1"/>
    <x v="1"/>
    <n v="19"/>
  </r>
  <r>
    <s v="Id2285"/>
    <s v="  Alvaro Sr"/>
    <n v="41.14"/>
    <n v="6.02"/>
    <s v="No"/>
    <x v="1"/>
    <x v="0"/>
    <x v="3"/>
    <x v="1"/>
    <x v="3"/>
    <x v="1"/>
    <s v="10-Jun-2004"/>
    <n v="1146.8"/>
    <x v="1"/>
    <s v="tier - 2"/>
    <x v="0"/>
    <n v="18"/>
  </r>
  <r>
    <s v="Id2286"/>
    <s v="  Hope"/>
    <n v="16.55"/>
    <n v="7.73"/>
    <s v="No"/>
    <x v="0"/>
    <x v="0"/>
    <x v="0"/>
    <x v="1"/>
    <x v="3"/>
    <x v="0"/>
    <s v="1-Oct-2002"/>
    <n v="1142"/>
    <x v="2"/>
    <s v="tier - 2"/>
    <x v="3"/>
    <n v="20"/>
  </r>
  <r>
    <s v="Id2287"/>
    <s v="  Mark P"/>
    <n v="37.29"/>
    <n v="5.03"/>
    <s v="No"/>
    <x v="1"/>
    <x v="0"/>
    <x v="3"/>
    <x v="1"/>
    <x v="3"/>
    <x v="2"/>
    <s v="12-Sep-2004"/>
    <n v="1141.45"/>
    <x v="2"/>
    <s v="tier - 3"/>
    <x v="0"/>
    <n v="18"/>
  </r>
  <r>
    <s v="Id2288"/>
    <s v="  Desiree"/>
    <n v="16.739999999999998"/>
    <n v="4.08"/>
    <s v="yes"/>
    <x v="0"/>
    <x v="0"/>
    <x v="0"/>
    <x v="1"/>
    <x v="3"/>
    <x v="2"/>
    <s v="25-Oct-2001"/>
    <n v="1141"/>
    <x v="2"/>
    <s v="tier - 1"/>
    <x v="0"/>
    <n v="21"/>
  </r>
  <r>
    <s v="Id2289"/>
    <s v="  Mario Jr"/>
    <n v="34.43"/>
    <n v="4.2699999999999996"/>
    <s v="No"/>
    <x v="1"/>
    <x v="0"/>
    <x v="3"/>
    <x v="1"/>
    <x v="3"/>
    <x v="2"/>
    <s v="27-Nov-2004"/>
    <n v="1137.47"/>
    <x v="2"/>
    <s v="tier - 2"/>
    <x v="0"/>
    <n v="18"/>
  </r>
  <r>
    <s v="Id2290"/>
    <s v="  Lusapho"/>
    <n v="34.1"/>
    <n v="4.07"/>
    <s v="No"/>
    <x v="1"/>
    <x v="0"/>
    <x v="3"/>
    <x v="1"/>
    <x v="3"/>
    <x v="2"/>
    <s v="15-Oct-2004"/>
    <n v="1137.01"/>
    <x v="2"/>
    <s v="tier - 1"/>
    <x v="0"/>
    <n v="18"/>
  </r>
  <r>
    <s v="Id2291"/>
    <s v="  Erin C"/>
    <n v="19.3"/>
    <n v="10.36"/>
    <s v="No"/>
    <x v="0"/>
    <x v="0"/>
    <x v="0"/>
    <x v="1"/>
    <x v="3"/>
    <x v="0"/>
    <s v="11-Aug-2002"/>
    <n v="1137"/>
    <x v="2"/>
    <s v="tier - 1"/>
    <x v="0"/>
    <n v="20"/>
  </r>
  <r>
    <s v="Id2292"/>
    <s v="  Alan F"/>
    <n v="33.659999999999997"/>
    <n v="5.71"/>
    <s v="No"/>
    <x v="1"/>
    <x v="0"/>
    <x v="3"/>
    <x v="1"/>
    <x v="3"/>
    <x v="1"/>
    <s v="28-Nov-2004"/>
    <n v="1136.4000000000001"/>
    <x v="2"/>
    <s v="tier - 3"/>
    <x v="0"/>
    <n v="18"/>
  </r>
  <r>
    <s v="Id2293"/>
    <s v="  Ryan"/>
    <n v="33.33"/>
    <n v="6.08"/>
    <s v="No"/>
    <x v="1"/>
    <x v="0"/>
    <x v="3"/>
    <x v="1"/>
    <x v="3"/>
    <x v="1"/>
    <s v="11-Jun-2004"/>
    <n v="1135.94"/>
    <x v="2"/>
    <s v="tier - 3"/>
    <x v="0"/>
    <n v="18"/>
  </r>
  <r>
    <s v="Id2294"/>
    <s v="  Hope"/>
    <n v="21.84"/>
    <n v="5.71"/>
    <s v="No"/>
    <x v="1"/>
    <x v="0"/>
    <x v="3"/>
    <x v="1"/>
    <x v="3"/>
    <x v="1"/>
    <s v="6-Oct-2004"/>
    <n v="1135"/>
    <x v="2"/>
    <s v="tier - 3"/>
    <x v="0"/>
    <n v="18"/>
  </r>
  <r>
    <s v="Id2295"/>
    <s v="  Josh"/>
    <n v="16.87"/>
    <n v="9.1300000000000008"/>
    <s v="No"/>
    <x v="0"/>
    <x v="0"/>
    <x v="0"/>
    <x v="1"/>
    <x v="3"/>
    <x v="0"/>
    <s v="19-Jul-2002"/>
    <n v="1132"/>
    <x v="2"/>
    <s v="tier - 1"/>
    <x v="0"/>
    <n v="20"/>
  </r>
  <r>
    <s v="Id2296"/>
    <s v="  Jacob J"/>
    <n v="30.14"/>
    <n v="5.49"/>
    <s v="No"/>
    <x v="1"/>
    <x v="0"/>
    <x v="3"/>
    <x v="1"/>
    <x v="3"/>
    <x v="2"/>
    <s v="14-Jun-2004"/>
    <n v="1131.51"/>
    <x v="2"/>
    <s v="tier - 1"/>
    <x v="0"/>
    <n v="18"/>
  </r>
  <r>
    <s v="Id2297"/>
    <s v="  Jose Tomas"/>
    <n v="23.21"/>
    <n v="4.37"/>
    <s v="No"/>
    <x v="1"/>
    <x v="0"/>
    <x v="3"/>
    <x v="1"/>
    <x v="3"/>
    <x v="2"/>
    <s v="12-Nov-2004"/>
    <n v="1121.8699999999999"/>
    <x v="2"/>
    <s v="tier - 1"/>
    <x v="0"/>
    <n v="18"/>
  </r>
  <r>
    <s v="Id2298"/>
    <s v="  Mary Evan"/>
    <n v="17.170000000000002"/>
    <n v="8.4600000000000009"/>
    <s v="No"/>
    <x v="0"/>
    <x v="0"/>
    <x v="0"/>
    <x v="1"/>
    <x v="3"/>
    <x v="0"/>
    <s v="13-Aug-2002"/>
    <n v="1086"/>
    <x v="2"/>
    <s v="tier - 3"/>
    <x v="0"/>
    <n v="20"/>
  </r>
  <r>
    <s v="Id2299"/>
    <s v="  Justin K"/>
    <n v="15.61"/>
    <n v="5.28"/>
    <s v="No"/>
    <x v="0"/>
    <x v="0"/>
    <x v="3"/>
    <x v="1"/>
    <x v="3"/>
    <x v="2"/>
    <s v="26-Dec-1998"/>
    <n v="1082"/>
    <x v="2"/>
    <s v="tier - 2"/>
    <x v="0"/>
    <n v="24"/>
  </r>
  <r>
    <s v="Id2300"/>
    <s v="  Patrick"/>
    <n v="17.98"/>
    <n v="5.33"/>
    <s v="yes"/>
    <x v="0"/>
    <x v="1"/>
    <x v="3"/>
    <x v="1"/>
    <x v="3"/>
    <x v="2"/>
    <s v="13-Aug-1997"/>
    <n v="1071"/>
    <x v="2"/>
    <s v="tier - 3"/>
    <x v="0"/>
    <n v="25"/>
  </r>
  <r>
    <s v="Id2301"/>
    <s v="  Roman"/>
    <n v="21.64"/>
    <n v="5.5"/>
    <s v="No"/>
    <x v="1"/>
    <x v="0"/>
    <x v="3"/>
    <x v="1"/>
    <x v="3"/>
    <x v="2"/>
    <s v="24-Aug-2004"/>
    <n v="1070"/>
    <x v="2"/>
    <s v="tier - 3"/>
    <x v="0"/>
    <n v="18"/>
  </r>
  <r>
    <s v="Id2302"/>
    <s v="  David"/>
    <n v="16.399999999999999"/>
    <n v="5.4"/>
    <s v="No"/>
    <x v="0"/>
    <x v="1"/>
    <x v="3"/>
    <x v="1"/>
    <x v="3"/>
    <x v="2"/>
    <s v="28-Sep-1993"/>
    <n v="1068"/>
    <x v="2"/>
    <s v="tier - 1"/>
    <x v="0"/>
    <n v="29"/>
  </r>
  <r>
    <s v="Id2303"/>
    <s v="  Evelyn L"/>
    <n v="15.77"/>
    <n v="6.05"/>
    <s v="yes"/>
    <x v="0"/>
    <x v="0"/>
    <x v="3"/>
    <x v="1"/>
    <x v="3"/>
    <x v="1"/>
    <s v="1-Jun-1995"/>
    <n v="1056"/>
    <x v="2"/>
    <s v="tier - 2"/>
    <x v="0"/>
    <n v="28"/>
  </r>
  <r>
    <s v="Id2304"/>
    <s v="  Jim"/>
    <n v="18.27"/>
    <n v="11.46"/>
    <s v="No"/>
    <x v="0"/>
    <x v="0"/>
    <x v="0"/>
    <x v="1"/>
    <x v="3"/>
    <x v="0"/>
    <s v="1-Jul-2002"/>
    <n v="1049"/>
    <x v="2"/>
    <s v="tier - 2"/>
    <x v="1"/>
    <n v="20"/>
  </r>
  <r>
    <s v="Id2305"/>
    <s v="  Matthew S"/>
    <n v="16.489999999999998"/>
    <n v="8.48"/>
    <s v="No"/>
    <x v="0"/>
    <x v="0"/>
    <x v="0"/>
    <x v="1"/>
    <x v="3"/>
    <x v="0"/>
    <s v="20-Jul-2002"/>
    <n v="1047"/>
    <x v="2"/>
    <s v="tier - 1"/>
    <x v="0"/>
    <n v="20"/>
  </r>
  <r>
    <s v="Id2306"/>
    <s v="  Kenneth"/>
    <n v="16.14"/>
    <n v="4.8600000000000003"/>
    <s v="No"/>
    <x v="0"/>
    <x v="0"/>
    <x v="0"/>
    <x v="1"/>
    <x v="3"/>
    <x v="2"/>
    <s v="17-Nov-1994"/>
    <n v="1044"/>
    <x v="2"/>
    <s v="tier - 2"/>
    <x v="0"/>
    <n v="28"/>
  </r>
  <r>
    <s v="Id2307"/>
    <s v="  Andrea"/>
    <n v="20.85"/>
    <n v="4.45"/>
    <s v="yes"/>
    <x v="0"/>
    <x v="0"/>
    <x v="3"/>
    <x v="1"/>
    <x v="3"/>
    <x v="2"/>
    <s v="5-Oct-1995"/>
    <n v="1033.74"/>
    <x v="2"/>
    <s v="tier - 1"/>
    <x v="0"/>
    <n v="27"/>
  </r>
  <r>
    <s v="Id2308"/>
    <s v="  Kristina"/>
    <n v="15.88"/>
    <n v="4.3600000000000003"/>
    <s v="No"/>
    <x v="0"/>
    <x v="0"/>
    <x v="0"/>
    <x v="1"/>
    <x v="3"/>
    <x v="2"/>
    <s v="5-Aug-1999"/>
    <n v="1019"/>
    <x v="2"/>
    <s v="tier - 2"/>
    <x v="0"/>
    <n v="23"/>
  </r>
  <r>
    <s v="Id2309"/>
    <s v="  Kristen"/>
    <n v="20.66"/>
    <n v="5.8"/>
    <s v="No"/>
    <x v="1"/>
    <x v="0"/>
    <x v="3"/>
    <x v="1"/>
    <x v="3"/>
    <x v="1"/>
    <s v="9-Oct-2000"/>
    <n v="1012"/>
    <x v="2"/>
    <s v="tier - 2"/>
    <x v="0"/>
    <n v="22"/>
  </r>
  <r>
    <s v="Id2310"/>
    <s v="  Matthew"/>
    <n v="20.399999999999999"/>
    <n v="5.27"/>
    <s v="No"/>
    <x v="0"/>
    <x v="0"/>
    <x v="0"/>
    <x v="1"/>
    <x v="3"/>
    <x v="2"/>
    <s v="22-Nov-1994"/>
    <n v="1006.65"/>
    <x v="2"/>
    <s v="tier - 2"/>
    <x v="0"/>
    <n v="28"/>
  </r>
  <r>
    <s v="Id2311"/>
    <s v="  Kathleen"/>
    <n v="25.19"/>
    <n v="5.64"/>
    <s v="yes"/>
    <x v="0"/>
    <x v="0"/>
    <x v="0"/>
    <x v="1"/>
    <x v="3"/>
    <x v="2"/>
    <s v="19-Aug-2001"/>
    <n v="964.71"/>
    <x v="2"/>
    <s v="tier - 2"/>
    <x v="0"/>
    <n v="21"/>
  </r>
  <r>
    <s v="Id2312"/>
    <s v="  Lindsey"/>
    <n v="20.54"/>
    <n v="4.2"/>
    <s v="yes"/>
    <x v="0"/>
    <x v="0"/>
    <x v="3"/>
    <x v="1"/>
    <x v="3"/>
    <x v="2"/>
    <s v="28-Oct-1995"/>
    <n v="928.59"/>
    <x v="2"/>
    <s v="tier - 1"/>
    <x v="0"/>
    <n v="27"/>
  </r>
  <r>
    <s v="Id2313"/>
    <s v="  Robert"/>
    <n v="20.13"/>
    <n v="5.42"/>
    <s v="No"/>
    <x v="0"/>
    <x v="0"/>
    <x v="0"/>
    <x v="1"/>
    <x v="3"/>
    <x v="2"/>
    <s v="30-Oct-1994"/>
    <n v="915.07"/>
    <x v="2"/>
    <s v="tier - 1"/>
    <x v="0"/>
    <n v="28"/>
  </r>
  <r>
    <s v="Id2314"/>
    <s v="  Sarah E"/>
    <n v="18.93"/>
    <n v="6.11"/>
    <s v="No"/>
    <x v="0"/>
    <x v="1"/>
    <x v="3"/>
    <x v="1"/>
    <x v="3"/>
    <x v="1"/>
    <s v="27-Nov-1993"/>
    <n v="896.21"/>
    <x v="2"/>
    <s v="tier - 1"/>
    <x v="0"/>
    <n v="29"/>
  </r>
  <r>
    <s v="Id2315"/>
    <s v="  Flannery"/>
    <n v="24.14"/>
    <n v="5.29"/>
    <s v="No"/>
    <x v="1"/>
    <x v="0"/>
    <x v="3"/>
    <x v="1"/>
    <x v="3"/>
    <x v="2"/>
    <s v="18-Nov-2000"/>
    <n v="865.41"/>
    <x v="2"/>
    <s v="tier - 1"/>
    <x v="0"/>
    <n v="22"/>
  </r>
  <r>
    <s v="Id2316"/>
    <s v="  John T"/>
    <n v="25.03"/>
    <n v="5.91"/>
    <s v="No"/>
    <x v="1"/>
    <x v="0"/>
    <x v="3"/>
    <x v="1"/>
    <x v="3"/>
    <x v="1"/>
    <s v="7-Oct-2004"/>
    <n v="830.52"/>
    <x v="2"/>
    <s v="tier - 2"/>
    <x v="3"/>
    <n v="18"/>
  </r>
  <r>
    <s v="Id2317"/>
    <s v="  Koji"/>
    <n v="20.47"/>
    <n v="5.81"/>
    <s v="yes"/>
    <x v="0"/>
    <x v="0"/>
    <x v="3"/>
    <x v="1"/>
    <x v="3"/>
    <x v="1"/>
    <s v="7-Dec-1995"/>
    <n v="773.54"/>
    <x v="2"/>
    <s v="tier - 2"/>
    <x v="0"/>
    <n v="27"/>
  </r>
  <r>
    <s v="Id2318"/>
    <s v="  Candice M"/>
    <n v="18.82"/>
    <n v="5.51"/>
    <s v="yes"/>
    <x v="0"/>
    <x v="0"/>
    <x v="0"/>
    <x v="1"/>
    <x v="3"/>
    <x v="2"/>
    <s v="18-Sep-1996"/>
    <n v="770.38"/>
    <x v="2"/>
    <s v="tier - 2"/>
    <x v="1"/>
    <n v="26"/>
  </r>
  <r>
    <s v="Id2319"/>
    <s v="  Theodore A"/>
    <n v="17.079999999999998"/>
    <n v="5.73"/>
    <s v="No"/>
    <x v="0"/>
    <x v="1"/>
    <x v="3"/>
    <x v="1"/>
    <x v="3"/>
    <x v="1"/>
    <s v="28-Jun-1993"/>
    <n v="770"/>
    <x v="2"/>
    <s v="tier - 3"/>
    <x v="0"/>
    <n v="29"/>
  </r>
  <r>
    <s v="Id2320"/>
    <s v="  Lindy"/>
    <n v="19.21"/>
    <n v="5.53"/>
    <s v="yes"/>
    <x v="0"/>
    <x v="0"/>
    <x v="0"/>
    <x v="1"/>
    <x v="3"/>
    <x v="2"/>
    <s v="22-Oct-1996"/>
    <n v="760"/>
    <x v="2"/>
    <s v="tier - 3"/>
    <x v="0"/>
    <n v="26"/>
  </r>
  <r>
    <s v="Id2321"/>
    <s v="  Thomas"/>
    <n v="17.86"/>
    <n v="5.43"/>
    <s v="No"/>
    <x v="0"/>
    <x v="1"/>
    <x v="3"/>
    <x v="1"/>
    <x v="3"/>
    <x v="2"/>
    <s v="9-Aug-1993"/>
    <n v="760"/>
    <x v="2"/>
    <s v="tier - 1"/>
    <x v="0"/>
    <n v="29"/>
  </r>
  <r>
    <s v="Id2322"/>
    <s v="  Holly"/>
    <n v="21.38"/>
    <n v="8.01"/>
    <s v="No"/>
    <x v="0"/>
    <x v="0"/>
    <x v="0"/>
    <x v="1"/>
    <x v="3"/>
    <x v="0"/>
    <s v="19-Sep-2002"/>
    <n v="750"/>
    <x v="2"/>
    <s v="tier - 1"/>
    <x v="1"/>
    <n v="20"/>
  </r>
  <r>
    <s v="Id2323"/>
    <s v="  Matthew"/>
    <n v="23.35"/>
    <n v="5.94"/>
    <s v="No"/>
    <x v="0"/>
    <x v="0"/>
    <x v="0"/>
    <x v="1"/>
    <x v="3"/>
    <x v="1"/>
    <s v="14-Dec-1999"/>
    <n v="722.99"/>
    <x v="2"/>
    <s v="tier - 1"/>
    <x v="0"/>
    <n v="23"/>
  </r>
  <r>
    <s v="Id2324"/>
    <s v="  Meghan K"/>
    <n v="22.24"/>
    <n v="5.04"/>
    <s v="No"/>
    <x v="0"/>
    <x v="0"/>
    <x v="0"/>
    <x v="1"/>
    <x v="3"/>
    <x v="2"/>
    <s v="26-Dec-1999"/>
    <n v="700"/>
    <x v="1"/>
    <s v="tier - 3"/>
    <x v="0"/>
    <n v="23"/>
  </r>
  <r>
    <s v="Id2325"/>
    <s v="  Fred"/>
    <n v="24.76"/>
    <n v="4.54"/>
    <s v="yes"/>
    <x v="0"/>
    <x v="0"/>
    <x v="0"/>
    <x v="1"/>
    <x v="3"/>
    <x v="2"/>
    <s v="12-Sep-2001"/>
    <n v="687.54"/>
    <x v="2"/>
    <s v="tier - 2"/>
    <x v="0"/>
    <n v="21"/>
  </r>
  <r>
    <s v="Id2326"/>
    <s v="  Sebastian"/>
    <n v="20.100000000000001"/>
    <n v="5.6"/>
    <s v="yes"/>
    <x v="0"/>
    <x v="1"/>
    <x v="3"/>
    <x v="1"/>
    <x v="3"/>
    <x v="2"/>
    <s v="9-Nov-1997"/>
    <n v="670"/>
    <x v="2"/>
    <s v="tier - 3"/>
    <x v="0"/>
    <n v="25"/>
  </r>
  <r>
    <s v="Id2327"/>
    <s v="  Laura"/>
    <n v="21.77"/>
    <n v="10.67"/>
    <s v="No"/>
    <x v="0"/>
    <x v="0"/>
    <x v="0"/>
    <x v="1"/>
    <x v="3"/>
    <x v="0"/>
    <s v="29-Nov-2002"/>
    <n v="668"/>
    <x v="2"/>
    <s v="tier - 2"/>
    <x v="1"/>
    <n v="20"/>
  </r>
  <r>
    <s v="Id2328"/>
    <s v="  Nicole"/>
    <n v="17.82"/>
    <n v="5.26"/>
    <s v="yes"/>
    <x v="0"/>
    <x v="0"/>
    <x v="3"/>
    <x v="1"/>
    <x v="3"/>
    <x v="2"/>
    <s v="4-Jul-1995"/>
    <n v="650"/>
    <x v="2"/>
    <s v="tier - 3"/>
    <x v="0"/>
    <n v="27"/>
  </r>
  <r>
    <s v="Id2329"/>
    <s v="  Susan E"/>
    <n v="17.07"/>
    <n v="5.22"/>
    <s v="No"/>
    <x v="0"/>
    <x v="1"/>
    <x v="3"/>
    <x v="1"/>
    <x v="3"/>
    <x v="2"/>
    <s v="1-Jun-1993"/>
    <n v="650"/>
    <x v="2"/>
    <s v="tier - 3"/>
    <x v="0"/>
    <n v="30"/>
  </r>
  <r>
    <s v="Id2330"/>
    <s v="  Katy"/>
    <n v="22.24"/>
    <n v="4.29"/>
    <s v="yes"/>
    <x v="0"/>
    <x v="0"/>
    <x v="0"/>
    <x v="1"/>
    <x v="3"/>
    <x v="2"/>
    <s v="20-Nov-2001"/>
    <n v="646.14"/>
    <x v="2"/>
    <s v="tier - 3"/>
    <x v="1"/>
    <n v="21"/>
  </r>
  <r>
    <s v="Id2331"/>
    <s v="  Jordan"/>
    <n v="22.34"/>
    <n v="5.57"/>
    <s v="No"/>
    <x v="0"/>
    <x v="0"/>
    <x v="3"/>
    <x v="1"/>
    <x v="3"/>
    <x v="2"/>
    <s v="27-Jul-1998"/>
    <n v="637.26"/>
    <x v="2"/>
    <s v="tier - 3"/>
    <x v="0"/>
    <n v="24"/>
  </r>
  <r>
    <s v="Id2332"/>
    <s v="  Juan D"/>
    <n v="17.7"/>
    <n v="6.28"/>
    <s v="No"/>
    <x v="0"/>
    <x v="0"/>
    <x v="3"/>
    <x v="1"/>
    <x v="3"/>
    <x v="1"/>
    <s v="13-Sep-1992"/>
    <n v="604.54"/>
    <x v="2"/>
    <s v="tier - 3"/>
    <x v="0"/>
    <n v="30"/>
  </r>
  <r>
    <s v="Id2333"/>
    <s v="  Julie"/>
    <n v="16.47"/>
    <n v="6.35"/>
    <s v="No"/>
    <x v="0"/>
    <x v="1"/>
    <x v="3"/>
    <x v="1"/>
    <x v="3"/>
    <x v="1"/>
    <s v="30-Jun-1993"/>
    <n v="600"/>
    <x v="1"/>
    <s v="tier - 1"/>
    <x v="0"/>
    <n v="29"/>
  </r>
  <r>
    <s v="Id2334"/>
    <s v="  Evan P"/>
    <n v="17.600000000000001"/>
    <n v="4.3899999999999997"/>
    <s v="No"/>
    <x v="0"/>
    <x v="0"/>
    <x v="3"/>
    <x v="1"/>
    <x v="3"/>
    <x v="2"/>
    <s v="30-Nov-1992"/>
    <n v="570.62"/>
    <x v="1"/>
    <s v="tier - 1"/>
    <x v="0"/>
    <n v="30"/>
  </r>
  <r>
    <s v="Id2335"/>
    <s v="  Aaron K"/>
    <n v="17.579999999999998"/>
    <n v="4.51"/>
    <s v="No"/>
    <x v="0"/>
    <x v="0"/>
    <x v="3"/>
    <x v="1"/>
    <x v="3"/>
    <x v="2"/>
    <s v="9-Jul-1992"/>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8AD33C-493C-4ACC-AB36-986568B740B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ncer History" colHeaderCaption="Smoke">
  <location ref="B4:D8"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h="1" x="1"/>
        <item x="0"/>
        <item t="default"/>
      </items>
    </pivotField>
    <pivotField showAll="0">
      <items count="5">
        <item x="2"/>
        <item x="1"/>
        <item x="0"/>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6"/>
  </rowFields>
  <rowItems count="3">
    <i>
      <x/>
    </i>
    <i>
      <x v="1"/>
    </i>
    <i t="grand">
      <x/>
    </i>
  </rowItems>
  <colFields count="1">
    <field x="8"/>
  </colFields>
  <colItems count="2">
    <i>
      <x v="1"/>
    </i>
    <i t="grand">
      <x/>
    </i>
  </colItems>
  <dataFields count="1">
    <dataField name="Count of Customer ID" fld="0" subtotal="count" showDataAs="percentOfCol" baseField="0" baseItem="0" numFmtId="10"/>
  </dataFields>
  <chartFormats count="13">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pivotArea type="data" outline="0" fieldPosition="0">
        <references count="3">
          <reference field="4294967294" count="1" selected="0">
            <x v="0"/>
          </reference>
          <reference field="6" count="1" selected="0">
            <x v="0"/>
          </reference>
          <reference field="8" count="1" selected="0">
            <x v="0"/>
          </reference>
        </references>
      </pivotArea>
    </chartFormat>
    <chartFormat chart="7" format="3">
      <pivotArea type="data" outline="0" fieldPosition="0">
        <references count="3">
          <reference field="4294967294" count="1" selected="0">
            <x v="0"/>
          </reference>
          <reference field="6" count="1" selected="0">
            <x v="1"/>
          </reference>
          <reference field="8" count="1" selected="0">
            <x v="0"/>
          </reference>
        </references>
      </pivotArea>
    </chartFormat>
    <chartFormat chart="7" format="4">
      <pivotArea type="data" outline="0" fieldPosition="0">
        <references count="3">
          <reference field="4294967294" count="1" selected="0">
            <x v="0"/>
          </reference>
          <reference field="6" count="1" selected="0">
            <x v="0"/>
          </reference>
          <reference field="8" count="1" selected="0">
            <x v="1"/>
          </reference>
        </references>
      </pivotArea>
    </chartFormat>
    <chartFormat chart="7" format="5">
      <pivotArea type="data" outline="0" fieldPosition="0">
        <references count="3">
          <reference field="4294967294" count="1" selected="0">
            <x v="0"/>
          </reference>
          <reference field="6" count="1" selected="0">
            <x v="1"/>
          </reference>
          <reference field="8" count="1" selected="0">
            <x v="1"/>
          </reference>
        </references>
      </pivotArea>
    </chartFormat>
    <chartFormat chart="11" format="9" series="1">
      <pivotArea type="data" outline="0" fieldPosition="0">
        <references count="2">
          <reference field="4294967294" count="1" selected="0">
            <x v="0"/>
          </reference>
          <reference field="8" count="1" selected="0">
            <x v="1"/>
          </reference>
        </references>
      </pivotArea>
    </chartFormat>
    <chartFormat chart="11" format="10">
      <pivotArea type="data" outline="0" fieldPosition="0">
        <references count="3">
          <reference field="4294967294" count="1" selected="0">
            <x v="0"/>
          </reference>
          <reference field="6" count="1" selected="0">
            <x v="0"/>
          </reference>
          <reference field="8" count="1" selected="0">
            <x v="1"/>
          </reference>
        </references>
      </pivotArea>
    </chartFormat>
    <chartFormat chart="11" format="11">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8" count="1" selected="0">
            <x v="0"/>
          </reference>
        </references>
      </pivotArea>
    </chartFormat>
    <chartFormat chart="13" format="16" series="1">
      <pivotArea type="data" outline="0" fieldPosition="0">
        <references count="2">
          <reference field="4294967294" count="1" selected="0">
            <x v="0"/>
          </reference>
          <reference field="8" count="1" selected="0">
            <x v="1"/>
          </reference>
        </references>
      </pivotArea>
    </chartFormat>
    <chartFormat chart="13" format="17">
      <pivotArea type="data" outline="0" fieldPosition="0">
        <references count="3">
          <reference field="4294967294" count="1" selected="0">
            <x v="0"/>
          </reference>
          <reference field="6" count="1" selected="0">
            <x v="0"/>
          </reference>
          <reference field="8" count="1" selected="0">
            <x v="1"/>
          </reference>
        </references>
      </pivotArea>
    </chartFormat>
    <chartFormat chart="13" format="18">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CE5B6-1013-4695-9A4A-247AB19B56D7}" name="PivotTable4" cacheId="1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ny transplant? " colHeaderCaption="major surgeries ">
  <location ref="B30:C33" firstHeaderRow="1" firstDataRow="1" firstDataCol="1"/>
  <pivotFields count="17">
    <pivotField showAll="0"/>
    <pivotField showAll="0"/>
    <pivotField showAll="0"/>
    <pivotField dataField="1" showAll="0"/>
    <pivotField showAll="0"/>
    <pivotField axis="axisRow" multipleItemSelectionAllowed="1" showAll="0">
      <items count="3">
        <item x="0"/>
        <item x="1"/>
        <item t="default"/>
      </items>
    </pivotField>
    <pivotField showAll="0"/>
    <pivotField showAll="0"/>
    <pivotField showAll="0"/>
    <pivotField showAll="0">
      <items count="5">
        <item x="2"/>
        <item x="1"/>
        <item x="0"/>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8">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5" count="1" selected="0">
            <x v="0"/>
          </reference>
        </references>
      </pivotArea>
    </chartFormat>
    <chartFormat chart="9" format="6">
      <pivotArea type="data" outline="0" fieldPosition="0">
        <references count="2">
          <reference field="4294967294" count="1" selected="0">
            <x v="0"/>
          </reference>
          <reference field="5"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5" count="1" selected="0">
            <x v="0"/>
          </reference>
        </references>
      </pivotArea>
    </chartFormat>
    <chartFormat chart="11" format="12">
      <pivotArea type="data" outline="0" fieldPosition="0">
        <references count="2">
          <reference field="4294967294" count="1" selected="0">
            <x v="0"/>
          </reference>
          <reference field="5" count="1" selected="0">
            <x v="1"/>
          </reference>
        </references>
      </pivotArea>
    </chartFormat>
    <chartFormat chart="6" format="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FDC453-920C-42DA-90C2-CABF3F26957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ncer History" colHeaderCaption="Smoke">
  <location ref="B13:D17"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x="1"/>
        <item h="1" x="0"/>
        <item t="default"/>
      </items>
    </pivotField>
    <pivotField showAll="0">
      <items count="5">
        <item x="2"/>
        <item x="1"/>
        <item x="0"/>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6"/>
  </rowFields>
  <rowItems count="3">
    <i>
      <x/>
    </i>
    <i>
      <x v="1"/>
    </i>
    <i t="grand">
      <x/>
    </i>
  </rowItems>
  <colFields count="1">
    <field x="8"/>
  </colFields>
  <colItems count="2">
    <i>
      <x/>
    </i>
    <i t="grand">
      <x/>
    </i>
  </colItems>
  <dataFields count="1">
    <dataField name="Count of Customer ID" fld="0" subtotal="count" showDataAs="percentOfTotal" baseField="0" baseItem="0" numFmtId="10"/>
  </dataFields>
  <chartFormats count="9">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pivotArea type="data" outline="0" fieldPosition="0">
        <references count="3">
          <reference field="4294967294" count="1" selected="0">
            <x v="0"/>
          </reference>
          <reference field="6" count="1" selected="0">
            <x v="0"/>
          </reference>
          <reference field="8" count="1" selected="0">
            <x v="0"/>
          </reference>
        </references>
      </pivotArea>
    </chartFormat>
    <chartFormat chart="7" format="3">
      <pivotArea type="data" outline="0" fieldPosition="0">
        <references count="3">
          <reference field="4294967294" count="1" selected="0">
            <x v="0"/>
          </reference>
          <reference field="6" count="1" selected="0">
            <x v="1"/>
          </reference>
          <reference field="8" count="1" selected="0">
            <x v="0"/>
          </reference>
        </references>
      </pivotArea>
    </chartFormat>
    <chartFormat chart="7" format="4">
      <pivotArea type="data" outline="0" fieldPosition="0">
        <references count="3">
          <reference field="4294967294" count="1" selected="0">
            <x v="0"/>
          </reference>
          <reference field="6" count="1" selected="0">
            <x v="0"/>
          </reference>
          <reference field="8" count="1" selected="0">
            <x v="1"/>
          </reference>
        </references>
      </pivotArea>
    </chartFormat>
    <chartFormat chart="7"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0" series="1">
      <pivotArea type="data" outline="0" fieldPosition="0">
        <references count="2">
          <reference field="4294967294" count="1" selected="0">
            <x v="0"/>
          </reference>
          <reference field="8" count="1" selected="0">
            <x v="0"/>
          </reference>
        </references>
      </pivotArea>
    </chartFormat>
    <chartFormat chart="9" format="1">
      <pivotArea type="data" outline="0" fieldPosition="0">
        <references count="3">
          <reference field="4294967294" count="1" selected="0">
            <x v="0"/>
          </reference>
          <reference field="6" count="1" selected="0">
            <x v="0"/>
          </reference>
          <reference field="8" count="1" selected="0">
            <x v="0"/>
          </reference>
        </references>
      </pivotArea>
    </chartFormat>
    <chartFormat chart="9" format="2">
      <pivotArea type="data" outline="0" fieldPosition="0">
        <references count="3">
          <reference field="4294967294" count="1" selected="0">
            <x v="0"/>
          </reference>
          <reference field="6"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80E2B-4E8D-4648-A101-77F8EB2DF7F8}" name="PivotTable3" cacheId="1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ny transplant? " colHeaderCaption="major surgeries ">
  <location ref="B24:G28" firstHeaderRow="1" firstDataRow="2" firstDataCol="1"/>
  <pivotFields count="17">
    <pivotField dataField="1" showAll="0"/>
    <pivotField showAll="0"/>
    <pivotField showAll="0"/>
    <pivotField showAll="0"/>
    <pivotField showAll="0"/>
    <pivotField axis="axisRow" multipleItemSelectionAllowed="1" showAll="0">
      <items count="3">
        <item x="0"/>
        <item x="1"/>
        <item t="default"/>
      </items>
    </pivotField>
    <pivotField showAll="0"/>
    <pivotField axis="axisCol" showAll="0">
      <items count="5">
        <item x="0"/>
        <item x="3"/>
        <item x="1"/>
        <item x="2"/>
        <item t="default"/>
      </items>
    </pivotField>
    <pivotField showAll="0"/>
    <pivotField showAll="0">
      <items count="5">
        <item x="2"/>
        <item x="1"/>
        <item x="0"/>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5"/>
  </rowFields>
  <rowItems count="3">
    <i>
      <x/>
    </i>
    <i>
      <x v="1"/>
    </i>
    <i t="grand">
      <x/>
    </i>
  </rowItems>
  <colFields count="1">
    <field x="7"/>
  </colFields>
  <colItems count="5">
    <i>
      <x/>
    </i>
    <i>
      <x v="1"/>
    </i>
    <i>
      <x v="2"/>
    </i>
    <i>
      <x v="3"/>
    </i>
    <i t="grand">
      <x/>
    </i>
  </colItems>
  <dataFields count="1">
    <dataField name="Count of Customer ID" fld="0" subtotal="count" baseField="0" baseItem="0"/>
  </dataFields>
  <chartFormats count="8">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9" format="8" series="1">
      <pivotArea type="data" outline="0" fieldPosition="0">
        <references count="2">
          <reference field="4294967294" count="1" selected="0">
            <x v="0"/>
          </reference>
          <reference field="7" count="1" selected="0">
            <x v="0"/>
          </reference>
        </references>
      </pivotArea>
    </chartFormat>
    <chartFormat chart="9" format="9" series="1">
      <pivotArea type="data" outline="0" fieldPosition="0">
        <references count="2">
          <reference field="4294967294" count="1" selected="0">
            <x v="0"/>
          </reference>
          <reference field="7" count="1" selected="0">
            <x v="1"/>
          </reference>
        </references>
      </pivotArea>
    </chartFormat>
    <chartFormat chart="9" format="10" series="1">
      <pivotArea type="data" outline="0" fieldPosition="0">
        <references count="2">
          <reference field="4294967294" count="1" selected="0">
            <x v="0"/>
          </reference>
          <reference field="7" count="1" selected="0">
            <x v="2"/>
          </reference>
        </references>
      </pivotArea>
    </chartFormat>
    <chartFormat chart="9"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2265B3-94AE-4DD0-A008-3A1E247B6582}"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 colHeaderCaption="">
  <location ref="B3:F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axis="axisCol"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chartFormats count="6">
    <chartFormat chart="8" format="0" series="1">
      <pivotArea type="data" outline="0" fieldPosition="0">
        <references count="2">
          <reference field="4294967294" count="1" selected="0">
            <x v="0"/>
          </reference>
          <reference field="10" count="1" selected="0">
            <x v="0"/>
          </reference>
        </references>
      </pivotArea>
    </chartFormat>
    <chartFormat chart="8" format="1" series="1">
      <pivotArea type="data" outline="0" fieldPosition="0">
        <references count="2">
          <reference field="4294967294" count="1" selected="0">
            <x v="0"/>
          </reference>
          <reference field="10" count="1" selected="0">
            <x v="1"/>
          </reference>
        </references>
      </pivotArea>
    </chartFormat>
    <chartFormat chart="8" format="2" series="1">
      <pivotArea type="data" outline="0" fieldPosition="0">
        <references count="2">
          <reference field="4294967294" count="1" selected="0">
            <x v="0"/>
          </reference>
          <reference field="10" count="1" selected="0">
            <x v="2"/>
          </reference>
        </references>
      </pivotArea>
    </chartFormat>
    <chartFormat chart="15" format="12" series="1">
      <pivotArea type="data" outline="0" fieldPosition="0">
        <references count="2">
          <reference field="4294967294" count="1" selected="0">
            <x v="0"/>
          </reference>
          <reference field="10" count="1" selected="0">
            <x v="0"/>
          </reference>
        </references>
      </pivotArea>
    </chartFormat>
    <chartFormat chart="15" format="13" series="1">
      <pivotArea type="data" outline="0" fieldPosition="0">
        <references count="2">
          <reference field="4294967294" count="1" selected="0">
            <x v="0"/>
          </reference>
          <reference field="10" count="1" selected="0">
            <x v="1"/>
          </reference>
        </references>
      </pivotArea>
    </chartFormat>
    <chartFormat chart="15"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5D25EB-78A9-475F-AEDC-A838B95F4BA2}"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 colHeaderCaption="">
  <location ref="B19:F24"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4">
        <item x="0"/>
        <item x="2"/>
        <item x="1"/>
        <item t="default"/>
      </items>
    </pivotField>
    <pivotField showAll="0"/>
    <pivotField dataField="1" numFmtId="166" showAll="0"/>
    <pivotField axis="axisCol" showAll="0">
      <items count="4">
        <item x="0"/>
        <item x="1"/>
        <item x="2"/>
        <item t="default"/>
      </items>
    </pivotField>
    <pivotField showAll="0"/>
    <pivotField axis="axisRow" showAll="0" sortType="descending">
      <items count="18">
        <item x="3"/>
        <item h="1" x="1"/>
        <item h="1" x="0"/>
        <item h="1" x="7"/>
        <item x="5"/>
        <item h="1" x="4"/>
        <item x="6"/>
        <item h="1" x="11"/>
        <item h="1" x="9"/>
        <item h="1" x="16"/>
        <item h="1" x="14"/>
        <item h="1" x="13"/>
        <item h="1" x="8"/>
        <item h="1" x="2"/>
        <item h="1" x="15"/>
        <item h="1" x="12"/>
        <item h="1" x="10"/>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4">
    <i>
      <x/>
    </i>
    <i>
      <x v="6"/>
    </i>
    <i>
      <x v="4"/>
    </i>
    <i t="grand">
      <x/>
    </i>
  </rowItems>
  <colFields count="1">
    <field x="13"/>
  </colFields>
  <colItems count="4">
    <i>
      <x/>
    </i>
    <i>
      <x v="1"/>
    </i>
    <i>
      <x v="2"/>
    </i>
    <i t="grand">
      <x/>
    </i>
  </colItems>
  <dataFields count="1">
    <dataField name="Average of Charges" fld="12" subtotal="average" baseField="15" baseItem="0" numFmtId="166"/>
  </dataFields>
  <chartFormats count="6">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2"/>
          </reference>
        </references>
      </pivotArea>
    </chartFormat>
    <chartFormat chart="18" format="12" series="1">
      <pivotArea type="data" outline="0" fieldPosition="0">
        <references count="2">
          <reference field="4294967294" count="1" selected="0">
            <x v="0"/>
          </reference>
          <reference field="13" count="1" selected="0">
            <x v="0"/>
          </reference>
        </references>
      </pivotArea>
    </chartFormat>
    <chartFormat chart="18" format="13" series="1">
      <pivotArea type="data" outline="0" fieldPosition="0">
        <references count="2">
          <reference field="4294967294" count="1" selected="0">
            <x v="0"/>
          </reference>
          <reference field="13" count="1" selected="0">
            <x v="1"/>
          </reference>
        </references>
      </pivotArea>
    </chartFormat>
    <chartFormat chart="18"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F7163C-D3CE-4700-BB26-4010449EE2D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
  <location ref="B2:C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s>
  <rowFields count="1">
    <field x="17"/>
  </rowFields>
  <rowItems count="5">
    <i>
      <x v="2"/>
    </i>
    <i>
      <x v="1"/>
    </i>
    <i>
      <x/>
    </i>
    <i>
      <x v="3"/>
    </i>
    <i t="grand">
      <x/>
    </i>
  </rowItems>
  <colItems count="1">
    <i/>
  </colItems>
  <dataFields count="1">
    <dataField name="Average of Charges" fld="12" subtotal="average" baseField="17" baseItem="0" numFmtId="166"/>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6C011A7-CF95-4869-BCB8-75CF985CA66C}" sourceName="Weight Status">
  <pivotTables>
    <pivotTable tabId="6" name="PivotTable2"/>
    <pivotTable tabId="7" name="PivotTable4"/>
    <pivotTable tabId="7" name="PivotTable5"/>
    <pivotTable tabId="6" name="PivotTable1"/>
    <pivotTable tabId="6" name="PivotTable3"/>
    <pivotTable tabId="6" name="PivotTable4"/>
  </pivotTables>
  <data>
    <tabular pivotCacheId="47089777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7DE989A-F4E3-402A-83DC-E2389C607EA8}" sourceName="Diabetes Status ">
  <pivotTables>
    <pivotTable tabId="6" name="PivotTable2"/>
    <pivotTable tabId="7" name="PivotTable4"/>
    <pivotTable tabId="7" name="PivotTable5"/>
    <pivotTable tabId="6" name="PivotTable1"/>
    <pivotTable tabId="6" name="PivotTable3"/>
    <pivotTable tabId="6" name="PivotTable4"/>
  </pivotTables>
  <data>
    <tabular pivotCacheId="4708977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F18534A-D112-4EF5-935B-825D4C2D0756}" cache="Slicer_Weight_Status" caption="Weight Status" columnCount="2" rowHeight="241300"/>
  <slicer name="Diabetes Status " xr10:uid="{A013AB1C-39AF-4AA7-BC58-AD3B5D628854}" cache="Slicer_Diabetes_Status" caption="Diabetes Status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AD015A3-04F5-4B0A-8ACA-1149538E62AD}" cache="Slicer_Weight_Status" caption="Weight Status" columnCount="2" rowHeight="241300"/>
  <slicer name="Diabetes Status  1" xr10:uid="{1D95A3FA-0350-4EAB-9013-5391861574F9}" cache="Slicer_Diabetes_Status" caption="Diabetes Status "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C4A0EA-240E-46AF-9823-70180502B163}">
  <we:reference id="wa200005502" version="1.0.0.13" store="en-US" storeType="OMEX"/>
  <we:alternateReferences>
    <we:reference id="wa200005502" version="1.0.0.13" store="wa200005502" storeType="OMEX"/>
  </we:alternateReferences>
  <we:properties>
    <we:property name="docId" value="&quot;Onc9prGi4rlBO802Z7np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336"/>
  <sheetViews>
    <sheetView workbookViewId="0">
      <selection activeCell="E2325" sqref="E2325"/>
    </sheetView>
  </sheetViews>
  <sheetFormatPr defaultRowHeight="14.5" x14ac:dyDescent="0.35"/>
  <cols>
    <col min="1" max="1" width="15.54296875" customWidth="1"/>
    <col min="2" max="2" width="16.26953125" customWidth="1"/>
    <col min="3" max="3" width="11.81640625" customWidth="1"/>
    <col min="4" max="4" width="23.26953125" customWidth="1"/>
  </cols>
  <sheetData>
    <row r="1" spans="1:4" s="2" customFormat="1" ht="19" customHeight="1" x14ac:dyDescent="0.35">
      <c r="A1" s="5" t="s">
        <v>0</v>
      </c>
      <c r="B1" s="6" t="s">
        <v>2383</v>
      </c>
      <c r="C1" s="6" t="s">
        <v>2384</v>
      </c>
      <c r="D1" s="6" t="s">
        <v>4389</v>
      </c>
    </row>
    <row r="2" spans="1:4" ht="15.5" x14ac:dyDescent="0.35">
      <c r="A2" s="1" t="s">
        <v>2371</v>
      </c>
      <c r="B2" t="s">
        <v>4390</v>
      </c>
      <c r="C2" t="s">
        <v>4391</v>
      </c>
      <c r="D2" s="1" t="s">
        <v>2385</v>
      </c>
    </row>
    <row r="3" spans="1:4" ht="15.5" hidden="1" x14ac:dyDescent="0.35">
      <c r="A3" s="1" t="s">
        <v>2370</v>
      </c>
      <c r="B3" t="s">
        <v>4392</v>
      </c>
      <c r="C3" t="s">
        <v>4393</v>
      </c>
      <c r="D3" s="1" t="s">
        <v>2388</v>
      </c>
    </row>
    <row r="4" spans="1:4" ht="15.5" hidden="1" x14ac:dyDescent="0.35">
      <c r="A4" s="1" t="s">
        <v>2369</v>
      </c>
      <c r="B4" t="s">
        <v>4392</v>
      </c>
      <c r="C4" t="s">
        <v>4394</v>
      </c>
      <c r="D4" s="1" t="s">
        <v>2389</v>
      </c>
    </row>
    <row r="5" spans="1:4" ht="15.5" x14ac:dyDescent="0.35">
      <c r="A5" s="1" t="s">
        <v>2368</v>
      </c>
      <c r="B5" t="s">
        <v>4390</v>
      </c>
      <c r="C5" t="s">
        <v>4395</v>
      </c>
      <c r="D5" s="1" t="s">
        <v>2390</v>
      </c>
    </row>
    <row r="6" spans="1:4" ht="15.5" x14ac:dyDescent="0.35">
      <c r="A6" s="1" t="s">
        <v>2367</v>
      </c>
      <c r="B6" t="s">
        <v>4390</v>
      </c>
      <c r="C6" t="s">
        <v>4396</v>
      </c>
      <c r="D6" s="1" t="s">
        <v>2391</v>
      </c>
    </row>
    <row r="7" spans="1:4" ht="15.5" hidden="1" x14ac:dyDescent="0.35">
      <c r="A7" s="1" t="s">
        <v>2366</v>
      </c>
      <c r="B7" t="s">
        <v>4392</v>
      </c>
      <c r="C7" t="s">
        <v>4397</v>
      </c>
      <c r="D7" s="1" t="s">
        <v>2392</v>
      </c>
    </row>
    <row r="8" spans="1:4" ht="15.5" hidden="1" x14ac:dyDescent="0.35">
      <c r="A8" s="1" t="s">
        <v>2365</v>
      </c>
      <c r="B8" t="s">
        <v>4392</v>
      </c>
      <c r="C8" t="s">
        <v>4398</v>
      </c>
      <c r="D8" s="1" t="s">
        <v>2393</v>
      </c>
    </row>
    <row r="9" spans="1:4" ht="15.5" hidden="1" x14ac:dyDescent="0.35">
      <c r="A9" s="1" t="s">
        <v>2364</v>
      </c>
      <c r="B9" t="s">
        <v>4392</v>
      </c>
      <c r="C9" t="s">
        <v>4399</v>
      </c>
      <c r="D9" s="1" t="s">
        <v>2394</v>
      </c>
    </row>
    <row r="10" spans="1:4" ht="15.5" hidden="1" x14ac:dyDescent="0.35">
      <c r="A10" s="1" t="s">
        <v>2363</v>
      </c>
      <c r="B10" t="s">
        <v>4392</v>
      </c>
      <c r="C10" t="s">
        <v>4400</v>
      </c>
      <c r="D10" s="1" t="s">
        <v>2395</v>
      </c>
    </row>
    <row r="11" spans="1:4" ht="15.5" x14ac:dyDescent="0.35">
      <c r="A11" s="1" t="s">
        <v>2362</v>
      </c>
      <c r="B11" t="s">
        <v>4390</v>
      </c>
      <c r="C11" t="s">
        <v>4401</v>
      </c>
      <c r="D11" s="1" t="s">
        <v>2396</v>
      </c>
    </row>
    <row r="12" spans="1:4" ht="15.5" x14ac:dyDescent="0.35">
      <c r="A12" s="1" t="s">
        <v>2361</v>
      </c>
      <c r="B12" t="s">
        <v>4390</v>
      </c>
      <c r="C12" t="s">
        <v>4402</v>
      </c>
      <c r="D12" s="1" t="s">
        <v>2397</v>
      </c>
    </row>
    <row r="13" spans="1:4" ht="15.5" hidden="1" x14ac:dyDescent="0.35">
      <c r="A13" s="1" t="s">
        <v>2360</v>
      </c>
      <c r="B13" t="s">
        <v>4392</v>
      </c>
      <c r="C13" t="s">
        <v>4403</v>
      </c>
      <c r="D13" s="1" t="s">
        <v>2398</v>
      </c>
    </row>
    <row r="14" spans="1:4" ht="15.5" hidden="1" x14ac:dyDescent="0.35">
      <c r="A14" s="1" t="s">
        <v>2359</v>
      </c>
      <c r="B14" t="s">
        <v>4392</v>
      </c>
      <c r="C14" t="s">
        <v>4404</v>
      </c>
      <c r="D14" s="1" t="s">
        <v>2399</v>
      </c>
    </row>
    <row r="15" spans="1:4" ht="15.5" hidden="1" x14ac:dyDescent="0.35">
      <c r="A15" s="1" t="s">
        <v>2358</v>
      </c>
      <c r="B15" t="s">
        <v>4392</v>
      </c>
      <c r="C15" t="s">
        <v>4405</v>
      </c>
      <c r="D15" s="1" t="s">
        <v>2400</v>
      </c>
    </row>
    <row r="16" spans="1:4" ht="15.5" x14ac:dyDescent="0.35">
      <c r="A16" s="1" t="s">
        <v>2357</v>
      </c>
      <c r="B16" t="s">
        <v>4390</v>
      </c>
      <c r="C16" t="s">
        <v>4406</v>
      </c>
      <c r="D16" s="1" t="s">
        <v>2401</v>
      </c>
    </row>
    <row r="17" spans="1:4" ht="15.5" hidden="1" x14ac:dyDescent="0.35">
      <c r="A17" s="1" t="s">
        <v>2356</v>
      </c>
      <c r="B17" t="s">
        <v>4392</v>
      </c>
      <c r="C17" t="s">
        <v>4407</v>
      </c>
      <c r="D17" s="1" t="s">
        <v>2402</v>
      </c>
    </row>
    <row r="18" spans="1:4" ht="15.5" x14ac:dyDescent="0.35">
      <c r="A18" s="1" t="s">
        <v>2355</v>
      </c>
      <c r="B18" t="s">
        <v>4390</v>
      </c>
      <c r="C18" t="s">
        <v>4408</v>
      </c>
      <c r="D18" s="1" t="s">
        <v>2403</v>
      </c>
    </row>
    <row r="19" spans="1:4" ht="15.5" x14ac:dyDescent="0.35">
      <c r="A19" s="1" t="s">
        <v>2354</v>
      </c>
      <c r="B19" t="s">
        <v>4390</v>
      </c>
      <c r="C19" t="s">
        <v>4409</v>
      </c>
      <c r="D19" s="1" t="s">
        <v>2404</v>
      </c>
    </row>
    <row r="20" spans="1:4" ht="15.5" hidden="1" x14ac:dyDescent="0.35">
      <c r="A20" s="1" t="s">
        <v>2353</v>
      </c>
      <c r="B20" t="s">
        <v>4392</v>
      </c>
      <c r="C20" t="s">
        <v>4410</v>
      </c>
      <c r="D20" s="1" t="s">
        <v>2405</v>
      </c>
    </row>
    <row r="21" spans="1:4" ht="15.5" hidden="1" x14ac:dyDescent="0.35">
      <c r="A21" s="1" t="s">
        <v>2352</v>
      </c>
      <c r="B21" t="s">
        <v>4392</v>
      </c>
      <c r="C21" t="s">
        <v>4411</v>
      </c>
      <c r="D21" s="1" t="s">
        <v>2406</v>
      </c>
    </row>
    <row r="22" spans="1:4" ht="15.5" hidden="1" x14ac:dyDescent="0.35">
      <c r="A22" s="1" t="s">
        <v>2351</v>
      </c>
      <c r="B22" t="s">
        <v>4392</v>
      </c>
      <c r="C22" t="s">
        <v>4412</v>
      </c>
      <c r="D22" s="1" t="s">
        <v>2407</v>
      </c>
    </row>
    <row r="23" spans="1:4" ht="15.5" x14ac:dyDescent="0.35">
      <c r="A23" s="1" t="s">
        <v>2350</v>
      </c>
      <c r="B23" t="s">
        <v>4390</v>
      </c>
      <c r="C23" t="s">
        <v>4413</v>
      </c>
      <c r="D23" s="1" t="s">
        <v>2408</v>
      </c>
    </row>
    <row r="24" spans="1:4" ht="15.5" x14ac:dyDescent="0.35">
      <c r="A24" s="1" t="s">
        <v>2349</v>
      </c>
      <c r="B24" t="s">
        <v>4390</v>
      </c>
      <c r="C24" t="s">
        <v>4414</v>
      </c>
      <c r="D24" s="1" t="s">
        <v>2409</v>
      </c>
    </row>
    <row r="25" spans="1:4" ht="15.5" hidden="1" x14ac:dyDescent="0.35">
      <c r="A25" s="1" t="s">
        <v>2348</v>
      </c>
      <c r="B25" t="s">
        <v>4392</v>
      </c>
      <c r="C25" t="s">
        <v>4415</v>
      </c>
      <c r="D25" s="1" t="s">
        <v>2410</v>
      </c>
    </row>
    <row r="26" spans="1:4" ht="15.5" hidden="1" x14ac:dyDescent="0.35">
      <c r="A26" s="1" t="s">
        <v>2347</v>
      </c>
      <c r="B26" t="s">
        <v>4392</v>
      </c>
      <c r="C26" t="s">
        <v>4416</v>
      </c>
      <c r="D26" s="1" t="s">
        <v>2411</v>
      </c>
    </row>
    <row r="27" spans="1:4" ht="15.5" hidden="1" x14ac:dyDescent="0.35">
      <c r="A27" s="1" t="s">
        <v>2346</v>
      </c>
      <c r="B27" t="s">
        <v>4392</v>
      </c>
      <c r="C27" t="s">
        <v>4417</v>
      </c>
      <c r="D27" s="1" t="s">
        <v>2412</v>
      </c>
    </row>
    <row r="28" spans="1:4" ht="15.5" hidden="1" x14ac:dyDescent="0.35">
      <c r="A28" s="1" t="s">
        <v>2345</v>
      </c>
      <c r="B28" t="s">
        <v>4392</v>
      </c>
      <c r="C28" t="s">
        <v>4418</v>
      </c>
      <c r="D28" s="1" t="s">
        <v>2413</v>
      </c>
    </row>
    <row r="29" spans="1:4" ht="15.5" x14ac:dyDescent="0.35">
      <c r="A29" s="1" t="s">
        <v>2344</v>
      </c>
      <c r="B29" t="s">
        <v>4390</v>
      </c>
      <c r="C29" t="s">
        <v>4419</v>
      </c>
      <c r="D29" s="1" t="s">
        <v>2414</v>
      </c>
    </row>
    <row r="30" spans="1:4" ht="15.5" hidden="1" x14ac:dyDescent="0.35">
      <c r="A30" s="1" t="s">
        <v>2343</v>
      </c>
      <c r="B30" t="s">
        <v>4392</v>
      </c>
      <c r="C30" t="s">
        <v>4399</v>
      </c>
      <c r="D30" s="1" t="s">
        <v>2415</v>
      </c>
    </row>
    <row r="31" spans="1:4" ht="15.5" x14ac:dyDescent="0.35">
      <c r="A31" s="1" t="s">
        <v>2342</v>
      </c>
      <c r="B31" t="s">
        <v>4390</v>
      </c>
      <c r="C31" t="s">
        <v>4420</v>
      </c>
      <c r="D31" s="1" t="s">
        <v>2416</v>
      </c>
    </row>
    <row r="32" spans="1:4" ht="15.5" x14ac:dyDescent="0.35">
      <c r="A32" s="1" t="s">
        <v>2341</v>
      </c>
      <c r="B32" t="s">
        <v>4390</v>
      </c>
      <c r="C32" t="s">
        <v>4421</v>
      </c>
      <c r="D32" s="1" t="s">
        <v>2417</v>
      </c>
    </row>
    <row r="33" spans="1:4" ht="15.5" hidden="1" x14ac:dyDescent="0.35">
      <c r="A33" s="1" t="s">
        <v>2340</v>
      </c>
      <c r="B33" t="s">
        <v>4392</v>
      </c>
      <c r="C33" t="s">
        <v>4422</v>
      </c>
      <c r="D33" s="1" t="s">
        <v>2418</v>
      </c>
    </row>
    <row r="34" spans="1:4" ht="15.5" hidden="1" x14ac:dyDescent="0.35">
      <c r="A34" s="1" t="s">
        <v>2339</v>
      </c>
      <c r="B34" t="s">
        <v>4392</v>
      </c>
      <c r="C34" t="s">
        <v>4423</v>
      </c>
      <c r="D34" s="1" t="s">
        <v>2419</v>
      </c>
    </row>
    <row r="35" spans="1:4" ht="15.5" x14ac:dyDescent="0.35">
      <c r="A35" s="1" t="s">
        <v>2338</v>
      </c>
      <c r="B35" t="s">
        <v>4390</v>
      </c>
      <c r="C35" t="s">
        <v>4424</v>
      </c>
      <c r="D35" s="1" t="s">
        <v>2420</v>
      </c>
    </row>
    <row r="36" spans="1:4" ht="15.5" x14ac:dyDescent="0.35">
      <c r="A36" s="1" t="s">
        <v>2337</v>
      </c>
      <c r="B36" t="s">
        <v>4390</v>
      </c>
      <c r="C36" t="s">
        <v>4425</v>
      </c>
      <c r="D36" s="1" t="s">
        <v>2421</v>
      </c>
    </row>
    <row r="37" spans="1:4" ht="15.5" hidden="1" x14ac:dyDescent="0.35">
      <c r="A37" s="1" t="s">
        <v>2336</v>
      </c>
      <c r="B37" t="s">
        <v>4392</v>
      </c>
      <c r="C37" t="s">
        <v>4426</v>
      </c>
      <c r="D37" s="1" t="s">
        <v>2422</v>
      </c>
    </row>
    <row r="38" spans="1:4" ht="15.5" hidden="1" x14ac:dyDescent="0.35">
      <c r="A38" s="1" t="s">
        <v>2335</v>
      </c>
      <c r="B38" t="s">
        <v>4392</v>
      </c>
      <c r="C38" t="s">
        <v>4427</v>
      </c>
      <c r="D38" s="1" t="s">
        <v>2423</v>
      </c>
    </row>
    <row r="39" spans="1:4" ht="15.5" x14ac:dyDescent="0.35">
      <c r="A39" s="1" t="s">
        <v>2334</v>
      </c>
      <c r="B39" t="s">
        <v>4390</v>
      </c>
      <c r="C39" t="s">
        <v>4428</v>
      </c>
      <c r="D39" s="1" t="s">
        <v>2424</v>
      </c>
    </row>
    <row r="40" spans="1:4" ht="15.5" x14ac:dyDescent="0.35">
      <c r="A40" s="1" t="s">
        <v>2333</v>
      </c>
      <c r="B40" t="s">
        <v>4390</v>
      </c>
      <c r="C40" t="s">
        <v>4429</v>
      </c>
      <c r="D40" s="1" t="s">
        <v>2425</v>
      </c>
    </row>
    <row r="41" spans="1:4" ht="15.5" hidden="1" x14ac:dyDescent="0.35">
      <c r="A41" s="1" t="s">
        <v>2332</v>
      </c>
      <c r="B41" t="s">
        <v>4392</v>
      </c>
      <c r="C41" t="s">
        <v>4430</v>
      </c>
      <c r="D41" s="1" t="s">
        <v>2426</v>
      </c>
    </row>
    <row r="42" spans="1:4" ht="15.5" hidden="1" x14ac:dyDescent="0.35">
      <c r="A42" s="1" t="s">
        <v>2331</v>
      </c>
      <c r="B42" t="s">
        <v>4392</v>
      </c>
      <c r="C42" t="s">
        <v>4431</v>
      </c>
      <c r="D42" s="1" t="s">
        <v>2427</v>
      </c>
    </row>
    <row r="43" spans="1:4" ht="15.5" x14ac:dyDescent="0.35">
      <c r="A43" s="1" t="s">
        <v>2330</v>
      </c>
      <c r="B43" t="s">
        <v>4390</v>
      </c>
      <c r="C43" t="s">
        <v>4432</v>
      </c>
      <c r="D43" s="1" t="s">
        <v>2428</v>
      </c>
    </row>
    <row r="44" spans="1:4" ht="15.5" x14ac:dyDescent="0.35">
      <c r="A44" s="1" t="s">
        <v>2329</v>
      </c>
      <c r="B44" t="s">
        <v>4390</v>
      </c>
      <c r="C44" t="s">
        <v>4414</v>
      </c>
      <c r="D44" s="1" t="s">
        <v>2429</v>
      </c>
    </row>
    <row r="45" spans="1:4" ht="15.5" hidden="1" x14ac:dyDescent="0.35">
      <c r="A45" s="1" t="s">
        <v>2328</v>
      </c>
      <c r="B45" t="s">
        <v>4392</v>
      </c>
      <c r="C45" t="s">
        <v>4433</v>
      </c>
      <c r="D45" s="1" t="s">
        <v>2430</v>
      </c>
    </row>
    <row r="46" spans="1:4" ht="15.5" hidden="1" x14ac:dyDescent="0.35">
      <c r="A46" s="1" t="s">
        <v>2327</v>
      </c>
      <c r="B46" t="s">
        <v>4392</v>
      </c>
      <c r="C46" t="s">
        <v>4434</v>
      </c>
      <c r="D46" s="1" t="s">
        <v>2431</v>
      </c>
    </row>
    <row r="47" spans="1:4" ht="15.5" x14ac:dyDescent="0.35">
      <c r="A47" s="1" t="s">
        <v>2326</v>
      </c>
      <c r="B47" t="s">
        <v>4390</v>
      </c>
      <c r="C47" t="s">
        <v>4435</v>
      </c>
      <c r="D47" s="1" t="s">
        <v>2432</v>
      </c>
    </row>
    <row r="48" spans="1:4" ht="15.5" hidden="1" x14ac:dyDescent="0.35">
      <c r="A48" s="1" t="s">
        <v>2325</v>
      </c>
      <c r="B48" t="s">
        <v>4392</v>
      </c>
      <c r="C48" t="s">
        <v>4436</v>
      </c>
      <c r="D48" s="1" t="s">
        <v>2433</v>
      </c>
    </row>
    <row r="49" spans="1:4" ht="15.5" x14ac:dyDescent="0.35">
      <c r="A49" s="1" t="s">
        <v>2324</v>
      </c>
      <c r="B49" t="s">
        <v>4390</v>
      </c>
      <c r="C49" t="s">
        <v>4437</v>
      </c>
      <c r="D49" s="1" t="s">
        <v>2428</v>
      </c>
    </row>
    <row r="50" spans="1:4" ht="15.5" hidden="1" x14ac:dyDescent="0.35">
      <c r="A50" s="1" t="s">
        <v>2323</v>
      </c>
      <c r="B50" t="s">
        <v>4392</v>
      </c>
      <c r="C50" t="s">
        <v>4438</v>
      </c>
      <c r="D50" s="1" t="s">
        <v>2434</v>
      </c>
    </row>
    <row r="51" spans="1:4" ht="15.5" hidden="1" x14ac:dyDescent="0.35">
      <c r="A51" s="1" t="s">
        <v>2322</v>
      </c>
      <c r="B51" t="s">
        <v>4392</v>
      </c>
      <c r="C51" t="s">
        <v>4439</v>
      </c>
      <c r="D51" s="1" t="s">
        <v>2435</v>
      </c>
    </row>
    <row r="52" spans="1:4" ht="15.5" hidden="1" x14ac:dyDescent="0.35">
      <c r="A52" s="1" t="s">
        <v>2321</v>
      </c>
      <c r="B52" t="s">
        <v>4392</v>
      </c>
      <c r="C52" t="s">
        <v>4440</v>
      </c>
      <c r="D52" s="1" t="s">
        <v>2436</v>
      </c>
    </row>
    <row r="53" spans="1:4" ht="15.5" x14ac:dyDescent="0.35">
      <c r="A53" s="1" t="s">
        <v>2320</v>
      </c>
      <c r="B53" t="s">
        <v>4390</v>
      </c>
      <c r="C53" t="s">
        <v>4441</v>
      </c>
      <c r="D53" s="1" t="s">
        <v>2437</v>
      </c>
    </row>
    <row r="54" spans="1:4" ht="15.5" hidden="1" x14ac:dyDescent="0.35">
      <c r="A54" s="1" t="s">
        <v>2319</v>
      </c>
      <c r="B54" t="s">
        <v>4392</v>
      </c>
      <c r="C54" t="s">
        <v>4403</v>
      </c>
      <c r="D54" s="1" t="s">
        <v>2438</v>
      </c>
    </row>
    <row r="55" spans="1:4" ht="15.5" hidden="1" x14ac:dyDescent="0.35">
      <c r="A55" s="1" t="s">
        <v>2318</v>
      </c>
      <c r="B55" t="s">
        <v>4392</v>
      </c>
      <c r="C55" t="s">
        <v>4442</v>
      </c>
      <c r="D55" s="1" t="s">
        <v>2439</v>
      </c>
    </row>
    <row r="56" spans="1:4" ht="15.5" x14ac:dyDescent="0.35">
      <c r="A56" s="1" t="s">
        <v>2317</v>
      </c>
      <c r="B56" t="s">
        <v>4390</v>
      </c>
      <c r="C56" t="s">
        <v>4443</v>
      </c>
      <c r="D56" s="1" t="s">
        <v>2440</v>
      </c>
    </row>
    <row r="57" spans="1:4" ht="15.5" x14ac:dyDescent="0.35">
      <c r="A57" s="1" t="s">
        <v>2316</v>
      </c>
      <c r="B57" t="s">
        <v>4390</v>
      </c>
      <c r="C57" t="s">
        <v>4444</v>
      </c>
      <c r="D57" s="1" t="s">
        <v>2441</v>
      </c>
    </row>
    <row r="58" spans="1:4" ht="15.5" hidden="1" x14ac:dyDescent="0.35">
      <c r="A58" s="1" t="s">
        <v>2315</v>
      </c>
      <c r="B58" t="s">
        <v>4392</v>
      </c>
      <c r="C58" t="s">
        <v>4445</v>
      </c>
      <c r="D58" s="1" t="s">
        <v>2442</v>
      </c>
    </row>
    <row r="59" spans="1:4" ht="15.5" x14ac:dyDescent="0.35">
      <c r="A59" s="1" t="s">
        <v>2314</v>
      </c>
      <c r="B59" t="s">
        <v>4390</v>
      </c>
      <c r="C59" t="s">
        <v>4446</v>
      </c>
      <c r="D59" s="1" t="s">
        <v>2443</v>
      </c>
    </row>
    <row r="60" spans="1:4" ht="15.5" hidden="1" x14ac:dyDescent="0.35">
      <c r="A60" s="1" t="s">
        <v>2313</v>
      </c>
      <c r="B60" t="s">
        <v>4392</v>
      </c>
      <c r="C60" t="s">
        <v>4447</v>
      </c>
      <c r="D60" s="1" t="s">
        <v>2444</v>
      </c>
    </row>
    <row r="61" spans="1:4" ht="15.5" x14ac:dyDescent="0.35">
      <c r="A61" s="1" t="s">
        <v>2312</v>
      </c>
      <c r="B61" t="s">
        <v>4390</v>
      </c>
      <c r="C61" t="s">
        <v>4448</v>
      </c>
      <c r="D61" s="1" t="s">
        <v>2445</v>
      </c>
    </row>
    <row r="62" spans="1:4" ht="15.5" hidden="1" x14ac:dyDescent="0.35">
      <c r="A62" s="1" t="s">
        <v>2311</v>
      </c>
      <c r="B62" t="s">
        <v>4392</v>
      </c>
      <c r="C62" t="s">
        <v>4449</v>
      </c>
      <c r="D62" s="1" t="s">
        <v>2446</v>
      </c>
    </row>
    <row r="63" spans="1:4" ht="15.5" x14ac:dyDescent="0.35">
      <c r="A63" s="1" t="s">
        <v>2310</v>
      </c>
      <c r="B63" t="s">
        <v>4390</v>
      </c>
      <c r="C63" t="s">
        <v>4450</v>
      </c>
      <c r="D63" s="1" t="s">
        <v>2447</v>
      </c>
    </row>
    <row r="64" spans="1:4" ht="15.5" x14ac:dyDescent="0.35">
      <c r="A64" s="1" t="s">
        <v>2309</v>
      </c>
      <c r="B64" t="s">
        <v>4390</v>
      </c>
      <c r="C64" t="s">
        <v>4451</v>
      </c>
      <c r="D64" s="1" t="s">
        <v>2448</v>
      </c>
    </row>
    <row r="65" spans="1:5" ht="15.5" hidden="1" x14ac:dyDescent="0.35">
      <c r="A65" s="1" t="s">
        <v>2308</v>
      </c>
      <c r="B65" t="s">
        <v>4392</v>
      </c>
      <c r="C65" t="s">
        <v>4403</v>
      </c>
      <c r="D65" s="1" t="s">
        <v>2449</v>
      </c>
    </row>
    <row r="66" spans="1:5" ht="15.5" hidden="1" x14ac:dyDescent="0.35">
      <c r="A66" s="1" t="s">
        <v>2307</v>
      </c>
      <c r="B66" t="s">
        <v>4392</v>
      </c>
      <c r="C66" t="s">
        <v>4452</v>
      </c>
      <c r="D66" s="1" t="s">
        <v>2450</v>
      </c>
    </row>
    <row r="67" spans="1:5" ht="15.5" x14ac:dyDescent="0.35">
      <c r="A67" s="1" t="s">
        <v>2306</v>
      </c>
      <c r="B67" t="s">
        <v>4390</v>
      </c>
      <c r="C67" t="s">
        <v>4453</v>
      </c>
      <c r="D67" s="1" t="s">
        <v>2451</v>
      </c>
    </row>
    <row r="68" spans="1:5" ht="15.5" hidden="1" x14ac:dyDescent="0.35">
      <c r="A68" s="1" t="s">
        <v>2305</v>
      </c>
      <c r="B68" t="s">
        <v>4392</v>
      </c>
      <c r="C68" t="s">
        <v>4454</v>
      </c>
      <c r="D68" s="1" t="s">
        <v>2452</v>
      </c>
    </row>
    <row r="69" spans="1:5" ht="15.5" hidden="1" x14ac:dyDescent="0.35">
      <c r="A69" s="1" t="s">
        <v>2304</v>
      </c>
      <c r="B69" t="s">
        <v>4392</v>
      </c>
      <c r="C69" t="s">
        <v>4455</v>
      </c>
      <c r="D69" s="1" t="s">
        <v>2453</v>
      </c>
    </row>
    <row r="70" spans="1:5" ht="15.5" x14ac:dyDescent="0.35">
      <c r="A70" s="1" t="s">
        <v>2303</v>
      </c>
      <c r="B70" t="s">
        <v>4390</v>
      </c>
      <c r="C70" t="s">
        <v>4456</v>
      </c>
      <c r="D70" s="1" t="s">
        <v>2454</v>
      </c>
    </row>
    <row r="71" spans="1:5" ht="15.5" hidden="1" x14ac:dyDescent="0.35">
      <c r="A71" s="1" t="s">
        <v>2302</v>
      </c>
      <c r="B71" t="s">
        <v>4392</v>
      </c>
      <c r="C71" t="s">
        <v>4457</v>
      </c>
      <c r="D71" s="1" t="s">
        <v>2455</v>
      </c>
    </row>
    <row r="72" spans="1:5" ht="15.5" hidden="1" x14ac:dyDescent="0.35">
      <c r="A72" s="1" t="s">
        <v>2301</v>
      </c>
      <c r="B72" t="s">
        <v>4392</v>
      </c>
      <c r="C72" t="s">
        <v>4458</v>
      </c>
      <c r="D72" s="1" t="s">
        <v>2456</v>
      </c>
    </row>
    <row r="73" spans="1:5" ht="15.5" hidden="1" x14ac:dyDescent="0.35">
      <c r="A73" s="1" t="s">
        <v>2300</v>
      </c>
      <c r="B73" t="s">
        <v>4392</v>
      </c>
      <c r="C73" t="s">
        <v>4459</v>
      </c>
      <c r="D73" s="1" t="s">
        <v>2457</v>
      </c>
      <c r="E73" t="s">
        <v>4460</v>
      </c>
    </row>
    <row r="74" spans="1:5" ht="15.5" x14ac:dyDescent="0.35">
      <c r="A74" s="1" t="s">
        <v>2299</v>
      </c>
      <c r="B74" t="s">
        <v>4390</v>
      </c>
      <c r="C74" t="s">
        <v>4461</v>
      </c>
      <c r="D74" s="1" t="s">
        <v>2458</v>
      </c>
    </row>
    <row r="75" spans="1:5" ht="15.5" x14ac:dyDescent="0.35">
      <c r="A75" s="1" t="s">
        <v>2298</v>
      </c>
      <c r="B75" t="s">
        <v>4390</v>
      </c>
      <c r="C75" t="s">
        <v>4462</v>
      </c>
      <c r="D75" s="1" t="s">
        <v>2459</v>
      </c>
    </row>
    <row r="76" spans="1:5" ht="15.5" x14ac:dyDescent="0.35">
      <c r="A76" s="1" t="s">
        <v>2297</v>
      </c>
      <c r="B76" t="s">
        <v>4390</v>
      </c>
      <c r="C76" t="s">
        <v>4463</v>
      </c>
      <c r="D76" s="1" t="s">
        <v>2460</v>
      </c>
    </row>
    <row r="77" spans="1:5" ht="15.5" hidden="1" x14ac:dyDescent="0.35">
      <c r="A77" s="1" t="s">
        <v>2296</v>
      </c>
      <c r="B77" t="s">
        <v>4392</v>
      </c>
      <c r="C77" t="s">
        <v>4464</v>
      </c>
      <c r="D77" s="1" t="s">
        <v>2461</v>
      </c>
    </row>
    <row r="78" spans="1:5" ht="15.5" x14ac:dyDescent="0.35">
      <c r="A78" s="1" t="s">
        <v>2295</v>
      </c>
      <c r="B78" t="s">
        <v>4390</v>
      </c>
      <c r="C78" t="s">
        <v>4465</v>
      </c>
      <c r="D78" s="1" t="s">
        <v>2462</v>
      </c>
    </row>
    <row r="79" spans="1:5" ht="15.5" x14ac:dyDescent="0.35">
      <c r="A79" s="1" t="s">
        <v>2294</v>
      </c>
      <c r="B79" t="s">
        <v>4390</v>
      </c>
      <c r="C79" t="s">
        <v>4466</v>
      </c>
      <c r="D79" s="1" t="s">
        <v>2463</v>
      </c>
    </row>
    <row r="80" spans="1:5" ht="15.5" hidden="1" x14ac:dyDescent="0.35">
      <c r="A80" s="1" t="s">
        <v>2293</v>
      </c>
      <c r="B80" t="s">
        <v>4392</v>
      </c>
      <c r="C80" t="s">
        <v>4467</v>
      </c>
      <c r="D80" s="1" t="s">
        <v>2464</v>
      </c>
    </row>
    <row r="81" spans="1:4" ht="15.5" x14ac:dyDescent="0.35">
      <c r="A81" s="1" t="s">
        <v>2292</v>
      </c>
      <c r="B81" t="s">
        <v>4390</v>
      </c>
      <c r="C81" t="s">
        <v>4468</v>
      </c>
      <c r="D81" s="1" t="s">
        <v>2465</v>
      </c>
    </row>
    <row r="82" spans="1:4" ht="15.5" x14ac:dyDescent="0.35">
      <c r="A82" s="1" t="s">
        <v>2291</v>
      </c>
      <c r="B82" t="s">
        <v>4390</v>
      </c>
      <c r="C82" t="s">
        <v>4469</v>
      </c>
      <c r="D82" s="1" t="s">
        <v>2466</v>
      </c>
    </row>
    <row r="83" spans="1:4" ht="15.5" hidden="1" x14ac:dyDescent="0.35">
      <c r="A83" s="1" t="s">
        <v>2290</v>
      </c>
      <c r="B83" t="s">
        <v>4392</v>
      </c>
      <c r="C83" t="s">
        <v>4470</v>
      </c>
      <c r="D83" s="1" t="s">
        <v>2467</v>
      </c>
    </row>
    <row r="84" spans="1:4" ht="15.5" x14ac:dyDescent="0.35">
      <c r="A84" s="1" t="s">
        <v>2289</v>
      </c>
      <c r="B84" t="s">
        <v>4390</v>
      </c>
      <c r="C84" t="s">
        <v>4471</v>
      </c>
      <c r="D84" s="1" t="s">
        <v>2468</v>
      </c>
    </row>
    <row r="85" spans="1:4" ht="15.5" hidden="1" x14ac:dyDescent="0.35">
      <c r="A85" s="1" t="s">
        <v>2288</v>
      </c>
      <c r="B85" t="s">
        <v>4392</v>
      </c>
      <c r="C85" t="s">
        <v>4472</v>
      </c>
      <c r="D85" s="1" t="s">
        <v>2469</v>
      </c>
    </row>
    <row r="86" spans="1:4" ht="15.5" hidden="1" x14ac:dyDescent="0.35">
      <c r="A86" s="1" t="s">
        <v>2287</v>
      </c>
      <c r="B86" t="s">
        <v>4392</v>
      </c>
      <c r="C86" t="s">
        <v>4473</v>
      </c>
      <c r="D86" s="1" t="s">
        <v>2470</v>
      </c>
    </row>
    <row r="87" spans="1:4" ht="15.5" hidden="1" x14ac:dyDescent="0.35">
      <c r="A87" s="1" t="s">
        <v>2286</v>
      </c>
      <c r="B87" t="s">
        <v>4392</v>
      </c>
      <c r="C87" t="s">
        <v>4474</v>
      </c>
      <c r="D87" s="1" t="s">
        <v>2471</v>
      </c>
    </row>
    <row r="88" spans="1:4" ht="15.5" hidden="1" x14ac:dyDescent="0.35">
      <c r="A88" s="1" t="s">
        <v>2285</v>
      </c>
      <c r="B88" t="s">
        <v>4392</v>
      </c>
      <c r="C88" t="s">
        <v>4475</v>
      </c>
      <c r="D88" s="1" t="s">
        <v>2472</v>
      </c>
    </row>
    <row r="89" spans="1:4" ht="15.5" x14ac:dyDescent="0.35">
      <c r="A89" s="1" t="s">
        <v>2284</v>
      </c>
      <c r="B89" t="s">
        <v>4390</v>
      </c>
      <c r="C89" t="s">
        <v>4476</v>
      </c>
      <c r="D89" s="1" t="s">
        <v>2473</v>
      </c>
    </row>
    <row r="90" spans="1:4" ht="15.5" x14ac:dyDescent="0.35">
      <c r="A90" s="1" t="s">
        <v>2283</v>
      </c>
      <c r="B90" t="s">
        <v>4390</v>
      </c>
      <c r="C90" t="s">
        <v>4477</v>
      </c>
      <c r="D90" s="1" t="s">
        <v>2474</v>
      </c>
    </row>
    <row r="91" spans="1:4" ht="15.5" x14ac:dyDescent="0.35">
      <c r="A91" s="1" t="s">
        <v>2282</v>
      </c>
      <c r="B91" t="s">
        <v>4390</v>
      </c>
      <c r="C91" t="s">
        <v>4478</v>
      </c>
      <c r="D91" s="1" t="s">
        <v>2475</v>
      </c>
    </row>
    <row r="92" spans="1:4" ht="15.5" x14ac:dyDescent="0.35">
      <c r="A92" s="1" t="s">
        <v>2281</v>
      </c>
      <c r="B92" t="s">
        <v>4390</v>
      </c>
      <c r="C92" t="s">
        <v>4479</v>
      </c>
      <c r="D92" s="1" t="s">
        <v>2476</v>
      </c>
    </row>
    <row r="93" spans="1:4" ht="15.5" x14ac:dyDescent="0.35">
      <c r="A93" s="1" t="s">
        <v>2280</v>
      </c>
      <c r="B93" t="s">
        <v>4390</v>
      </c>
      <c r="C93" t="s">
        <v>4480</v>
      </c>
      <c r="D93" s="1" t="s">
        <v>2477</v>
      </c>
    </row>
    <row r="94" spans="1:4" ht="15.5" hidden="1" x14ac:dyDescent="0.35">
      <c r="A94" s="1" t="s">
        <v>2279</v>
      </c>
      <c r="B94" t="s">
        <v>4392</v>
      </c>
      <c r="C94" t="s">
        <v>4481</v>
      </c>
      <c r="D94" s="1" t="s">
        <v>2478</v>
      </c>
    </row>
    <row r="95" spans="1:4" ht="15.5" hidden="1" x14ac:dyDescent="0.35">
      <c r="A95" s="1" t="s">
        <v>2278</v>
      </c>
      <c r="B95" t="s">
        <v>4392</v>
      </c>
      <c r="C95" t="s">
        <v>4403</v>
      </c>
      <c r="D95" s="1" t="s">
        <v>2479</v>
      </c>
    </row>
    <row r="96" spans="1:4" ht="15.5" x14ac:dyDescent="0.35">
      <c r="A96" s="1" t="s">
        <v>2277</v>
      </c>
      <c r="B96" t="s">
        <v>4390</v>
      </c>
      <c r="C96" t="s">
        <v>4420</v>
      </c>
      <c r="D96" s="1" t="s">
        <v>2480</v>
      </c>
    </row>
    <row r="97" spans="1:4" ht="15.5" hidden="1" x14ac:dyDescent="0.35">
      <c r="A97" s="1" t="s">
        <v>2276</v>
      </c>
      <c r="B97" t="s">
        <v>4392</v>
      </c>
      <c r="C97" t="s">
        <v>4482</v>
      </c>
      <c r="D97" s="1" t="s">
        <v>2481</v>
      </c>
    </row>
    <row r="98" spans="1:4" ht="15.5" x14ac:dyDescent="0.35">
      <c r="A98" s="1" t="s">
        <v>2275</v>
      </c>
      <c r="B98" t="s">
        <v>4390</v>
      </c>
      <c r="C98" t="s">
        <v>4483</v>
      </c>
      <c r="D98" s="1" t="s">
        <v>2482</v>
      </c>
    </row>
    <row r="99" spans="1:4" ht="15.5" x14ac:dyDescent="0.35">
      <c r="A99" s="1" t="s">
        <v>2274</v>
      </c>
      <c r="B99" t="s">
        <v>4390</v>
      </c>
      <c r="C99" t="s">
        <v>4484</v>
      </c>
      <c r="D99" s="1" t="s">
        <v>2483</v>
      </c>
    </row>
    <row r="100" spans="1:4" ht="15.5" hidden="1" x14ac:dyDescent="0.35">
      <c r="A100" s="1" t="s">
        <v>2273</v>
      </c>
      <c r="B100" t="s">
        <v>4392</v>
      </c>
      <c r="C100" t="s">
        <v>4485</v>
      </c>
      <c r="D100" s="1" t="s">
        <v>2484</v>
      </c>
    </row>
    <row r="101" spans="1:4" ht="15.5" hidden="1" x14ac:dyDescent="0.35">
      <c r="A101" s="1" t="s">
        <v>2272</v>
      </c>
      <c r="B101" t="s">
        <v>4392</v>
      </c>
      <c r="C101" t="s">
        <v>4454</v>
      </c>
      <c r="D101" s="1" t="s">
        <v>2485</v>
      </c>
    </row>
    <row r="102" spans="1:4" ht="15.5" hidden="1" x14ac:dyDescent="0.35">
      <c r="A102" s="1" t="s">
        <v>2271</v>
      </c>
      <c r="B102" t="s">
        <v>4392</v>
      </c>
      <c r="C102" t="s">
        <v>4486</v>
      </c>
      <c r="D102" s="1" t="s">
        <v>2486</v>
      </c>
    </row>
    <row r="103" spans="1:4" ht="15.5" x14ac:dyDescent="0.35">
      <c r="A103" s="1" t="s">
        <v>2270</v>
      </c>
      <c r="B103" t="s">
        <v>4390</v>
      </c>
      <c r="C103" t="s">
        <v>4487</v>
      </c>
      <c r="D103" s="1" t="s">
        <v>2487</v>
      </c>
    </row>
    <row r="104" spans="1:4" ht="15.5" hidden="1" x14ac:dyDescent="0.35">
      <c r="A104" s="1" t="s">
        <v>2269</v>
      </c>
      <c r="B104" t="s">
        <v>4392</v>
      </c>
      <c r="C104" t="s">
        <v>4488</v>
      </c>
      <c r="D104" s="1" t="s">
        <v>2488</v>
      </c>
    </row>
    <row r="105" spans="1:4" ht="15.5" hidden="1" x14ac:dyDescent="0.35">
      <c r="A105" s="1" t="s">
        <v>2268</v>
      </c>
      <c r="B105" t="s">
        <v>4392</v>
      </c>
      <c r="C105" t="s">
        <v>4489</v>
      </c>
      <c r="D105" s="1" t="s">
        <v>2489</v>
      </c>
    </row>
    <row r="106" spans="1:4" ht="15.5" hidden="1" x14ac:dyDescent="0.35">
      <c r="A106" s="1" t="s">
        <v>2267</v>
      </c>
      <c r="B106" t="s">
        <v>4392</v>
      </c>
      <c r="C106" t="s">
        <v>4490</v>
      </c>
      <c r="D106" s="1" t="s">
        <v>2490</v>
      </c>
    </row>
    <row r="107" spans="1:4" ht="15.5" hidden="1" x14ac:dyDescent="0.35">
      <c r="A107" s="1" t="s">
        <v>2266</v>
      </c>
      <c r="B107" t="s">
        <v>4392</v>
      </c>
      <c r="C107" t="s">
        <v>4491</v>
      </c>
      <c r="D107" s="1" t="s">
        <v>2491</v>
      </c>
    </row>
    <row r="108" spans="1:4" ht="15.5" hidden="1" x14ac:dyDescent="0.35">
      <c r="A108" s="1" t="s">
        <v>2265</v>
      </c>
      <c r="B108" t="s">
        <v>4392</v>
      </c>
      <c r="C108" t="s">
        <v>4492</v>
      </c>
      <c r="D108" s="1" t="s">
        <v>2492</v>
      </c>
    </row>
    <row r="109" spans="1:4" ht="15.5" x14ac:dyDescent="0.35">
      <c r="A109" s="1" t="s">
        <v>2264</v>
      </c>
      <c r="B109" t="s">
        <v>4390</v>
      </c>
      <c r="C109" t="s">
        <v>4493</v>
      </c>
      <c r="D109" s="1" t="s">
        <v>2493</v>
      </c>
    </row>
    <row r="110" spans="1:4" ht="15.5" x14ac:dyDescent="0.35">
      <c r="A110" s="1" t="s">
        <v>2263</v>
      </c>
      <c r="B110" t="s">
        <v>4390</v>
      </c>
      <c r="C110" t="s">
        <v>4494</v>
      </c>
      <c r="D110" s="1" t="s">
        <v>2494</v>
      </c>
    </row>
    <row r="111" spans="1:4" ht="15.5" hidden="1" x14ac:dyDescent="0.35">
      <c r="A111" s="1" t="s">
        <v>2262</v>
      </c>
      <c r="B111" t="s">
        <v>4392</v>
      </c>
      <c r="C111" t="s">
        <v>4481</v>
      </c>
      <c r="D111" s="1" t="s">
        <v>2495</v>
      </c>
    </row>
    <row r="112" spans="1:4" ht="15.5" hidden="1" x14ac:dyDescent="0.35">
      <c r="A112" s="1" t="s">
        <v>2261</v>
      </c>
      <c r="B112" t="s">
        <v>4392</v>
      </c>
      <c r="C112" t="s">
        <v>4495</v>
      </c>
      <c r="D112" s="1" t="s">
        <v>2496</v>
      </c>
    </row>
    <row r="113" spans="1:4" ht="15.5" x14ac:dyDescent="0.35">
      <c r="A113" s="1" t="s">
        <v>2260</v>
      </c>
      <c r="B113" t="s">
        <v>4390</v>
      </c>
      <c r="C113" t="s">
        <v>4496</v>
      </c>
      <c r="D113" s="1" t="s">
        <v>2497</v>
      </c>
    </row>
    <row r="114" spans="1:4" ht="15.5" x14ac:dyDescent="0.35">
      <c r="A114" s="1" t="s">
        <v>2259</v>
      </c>
      <c r="B114" t="s">
        <v>4390</v>
      </c>
      <c r="C114" t="s">
        <v>4497</v>
      </c>
      <c r="D114" s="1" t="s">
        <v>2498</v>
      </c>
    </row>
    <row r="115" spans="1:4" ht="15.5" hidden="1" x14ac:dyDescent="0.35">
      <c r="A115" s="1" t="s">
        <v>2258</v>
      </c>
      <c r="B115" t="s">
        <v>4392</v>
      </c>
      <c r="C115" t="s">
        <v>4498</v>
      </c>
      <c r="D115" s="1" t="s">
        <v>2499</v>
      </c>
    </row>
    <row r="116" spans="1:4" ht="15.5" hidden="1" x14ac:dyDescent="0.35">
      <c r="A116" s="1" t="s">
        <v>2257</v>
      </c>
      <c r="B116" t="s">
        <v>4392</v>
      </c>
      <c r="C116" t="s">
        <v>4499</v>
      </c>
      <c r="D116" s="1" t="s">
        <v>2500</v>
      </c>
    </row>
    <row r="117" spans="1:4" ht="15.5" x14ac:dyDescent="0.35">
      <c r="A117" s="1" t="s">
        <v>2256</v>
      </c>
      <c r="B117" t="s">
        <v>4390</v>
      </c>
      <c r="C117" t="s">
        <v>4500</v>
      </c>
      <c r="D117" s="1" t="s">
        <v>2501</v>
      </c>
    </row>
    <row r="118" spans="1:4" ht="15.5" hidden="1" x14ac:dyDescent="0.35">
      <c r="A118" s="1" t="s">
        <v>2255</v>
      </c>
      <c r="B118" t="s">
        <v>4392</v>
      </c>
      <c r="C118" t="s">
        <v>4501</v>
      </c>
      <c r="D118" s="1" t="s">
        <v>2502</v>
      </c>
    </row>
    <row r="119" spans="1:4" ht="15.5" hidden="1" x14ac:dyDescent="0.35">
      <c r="A119" s="1" t="s">
        <v>2254</v>
      </c>
      <c r="B119" t="s">
        <v>4392</v>
      </c>
      <c r="C119" t="s">
        <v>4411</v>
      </c>
      <c r="D119" s="1" t="s">
        <v>2503</v>
      </c>
    </row>
    <row r="120" spans="1:4" ht="15.5" hidden="1" x14ac:dyDescent="0.35">
      <c r="A120" s="1" t="s">
        <v>2253</v>
      </c>
      <c r="B120" t="s">
        <v>4392</v>
      </c>
      <c r="C120" t="s">
        <v>4502</v>
      </c>
      <c r="D120" s="1" t="s">
        <v>2504</v>
      </c>
    </row>
    <row r="121" spans="1:4" ht="15.5" hidden="1" x14ac:dyDescent="0.35">
      <c r="A121" s="1" t="s">
        <v>2252</v>
      </c>
      <c r="B121" t="s">
        <v>4392</v>
      </c>
      <c r="C121" t="s">
        <v>4503</v>
      </c>
      <c r="D121" s="1" t="s">
        <v>2505</v>
      </c>
    </row>
    <row r="122" spans="1:4" ht="15.5" hidden="1" x14ac:dyDescent="0.35">
      <c r="A122" s="1" t="s">
        <v>2251</v>
      </c>
      <c r="B122" t="s">
        <v>4392</v>
      </c>
      <c r="C122" t="s">
        <v>4504</v>
      </c>
      <c r="D122" s="1" t="s">
        <v>2506</v>
      </c>
    </row>
    <row r="123" spans="1:4" ht="15.5" hidden="1" x14ac:dyDescent="0.35">
      <c r="A123" s="1" t="s">
        <v>2250</v>
      </c>
      <c r="B123" t="s">
        <v>4392</v>
      </c>
      <c r="C123" t="s">
        <v>4505</v>
      </c>
      <c r="D123" s="1" t="s">
        <v>2507</v>
      </c>
    </row>
    <row r="124" spans="1:4" ht="15.5" x14ac:dyDescent="0.35">
      <c r="A124" s="1" t="s">
        <v>2249</v>
      </c>
      <c r="B124" t="s">
        <v>4390</v>
      </c>
      <c r="C124" t="s">
        <v>4506</v>
      </c>
      <c r="D124" s="1" t="s">
        <v>2508</v>
      </c>
    </row>
    <row r="125" spans="1:4" ht="15.5" hidden="1" x14ac:dyDescent="0.35">
      <c r="A125" s="1" t="s">
        <v>2248</v>
      </c>
      <c r="B125" t="s">
        <v>4392</v>
      </c>
      <c r="C125" t="s">
        <v>4507</v>
      </c>
      <c r="D125" s="1" t="s">
        <v>2509</v>
      </c>
    </row>
    <row r="126" spans="1:4" ht="15.5" x14ac:dyDescent="0.35">
      <c r="A126" s="1" t="s">
        <v>2247</v>
      </c>
      <c r="B126" t="s">
        <v>4390</v>
      </c>
      <c r="C126" t="s">
        <v>4508</v>
      </c>
      <c r="D126" s="1" t="s">
        <v>2510</v>
      </c>
    </row>
    <row r="127" spans="1:4" ht="15.5" hidden="1" x14ac:dyDescent="0.35">
      <c r="A127" s="1" t="s">
        <v>2246</v>
      </c>
      <c r="B127" t="s">
        <v>4392</v>
      </c>
      <c r="C127" t="s">
        <v>4509</v>
      </c>
      <c r="D127" s="1" t="s">
        <v>2511</v>
      </c>
    </row>
    <row r="128" spans="1:4" ht="15.5" hidden="1" x14ac:dyDescent="0.35">
      <c r="A128" s="1" t="s">
        <v>2245</v>
      </c>
      <c r="B128" t="s">
        <v>4392</v>
      </c>
      <c r="C128" t="s">
        <v>4510</v>
      </c>
      <c r="D128" s="1" t="s">
        <v>2512</v>
      </c>
    </row>
    <row r="129" spans="1:4" ht="15.5" hidden="1" x14ac:dyDescent="0.35">
      <c r="A129" s="1" t="s">
        <v>2244</v>
      </c>
      <c r="B129" t="s">
        <v>4392</v>
      </c>
      <c r="C129" t="s">
        <v>4511</v>
      </c>
      <c r="D129" s="1" t="s">
        <v>2513</v>
      </c>
    </row>
    <row r="130" spans="1:4" ht="15.5" hidden="1" x14ac:dyDescent="0.35">
      <c r="A130" s="1" t="s">
        <v>2243</v>
      </c>
      <c r="B130" t="s">
        <v>4392</v>
      </c>
      <c r="C130" t="s">
        <v>4512</v>
      </c>
      <c r="D130" s="1" t="s">
        <v>2514</v>
      </c>
    </row>
    <row r="131" spans="1:4" ht="15.5" hidden="1" x14ac:dyDescent="0.35">
      <c r="A131" s="1" t="s">
        <v>2242</v>
      </c>
      <c r="B131" t="s">
        <v>4392</v>
      </c>
      <c r="C131" t="s">
        <v>4513</v>
      </c>
      <c r="D131" s="1" t="s">
        <v>2515</v>
      </c>
    </row>
    <row r="132" spans="1:4" ht="15.5" hidden="1" x14ac:dyDescent="0.35">
      <c r="A132" s="1" t="s">
        <v>2241</v>
      </c>
      <c r="B132" t="s">
        <v>4392</v>
      </c>
      <c r="C132" t="s">
        <v>4514</v>
      </c>
      <c r="D132" s="1" t="s">
        <v>2516</v>
      </c>
    </row>
    <row r="133" spans="1:4" ht="15.5" x14ac:dyDescent="0.35">
      <c r="A133" s="1" t="s">
        <v>2240</v>
      </c>
      <c r="B133" t="s">
        <v>4390</v>
      </c>
      <c r="C133" t="s">
        <v>4515</v>
      </c>
      <c r="D133" s="1" t="s">
        <v>2517</v>
      </c>
    </row>
    <row r="134" spans="1:4" ht="15.5" hidden="1" x14ac:dyDescent="0.35">
      <c r="A134" s="1" t="s">
        <v>2239</v>
      </c>
      <c r="B134" t="s">
        <v>4392</v>
      </c>
      <c r="C134" t="s">
        <v>4516</v>
      </c>
      <c r="D134" s="1" t="s">
        <v>2518</v>
      </c>
    </row>
    <row r="135" spans="1:4" ht="15.5" hidden="1" x14ac:dyDescent="0.35">
      <c r="A135" s="1" t="s">
        <v>2238</v>
      </c>
      <c r="B135" t="s">
        <v>4392</v>
      </c>
      <c r="C135" t="s">
        <v>4517</v>
      </c>
      <c r="D135" s="1" t="s">
        <v>2519</v>
      </c>
    </row>
    <row r="136" spans="1:4" ht="15.5" x14ac:dyDescent="0.35">
      <c r="A136" s="1" t="s">
        <v>2237</v>
      </c>
      <c r="B136" t="s">
        <v>4390</v>
      </c>
      <c r="C136" t="s">
        <v>4518</v>
      </c>
      <c r="D136" s="1" t="s">
        <v>2520</v>
      </c>
    </row>
    <row r="137" spans="1:4" ht="15.5" x14ac:dyDescent="0.35">
      <c r="A137" s="1" t="s">
        <v>2236</v>
      </c>
      <c r="B137" t="s">
        <v>4390</v>
      </c>
      <c r="C137" t="s">
        <v>4519</v>
      </c>
      <c r="D137" s="1" t="s">
        <v>2521</v>
      </c>
    </row>
    <row r="138" spans="1:4" ht="15.5" x14ac:dyDescent="0.35">
      <c r="A138" s="1" t="s">
        <v>2235</v>
      </c>
      <c r="B138" t="s">
        <v>4390</v>
      </c>
      <c r="C138" t="s">
        <v>4520</v>
      </c>
      <c r="D138" s="1" t="s">
        <v>2522</v>
      </c>
    </row>
    <row r="139" spans="1:4" ht="15.5" hidden="1" x14ac:dyDescent="0.35">
      <c r="A139" s="1" t="s">
        <v>2234</v>
      </c>
      <c r="B139" t="s">
        <v>4392</v>
      </c>
      <c r="C139" t="s">
        <v>4521</v>
      </c>
      <c r="D139" s="1" t="s">
        <v>2523</v>
      </c>
    </row>
    <row r="140" spans="1:4" ht="15.5" hidden="1" x14ac:dyDescent="0.35">
      <c r="A140" s="1" t="s">
        <v>2233</v>
      </c>
      <c r="B140" t="s">
        <v>4392</v>
      </c>
      <c r="C140" t="s">
        <v>4522</v>
      </c>
      <c r="D140" s="1" t="s">
        <v>2524</v>
      </c>
    </row>
    <row r="141" spans="1:4" ht="15.5" hidden="1" x14ac:dyDescent="0.35">
      <c r="A141" s="1" t="s">
        <v>2232</v>
      </c>
      <c r="B141" t="s">
        <v>4392</v>
      </c>
      <c r="C141" t="s">
        <v>4523</v>
      </c>
      <c r="D141" s="1" t="s">
        <v>2525</v>
      </c>
    </row>
    <row r="142" spans="1:4" ht="15.5" hidden="1" x14ac:dyDescent="0.35">
      <c r="A142" s="1" t="s">
        <v>2231</v>
      </c>
      <c r="B142" t="s">
        <v>4392</v>
      </c>
      <c r="C142" t="s">
        <v>4524</v>
      </c>
      <c r="D142" s="1" t="s">
        <v>2526</v>
      </c>
    </row>
    <row r="143" spans="1:4" ht="15.5" hidden="1" x14ac:dyDescent="0.35">
      <c r="A143" s="1" t="s">
        <v>2230</v>
      </c>
      <c r="B143" t="s">
        <v>4392</v>
      </c>
      <c r="C143" t="s">
        <v>4525</v>
      </c>
      <c r="D143" s="1" t="s">
        <v>2527</v>
      </c>
    </row>
    <row r="144" spans="1:4" ht="15.5" x14ac:dyDescent="0.35">
      <c r="A144" s="1" t="s">
        <v>2229</v>
      </c>
      <c r="B144" t="s">
        <v>4390</v>
      </c>
      <c r="C144" t="s">
        <v>4526</v>
      </c>
      <c r="D144" s="1" t="s">
        <v>2528</v>
      </c>
    </row>
    <row r="145" spans="1:4" ht="15.5" hidden="1" x14ac:dyDescent="0.35">
      <c r="A145" s="1" t="s">
        <v>2228</v>
      </c>
      <c r="B145" t="s">
        <v>4392</v>
      </c>
      <c r="C145" t="s">
        <v>4527</v>
      </c>
      <c r="D145" s="1" t="s">
        <v>2529</v>
      </c>
    </row>
    <row r="146" spans="1:4" ht="15.5" hidden="1" x14ac:dyDescent="0.35">
      <c r="A146" s="1" t="s">
        <v>2227</v>
      </c>
      <c r="B146" t="s">
        <v>4392</v>
      </c>
      <c r="C146" t="s">
        <v>4528</v>
      </c>
      <c r="D146" s="1" t="s">
        <v>2530</v>
      </c>
    </row>
    <row r="147" spans="1:4" ht="15.5" x14ac:dyDescent="0.35">
      <c r="A147" s="1" t="s">
        <v>2226</v>
      </c>
      <c r="B147" t="s">
        <v>4390</v>
      </c>
      <c r="C147" t="s">
        <v>4529</v>
      </c>
      <c r="D147" s="1" t="s">
        <v>2531</v>
      </c>
    </row>
    <row r="148" spans="1:4" ht="15.5" hidden="1" x14ac:dyDescent="0.35">
      <c r="A148" s="1" t="s">
        <v>2225</v>
      </c>
      <c r="B148" t="s">
        <v>4392</v>
      </c>
      <c r="C148" t="s">
        <v>4530</v>
      </c>
      <c r="D148" s="1" t="s">
        <v>2466</v>
      </c>
    </row>
    <row r="149" spans="1:4" ht="15.5" hidden="1" x14ac:dyDescent="0.35">
      <c r="A149" s="1" t="s">
        <v>2224</v>
      </c>
      <c r="B149" t="s">
        <v>4392</v>
      </c>
      <c r="C149" t="s">
        <v>4531</v>
      </c>
      <c r="D149" s="1" t="s">
        <v>2532</v>
      </c>
    </row>
    <row r="150" spans="1:4" ht="15.5" hidden="1" x14ac:dyDescent="0.35">
      <c r="A150" s="1" t="s">
        <v>2223</v>
      </c>
      <c r="B150" t="s">
        <v>4392</v>
      </c>
      <c r="C150" t="s">
        <v>4532</v>
      </c>
      <c r="D150" s="1" t="s">
        <v>2533</v>
      </c>
    </row>
    <row r="151" spans="1:4" ht="15.5" hidden="1" x14ac:dyDescent="0.35">
      <c r="A151" s="1" t="s">
        <v>2222</v>
      </c>
      <c r="B151" t="s">
        <v>4392</v>
      </c>
      <c r="C151" t="s">
        <v>4533</v>
      </c>
      <c r="D151" s="1" t="s">
        <v>2534</v>
      </c>
    </row>
    <row r="152" spans="1:4" ht="15.5" x14ac:dyDescent="0.35">
      <c r="A152" s="1" t="s">
        <v>2221</v>
      </c>
      <c r="B152" t="s">
        <v>4390</v>
      </c>
      <c r="C152" t="s">
        <v>4534</v>
      </c>
      <c r="D152" s="1" t="s">
        <v>2535</v>
      </c>
    </row>
    <row r="153" spans="1:4" ht="15.5" hidden="1" x14ac:dyDescent="0.35">
      <c r="A153" s="1" t="s">
        <v>2220</v>
      </c>
      <c r="B153" t="s">
        <v>4392</v>
      </c>
      <c r="C153" t="s">
        <v>4530</v>
      </c>
      <c r="D153" s="1" t="s">
        <v>2536</v>
      </c>
    </row>
    <row r="154" spans="1:4" ht="15.5" hidden="1" x14ac:dyDescent="0.35">
      <c r="A154" s="1" t="s">
        <v>2219</v>
      </c>
      <c r="B154" t="s">
        <v>4392</v>
      </c>
      <c r="C154" t="s">
        <v>4535</v>
      </c>
      <c r="D154" s="1" t="s">
        <v>2537</v>
      </c>
    </row>
    <row r="155" spans="1:4" ht="15.5" hidden="1" x14ac:dyDescent="0.35">
      <c r="A155" s="1" t="s">
        <v>2218</v>
      </c>
      <c r="B155" t="s">
        <v>4392</v>
      </c>
      <c r="C155" t="s">
        <v>4536</v>
      </c>
      <c r="D155" s="1" t="s">
        <v>2538</v>
      </c>
    </row>
    <row r="156" spans="1:4" ht="15.5" hidden="1" x14ac:dyDescent="0.35">
      <c r="A156" s="1" t="s">
        <v>2217</v>
      </c>
      <c r="B156" t="s">
        <v>4392</v>
      </c>
      <c r="C156" t="s">
        <v>4537</v>
      </c>
      <c r="D156" s="1" t="s">
        <v>2539</v>
      </c>
    </row>
    <row r="157" spans="1:4" ht="15.5" hidden="1" x14ac:dyDescent="0.35">
      <c r="A157" s="1" t="s">
        <v>2216</v>
      </c>
      <c r="B157" t="s">
        <v>4392</v>
      </c>
      <c r="C157" t="s">
        <v>4538</v>
      </c>
      <c r="D157" s="1" t="s">
        <v>2540</v>
      </c>
    </row>
    <row r="158" spans="1:4" ht="15.5" hidden="1" x14ac:dyDescent="0.35">
      <c r="A158" s="1" t="s">
        <v>2215</v>
      </c>
      <c r="B158" t="s">
        <v>4392</v>
      </c>
      <c r="C158" t="s">
        <v>4454</v>
      </c>
      <c r="D158" s="1" t="s">
        <v>2541</v>
      </c>
    </row>
    <row r="159" spans="1:4" ht="15.5" x14ac:dyDescent="0.35">
      <c r="A159" s="1" t="s">
        <v>2214</v>
      </c>
      <c r="B159" t="s">
        <v>4390</v>
      </c>
      <c r="C159" t="s">
        <v>4539</v>
      </c>
      <c r="D159" s="1" t="s">
        <v>2542</v>
      </c>
    </row>
    <row r="160" spans="1:4" ht="15.5" x14ac:dyDescent="0.35">
      <c r="A160" s="1" t="s">
        <v>2213</v>
      </c>
      <c r="B160" t="s">
        <v>4390</v>
      </c>
      <c r="C160" t="s">
        <v>4540</v>
      </c>
      <c r="D160" s="1" t="s">
        <v>2543</v>
      </c>
    </row>
    <row r="161" spans="1:4" ht="15.5" hidden="1" x14ac:dyDescent="0.35">
      <c r="A161" s="1" t="s">
        <v>2212</v>
      </c>
      <c r="B161" t="s">
        <v>4392</v>
      </c>
      <c r="C161" t="s">
        <v>4541</v>
      </c>
      <c r="D161" s="1" t="s">
        <v>2544</v>
      </c>
    </row>
    <row r="162" spans="1:4" ht="15.5" hidden="1" x14ac:dyDescent="0.35">
      <c r="A162" s="1" t="s">
        <v>2211</v>
      </c>
      <c r="B162" t="s">
        <v>4392</v>
      </c>
      <c r="C162" t="s">
        <v>4542</v>
      </c>
      <c r="D162" s="1" t="s">
        <v>2545</v>
      </c>
    </row>
    <row r="163" spans="1:4" ht="15.5" hidden="1" x14ac:dyDescent="0.35">
      <c r="A163" s="1" t="s">
        <v>2210</v>
      </c>
      <c r="B163" t="s">
        <v>4392</v>
      </c>
      <c r="C163" t="s">
        <v>4543</v>
      </c>
      <c r="D163" s="1" t="s">
        <v>2546</v>
      </c>
    </row>
    <row r="164" spans="1:4" ht="15.5" hidden="1" x14ac:dyDescent="0.35">
      <c r="A164" s="1" t="s">
        <v>2209</v>
      </c>
      <c r="B164" t="s">
        <v>4392</v>
      </c>
      <c r="C164" t="s">
        <v>4544</v>
      </c>
      <c r="D164" s="1" t="s">
        <v>2547</v>
      </c>
    </row>
    <row r="165" spans="1:4" ht="15.5" hidden="1" x14ac:dyDescent="0.35">
      <c r="A165" s="1" t="s">
        <v>2208</v>
      </c>
      <c r="B165" t="s">
        <v>4392</v>
      </c>
      <c r="C165" t="s">
        <v>4545</v>
      </c>
      <c r="D165" s="1" t="s">
        <v>2548</v>
      </c>
    </row>
    <row r="166" spans="1:4" ht="15.5" x14ac:dyDescent="0.35">
      <c r="A166" s="1" t="s">
        <v>2207</v>
      </c>
      <c r="B166" t="s">
        <v>4390</v>
      </c>
      <c r="C166" t="s">
        <v>4546</v>
      </c>
      <c r="D166" s="1" t="s">
        <v>2549</v>
      </c>
    </row>
    <row r="167" spans="1:4" ht="15.5" hidden="1" x14ac:dyDescent="0.35">
      <c r="A167" s="1" t="s">
        <v>2206</v>
      </c>
      <c r="B167" t="s">
        <v>4392</v>
      </c>
      <c r="C167" t="s">
        <v>4547</v>
      </c>
      <c r="D167" s="1" t="s">
        <v>2550</v>
      </c>
    </row>
    <row r="168" spans="1:4" ht="15.5" x14ac:dyDescent="0.35">
      <c r="A168" s="1" t="s">
        <v>2205</v>
      </c>
      <c r="B168" t="s">
        <v>4390</v>
      </c>
      <c r="C168" t="s">
        <v>4548</v>
      </c>
      <c r="D168" s="1" t="s">
        <v>2551</v>
      </c>
    </row>
    <row r="169" spans="1:4" ht="15.5" x14ac:dyDescent="0.35">
      <c r="A169" s="1" t="s">
        <v>2204</v>
      </c>
      <c r="B169" t="s">
        <v>4390</v>
      </c>
      <c r="C169" t="s">
        <v>4549</v>
      </c>
      <c r="D169" s="1" t="s">
        <v>2552</v>
      </c>
    </row>
    <row r="170" spans="1:4" ht="15.5" hidden="1" x14ac:dyDescent="0.35">
      <c r="A170" s="1" t="s">
        <v>2203</v>
      </c>
      <c r="B170" t="s">
        <v>4392</v>
      </c>
      <c r="C170" t="s">
        <v>4550</v>
      </c>
      <c r="D170" s="1" t="s">
        <v>2553</v>
      </c>
    </row>
    <row r="171" spans="1:4" ht="15.5" hidden="1" x14ac:dyDescent="0.35">
      <c r="A171" s="1" t="s">
        <v>2202</v>
      </c>
      <c r="B171" t="s">
        <v>4392</v>
      </c>
      <c r="C171" t="s">
        <v>4551</v>
      </c>
      <c r="D171" s="1" t="s">
        <v>2554</v>
      </c>
    </row>
    <row r="172" spans="1:4" ht="15.5" x14ac:dyDescent="0.35">
      <c r="A172" s="1" t="s">
        <v>2201</v>
      </c>
      <c r="B172" t="s">
        <v>4390</v>
      </c>
      <c r="C172" t="s">
        <v>4420</v>
      </c>
      <c r="D172" s="1" t="s">
        <v>2555</v>
      </c>
    </row>
    <row r="173" spans="1:4" ht="15.5" x14ac:dyDescent="0.35">
      <c r="A173" s="1" t="s">
        <v>2200</v>
      </c>
      <c r="B173" t="s">
        <v>4390</v>
      </c>
      <c r="C173" t="s">
        <v>4552</v>
      </c>
      <c r="D173" s="1" t="s">
        <v>2556</v>
      </c>
    </row>
    <row r="174" spans="1:4" ht="15.5" hidden="1" x14ac:dyDescent="0.35">
      <c r="A174" s="1" t="s">
        <v>2199</v>
      </c>
      <c r="B174" t="s">
        <v>4392</v>
      </c>
      <c r="C174" t="s">
        <v>4553</v>
      </c>
      <c r="D174" s="1" t="s">
        <v>2557</v>
      </c>
    </row>
    <row r="175" spans="1:4" ht="15.5" x14ac:dyDescent="0.35">
      <c r="A175" s="1" t="s">
        <v>2198</v>
      </c>
      <c r="B175" t="s">
        <v>4390</v>
      </c>
      <c r="C175" t="s">
        <v>4494</v>
      </c>
      <c r="D175" s="1" t="s">
        <v>2558</v>
      </c>
    </row>
    <row r="176" spans="1:4" ht="15.5" hidden="1" x14ac:dyDescent="0.35">
      <c r="A176" s="1" t="s">
        <v>2197</v>
      </c>
      <c r="B176" t="s">
        <v>4392</v>
      </c>
      <c r="C176" t="s">
        <v>4554</v>
      </c>
      <c r="D176" s="1" t="s">
        <v>2559</v>
      </c>
    </row>
    <row r="177" spans="1:5" ht="15.5" hidden="1" x14ac:dyDescent="0.35">
      <c r="A177" s="1" t="s">
        <v>2196</v>
      </c>
      <c r="B177" t="s">
        <v>4392</v>
      </c>
      <c r="C177" t="s">
        <v>4411</v>
      </c>
      <c r="D177" s="1" t="s">
        <v>2560</v>
      </c>
    </row>
    <row r="178" spans="1:5" ht="15.5" x14ac:dyDescent="0.35">
      <c r="A178" s="1" t="s">
        <v>2195</v>
      </c>
      <c r="B178" t="s">
        <v>4390</v>
      </c>
      <c r="C178" t="s">
        <v>4555</v>
      </c>
      <c r="D178" s="1" t="s">
        <v>2561</v>
      </c>
    </row>
    <row r="179" spans="1:5" ht="15.5" x14ac:dyDescent="0.35">
      <c r="A179" s="1" t="s">
        <v>2194</v>
      </c>
      <c r="B179" t="s">
        <v>4390</v>
      </c>
      <c r="C179" t="s">
        <v>4556</v>
      </c>
      <c r="D179" s="1" t="s">
        <v>2562</v>
      </c>
    </row>
    <row r="180" spans="1:5" ht="15.5" x14ac:dyDescent="0.35">
      <c r="A180" s="1" t="s">
        <v>2193</v>
      </c>
      <c r="B180" t="s">
        <v>4390</v>
      </c>
      <c r="C180" t="s">
        <v>4557</v>
      </c>
      <c r="D180" s="1" t="s">
        <v>2563</v>
      </c>
    </row>
    <row r="181" spans="1:5" ht="15.5" x14ac:dyDescent="0.35">
      <c r="A181" s="1" t="s">
        <v>2192</v>
      </c>
      <c r="B181" t="s">
        <v>4390</v>
      </c>
      <c r="C181" t="s">
        <v>4558</v>
      </c>
      <c r="D181" s="1" t="s">
        <v>2564</v>
      </c>
    </row>
    <row r="182" spans="1:5" ht="15.5" x14ac:dyDescent="0.35">
      <c r="A182" s="1" t="s">
        <v>2191</v>
      </c>
      <c r="B182" t="s">
        <v>4390</v>
      </c>
      <c r="C182" t="s">
        <v>4559</v>
      </c>
      <c r="D182" s="1" t="s">
        <v>2565</v>
      </c>
    </row>
    <row r="183" spans="1:5" ht="15.5" hidden="1" x14ac:dyDescent="0.35">
      <c r="A183" s="1" t="s">
        <v>2190</v>
      </c>
      <c r="B183" t="s">
        <v>4392</v>
      </c>
      <c r="C183" t="s">
        <v>4560</v>
      </c>
      <c r="D183" s="1" t="s">
        <v>2566</v>
      </c>
    </row>
    <row r="184" spans="1:5" ht="15.5" hidden="1" x14ac:dyDescent="0.35">
      <c r="A184" s="1" t="s">
        <v>2189</v>
      </c>
      <c r="B184" t="s">
        <v>4392</v>
      </c>
      <c r="C184" t="s">
        <v>4561</v>
      </c>
      <c r="D184" s="1" t="s">
        <v>2567</v>
      </c>
    </row>
    <row r="185" spans="1:5" ht="15.5" hidden="1" x14ac:dyDescent="0.35">
      <c r="A185" s="1" t="s">
        <v>2188</v>
      </c>
      <c r="B185" t="s">
        <v>4392</v>
      </c>
      <c r="C185" t="s">
        <v>4562</v>
      </c>
      <c r="D185" s="1" t="s">
        <v>2568</v>
      </c>
    </row>
    <row r="186" spans="1:5" ht="15.5" hidden="1" x14ac:dyDescent="0.35">
      <c r="A186" s="1" t="s">
        <v>2187</v>
      </c>
      <c r="B186" t="s">
        <v>4392</v>
      </c>
      <c r="C186" t="s">
        <v>4563</v>
      </c>
      <c r="D186" s="1" t="s">
        <v>2569</v>
      </c>
    </row>
    <row r="187" spans="1:5" ht="15.5" x14ac:dyDescent="0.35">
      <c r="A187" s="1" t="s">
        <v>2186</v>
      </c>
      <c r="B187" t="s">
        <v>4390</v>
      </c>
      <c r="C187" t="s">
        <v>4564</v>
      </c>
      <c r="D187" s="1" t="s">
        <v>2570</v>
      </c>
    </row>
    <row r="188" spans="1:5" ht="15.5" hidden="1" x14ac:dyDescent="0.35">
      <c r="A188" s="1" t="s">
        <v>2185</v>
      </c>
      <c r="B188" t="s">
        <v>4392</v>
      </c>
      <c r="C188" t="s">
        <v>4565</v>
      </c>
      <c r="D188" s="1" t="s">
        <v>2571</v>
      </c>
    </row>
    <row r="189" spans="1:5" ht="15.5" hidden="1" x14ac:dyDescent="0.35">
      <c r="A189" s="1" t="s">
        <v>2184</v>
      </c>
      <c r="B189" t="s">
        <v>4392</v>
      </c>
      <c r="C189" t="s">
        <v>4566</v>
      </c>
      <c r="D189" s="1" t="s">
        <v>2572</v>
      </c>
      <c r="E189" t="s">
        <v>4567</v>
      </c>
    </row>
    <row r="190" spans="1:5" ht="15.5" x14ac:dyDescent="0.35">
      <c r="A190" s="1" t="s">
        <v>2183</v>
      </c>
      <c r="B190" t="s">
        <v>4390</v>
      </c>
      <c r="C190" t="s">
        <v>4568</v>
      </c>
      <c r="D190" s="1" t="s">
        <v>2573</v>
      </c>
    </row>
    <row r="191" spans="1:5" ht="15.5" x14ac:dyDescent="0.35">
      <c r="A191" s="1" t="s">
        <v>2182</v>
      </c>
      <c r="B191" t="s">
        <v>4390</v>
      </c>
      <c r="C191" t="s">
        <v>4569</v>
      </c>
      <c r="D191" s="1" t="s">
        <v>2574</v>
      </c>
    </row>
    <row r="192" spans="1:5" ht="15.5" hidden="1" x14ac:dyDescent="0.35">
      <c r="A192" s="1" t="s">
        <v>2181</v>
      </c>
      <c r="B192" t="s">
        <v>4392</v>
      </c>
      <c r="C192" t="s">
        <v>4570</v>
      </c>
      <c r="D192" s="1" t="s">
        <v>2575</v>
      </c>
    </row>
    <row r="193" spans="1:4" ht="15.5" hidden="1" x14ac:dyDescent="0.35">
      <c r="A193" s="1" t="s">
        <v>2180</v>
      </c>
      <c r="B193" t="s">
        <v>4392</v>
      </c>
      <c r="C193" t="s">
        <v>4571</v>
      </c>
      <c r="D193" s="1" t="s">
        <v>2576</v>
      </c>
    </row>
    <row r="194" spans="1:4" ht="15.5" x14ac:dyDescent="0.35">
      <c r="A194" s="1" t="s">
        <v>2179</v>
      </c>
      <c r="B194" t="s">
        <v>4390</v>
      </c>
      <c r="C194" t="s">
        <v>4572</v>
      </c>
      <c r="D194" s="1" t="s">
        <v>2577</v>
      </c>
    </row>
    <row r="195" spans="1:4" ht="15.5" hidden="1" x14ac:dyDescent="0.35">
      <c r="A195" s="1" t="s">
        <v>2178</v>
      </c>
      <c r="B195" t="s">
        <v>4392</v>
      </c>
      <c r="C195" t="s">
        <v>4573</v>
      </c>
      <c r="D195" s="1" t="s">
        <v>2578</v>
      </c>
    </row>
    <row r="196" spans="1:4" ht="15.5" hidden="1" x14ac:dyDescent="0.35">
      <c r="A196" s="1" t="s">
        <v>2177</v>
      </c>
      <c r="B196" t="s">
        <v>4392</v>
      </c>
      <c r="C196" t="s">
        <v>4574</v>
      </c>
      <c r="D196" s="1" t="s">
        <v>2579</v>
      </c>
    </row>
    <row r="197" spans="1:4" ht="15.5" hidden="1" x14ac:dyDescent="0.35">
      <c r="A197" s="1" t="s">
        <v>2176</v>
      </c>
      <c r="B197" t="s">
        <v>4392</v>
      </c>
      <c r="C197" t="s">
        <v>4575</v>
      </c>
      <c r="D197" s="1" t="s">
        <v>2580</v>
      </c>
    </row>
    <row r="198" spans="1:4" ht="15.5" hidden="1" x14ac:dyDescent="0.35">
      <c r="A198" s="1" t="s">
        <v>2175</v>
      </c>
      <c r="B198" t="s">
        <v>4392</v>
      </c>
      <c r="C198" t="s">
        <v>4576</v>
      </c>
      <c r="D198" s="1" t="s">
        <v>2581</v>
      </c>
    </row>
    <row r="199" spans="1:4" ht="15.5" hidden="1" x14ac:dyDescent="0.35">
      <c r="A199" s="1" t="s">
        <v>2174</v>
      </c>
      <c r="B199" t="s">
        <v>4392</v>
      </c>
      <c r="C199" t="s">
        <v>4525</v>
      </c>
      <c r="D199" s="1" t="s">
        <v>2582</v>
      </c>
    </row>
    <row r="200" spans="1:4" ht="15.5" x14ac:dyDescent="0.35">
      <c r="A200" s="1" t="s">
        <v>2173</v>
      </c>
      <c r="B200" t="s">
        <v>4390</v>
      </c>
      <c r="C200" t="s">
        <v>4577</v>
      </c>
      <c r="D200" s="1" t="s">
        <v>2583</v>
      </c>
    </row>
    <row r="201" spans="1:4" ht="15.5" hidden="1" x14ac:dyDescent="0.35">
      <c r="A201" s="1" t="s">
        <v>2172</v>
      </c>
      <c r="B201" t="s">
        <v>4392</v>
      </c>
      <c r="C201" t="s">
        <v>4522</v>
      </c>
      <c r="D201" s="1" t="s">
        <v>2584</v>
      </c>
    </row>
    <row r="202" spans="1:4" ht="15.5" hidden="1" x14ac:dyDescent="0.35">
      <c r="A202" s="1" t="s">
        <v>2171</v>
      </c>
      <c r="B202" t="s">
        <v>4392</v>
      </c>
      <c r="C202" t="s">
        <v>4578</v>
      </c>
      <c r="D202" s="1" t="s">
        <v>2585</v>
      </c>
    </row>
    <row r="203" spans="1:4" ht="15.5" hidden="1" x14ac:dyDescent="0.35">
      <c r="A203" s="1" t="s">
        <v>2170</v>
      </c>
      <c r="B203" t="s">
        <v>4392</v>
      </c>
      <c r="C203" t="s">
        <v>4579</v>
      </c>
      <c r="D203" s="1" t="s">
        <v>2586</v>
      </c>
    </row>
    <row r="204" spans="1:4" ht="15.5" hidden="1" x14ac:dyDescent="0.35">
      <c r="A204" s="1" t="s">
        <v>2169</v>
      </c>
      <c r="B204" t="s">
        <v>4392</v>
      </c>
      <c r="C204" t="s">
        <v>4580</v>
      </c>
      <c r="D204" s="1" t="s">
        <v>2587</v>
      </c>
    </row>
    <row r="205" spans="1:4" ht="15.5" x14ac:dyDescent="0.35">
      <c r="A205" s="1" t="s">
        <v>2168</v>
      </c>
      <c r="B205" t="s">
        <v>4390</v>
      </c>
      <c r="C205" t="s">
        <v>4476</v>
      </c>
      <c r="D205" s="1" t="s">
        <v>2588</v>
      </c>
    </row>
    <row r="206" spans="1:4" ht="15.5" hidden="1" x14ac:dyDescent="0.35">
      <c r="A206" s="1" t="s">
        <v>2167</v>
      </c>
      <c r="B206" t="s">
        <v>4392</v>
      </c>
      <c r="C206" t="s">
        <v>4581</v>
      </c>
      <c r="D206" s="1" t="s">
        <v>2589</v>
      </c>
    </row>
    <row r="207" spans="1:4" ht="15.5" x14ac:dyDescent="0.35">
      <c r="A207" s="1" t="s">
        <v>2166</v>
      </c>
      <c r="B207" t="s">
        <v>4390</v>
      </c>
      <c r="C207" t="s">
        <v>4582</v>
      </c>
      <c r="D207" s="1" t="s">
        <v>2590</v>
      </c>
    </row>
    <row r="208" spans="1:4" ht="15.5" x14ac:dyDescent="0.35">
      <c r="A208" s="1" t="s">
        <v>2165</v>
      </c>
      <c r="B208" t="s">
        <v>4390</v>
      </c>
      <c r="C208" t="s">
        <v>4583</v>
      </c>
      <c r="D208" s="1" t="s">
        <v>2591</v>
      </c>
    </row>
    <row r="209" spans="1:4" ht="15.5" hidden="1" x14ac:dyDescent="0.35">
      <c r="A209" s="1" t="s">
        <v>2164</v>
      </c>
      <c r="B209" t="s">
        <v>4392</v>
      </c>
      <c r="C209" t="s">
        <v>4584</v>
      </c>
      <c r="D209" s="1" t="s">
        <v>2592</v>
      </c>
    </row>
    <row r="210" spans="1:4" ht="15.5" x14ac:dyDescent="0.35">
      <c r="A210" s="1" t="s">
        <v>2163</v>
      </c>
      <c r="B210" t="s">
        <v>4390</v>
      </c>
      <c r="C210" t="s">
        <v>4585</v>
      </c>
      <c r="D210" s="1" t="s">
        <v>2593</v>
      </c>
    </row>
    <row r="211" spans="1:4" ht="15.5" x14ac:dyDescent="0.35">
      <c r="A211" s="1" t="s">
        <v>2162</v>
      </c>
      <c r="B211" t="s">
        <v>4390</v>
      </c>
      <c r="C211" t="s">
        <v>4586</v>
      </c>
      <c r="D211" s="1" t="s">
        <v>2594</v>
      </c>
    </row>
    <row r="212" spans="1:4" ht="15.5" hidden="1" x14ac:dyDescent="0.35">
      <c r="A212" s="1" t="s">
        <v>2161</v>
      </c>
      <c r="B212" t="s">
        <v>4392</v>
      </c>
      <c r="C212" t="s">
        <v>4587</v>
      </c>
      <c r="D212" s="1" t="s">
        <v>2595</v>
      </c>
    </row>
    <row r="213" spans="1:4" ht="15.5" hidden="1" x14ac:dyDescent="0.35">
      <c r="A213" s="1" t="s">
        <v>2160</v>
      </c>
      <c r="B213" t="s">
        <v>4392</v>
      </c>
      <c r="C213" t="s">
        <v>4588</v>
      </c>
      <c r="D213" s="1" t="s">
        <v>2596</v>
      </c>
    </row>
    <row r="214" spans="1:4" ht="15.5" hidden="1" x14ac:dyDescent="0.35">
      <c r="A214" s="1" t="s">
        <v>2159</v>
      </c>
      <c r="B214" t="s">
        <v>4392</v>
      </c>
      <c r="C214" t="s">
        <v>4589</v>
      </c>
      <c r="D214" s="1" t="s">
        <v>2597</v>
      </c>
    </row>
    <row r="215" spans="1:4" ht="15.5" hidden="1" x14ac:dyDescent="0.35">
      <c r="A215" s="1" t="s">
        <v>2158</v>
      </c>
      <c r="B215" t="s">
        <v>4392</v>
      </c>
      <c r="C215" t="s">
        <v>4393</v>
      </c>
      <c r="D215" s="1" t="s">
        <v>2598</v>
      </c>
    </row>
    <row r="216" spans="1:4" ht="15.5" x14ac:dyDescent="0.35">
      <c r="A216" s="1" t="s">
        <v>2157</v>
      </c>
      <c r="B216" t="s">
        <v>4390</v>
      </c>
      <c r="C216" t="s">
        <v>4484</v>
      </c>
      <c r="D216" s="1" t="s">
        <v>2599</v>
      </c>
    </row>
    <row r="217" spans="1:4" ht="15.5" hidden="1" x14ac:dyDescent="0.35">
      <c r="A217" s="1" t="s">
        <v>2156</v>
      </c>
      <c r="B217" t="s">
        <v>4392</v>
      </c>
      <c r="C217" t="s">
        <v>4590</v>
      </c>
      <c r="D217" s="1" t="s">
        <v>2600</v>
      </c>
    </row>
    <row r="218" spans="1:4" ht="15.5" hidden="1" x14ac:dyDescent="0.35">
      <c r="A218" s="1" t="s">
        <v>2155</v>
      </c>
      <c r="B218" t="s">
        <v>4392</v>
      </c>
      <c r="C218" t="s">
        <v>4441</v>
      </c>
      <c r="D218" s="1" t="s">
        <v>2601</v>
      </c>
    </row>
    <row r="219" spans="1:4" ht="15.5" hidden="1" x14ac:dyDescent="0.35">
      <c r="A219" s="1" t="s">
        <v>2154</v>
      </c>
      <c r="B219" t="s">
        <v>4392</v>
      </c>
      <c r="C219" t="s">
        <v>4472</v>
      </c>
      <c r="D219" s="1" t="s">
        <v>2602</v>
      </c>
    </row>
    <row r="220" spans="1:4" ht="15.5" hidden="1" x14ac:dyDescent="0.35">
      <c r="A220" s="1" t="s">
        <v>2153</v>
      </c>
      <c r="B220" t="s">
        <v>4392</v>
      </c>
      <c r="C220" t="s">
        <v>4591</v>
      </c>
      <c r="D220" s="1" t="s">
        <v>2603</v>
      </c>
    </row>
    <row r="221" spans="1:4" ht="15.5" hidden="1" x14ac:dyDescent="0.35">
      <c r="A221" s="1" t="s">
        <v>2152</v>
      </c>
      <c r="B221" t="s">
        <v>4392</v>
      </c>
      <c r="C221" t="s">
        <v>4592</v>
      </c>
      <c r="D221" s="1" t="s">
        <v>2466</v>
      </c>
    </row>
    <row r="222" spans="1:4" ht="15.5" x14ac:dyDescent="0.35">
      <c r="A222" s="1" t="s">
        <v>2151</v>
      </c>
      <c r="B222" t="s">
        <v>4390</v>
      </c>
      <c r="C222" t="s">
        <v>4593</v>
      </c>
      <c r="D222" s="1" t="s">
        <v>2604</v>
      </c>
    </row>
    <row r="223" spans="1:4" ht="15.5" hidden="1" x14ac:dyDescent="0.35">
      <c r="A223" s="1" t="s">
        <v>2150</v>
      </c>
      <c r="B223" t="s">
        <v>4392</v>
      </c>
      <c r="C223" t="s">
        <v>4594</v>
      </c>
      <c r="D223" s="1" t="s">
        <v>2605</v>
      </c>
    </row>
    <row r="224" spans="1:4" ht="15.5" hidden="1" x14ac:dyDescent="0.35">
      <c r="A224" s="1" t="s">
        <v>2149</v>
      </c>
      <c r="B224" t="s">
        <v>4392</v>
      </c>
      <c r="C224" t="s">
        <v>4595</v>
      </c>
      <c r="D224" s="1" t="s">
        <v>2606</v>
      </c>
    </row>
    <row r="225" spans="1:4" ht="15.5" x14ac:dyDescent="0.35">
      <c r="A225" s="1" t="s">
        <v>2148</v>
      </c>
      <c r="B225" t="s">
        <v>4390</v>
      </c>
      <c r="C225" t="s">
        <v>4596</v>
      </c>
      <c r="D225" s="1" t="s">
        <v>2607</v>
      </c>
    </row>
    <row r="226" spans="1:4" ht="15.5" x14ac:dyDescent="0.35">
      <c r="A226" s="1" t="s">
        <v>2147</v>
      </c>
      <c r="B226" t="s">
        <v>4390</v>
      </c>
      <c r="C226" t="s">
        <v>4468</v>
      </c>
      <c r="D226" s="1" t="s">
        <v>2608</v>
      </c>
    </row>
    <row r="227" spans="1:4" ht="15.5" hidden="1" x14ac:dyDescent="0.35">
      <c r="A227" s="1" t="s">
        <v>2146</v>
      </c>
      <c r="B227" t="s">
        <v>4392</v>
      </c>
      <c r="C227" t="s">
        <v>4597</v>
      </c>
      <c r="D227" s="1" t="s">
        <v>2450</v>
      </c>
    </row>
    <row r="228" spans="1:4" ht="15.5" x14ac:dyDescent="0.35">
      <c r="A228" s="1" t="s">
        <v>2145</v>
      </c>
      <c r="B228" t="s">
        <v>4390</v>
      </c>
      <c r="C228" t="s">
        <v>4598</v>
      </c>
      <c r="D228" s="1" t="s">
        <v>2609</v>
      </c>
    </row>
    <row r="229" spans="1:4" ht="15.5" hidden="1" x14ac:dyDescent="0.35">
      <c r="A229" s="1" t="s">
        <v>2144</v>
      </c>
      <c r="B229" t="s">
        <v>4392</v>
      </c>
      <c r="C229" t="s">
        <v>4599</v>
      </c>
      <c r="D229" s="1" t="s">
        <v>2610</v>
      </c>
    </row>
    <row r="230" spans="1:4" ht="15.5" x14ac:dyDescent="0.35">
      <c r="A230" s="1" t="s">
        <v>2143</v>
      </c>
      <c r="B230" t="s">
        <v>4390</v>
      </c>
      <c r="C230" t="s">
        <v>4600</v>
      </c>
      <c r="D230" s="1" t="s">
        <v>2611</v>
      </c>
    </row>
    <row r="231" spans="1:4" ht="15.5" x14ac:dyDescent="0.35">
      <c r="A231" s="1" t="s">
        <v>2142</v>
      </c>
      <c r="B231" t="s">
        <v>4390</v>
      </c>
      <c r="C231" t="s">
        <v>4601</v>
      </c>
      <c r="D231" s="1" t="s">
        <v>2612</v>
      </c>
    </row>
    <row r="232" spans="1:4" ht="15.5" hidden="1" x14ac:dyDescent="0.35">
      <c r="A232" s="1" t="s">
        <v>2141</v>
      </c>
      <c r="B232" t="s">
        <v>4392</v>
      </c>
      <c r="C232" t="s">
        <v>4602</v>
      </c>
      <c r="D232" s="1" t="s">
        <v>2613</v>
      </c>
    </row>
    <row r="233" spans="1:4" ht="15.5" hidden="1" x14ac:dyDescent="0.35">
      <c r="A233" s="1" t="s">
        <v>2140</v>
      </c>
      <c r="B233" t="s">
        <v>4392</v>
      </c>
      <c r="C233" t="s">
        <v>4603</v>
      </c>
      <c r="D233" s="1" t="s">
        <v>2614</v>
      </c>
    </row>
    <row r="234" spans="1:4" ht="15.5" hidden="1" x14ac:dyDescent="0.35">
      <c r="A234" s="1" t="s">
        <v>2139</v>
      </c>
      <c r="B234" t="s">
        <v>4392</v>
      </c>
      <c r="C234" t="s">
        <v>4604</v>
      </c>
      <c r="D234" s="1" t="s">
        <v>2615</v>
      </c>
    </row>
    <row r="235" spans="1:4" ht="15.5" hidden="1" x14ac:dyDescent="0.35">
      <c r="A235" s="1" t="s">
        <v>2138</v>
      </c>
      <c r="B235" t="s">
        <v>4392</v>
      </c>
      <c r="C235" t="s">
        <v>4605</v>
      </c>
      <c r="D235" s="1" t="s">
        <v>2616</v>
      </c>
    </row>
    <row r="236" spans="1:4" ht="15.5" hidden="1" x14ac:dyDescent="0.35">
      <c r="A236" s="1" t="s">
        <v>2137</v>
      </c>
      <c r="B236" t="s">
        <v>4392</v>
      </c>
      <c r="C236" t="s">
        <v>4599</v>
      </c>
      <c r="D236" s="1" t="s">
        <v>2519</v>
      </c>
    </row>
    <row r="237" spans="1:4" ht="15.5" x14ac:dyDescent="0.35">
      <c r="A237" s="1" t="s">
        <v>2136</v>
      </c>
      <c r="B237" t="s">
        <v>4390</v>
      </c>
      <c r="C237" t="s">
        <v>4606</v>
      </c>
      <c r="D237" s="1" t="s">
        <v>2617</v>
      </c>
    </row>
    <row r="238" spans="1:4" ht="15.5" hidden="1" x14ac:dyDescent="0.35">
      <c r="A238" s="1" t="s">
        <v>2135</v>
      </c>
      <c r="B238" t="s">
        <v>4392</v>
      </c>
      <c r="C238" t="s">
        <v>4607</v>
      </c>
      <c r="D238" s="1" t="s">
        <v>2618</v>
      </c>
    </row>
    <row r="239" spans="1:4" ht="15.5" hidden="1" x14ac:dyDescent="0.35">
      <c r="A239" s="1" t="s">
        <v>2134</v>
      </c>
      <c r="B239" t="s">
        <v>4392</v>
      </c>
      <c r="C239" t="s">
        <v>4608</v>
      </c>
      <c r="D239" s="1" t="s">
        <v>2619</v>
      </c>
    </row>
    <row r="240" spans="1:4" ht="15.5" x14ac:dyDescent="0.35">
      <c r="A240" s="1" t="s">
        <v>2133</v>
      </c>
      <c r="B240" t="s">
        <v>4390</v>
      </c>
      <c r="C240" t="s">
        <v>4609</v>
      </c>
      <c r="D240" s="1" t="s">
        <v>2620</v>
      </c>
    </row>
    <row r="241" spans="1:4" ht="15.5" x14ac:dyDescent="0.35">
      <c r="A241" s="1" t="s">
        <v>2132</v>
      </c>
      <c r="B241" t="s">
        <v>4390</v>
      </c>
      <c r="C241" t="s">
        <v>4610</v>
      </c>
      <c r="D241" s="1" t="s">
        <v>2621</v>
      </c>
    </row>
    <row r="242" spans="1:4" ht="15.5" hidden="1" x14ac:dyDescent="0.35">
      <c r="A242" s="1" t="s">
        <v>2131</v>
      </c>
      <c r="B242" t="s">
        <v>4392</v>
      </c>
      <c r="C242" t="s">
        <v>4611</v>
      </c>
      <c r="D242" s="1" t="s">
        <v>2622</v>
      </c>
    </row>
    <row r="243" spans="1:4" ht="15.5" hidden="1" x14ac:dyDescent="0.35">
      <c r="A243" s="1" t="s">
        <v>2129</v>
      </c>
      <c r="B243" t="s">
        <v>4392</v>
      </c>
      <c r="C243" t="s">
        <v>4612</v>
      </c>
      <c r="D243" s="1" t="s">
        <v>2623</v>
      </c>
    </row>
    <row r="244" spans="1:4" ht="15.5" hidden="1" x14ac:dyDescent="0.35">
      <c r="A244" s="1" t="s">
        <v>2128</v>
      </c>
      <c r="B244" t="s">
        <v>4392</v>
      </c>
      <c r="C244" t="s">
        <v>4613</v>
      </c>
      <c r="D244" s="1" t="s">
        <v>2624</v>
      </c>
    </row>
    <row r="245" spans="1:4" ht="15.5" hidden="1" x14ac:dyDescent="0.35">
      <c r="A245" s="1" t="s">
        <v>2127</v>
      </c>
      <c r="B245" t="s">
        <v>4392</v>
      </c>
      <c r="C245" t="s">
        <v>4614</v>
      </c>
      <c r="D245" s="1" t="s">
        <v>2625</v>
      </c>
    </row>
    <row r="246" spans="1:4" ht="15.5" hidden="1" x14ac:dyDescent="0.35">
      <c r="A246" s="1" t="s">
        <v>2126</v>
      </c>
      <c r="B246" t="s">
        <v>4392</v>
      </c>
      <c r="C246" t="s">
        <v>4615</v>
      </c>
      <c r="D246" s="1" t="s">
        <v>2626</v>
      </c>
    </row>
    <row r="247" spans="1:4" ht="15.5" hidden="1" x14ac:dyDescent="0.35">
      <c r="A247" s="1" t="s">
        <v>2125</v>
      </c>
      <c r="B247" t="s">
        <v>4392</v>
      </c>
      <c r="C247" t="s">
        <v>4616</v>
      </c>
      <c r="D247" s="1" t="s">
        <v>2627</v>
      </c>
    </row>
    <row r="248" spans="1:4" ht="15.5" x14ac:dyDescent="0.35">
      <c r="A248" s="1" t="s">
        <v>2124</v>
      </c>
      <c r="B248" t="s">
        <v>4390</v>
      </c>
      <c r="C248" t="s">
        <v>4617</v>
      </c>
      <c r="D248" s="1" t="s">
        <v>2628</v>
      </c>
    </row>
    <row r="249" spans="1:4" ht="15.5" x14ac:dyDescent="0.35">
      <c r="A249" s="1" t="s">
        <v>2123</v>
      </c>
      <c r="B249" t="s">
        <v>4390</v>
      </c>
      <c r="C249" t="s">
        <v>4618</v>
      </c>
      <c r="D249" s="1" t="s">
        <v>2629</v>
      </c>
    </row>
    <row r="250" spans="1:4" ht="15.5" x14ac:dyDescent="0.35">
      <c r="A250" s="1" t="s">
        <v>2122</v>
      </c>
      <c r="B250" t="s">
        <v>4390</v>
      </c>
      <c r="C250" t="s">
        <v>4619</v>
      </c>
      <c r="D250" s="1" t="s">
        <v>2630</v>
      </c>
    </row>
    <row r="251" spans="1:4" ht="15.5" x14ac:dyDescent="0.35">
      <c r="A251" s="1" t="s">
        <v>2121</v>
      </c>
      <c r="B251" t="s">
        <v>4390</v>
      </c>
      <c r="C251" t="s">
        <v>4620</v>
      </c>
      <c r="D251" s="1" t="s">
        <v>2631</v>
      </c>
    </row>
    <row r="252" spans="1:4" ht="15.5" x14ac:dyDescent="0.35">
      <c r="A252" s="1" t="s">
        <v>2120</v>
      </c>
      <c r="B252" t="s">
        <v>4390</v>
      </c>
      <c r="C252" t="s">
        <v>4621</v>
      </c>
      <c r="D252" s="1" t="s">
        <v>2632</v>
      </c>
    </row>
    <row r="253" spans="1:4" ht="15.5" x14ac:dyDescent="0.35">
      <c r="A253" s="1" t="s">
        <v>2119</v>
      </c>
      <c r="B253" t="s">
        <v>4390</v>
      </c>
      <c r="C253" t="s">
        <v>4391</v>
      </c>
      <c r="D253" s="1" t="s">
        <v>2633</v>
      </c>
    </row>
    <row r="254" spans="1:4" ht="15.5" x14ac:dyDescent="0.35">
      <c r="A254" s="1" t="s">
        <v>2118</v>
      </c>
      <c r="B254" t="s">
        <v>4390</v>
      </c>
      <c r="C254" t="s">
        <v>4622</v>
      </c>
      <c r="D254" s="1" t="s">
        <v>2634</v>
      </c>
    </row>
    <row r="255" spans="1:4" ht="15.5" hidden="1" x14ac:dyDescent="0.35">
      <c r="A255" s="1" t="s">
        <v>2117</v>
      </c>
      <c r="B255" t="s">
        <v>4392</v>
      </c>
      <c r="C255" t="s">
        <v>4441</v>
      </c>
      <c r="D255" s="1" t="s">
        <v>2635</v>
      </c>
    </row>
    <row r="256" spans="1:4" ht="15.5" hidden="1" x14ac:dyDescent="0.35">
      <c r="A256" s="1" t="s">
        <v>2116</v>
      </c>
      <c r="B256" t="s">
        <v>4392</v>
      </c>
      <c r="C256" t="s">
        <v>4623</v>
      </c>
      <c r="D256" s="1" t="s">
        <v>2636</v>
      </c>
    </row>
    <row r="257" spans="1:4" ht="15.5" hidden="1" x14ac:dyDescent="0.35">
      <c r="A257" s="1" t="s">
        <v>2115</v>
      </c>
      <c r="B257" t="s">
        <v>4392</v>
      </c>
      <c r="C257" t="s">
        <v>4624</v>
      </c>
      <c r="D257" s="1" t="s">
        <v>2637</v>
      </c>
    </row>
    <row r="258" spans="1:4" ht="15.5" hidden="1" x14ac:dyDescent="0.35">
      <c r="A258" s="1" t="s">
        <v>2114</v>
      </c>
      <c r="B258" t="s">
        <v>4392</v>
      </c>
      <c r="C258" t="s">
        <v>4625</v>
      </c>
      <c r="D258" s="1" t="s">
        <v>2638</v>
      </c>
    </row>
    <row r="259" spans="1:4" ht="15.5" hidden="1" x14ac:dyDescent="0.35">
      <c r="A259" s="1" t="s">
        <v>2113</v>
      </c>
      <c r="B259" t="s">
        <v>4392</v>
      </c>
      <c r="C259" t="s">
        <v>4626</v>
      </c>
      <c r="D259" s="1" t="s">
        <v>2639</v>
      </c>
    </row>
    <row r="260" spans="1:4" ht="15.5" hidden="1" x14ac:dyDescent="0.35">
      <c r="A260" s="1" t="s">
        <v>2112</v>
      </c>
      <c r="B260" t="s">
        <v>4392</v>
      </c>
      <c r="C260" t="s">
        <v>4627</v>
      </c>
      <c r="D260" s="1" t="s">
        <v>2640</v>
      </c>
    </row>
    <row r="261" spans="1:4" ht="15.5" x14ac:dyDescent="0.35">
      <c r="A261" s="1" t="s">
        <v>2111</v>
      </c>
      <c r="B261" t="s">
        <v>4390</v>
      </c>
      <c r="C261" t="s">
        <v>4628</v>
      </c>
      <c r="D261" s="1" t="s">
        <v>2641</v>
      </c>
    </row>
    <row r="262" spans="1:4" ht="15.5" hidden="1" x14ac:dyDescent="0.35">
      <c r="A262" s="1" t="s">
        <v>2110</v>
      </c>
      <c r="B262" t="s">
        <v>4392</v>
      </c>
      <c r="C262" t="s">
        <v>4629</v>
      </c>
      <c r="D262" s="1" t="s">
        <v>2642</v>
      </c>
    </row>
    <row r="263" spans="1:4" ht="15.5" x14ac:dyDescent="0.35">
      <c r="A263" s="1" t="s">
        <v>2109</v>
      </c>
      <c r="B263" t="s">
        <v>4390</v>
      </c>
      <c r="C263" t="s">
        <v>4630</v>
      </c>
      <c r="D263" s="1" t="s">
        <v>2643</v>
      </c>
    </row>
    <row r="264" spans="1:4" ht="15.5" hidden="1" x14ac:dyDescent="0.35">
      <c r="A264" s="1" t="s">
        <v>2108</v>
      </c>
      <c r="B264" t="s">
        <v>4392</v>
      </c>
      <c r="C264" t="s">
        <v>4631</v>
      </c>
      <c r="D264" s="1" t="s">
        <v>2644</v>
      </c>
    </row>
    <row r="265" spans="1:4" ht="15.5" x14ac:dyDescent="0.35">
      <c r="A265" s="1" t="s">
        <v>2107</v>
      </c>
      <c r="B265" t="s">
        <v>4390</v>
      </c>
      <c r="C265" t="s">
        <v>4632</v>
      </c>
      <c r="D265" s="1" t="s">
        <v>2645</v>
      </c>
    </row>
    <row r="266" spans="1:4" ht="15.5" x14ac:dyDescent="0.35">
      <c r="A266" s="1" t="s">
        <v>2106</v>
      </c>
      <c r="B266" t="s">
        <v>4390</v>
      </c>
      <c r="C266" t="s">
        <v>4633</v>
      </c>
      <c r="D266" s="1" t="s">
        <v>2646</v>
      </c>
    </row>
    <row r="267" spans="1:4" ht="15.5" hidden="1" x14ac:dyDescent="0.35">
      <c r="A267" s="1" t="s">
        <v>2105</v>
      </c>
      <c r="B267" t="s">
        <v>4392</v>
      </c>
      <c r="C267" t="s">
        <v>4595</v>
      </c>
      <c r="D267" s="1" t="s">
        <v>2647</v>
      </c>
    </row>
    <row r="268" spans="1:4" ht="15.5" x14ac:dyDescent="0.35">
      <c r="A268" s="1" t="s">
        <v>2104</v>
      </c>
      <c r="B268" t="s">
        <v>4390</v>
      </c>
      <c r="C268" t="s">
        <v>4634</v>
      </c>
      <c r="D268" s="1" t="s">
        <v>2648</v>
      </c>
    </row>
    <row r="269" spans="1:4" ht="15.5" x14ac:dyDescent="0.35">
      <c r="A269" s="1" t="s">
        <v>2103</v>
      </c>
      <c r="B269" t="s">
        <v>4390</v>
      </c>
      <c r="C269" t="s">
        <v>4635</v>
      </c>
      <c r="D269" s="1" t="s">
        <v>2574</v>
      </c>
    </row>
    <row r="270" spans="1:4" ht="15.5" hidden="1" x14ac:dyDescent="0.35">
      <c r="A270" s="1" t="s">
        <v>2102</v>
      </c>
      <c r="B270" t="s">
        <v>4392</v>
      </c>
      <c r="C270" t="s">
        <v>4417</v>
      </c>
      <c r="D270" s="1" t="s">
        <v>2649</v>
      </c>
    </row>
    <row r="271" spans="1:4" ht="15.5" hidden="1" x14ac:dyDescent="0.35">
      <c r="A271" s="1" t="s">
        <v>2101</v>
      </c>
      <c r="B271" t="s">
        <v>4392</v>
      </c>
      <c r="C271" t="s">
        <v>4636</v>
      </c>
      <c r="D271" s="1" t="s">
        <v>2650</v>
      </c>
    </row>
    <row r="272" spans="1:4" ht="15.5" hidden="1" x14ac:dyDescent="0.35">
      <c r="A272" s="1" t="s">
        <v>2100</v>
      </c>
      <c r="B272" t="s">
        <v>4392</v>
      </c>
      <c r="C272" t="s">
        <v>4637</v>
      </c>
      <c r="D272" s="1" t="s">
        <v>2651</v>
      </c>
    </row>
    <row r="273" spans="1:4" ht="15.5" hidden="1" x14ac:dyDescent="0.35">
      <c r="A273" s="1" t="s">
        <v>2099</v>
      </c>
      <c r="B273" t="s">
        <v>4392</v>
      </c>
      <c r="C273" t="s">
        <v>4399</v>
      </c>
      <c r="D273" s="1" t="s">
        <v>2652</v>
      </c>
    </row>
    <row r="274" spans="1:4" ht="15.5" hidden="1" x14ac:dyDescent="0.35">
      <c r="A274" s="1" t="s">
        <v>2098</v>
      </c>
      <c r="B274" t="s">
        <v>4392</v>
      </c>
      <c r="C274" t="s">
        <v>4442</v>
      </c>
      <c r="D274" s="1" t="s">
        <v>2653</v>
      </c>
    </row>
    <row r="275" spans="1:4" ht="15.5" hidden="1" x14ac:dyDescent="0.35">
      <c r="A275" s="1" t="s">
        <v>2097</v>
      </c>
      <c r="B275" t="s">
        <v>4392</v>
      </c>
      <c r="C275" t="s">
        <v>4638</v>
      </c>
      <c r="D275" s="1" t="s">
        <v>2654</v>
      </c>
    </row>
    <row r="276" spans="1:4" ht="15.5" hidden="1" x14ac:dyDescent="0.35">
      <c r="A276" s="1" t="s">
        <v>2096</v>
      </c>
      <c r="B276" t="s">
        <v>4392</v>
      </c>
      <c r="C276" t="s">
        <v>4639</v>
      </c>
      <c r="D276" s="1" t="s">
        <v>2655</v>
      </c>
    </row>
    <row r="277" spans="1:4" ht="15.5" hidden="1" x14ac:dyDescent="0.35">
      <c r="A277" s="1" t="s">
        <v>2095</v>
      </c>
      <c r="B277" t="s">
        <v>4392</v>
      </c>
      <c r="C277" t="s">
        <v>4581</v>
      </c>
      <c r="D277" s="1" t="s">
        <v>2656</v>
      </c>
    </row>
    <row r="278" spans="1:4" ht="15.5" hidden="1" x14ac:dyDescent="0.35">
      <c r="A278" s="1" t="s">
        <v>2094</v>
      </c>
      <c r="B278" t="s">
        <v>4392</v>
      </c>
      <c r="C278" t="s">
        <v>4640</v>
      </c>
      <c r="D278" s="1" t="s">
        <v>2657</v>
      </c>
    </row>
    <row r="279" spans="1:4" ht="15.5" hidden="1" x14ac:dyDescent="0.35">
      <c r="A279" s="1" t="s">
        <v>2093</v>
      </c>
      <c r="B279" t="s">
        <v>4392</v>
      </c>
      <c r="C279" t="s">
        <v>4641</v>
      </c>
      <c r="D279" s="1" t="s">
        <v>2658</v>
      </c>
    </row>
    <row r="280" spans="1:4" ht="15.5" x14ac:dyDescent="0.35">
      <c r="A280" s="1" t="s">
        <v>2092</v>
      </c>
      <c r="B280" t="s">
        <v>4390</v>
      </c>
      <c r="C280" t="s">
        <v>4642</v>
      </c>
      <c r="D280" s="1" t="s">
        <v>2565</v>
      </c>
    </row>
    <row r="281" spans="1:4" ht="15.5" hidden="1" x14ac:dyDescent="0.35">
      <c r="A281" s="1" t="s">
        <v>2091</v>
      </c>
      <c r="B281" t="s">
        <v>4392</v>
      </c>
      <c r="C281" t="s">
        <v>4643</v>
      </c>
      <c r="D281" s="1" t="s">
        <v>2659</v>
      </c>
    </row>
    <row r="282" spans="1:4" ht="15.5" x14ac:dyDescent="0.35">
      <c r="A282" s="1" t="s">
        <v>2090</v>
      </c>
      <c r="B282" t="s">
        <v>4390</v>
      </c>
      <c r="C282" t="s">
        <v>4644</v>
      </c>
      <c r="D282" s="1" t="s">
        <v>2660</v>
      </c>
    </row>
    <row r="283" spans="1:4" ht="15.5" hidden="1" x14ac:dyDescent="0.35">
      <c r="A283" s="1" t="s">
        <v>2089</v>
      </c>
      <c r="B283" t="s">
        <v>4392</v>
      </c>
      <c r="C283" t="s">
        <v>4645</v>
      </c>
      <c r="D283" s="1" t="s">
        <v>2479</v>
      </c>
    </row>
    <row r="284" spans="1:4" ht="15.5" hidden="1" x14ac:dyDescent="0.35">
      <c r="A284" s="1" t="s">
        <v>2088</v>
      </c>
      <c r="B284" t="s">
        <v>4392</v>
      </c>
      <c r="C284" t="s">
        <v>4646</v>
      </c>
      <c r="D284" s="1" t="s">
        <v>2661</v>
      </c>
    </row>
    <row r="285" spans="1:4" ht="15.5" hidden="1" x14ac:dyDescent="0.35">
      <c r="A285" s="1" t="s">
        <v>2087</v>
      </c>
      <c r="B285" t="s">
        <v>4392</v>
      </c>
      <c r="C285" t="s">
        <v>4647</v>
      </c>
      <c r="D285" s="1" t="s">
        <v>2662</v>
      </c>
    </row>
    <row r="286" spans="1:4" ht="15.5" hidden="1" x14ac:dyDescent="0.35">
      <c r="A286" s="1" t="s">
        <v>2086</v>
      </c>
      <c r="B286" t="s">
        <v>4392</v>
      </c>
      <c r="C286" t="s">
        <v>4648</v>
      </c>
      <c r="D286" s="1" t="s">
        <v>2663</v>
      </c>
    </row>
    <row r="287" spans="1:4" ht="15.5" x14ac:dyDescent="0.35">
      <c r="A287" s="1" t="s">
        <v>2085</v>
      </c>
      <c r="B287" t="s">
        <v>4390</v>
      </c>
      <c r="C287" t="s">
        <v>4649</v>
      </c>
      <c r="D287" s="1" t="s">
        <v>2664</v>
      </c>
    </row>
    <row r="288" spans="1:4" ht="15.5" x14ac:dyDescent="0.35">
      <c r="A288" s="1" t="s">
        <v>2084</v>
      </c>
      <c r="B288" t="s">
        <v>4390</v>
      </c>
      <c r="C288" t="s">
        <v>4650</v>
      </c>
      <c r="D288" s="1" t="s">
        <v>2665</v>
      </c>
    </row>
    <row r="289" spans="1:4" ht="15.5" hidden="1" x14ac:dyDescent="0.35">
      <c r="A289" s="1" t="s">
        <v>2083</v>
      </c>
      <c r="B289" t="s">
        <v>4392</v>
      </c>
      <c r="C289" t="s">
        <v>4581</v>
      </c>
      <c r="D289" s="1" t="s">
        <v>2666</v>
      </c>
    </row>
    <row r="290" spans="1:4" ht="15.5" hidden="1" x14ac:dyDescent="0.35">
      <c r="A290" s="1" t="s">
        <v>2082</v>
      </c>
      <c r="B290" t="s">
        <v>4392</v>
      </c>
      <c r="C290" t="s">
        <v>4651</v>
      </c>
      <c r="D290" s="1" t="s">
        <v>2667</v>
      </c>
    </row>
    <row r="291" spans="1:4" ht="15.5" hidden="1" x14ac:dyDescent="0.35">
      <c r="A291" s="1" t="s">
        <v>2081</v>
      </c>
      <c r="B291" t="s">
        <v>4392</v>
      </c>
      <c r="C291" t="s">
        <v>4597</v>
      </c>
      <c r="D291" s="1" t="s">
        <v>2668</v>
      </c>
    </row>
    <row r="292" spans="1:4" ht="15.5" hidden="1" x14ac:dyDescent="0.35">
      <c r="A292" s="1" t="s">
        <v>2080</v>
      </c>
      <c r="B292" t="s">
        <v>4392</v>
      </c>
      <c r="C292" t="s">
        <v>4652</v>
      </c>
      <c r="D292" s="1" t="s">
        <v>2669</v>
      </c>
    </row>
    <row r="293" spans="1:4" ht="15.5" hidden="1" x14ac:dyDescent="0.35">
      <c r="A293" s="1" t="s">
        <v>2079</v>
      </c>
      <c r="B293" t="s">
        <v>4392</v>
      </c>
      <c r="C293" t="s">
        <v>4653</v>
      </c>
      <c r="D293" s="1" t="s">
        <v>2670</v>
      </c>
    </row>
    <row r="294" spans="1:4" ht="15.5" hidden="1" x14ac:dyDescent="0.35">
      <c r="A294" s="1" t="s">
        <v>2078</v>
      </c>
      <c r="B294" t="s">
        <v>4392</v>
      </c>
      <c r="C294" t="s">
        <v>4654</v>
      </c>
      <c r="D294" s="1" t="s">
        <v>2671</v>
      </c>
    </row>
    <row r="295" spans="1:4" ht="15.5" x14ac:dyDescent="0.35">
      <c r="A295" s="1" t="s">
        <v>2077</v>
      </c>
      <c r="B295" t="s">
        <v>4390</v>
      </c>
      <c r="C295" t="s">
        <v>4655</v>
      </c>
      <c r="D295" s="1" t="s">
        <v>2672</v>
      </c>
    </row>
    <row r="296" spans="1:4" ht="15.5" hidden="1" x14ac:dyDescent="0.35">
      <c r="A296" s="1" t="s">
        <v>2076</v>
      </c>
      <c r="B296" t="s">
        <v>4392</v>
      </c>
      <c r="C296" t="s">
        <v>4656</v>
      </c>
      <c r="D296" s="1" t="s">
        <v>2673</v>
      </c>
    </row>
    <row r="297" spans="1:4" ht="15.5" hidden="1" x14ac:dyDescent="0.35">
      <c r="A297" s="1" t="s">
        <v>2075</v>
      </c>
      <c r="B297" t="s">
        <v>4392</v>
      </c>
      <c r="C297" t="s">
        <v>4657</v>
      </c>
      <c r="D297" s="1" t="s">
        <v>2674</v>
      </c>
    </row>
    <row r="298" spans="1:4" ht="15.5" hidden="1" x14ac:dyDescent="0.35">
      <c r="A298" s="1" t="s">
        <v>2074</v>
      </c>
      <c r="B298" t="s">
        <v>4392</v>
      </c>
      <c r="C298" t="s">
        <v>4658</v>
      </c>
      <c r="D298" s="1" t="s">
        <v>2675</v>
      </c>
    </row>
    <row r="299" spans="1:4" ht="15.5" x14ac:dyDescent="0.35">
      <c r="A299" s="1" t="s">
        <v>2073</v>
      </c>
      <c r="B299" t="s">
        <v>4390</v>
      </c>
      <c r="C299" t="s">
        <v>4659</v>
      </c>
      <c r="D299" s="1" t="s">
        <v>2676</v>
      </c>
    </row>
    <row r="300" spans="1:4" ht="15.5" hidden="1" x14ac:dyDescent="0.35">
      <c r="A300" s="1" t="s">
        <v>2072</v>
      </c>
      <c r="B300" t="s">
        <v>4392</v>
      </c>
      <c r="C300" t="s">
        <v>4660</v>
      </c>
      <c r="D300" s="1" t="s">
        <v>2677</v>
      </c>
    </row>
    <row r="301" spans="1:4" ht="15.5" x14ac:dyDescent="0.35">
      <c r="A301" s="1" t="s">
        <v>2071</v>
      </c>
      <c r="B301" t="s">
        <v>4390</v>
      </c>
      <c r="C301" t="s">
        <v>4661</v>
      </c>
      <c r="D301" s="1" t="s">
        <v>2678</v>
      </c>
    </row>
    <row r="302" spans="1:4" ht="15.5" hidden="1" x14ac:dyDescent="0.35">
      <c r="A302" s="1" t="s">
        <v>2070</v>
      </c>
      <c r="B302" t="s">
        <v>4392</v>
      </c>
      <c r="C302" t="s">
        <v>4662</v>
      </c>
      <c r="D302" s="1" t="s">
        <v>2624</v>
      </c>
    </row>
    <row r="303" spans="1:4" ht="15.5" x14ac:dyDescent="0.35">
      <c r="A303" s="1" t="s">
        <v>2069</v>
      </c>
      <c r="B303" t="s">
        <v>4390</v>
      </c>
      <c r="C303" t="s">
        <v>4471</v>
      </c>
      <c r="D303" s="1" t="s">
        <v>2679</v>
      </c>
    </row>
    <row r="304" spans="1:4" ht="15.5" hidden="1" x14ac:dyDescent="0.35">
      <c r="A304" s="1" t="s">
        <v>2068</v>
      </c>
      <c r="B304" t="s">
        <v>4392</v>
      </c>
      <c r="C304" t="s">
        <v>4663</v>
      </c>
      <c r="D304" s="1" t="s">
        <v>2680</v>
      </c>
    </row>
    <row r="305" spans="1:4" ht="15.5" x14ac:dyDescent="0.35">
      <c r="A305" s="1" t="s">
        <v>2067</v>
      </c>
      <c r="B305" t="s">
        <v>4390</v>
      </c>
      <c r="C305" t="s">
        <v>4664</v>
      </c>
      <c r="D305" s="1" t="s">
        <v>2681</v>
      </c>
    </row>
    <row r="306" spans="1:4" ht="15.5" x14ac:dyDescent="0.35">
      <c r="A306" s="1" t="s">
        <v>2066</v>
      </c>
      <c r="B306" t="s">
        <v>4390</v>
      </c>
      <c r="C306" t="s">
        <v>4665</v>
      </c>
      <c r="D306" s="1" t="s">
        <v>2682</v>
      </c>
    </row>
    <row r="307" spans="1:4" ht="15.5" x14ac:dyDescent="0.35">
      <c r="A307" s="1" t="s">
        <v>2065</v>
      </c>
      <c r="B307" t="s">
        <v>4390</v>
      </c>
      <c r="C307" t="s">
        <v>4666</v>
      </c>
      <c r="D307" s="1" t="s">
        <v>2621</v>
      </c>
    </row>
    <row r="308" spans="1:4" ht="15.5" x14ac:dyDescent="0.35">
      <c r="A308" s="1" t="s">
        <v>2064</v>
      </c>
      <c r="B308" t="s">
        <v>4390</v>
      </c>
      <c r="C308" t="s">
        <v>4453</v>
      </c>
      <c r="D308" s="1" t="s">
        <v>2683</v>
      </c>
    </row>
    <row r="309" spans="1:4" ht="15.5" hidden="1" x14ac:dyDescent="0.35">
      <c r="A309" s="1" t="s">
        <v>2063</v>
      </c>
      <c r="B309" t="s">
        <v>4392</v>
      </c>
      <c r="C309" t="s">
        <v>4667</v>
      </c>
      <c r="D309" s="1" t="s">
        <v>2684</v>
      </c>
    </row>
    <row r="310" spans="1:4" ht="15.5" x14ac:dyDescent="0.35">
      <c r="A310" s="1" t="s">
        <v>2062</v>
      </c>
      <c r="B310" t="s">
        <v>4390</v>
      </c>
      <c r="C310" t="s">
        <v>4668</v>
      </c>
      <c r="D310" s="1" t="s">
        <v>2685</v>
      </c>
    </row>
    <row r="311" spans="1:4" ht="15.5" x14ac:dyDescent="0.35">
      <c r="A311" s="1" t="s">
        <v>2061</v>
      </c>
      <c r="B311" t="s">
        <v>4390</v>
      </c>
      <c r="C311" t="s">
        <v>4669</v>
      </c>
      <c r="D311" s="1" t="s">
        <v>2686</v>
      </c>
    </row>
    <row r="312" spans="1:4" ht="15.5" hidden="1" x14ac:dyDescent="0.35">
      <c r="A312" s="1" t="s">
        <v>2060</v>
      </c>
      <c r="B312" t="s">
        <v>4392</v>
      </c>
      <c r="C312" t="s">
        <v>4670</v>
      </c>
      <c r="D312" s="1" t="s">
        <v>2456</v>
      </c>
    </row>
    <row r="313" spans="1:4" ht="15.5" hidden="1" x14ac:dyDescent="0.35">
      <c r="A313" s="1" t="s">
        <v>2059</v>
      </c>
      <c r="B313" t="s">
        <v>4392</v>
      </c>
      <c r="C313" t="s">
        <v>4671</v>
      </c>
      <c r="D313" s="1" t="s">
        <v>2687</v>
      </c>
    </row>
    <row r="314" spans="1:4" ht="15.5" hidden="1" x14ac:dyDescent="0.35">
      <c r="A314" s="1" t="s">
        <v>2058</v>
      </c>
      <c r="B314" t="s">
        <v>4392</v>
      </c>
      <c r="C314" t="s">
        <v>4672</v>
      </c>
      <c r="D314" s="1" t="s">
        <v>2688</v>
      </c>
    </row>
    <row r="315" spans="1:4" ht="15.5" x14ac:dyDescent="0.35">
      <c r="A315" s="1" t="s">
        <v>2057</v>
      </c>
      <c r="B315" t="s">
        <v>4390</v>
      </c>
      <c r="C315" t="s">
        <v>4673</v>
      </c>
      <c r="D315" s="1" t="s">
        <v>2689</v>
      </c>
    </row>
    <row r="316" spans="1:4" ht="15.5" x14ac:dyDescent="0.35">
      <c r="A316" s="1" t="s">
        <v>2056</v>
      </c>
      <c r="B316" t="s">
        <v>4390</v>
      </c>
      <c r="C316" t="s">
        <v>4674</v>
      </c>
      <c r="D316" s="1" t="s">
        <v>2690</v>
      </c>
    </row>
    <row r="317" spans="1:4" ht="15.5" hidden="1" x14ac:dyDescent="0.35">
      <c r="A317" s="1" t="s">
        <v>2055</v>
      </c>
      <c r="B317" t="s">
        <v>4392</v>
      </c>
      <c r="C317" t="s">
        <v>4554</v>
      </c>
      <c r="D317" s="1" t="s">
        <v>2691</v>
      </c>
    </row>
    <row r="318" spans="1:4" ht="15.5" hidden="1" x14ac:dyDescent="0.35">
      <c r="A318" s="1" t="s">
        <v>2054</v>
      </c>
      <c r="B318" t="s">
        <v>4392</v>
      </c>
      <c r="C318" t="s">
        <v>4411</v>
      </c>
      <c r="D318" s="1" t="s">
        <v>2692</v>
      </c>
    </row>
    <row r="319" spans="1:4" ht="15.5" hidden="1" x14ac:dyDescent="0.35">
      <c r="A319" s="1" t="s">
        <v>2053</v>
      </c>
      <c r="B319" t="s">
        <v>4392</v>
      </c>
      <c r="C319" t="s">
        <v>4675</v>
      </c>
      <c r="D319" s="1" t="s">
        <v>2693</v>
      </c>
    </row>
    <row r="320" spans="1:4" ht="15.5" hidden="1" x14ac:dyDescent="0.35">
      <c r="A320" s="1" t="s">
        <v>2052</v>
      </c>
      <c r="B320" t="s">
        <v>4392</v>
      </c>
      <c r="C320" t="s">
        <v>4676</v>
      </c>
      <c r="D320" s="1" t="s">
        <v>2694</v>
      </c>
    </row>
    <row r="321" spans="1:4" ht="15.5" x14ac:dyDescent="0.35">
      <c r="A321" s="1" t="s">
        <v>2051</v>
      </c>
      <c r="B321" t="s">
        <v>4390</v>
      </c>
      <c r="C321" t="s">
        <v>4677</v>
      </c>
      <c r="D321" s="1" t="s">
        <v>2695</v>
      </c>
    </row>
    <row r="322" spans="1:4" ht="15.5" x14ac:dyDescent="0.35">
      <c r="A322" s="1" t="s">
        <v>2050</v>
      </c>
      <c r="B322" t="s">
        <v>4390</v>
      </c>
      <c r="C322" t="s">
        <v>4678</v>
      </c>
      <c r="D322" s="1" t="s">
        <v>2696</v>
      </c>
    </row>
    <row r="323" spans="1:4" ht="15.5" hidden="1" x14ac:dyDescent="0.35">
      <c r="A323" s="1" t="s">
        <v>2049</v>
      </c>
      <c r="B323" t="s">
        <v>4392</v>
      </c>
      <c r="C323" t="s">
        <v>4679</v>
      </c>
      <c r="D323" s="1" t="s">
        <v>2697</v>
      </c>
    </row>
    <row r="324" spans="1:4" ht="15.5" hidden="1" x14ac:dyDescent="0.35">
      <c r="A324" s="1" t="s">
        <v>2048</v>
      </c>
      <c r="B324" t="s">
        <v>4392</v>
      </c>
      <c r="C324" t="s">
        <v>4680</v>
      </c>
      <c r="D324" s="1" t="s">
        <v>2661</v>
      </c>
    </row>
    <row r="325" spans="1:4" ht="15.5" hidden="1" x14ac:dyDescent="0.35">
      <c r="A325" s="1" t="s">
        <v>2047</v>
      </c>
      <c r="B325" t="s">
        <v>4392</v>
      </c>
      <c r="C325" t="s">
        <v>4536</v>
      </c>
      <c r="D325" s="1" t="s">
        <v>2698</v>
      </c>
    </row>
    <row r="326" spans="1:4" ht="15.5" x14ac:dyDescent="0.35">
      <c r="A326" s="1" t="s">
        <v>2046</v>
      </c>
      <c r="B326" t="s">
        <v>4390</v>
      </c>
      <c r="C326" t="s">
        <v>4681</v>
      </c>
      <c r="D326" s="1" t="s">
        <v>2699</v>
      </c>
    </row>
    <row r="327" spans="1:4" ht="15.5" hidden="1" x14ac:dyDescent="0.35">
      <c r="A327" s="1" t="s">
        <v>2045</v>
      </c>
      <c r="B327" t="s">
        <v>4392</v>
      </c>
      <c r="C327" t="s">
        <v>4682</v>
      </c>
      <c r="D327" s="1" t="s">
        <v>2700</v>
      </c>
    </row>
    <row r="328" spans="1:4" ht="15.5" hidden="1" x14ac:dyDescent="0.35">
      <c r="A328" s="1" t="s">
        <v>2044</v>
      </c>
      <c r="B328" t="s">
        <v>4392</v>
      </c>
      <c r="C328" t="s">
        <v>4602</v>
      </c>
      <c r="D328" s="1" t="s">
        <v>2701</v>
      </c>
    </row>
    <row r="329" spans="1:4" ht="15.5" hidden="1" x14ac:dyDescent="0.35">
      <c r="A329" s="1" t="s">
        <v>2043</v>
      </c>
      <c r="B329" t="s">
        <v>4392</v>
      </c>
      <c r="C329" t="s">
        <v>4683</v>
      </c>
      <c r="D329" s="1" t="s">
        <v>2702</v>
      </c>
    </row>
    <row r="330" spans="1:4" ht="15.5" hidden="1" x14ac:dyDescent="0.35">
      <c r="A330" s="1" t="s">
        <v>2042</v>
      </c>
      <c r="B330" t="s">
        <v>4392</v>
      </c>
      <c r="C330" t="s">
        <v>4597</v>
      </c>
      <c r="D330" s="1" t="s">
        <v>2703</v>
      </c>
    </row>
    <row r="331" spans="1:4" ht="15.5" hidden="1" x14ac:dyDescent="0.35">
      <c r="A331" s="1" t="s">
        <v>2041</v>
      </c>
      <c r="B331" t="s">
        <v>4392</v>
      </c>
      <c r="C331" t="s">
        <v>4684</v>
      </c>
      <c r="D331" s="1" t="s">
        <v>2704</v>
      </c>
    </row>
    <row r="332" spans="1:4" ht="15.5" hidden="1" x14ac:dyDescent="0.35">
      <c r="A332" s="1" t="s">
        <v>2040</v>
      </c>
      <c r="B332" t="s">
        <v>4392</v>
      </c>
      <c r="C332" t="s">
        <v>4685</v>
      </c>
      <c r="D332" s="1" t="s">
        <v>2705</v>
      </c>
    </row>
    <row r="333" spans="1:4" ht="15.5" hidden="1" x14ac:dyDescent="0.35">
      <c r="A333" s="1" t="s">
        <v>2039</v>
      </c>
      <c r="B333" t="s">
        <v>4392</v>
      </c>
      <c r="C333" t="s">
        <v>4676</v>
      </c>
      <c r="D333" s="1" t="s">
        <v>2706</v>
      </c>
    </row>
    <row r="334" spans="1:4" ht="15.5" x14ac:dyDescent="0.35">
      <c r="A334" s="1" t="s">
        <v>2038</v>
      </c>
      <c r="B334" t="s">
        <v>4390</v>
      </c>
      <c r="C334" t="s">
        <v>4686</v>
      </c>
      <c r="D334" s="1" t="s">
        <v>2707</v>
      </c>
    </row>
    <row r="335" spans="1:4" ht="15.5" hidden="1" x14ac:dyDescent="0.35">
      <c r="A335" s="1" t="s">
        <v>2037</v>
      </c>
      <c r="B335" t="s">
        <v>4392</v>
      </c>
      <c r="C335" t="s">
        <v>4687</v>
      </c>
      <c r="D335" s="1" t="s">
        <v>2708</v>
      </c>
    </row>
    <row r="336" spans="1:4" ht="15.5" x14ac:dyDescent="0.35">
      <c r="A336" s="1" t="s">
        <v>2036</v>
      </c>
      <c r="B336" t="s">
        <v>4390</v>
      </c>
      <c r="C336" t="s">
        <v>4688</v>
      </c>
      <c r="D336" s="1" t="s">
        <v>2709</v>
      </c>
    </row>
    <row r="337" spans="1:4" ht="15.5" hidden="1" x14ac:dyDescent="0.35">
      <c r="A337" s="1" t="s">
        <v>2035</v>
      </c>
      <c r="B337" t="s">
        <v>4392</v>
      </c>
      <c r="C337" t="s">
        <v>4689</v>
      </c>
      <c r="D337" s="1" t="s">
        <v>2710</v>
      </c>
    </row>
    <row r="338" spans="1:4" ht="15.5" x14ac:dyDescent="0.35">
      <c r="A338" s="1" t="s">
        <v>2034</v>
      </c>
      <c r="B338" t="s">
        <v>4390</v>
      </c>
      <c r="C338" t="s">
        <v>4690</v>
      </c>
      <c r="D338" s="1" t="s">
        <v>2711</v>
      </c>
    </row>
    <row r="339" spans="1:4" ht="15.5" x14ac:dyDescent="0.35">
      <c r="A339" s="1" t="s">
        <v>2033</v>
      </c>
      <c r="B339" t="s">
        <v>4390</v>
      </c>
      <c r="C339" t="s">
        <v>4582</v>
      </c>
      <c r="D339" s="1" t="s">
        <v>2712</v>
      </c>
    </row>
    <row r="340" spans="1:4" ht="15.5" hidden="1" x14ac:dyDescent="0.35">
      <c r="A340" s="1" t="s">
        <v>2032</v>
      </c>
      <c r="B340" t="s">
        <v>4392</v>
      </c>
      <c r="C340" t="s">
        <v>4545</v>
      </c>
      <c r="D340" s="1" t="s">
        <v>2713</v>
      </c>
    </row>
    <row r="341" spans="1:4" ht="15.5" x14ac:dyDescent="0.35">
      <c r="A341" s="1" t="s">
        <v>2031</v>
      </c>
      <c r="B341" t="s">
        <v>4390</v>
      </c>
      <c r="C341" t="s">
        <v>4691</v>
      </c>
      <c r="D341" s="1" t="s">
        <v>2714</v>
      </c>
    </row>
    <row r="342" spans="1:4" ht="15.5" x14ac:dyDescent="0.35">
      <c r="A342" s="1" t="s">
        <v>2030</v>
      </c>
      <c r="B342" t="s">
        <v>4390</v>
      </c>
      <c r="C342" t="s">
        <v>4692</v>
      </c>
      <c r="D342" s="1" t="s">
        <v>2715</v>
      </c>
    </row>
    <row r="343" spans="1:4" ht="15.5" x14ac:dyDescent="0.35">
      <c r="A343" s="1" t="s">
        <v>2029</v>
      </c>
      <c r="B343" t="s">
        <v>4390</v>
      </c>
      <c r="C343" t="s">
        <v>4693</v>
      </c>
      <c r="D343" s="1" t="s">
        <v>2716</v>
      </c>
    </row>
    <row r="344" spans="1:4" ht="15.5" x14ac:dyDescent="0.35">
      <c r="A344" s="1" t="s">
        <v>2028</v>
      </c>
      <c r="B344" t="s">
        <v>4390</v>
      </c>
      <c r="C344" t="s">
        <v>4484</v>
      </c>
      <c r="D344" s="1" t="s">
        <v>2717</v>
      </c>
    </row>
    <row r="345" spans="1:4" ht="15.5" hidden="1" x14ac:dyDescent="0.35">
      <c r="A345" s="1" t="s">
        <v>2027</v>
      </c>
      <c r="B345" t="s">
        <v>4392</v>
      </c>
      <c r="C345" t="s">
        <v>4694</v>
      </c>
      <c r="D345" s="1" t="s">
        <v>2718</v>
      </c>
    </row>
    <row r="346" spans="1:4" ht="15.5" x14ac:dyDescent="0.35">
      <c r="A346" s="1" t="s">
        <v>2026</v>
      </c>
      <c r="B346" t="s">
        <v>4390</v>
      </c>
      <c r="C346" t="s">
        <v>4695</v>
      </c>
      <c r="D346" s="1" t="s">
        <v>2719</v>
      </c>
    </row>
    <row r="347" spans="1:4" ht="15.5" hidden="1" x14ac:dyDescent="0.35">
      <c r="A347" s="1" t="s">
        <v>2025</v>
      </c>
      <c r="B347" t="s">
        <v>4392</v>
      </c>
      <c r="C347" t="s">
        <v>4441</v>
      </c>
      <c r="D347" s="1" t="s">
        <v>2720</v>
      </c>
    </row>
    <row r="348" spans="1:4" ht="15.5" x14ac:dyDescent="0.35">
      <c r="A348" s="1" t="s">
        <v>2024</v>
      </c>
      <c r="B348" t="s">
        <v>4390</v>
      </c>
      <c r="C348" t="s">
        <v>4696</v>
      </c>
      <c r="D348" s="1" t="s">
        <v>2721</v>
      </c>
    </row>
    <row r="349" spans="1:4" ht="15.5" x14ac:dyDescent="0.35">
      <c r="A349" s="1" t="s">
        <v>2023</v>
      </c>
      <c r="B349" t="s">
        <v>4390</v>
      </c>
      <c r="C349" t="s">
        <v>4697</v>
      </c>
      <c r="D349" s="1" t="s">
        <v>2722</v>
      </c>
    </row>
    <row r="350" spans="1:4" ht="15.5" hidden="1" x14ac:dyDescent="0.35">
      <c r="A350" s="1" t="s">
        <v>2022</v>
      </c>
      <c r="B350" t="s">
        <v>4392</v>
      </c>
      <c r="C350" t="s">
        <v>4698</v>
      </c>
      <c r="D350" s="1" t="s">
        <v>2723</v>
      </c>
    </row>
    <row r="351" spans="1:4" ht="15.5" x14ac:dyDescent="0.35">
      <c r="A351" s="1" t="s">
        <v>2021</v>
      </c>
      <c r="B351" t="s">
        <v>4390</v>
      </c>
      <c r="C351" t="s">
        <v>4699</v>
      </c>
      <c r="D351" s="1" t="s">
        <v>2724</v>
      </c>
    </row>
    <row r="352" spans="1:4" ht="15.5" hidden="1" x14ac:dyDescent="0.35">
      <c r="A352" s="1" t="s">
        <v>2020</v>
      </c>
      <c r="B352" t="s">
        <v>4392</v>
      </c>
      <c r="C352" t="s">
        <v>4700</v>
      </c>
      <c r="D352" s="1" t="s">
        <v>2725</v>
      </c>
    </row>
    <row r="353" spans="1:4" ht="15.5" x14ac:dyDescent="0.35">
      <c r="A353" s="1" t="s">
        <v>2019</v>
      </c>
      <c r="B353" t="s">
        <v>4390</v>
      </c>
      <c r="C353" t="s">
        <v>4701</v>
      </c>
      <c r="D353" s="1" t="s">
        <v>2726</v>
      </c>
    </row>
    <row r="354" spans="1:4" ht="15.5" hidden="1" x14ac:dyDescent="0.35">
      <c r="A354" s="1" t="s">
        <v>2018</v>
      </c>
      <c r="B354" t="s">
        <v>4392</v>
      </c>
      <c r="C354" t="s">
        <v>4702</v>
      </c>
      <c r="D354" s="1" t="s">
        <v>2466</v>
      </c>
    </row>
    <row r="355" spans="1:4" ht="15.5" x14ac:dyDescent="0.35">
      <c r="A355" s="1" t="s">
        <v>2017</v>
      </c>
      <c r="B355" t="s">
        <v>4390</v>
      </c>
      <c r="C355" t="s">
        <v>4703</v>
      </c>
      <c r="D355" s="1" t="s">
        <v>2727</v>
      </c>
    </row>
    <row r="356" spans="1:4" ht="15.5" x14ac:dyDescent="0.35">
      <c r="A356" s="1" t="s">
        <v>2016</v>
      </c>
      <c r="B356" t="s">
        <v>4390</v>
      </c>
      <c r="C356" t="s">
        <v>4704</v>
      </c>
      <c r="D356" s="1" t="s">
        <v>2728</v>
      </c>
    </row>
    <row r="357" spans="1:4" ht="15.5" x14ac:dyDescent="0.35">
      <c r="A357" s="1" t="s">
        <v>2015</v>
      </c>
      <c r="B357" t="s">
        <v>4390</v>
      </c>
      <c r="C357" t="s">
        <v>4705</v>
      </c>
      <c r="D357" s="1" t="s">
        <v>2729</v>
      </c>
    </row>
    <row r="358" spans="1:4" ht="15.5" hidden="1" x14ac:dyDescent="0.35">
      <c r="A358" s="1" t="s">
        <v>2014</v>
      </c>
      <c r="B358" t="s">
        <v>4392</v>
      </c>
      <c r="C358" t="s">
        <v>4706</v>
      </c>
      <c r="D358" s="1" t="s">
        <v>2730</v>
      </c>
    </row>
    <row r="359" spans="1:4" ht="15.5" hidden="1" x14ac:dyDescent="0.35">
      <c r="A359" s="1" t="s">
        <v>2013</v>
      </c>
      <c r="B359" t="s">
        <v>4392</v>
      </c>
      <c r="C359" t="s">
        <v>4707</v>
      </c>
      <c r="D359" s="1" t="s">
        <v>2731</v>
      </c>
    </row>
    <row r="360" spans="1:4" ht="15.5" hidden="1" x14ac:dyDescent="0.35">
      <c r="A360" s="1" t="s">
        <v>2012</v>
      </c>
      <c r="B360" t="s">
        <v>4392</v>
      </c>
      <c r="C360" t="s">
        <v>4708</v>
      </c>
      <c r="D360" s="1" t="s">
        <v>2732</v>
      </c>
    </row>
    <row r="361" spans="1:4" ht="15.5" hidden="1" x14ac:dyDescent="0.35">
      <c r="A361" s="1" t="s">
        <v>2011</v>
      </c>
      <c r="B361" t="s">
        <v>4392</v>
      </c>
      <c r="C361" t="s">
        <v>4709</v>
      </c>
      <c r="D361" s="1" t="s">
        <v>2573</v>
      </c>
    </row>
    <row r="362" spans="1:4" ht="15.5" hidden="1" x14ac:dyDescent="0.35">
      <c r="A362" s="1" t="s">
        <v>2010</v>
      </c>
      <c r="B362" t="s">
        <v>4392</v>
      </c>
      <c r="C362" t="s">
        <v>4710</v>
      </c>
      <c r="D362" s="1" t="s">
        <v>2733</v>
      </c>
    </row>
    <row r="363" spans="1:4" ht="15.5" hidden="1" x14ac:dyDescent="0.35">
      <c r="A363" s="1" t="s">
        <v>2009</v>
      </c>
      <c r="B363" t="s">
        <v>4392</v>
      </c>
      <c r="C363" t="s">
        <v>4454</v>
      </c>
      <c r="D363" s="1" t="s">
        <v>2734</v>
      </c>
    </row>
    <row r="364" spans="1:4" ht="15.5" hidden="1" x14ac:dyDescent="0.35">
      <c r="A364" s="1" t="s">
        <v>2008</v>
      </c>
      <c r="B364" t="s">
        <v>4392</v>
      </c>
      <c r="C364" t="s">
        <v>4711</v>
      </c>
      <c r="D364" s="1" t="s">
        <v>2735</v>
      </c>
    </row>
    <row r="365" spans="1:4" ht="15.5" x14ac:dyDescent="0.35">
      <c r="A365" s="1" t="s">
        <v>2007</v>
      </c>
      <c r="B365" t="s">
        <v>4390</v>
      </c>
      <c r="C365" t="s">
        <v>4712</v>
      </c>
      <c r="D365" s="1" t="s">
        <v>2736</v>
      </c>
    </row>
    <row r="366" spans="1:4" ht="15.5" x14ac:dyDescent="0.35">
      <c r="A366" s="1" t="s">
        <v>2006</v>
      </c>
      <c r="B366" t="s">
        <v>4390</v>
      </c>
      <c r="C366" t="s">
        <v>4713</v>
      </c>
      <c r="D366" s="1" t="s">
        <v>2737</v>
      </c>
    </row>
    <row r="367" spans="1:4" ht="15.5" hidden="1" x14ac:dyDescent="0.35">
      <c r="A367" s="1" t="s">
        <v>2005</v>
      </c>
      <c r="B367" t="s">
        <v>4392</v>
      </c>
      <c r="C367" t="s">
        <v>4714</v>
      </c>
      <c r="D367" s="1" t="s">
        <v>2738</v>
      </c>
    </row>
    <row r="368" spans="1:4" ht="15.5" hidden="1" x14ac:dyDescent="0.35">
      <c r="A368" s="1" t="s">
        <v>2004</v>
      </c>
      <c r="B368" t="s">
        <v>4392</v>
      </c>
      <c r="C368" t="s">
        <v>4715</v>
      </c>
      <c r="D368" s="1" t="s">
        <v>2739</v>
      </c>
    </row>
    <row r="369" spans="1:4" ht="15.5" x14ac:dyDescent="0.35">
      <c r="A369" s="1" t="s">
        <v>2003</v>
      </c>
      <c r="B369" t="s">
        <v>4390</v>
      </c>
      <c r="C369" t="s">
        <v>4716</v>
      </c>
      <c r="D369" s="1" t="s">
        <v>2740</v>
      </c>
    </row>
    <row r="370" spans="1:4" ht="15.5" hidden="1" x14ac:dyDescent="0.35">
      <c r="A370" s="1" t="s">
        <v>2002</v>
      </c>
      <c r="B370" t="s">
        <v>4392</v>
      </c>
      <c r="C370" t="s">
        <v>4717</v>
      </c>
      <c r="D370" s="1" t="s">
        <v>2741</v>
      </c>
    </row>
    <row r="371" spans="1:4" ht="15.5" hidden="1" x14ac:dyDescent="0.35">
      <c r="A371" s="1" t="s">
        <v>2001</v>
      </c>
      <c r="B371" t="s">
        <v>4392</v>
      </c>
      <c r="C371" t="s">
        <v>4718</v>
      </c>
      <c r="D371" s="1" t="s">
        <v>2742</v>
      </c>
    </row>
    <row r="372" spans="1:4" ht="15.5" x14ac:dyDescent="0.35">
      <c r="A372" s="1" t="s">
        <v>2000</v>
      </c>
      <c r="B372" t="s">
        <v>4390</v>
      </c>
      <c r="C372" t="s">
        <v>4719</v>
      </c>
      <c r="D372" s="1" t="s">
        <v>2743</v>
      </c>
    </row>
    <row r="373" spans="1:4" ht="15.5" hidden="1" x14ac:dyDescent="0.35">
      <c r="A373" s="1" t="s">
        <v>1999</v>
      </c>
      <c r="B373" t="s">
        <v>4392</v>
      </c>
      <c r="C373" t="s">
        <v>4720</v>
      </c>
      <c r="D373" s="1" t="s">
        <v>2744</v>
      </c>
    </row>
    <row r="374" spans="1:4" ht="15.5" x14ac:dyDescent="0.35">
      <c r="A374" s="1" t="s">
        <v>1998</v>
      </c>
      <c r="B374" t="s">
        <v>4390</v>
      </c>
      <c r="C374" t="s">
        <v>4721</v>
      </c>
      <c r="D374" s="1" t="s">
        <v>2745</v>
      </c>
    </row>
    <row r="375" spans="1:4" ht="15.5" x14ac:dyDescent="0.35">
      <c r="A375" s="1" t="s">
        <v>1997</v>
      </c>
      <c r="B375" t="s">
        <v>4390</v>
      </c>
      <c r="C375" t="s">
        <v>4649</v>
      </c>
      <c r="D375" s="1" t="s">
        <v>2746</v>
      </c>
    </row>
    <row r="376" spans="1:4" ht="15.5" x14ac:dyDescent="0.35">
      <c r="A376" s="1" t="s">
        <v>1996</v>
      </c>
      <c r="B376" t="s">
        <v>4390</v>
      </c>
      <c r="C376" t="s">
        <v>4722</v>
      </c>
      <c r="D376" s="1" t="s">
        <v>2747</v>
      </c>
    </row>
    <row r="377" spans="1:4" ht="15.5" hidden="1" x14ac:dyDescent="0.35">
      <c r="A377" s="1" t="s">
        <v>1995</v>
      </c>
      <c r="B377" t="s">
        <v>4392</v>
      </c>
      <c r="C377" t="s">
        <v>4723</v>
      </c>
      <c r="D377" s="1" t="s">
        <v>2748</v>
      </c>
    </row>
    <row r="378" spans="1:4" ht="15.5" hidden="1" x14ac:dyDescent="0.35">
      <c r="A378" s="1" t="s">
        <v>1994</v>
      </c>
      <c r="B378" t="s">
        <v>4392</v>
      </c>
      <c r="C378" t="s">
        <v>4536</v>
      </c>
      <c r="D378" s="1" t="s">
        <v>2749</v>
      </c>
    </row>
    <row r="379" spans="1:4" ht="15.5" x14ac:dyDescent="0.35">
      <c r="A379" s="1" t="s">
        <v>1993</v>
      </c>
      <c r="B379" t="s">
        <v>4390</v>
      </c>
      <c r="C379" t="s">
        <v>4724</v>
      </c>
      <c r="D379" s="1" t="s">
        <v>2750</v>
      </c>
    </row>
    <row r="380" spans="1:4" ht="15.5" x14ac:dyDescent="0.35">
      <c r="A380" s="1" t="s">
        <v>1992</v>
      </c>
      <c r="B380" t="s">
        <v>4390</v>
      </c>
      <c r="C380" t="s">
        <v>4572</v>
      </c>
      <c r="D380" s="1" t="s">
        <v>2751</v>
      </c>
    </row>
    <row r="381" spans="1:4" ht="15.5" hidden="1" x14ac:dyDescent="0.35">
      <c r="A381" s="1" t="s">
        <v>1991</v>
      </c>
      <c r="B381" t="s">
        <v>4392</v>
      </c>
      <c r="C381" t="s">
        <v>4725</v>
      </c>
      <c r="D381" s="1" t="s">
        <v>2752</v>
      </c>
    </row>
    <row r="382" spans="1:4" ht="15.5" x14ac:dyDescent="0.35">
      <c r="A382" s="1" t="s">
        <v>1990</v>
      </c>
      <c r="B382" t="s">
        <v>4390</v>
      </c>
      <c r="C382" t="s">
        <v>4726</v>
      </c>
      <c r="D382" s="1" t="s">
        <v>2753</v>
      </c>
    </row>
    <row r="383" spans="1:4" ht="15.5" hidden="1" x14ac:dyDescent="0.35">
      <c r="A383" s="1" t="s">
        <v>1989</v>
      </c>
      <c r="B383" t="s">
        <v>4392</v>
      </c>
      <c r="C383" t="s">
        <v>4398</v>
      </c>
      <c r="D383" s="1" t="s">
        <v>2754</v>
      </c>
    </row>
    <row r="384" spans="1:4" ht="15.5" hidden="1" x14ac:dyDescent="0.35">
      <c r="A384" s="1" t="s">
        <v>1988</v>
      </c>
      <c r="B384" t="s">
        <v>4392</v>
      </c>
      <c r="C384" t="s">
        <v>4604</v>
      </c>
      <c r="D384" s="1" t="s">
        <v>2755</v>
      </c>
    </row>
    <row r="385" spans="1:4" ht="15.5" x14ac:dyDescent="0.35">
      <c r="A385" s="1" t="s">
        <v>1987</v>
      </c>
      <c r="B385" t="s">
        <v>4390</v>
      </c>
      <c r="C385" t="s">
        <v>4465</v>
      </c>
      <c r="D385" s="1" t="s">
        <v>2756</v>
      </c>
    </row>
    <row r="386" spans="1:4" ht="15.5" hidden="1" x14ac:dyDescent="0.35">
      <c r="A386" s="1" t="s">
        <v>1986</v>
      </c>
      <c r="B386" t="s">
        <v>4392</v>
      </c>
      <c r="C386" t="s">
        <v>4727</v>
      </c>
      <c r="D386" s="1" t="s">
        <v>2757</v>
      </c>
    </row>
    <row r="387" spans="1:4" ht="15.5" hidden="1" x14ac:dyDescent="0.35">
      <c r="A387" s="1" t="s">
        <v>1985</v>
      </c>
      <c r="B387" t="s">
        <v>4392</v>
      </c>
      <c r="C387" t="s">
        <v>4728</v>
      </c>
      <c r="D387" s="1" t="s">
        <v>2758</v>
      </c>
    </row>
    <row r="388" spans="1:4" ht="15.5" x14ac:dyDescent="0.35">
      <c r="A388" s="1" t="s">
        <v>1984</v>
      </c>
      <c r="B388" t="s">
        <v>4390</v>
      </c>
      <c r="C388" t="s">
        <v>4729</v>
      </c>
      <c r="D388" s="1" t="s">
        <v>2759</v>
      </c>
    </row>
    <row r="389" spans="1:4" ht="15.5" hidden="1" x14ac:dyDescent="0.35">
      <c r="A389" s="1" t="s">
        <v>1983</v>
      </c>
      <c r="B389" t="s">
        <v>4392</v>
      </c>
      <c r="C389" t="s">
        <v>4730</v>
      </c>
      <c r="D389" s="1" t="s">
        <v>2760</v>
      </c>
    </row>
    <row r="390" spans="1:4" ht="15.5" x14ac:dyDescent="0.35">
      <c r="A390" s="1" t="s">
        <v>1982</v>
      </c>
      <c r="B390" t="s">
        <v>4390</v>
      </c>
      <c r="C390" t="s">
        <v>4669</v>
      </c>
      <c r="D390" s="1" t="s">
        <v>2761</v>
      </c>
    </row>
    <row r="391" spans="1:4" ht="15.5" x14ac:dyDescent="0.35">
      <c r="A391" s="1" t="s">
        <v>1981</v>
      </c>
      <c r="B391" t="s">
        <v>4390</v>
      </c>
      <c r="C391" t="s">
        <v>4731</v>
      </c>
      <c r="D391" s="1" t="s">
        <v>2762</v>
      </c>
    </row>
    <row r="392" spans="1:4" ht="15.5" hidden="1" x14ac:dyDescent="0.35">
      <c r="A392" s="1" t="s">
        <v>1980</v>
      </c>
      <c r="B392" t="s">
        <v>4392</v>
      </c>
      <c r="C392" t="s">
        <v>4732</v>
      </c>
      <c r="D392" s="1" t="s">
        <v>2763</v>
      </c>
    </row>
    <row r="393" spans="1:4" ht="15.5" hidden="1" x14ac:dyDescent="0.35">
      <c r="A393" s="1" t="s">
        <v>1979</v>
      </c>
      <c r="B393" t="s">
        <v>4392</v>
      </c>
      <c r="C393" t="s">
        <v>4439</v>
      </c>
      <c r="D393" s="1" t="s">
        <v>2764</v>
      </c>
    </row>
    <row r="394" spans="1:4" ht="15.5" x14ac:dyDescent="0.35">
      <c r="A394" s="1" t="s">
        <v>1978</v>
      </c>
      <c r="B394" t="s">
        <v>4390</v>
      </c>
      <c r="C394" t="s">
        <v>4733</v>
      </c>
      <c r="D394" s="1" t="s">
        <v>2765</v>
      </c>
    </row>
    <row r="395" spans="1:4" ht="15.5" hidden="1" x14ac:dyDescent="0.35">
      <c r="A395" s="1" t="s">
        <v>1977</v>
      </c>
      <c r="B395" t="s">
        <v>4392</v>
      </c>
      <c r="C395" t="s">
        <v>4734</v>
      </c>
      <c r="D395" s="1" t="s">
        <v>2590</v>
      </c>
    </row>
    <row r="396" spans="1:4" ht="15.5" x14ac:dyDescent="0.35">
      <c r="A396" s="1" t="s">
        <v>1976</v>
      </c>
      <c r="B396" t="s">
        <v>4390</v>
      </c>
      <c r="C396" t="s">
        <v>4735</v>
      </c>
      <c r="D396" s="1" t="s">
        <v>2766</v>
      </c>
    </row>
    <row r="397" spans="1:4" ht="15.5" x14ac:dyDescent="0.35">
      <c r="A397" s="1" t="s">
        <v>1975</v>
      </c>
      <c r="B397" t="s">
        <v>4390</v>
      </c>
      <c r="C397" t="s">
        <v>4736</v>
      </c>
      <c r="D397" s="1" t="s">
        <v>2767</v>
      </c>
    </row>
    <row r="398" spans="1:4" ht="15.5" x14ac:dyDescent="0.35">
      <c r="A398" s="1" t="s">
        <v>1974</v>
      </c>
      <c r="B398" t="s">
        <v>4390</v>
      </c>
      <c r="C398" t="s">
        <v>4737</v>
      </c>
      <c r="D398" s="1" t="s">
        <v>2768</v>
      </c>
    </row>
    <row r="399" spans="1:4" ht="15.5" hidden="1" x14ac:dyDescent="0.35">
      <c r="A399" s="1" t="s">
        <v>1973</v>
      </c>
      <c r="B399" t="s">
        <v>4392</v>
      </c>
      <c r="C399" t="s">
        <v>4738</v>
      </c>
      <c r="D399" s="1" t="s">
        <v>2769</v>
      </c>
    </row>
    <row r="400" spans="1:4" ht="15.5" x14ac:dyDescent="0.35">
      <c r="A400" s="1" t="s">
        <v>1972</v>
      </c>
      <c r="B400" t="s">
        <v>4390</v>
      </c>
      <c r="C400" t="s">
        <v>4476</v>
      </c>
      <c r="D400" s="1" t="s">
        <v>2770</v>
      </c>
    </row>
    <row r="401" spans="1:4" ht="15.5" x14ac:dyDescent="0.35">
      <c r="A401" s="1" t="s">
        <v>1971</v>
      </c>
      <c r="B401" t="s">
        <v>4390</v>
      </c>
      <c r="C401" t="s">
        <v>4739</v>
      </c>
      <c r="D401" s="1" t="s">
        <v>2771</v>
      </c>
    </row>
    <row r="402" spans="1:4" ht="15.5" hidden="1" x14ac:dyDescent="0.35">
      <c r="A402" s="1" t="s">
        <v>1970</v>
      </c>
      <c r="B402" t="s">
        <v>4392</v>
      </c>
      <c r="C402" t="s">
        <v>4740</v>
      </c>
      <c r="D402" s="1" t="s">
        <v>2772</v>
      </c>
    </row>
    <row r="403" spans="1:4" ht="15.5" x14ac:dyDescent="0.35">
      <c r="A403" s="1" t="s">
        <v>1969</v>
      </c>
      <c r="B403" t="s">
        <v>4390</v>
      </c>
      <c r="C403" t="s">
        <v>4741</v>
      </c>
      <c r="D403" s="1" t="s">
        <v>2773</v>
      </c>
    </row>
    <row r="404" spans="1:4" ht="15.5" x14ac:dyDescent="0.35">
      <c r="A404" s="1" t="s">
        <v>1968</v>
      </c>
      <c r="B404" t="s">
        <v>4390</v>
      </c>
      <c r="C404" t="s">
        <v>4742</v>
      </c>
      <c r="D404" s="1" t="s">
        <v>2774</v>
      </c>
    </row>
    <row r="405" spans="1:4" ht="15.5" hidden="1" x14ac:dyDescent="0.35">
      <c r="A405" s="1" t="s">
        <v>1967</v>
      </c>
      <c r="B405" t="s">
        <v>4392</v>
      </c>
      <c r="C405" t="s">
        <v>4743</v>
      </c>
      <c r="D405" s="1" t="s">
        <v>2775</v>
      </c>
    </row>
    <row r="406" spans="1:4" ht="15.5" hidden="1" x14ac:dyDescent="0.35">
      <c r="A406" s="1" t="s">
        <v>1966</v>
      </c>
      <c r="B406" t="s">
        <v>4392</v>
      </c>
      <c r="C406" t="s">
        <v>4744</v>
      </c>
      <c r="D406" s="1" t="s">
        <v>2776</v>
      </c>
    </row>
    <row r="407" spans="1:4" ht="15.5" hidden="1" x14ac:dyDescent="0.35">
      <c r="A407" s="1" t="s">
        <v>1965</v>
      </c>
      <c r="B407" t="s">
        <v>4392</v>
      </c>
      <c r="C407" t="s">
        <v>4745</v>
      </c>
      <c r="D407" s="1" t="s">
        <v>2777</v>
      </c>
    </row>
    <row r="408" spans="1:4" ht="15.5" hidden="1" x14ac:dyDescent="0.35">
      <c r="A408" s="1" t="s">
        <v>1964</v>
      </c>
      <c r="B408" t="s">
        <v>4392</v>
      </c>
      <c r="C408" t="s">
        <v>4746</v>
      </c>
      <c r="D408" s="1" t="s">
        <v>2778</v>
      </c>
    </row>
    <row r="409" spans="1:4" ht="15.5" hidden="1" x14ac:dyDescent="0.35">
      <c r="A409" s="1" t="s">
        <v>1963</v>
      </c>
      <c r="B409" t="s">
        <v>4392</v>
      </c>
      <c r="C409" t="s">
        <v>4747</v>
      </c>
      <c r="D409" s="1" t="s">
        <v>2779</v>
      </c>
    </row>
    <row r="410" spans="1:4" ht="15.5" hidden="1" x14ac:dyDescent="0.35">
      <c r="A410" s="1" t="s">
        <v>1962</v>
      </c>
      <c r="B410" t="s">
        <v>4392</v>
      </c>
      <c r="C410" t="s">
        <v>4748</v>
      </c>
      <c r="D410" s="1" t="s">
        <v>2780</v>
      </c>
    </row>
    <row r="411" spans="1:4" ht="15.5" x14ac:dyDescent="0.35">
      <c r="A411" s="1" t="s">
        <v>1961</v>
      </c>
      <c r="B411" t="s">
        <v>4390</v>
      </c>
      <c r="C411" t="s">
        <v>4749</v>
      </c>
      <c r="D411" s="1" t="s">
        <v>2781</v>
      </c>
    </row>
    <row r="412" spans="1:4" ht="15.5" x14ac:dyDescent="0.35">
      <c r="A412" s="1" t="s">
        <v>1960</v>
      </c>
      <c r="B412" t="s">
        <v>4390</v>
      </c>
      <c r="C412" t="s">
        <v>4750</v>
      </c>
      <c r="D412" s="1" t="s">
        <v>2782</v>
      </c>
    </row>
    <row r="413" spans="1:4" ht="15.5" hidden="1" x14ac:dyDescent="0.35">
      <c r="A413" s="1" t="s">
        <v>1959</v>
      </c>
      <c r="B413" t="s">
        <v>4392</v>
      </c>
      <c r="C413" t="s">
        <v>4751</v>
      </c>
      <c r="D413" s="1" t="s">
        <v>2783</v>
      </c>
    </row>
    <row r="414" spans="1:4" ht="15.5" x14ac:dyDescent="0.35">
      <c r="A414" s="1" t="s">
        <v>1958</v>
      </c>
      <c r="B414" t="s">
        <v>4390</v>
      </c>
      <c r="C414" t="s">
        <v>4752</v>
      </c>
      <c r="D414" s="1" t="s">
        <v>2784</v>
      </c>
    </row>
    <row r="415" spans="1:4" ht="15.5" x14ac:dyDescent="0.35">
      <c r="A415" s="1" t="s">
        <v>1957</v>
      </c>
      <c r="B415" t="s">
        <v>4390</v>
      </c>
      <c r="C415" t="s">
        <v>4753</v>
      </c>
      <c r="D415" s="1" t="s">
        <v>2785</v>
      </c>
    </row>
    <row r="416" spans="1:4" ht="15.5" hidden="1" x14ac:dyDescent="0.35">
      <c r="A416" s="1" t="s">
        <v>1956</v>
      </c>
      <c r="B416" t="s">
        <v>4392</v>
      </c>
      <c r="C416" t="s">
        <v>4754</v>
      </c>
      <c r="D416" s="1" t="s">
        <v>2786</v>
      </c>
    </row>
    <row r="417" spans="1:4" ht="15.5" hidden="1" x14ac:dyDescent="0.35">
      <c r="A417" s="1" t="s">
        <v>1955</v>
      </c>
      <c r="B417" t="s">
        <v>4392</v>
      </c>
      <c r="C417" t="s">
        <v>4398</v>
      </c>
      <c r="D417" s="1" t="s">
        <v>2787</v>
      </c>
    </row>
    <row r="418" spans="1:4" ht="15.5" x14ac:dyDescent="0.35">
      <c r="A418" s="1" t="s">
        <v>1954</v>
      </c>
      <c r="B418" t="s">
        <v>4390</v>
      </c>
      <c r="C418" t="s">
        <v>4755</v>
      </c>
      <c r="D418" s="1" t="s">
        <v>2788</v>
      </c>
    </row>
    <row r="419" spans="1:4" ht="15.5" x14ac:dyDescent="0.35">
      <c r="A419" s="1" t="s">
        <v>1953</v>
      </c>
      <c r="B419" t="s">
        <v>4390</v>
      </c>
      <c r="C419" t="s">
        <v>4695</v>
      </c>
      <c r="D419" s="1" t="s">
        <v>2789</v>
      </c>
    </row>
    <row r="420" spans="1:4" ht="15.5" x14ac:dyDescent="0.35">
      <c r="A420" s="1" t="s">
        <v>1952</v>
      </c>
      <c r="B420" t="s">
        <v>4390</v>
      </c>
      <c r="C420" t="s">
        <v>4756</v>
      </c>
      <c r="D420" s="1" t="s">
        <v>2790</v>
      </c>
    </row>
    <row r="421" spans="1:4" ht="15.5" x14ac:dyDescent="0.35">
      <c r="A421" s="1" t="s">
        <v>1951</v>
      </c>
      <c r="B421" t="s">
        <v>4390</v>
      </c>
      <c r="C421" t="s">
        <v>4757</v>
      </c>
      <c r="D421" s="1" t="s">
        <v>2791</v>
      </c>
    </row>
    <row r="422" spans="1:4" ht="15.5" hidden="1" x14ac:dyDescent="0.35">
      <c r="A422" s="1" t="s">
        <v>1950</v>
      </c>
      <c r="B422" t="s">
        <v>4392</v>
      </c>
      <c r="C422" t="s">
        <v>4758</v>
      </c>
      <c r="D422" s="1" t="s">
        <v>2792</v>
      </c>
    </row>
    <row r="423" spans="1:4" ht="15.5" x14ac:dyDescent="0.35">
      <c r="A423" s="1" t="s">
        <v>1949</v>
      </c>
      <c r="B423" t="s">
        <v>4390</v>
      </c>
      <c r="C423" t="s">
        <v>4759</v>
      </c>
      <c r="D423" s="1" t="s">
        <v>2496</v>
      </c>
    </row>
    <row r="424" spans="1:4" ht="15.5" x14ac:dyDescent="0.35">
      <c r="A424" s="1" t="s">
        <v>1948</v>
      </c>
      <c r="B424" t="s">
        <v>4390</v>
      </c>
      <c r="C424" t="s">
        <v>4760</v>
      </c>
      <c r="D424" s="1" t="s">
        <v>2793</v>
      </c>
    </row>
    <row r="425" spans="1:4" ht="15.5" x14ac:dyDescent="0.35">
      <c r="A425" s="1" t="s">
        <v>1947</v>
      </c>
      <c r="B425" t="s">
        <v>4390</v>
      </c>
      <c r="C425" t="s">
        <v>4761</v>
      </c>
      <c r="D425" s="1" t="s">
        <v>2794</v>
      </c>
    </row>
    <row r="426" spans="1:4" ht="15.5" hidden="1" x14ac:dyDescent="0.35">
      <c r="A426" s="1" t="s">
        <v>1946</v>
      </c>
      <c r="B426" t="s">
        <v>4392</v>
      </c>
      <c r="C426" t="s">
        <v>4753</v>
      </c>
      <c r="D426" s="1" t="s">
        <v>2795</v>
      </c>
    </row>
    <row r="427" spans="1:4" ht="15.5" hidden="1" x14ac:dyDescent="0.35">
      <c r="A427" s="1" t="s">
        <v>1945</v>
      </c>
      <c r="B427" t="s">
        <v>4392</v>
      </c>
      <c r="C427" t="s">
        <v>4581</v>
      </c>
      <c r="D427" s="1" t="s">
        <v>2796</v>
      </c>
    </row>
    <row r="428" spans="1:4" ht="15.5" x14ac:dyDescent="0.35">
      <c r="A428" s="1" t="s">
        <v>1944</v>
      </c>
      <c r="B428" t="s">
        <v>4390</v>
      </c>
      <c r="C428" t="s">
        <v>4762</v>
      </c>
      <c r="D428" s="1" t="s">
        <v>2797</v>
      </c>
    </row>
    <row r="429" spans="1:4" ht="15.5" x14ac:dyDescent="0.35">
      <c r="A429" s="1" t="s">
        <v>1943</v>
      </c>
      <c r="B429" t="s">
        <v>4390</v>
      </c>
      <c r="C429" t="s">
        <v>4763</v>
      </c>
      <c r="D429" s="1" t="s">
        <v>2798</v>
      </c>
    </row>
    <row r="430" spans="1:4" ht="15.5" x14ac:dyDescent="0.35">
      <c r="A430" s="1" t="s">
        <v>1942</v>
      </c>
      <c r="B430" t="s">
        <v>4390</v>
      </c>
      <c r="C430" t="s">
        <v>4468</v>
      </c>
      <c r="D430" s="1" t="s">
        <v>2799</v>
      </c>
    </row>
    <row r="431" spans="1:4" ht="15.5" x14ac:dyDescent="0.35">
      <c r="A431" s="1" t="s">
        <v>1941</v>
      </c>
      <c r="B431" t="s">
        <v>4390</v>
      </c>
      <c r="C431" t="s">
        <v>4764</v>
      </c>
      <c r="D431" s="1" t="s">
        <v>2800</v>
      </c>
    </row>
    <row r="432" spans="1:4" ht="15.5" x14ac:dyDescent="0.35">
      <c r="A432" s="1" t="s">
        <v>1940</v>
      </c>
      <c r="B432" t="s">
        <v>4390</v>
      </c>
      <c r="C432" t="s">
        <v>4765</v>
      </c>
      <c r="D432" s="1" t="s">
        <v>2801</v>
      </c>
    </row>
    <row r="433" spans="1:4" ht="15.5" x14ac:dyDescent="0.35">
      <c r="A433" s="1" t="s">
        <v>1939</v>
      </c>
      <c r="B433" t="s">
        <v>4390</v>
      </c>
      <c r="C433" t="s">
        <v>4766</v>
      </c>
      <c r="D433" s="1" t="s">
        <v>2802</v>
      </c>
    </row>
    <row r="434" spans="1:4" ht="15.5" hidden="1" x14ac:dyDescent="0.35">
      <c r="A434" s="1" t="s">
        <v>1938</v>
      </c>
      <c r="B434" t="s">
        <v>4392</v>
      </c>
      <c r="C434" t="s">
        <v>4746</v>
      </c>
      <c r="D434" s="1" t="s">
        <v>2803</v>
      </c>
    </row>
    <row r="435" spans="1:4" ht="15.5" x14ac:dyDescent="0.35">
      <c r="A435" s="1" t="s">
        <v>1937</v>
      </c>
      <c r="B435" t="s">
        <v>4390</v>
      </c>
      <c r="C435" t="s">
        <v>4476</v>
      </c>
      <c r="D435" s="1" t="s">
        <v>2804</v>
      </c>
    </row>
    <row r="436" spans="1:4" ht="15.5" hidden="1" x14ac:dyDescent="0.35">
      <c r="A436" s="1" t="s">
        <v>1936</v>
      </c>
      <c r="B436" t="s">
        <v>4392</v>
      </c>
      <c r="C436" t="s">
        <v>4767</v>
      </c>
      <c r="D436" s="1" t="s">
        <v>2805</v>
      </c>
    </row>
    <row r="437" spans="1:4" ht="15.5" hidden="1" x14ac:dyDescent="0.35">
      <c r="A437" s="1" t="s">
        <v>1935</v>
      </c>
      <c r="B437" t="s">
        <v>4392</v>
      </c>
      <c r="C437" t="s">
        <v>4768</v>
      </c>
      <c r="D437" s="1" t="s">
        <v>2806</v>
      </c>
    </row>
    <row r="438" spans="1:4" ht="15.5" hidden="1" x14ac:dyDescent="0.35">
      <c r="A438" s="1" t="s">
        <v>1934</v>
      </c>
      <c r="B438" t="s">
        <v>4392</v>
      </c>
      <c r="C438" t="s">
        <v>4769</v>
      </c>
      <c r="D438" s="1" t="s">
        <v>2807</v>
      </c>
    </row>
    <row r="439" spans="1:4" ht="15.5" x14ac:dyDescent="0.35">
      <c r="A439" s="1" t="s">
        <v>1933</v>
      </c>
      <c r="B439" t="s">
        <v>4390</v>
      </c>
      <c r="C439" t="s">
        <v>4713</v>
      </c>
      <c r="D439" s="1" t="s">
        <v>2808</v>
      </c>
    </row>
    <row r="440" spans="1:4" ht="15.5" hidden="1" x14ac:dyDescent="0.35">
      <c r="A440" s="1" t="s">
        <v>1932</v>
      </c>
      <c r="B440" t="s">
        <v>4392</v>
      </c>
      <c r="C440" t="s">
        <v>4770</v>
      </c>
      <c r="D440" s="1" t="s">
        <v>2809</v>
      </c>
    </row>
    <row r="441" spans="1:4" ht="15.5" x14ac:dyDescent="0.35">
      <c r="A441" s="1" t="s">
        <v>1931</v>
      </c>
      <c r="B441" t="s">
        <v>4390</v>
      </c>
      <c r="C441" t="s">
        <v>4771</v>
      </c>
      <c r="D441" s="1" t="s">
        <v>2810</v>
      </c>
    </row>
    <row r="442" spans="1:4" ht="15.5" x14ac:dyDescent="0.35">
      <c r="A442" s="1" t="s">
        <v>1930</v>
      </c>
      <c r="B442" t="s">
        <v>4390</v>
      </c>
      <c r="C442" t="s">
        <v>4772</v>
      </c>
      <c r="D442" s="1" t="s">
        <v>2811</v>
      </c>
    </row>
    <row r="443" spans="1:4" ht="15.5" hidden="1" x14ac:dyDescent="0.35">
      <c r="A443" s="1" t="s">
        <v>1929</v>
      </c>
      <c r="B443" t="s">
        <v>4392</v>
      </c>
      <c r="C443" t="s">
        <v>4773</v>
      </c>
      <c r="D443" s="1" t="s">
        <v>2812</v>
      </c>
    </row>
    <row r="444" spans="1:4" ht="15.5" hidden="1" x14ac:dyDescent="0.35">
      <c r="A444" s="1" t="s">
        <v>1928</v>
      </c>
      <c r="B444" t="s">
        <v>4392</v>
      </c>
      <c r="C444" t="s">
        <v>4774</v>
      </c>
      <c r="D444" s="1" t="s">
        <v>2455</v>
      </c>
    </row>
    <row r="445" spans="1:4" ht="15.5" x14ac:dyDescent="0.35">
      <c r="A445" s="1" t="s">
        <v>1927</v>
      </c>
      <c r="B445" t="s">
        <v>4390</v>
      </c>
      <c r="C445" t="s">
        <v>4775</v>
      </c>
      <c r="D445" s="1" t="s">
        <v>2813</v>
      </c>
    </row>
    <row r="446" spans="1:4" ht="15.5" x14ac:dyDescent="0.35">
      <c r="A446" s="1" t="s">
        <v>1926</v>
      </c>
      <c r="B446" t="s">
        <v>4390</v>
      </c>
      <c r="C446" t="s">
        <v>4776</v>
      </c>
      <c r="D446" s="1" t="s">
        <v>2814</v>
      </c>
    </row>
    <row r="447" spans="1:4" ht="15.5" hidden="1" x14ac:dyDescent="0.35">
      <c r="A447" s="1" t="s">
        <v>1925</v>
      </c>
      <c r="B447" t="s">
        <v>4392</v>
      </c>
      <c r="C447" t="s">
        <v>4683</v>
      </c>
      <c r="D447" s="1" t="s">
        <v>2815</v>
      </c>
    </row>
    <row r="448" spans="1:4" ht="15.5" x14ac:dyDescent="0.35">
      <c r="A448" s="1" t="s">
        <v>1924</v>
      </c>
      <c r="B448" t="s">
        <v>4390</v>
      </c>
      <c r="C448" t="s">
        <v>4777</v>
      </c>
      <c r="D448" s="1" t="s">
        <v>2816</v>
      </c>
    </row>
    <row r="449" spans="1:4" ht="15.5" hidden="1" x14ac:dyDescent="0.35">
      <c r="A449" s="1" t="s">
        <v>1923</v>
      </c>
      <c r="B449" t="s">
        <v>4392</v>
      </c>
      <c r="C449" t="s">
        <v>4778</v>
      </c>
      <c r="D449" s="1" t="s">
        <v>2817</v>
      </c>
    </row>
    <row r="450" spans="1:4" ht="15.5" hidden="1" x14ac:dyDescent="0.35">
      <c r="A450" s="1" t="s">
        <v>1922</v>
      </c>
      <c r="B450" t="s">
        <v>4392</v>
      </c>
      <c r="C450" t="s">
        <v>4779</v>
      </c>
      <c r="D450" s="1" t="s">
        <v>2386</v>
      </c>
    </row>
    <row r="451" spans="1:4" ht="15.5" x14ac:dyDescent="0.35">
      <c r="A451" s="1" t="s">
        <v>1921</v>
      </c>
      <c r="B451" t="s">
        <v>4390</v>
      </c>
      <c r="C451" t="s">
        <v>4780</v>
      </c>
      <c r="D451" s="1" t="s">
        <v>2818</v>
      </c>
    </row>
    <row r="452" spans="1:4" ht="15.5" x14ac:dyDescent="0.35">
      <c r="A452" s="1" t="s">
        <v>1920</v>
      </c>
      <c r="B452" t="s">
        <v>4390</v>
      </c>
      <c r="C452" t="s">
        <v>4781</v>
      </c>
      <c r="D452" s="1" t="s">
        <v>2724</v>
      </c>
    </row>
    <row r="453" spans="1:4" ht="15.5" hidden="1" x14ac:dyDescent="0.35">
      <c r="A453" s="1" t="s">
        <v>1919</v>
      </c>
      <c r="B453" t="s">
        <v>4392</v>
      </c>
      <c r="C453" t="s">
        <v>4782</v>
      </c>
      <c r="D453" s="1" t="s">
        <v>2437</v>
      </c>
    </row>
    <row r="454" spans="1:4" ht="15.5" x14ac:dyDescent="0.35">
      <c r="A454" s="1" t="s">
        <v>1918</v>
      </c>
      <c r="B454" t="s">
        <v>4390</v>
      </c>
      <c r="C454" t="s">
        <v>4783</v>
      </c>
      <c r="D454" s="1" t="s">
        <v>2819</v>
      </c>
    </row>
    <row r="455" spans="1:4" ht="15.5" hidden="1" x14ac:dyDescent="0.35">
      <c r="A455" s="1" t="s">
        <v>1917</v>
      </c>
      <c r="B455" t="s">
        <v>4392</v>
      </c>
      <c r="C455" t="s">
        <v>4516</v>
      </c>
      <c r="D455" s="1" t="s">
        <v>2820</v>
      </c>
    </row>
    <row r="456" spans="1:4" ht="15.5" hidden="1" x14ac:dyDescent="0.35">
      <c r="A456" s="1" t="s">
        <v>1916</v>
      </c>
      <c r="B456" t="s">
        <v>4392</v>
      </c>
      <c r="C456" t="s">
        <v>4398</v>
      </c>
      <c r="D456" s="1" t="s">
        <v>2821</v>
      </c>
    </row>
    <row r="457" spans="1:4" ht="15.5" hidden="1" x14ac:dyDescent="0.35">
      <c r="A457" s="1" t="s">
        <v>1915</v>
      </c>
      <c r="B457" t="s">
        <v>4392</v>
      </c>
      <c r="C457" t="s">
        <v>4784</v>
      </c>
      <c r="D457" s="1" t="s">
        <v>2822</v>
      </c>
    </row>
    <row r="458" spans="1:4" ht="15.5" hidden="1" x14ac:dyDescent="0.35">
      <c r="A458" s="1" t="s">
        <v>1914</v>
      </c>
      <c r="B458" t="s">
        <v>4392</v>
      </c>
      <c r="C458" t="s">
        <v>4651</v>
      </c>
      <c r="D458" s="1" t="s">
        <v>2823</v>
      </c>
    </row>
    <row r="459" spans="1:4" ht="15.5" hidden="1" x14ac:dyDescent="0.35">
      <c r="A459" s="1" t="s">
        <v>1913</v>
      </c>
      <c r="B459" t="s">
        <v>4392</v>
      </c>
      <c r="C459" t="s">
        <v>4785</v>
      </c>
      <c r="D459" s="1" t="s">
        <v>2824</v>
      </c>
    </row>
    <row r="460" spans="1:4" ht="15.5" x14ac:dyDescent="0.35">
      <c r="A460" s="1" t="s">
        <v>1912</v>
      </c>
      <c r="B460" t="s">
        <v>4390</v>
      </c>
      <c r="C460" t="s">
        <v>4786</v>
      </c>
      <c r="D460" s="1" t="s">
        <v>2825</v>
      </c>
    </row>
    <row r="461" spans="1:4" ht="15.5" hidden="1" x14ac:dyDescent="0.35">
      <c r="A461" s="1" t="s">
        <v>1911</v>
      </c>
      <c r="B461" t="s">
        <v>4392</v>
      </c>
      <c r="C461" t="s">
        <v>4787</v>
      </c>
      <c r="D461" s="1" t="s">
        <v>2450</v>
      </c>
    </row>
    <row r="462" spans="1:4" ht="15.5" x14ac:dyDescent="0.35">
      <c r="A462" s="1" t="s">
        <v>1910</v>
      </c>
      <c r="B462" t="s">
        <v>4390</v>
      </c>
      <c r="C462" t="s">
        <v>4788</v>
      </c>
      <c r="D462" s="1" t="s">
        <v>2673</v>
      </c>
    </row>
    <row r="463" spans="1:4" ht="15.5" x14ac:dyDescent="0.35">
      <c r="A463" s="1" t="s">
        <v>1909</v>
      </c>
      <c r="B463" t="s">
        <v>4390</v>
      </c>
      <c r="C463" t="s">
        <v>4446</v>
      </c>
      <c r="D463" s="1" t="s">
        <v>2466</v>
      </c>
    </row>
    <row r="464" spans="1:4" ht="15.5" x14ac:dyDescent="0.35">
      <c r="A464" s="1" t="s">
        <v>1908</v>
      </c>
      <c r="B464" t="s">
        <v>4390</v>
      </c>
      <c r="C464" t="s">
        <v>4789</v>
      </c>
      <c r="D464" s="1" t="s">
        <v>2826</v>
      </c>
    </row>
    <row r="465" spans="1:5" ht="15.5" hidden="1" x14ac:dyDescent="0.35">
      <c r="A465" s="1" t="s">
        <v>1907</v>
      </c>
      <c r="B465" t="s">
        <v>4392</v>
      </c>
      <c r="C465" t="s">
        <v>4790</v>
      </c>
      <c r="D465" s="1" t="s">
        <v>2827</v>
      </c>
    </row>
    <row r="466" spans="1:5" ht="15.5" x14ac:dyDescent="0.35">
      <c r="A466" s="1" t="s">
        <v>1906</v>
      </c>
      <c r="B466" t="s">
        <v>4390</v>
      </c>
      <c r="C466" t="s">
        <v>4465</v>
      </c>
      <c r="D466" s="1" t="s">
        <v>2828</v>
      </c>
    </row>
    <row r="467" spans="1:5" ht="15.5" hidden="1" x14ac:dyDescent="0.35">
      <c r="A467" s="1" t="s">
        <v>1905</v>
      </c>
      <c r="B467" t="s">
        <v>4392</v>
      </c>
      <c r="C467" t="s">
        <v>4791</v>
      </c>
      <c r="D467" s="1" t="s">
        <v>2829</v>
      </c>
    </row>
    <row r="468" spans="1:5" ht="15.5" hidden="1" x14ac:dyDescent="0.35">
      <c r="A468" s="1" t="s">
        <v>1904</v>
      </c>
      <c r="B468" t="s">
        <v>4392</v>
      </c>
      <c r="C468" t="s">
        <v>4792</v>
      </c>
      <c r="D468" s="1" t="s">
        <v>2453</v>
      </c>
    </row>
    <row r="469" spans="1:5" ht="15.5" x14ac:dyDescent="0.35">
      <c r="A469" s="1" t="s">
        <v>1903</v>
      </c>
      <c r="B469" t="s">
        <v>4390</v>
      </c>
      <c r="C469" t="s">
        <v>4793</v>
      </c>
      <c r="D469" s="1" t="s">
        <v>2830</v>
      </c>
    </row>
    <row r="470" spans="1:5" ht="15.5" x14ac:dyDescent="0.35">
      <c r="A470" s="1" t="s">
        <v>1902</v>
      </c>
      <c r="B470" t="s">
        <v>4390</v>
      </c>
      <c r="C470" t="s">
        <v>4794</v>
      </c>
      <c r="D470" s="1" t="s">
        <v>2831</v>
      </c>
    </row>
    <row r="471" spans="1:5" ht="15.5" hidden="1" x14ac:dyDescent="0.35">
      <c r="A471" s="1" t="s">
        <v>1901</v>
      </c>
      <c r="B471" t="s">
        <v>4392</v>
      </c>
      <c r="C471" t="s">
        <v>4795</v>
      </c>
      <c r="D471" s="1" t="s">
        <v>2832</v>
      </c>
    </row>
    <row r="472" spans="1:5" ht="15.5" hidden="1" x14ac:dyDescent="0.35">
      <c r="A472" s="1" t="s">
        <v>1900</v>
      </c>
      <c r="B472" t="s">
        <v>4392</v>
      </c>
      <c r="C472" t="s">
        <v>4796</v>
      </c>
      <c r="D472" s="1" t="s">
        <v>2833</v>
      </c>
    </row>
    <row r="473" spans="1:5" ht="15.5" hidden="1" x14ac:dyDescent="0.35">
      <c r="A473" s="1" t="s">
        <v>1899</v>
      </c>
      <c r="B473" t="s">
        <v>4392</v>
      </c>
      <c r="C473" t="s">
        <v>4597</v>
      </c>
      <c r="D473" s="1" t="s">
        <v>2834</v>
      </c>
    </row>
    <row r="474" spans="1:5" ht="15.5" hidden="1" x14ac:dyDescent="0.35">
      <c r="A474" s="1" t="s">
        <v>1898</v>
      </c>
      <c r="B474" t="s">
        <v>4392</v>
      </c>
      <c r="C474" t="s">
        <v>4797</v>
      </c>
      <c r="D474" s="1" t="s">
        <v>2626</v>
      </c>
    </row>
    <row r="475" spans="1:5" ht="15.5" hidden="1" x14ac:dyDescent="0.35">
      <c r="A475" s="1" t="s">
        <v>1897</v>
      </c>
      <c r="B475" t="s">
        <v>4392</v>
      </c>
      <c r="C475" t="s">
        <v>4403</v>
      </c>
      <c r="D475" s="1" t="s">
        <v>2835</v>
      </c>
    </row>
    <row r="476" spans="1:5" ht="15.5" hidden="1" x14ac:dyDescent="0.35">
      <c r="A476" s="1" t="s">
        <v>1896</v>
      </c>
      <c r="B476" t="s">
        <v>4392</v>
      </c>
      <c r="C476" t="s">
        <v>4798</v>
      </c>
      <c r="D476" s="1" t="s">
        <v>2836</v>
      </c>
    </row>
    <row r="477" spans="1:5" ht="15.5" hidden="1" x14ac:dyDescent="0.35">
      <c r="A477" s="1" t="s">
        <v>1894</v>
      </c>
      <c r="B477" t="s">
        <v>4392</v>
      </c>
      <c r="C477" t="s">
        <v>4799</v>
      </c>
      <c r="D477" s="1" t="s">
        <v>2837</v>
      </c>
      <c r="E477" t="s">
        <v>4800</v>
      </c>
    </row>
    <row r="478" spans="1:5" ht="15.5" x14ac:dyDescent="0.35">
      <c r="A478" s="1" t="s">
        <v>1893</v>
      </c>
      <c r="B478" t="s">
        <v>4390</v>
      </c>
      <c r="C478" t="s">
        <v>4801</v>
      </c>
      <c r="D478" s="1" t="s">
        <v>2838</v>
      </c>
    </row>
    <row r="479" spans="1:5" ht="15.5" hidden="1" x14ac:dyDescent="0.35">
      <c r="A479" s="1" t="s">
        <v>1892</v>
      </c>
      <c r="B479" t="s">
        <v>4392</v>
      </c>
      <c r="C479" t="s">
        <v>4802</v>
      </c>
      <c r="D479" s="1" t="s">
        <v>2839</v>
      </c>
    </row>
    <row r="480" spans="1:5" ht="15.5" hidden="1" x14ac:dyDescent="0.35">
      <c r="A480" s="1" t="s">
        <v>1891</v>
      </c>
      <c r="B480" t="s">
        <v>4392</v>
      </c>
      <c r="C480" t="s">
        <v>4803</v>
      </c>
      <c r="D480" s="1" t="s">
        <v>2840</v>
      </c>
    </row>
    <row r="481" spans="1:4" ht="15.5" hidden="1" x14ac:dyDescent="0.35">
      <c r="A481" s="1" t="s">
        <v>1890</v>
      </c>
      <c r="B481" t="s">
        <v>4392</v>
      </c>
      <c r="C481" t="s">
        <v>4804</v>
      </c>
      <c r="D481" s="1" t="s">
        <v>2841</v>
      </c>
    </row>
    <row r="482" spans="1:4" ht="15.5" hidden="1" x14ac:dyDescent="0.35">
      <c r="A482" s="1" t="s">
        <v>1889</v>
      </c>
      <c r="B482" t="s">
        <v>4392</v>
      </c>
      <c r="C482" t="s">
        <v>4561</v>
      </c>
      <c r="D482" s="1" t="s">
        <v>2842</v>
      </c>
    </row>
    <row r="483" spans="1:4" ht="15.5" hidden="1" x14ac:dyDescent="0.35">
      <c r="A483" s="1" t="s">
        <v>1888</v>
      </c>
      <c r="B483" t="s">
        <v>4392</v>
      </c>
      <c r="C483" t="s">
        <v>4805</v>
      </c>
      <c r="D483" s="1" t="s">
        <v>2843</v>
      </c>
    </row>
    <row r="484" spans="1:4" ht="15.5" x14ac:dyDescent="0.35">
      <c r="A484" s="1" t="s">
        <v>1887</v>
      </c>
      <c r="B484" t="s">
        <v>4390</v>
      </c>
      <c r="C484" t="s">
        <v>4806</v>
      </c>
      <c r="D484" s="1" t="s">
        <v>2844</v>
      </c>
    </row>
    <row r="485" spans="1:4" ht="15.5" x14ac:dyDescent="0.35">
      <c r="A485" s="1" t="s">
        <v>1886</v>
      </c>
      <c r="B485" t="s">
        <v>4390</v>
      </c>
      <c r="C485" t="s">
        <v>4807</v>
      </c>
      <c r="D485" s="1" t="s">
        <v>2516</v>
      </c>
    </row>
    <row r="486" spans="1:4" ht="15.5" hidden="1" x14ac:dyDescent="0.35">
      <c r="A486" s="1" t="s">
        <v>1885</v>
      </c>
      <c r="B486" t="s">
        <v>4392</v>
      </c>
      <c r="C486" t="s">
        <v>4538</v>
      </c>
      <c r="D486" s="1" t="s">
        <v>2845</v>
      </c>
    </row>
    <row r="487" spans="1:4" ht="15.5" hidden="1" x14ac:dyDescent="0.35">
      <c r="A487" s="1" t="s">
        <v>1884</v>
      </c>
      <c r="B487" t="s">
        <v>4392</v>
      </c>
      <c r="C487" t="s">
        <v>4458</v>
      </c>
      <c r="D487" s="1" t="s">
        <v>2703</v>
      </c>
    </row>
    <row r="488" spans="1:4" ht="15.5" x14ac:dyDescent="0.35">
      <c r="A488" s="1" t="s">
        <v>1883</v>
      </c>
      <c r="B488" t="s">
        <v>4808</v>
      </c>
      <c r="C488" t="s">
        <v>4809</v>
      </c>
      <c r="D488" s="1" t="s">
        <v>2846</v>
      </c>
    </row>
    <row r="489" spans="1:4" ht="15.5" x14ac:dyDescent="0.35">
      <c r="A489" s="1" t="s">
        <v>1882</v>
      </c>
      <c r="B489" t="s">
        <v>4390</v>
      </c>
      <c r="C489" t="s">
        <v>4810</v>
      </c>
      <c r="D489" s="1" t="s">
        <v>2847</v>
      </c>
    </row>
    <row r="490" spans="1:4" ht="15.5" hidden="1" x14ac:dyDescent="0.35">
      <c r="A490" s="1" t="s">
        <v>1881</v>
      </c>
      <c r="B490" t="s">
        <v>4392</v>
      </c>
      <c r="C490" t="s">
        <v>4517</v>
      </c>
      <c r="D490" s="1" t="s">
        <v>2848</v>
      </c>
    </row>
    <row r="491" spans="1:4" ht="15.5" hidden="1" x14ac:dyDescent="0.35">
      <c r="A491" s="1" t="s">
        <v>1880</v>
      </c>
      <c r="B491" t="s">
        <v>4392</v>
      </c>
      <c r="C491" t="s">
        <v>4398</v>
      </c>
      <c r="D491" s="1" t="s">
        <v>2849</v>
      </c>
    </row>
    <row r="492" spans="1:4" ht="15.5" x14ac:dyDescent="0.35">
      <c r="A492" s="1" t="s">
        <v>1879</v>
      </c>
      <c r="B492" t="s">
        <v>4390</v>
      </c>
      <c r="C492" t="s">
        <v>4811</v>
      </c>
      <c r="D492" s="1" t="s">
        <v>2850</v>
      </c>
    </row>
    <row r="493" spans="1:4" ht="15.5" x14ac:dyDescent="0.35">
      <c r="A493" s="1" t="s">
        <v>1878</v>
      </c>
      <c r="B493" t="s">
        <v>4390</v>
      </c>
      <c r="C493" t="s">
        <v>4812</v>
      </c>
      <c r="D493" s="1" t="s">
        <v>2851</v>
      </c>
    </row>
    <row r="494" spans="1:4" ht="15.5" x14ac:dyDescent="0.35">
      <c r="A494" s="1" t="s">
        <v>1877</v>
      </c>
      <c r="B494" t="s">
        <v>4390</v>
      </c>
      <c r="C494" t="s">
        <v>4664</v>
      </c>
      <c r="D494" s="1" t="s">
        <v>2852</v>
      </c>
    </row>
    <row r="495" spans="1:4" ht="15.5" hidden="1" x14ac:dyDescent="0.35">
      <c r="A495" s="1" t="s">
        <v>1876</v>
      </c>
      <c r="B495" t="s">
        <v>4392</v>
      </c>
      <c r="C495" t="s">
        <v>4813</v>
      </c>
      <c r="D495" s="1" t="s">
        <v>2853</v>
      </c>
    </row>
    <row r="496" spans="1:4" ht="15.5" hidden="1" x14ac:dyDescent="0.35">
      <c r="A496" s="1" t="s">
        <v>1875</v>
      </c>
      <c r="B496" t="s">
        <v>4392</v>
      </c>
      <c r="C496" t="s">
        <v>4814</v>
      </c>
      <c r="D496" s="1" t="s">
        <v>2842</v>
      </c>
    </row>
    <row r="497" spans="1:4" ht="15.5" x14ac:dyDescent="0.35">
      <c r="A497" s="1" t="s">
        <v>1874</v>
      </c>
      <c r="B497" t="s">
        <v>4808</v>
      </c>
      <c r="C497" t="s">
        <v>4484</v>
      </c>
      <c r="D497" s="1" t="s">
        <v>2854</v>
      </c>
    </row>
    <row r="498" spans="1:4" ht="15.5" x14ac:dyDescent="0.35">
      <c r="A498" s="1" t="s">
        <v>1873</v>
      </c>
      <c r="B498" t="s">
        <v>4390</v>
      </c>
      <c r="C498" t="s">
        <v>4815</v>
      </c>
      <c r="D498" s="1" t="s">
        <v>2855</v>
      </c>
    </row>
    <row r="499" spans="1:4" ht="15.5" hidden="1" x14ac:dyDescent="0.35">
      <c r="A499" s="1" t="s">
        <v>1872</v>
      </c>
      <c r="B499" t="s">
        <v>4392</v>
      </c>
      <c r="C499" t="s">
        <v>4597</v>
      </c>
      <c r="D499" s="1" t="s">
        <v>2856</v>
      </c>
    </row>
    <row r="500" spans="1:4" ht="15.5" x14ac:dyDescent="0.35">
      <c r="A500" s="1" t="s">
        <v>1871</v>
      </c>
      <c r="B500" t="s">
        <v>4390</v>
      </c>
      <c r="C500" t="s">
        <v>4816</v>
      </c>
      <c r="D500" s="1" t="s">
        <v>2857</v>
      </c>
    </row>
    <row r="501" spans="1:4" ht="15.5" x14ac:dyDescent="0.35">
      <c r="A501" s="1" t="s">
        <v>1870</v>
      </c>
      <c r="B501" t="s">
        <v>4390</v>
      </c>
      <c r="C501" t="s">
        <v>4484</v>
      </c>
      <c r="D501" s="1" t="s">
        <v>2858</v>
      </c>
    </row>
    <row r="502" spans="1:4" ht="15.5" hidden="1" x14ac:dyDescent="0.35">
      <c r="A502" s="1" t="s">
        <v>1869</v>
      </c>
      <c r="B502" t="s">
        <v>4392</v>
      </c>
      <c r="C502" t="s">
        <v>4817</v>
      </c>
      <c r="D502" s="1" t="s">
        <v>2859</v>
      </c>
    </row>
    <row r="503" spans="1:4" ht="15.5" hidden="1" x14ac:dyDescent="0.35">
      <c r="A503" s="1" t="s">
        <v>1868</v>
      </c>
      <c r="B503" t="s">
        <v>4392</v>
      </c>
      <c r="C503" t="s">
        <v>4818</v>
      </c>
      <c r="D503" s="1" t="s">
        <v>2455</v>
      </c>
    </row>
    <row r="504" spans="1:4" ht="15.5" x14ac:dyDescent="0.35">
      <c r="A504" s="1" t="s">
        <v>1867</v>
      </c>
      <c r="B504" t="s">
        <v>4390</v>
      </c>
      <c r="C504" t="s">
        <v>4819</v>
      </c>
      <c r="D504" s="1" t="s">
        <v>2860</v>
      </c>
    </row>
    <row r="505" spans="1:4" ht="15.5" x14ac:dyDescent="0.35">
      <c r="A505" s="1" t="s">
        <v>1866</v>
      </c>
      <c r="B505" t="s">
        <v>4390</v>
      </c>
      <c r="C505" t="s">
        <v>4820</v>
      </c>
      <c r="D505" s="1" t="s">
        <v>2861</v>
      </c>
    </row>
    <row r="506" spans="1:4" ht="15.5" x14ac:dyDescent="0.35">
      <c r="A506" s="1" t="s">
        <v>1865</v>
      </c>
      <c r="B506" t="s">
        <v>4390</v>
      </c>
      <c r="C506" t="s">
        <v>4468</v>
      </c>
      <c r="D506" s="1" t="s">
        <v>2862</v>
      </c>
    </row>
    <row r="507" spans="1:4" ht="15.5" x14ac:dyDescent="0.35">
      <c r="A507" s="1" t="s">
        <v>1864</v>
      </c>
      <c r="B507" t="s">
        <v>4390</v>
      </c>
      <c r="C507" t="s">
        <v>4821</v>
      </c>
      <c r="D507" s="1" t="s">
        <v>2863</v>
      </c>
    </row>
    <row r="508" spans="1:4" ht="15.5" hidden="1" x14ac:dyDescent="0.35">
      <c r="A508" s="1" t="s">
        <v>1863</v>
      </c>
      <c r="B508" t="s">
        <v>4392</v>
      </c>
      <c r="C508" t="s">
        <v>4822</v>
      </c>
      <c r="D508" s="1" t="s">
        <v>2864</v>
      </c>
    </row>
    <row r="509" spans="1:4" ht="15.5" hidden="1" x14ac:dyDescent="0.35">
      <c r="A509" s="1" t="s">
        <v>1862</v>
      </c>
      <c r="B509" t="s">
        <v>4392</v>
      </c>
      <c r="C509" t="s">
        <v>4823</v>
      </c>
      <c r="D509" s="1" t="s">
        <v>2865</v>
      </c>
    </row>
    <row r="510" spans="1:4" ht="15.5" x14ac:dyDescent="0.35">
      <c r="A510" s="1" t="s">
        <v>1861</v>
      </c>
      <c r="B510" t="s">
        <v>4390</v>
      </c>
      <c r="C510" t="s">
        <v>4824</v>
      </c>
      <c r="D510" s="1" t="s">
        <v>2866</v>
      </c>
    </row>
    <row r="511" spans="1:4" ht="15.5" hidden="1" x14ac:dyDescent="0.35">
      <c r="A511" s="1" t="s">
        <v>1860</v>
      </c>
      <c r="B511" t="s">
        <v>4392</v>
      </c>
      <c r="C511" t="s">
        <v>4825</v>
      </c>
      <c r="D511" s="1" t="s">
        <v>2867</v>
      </c>
    </row>
    <row r="512" spans="1:4" ht="15.5" hidden="1" x14ac:dyDescent="0.35">
      <c r="A512" s="1" t="s">
        <v>1859</v>
      </c>
      <c r="B512" t="s">
        <v>4392</v>
      </c>
      <c r="C512" t="s">
        <v>4709</v>
      </c>
      <c r="D512" s="1" t="s">
        <v>2868</v>
      </c>
    </row>
    <row r="513" spans="1:4" ht="15.5" hidden="1" x14ac:dyDescent="0.35">
      <c r="A513" s="1" t="s">
        <v>1858</v>
      </c>
      <c r="B513" t="s">
        <v>4392</v>
      </c>
      <c r="C513" t="s">
        <v>4538</v>
      </c>
      <c r="D513" s="1" t="s">
        <v>2869</v>
      </c>
    </row>
    <row r="514" spans="1:4" ht="15.5" hidden="1" x14ac:dyDescent="0.35">
      <c r="A514" s="1" t="s">
        <v>1857</v>
      </c>
      <c r="B514" t="s">
        <v>4392</v>
      </c>
      <c r="C514" t="s">
        <v>4826</v>
      </c>
      <c r="D514" s="1" t="s">
        <v>2870</v>
      </c>
    </row>
    <row r="515" spans="1:4" ht="15.5" x14ac:dyDescent="0.35">
      <c r="A515" s="1" t="s">
        <v>1856</v>
      </c>
      <c r="B515" t="s">
        <v>4390</v>
      </c>
      <c r="C515" t="s">
        <v>4827</v>
      </c>
      <c r="D515" s="1" t="s">
        <v>2871</v>
      </c>
    </row>
    <row r="516" spans="1:4" ht="15.5" hidden="1" x14ac:dyDescent="0.35">
      <c r="A516" s="1" t="s">
        <v>1855</v>
      </c>
      <c r="B516" t="s">
        <v>4392</v>
      </c>
      <c r="C516" t="s">
        <v>4828</v>
      </c>
      <c r="D516" s="1" t="s">
        <v>2872</v>
      </c>
    </row>
    <row r="517" spans="1:4" ht="15.5" hidden="1" x14ac:dyDescent="0.35">
      <c r="A517" s="1" t="s">
        <v>1854</v>
      </c>
      <c r="B517" t="s">
        <v>4392</v>
      </c>
      <c r="C517" t="s">
        <v>4454</v>
      </c>
      <c r="D517" s="1" t="s">
        <v>2873</v>
      </c>
    </row>
    <row r="518" spans="1:4" ht="15.5" x14ac:dyDescent="0.35">
      <c r="A518" s="1" t="s">
        <v>1853</v>
      </c>
      <c r="B518" t="s">
        <v>4390</v>
      </c>
      <c r="C518" t="s">
        <v>4494</v>
      </c>
      <c r="D518" s="1" t="s">
        <v>2874</v>
      </c>
    </row>
    <row r="519" spans="1:4" ht="15.5" x14ac:dyDescent="0.35">
      <c r="A519" s="1" t="s">
        <v>1852</v>
      </c>
      <c r="B519" t="s">
        <v>4390</v>
      </c>
      <c r="C519" t="s">
        <v>4816</v>
      </c>
      <c r="D519" s="1" t="s">
        <v>2875</v>
      </c>
    </row>
    <row r="520" spans="1:4" ht="15.5" hidden="1" x14ac:dyDescent="0.35">
      <c r="A520" s="1" t="s">
        <v>1851</v>
      </c>
      <c r="B520" t="s">
        <v>4392</v>
      </c>
      <c r="C520" t="s">
        <v>4740</v>
      </c>
      <c r="D520" s="1" t="s">
        <v>2876</v>
      </c>
    </row>
    <row r="521" spans="1:4" ht="15.5" x14ac:dyDescent="0.35">
      <c r="A521" s="1" t="s">
        <v>1850</v>
      </c>
      <c r="B521" t="s">
        <v>4390</v>
      </c>
      <c r="C521" t="s">
        <v>4829</v>
      </c>
      <c r="D521" s="1" t="s">
        <v>2877</v>
      </c>
    </row>
    <row r="522" spans="1:4" ht="15.5" hidden="1" x14ac:dyDescent="0.35">
      <c r="A522" s="1" t="s">
        <v>1849</v>
      </c>
      <c r="B522" t="s">
        <v>4392</v>
      </c>
      <c r="C522" t="s">
        <v>4830</v>
      </c>
      <c r="D522" s="1" t="s">
        <v>2878</v>
      </c>
    </row>
    <row r="523" spans="1:4" ht="15.5" hidden="1" x14ac:dyDescent="0.35">
      <c r="A523" s="1" t="s">
        <v>1848</v>
      </c>
      <c r="B523" t="s">
        <v>4392</v>
      </c>
      <c r="C523" t="s">
        <v>4417</v>
      </c>
      <c r="D523" s="1" t="s">
        <v>2879</v>
      </c>
    </row>
    <row r="524" spans="1:4" ht="15.5" x14ac:dyDescent="0.35">
      <c r="A524" s="1" t="s">
        <v>1847</v>
      </c>
      <c r="B524" t="s">
        <v>4390</v>
      </c>
      <c r="C524" t="s">
        <v>4831</v>
      </c>
      <c r="D524" s="1" t="s">
        <v>2880</v>
      </c>
    </row>
    <row r="525" spans="1:4" ht="15.5" x14ac:dyDescent="0.35">
      <c r="A525" s="1" t="s">
        <v>1846</v>
      </c>
      <c r="B525" t="s">
        <v>4808</v>
      </c>
      <c r="C525" t="s">
        <v>4832</v>
      </c>
      <c r="D525" s="1" t="s">
        <v>2881</v>
      </c>
    </row>
    <row r="526" spans="1:4" ht="15.5" x14ac:dyDescent="0.35">
      <c r="A526" s="1" t="s">
        <v>1845</v>
      </c>
      <c r="B526" t="s">
        <v>4390</v>
      </c>
      <c r="C526" t="s">
        <v>4833</v>
      </c>
      <c r="D526" s="1" t="s">
        <v>2882</v>
      </c>
    </row>
    <row r="527" spans="1:4" ht="15.5" x14ac:dyDescent="0.35">
      <c r="A527" s="1" t="s">
        <v>1844</v>
      </c>
      <c r="B527" t="s">
        <v>4390</v>
      </c>
      <c r="C527" t="s">
        <v>4568</v>
      </c>
      <c r="D527" s="1" t="s">
        <v>2883</v>
      </c>
    </row>
    <row r="528" spans="1:4" ht="15.5" x14ac:dyDescent="0.35">
      <c r="A528" s="1" t="s">
        <v>1843</v>
      </c>
      <c r="B528" t="s">
        <v>4808</v>
      </c>
      <c r="C528" t="s">
        <v>4834</v>
      </c>
      <c r="D528" s="1" t="s">
        <v>2884</v>
      </c>
    </row>
    <row r="529" spans="1:4" ht="15.5" x14ac:dyDescent="0.35">
      <c r="A529" s="1" t="s">
        <v>1842</v>
      </c>
      <c r="B529" t="s">
        <v>4390</v>
      </c>
      <c r="C529" t="s">
        <v>4446</v>
      </c>
      <c r="D529" s="1" t="s">
        <v>2885</v>
      </c>
    </row>
    <row r="530" spans="1:4" ht="15.5" hidden="1" x14ac:dyDescent="0.35">
      <c r="A530" s="1" t="s">
        <v>1841</v>
      </c>
      <c r="B530" t="s">
        <v>4392</v>
      </c>
      <c r="C530" t="s">
        <v>4624</v>
      </c>
      <c r="D530" s="1" t="s">
        <v>2886</v>
      </c>
    </row>
    <row r="531" spans="1:4" ht="15.5" hidden="1" x14ac:dyDescent="0.35">
      <c r="A531" s="1" t="s">
        <v>1840</v>
      </c>
      <c r="B531" t="s">
        <v>4392</v>
      </c>
      <c r="C531" t="s">
        <v>4835</v>
      </c>
      <c r="D531" s="1" t="s">
        <v>2887</v>
      </c>
    </row>
    <row r="532" spans="1:4" ht="15.5" x14ac:dyDescent="0.35">
      <c r="A532" s="1" t="s">
        <v>1839</v>
      </c>
      <c r="B532" t="s">
        <v>4390</v>
      </c>
      <c r="C532" t="s">
        <v>4836</v>
      </c>
      <c r="D532" s="1" t="s">
        <v>2888</v>
      </c>
    </row>
    <row r="533" spans="1:4" ht="15.5" hidden="1" x14ac:dyDescent="0.35">
      <c r="A533" s="1" t="s">
        <v>1838</v>
      </c>
      <c r="B533" t="s">
        <v>4392</v>
      </c>
      <c r="C533" t="s">
        <v>4528</v>
      </c>
      <c r="D533" s="1" t="s">
        <v>2889</v>
      </c>
    </row>
    <row r="534" spans="1:4" ht="15.5" x14ac:dyDescent="0.35">
      <c r="A534" s="1" t="s">
        <v>1837</v>
      </c>
      <c r="B534" t="s">
        <v>4390</v>
      </c>
      <c r="C534" t="s">
        <v>4837</v>
      </c>
      <c r="D534" s="1" t="s">
        <v>2890</v>
      </c>
    </row>
    <row r="535" spans="1:4" ht="15.5" hidden="1" x14ac:dyDescent="0.35">
      <c r="A535" s="1" t="s">
        <v>1836</v>
      </c>
      <c r="B535" t="s">
        <v>4392</v>
      </c>
      <c r="C535" t="s">
        <v>4823</v>
      </c>
      <c r="D535" s="1" t="s">
        <v>2891</v>
      </c>
    </row>
    <row r="536" spans="1:4" ht="15.5" x14ac:dyDescent="0.35">
      <c r="A536" s="1" t="s">
        <v>1835</v>
      </c>
      <c r="B536" t="s">
        <v>4390</v>
      </c>
      <c r="C536" t="s">
        <v>4838</v>
      </c>
      <c r="D536" s="1" t="s">
        <v>2892</v>
      </c>
    </row>
    <row r="537" spans="1:4" ht="15.5" hidden="1" x14ac:dyDescent="0.35">
      <c r="A537" s="1" t="s">
        <v>1834</v>
      </c>
      <c r="B537" t="s">
        <v>4392</v>
      </c>
      <c r="C537" t="s">
        <v>4839</v>
      </c>
      <c r="D537" s="1" t="s">
        <v>2455</v>
      </c>
    </row>
    <row r="538" spans="1:4" ht="15.5" x14ac:dyDescent="0.35">
      <c r="A538" s="1" t="s">
        <v>1833</v>
      </c>
      <c r="B538" t="s">
        <v>4390</v>
      </c>
      <c r="C538" t="s">
        <v>4840</v>
      </c>
      <c r="D538" s="1" t="s">
        <v>2893</v>
      </c>
    </row>
    <row r="539" spans="1:4" ht="15.5" x14ac:dyDescent="0.35">
      <c r="A539" s="1" t="s">
        <v>1832</v>
      </c>
      <c r="B539" t="s">
        <v>4390</v>
      </c>
      <c r="C539" t="s">
        <v>4841</v>
      </c>
      <c r="D539" s="1" t="s">
        <v>2894</v>
      </c>
    </row>
    <row r="540" spans="1:4" ht="15.5" x14ac:dyDescent="0.35">
      <c r="A540" s="1" t="s">
        <v>1831</v>
      </c>
      <c r="B540" t="s">
        <v>4390</v>
      </c>
      <c r="C540" t="s">
        <v>4836</v>
      </c>
      <c r="D540" s="1" t="s">
        <v>2895</v>
      </c>
    </row>
    <row r="541" spans="1:4" ht="15.5" hidden="1" x14ac:dyDescent="0.35">
      <c r="A541" s="1" t="s">
        <v>1830</v>
      </c>
      <c r="B541" t="s">
        <v>4392</v>
      </c>
      <c r="C541" t="s">
        <v>4454</v>
      </c>
      <c r="D541" s="1" t="s">
        <v>2896</v>
      </c>
    </row>
    <row r="542" spans="1:4" ht="15.5" hidden="1" x14ac:dyDescent="0.35">
      <c r="A542" s="1" t="s">
        <v>1829</v>
      </c>
      <c r="B542" t="s">
        <v>4392</v>
      </c>
      <c r="C542" t="s">
        <v>4842</v>
      </c>
      <c r="D542" s="1" t="s">
        <v>2897</v>
      </c>
    </row>
    <row r="543" spans="1:4" ht="15.5" hidden="1" x14ac:dyDescent="0.35">
      <c r="A543" s="1" t="s">
        <v>1828</v>
      </c>
      <c r="B543" t="s">
        <v>4392</v>
      </c>
      <c r="C543" t="s">
        <v>4843</v>
      </c>
      <c r="D543" s="1" t="s">
        <v>2898</v>
      </c>
    </row>
    <row r="544" spans="1:4" ht="15.5" x14ac:dyDescent="0.35">
      <c r="A544" s="1" t="s">
        <v>1827</v>
      </c>
      <c r="B544" t="s">
        <v>4390</v>
      </c>
      <c r="C544" t="s">
        <v>4601</v>
      </c>
      <c r="D544" s="1" t="s">
        <v>2899</v>
      </c>
    </row>
    <row r="545" spans="1:4" ht="15.5" x14ac:dyDescent="0.35">
      <c r="A545" s="1" t="s">
        <v>1826</v>
      </c>
      <c r="B545" t="s">
        <v>4390</v>
      </c>
      <c r="C545" t="s">
        <v>4844</v>
      </c>
      <c r="D545" s="1" t="s">
        <v>2900</v>
      </c>
    </row>
    <row r="546" spans="1:4" ht="15.5" x14ac:dyDescent="0.35">
      <c r="A546" s="1" t="s">
        <v>1825</v>
      </c>
      <c r="B546" t="s">
        <v>4808</v>
      </c>
      <c r="C546" t="s">
        <v>4845</v>
      </c>
      <c r="D546" s="1" t="s">
        <v>2901</v>
      </c>
    </row>
    <row r="547" spans="1:4" ht="15.5" hidden="1" x14ac:dyDescent="0.35">
      <c r="A547" s="1" t="s">
        <v>1824</v>
      </c>
      <c r="B547" t="s">
        <v>4392</v>
      </c>
      <c r="C547" t="s">
        <v>4723</v>
      </c>
      <c r="D547" s="1" t="s">
        <v>2902</v>
      </c>
    </row>
    <row r="548" spans="1:4" ht="15.5" x14ac:dyDescent="0.35">
      <c r="A548" s="1" t="s">
        <v>1823</v>
      </c>
      <c r="B548" t="s">
        <v>4390</v>
      </c>
      <c r="C548" t="s">
        <v>4846</v>
      </c>
      <c r="D548" s="1" t="s">
        <v>2903</v>
      </c>
    </row>
    <row r="549" spans="1:4" ht="15.5" hidden="1" x14ac:dyDescent="0.35">
      <c r="A549" s="1" t="s">
        <v>1822</v>
      </c>
      <c r="B549" t="s">
        <v>4392</v>
      </c>
      <c r="C549" t="s">
        <v>4847</v>
      </c>
      <c r="D549" s="1" t="s">
        <v>2904</v>
      </c>
    </row>
    <row r="550" spans="1:4" ht="15.5" hidden="1" x14ac:dyDescent="0.35">
      <c r="A550" s="1" t="s">
        <v>1821</v>
      </c>
      <c r="B550" t="s">
        <v>4392</v>
      </c>
      <c r="C550" t="s">
        <v>4848</v>
      </c>
      <c r="D550" s="1" t="s">
        <v>2905</v>
      </c>
    </row>
    <row r="551" spans="1:4" ht="15.5" hidden="1" x14ac:dyDescent="0.35">
      <c r="A551" s="1" t="s">
        <v>1820</v>
      </c>
      <c r="B551" t="s">
        <v>4392</v>
      </c>
      <c r="C551" t="s">
        <v>4849</v>
      </c>
      <c r="D551" s="1" t="s">
        <v>2906</v>
      </c>
    </row>
    <row r="552" spans="1:4" ht="15.5" x14ac:dyDescent="0.35">
      <c r="A552" s="1" t="s">
        <v>1819</v>
      </c>
      <c r="B552" t="s">
        <v>4390</v>
      </c>
      <c r="C552" t="s">
        <v>4850</v>
      </c>
      <c r="D552" s="1" t="s">
        <v>2907</v>
      </c>
    </row>
    <row r="553" spans="1:4" ht="15.5" hidden="1" x14ac:dyDescent="0.35">
      <c r="A553" s="1" t="s">
        <v>1818</v>
      </c>
      <c r="B553" t="s">
        <v>4392</v>
      </c>
      <c r="C553" t="s">
        <v>4796</v>
      </c>
      <c r="D553" s="1" t="s">
        <v>2564</v>
      </c>
    </row>
    <row r="554" spans="1:4" ht="15.5" hidden="1" x14ac:dyDescent="0.35">
      <c r="A554" s="1" t="s">
        <v>1817</v>
      </c>
      <c r="B554" t="s">
        <v>4392</v>
      </c>
      <c r="C554" t="s">
        <v>4851</v>
      </c>
      <c r="D554" s="1" t="s">
        <v>2908</v>
      </c>
    </row>
    <row r="555" spans="1:4" ht="15.5" x14ac:dyDescent="0.35">
      <c r="A555" s="1" t="s">
        <v>1816</v>
      </c>
      <c r="B555" t="s">
        <v>4390</v>
      </c>
      <c r="C555" t="s">
        <v>4852</v>
      </c>
      <c r="D555" s="1" t="s">
        <v>2909</v>
      </c>
    </row>
    <row r="556" spans="1:4" ht="15.5" hidden="1" x14ac:dyDescent="0.35">
      <c r="A556" s="1" t="s">
        <v>1815</v>
      </c>
      <c r="B556" t="s">
        <v>4392</v>
      </c>
      <c r="C556" t="s">
        <v>4486</v>
      </c>
      <c r="D556" s="1" t="s">
        <v>2910</v>
      </c>
    </row>
    <row r="557" spans="1:4" ht="15.5" hidden="1" x14ac:dyDescent="0.35">
      <c r="A557" s="1" t="s">
        <v>1814</v>
      </c>
      <c r="B557" t="s">
        <v>4392</v>
      </c>
      <c r="C557" t="s">
        <v>4853</v>
      </c>
      <c r="D557" s="1" t="s">
        <v>2911</v>
      </c>
    </row>
    <row r="558" spans="1:4" ht="15.5" x14ac:dyDescent="0.35">
      <c r="A558" s="1" t="s">
        <v>1813</v>
      </c>
      <c r="B558" t="s">
        <v>4390</v>
      </c>
      <c r="C558" t="s">
        <v>4854</v>
      </c>
      <c r="D558" s="1" t="s">
        <v>2912</v>
      </c>
    </row>
    <row r="559" spans="1:4" ht="15.5" hidden="1" x14ac:dyDescent="0.35">
      <c r="A559" s="1" t="s">
        <v>1812</v>
      </c>
      <c r="B559" t="s">
        <v>4392</v>
      </c>
      <c r="C559" t="s">
        <v>4481</v>
      </c>
      <c r="D559" s="1" t="s">
        <v>2913</v>
      </c>
    </row>
    <row r="560" spans="1:4" ht="15.5" x14ac:dyDescent="0.35">
      <c r="A560" s="1" t="s">
        <v>1811</v>
      </c>
      <c r="B560" t="s">
        <v>4390</v>
      </c>
      <c r="C560" t="s">
        <v>4801</v>
      </c>
      <c r="D560" s="1" t="s">
        <v>2914</v>
      </c>
    </row>
    <row r="561" spans="1:4" ht="15.5" hidden="1" x14ac:dyDescent="0.35">
      <c r="A561" s="1" t="s">
        <v>1810</v>
      </c>
      <c r="B561" t="s">
        <v>4392</v>
      </c>
      <c r="C561" t="s">
        <v>4855</v>
      </c>
      <c r="D561" s="1" t="s">
        <v>2915</v>
      </c>
    </row>
    <row r="562" spans="1:4" ht="15.5" x14ac:dyDescent="0.35">
      <c r="A562" s="1" t="s">
        <v>1809</v>
      </c>
      <c r="B562" t="s">
        <v>4390</v>
      </c>
      <c r="C562" t="s">
        <v>4856</v>
      </c>
      <c r="D562" s="1" t="s">
        <v>2916</v>
      </c>
    </row>
    <row r="563" spans="1:4" ht="15.5" hidden="1" x14ac:dyDescent="0.35">
      <c r="A563" s="1" t="s">
        <v>1808</v>
      </c>
      <c r="B563" t="s">
        <v>4392</v>
      </c>
      <c r="C563" t="s">
        <v>4857</v>
      </c>
      <c r="D563" s="1" t="s">
        <v>2917</v>
      </c>
    </row>
    <row r="564" spans="1:4" ht="15.5" hidden="1" x14ac:dyDescent="0.35">
      <c r="A564" s="1" t="s">
        <v>1807</v>
      </c>
      <c r="B564" t="s">
        <v>4392</v>
      </c>
      <c r="C564" t="s">
        <v>4858</v>
      </c>
      <c r="D564" s="1" t="s">
        <v>2918</v>
      </c>
    </row>
    <row r="565" spans="1:4" ht="15.5" x14ac:dyDescent="0.35">
      <c r="A565" s="1" t="s">
        <v>1806</v>
      </c>
      <c r="B565" t="s">
        <v>4390</v>
      </c>
      <c r="C565" t="s">
        <v>4859</v>
      </c>
      <c r="D565" s="1" t="s">
        <v>2919</v>
      </c>
    </row>
    <row r="566" spans="1:4" ht="15.5" x14ac:dyDescent="0.35">
      <c r="A566" s="1" t="s">
        <v>1805</v>
      </c>
      <c r="B566" t="s">
        <v>4808</v>
      </c>
      <c r="C566" t="s">
        <v>4836</v>
      </c>
      <c r="D566" s="1" t="s">
        <v>2920</v>
      </c>
    </row>
    <row r="567" spans="1:4" ht="15.5" hidden="1" x14ac:dyDescent="0.35">
      <c r="A567" s="1" t="s">
        <v>1804</v>
      </c>
      <c r="B567" t="s">
        <v>4392</v>
      </c>
      <c r="C567" t="s">
        <v>4860</v>
      </c>
      <c r="D567" s="1" t="s">
        <v>2921</v>
      </c>
    </row>
    <row r="568" spans="1:4" ht="15.5" x14ac:dyDescent="0.35">
      <c r="A568" s="1" t="s">
        <v>1803</v>
      </c>
      <c r="B568" t="s">
        <v>4390</v>
      </c>
      <c r="C568" t="s">
        <v>4861</v>
      </c>
      <c r="D568" s="1" t="s">
        <v>2922</v>
      </c>
    </row>
    <row r="569" spans="1:4" ht="15.5" x14ac:dyDescent="0.35">
      <c r="A569" s="1" t="s">
        <v>1802</v>
      </c>
      <c r="B569" t="s">
        <v>4390</v>
      </c>
      <c r="C569" t="s">
        <v>4862</v>
      </c>
      <c r="D569" s="1" t="s">
        <v>2923</v>
      </c>
    </row>
    <row r="570" spans="1:4" ht="15.5" x14ac:dyDescent="0.35">
      <c r="A570" s="1" t="s">
        <v>1801</v>
      </c>
      <c r="B570" t="s">
        <v>4390</v>
      </c>
      <c r="C570" t="s">
        <v>4863</v>
      </c>
      <c r="D570" s="1" t="s">
        <v>2924</v>
      </c>
    </row>
    <row r="571" spans="1:4" ht="15.5" hidden="1" x14ac:dyDescent="0.35">
      <c r="A571" s="1" t="s">
        <v>1800</v>
      </c>
      <c r="B571" t="s">
        <v>4392</v>
      </c>
      <c r="C571" t="s">
        <v>4864</v>
      </c>
      <c r="D571" s="1" t="s">
        <v>2925</v>
      </c>
    </row>
    <row r="572" spans="1:4" ht="15.5" hidden="1" x14ac:dyDescent="0.35">
      <c r="A572" s="1" t="s">
        <v>1799</v>
      </c>
      <c r="B572" t="s">
        <v>4392</v>
      </c>
      <c r="C572" t="s">
        <v>4865</v>
      </c>
      <c r="D572" s="1" t="s">
        <v>2926</v>
      </c>
    </row>
    <row r="573" spans="1:4" ht="15.5" hidden="1" x14ac:dyDescent="0.35">
      <c r="A573" s="1" t="s">
        <v>1798</v>
      </c>
      <c r="B573" t="s">
        <v>4392</v>
      </c>
      <c r="C573" t="s">
        <v>4578</v>
      </c>
      <c r="D573" s="1" t="s">
        <v>2927</v>
      </c>
    </row>
    <row r="574" spans="1:4" ht="15.5" x14ac:dyDescent="0.35">
      <c r="A574" s="1" t="s">
        <v>1797</v>
      </c>
      <c r="B574" t="s">
        <v>4808</v>
      </c>
      <c r="C574" t="s">
        <v>4866</v>
      </c>
      <c r="D574" s="1" t="s">
        <v>2928</v>
      </c>
    </row>
    <row r="575" spans="1:4" ht="15.5" hidden="1" x14ac:dyDescent="0.35">
      <c r="A575" s="1" t="s">
        <v>1796</v>
      </c>
      <c r="B575" t="s">
        <v>4392</v>
      </c>
      <c r="C575" t="s">
        <v>4867</v>
      </c>
      <c r="D575" s="1" t="s">
        <v>2929</v>
      </c>
    </row>
    <row r="576" spans="1:4" ht="15.5" hidden="1" x14ac:dyDescent="0.35">
      <c r="A576" s="1" t="s">
        <v>1795</v>
      </c>
      <c r="B576" t="s">
        <v>4392</v>
      </c>
      <c r="C576" t="s">
        <v>4868</v>
      </c>
      <c r="D576" s="1" t="s">
        <v>2930</v>
      </c>
    </row>
    <row r="577" spans="1:4" ht="15.5" x14ac:dyDescent="0.35">
      <c r="A577" s="1" t="s">
        <v>1794</v>
      </c>
      <c r="B577" t="s">
        <v>4390</v>
      </c>
      <c r="C577" t="s">
        <v>4869</v>
      </c>
      <c r="D577" s="1" t="s">
        <v>2931</v>
      </c>
    </row>
    <row r="578" spans="1:4" ht="15.5" x14ac:dyDescent="0.35">
      <c r="A578" s="1" t="s">
        <v>1793</v>
      </c>
      <c r="B578" t="s">
        <v>4808</v>
      </c>
      <c r="C578" t="s">
        <v>4506</v>
      </c>
      <c r="D578" s="1" t="s">
        <v>2932</v>
      </c>
    </row>
    <row r="579" spans="1:4" ht="15.5" hidden="1" x14ac:dyDescent="0.35">
      <c r="A579" s="1" t="s">
        <v>1792</v>
      </c>
      <c r="B579" t="s">
        <v>4392</v>
      </c>
      <c r="C579" t="s">
        <v>4870</v>
      </c>
      <c r="D579" s="1" t="s">
        <v>2933</v>
      </c>
    </row>
    <row r="580" spans="1:4" ht="15.5" x14ac:dyDescent="0.35">
      <c r="A580" s="1" t="s">
        <v>1791</v>
      </c>
      <c r="B580" t="s">
        <v>4390</v>
      </c>
      <c r="C580" t="s">
        <v>4871</v>
      </c>
      <c r="D580" s="1" t="s">
        <v>2934</v>
      </c>
    </row>
    <row r="581" spans="1:4" ht="15.5" x14ac:dyDescent="0.35">
      <c r="A581" s="1" t="s">
        <v>1790</v>
      </c>
      <c r="B581" t="s">
        <v>4390</v>
      </c>
      <c r="C581" t="s">
        <v>4872</v>
      </c>
      <c r="D581" s="1" t="s">
        <v>2935</v>
      </c>
    </row>
    <row r="582" spans="1:4" ht="15.5" hidden="1" x14ac:dyDescent="0.35">
      <c r="A582" s="1" t="s">
        <v>1789</v>
      </c>
      <c r="B582" t="s">
        <v>4392</v>
      </c>
      <c r="C582" t="s">
        <v>4873</v>
      </c>
      <c r="D582" s="1" t="s">
        <v>2936</v>
      </c>
    </row>
    <row r="583" spans="1:4" ht="15.5" hidden="1" x14ac:dyDescent="0.35">
      <c r="A583" s="1" t="s">
        <v>1788</v>
      </c>
      <c r="B583" t="s">
        <v>4392</v>
      </c>
      <c r="C583" t="s">
        <v>4394</v>
      </c>
      <c r="D583" s="1" t="s">
        <v>2937</v>
      </c>
    </row>
    <row r="584" spans="1:4" ht="15.5" x14ac:dyDescent="0.35">
      <c r="A584" s="1" t="s">
        <v>1787</v>
      </c>
      <c r="B584" t="s">
        <v>4390</v>
      </c>
      <c r="C584" t="s">
        <v>4874</v>
      </c>
      <c r="D584" s="1" t="s">
        <v>2938</v>
      </c>
    </row>
    <row r="585" spans="1:4" ht="15.5" hidden="1" x14ac:dyDescent="0.35">
      <c r="A585" s="1" t="s">
        <v>1786</v>
      </c>
      <c r="B585" t="s">
        <v>4392</v>
      </c>
      <c r="C585" t="s">
        <v>4751</v>
      </c>
      <c r="D585" s="1" t="s">
        <v>2939</v>
      </c>
    </row>
    <row r="586" spans="1:4" ht="15.5" x14ac:dyDescent="0.35">
      <c r="A586" s="1" t="s">
        <v>1785</v>
      </c>
      <c r="B586" t="s">
        <v>4390</v>
      </c>
      <c r="C586" t="s">
        <v>4875</v>
      </c>
      <c r="D586" s="1" t="s">
        <v>2940</v>
      </c>
    </row>
    <row r="587" spans="1:4" ht="15.5" x14ac:dyDescent="0.35">
      <c r="A587" s="1" t="s">
        <v>1784</v>
      </c>
      <c r="B587" t="s">
        <v>4390</v>
      </c>
      <c r="C587" t="s">
        <v>4713</v>
      </c>
      <c r="D587" s="1" t="s">
        <v>2941</v>
      </c>
    </row>
    <row r="588" spans="1:4" ht="15.5" x14ac:dyDescent="0.35">
      <c r="A588" s="1" t="s">
        <v>1783</v>
      </c>
      <c r="B588" t="s">
        <v>4390</v>
      </c>
      <c r="C588" t="s">
        <v>4876</v>
      </c>
      <c r="D588" s="1" t="s">
        <v>2942</v>
      </c>
    </row>
    <row r="589" spans="1:4" ht="15.5" x14ac:dyDescent="0.35">
      <c r="A589" s="1" t="s">
        <v>1782</v>
      </c>
      <c r="B589" t="s">
        <v>4390</v>
      </c>
      <c r="C589" t="s">
        <v>4877</v>
      </c>
      <c r="D589" s="1" t="s">
        <v>2943</v>
      </c>
    </row>
    <row r="590" spans="1:4" ht="15.5" x14ac:dyDescent="0.35">
      <c r="A590" s="1" t="s">
        <v>1781</v>
      </c>
      <c r="B590" t="s">
        <v>4808</v>
      </c>
      <c r="C590" t="s">
        <v>4878</v>
      </c>
      <c r="D590" s="1" t="s">
        <v>2464</v>
      </c>
    </row>
    <row r="591" spans="1:4" ht="15.5" x14ac:dyDescent="0.35">
      <c r="A591" s="1" t="s">
        <v>1780</v>
      </c>
      <c r="B591" t="s">
        <v>4390</v>
      </c>
      <c r="C591" t="s">
        <v>4879</v>
      </c>
      <c r="D591" s="1" t="s">
        <v>2944</v>
      </c>
    </row>
    <row r="592" spans="1:4" ht="15.5" hidden="1" x14ac:dyDescent="0.35">
      <c r="A592" s="1" t="s">
        <v>1779</v>
      </c>
      <c r="B592" t="s">
        <v>4392</v>
      </c>
      <c r="C592" t="s">
        <v>4627</v>
      </c>
      <c r="D592" s="1" t="s">
        <v>2945</v>
      </c>
    </row>
    <row r="593" spans="1:4" ht="15.5" x14ac:dyDescent="0.35">
      <c r="A593" s="1" t="s">
        <v>1778</v>
      </c>
      <c r="B593" t="s">
        <v>4390</v>
      </c>
      <c r="C593" t="s">
        <v>4880</v>
      </c>
      <c r="D593" s="1" t="s">
        <v>2453</v>
      </c>
    </row>
    <row r="594" spans="1:4" ht="15.5" x14ac:dyDescent="0.35">
      <c r="A594" s="1" t="s">
        <v>1777</v>
      </c>
      <c r="B594" t="s">
        <v>4390</v>
      </c>
      <c r="C594" t="s">
        <v>4881</v>
      </c>
      <c r="D594" s="1" t="s">
        <v>2946</v>
      </c>
    </row>
    <row r="595" spans="1:4" ht="15.5" x14ac:dyDescent="0.35">
      <c r="A595" s="1" t="s">
        <v>1776</v>
      </c>
      <c r="B595" t="s">
        <v>4808</v>
      </c>
      <c r="C595" t="s">
        <v>4882</v>
      </c>
      <c r="D595" s="1" t="s">
        <v>2947</v>
      </c>
    </row>
    <row r="596" spans="1:4" ht="15.5" x14ac:dyDescent="0.35">
      <c r="A596" s="1" t="s">
        <v>1775</v>
      </c>
      <c r="B596" t="s">
        <v>4390</v>
      </c>
      <c r="C596" t="s">
        <v>4883</v>
      </c>
      <c r="D596" s="1" t="s">
        <v>2948</v>
      </c>
    </row>
    <row r="597" spans="1:4" ht="15.5" hidden="1" x14ac:dyDescent="0.35">
      <c r="A597" s="1" t="s">
        <v>1774</v>
      </c>
      <c r="B597" t="s">
        <v>4392</v>
      </c>
      <c r="C597" t="s">
        <v>4884</v>
      </c>
      <c r="D597" s="1" t="s">
        <v>2949</v>
      </c>
    </row>
    <row r="598" spans="1:4" ht="15.5" hidden="1" x14ac:dyDescent="0.35">
      <c r="A598" s="1" t="s">
        <v>1773</v>
      </c>
      <c r="B598" t="s">
        <v>4392</v>
      </c>
      <c r="C598" t="s">
        <v>4885</v>
      </c>
      <c r="D598" s="1" t="s">
        <v>2950</v>
      </c>
    </row>
    <row r="599" spans="1:4" ht="15.5" x14ac:dyDescent="0.35">
      <c r="A599" s="1" t="s">
        <v>1772</v>
      </c>
      <c r="B599" t="s">
        <v>4390</v>
      </c>
      <c r="C599" t="s">
        <v>4886</v>
      </c>
      <c r="D599" s="1" t="s">
        <v>2951</v>
      </c>
    </row>
    <row r="600" spans="1:4" ht="15.5" x14ac:dyDescent="0.35">
      <c r="A600" s="1" t="s">
        <v>1771</v>
      </c>
      <c r="B600" t="s">
        <v>4390</v>
      </c>
      <c r="C600" t="s">
        <v>4887</v>
      </c>
      <c r="D600" s="1" t="s">
        <v>2952</v>
      </c>
    </row>
    <row r="601" spans="1:4" ht="15.5" hidden="1" x14ac:dyDescent="0.35">
      <c r="A601" s="1" t="s">
        <v>1770</v>
      </c>
      <c r="B601" t="s">
        <v>4392</v>
      </c>
      <c r="C601" t="s">
        <v>4888</v>
      </c>
      <c r="D601" s="1" t="s">
        <v>2953</v>
      </c>
    </row>
    <row r="602" spans="1:4" ht="15.5" x14ac:dyDescent="0.35">
      <c r="A602" s="1" t="s">
        <v>1769</v>
      </c>
      <c r="B602" t="s">
        <v>4390</v>
      </c>
      <c r="C602" t="s">
        <v>4889</v>
      </c>
      <c r="D602" s="1" t="s">
        <v>2954</v>
      </c>
    </row>
    <row r="603" spans="1:4" ht="15.5" x14ac:dyDescent="0.35">
      <c r="A603" s="1" t="s">
        <v>1768</v>
      </c>
      <c r="B603" t="s">
        <v>4808</v>
      </c>
      <c r="C603" t="s">
        <v>4572</v>
      </c>
      <c r="D603" s="1" t="s">
        <v>2387</v>
      </c>
    </row>
    <row r="604" spans="1:4" ht="15.5" x14ac:dyDescent="0.35">
      <c r="A604" s="1" t="s">
        <v>1767</v>
      </c>
      <c r="B604" t="s">
        <v>4808</v>
      </c>
      <c r="C604" t="s">
        <v>4890</v>
      </c>
      <c r="D604" s="1" t="s">
        <v>2955</v>
      </c>
    </row>
    <row r="605" spans="1:4" ht="15.5" hidden="1" x14ac:dyDescent="0.35">
      <c r="A605" s="1" t="s">
        <v>1766</v>
      </c>
      <c r="B605" t="s">
        <v>4392</v>
      </c>
      <c r="C605" t="s">
        <v>4873</v>
      </c>
      <c r="D605" s="1" t="s">
        <v>2956</v>
      </c>
    </row>
    <row r="606" spans="1:4" ht="15.5" hidden="1" x14ac:dyDescent="0.35">
      <c r="A606" s="1" t="s">
        <v>1765</v>
      </c>
      <c r="B606" t="s">
        <v>4392</v>
      </c>
      <c r="C606" t="s">
        <v>4891</v>
      </c>
      <c r="D606" s="1" t="s">
        <v>2501</v>
      </c>
    </row>
    <row r="607" spans="1:4" ht="15.5" hidden="1" x14ac:dyDescent="0.35">
      <c r="A607" s="1" t="s">
        <v>1764</v>
      </c>
      <c r="B607" t="s">
        <v>4392</v>
      </c>
      <c r="C607" t="s">
        <v>4892</v>
      </c>
      <c r="D607" s="1" t="s">
        <v>2957</v>
      </c>
    </row>
    <row r="608" spans="1:4" ht="15.5" hidden="1" x14ac:dyDescent="0.35">
      <c r="A608" s="1" t="s">
        <v>1763</v>
      </c>
      <c r="B608" t="s">
        <v>4392</v>
      </c>
      <c r="C608" t="s">
        <v>4893</v>
      </c>
      <c r="D608" s="1" t="s">
        <v>2958</v>
      </c>
    </row>
    <row r="609" spans="1:4" ht="15.5" hidden="1" x14ac:dyDescent="0.35">
      <c r="A609" s="1" t="s">
        <v>1762</v>
      </c>
      <c r="B609" t="s">
        <v>4392</v>
      </c>
      <c r="C609" t="s">
        <v>4894</v>
      </c>
      <c r="D609" s="1" t="s">
        <v>2959</v>
      </c>
    </row>
    <row r="610" spans="1:4" ht="15.5" hidden="1" x14ac:dyDescent="0.35">
      <c r="A610" s="1" t="s">
        <v>1761</v>
      </c>
      <c r="B610" t="s">
        <v>4392</v>
      </c>
      <c r="C610" t="s">
        <v>4895</v>
      </c>
      <c r="D610" s="1" t="s">
        <v>2960</v>
      </c>
    </row>
    <row r="611" spans="1:4" ht="15.5" x14ac:dyDescent="0.35">
      <c r="A611" s="1" t="s">
        <v>1760</v>
      </c>
      <c r="B611" t="s">
        <v>4808</v>
      </c>
      <c r="C611" t="s">
        <v>4896</v>
      </c>
      <c r="D611" s="1" t="s">
        <v>2961</v>
      </c>
    </row>
    <row r="612" spans="1:4" ht="15.5" hidden="1" x14ac:dyDescent="0.35">
      <c r="A612" s="1" t="s">
        <v>1759</v>
      </c>
      <c r="B612" t="s">
        <v>4392</v>
      </c>
      <c r="C612" t="s">
        <v>4897</v>
      </c>
      <c r="D612" s="1" t="s">
        <v>2962</v>
      </c>
    </row>
    <row r="613" spans="1:4" ht="15.5" x14ac:dyDescent="0.35">
      <c r="A613" s="1" t="s">
        <v>1758</v>
      </c>
      <c r="B613" t="s">
        <v>4390</v>
      </c>
      <c r="C613" t="s">
        <v>4628</v>
      </c>
      <c r="D613" s="1" t="s">
        <v>2963</v>
      </c>
    </row>
    <row r="614" spans="1:4" ht="15.5" x14ac:dyDescent="0.35">
      <c r="A614" s="1" t="s">
        <v>1757</v>
      </c>
      <c r="B614" t="s">
        <v>4390</v>
      </c>
      <c r="C614" t="s">
        <v>4898</v>
      </c>
      <c r="D614" s="1" t="s">
        <v>2964</v>
      </c>
    </row>
    <row r="615" spans="1:4" ht="15.5" hidden="1" x14ac:dyDescent="0.35">
      <c r="A615" s="1" t="s">
        <v>1756</v>
      </c>
      <c r="B615" t="s">
        <v>4392</v>
      </c>
      <c r="C615" t="s">
        <v>4899</v>
      </c>
      <c r="D615" s="1" t="s">
        <v>2965</v>
      </c>
    </row>
    <row r="616" spans="1:4" ht="15.5" x14ac:dyDescent="0.35">
      <c r="A616" s="1" t="s">
        <v>1755</v>
      </c>
      <c r="B616" t="s">
        <v>4390</v>
      </c>
      <c r="C616" t="s">
        <v>4900</v>
      </c>
      <c r="D616" s="1" t="s">
        <v>2966</v>
      </c>
    </row>
    <row r="617" spans="1:4" ht="15.5" x14ac:dyDescent="0.35">
      <c r="A617" s="1" t="s">
        <v>1754</v>
      </c>
      <c r="B617" t="s">
        <v>4390</v>
      </c>
      <c r="C617" t="s">
        <v>4901</v>
      </c>
      <c r="D617" s="1" t="s">
        <v>2456</v>
      </c>
    </row>
    <row r="618" spans="1:4" ht="15.5" x14ac:dyDescent="0.35">
      <c r="A618" s="1" t="s">
        <v>1753</v>
      </c>
      <c r="B618" t="s">
        <v>4808</v>
      </c>
      <c r="C618" t="s">
        <v>4568</v>
      </c>
      <c r="D618" s="1" t="s">
        <v>2661</v>
      </c>
    </row>
    <row r="619" spans="1:4" ht="15.5" x14ac:dyDescent="0.35">
      <c r="A619" s="1" t="s">
        <v>1752</v>
      </c>
      <c r="B619" t="s">
        <v>4390</v>
      </c>
      <c r="C619" t="s">
        <v>4564</v>
      </c>
      <c r="D619" s="1" t="s">
        <v>2967</v>
      </c>
    </row>
    <row r="620" spans="1:4" ht="15.5" x14ac:dyDescent="0.35">
      <c r="A620" s="1" t="s">
        <v>1751</v>
      </c>
      <c r="B620" t="s">
        <v>4390</v>
      </c>
      <c r="C620" t="s">
        <v>4609</v>
      </c>
      <c r="D620" s="1" t="s">
        <v>2968</v>
      </c>
    </row>
    <row r="621" spans="1:4" ht="15.5" x14ac:dyDescent="0.35">
      <c r="A621" s="1" t="s">
        <v>1750</v>
      </c>
      <c r="B621" t="s">
        <v>4390</v>
      </c>
      <c r="C621" t="s">
        <v>4902</v>
      </c>
      <c r="D621" s="1" t="s">
        <v>2969</v>
      </c>
    </row>
    <row r="622" spans="1:4" ht="15.5" x14ac:dyDescent="0.35">
      <c r="A622" s="1" t="s">
        <v>1749</v>
      </c>
      <c r="B622" t="s">
        <v>4808</v>
      </c>
      <c r="C622" t="s">
        <v>4903</v>
      </c>
      <c r="D622" s="1" t="s">
        <v>2970</v>
      </c>
    </row>
    <row r="623" spans="1:4" ht="15.5" hidden="1" x14ac:dyDescent="0.35">
      <c r="A623" s="1" t="s">
        <v>1748</v>
      </c>
      <c r="B623" t="s">
        <v>4392</v>
      </c>
      <c r="C623" t="s">
        <v>4904</v>
      </c>
      <c r="D623" s="1" t="s">
        <v>2971</v>
      </c>
    </row>
    <row r="624" spans="1:4" ht="15.5" x14ac:dyDescent="0.35">
      <c r="A624" s="1" t="s">
        <v>1747</v>
      </c>
      <c r="B624" t="s">
        <v>4390</v>
      </c>
      <c r="C624" t="s">
        <v>4905</v>
      </c>
      <c r="D624" s="1" t="s">
        <v>2972</v>
      </c>
    </row>
    <row r="625" spans="1:4" ht="15.5" hidden="1" x14ac:dyDescent="0.35">
      <c r="A625" s="1" t="s">
        <v>1746</v>
      </c>
      <c r="B625" t="s">
        <v>4392</v>
      </c>
      <c r="C625" t="s">
        <v>4906</v>
      </c>
      <c r="D625" s="1" t="s">
        <v>2973</v>
      </c>
    </row>
    <row r="626" spans="1:4" ht="15.5" hidden="1" x14ac:dyDescent="0.35">
      <c r="A626" s="1" t="s">
        <v>1745</v>
      </c>
      <c r="B626" t="s">
        <v>4392</v>
      </c>
      <c r="C626" t="s">
        <v>4907</v>
      </c>
      <c r="D626" s="1" t="s">
        <v>2974</v>
      </c>
    </row>
    <row r="627" spans="1:4" ht="15.5" hidden="1" x14ac:dyDescent="0.35">
      <c r="A627" s="1" t="s">
        <v>1744</v>
      </c>
      <c r="B627" t="s">
        <v>4392</v>
      </c>
      <c r="C627" t="s">
        <v>4908</v>
      </c>
      <c r="D627" s="1" t="s">
        <v>2975</v>
      </c>
    </row>
    <row r="628" spans="1:4" ht="15.5" hidden="1" x14ac:dyDescent="0.35">
      <c r="A628" s="1" t="s">
        <v>1743</v>
      </c>
      <c r="B628" t="s">
        <v>4392</v>
      </c>
      <c r="C628" t="s">
        <v>4909</v>
      </c>
      <c r="D628" s="1" t="s">
        <v>2976</v>
      </c>
    </row>
    <row r="629" spans="1:4" ht="15.5" x14ac:dyDescent="0.35">
      <c r="A629" s="1" t="s">
        <v>1742</v>
      </c>
      <c r="B629" t="s">
        <v>4808</v>
      </c>
      <c r="C629" t="s">
        <v>4910</v>
      </c>
      <c r="D629" s="1" t="s">
        <v>2977</v>
      </c>
    </row>
    <row r="630" spans="1:4" ht="15.5" hidden="1" x14ac:dyDescent="0.35">
      <c r="A630" s="1" t="s">
        <v>1741</v>
      </c>
      <c r="B630" t="s">
        <v>4392</v>
      </c>
      <c r="C630" t="s">
        <v>4911</v>
      </c>
      <c r="D630" s="1" t="s">
        <v>2978</v>
      </c>
    </row>
    <row r="631" spans="1:4" ht="15.5" x14ac:dyDescent="0.35">
      <c r="A631" s="1" t="s">
        <v>1740</v>
      </c>
      <c r="B631" t="s">
        <v>4390</v>
      </c>
      <c r="C631" t="s">
        <v>4912</v>
      </c>
      <c r="D631" s="1" t="s">
        <v>2651</v>
      </c>
    </row>
    <row r="632" spans="1:4" ht="15.5" x14ac:dyDescent="0.35">
      <c r="A632" s="1" t="s">
        <v>1739</v>
      </c>
      <c r="B632" t="s">
        <v>4808</v>
      </c>
      <c r="C632" t="s">
        <v>4913</v>
      </c>
      <c r="D632" s="1" t="s">
        <v>2979</v>
      </c>
    </row>
    <row r="633" spans="1:4" ht="15.5" hidden="1" x14ac:dyDescent="0.35">
      <c r="A633" s="1" t="s">
        <v>1738</v>
      </c>
      <c r="B633" t="s">
        <v>4392</v>
      </c>
      <c r="C633" t="s">
        <v>4595</v>
      </c>
      <c r="D633" s="1" t="s">
        <v>2980</v>
      </c>
    </row>
    <row r="634" spans="1:4" ht="15.5" hidden="1" x14ac:dyDescent="0.35">
      <c r="A634" s="1" t="s">
        <v>1737</v>
      </c>
      <c r="B634" t="s">
        <v>4392</v>
      </c>
      <c r="C634" t="s">
        <v>4751</v>
      </c>
      <c r="D634" s="1" t="s">
        <v>2981</v>
      </c>
    </row>
    <row r="635" spans="1:4" ht="15.5" x14ac:dyDescent="0.35">
      <c r="A635" s="1" t="s">
        <v>1736</v>
      </c>
      <c r="B635" t="s">
        <v>4808</v>
      </c>
      <c r="C635" t="s">
        <v>4914</v>
      </c>
      <c r="D635" s="1" t="s">
        <v>2982</v>
      </c>
    </row>
    <row r="636" spans="1:4" ht="15.5" hidden="1" x14ac:dyDescent="0.35">
      <c r="A636" s="1" t="s">
        <v>1735</v>
      </c>
      <c r="B636" t="s">
        <v>4392</v>
      </c>
      <c r="C636" t="s">
        <v>4915</v>
      </c>
      <c r="D636" s="1" t="s">
        <v>2706</v>
      </c>
    </row>
    <row r="637" spans="1:4" ht="15.5" x14ac:dyDescent="0.35">
      <c r="A637" s="1" t="s">
        <v>1734</v>
      </c>
      <c r="B637" t="s">
        <v>4808</v>
      </c>
      <c r="C637" t="s">
        <v>4916</v>
      </c>
      <c r="D637" s="1" t="s">
        <v>2983</v>
      </c>
    </row>
    <row r="638" spans="1:4" ht="15.5" x14ac:dyDescent="0.35">
      <c r="A638" s="1" t="s">
        <v>1733</v>
      </c>
      <c r="B638" t="s">
        <v>4390</v>
      </c>
      <c r="C638" t="s">
        <v>4617</v>
      </c>
      <c r="D638" s="1" t="s">
        <v>2984</v>
      </c>
    </row>
    <row r="639" spans="1:4" ht="15.5" hidden="1" x14ac:dyDescent="0.35">
      <c r="A639" s="1" t="s">
        <v>1732</v>
      </c>
      <c r="B639" t="s">
        <v>4392</v>
      </c>
      <c r="C639" t="s">
        <v>4507</v>
      </c>
      <c r="D639" s="1" t="s">
        <v>2985</v>
      </c>
    </row>
    <row r="640" spans="1:4" ht="15.5" x14ac:dyDescent="0.35">
      <c r="A640" s="1" t="s">
        <v>1731</v>
      </c>
      <c r="B640" t="s">
        <v>4390</v>
      </c>
      <c r="C640" t="s">
        <v>4917</v>
      </c>
      <c r="D640" s="1" t="s">
        <v>2986</v>
      </c>
    </row>
    <row r="641" spans="1:4" ht="15.5" x14ac:dyDescent="0.35">
      <c r="A641" s="1" t="s">
        <v>1730</v>
      </c>
      <c r="B641" t="s">
        <v>4808</v>
      </c>
      <c r="C641" t="s">
        <v>4918</v>
      </c>
      <c r="D641" s="1" t="s">
        <v>2390</v>
      </c>
    </row>
    <row r="642" spans="1:4" ht="15.5" hidden="1" x14ac:dyDescent="0.35">
      <c r="A642" s="1" t="s">
        <v>1729</v>
      </c>
      <c r="B642" t="s">
        <v>4392</v>
      </c>
      <c r="C642" t="s">
        <v>4919</v>
      </c>
      <c r="D642" s="1" t="s">
        <v>2987</v>
      </c>
    </row>
    <row r="643" spans="1:4" ht="15.5" x14ac:dyDescent="0.35">
      <c r="A643" s="1" t="s">
        <v>1728</v>
      </c>
      <c r="B643" t="s">
        <v>4390</v>
      </c>
      <c r="C643" t="s">
        <v>4920</v>
      </c>
      <c r="D643" s="1" t="s">
        <v>2450</v>
      </c>
    </row>
    <row r="644" spans="1:4" ht="15.5" hidden="1" x14ac:dyDescent="0.35">
      <c r="A644" s="1" t="s">
        <v>1727</v>
      </c>
      <c r="B644" t="s">
        <v>4392</v>
      </c>
      <c r="C644" t="s">
        <v>4398</v>
      </c>
      <c r="D644" s="1" t="s">
        <v>2988</v>
      </c>
    </row>
    <row r="645" spans="1:4" ht="15.5" hidden="1" x14ac:dyDescent="0.35">
      <c r="A645" s="1" t="s">
        <v>1726</v>
      </c>
      <c r="B645" t="s">
        <v>4392</v>
      </c>
      <c r="C645" t="s">
        <v>4921</v>
      </c>
      <c r="D645" s="1" t="s">
        <v>2989</v>
      </c>
    </row>
    <row r="646" spans="1:4" ht="15.5" x14ac:dyDescent="0.35">
      <c r="A646" s="1" t="s">
        <v>1725</v>
      </c>
      <c r="B646" t="s">
        <v>4390</v>
      </c>
      <c r="C646" t="s">
        <v>4739</v>
      </c>
      <c r="D646" s="1" t="s">
        <v>2990</v>
      </c>
    </row>
    <row r="647" spans="1:4" ht="15.5" x14ac:dyDescent="0.35">
      <c r="A647" s="1" t="s">
        <v>1724</v>
      </c>
      <c r="B647" t="s">
        <v>4390</v>
      </c>
      <c r="C647" t="s">
        <v>4922</v>
      </c>
      <c r="D647" s="1" t="s">
        <v>2991</v>
      </c>
    </row>
    <row r="648" spans="1:4" ht="15.5" x14ac:dyDescent="0.35">
      <c r="A648" s="1" t="s">
        <v>1723</v>
      </c>
      <c r="B648" t="s">
        <v>4390</v>
      </c>
      <c r="C648" t="s">
        <v>4923</v>
      </c>
      <c r="D648" s="1" t="s">
        <v>2992</v>
      </c>
    </row>
    <row r="649" spans="1:4" ht="15.5" hidden="1" x14ac:dyDescent="0.35">
      <c r="A649" s="1" t="s">
        <v>1722</v>
      </c>
      <c r="B649" t="s">
        <v>4392</v>
      </c>
      <c r="C649" t="s">
        <v>4924</v>
      </c>
      <c r="D649" s="1" t="s">
        <v>2993</v>
      </c>
    </row>
    <row r="650" spans="1:4" ht="15.5" hidden="1" x14ac:dyDescent="0.35">
      <c r="A650" s="1" t="s">
        <v>1721</v>
      </c>
      <c r="B650" t="s">
        <v>4392</v>
      </c>
      <c r="C650" t="s">
        <v>4740</v>
      </c>
      <c r="D650" s="1" t="s">
        <v>2994</v>
      </c>
    </row>
    <row r="651" spans="1:4" ht="15.5" x14ac:dyDescent="0.35">
      <c r="A651" s="1" t="s">
        <v>1720</v>
      </c>
      <c r="B651" t="s">
        <v>4390</v>
      </c>
      <c r="C651" t="s">
        <v>4925</v>
      </c>
      <c r="D651" s="1" t="s">
        <v>2995</v>
      </c>
    </row>
    <row r="652" spans="1:4" ht="15.5" hidden="1" x14ac:dyDescent="0.35">
      <c r="A652" s="1" t="s">
        <v>1719</v>
      </c>
      <c r="B652" t="s">
        <v>4392</v>
      </c>
      <c r="C652" t="s">
        <v>4403</v>
      </c>
      <c r="D652" s="1" t="s">
        <v>2996</v>
      </c>
    </row>
    <row r="653" spans="1:4" ht="15.5" x14ac:dyDescent="0.35">
      <c r="A653" s="1" t="s">
        <v>1718</v>
      </c>
      <c r="B653" t="s">
        <v>4390</v>
      </c>
      <c r="C653" t="s">
        <v>4926</v>
      </c>
      <c r="D653" s="1" t="s">
        <v>2997</v>
      </c>
    </row>
    <row r="654" spans="1:4" ht="15.5" hidden="1" x14ac:dyDescent="0.35">
      <c r="A654" s="1" t="s">
        <v>1717</v>
      </c>
      <c r="B654" t="s">
        <v>4392</v>
      </c>
      <c r="C654" t="s">
        <v>4927</v>
      </c>
      <c r="D654" s="1" t="s">
        <v>2998</v>
      </c>
    </row>
    <row r="655" spans="1:4" ht="15.5" hidden="1" x14ac:dyDescent="0.35">
      <c r="A655" s="1" t="s">
        <v>1716</v>
      </c>
      <c r="B655" t="s">
        <v>4392</v>
      </c>
      <c r="C655" t="s">
        <v>4482</v>
      </c>
      <c r="D655" s="1" t="s">
        <v>2999</v>
      </c>
    </row>
    <row r="656" spans="1:4" ht="15.5" hidden="1" x14ac:dyDescent="0.35">
      <c r="A656" s="1" t="s">
        <v>1715</v>
      </c>
      <c r="B656" t="s">
        <v>4392</v>
      </c>
      <c r="C656" t="s">
        <v>4928</v>
      </c>
      <c r="D656" s="1" t="s">
        <v>3000</v>
      </c>
    </row>
    <row r="657" spans="1:4" ht="15.5" hidden="1" x14ac:dyDescent="0.35">
      <c r="A657" s="1" t="s">
        <v>1714</v>
      </c>
      <c r="B657" t="s">
        <v>4392</v>
      </c>
      <c r="C657" t="s">
        <v>4929</v>
      </c>
      <c r="D657" s="1" t="s">
        <v>3001</v>
      </c>
    </row>
    <row r="658" spans="1:4" ht="15.5" x14ac:dyDescent="0.35">
      <c r="A658" s="1" t="s">
        <v>1713</v>
      </c>
      <c r="B658" t="s">
        <v>4390</v>
      </c>
      <c r="C658" t="s">
        <v>4930</v>
      </c>
      <c r="D658" s="1" t="s">
        <v>3002</v>
      </c>
    </row>
    <row r="659" spans="1:4" ht="15.5" x14ac:dyDescent="0.35">
      <c r="A659" s="1" t="s">
        <v>1712</v>
      </c>
      <c r="B659" t="s">
        <v>4390</v>
      </c>
      <c r="C659" t="s">
        <v>4931</v>
      </c>
      <c r="D659" s="1" t="s">
        <v>3003</v>
      </c>
    </row>
    <row r="660" spans="1:4" ht="15.5" x14ac:dyDescent="0.35">
      <c r="A660" s="1" t="s">
        <v>1711</v>
      </c>
      <c r="B660" t="s">
        <v>4390</v>
      </c>
      <c r="C660" t="s">
        <v>4932</v>
      </c>
      <c r="D660" s="1" t="s">
        <v>3004</v>
      </c>
    </row>
    <row r="661" spans="1:4" ht="15.5" x14ac:dyDescent="0.35">
      <c r="A661" s="1" t="s">
        <v>1710</v>
      </c>
      <c r="B661" t="s">
        <v>4390</v>
      </c>
      <c r="C661" t="s">
        <v>4933</v>
      </c>
      <c r="D661" s="1" t="s">
        <v>3005</v>
      </c>
    </row>
    <row r="662" spans="1:4" ht="15.5" hidden="1" x14ac:dyDescent="0.35">
      <c r="A662" s="1" t="s">
        <v>1709</v>
      </c>
      <c r="B662" t="s">
        <v>4392</v>
      </c>
      <c r="C662" t="s">
        <v>4934</v>
      </c>
      <c r="D662" s="1" t="s">
        <v>3006</v>
      </c>
    </row>
    <row r="663" spans="1:4" ht="15.5" hidden="1" x14ac:dyDescent="0.35">
      <c r="A663" s="1" t="s">
        <v>1708</v>
      </c>
      <c r="B663" t="s">
        <v>4392</v>
      </c>
      <c r="C663" t="s">
        <v>4935</v>
      </c>
      <c r="D663" s="1" t="s">
        <v>3007</v>
      </c>
    </row>
    <row r="664" spans="1:4" ht="15.5" hidden="1" x14ac:dyDescent="0.35">
      <c r="A664" s="1" t="s">
        <v>1707</v>
      </c>
      <c r="B664" t="s">
        <v>4392</v>
      </c>
      <c r="C664" t="s">
        <v>4936</v>
      </c>
      <c r="D664" s="1" t="s">
        <v>3008</v>
      </c>
    </row>
    <row r="665" spans="1:4" ht="15.5" x14ac:dyDescent="0.35">
      <c r="A665" s="1" t="s">
        <v>1706</v>
      </c>
      <c r="B665" t="s">
        <v>4390</v>
      </c>
      <c r="C665" t="s">
        <v>4937</v>
      </c>
      <c r="D665" s="1" t="s">
        <v>3009</v>
      </c>
    </row>
    <row r="666" spans="1:4" ht="15.5" x14ac:dyDescent="0.35">
      <c r="A666" s="1" t="s">
        <v>1705</v>
      </c>
      <c r="B666" t="s">
        <v>4390</v>
      </c>
      <c r="C666" t="s">
        <v>4938</v>
      </c>
      <c r="D666" s="1" t="s">
        <v>3010</v>
      </c>
    </row>
    <row r="667" spans="1:4" ht="15.5" hidden="1" x14ac:dyDescent="0.35">
      <c r="A667" s="1" t="s">
        <v>1704</v>
      </c>
      <c r="B667" t="s">
        <v>4392</v>
      </c>
      <c r="C667" t="s">
        <v>4939</v>
      </c>
      <c r="D667" s="1" t="s">
        <v>3011</v>
      </c>
    </row>
    <row r="668" spans="1:4" ht="15.5" x14ac:dyDescent="0.35">
      <c r="A668" s="1" t="s">
        <v>1703</v>
      </c>
      <c r="B668" t="s">
        <v>4808</v>
      </c>
      <c r="C668" t="s">
        <v>4856</v>
      </c>
      <c r="D668" s="1" t="s">
        <v>3012</v>
      </c>
    </row>
    <row r="669" spans="1:4" ht="15.5" x14ac:dyDescent="0.35">
      <c r="A669" s="1" t="s">
        <v>1702</v>
      </c>
      <c r="B669" t="s">
        <v>4808</v>
      </c>
      <c r="C669" t="s">
        <v>4940</v>
      </c>
      <c r="D669" s="1" t="s">
        <v>3013</v>
      </c>
    </row>
    <row r="670" spans="1:4" ht="15.5" hidden="1" x14ac:dyDescent="0.35">
      <c r="A670" s="1" t="s">
        <v>1701</v>
      </c>
      <c r="B670" t="s">
        <v>4392</v>
      </c>
      <c r="C670" t="s">
        <v>4563</v>
      </c>
      <c r="D670" s="1" t="s">
        <v>3014</v>
      </c>
    </row>
    <row r="671" spans="1:4" ht="15.5" x14ac:dyDescent="0.35">
      <c r="A671" s="1" t="s">
        <v>1700</v>
      </c>
      <c r="B671" t="s">
        <v>4808</v>
      </c>
      <c r="C671" t="s">
        <v>4468</v>
      </c>
      <c r="D671" s="1" t="s">
        <v>2738</v>
      </c>
    </row>
    <row r="672" spans="1:4" ht="15.5" hidden="1" x14ac:dyDescent="0.35">
      <c r="A672" s="1" t="s">
        <v>1699</v>
      </c>
      <c r="B672" t="s">
        <v>4392</v>
      </c>
      <c r="C672" t="s">
        <v>4941</v>
      </c>
      <c r="D672" s="1" t="s">
        <v>3015</v>
      </c>
    </row>
    <row r="673" spans="1:4" ht="15.5" x14ac:dyDescent="0.35">
      <c r="A673" s="1" t="s">
        <v>1698</v>
      </c>
      <c r="B673" t="s">
        <v>4390</v>
      </c>
      <c r="C673" t="s">
        <v>4942</v>
      </c>
      <c r="D673" s="1" t="s">
        <v>3016</v>
      </c>
    </row>
    <row r="674" spans="1:4" ht="15.5" x14ac:dyDescent="0.35">
      <c r="A674" s="1" t="s">
        <v>1697</v>
      </c>
      <c r="B674" t="s">
        <v>4390</v>
      </c>
      <c r="C674" t="s">
        <v>4943</v>
      </c>
      <c r="D674" s="1" t="s">
        <v>3017</v>
      </c>
    </row>
    <row r="675" spans="1:4" ht="15.5" x14ac:dyDescent="0.35">
      <c r="A675" s="1" t="s">
        <v>1696</v>
      </c>
      <c r="B675" t="s">
        <v>4390</v>
      </c>
      <c r="C675" t="s">
        <v>4944</v>
      </c>
      <c r="D675" s="1" t="s">
        <v>3018</v>
      </c>
    </row>
    <row r="676" spans="1:4" ht="15.5" x14ac:dyDescent="0.35">
      <c r="A676" s="1" t="s">
        <v>1695</v>
      </c>
      <c r="B676" t="s">
        <v>4390</v>
      </c>
      <c r="C676" t="s">
        <v>4945</v>
      </c>
      <c r="D676" s="1" t="s">
        <v>3019</v>
      </c>
    </row>
    <row r="677" spans="1:4" ht="15.5" x14ac:dyDescent="0.35">
      <c r="A677" s="1" t="s">
        <v>1694</v>
      </c>
      <c r="B677" t="s">
        <v>4390</v>
      </c>
      <c r="C677" t="s">
        <v>4946</v>
      </c>
      <c r="D677" s="1" t="s">
        <v>3020</v>
      </c>
    </row>
    <row r="678" spans="1:4" ht="15.5" x14ac:dyDescent="0.35">
      <c r="A678" s="1" t="s">
        <v>1693</v>
      </c>
      <c r="B678" t="s">
        <v>4808</v>
      </c>
      <c r="C678" t="s">
        <v>4947</v>
      </c>
      <c r="D678" s="1" t="s">
        <v>3021</v>
      </c>
    </row>
    <row r="679" spans="1:4" ht="15.5" x14ac:dyDescent="0.35">
      <c r="A679" s="1" t="s">
        <v>1692</v>
      </c>
      <c r="B679" t="s">
        <v>4390</v>
      </c>
      <c r="C679" t="s">
        <v>4948</v>
      </c>
      <c r="D679" s="1" t="s">
        <v>3022</v>
      </c>
    </row>
    <row r="680" spans="1:4" ht="15.5" hidden="1" x14ac:dyDescent="0.35">
      <c r="A680" s="1" t="s">
        <v>1691</v>
      </c>
      <c r="B680" t="s">
        <v>4392</v>
      </c>
      <c r="C680" t="s">
        <v>4949</v>
      </c>
      <c r="D680" s="1" t="s">
        <v>3023</v>
      </c>
    </row>
    <row r="681" spans="1:4" ht="15.5" hidden="1" x14ac:dyDescent="0.35">
      <c r="A681" s="1" t="s">
        <v>1690</v>
      </c>
      <c r="B681" t="s">
        <v>4392</v>
      </c>
      <c r="C681" t="s">
        <v>4738</v>
      </c>
      <c r="D681" s="1" t="s">
        <v>3024</v>
      </c>
    </row>
    <row r="682" spans="1:4" ht="15.5" x14ac:dyDescent="0.35">
      <c r="A682" s="1" t="s">
        <v>1689</v>
      </c>
      <c r="B682" t="s">
        <v>4390</v>
      </c>
      <c r="C682" t="s">
        <v>4950</v>
      </c>
      <c r="D682" s="1" t="s">
        <v>3025</v>
      </c>
    </row>
    <row r="683" spans="1:4" ht="15.5" x14ac:dyDescent="0.35">
      <c r="A683" s="1" t="s">
        <v>1688</v>
      </c>
      <c r="B683" t="s">
        <v>4808</v>
      </c>
      <c r="C683" t="s">
        <v>4951</v>
      </c>
      <c r="D683" s="1" t="s">
        <v>3026</v>
      </c>
    </row>
    <row r="684" spans="1:4" ht="15.5" x14ac:dyDescent="0.35">
      <c r="A684" s="1" t="s">
        <v>1687</v>
      </c>
      <c r="B684" t="s">
        <v>4390</v>
      </c>
      <c r="C684" t="s">
        <v>4484</v>
      </c>
      <c r="D684" s="1" t="s">
        <v>3027</v>
      </c>
    </row>
    <row r="685" spans="1:4" ht="15.5" x14ac:dyDescent="0.35">
      <c r="A685" s="1" t="s">
        <v>1686</v>
      </c>
      <c r="B685" t="s">
        <v>4390</v>
      </c>
      <c r="C685" t="s">
        <v>4952</v>
      </c>
      <c r="D685" s="1" t="s">
        <v>3028</v>
      </c>
    </row>
    <row r="686" spans="1:4" ht="15.5" hidden="1" x14ac:dyDescent="0.35">
      <c r="A686" s="1" t="s">
        <v>1685</v>
      </c>
      <c r="B686" t="s">
        <v>4392</v>
      </c>
      <c r="C686" t="s">
        <v>4953</v>
      </c>
      <c r="D686" s="1" t="s">
        <v>3029</v>
      </c>
    </row>
    <row r="687" spans="1:4" ht="15.5" hidden="1" x14ac:dyDescent="0.35">
      <c r="A687" s="1" t="s">
        <v>1684</v>
      </c>
      <c r="B687" t="s">
        <v>4392</v>
      </c>
      <c r="C687" t="s">
        <v>4954</v>
      </c>
      <c r="D687" s="1" t="s">
        <v>3030</v>
      </c>
    </row>
    <row r="688" spans="1:4" ht="15.5" x14ac:dyDescent="0.35">
      <c r="A688" s="1" t="s">
        <v>1683</v>
      </c>
      <c r="B688" t="s">
        <v>4390</v>
      </c>
      <c r="C688" t="s">
        <v>4955</v>
      </c>
      <c r="D688" s="1" t="s">
        <v>3031</v>
      </c>
    </row>
    <row r="689" spans="1:4" ht="15.5" x14ac:dyDescent="0.35">
      <c r="A689" s="1" t="s">
        <v>1682</v>
      </c>
      <c r="B689" t="s">
        <v>4390</v>
      </c>
      <c r="C689" t="s">
        <v>4956</v>
      </c>
      <c r="D689" s="1" t="s">
        <v>3032</v>
      </c>
    </row>
    <row r="690" spans="1:4" ht="15.5" x14ac:dyDescent="0.35">
      <c r="A690" s="1" t="s">
        <v>1681</v>
      </c>
      <c r="B690" t="s">
        <v>4390</v>
      </c>
      <c r="C690" t="s">
        <v>4957</v>
      </c>
      <c r="D690" s="1" t="s">
        <v>3033</v>
      </c>
    </row>
    <row r="691" spans="1:4" ht="15.5" x14ac:dyDescent="0.35">
      <c r="A691" s="1" t="s">
        <v>1680</v>
      </c>
      <c r="B691" t="s">
        <v>4390</v>
      </c>
      <c r="C691" t="s">
        <v>4958</v>
      </c>
      <c r="D691" s="1" t="s">
        <v>3034</v>
      </c>
    </row>
    <row r="692" spans="1:4" ht="15.5" x14ac:dyDescent="0.35">
      <c r="A692" s="1" t="s">
        <v>1679</v>
      </c>
      <c r="B692" t="s">
        <v>4390</v>
      </c>
      <c r="C692" t="s">
        <v>4959</v>
      </c>
      <c r="D692" s="1" t="s">
        <v>3035</v>
      </c>
    </row>
    <row r="693" spans="1:4" ht="15.5" hidden="1" x14ac:dyDescent="0.35">
      <c r="A693" s="1" t="s">
        <v>1678</v>
      </c>
      <c r="B693" t="s">
        <v>4392</v>
      </c>
      <c r="C693" t="s">
        <v>4960</v>
      </c>
      <c r="D693" s="1" t="s">
        <v>3036</v>
      </c>
    </row>
    <row r="694" spans="1:4" ht="15.5" x14ac:dyDescent="0.35">
      <c r="A694" s="1" t="s">
        <v>1677</v>
      </c>
      <c r="B694" t="s">
        <v>4808</v>
      </c>
      <c r="C694" t="s">
        <v>4961</v>
      </c>
      <c r="D694" s="1" t="s">
        <v>3037</v>
      </c>
    </row>
    <row r="695" spans="1:4" ht="15.5" x14ac:dyDescent="0.35">
      <c r="A695" s="1" t="s">
        <v>1676</v>
      </c>
      <c r="B695" t="s">
        <v>4390</v>
      </c>
      <c r="C695" t="s">
        <v>4962</v>
      </c>
      <c r="D695" s="1" t="s">
        <v>3038</v>
      </c>
    </row>
    <row r="696" spans="1:4" ht="15.5" hidden="1" x14ac:dyDescent="0.35">
      <c r="A696" s="1" t="s">
        <v>1675</v>
      </c>
      <c r="B696" t="s">
        <v>4392</v>
      </c>
      <c r="C696" t="s">
        <v>4963</v>
      </c>
      <c r="D696" s="1" t="s">
        <v>3039</v>
      </c>
    </row>
    <row r="697" spans="1:4" ht="15.5" hidden="1" x14ac:dyDescent="0.35">
      <c r="A697" s="1" t="s">
        <v>1674</v>
      </c>
      <c r="B697" t="s">
        <v>4392</v>
      </c>
      <c r="C697" t="s">
        <v>4964</v>
      </c>
      <c r="D697" s="1" t="s">
        <v>3040</v>
      </c>
    </row>
    <row r="698" spans="1:4" ht="15.5" hidden="1" x14ac:dyDescent="0.35">
      <c r="A698" s="1" t="s">
        <v>1673</v>
      </c>
      <c r="B698" t="s">
        <v>4392</v>
      </c>
      <c r="C698" t="s">
        <v>4965</v>
      </c>
      <c r="D698" s="1" t="s">
        <v>3041</v>
      </c>
    </row>
    <row r="699" spans="1:4" ht="15.5" x14ac:dyDescent="0.35">
      <c r="A699" s="1" t="s">
        <v>1672</v>
      </c>
      <c r="B699" t="s">
        <v>4390</v>
      </c>
      <c r="C699" t="s">
        <v>4471</v>
      </c>
      <c r="D699" s="1" t="s">
        <v>3042</v>
      </c>
    </row>
    <row r="700" spans="1:4" ht="15.5" x14ac:dyDescent="0.35">
      <c r="A700" s="1" t="s">
        <v>1671</v>
      </c>
      <c r="B700" t="s">
        <v>4390</v>
      </c>
      <c r="C700" t="s">
        <v>4966</v>
      </c>
      <c r="D700" s="1" t="s">
        <v>3043</v>
      </c>
    </row>
    <row r="701" spans="1:4" ht="15.5" hidden="1" x14ac:dyDescent="0.35">
      <c r="A701" s="1" t="s">
        <v>1670</v>
      </c>
      <c r="B701" t="s">
        <v>4392</v>
      </c>
      <c r="C701" t="s">
        <v>4967</v>
      </c>
      <c r="D701" s="1" t="s">
        <v>3044</v>
      </c>
    </row>
    <row r="702" spans="1:4" ht="15.5" x14ac:dyDescent="0.35">
      <c r="A702" s="1" t="s">
        <v>1669</v>
      </c>
      <c r="B702" t="s">
        <v>4808</v>
      </c>
      <c r="C702" t="s">
        <v>4968</v>
      </c>
      <c r="D702" s="1" t="s">
        <v>3045</v>
      </c>
    </row>
    <row r="703" spans="1:4" ht="15.5" hidden="1" x14ac:dyDescent="0.35">
      <c r="A703" s="1" t="s">
        <v>1668</v>
      </c>
      <c r="B703" t="s">
        <v>4392</v>
      </c>
      <c r="C703" t="s">
        <v>4969</v>
      </c>
      <c r="D703" s="1" t="s">
        <v>3046</v>
      </c>
    </row>
    <row r="704" spans="1:4" ht="15.5" hidden="1" x14ac:dyDescent="0.35">
      <c r="A704" s="1" t="s">
        <v>1667</v>
      </c>
      <c r="B704" t="s">
        <v>4392</v>
      </c>
      <c r="C704" t="s">
        <v>4970</v>
      </c>
      <c r="D704" s="1" t="s">
        <v>3047</v>
      </c>
    </row>
    <row r="705" spans="1:4" ht="15.5" x14ac:dyDescent="0.35">
      <c r="A705" s="1" t="s">
        <v>1666</v>
      </c>
      <c r="B705" t="s">
        <v>4390</v>
      </c>
      <c r="C705" t="s">
        <v>4465</v>
      </c>
      <c r="D705" s="1" t="s">
        <v>3048</v>
      </c>
    </row>
    <row r="706" spans="1:4" ht="15.5" x14ac:dyDescent="0.35">
      <c r="A706" s="1" t="s">
        <v>1665</v>
      </c>
      <c r="B706" t="s">
        <v>4390</v>
      </c>
      <c r="C706" t="s">
        <v>4971</v>
      </c>
      <c r="D706" s="1" t="s">
        <v>3049</v>
      </c>
    </row>
    <row r="707" spans="1:4" ht="15.5" hidden="1" x14ac:dyDescent="0.35">
      <c r="A707" s="1" t="s">
        <v>1664</v>
      </c>
      <c r="B707" t="s">
        <v>4392</v>
      </c>
      <c r="C707" t="s">
        <v>4972</v>
      </c>
      <c r="D707" s="1" t="s">
        <v>3050</v>
      </c>
    </row>
    <row r="708" spans="1:4" ht="15.5" x14ac:dyDescent="0.35">
      <c r="A708" s="1" t="s">
        <v>1663</v>
      </c>
      <c r="B708" t="s">
        <v>4390</v>
      </c>
      <c r="C708" t="s">
        <v>4760</v>
      </c>
      <c r="D708" s="1" t="s">
        <v>3051</v>
      </c>
    </row>
    <row r="709" spans="1:4" ht="15.5" x14ac:dyDescent="0.35">
      <c r="A709" s="1" t="s">
        <v>1662</v>
      </c>
      <c r="B709" t="s">
        <v>4808</v>
      </c>
      <c r="C709" t="s">
        <v>4836</v>
      </c>
      <c r="D709" s="1" t="s">
        <v>2842</v>
      </c>
    </row>
    <row r="710" spans="1:4" ht="15.5" x14ac:dyDescent="0.35">
      <c r="A710" s="1" t="s">
        <v>1661</v>
      </c>
      <c r="B710" t="s">
        <v>4808</v>
      </c>
      <c r="C710" t="s">
        <v>4973</v>
      </c>
      <c r="D710" s="1" t="s">
        <v>3052</v>
      </c>
    </row>
    <row r="711" spans="1:4" ht="15.5" x14ac:dyDescent="0.35">
      <c r="A711" s="1" t="s">
        <v>1660</v>
      </c>
      <c r="B711" t="s">
        <v>4390</v>
      </c>
      <c r="C711" t="s">
        <v>4974</v>
      </c>
      <c r="D711" s="1" t="s">
        <v>3053</v>
      </c>
    </row>
    <row r="712" spans="1:4" ht="15.5" x14ac:dyDescent="0.35">
      <c r="A712" s="1" t="s">
        <v>1659</v>
      </c>
      <c r="B712" t="s">
        <v>4390</v>
      </c>
      <c r="C712" t="s">
        <v>4975</v>
      </c>
      <c r="D712" s="1" t="s">
        <v>3054</v>
      </c>
    </row>
    <row r="713" spans="1:4" ht="15.5" x14ac:dyDescent="0.35">
      <c r="A713" s="1" t="s">
        <v>1658</v>
      </c>
      <c r="B713" t="s">
        <v>4390</v>
      </c>
      <c r="C713" t="s">
        <v>4976</v>
      </c>
      <c r="D713" s="1" t="s">
        <v>3055</v>
      </c>
    </row>
    <row r="714" spans="1:4" ht="15.5" hidden="1" x14ac:dyDescent="0.35">
      <c r="A714" s="1" t="s">
        <v>1657</v>
      </c>
      <c r="B714" t="s">
        <v>4392</v>
      </c>
      <c r="C714" t="s">
        <v>4977</v>
      </c>
      <c r="D714" s="1" t="s">
        <v>3056</v>
      </c>
    </row>
    <row r="715" spans="1:4" ht="15.5" x14ac:dyDescent="0.35">
      <c r="A715" s="1" t="s">
        <v>1656</v>
      </c>
      <c r="B715" t="s">
        <v>4808</v>
      </c>
      <c r="C715" t="s">
        <v>4619</v>
      </c>
      <c r="D715" s="1" t="s">
        <v>3057</v>
      </c>
    </row>
    <row r="716" spans="1:4" ht="15.5" x14ac:dyDescent="0.35">
      <c r="A716" s="1" t="s">
        <v>1655</v>
      </c>
      <c r="B716" t="s">
        <v>4808</v>
      </c>
      <c r="C716" t="s">
        <v>4978</v>
      </c>
      <c r="D716" s="1" t="s">
        <v>2450</v>
      </c>
    </row>
    <row r="717" spans="1:4" ht="15.5" x14ac:dyDescent="0.35">
      <c r="A717" s="1" t="s">
        <v>1654</v>
      </c>
      <c r="B717" t="s">
        <v>4390</v>
      </c>
      <c r="C717" t="s">
        <v>4979</v>
      </c>
      <c r="D717" s="1" t="s">
        <v>3058</v>
      </c>
    </row>
    <row r="718" spans="1:4" ht="15.5" x14ac:dyDescent="0.35">
      <c r="A718" s="1" t="s">
        <v>1653</v>
      </c>
      <c r="B718" t="s">
        <v>4390</v>
      </c>
      <c r="C718" t="s">
        <v>4980</v>
      </c>
      <c r="D718" s="1" t="s">
        <v>3059</v>
      </c>
    </row>
    <row r="719" spans="1:4" ht="15.5" hidden="1" x14ac:dyDescent="0.35">
      <c r="A719" s="1" t="s">
        <v>1652</v>
      </c>
      <c r="B719" t="s">
        <v>4392</v>
      </c>
      <c r="C719" t="s">
        <v>4981</v>
      </c>
      <c r="D719" s="1" t="s">
        <v>3060</v>
      </c>
    </row>
    <row r="720" spans="1:4" ht="15.5" hidden="1" x14ac:dyDescent="0.35">
      <c r="A720" s="1" t="s">
        <v>1651</v>
      </c>
      <c r="B720" t="s">
        <v>4392</v>
      </c>
      <c r="C720" t="s">
        <v>4982</v>
      </c>
      <c r="D720" s="1" t="s">
        <v>3061</v>
      </c>
    </row>
    <row r="721" spans="1:5" ht="15.5" hidden="1" x14ac:dyDescent="0.35">
      <c r="A721" s="1" t="s">
        <v>1650</v>
      </c>
      <c r="B721" t="s">
        <v>4392</v>
      </c>
      <c r="C721" t="s">
        <v>4983</v>
      </c>
      <c r="D721" s="1" t="s">
        <v>3062</v>
      </c>
    </row>
    <row r="722" spans="1:5" ht="15.5" x14ac:dyDescent="0.35">
      <c r="A722" s="1" t="s">
        <v>1649</v>
      </c>
      <c r="B722" t="s">
        <v>4390</v>
      </c>
      <c r="C722" t="s">
        <v>4420</v>
      </c>
      <c r="D722" s="1" t="s">
        <v>3063</v>
      </c>
    </row>
    <row r="723" spans="1:5" ht="15.5" x14ac:dyDescent="0.35">
      <c r="A723" s="1" t="s">
        <v>1648</v>
      </c>
      <c r="B723" t="s">
        <v>4390</v>
      </c>
      <c r="C723" t="s">
        <v>4749</v>
      </c>
      <c r="D723" s="1" t="s">
        <v>3064</v>
      </c>
    </row>
    <row r="724" spans="1:5" ht="15.5" x14ac:dyDescent="0.35">
      <c r="A724" s="1" t="s">
        <v>1647</v>
      </c>
      <c r="B724" t="s">
        <v>4390</v>
      </c>
      <c r="C724" t="s">
        <v>4984</v>
      </c>
      <c r="D724" s="1" t="s">
        <v>3065</v>
      </c>
    </row>
    <row r="725" spans="1:5" ht="15.5" x14ac:dyDescent="0.35">
      <c r="A725" s="1" t="s">
        <v>1646</v>
      </c>
      <c r="B725" t="s">
        <v>4808</v>
      </c>
      <c r="C725" t="s">
        <v>4812</v>
      </c>
      <c r="D725" s="1" t="s">
        <v>3066</v>
      </c>
    </row>
    <row r="726" spans="1:5" ht="15.5" hidden="1" x14ac:dyDescent="0.35">
      <c r="A726" s="1" t="s">
        <v>1645</v>
      </c>
      <c r="B726" t="s">
        <v>4392</v>
      </c>
      <c r="C726" t="s">
        <v>4985</v>
      </c>
      <c r="D726" s="1" t="s">
        <v>3067</v>
      </c>
      <c r="E726" t="s">
        <v>4986</v>
      </c>
    </row>
    <row r="727" spans="1:5" ht="15.5" hidden="1" x14ac:dyDescent="0.35">
      <c r="A727" s="1" t="s">
        <v>1644</v>
      </c>
      <c r="B727" t="s">
        <v>4392</v>
      </c>
      <c r="C727" t="s">
        <v>4638</v>
      </c>
      <c r="D727" s="1" t="s">
        <v>2474</v>
      </c>
    </row>
    <row r="728" spans="1:5" ht="15.5" hidden="1" x14ac:dyDescent="0.35">
      <c r="A728" s="1" t="s">
        <v>1643</v>
      </c>
      <c r="B728" t="s">
        <v>4392</v>
      </c>
      <c r="C728" t="s">
        <v>4411</v>
      </c>
      <c r="D728" s="1" t="s">
        <v>3068</v>
      </c>
    </row>
    <row r="729" spans="1:5" ht="15.5" hidden="1" x14ac:dyDescent="0.35">
      <c r="A729" s="1" t="s">
        <v>1642</v>
      </c>
      <c r="B729" t="s">
        <v>4392</v>
      </c>
      <c r="C729" t="s">
        <v>4987</v>
      </c>
      <c r="D729" s="1" t="s">
        <v>3069</v>
      </c>
    </row>
    <row r="730" spans="1:5" ht="15.5" hidden="1" x14ac:dyDescent="0.35">
      <c r="A730" s="1" t="s">
        <v>1641</v>
      </c>
      <c r="B730" t="s">
        <v>4392</v>
      </c>
      <c r="C730" t="s">
        <v>4988</v>
      </c>
      <c r="D730" s="1" t="s">
        <v>3061</v>
      </c>
    </row>
    <row r="731" spans="1:5" ht="15.5" x14ac:dyDescent="0.35">
      <c r="A731" s="1" t="s">
        <v>1640</v>
      </c>
      <c r="B731" t="s">
        <v>4390</v>
      </c>
      <c r="C731" t="s">
        <v>4989</v>
      </c>
      <c r="D731" s="1" t="s">
        <v>3070</v>
      </c>
    </row>
    <row r="732" spans="1:5" ht="15.5" x14ac:dyDescent="0.35">
      <c r="A732" s="1" t="s">
        <v>1639</v>
      </c>
      <c r="B732" t="s">
        <v>4390</v>
      </c>
      <c r="C732" t="s">
        <v>4558</v>
      </c>
      <c r="D732" s="1" t="s">
        <v>3071</v>
      </c>
    </row>
    <row r="733" spans="1:5" ht="15.5" hidden="1" x14ac:dyDescent="0.35">
      <c r="A733" s="1" t="s">
        <v>1638</v>
      </c>
      <c r="B733" t="s">
        <v>4392</v>
      </c>
      <c r="C733" t="s">
        <v>4990</v>
      </c>
      <c r="D733" s="1" t="s">
        <v>3072</v>
      </c>
    </row>
    <row r="734" spans="1:5" ht="15.5" x14ac:dyDescent="0.35">
      <c r="A734" s="1" t="s">
        <v>1637</v>
      </c>
      <c r="B734" t="s">
        <v>4390</v>
      </c>
      <c r="C734" t="s">
        <v>4991</v>
      </c>
      <c r="D734" s="1" t="s">
        <v>3073</v>
      </c>
    </row>
    <row r="735" spans="1:5" ht="15.5" x14ac:dyDescent="0.35">
      <c r="A735" s="1" t="s">
        <v>1636</v>
      </c>
      <c r="B735" t="s">
        <v>4390</v>
      </c>
      <c r="C735" t="s">
        <v>4992</v>
      </c>
      <c r="D735" s="1" t="s">
        <v>2453</v>
      </c>
    </row>
    <row r="736" spans="1:5" ht="15.5" x14ac:dyDescent="0.35">
      <c r="A736" s="1" t="s">
        <v>1635</v>
      </c>
      <c r="B736" t="s">
        <v>4390</v>
      </c>
      <c r="C736" t="s">
        <v>4993</v>
      </c>
      <c r="D736" s="1" t="s">
        <v>3074</v>
      </c>
    </row>
    <row r="737" spans="1:4" ht="15.5" x14ac:dyDescent="0.35">
      <c r="A737" s="1" t="s">
        <v>1634</v>
      </c>
      <c r="B737" t="s">
        <v>4390</v>
      </c>
      <c r="C737" t="s">
        <v>4994</v>
      </c>
      <c r="D737" s="1" t="s">
        <v>3075</v>
      </c>
    </row>
    <row r="738" spans="1:4" ht="15.5" hidden="1" x14ac:dyDescent="0.35">
      <c r="A738" s="1" t="s">
        <v>1633</v>
      </c>
      <c r="B738" t="s">
        <v>4392</v>
      </c>
      <c r="C738" t="s">
        <v>4662</v>
      </c>
      <c r="D738" s="1" t="s">
        <v>3076</v>
      </c>
    </row>
    <row r="739" spans="1:4" ht="15.5" hidden="1" x14ac:dyDescent="0.35">
      <c r="A739" s="1" t="s">
        <v>1632</v>
      </c>
      <c r="B739" t="s">
        <v>4392</v>
      </c>
      <c r="C739" t="s">
        <v>4995</v>
      </c>
      <c r="D739" s="1" t="s">
        <v>3077</v>
      </c>
    </row>
    <row r="740" spans="1:4" ht="15.5" hidden="1" x14ac:dyDescent="0.35">
      <c r="A740" s="1" t="s">
        <v>1631</v>
      </c>
      <c r="B740" t="s">
        <v>4392</v>
      </c>
      <c r="C740" t="s">
        <v>4996</v>
      </c>
      <c r="D740" s="1" t="s">
        <v>3078</v>
      </c>
    </row>
    <row r="741" spans="1:4" ht="15.5" x14ac:dyDescent="0.35">
      <c r="A741" s="1" t="s">
        <v>1630</v>
      </c>
      <c r="B741" t="s">
        <v>4808</v>
      </c>
      <c r="C741" t="s">
        <v>4997</v>
      </c>
      <c r="D741" s="1" t="s">
        <v>3079</v>
      </c>
    </row>
    <row r="742" spans="1:4" ht="15.5" hidden="1" x14ac:dyDescent="0.35">
      <c r="A742" s="1" t="s">
        <v>1629</v>
      </c>
      <c r="B742" t="s">
        <v>4392</v>
      </c>
      <c r="C742" t="s">
        <v>4597</v>
      </c>
      <c r="D742" s="1" t="s">
        <v>3080</v>
      </c>
    </row>
    <row r="743" spans="1:4" ht="15.5" hidden="1" x14ac:dyDescent="0.35">
      <c r="A743" s="1" t="s">
        <v>1628</v>
      </c>
      <c r="B743" t="s">
        <v>4392</v>
      </c>
      <c r="C743" t="s">
        <v>4998</v>
      </c>
      <c r="D743" s="1" t="s">
        <v>3081</v>
      </c>
    </row>
    <row r="744" spans="1:4" ht="15.5" x14ac:dyDescent="0.35">
      <c r="A744" s="1" t="s">
        <v>1627</v>
      </c>
      <c r="B744" t="s">
        <v>4808</v>
      </c>
      <c r="C744" t="s">
        <v>4780</v>
      </c>
      <c r="D744" s="1" t="s">
        <v>3082</v>
      </c>
    </row>
    <row r="745" spans="1:4" ht="15.5" x14ac:dyDescent="0.35">
      <c r="A745" s="1" t="s">
        <v>1626</v>
      </c>
      <c r="B745" t="s">
        <v>4808</v>
      </c>
      <c r="C745" t="s">
        <v>4999</v>
      </c>
      <c r="D745" s="1" t="s">
        <v>2408</v>
      </c>
    </row>
    <row r="746" spans="1:4" ht="15.5" x14ac:dyDescent="0.35">
      <c r="A746" s="1" t="s">
        <v>1625</v>
      </c>
      <c r="B746" t="s">
        <v>4390</v>
      </c>
      <c r="C746" t="s">
        <v>5000</v>
      </c>
      <c r="D746" s="1" t="s">
        <v>3083</v>
      </c>
    </row>
    <row r="747" spans="1:4" ht="15.5" hidden="1" x14ac:dyDescent="0.35">
      <c r="A747" s="1" t="s">
        <v>1624</v>
      </c>
      <c r="B747" t="s">
        <v>4392</v>
      </c>
      <c r="C747" t="s">
        <v>5001</v>
      </c>
      <c r="D747" s="1" t="s">
        <v>3084</v>
      </c>
    </row>
    <row r="748" spans="1:4" ht="15.5" x14ac:dyDescent="0.35">
      <c r="A748" s="1" t="s">
        <v>1623</v>
      </c>
      <c r="B748" t="s">
        <v>4808</v>
      </c>
      <c r="C748" t="s">
        <v>5002</v>
      </c>
      <c r="D748" s="1" t="s">
        <v>3085</v>
      </c>
    </row>
    <row r="749" spans="1:4" ht="15.5" hidden="1" x14ac:dyDescent="0.35">
      <c r="A749" s="1" t="s">
        <v>1622</v>
      </c>
      <c r="B749" t="s">
        <v>4392</v>
      </c>
      <c r="C749" t="s">
        <v>4597</v>
      </c>
      <c r="D749" s="1" t="s">
        <v>3086</v>
      </c>
    </row>
    <row r="750" spans="1:4" ht="15.5" hidden="1" x14ac:dyDescent="0.35">
      <c r="A750" s="1" t="s">
        <v>1621</v>
      </c>
      <c r="B750" t="s">
        <v>4392</v>
      </c>
      <c r="C750" t="s">
        <v>4454</v>
      </c>
      <c r="D750" s="1" t="s">
        <v>3087</v>
      </c>
    </row>
    <row r="751" spans="1:4" ht="15.5" x14ac:dyDescent="0.35">
      <c r="A751" s="1" t="s">
        <v>1620</v>
      </c>
      <c r="B751" t="s">
        <v>4390</v>
      </c>
      <c r="C751" t="s">
        <v>4453</v>
      </c>
      <c r="D751" s="1" t="s">
        <v>3088</v>
      </c>
    </row>
    <row r="752" spans="1:4" ht="15.5" hidden="1" x14ac:dyDescent="0.35">
      <c r="A752" s="1" t="s">
        <v>1619</v>
      </c>
      <c r="B752" t="s">
        <v>4392</v>
      </c>
      <c r="C752" t="s">
        <v>4472</v>
      </c>
      <c r="D752" s="1" t="s">
        <v>3089</v>
      </c>
    </row>
    <row r="753" spans="1:4" ht="15.5" x14ac:dyDescent="0.35">
      <c r="A753" s="1" t="s">
        <v>1618</v>
      </c>
      <c r="B753" t="s">
        <v>4390</v>
      </c>
      <c r="C753" t="s">
        <v>5003</v>
      </c>
      <c r="D753" s="1" t="s">
        <v>3090</v>
      </c>
    </row>
    <row r="754" spans="1:4" ht="15.5" x14ac:dyDescent="0.35">
      <c r="A754" s="1" t="s">
        <v>1617</v>
      </c>
      <c r="B754" t="s">
        <v>4390</v>
      </c>
      <c r="C754" t="s">
        <v>5004</v>
      </c>
      <c r="D754" s="1" t="s">
        <v>3091</v>
      </c>
    </row>
    <row r="755" spans="1:4" ht="15.5" x14ac:dyDescent="0.35">
      <c r="A755" s="1" t="s">
        <v>1616</v>
      </c>
      <c r="B755" t="s">
        <v>4390</v>
      </c>
      <c r="C755" t="s">
        <v>5005</v>
      </c>
      <c r="D755" s="1" t="s">
        <v>3092</v>
      </c>
    </row>
    <row r="756" spans="1:4" ht="15.5" x14ac:dyDescent="0.35">
      <c r="A756" s="1" t="s">
        <v>1615</v>
      </c>
      <c r="B756" t="s">
        <v>4808</v>
      </c>
      <c r="C756" t="s">
        <v>5006</v>
      </c>
      <c r="D756" s="1" t="s">
        <v>3093</v>
      </c>
    </row>
    <row r="757" spans="1:4" ht="15.5" hidden="1" x14ac:dyDescent="0.35">
      <c r="A757" s="1" t="s">
        <v>1614</v>
      </c>
      <c r="B757" t="s">
        <v>4392</v>
      </c>
      <c r="C757" t="s">
        <v>5007</v>
      </c>
      <c r="D757" s="1" t="s">
        <v>3094</v>
      </c>
    </row>
    <row r="758" spans="1:4" ht="15.5" hidden="1" x14ac:dyDescent="0.35">
      <c r="A758" s="1" t="s">
        <v>1613</v>
      </c>
      <c r="B758" t="s">
        <v>4392</v>
      </c>
      <c r="C758" t="s">
        <v>5008</v>
      </c>
      <c r="D758" s="1" t="s">
        <v>3095</v>
      </c>
    </row>
    <row r="759" spans="1:4" ht="15.5" hidden="1" x14ac:dyDescent="0.35">
      <c r="A759" s="1" t="s">
        <v>1612</v>
      </c>
      <c r="B759" t="s">
        <v>4392</v>
      </c>
      <c r="C759" t="s">
        <v>4554</v>
      </c>
      <c r="D759" s="1" t="s">
        <v>3096</v>
      </c>
    </row>
    <row r="760" spans="1:4" ht="15.5" hidden="1" x14ac:dyDescent="0.35">
      <c r="A760" s="1" t="s">
        <v>1611</v>
      </c>
      <c r="B760" t="s">
        <v>4392</v>
      </c>
      <c r="C760" t="s">
        <v>5009</v>
      </c>
      <c r="D760" s="1" t="s">
        <v>3097</v>
      </c>
    </row>
    <row r="761" spans="1:4" ht="15.5" x14ac:dyDescent="0.35">
      <c r="A761" s="1" t="s">
        <v>1610</v>
      </c>
      <c r="B761" t="s">
        <v>4390</v>
      </c>
      <c r="C761" t="s">
        <v>5010</v>
      </c>
      <c r="D761" s="1" t="s">
        <v>3098</v>
      </c>
    </row>
    <row r="762" spans="1:4" ht="15.5" x14ac:dyDescent="0.35">
      <c r="A762" s="1" t="s">
        <v>1609</v>
      </c>
      <c r="B762" t="s">
        <v>4390</v>
      </c>
      <c r="C762" t="s">
        <v>4812</v>
      </c>
      <c r="D762" s="1" t="s">
        <v>3099</v>
      </c>
    </row>
    <row r="763" spans="1:4" ht="15.5" hidden="1" x14ac:dyDescent="0.35">
      <c r="A763" s="1" t="s">
        <v>1608</v>
      </c>
      <c r="B763" t="s">
        <v>4392</v>
      </c>
      <c r="C763" t="s">
        <v>4627</v>
      </c>
      <c r="D763" s="1" t="s">
        <v>3100</v>
      </c>
    </row>
    <row r="764" spans="1:4" ht="15.5" x14ac:dyDescent="0.35">
      <c r="A764" s="1" t="s">
        <v>1607</v>
      </c>
      <c r="B764" t="s">
        <v>4390</v>
      </c>
      <c r="C764" t="s">
        <v>4424</v>
      </c>
      <c r="D764" s="1" t="s">
        <v>3101</v>
      </c>
    </row>
    <row r="765" spans="1:4" ht="15.5" x14ac:dyDescent="0.35">
      <c r="A765" s="1" t="s">
        <v>1606</v>
      </c>
      <c r="B765" t="s">
        <v>4390</v>
      </c>
      <c r="C765" t="s">
        <v>5011</v>
      </c>
      <c r="D765" s="1" t="s">
        <v>3102</v>
      </c>
    </row>
    <row r="766" spans="1:4" ht="15.5" x14ac:dyDescent="0.35">
      <c r="A766" s="1" t="s">
        <v>1605</v>
      </c>
      <c r="B766" t="s">
        <v>4390</v>
      </c>
      <c r="C766" t="s">
        <v>5012</v>
      </c>
      <c r="D766" s="1" t="s">
        <v>3103</v>
      </c>
    </row>
    <row r="767" spans="1:4" ht="15.5" x14ac:dyDescent="0.35">
      <c r="A767" s="1" t="s">
        <v>1604</v>
      </c>
      <c r="B767" t="s">
        <v>4390</v>
      </c>
      <c r="C767" t="s">
        <v>5013</v>
      </c>
      <c r="D767" s="1" t="s">
        <v>3104</v>
      </c>
    </row>
    <row r="768" spans="1:4" ht="15.5" x14ac:dyDescent="0.35">
      <c r="A768" s="1" t="s">
        <v>1603</v>
      </c>
      <c r="B768" t="s">
        <v>4390</v>
      </c>
      <c r="C768" t="s">
        <v>5014</v>
      </c>
      <c r="D768" s="1" t="s">
        <v>3105</v>
      </c>
    </row>
    <row r="769" spans="1:4" ht="15.5" x14ac:dyDescent="0.35">
      <c r="A769" s="1" t="s">
        <v>1602</v>
      </c>
      <c r="B769" t="s">
        <v>4390</v>
      </c>
      <c r="C769" t="s">
        <v>5015</v>
      </c>
      <c r="D769" s="1" t="s">
        <v>3106</v>
      </c>
    </row>
    <row r="770" spans="1:4" ht="15.5" x14ac:dyDescent="0.35">
      <c r="A770" s="1" t="s">
        <v>1601</v>
      </c>
      <c r="B770" t="s">
        <v>4390</v>
      </c>
      <c r="C770" t="s">
        <v>4664</v>
      </c>
      <c r="D770" s="1" t="s">
        <v>3107</v>
      </c>
    </row>
    <row r="771" spans="1:4" ht="15.5" x14ac:dyDescent="0.35">
      <c r="A771" s="1" t="s">
        <v>1600</v>
      </c>
      <c r="B771" t="s">
        <v>4390</v>
      </c>
      <c r="C771" t="s">
        <v>5016</v>
      </c>
      <c r="D771" s="1" t="s">
        <v>3108</v>
      </c>
    </row>
    <row r="772" spans="1:4" ht="15.5" hidden="1" x14ac:dyDescent="0.35">
      <c r="A772" s="1" t="s">
        <v>1599</v>
      </c>
      <c r="B772" t="s">
        <v>4392</v>
      </c>
      <c r="C772" t="s">
        <v>4393</v>
      </c>
      <c r="D772" s="1" t="s">
        <v>3109</v>
      </c>
    </row>
    <row r="773" spans="1:4" ht="15.5" hidden="1" x14ac:dyDescent="0.35">
      <c r="A773" s="1" t="s">
        <v>1598</v>
      </c>
      <c r="B773" t="s">
        <v>4392</v>
      </c>
      <c r="C773" t="s">
        <v>4536</v>
      </c>
      <c r="D773" s="1" t="s">
        <v>3110</v>
      </c>
    </row>
    <row r="774" spans="1:4" ht="15.5" hidden="1" x14ac:dyDescent="0.35">
      <c r="A774" s="1" t="s">
        <v>1597</v>
      </c>
      <c r="B774" t="s">
        <v>4392</v>
      </c>
      <c r="C774" t="s">
        <v>4545</v>
      </c>
      <c r="D774" s="1" t="s">
        <v>3111</v>
      </c>
    </row>
    <row r="775" spans="1:4" ht="15.5" hidden="1" x14ac:dyDescent="0.35">
      <c r="A775" s="1" t="s">
        <v>1596</v>
      </c>
      <c r="B775" t="s">
        <v>4392</v>
      </c>
      <c r="C775" t="s">
        <v>4597</v>
      </c>
      <c r="D775" s="1" t="s">
        <v>3112</v>
      </c>
    </row>
    <row r="776" spans="1:4" ht="15.5" hidden="1" x14ac:dyDescent="0.35">
      <c r="A776" s="1" t="s">
        <v>1595</v>
      </c>
      <c r="B776" t="s">
        <v>4392</v>
      </c>
      <c r="C776" t="s">
        <v>5017</v>
      </c>
      <c r="D776" s="1" t="s">
        <v>3113</v>
      </c>
    </row>
    <row r="777" spans="1:4" ht="15.5" x14ac:dyDescent="0.35">
      <c r="A777" s="1" t="s">
        <v>1594</v>
      </c>
      <c r="B777" t="s">
        <v>4808</v>
      </c>
      <c r="C777" t="s">
        <v>5018</v>
      </c>
      <c r="D777" s="1" t="s">
        <v>3114</v>
      </c>
    </row>
    <row r="778" spans="1:4" ht="15.5" x14ac:dyDescent="0.35">
      <c r="A778" s="1" t="s">
        <v>1593</v>
      </c>
      <c r="B778" t="s">
        <v>4808</v>
      </c>
      <c r="C778" t="s">
        <v>5019</v>
      </c>
      <c r="D778" s="1" t="s">
        <v>2455</v>
      </c>
    </row>
    <row r="779" spans="1:4" ht="15.5" x14ac:dyDescent="0.35">
      <c r="A779" s="1" t="s">
        <v>1592</v>
      </c>
      <c r="B779" t="s">
        <v>4390</v>
      </c>
      <c r="C779" t="s">
        <v>5020</v>
      </c>
      <c r="D779" s="1" t="s">
        <v>3115</v>
      </c>
    </row>
    <row r="780" spans="1:4" ht="15.5" hidden="1" x14ac:dyDescent="0.35">
      <c r="A780" s="1" t="s">
        <v>1591</v>
      </c>
      <c r="B780" t="s">
        <v>4392</v>
      </c>
      <c r="C780" t="s">
        <v>4581</v>
      </c>
      <c r="D780" s="1" t="s">
        <v>3116</v>
      </c>
    </row>
    <row r="781" spans="1:4" ht="15.5" x14ac:dyDescent="0.35">
      <c r="A781" s="1" t="s">
        <v>1590</v>
      </c>
      <c r="B781" t="s">
        <v>4390</v>
      </c>
      <c r="C781" t="s">
        <v>4760</v>
      </c>
      <c r="D781" s="1" t="s">
        <v>3117</v>
      </c>
    </row>
    <row r="782" spans="1:4" ht="15.5" hidden="1" x14ac:dyDescent="0.35">
      <c r="A782" s="1" t="s">
        <v>1589</v>
      </c>
      <c r="B782" t="s">
        <v>4392</v>
      </c>
      <c r="C782" t="s">
        <v>5021</v>
      </c>
      <c r="D782" s="1" t="s">
        <v>3118</v>
      </c>
    </row>
    <row r="783" spans="1:4" ht="15.5" x14ac:dyDescent="0.35">
      <c r="A783" s="1" t="s">
        <v>1588</v>
      </c>
      <c r="B783" t="s">
        <v>4390</v>
      </c>
      <c r="C783" t="s">
        <v>5022</v>
      </c>
      <c r="D783" s="1" t="s">
        <v>3012</v>
      </c>
    </row>
    <row r="784" spans="1:4" ht="15.5" x14ac:dyDescent="0.35">
      <c r="A784" s="1" t="s">
        <v>1587</v>
      </c>
      <c r="B784" t="s">
        <v>4390</v>
      </c>
      <c r="C784" t="s">
        <v>5023</v>
      </c>
      <c r="D784" s="1" t="s">
        <v>3119</v>
      </c>
    </row>
    <row r="785" spans="1:4" ht="15.5" x14ac:dyDescent="0.35">
      <c r="A785" s="1" t="s">
        <v>1586</v>
      </c>
      <c r="B785" t="s">
        <v>4390</v>
      </c>
      <c r="C785" t="s">
        <v>5024</v>
      </c>
      <c r="D785" s="1" t="s">
        <v>3120</v>
      </c>
    </row>
    <row r="786" spans="1:4" ht="15.5" x14ac:dyDescent="0.35">
      <c r="A786" s="1" t="s">
        <v>1585</v>
      </c>
      <c r="B786" t="s">
        <v>4390</v>
      </c>
      <c r="C786" t="s">
        <v>5025</v>
      </c>
      <c r="D786" s="1" t="s">
        <v>3121</v>
      </c>
    </row>
    <row r="787" spans="1:4" ht="15.5" x14ac:dyDescent="0.35">
      <c r="A787" s="1" t="s">
        <v>1584</v>
      </c>
      <c r="B787" t="s">
        <v>4390</v>
      </c>
      <c r="C787" t="s">
        <v>5026</v>
      </c>
      <c r="D787" s="1" t="s">
        <v>3122</v>
      </c>
    </row>
    <row r="788" spans="1:4" ht="15.5" x14ac:dyDescent="0.35">
      <c r="A788" s="1" t="s">
        <v>1583</v>
      </c>
      <c r="B788" t="s">
        <v>4390</v>
      </c>
      <c r="C788" t="s">
        <v>5027</v>
      </c>
      <c r="D788" s="1" t="s">
        <v>3123</v>
      </c>
    </row>
    <row r="789" spans="1:4" ht="15.5" hidden="1" x14ac:dyDescent="0.35">
      <c r="A789" s="1" t="s">
        <v>1582</v>
      </c>
      <c r="B789" t="s">
        <v>4392</v>
      </c>
      <c r="C789" t="s">
        <v>5028</v>
      </c>
      <c r="D789" s="1" t="s">
        <v>2426</v>
      </c>
    </row>
    <row r="790" spans="1:4" ht="15.5" hidden="1" x14ac:dyDescent="0.35">
      <c r="A790" s="1" t="s">
        <v>1581</v>
      </c>
      <c r="B790" t="s">
        <v>4392</v>
      </c>
      <c r="C790" t="s">
        <v>5029</v>
      </c>
      <c r="D790" s="1" t="s">
        <v>3124</v>
      </c>
    </row>
    <row r="791" spans="1:4" ht="15.5" hidden="1" x14ac:dyDescent="0.35">
      <c r="A791" s="1" t="s">
        <v>1580</v>
      </c>
      <c r="B791" t="s">
        <v>4392</v>
      </c>
      <c r="C791" t="s">
        <v>5030</v>
      </c>
      <c r="D791" s="1" t="s">
        <v>3125</v>
      </c>
    </row>
    <row r="792" spans="1:4" ht="15.5" x14ac:dyDescent="0.35">
      <c r="A792" s="1" t="s">
        <v>1579</v>
      </c>
      <c r="B792" t="s">
        <v>4390</v>
      </c>
      <c r="C792" t="s">
        <v>4483</v>
      </c>
      <c r="D792" s="1" t="s">
        <v>3126</v>
      </c>
    </row>
    <row r="793" spans="1:4" ht="15.5" x14ac:dyDescent="0.35">
      <c r="A793" s="1" t="s">
        <v>1578</v>
      </c>
      <c r="B793" t="s">
        <v>4390</v>
      </c>
      <c r="C793" t="s">
        <v>5031</v>
      </c>
      <c r="D793" s="1" t="s">
        <v>3127</v>
      </c>
    </row>
    <row r="794" spans="1:4" ht="15.5" x14ac:dyDescent="0.35">
      <c r="A794" s="1" t="s">
        <v>1577</v>
      </c>
      <c r="B794" t="s">
        <v>4808</v>
      </c>
      <c r="C794" t="s">
        <v>5032</v>
      </c>
      <c r="D794" s="1" t="s">
        <v>3128</v>
      </c>
    </row>
    <row r="795" spans="1:4" ht="15.5" hidden="1" x14ac:dyDescent="0.35">
      <c r="A795" s="1" t="s">
        <v>1576</v>
      </c>
      <c r="B795" t="s">
        <v>4392</v>
      </c>
      <c r="C795" t="s">
        <v>5033</v>
      </c>
      <c r="D795" s="1" t="s">
        <v>3129</v>
      </c>
    </row>
    <row r="796" spans="1:4" ht="15.5" x14ac:dyDescent="0.35">
      <c r="A796" s="1" t="s">
        <v>1575</v>
      </c>
      <c r="B796" t="s">
        <v>4390</v>
      </c>
      <c r="C796" t="s">
        <v>4568</v>
      </c>
      <c r="D796" s="1" t="s">
        <v>3130</v>
      </c>
    </row>
    <row r="797" spans="1:4" ht="15.5" x14ac:dyDescent="0.35">
      <c r="A797" s="1" t="s">
        <v>1574</v>
      </c>
      <c r="B797" t="s">
        <v>4808</v>
      </c>
      <c r="C797" t="s">
        <v>5034</v>
      </c>
      <c r="D797" s="1" t="s">
        <v>3131</v>
      </c>
    </row>
    <row r="798" spans="1:4" ht="15.5" x14ac:dyDescent="0.35">
      <c r="A798" s="1" t="s">
        <v>1573</v>
      </c>
      <c r="B798" t="s">
        <v>4390</v>
      </c>
      <c r="C798" t="s">
        <v>5035</v>
      </c>
      <c r="D798" s="1" t="s">
        <v>3132</v>
      </c>
    </row>
    <row r="799" spans="1:4" ht="15.5" x14ac:dyDescent="0.35">
      <c r="A799" s="1" t="s">
        <v>1572</v>
      </c>
      <c r="B799" t="s">
        <v>4808</v>
      </c>
      <c r="C799" t="s">
        <v>5036</v>
      </c>
      <c r="D799" s="1" t="s">
        <v>3133</v>
      </c>
    </row>
    <row r="800" spans="1:4" ht="15.5" x14ac:dyDescent="0.35">
      <c r="A800" s="1" t="s">
        <v>1571</v>
      </c>
      <c r="B800" t="s">
        <v>4390</v>
      </c>
      <c r="C800" t="s">
        <v>5037</v>
      </c>
      <c r="D800" s="1" t="s">
        <v>2851</v>
      </c>
    </row>
    <row r="801" spans="1:4" ht="15.5" x14ac:dyDescent="0.35">
      <c r="A801" s="1" t="s">
        <v>1570</v>
      </c>
      <c r="B801" t="s">
        <v>4390</v>
      </c>
      <c r="C801" t="s">
        <v>4741</v>
      </c>
      <c r="D801" s="1" t="s">
        <v>3134</v>
      </c>
    </row>
    <row r="802" spans="1:4" ht="15.5" x14ac:dyDescent="0.35">
      <c r="A802" s="1" t="s">
        <v>1569</v>
      </c>
      <c r="B802" t="s">
        <v>4390</v>
      </c>
      <c r="C802" t="s">
        <v>5038</v>
      </c>
      <c r="D802" s="1" t="s">
        <v>3135</v>
      </c>
    </row>
    <row r="803" spans="1:4" ht="15.5" x14ac:dyDescent="0.35">
      <c r="A803" s="1" t="s">
        <v>1568</v>
      </c>
      <c r="B803" t="s">
        <v>4808</v>
      </c>
      <c r="C803" t="s">
        <v>5039</v>
      </c>
      <c r="D803" s="1" t="s">
        <v>3136</v>
      </c>
    </row>
    <row r="804" spans="1:4" ht="15.5" x14ac:dyDescent="0.35">
      <c r="A804" s="1" t="s">
        <v>1567</v>
      </c>
      <c r="B804" t="s">
        <v>4390</v>
      </c>
      <c r="C804" t="s">
        <v>4775</v>
      </c>
      <c r="D804" s="1" t="s">
        <v>2651</v>
      </c>
    </row>
    <row r="805" spans="1:4" ht="15.5" x14ac:dyDescent="0.35">
      <c r="A805" s="1" t="s">
        <v>1566</v>
      </c>
      <c r="B805" t="s">
        <v>4390</v>
      </c>
      <c r="C805" t="s">
        <v>4775</v>
      </c>
      <c r="D805" s="1" t="s">
        <v>3137</v>
      </c>
    </row>
    <row r="806" spans="1:4" ht="15.5" hidden="1" x14ac:dyDescent="0.35">
      <c r="A806" s="1" t="s">
        <v>1565</v>
      </c>
      <c r="B806" t="s">
        <v>4392</v>
      </c>
      <c r="C806" t="s">
        <v>5040</v>
      </c>
      <c r="D806" s="1" t="s">
        <v>3138</v>
      </c>
    </row>
    <row r="807" spans="1:4" ht="15.5" hidden="1" x14ac:dyDescent="0.35">
      <c r="A807" s="1" t="s">
        <v>1564</v>
      </c>
      <c r="B807" t="s">
        <v>4392</v>
      </c>
      <c r="C807" t="s">
        <v>4399</v>
      </c>
      <c r="D807" s="1" t="s">
        <v>3139</v>
      </c>
    </row>
    <row r="808" spans="1:4" ht="15.5" hidden="1" x14ac:dyDescent="0.35">
      <c r="A808" s="1" t="s">
        <v>1563</v>
      </c>
      <c r="B808" t="s">
        <v>4392</v>
      </c>
      <c r="C808" t="s">
        <v>5041</v>
      </c>
      <c r="D808" s="1" t="s">
        <v>3140</v>
      </c>
    </row>
    <row r="809" spans="1:4" ht="15.5" hidden="1" x14ac:dyDescent="0.35">
      <c r="A809" s="1" t="s">
        <v>1562</v>
      </c>
      <c r="B809" t="s">
        <v>4392</v>
      </c>
      <c r="C809" t="s">
        <v>5042</v>
      </c>
      <c r="D809" s="1" t="s">
        <v>3141</v>
      </c>
    </row>
    <row r="810" spans="1:4" ht="15.5" x14ac:dyDescent="0.35">
      <c r="A810" s="1" t="s">
        <v>1561</v>
      </c>
      <c r="B810" t="s">
        <v>4808</v>
      </c>
      <c r="C810" t="s">
        <v>5043</v>
      </c>
      <c r="D810" s="1" t="s">
        <v>3142</v>
      </c>
    </row>
    <row r="811" spans="1:4" ht="15.5" hidden="1" x14ac:dyDescent="0.35">
      <c r="A811" s="1" t="s">
        <v>1560</v>
      </c>
      <c r="B811" t="s">
        <v>4392</v>
      </c>
      <c r="C811" t="s">
        <v>5044</v>
      </c>
      <c r="D811" s="1" t="s">
        <v>3143</v>
      </c>
    </row>
    <row r="812" spans="1:4" ht="15.5" hidden="1" x14ac:dyDescent="0.35">
      <c r="A812" s="1" t="s">
        <v>1559</v>
      </c>
      <c r="B812" t="s">
        <v>4392</v>
      </c>
      <c r="C812" t="s">
        <v>4507</v>
      </c>
      <c r="D812" s="1" t="s">
        <v>3144</v>
      </c>
    </row>
    <row r="813" spans="1:4" ht="15.5" hidden="1" x14ac:dyDescent="0.35">
      <c r="A813" s="1" t="s">
        <v>1558</v>
      </c>
      <c r="B813" t="s">
        <v>4392</v>
      </c>
      <c r="C813" t="s">
        <v>5045</v>
      </c>
      <c r="D813" s="1" t="s">
        <v>2771</v>
      </c>
    </row>
    <row r="814" spans="1:4" ht="15.5" hidden="1" x14ac:dyDescent="0.35">
      <c r="A814" s="1" t="s">
        <v>1557</v>
      </c>
      <c r="B814" t="s">
        <v>4392</v>
      </c>
      <c r="C814" t="s">
        <v>4873</v>
      </c>
      <c r="D814" s="1" t="s">
        <v>3145</v>
      </c>
    </row>
    <row r="815" spans="1:4" ht="15.5" hidden="1" x14ac:dyDescent="0.35">
      <c r="A815" s="1" t="s">
        <v>1556</v>
      </c>
      <c r="B815" t="s">
        <v>4392</v>
      </c>
      <c r="C815" t="s">
        <v>5046</v>
      </c>
      <c r="D815" s="1" t="s">
        <v>3146</v>
      </c>
    </row>
    <row r="816" spans="1:4" ht="15.5" hidden="1" x14ac:dyDescent="0.35">
      <c r="A816" s="1" t="s">
        <v>1555</v>
      </c>
      <c r="B816" t="s">
        <v>4392</v>
      </c>
      <c r="C816" t="s">
        <v>5047</v>
      </c>
      <c r="D816" s="1" t="s">
        <v>3147</v>
      </c>
    </row>
    <row r="817" spans="1:4" ht="15.5" hidden="1" x14ac:dyDescent="0.35">
      <c r="A817" s="1" t="s">
        <v>1554</v>
      </c>
      <c r="B817" t="s">
        <v>4392</v>
      </c>
      <c r="C817" t="s">
        <v>5048</v>
      </c>
      <c r="D817" s="1" t="s">
        <v>3148</v>
      </c>
    </row>
    <row r="818" spans="1:4" ht="15.5" hidden="1" x14ac:dyDescent="0.35">
      <c r="A818" s="1" t="s">
        <v>1553</v>
      </c>
      <c r="B818" t="s">
        <v>4392</v>
      </c>
      <c r="C818" t="s">
        <v>5049</v>
      </c>
      <c r="D818" s="1" t="s">
        <v>3149</v>
      </c>
    </row>
    <row r="819" spans="1:4" ht="15.5" hidden="1" x14ac:dyDescent="0.35">
      <c r="A819" s="1" t="s">
        <v>1552</v>
      </c>
      <c r="B819" t="s">
        <v>4392</v>
      </c>
      <c r="C819" t="s">
        <v>4734</v>
      </c>
      <c r="D819" s="1" t="s">
        <v>2681</v>
      </c>
    </row>
    <row r="820" spans="1:4" ht="15.5" hidden="1" x14ac:dyDescent="0.35">
      <c r="A820" s="1" t="s">
        <v>1551</v>
      </c>
      <c r="B820" t="s">
        <v>4392</v>
      </c>
      <c r="C820" t="s">
        <v>5050</v>
      </c>
      <c r="D820" s="1" t="s">
        <v>3150</v>
      </c>
    </row>
    <row r="821" spans="1:4" ht="15.5" x14ac:dyDescent="0.35">
      <c r="A821" s="1" t="s">
        <v>1550</v>
      </c>
      <c r="B821" t="s">
        <v>4390</v>
      </c>
      <c r="C821" t="s">
        <v>4880</v>
      </c>
      <c r="D821" s="1" t="s">
        <v>3151</v>
      </c>
    </row>
    <row r="822" spans="1:4" ht="15.5" hidden="1" x14ac:dyDescent="0.35">
      <c r="A822" s="1" t="s">
        <v>1549</v>
      </c>
      <c r="B822" t="s">
        <v>4392</v>
      </c>
      <c r="C822" t="s">
        <v>5051</v>
      </c>
      <c r="D822" s="1" t="s">
        <v>3152</v>
      </c>
    </row>
    <row r="823" spans="1:4" ht="15.5" hidden="1" x14ac:dyDescent="0.35">
      <c r="A823" s="1" t="s">
        <v>1548</v>
      </c>
      <c r="B823" t="s">
        <v>4392</v>
      </c>
      <c r="C823" t="s">
        <v>5052</v>
      </c>
      <c r="D823" s="1" t="s">
        <v>3153</v>
      </c>
    </row>
    <row r="824" spans="1:4" ht="15.5" hidden="1" x14ac:dyDescent="0.35">
      <c r="A824" s="1" t="s">
        <v>1547</v>
      </c>
      <c r="B824" t="s">
        <v>4392</v>
      </c>
      <c r="C824" t="s">
        <v>4430</v>
      </c>
      <c r="D824" s="1" t="s">
        <v>3154</v>
      </c>
    </row>
    <row r="825" spans="1:4" ht="15.5" hidden="1" x14ac:dyDescent="0.35">
      <c r="A825" s="1" t="s">
        <v>1546</v>
      </c>
      <c r="B825" t="s">
        <v>4392</v>
      </c>
      <c r="C825" t="s">
        <v>5053</v>
      </c>
      <c r="D825" s="1" t="s">
        <v>3034</v>
      </c>
    </row>
    <row r="826" spans="1:4" ht="15.5" hidden="1" x14ac:dyDescent="0.35">
      <c r="A826" s="1" t="s">
        <v>1545</v>
      </c>
      <c r="B826" t="s">
        <v>4392</v>
      </c>
      <c r="C826" t="s">
        <v>5054</v>
      </c>
      <c r="D826" s="1" t="s">
        <v>3155</v>
      </c>
    </row>
    <row r="827" spans="1:4" ht="15.5" x14ac:dyDescent="0.35">
      <c r="A827" s="1" t="s">
        <v>1544</v>
      </c>
      <c r="B827" t="s">
        <v>4390</v>
      </c>
      <c r="C827" t="s">
        <v>5055</v>
      </c>
      <c r="D827" s="1" t="s">
        <v>3156</v>
      </c>
    </row>
    <row r="828" spans="1:4" ht="15.5" x14ac:dyDescent="0.35">
      <c r="A828" s="1" t="s">
        <v>1543</v>
      </c>
      <c r="B828" t="s">
        <v>4390</v>
      </c>
      <c r="C828" t="s">
        <v>5056</v>
      </c>
      <c r="D828" s="1" t="s">
        <v>3157</v>
      </c>
    </row>
    <row r="829" spans="1:4" ht="15.5" x14ac:dyDescent="0.35">
      <c r="A829" s="1" t="s">
        <v>1542</v>
      </c>
      <c r="B829" t="s">
        <v>4808</v>
      </c>
      <c r="C829" t="s">
        <v>5057</v>
      </c>
      <c r="D829" s="1" t="s">
        <v>2851</v>
      </c>
    </row>
    <row r="830" spans="1:4" ht="15.5" x14ac:dyDescent="0.35">
      <c r="A830" s="1" t="s">
        <v>1541</v>
      </c>
      <c r="B830" t="s">
        <v>4808</v>
      </c>
      <c r="C830" t="s">
        <v>5058</v>
      </c>
      <c r="D830" s="1" t="s">
        <v>2867</v>
      </c>
    </row>
    <row r="831" spans="1:4" ht="15.5" x14ac:dyDescent="0.35">
      <c r="A831" s="1" t="s">
        <v>1540</v>
      </c>
      <c r="B831" t="s">
        <v>4808</v>
      </c>
      <c r="C831" t="s">
        <v>5059</v>
      </c>
      <c r="D831" s="1" t="s">
        <v>3158</v>
      </c>
    </row>
    <row r="832" spans="1:4" ht="15.5" hidden="1" x14ac:dyDescent="0.35">
      <c r="A832" s="1" t="s">
        <v>1539</v>
      </c>
      <c r="B832" t="s">
        <v>4392</v>
      </c>
      <c r="C832" t="s">
        <v>4536</v>
      </c>
      <c r="D832" s="1" t="s">
        <v>3159</v>
      </c>
    </row>
    <row r="833" spans="1:4" ht="15.5" hidden="1" x14ac:dyDescent="0.35">
      <c r="A833" s="1" t="s">
        <v>1538</v>
      </c>
      <c r="B833" t="s">
        <v>4392</v>
      </c>
      <c r="C833" t="s">
        <v>5060</v>
      </c>
      <c r="D833" s="1" t="s">
        <v>3160</v>
      </c>
    </row>
    <row r="834" spans="1:4" ht="15.5" hidden="1" x14ac:dyDescent="0.35">
      <c r="A834" s="1" t="s">
        <v>1537</v>
      </c>
      <c r="B834" t="s">
        <v>4392</v>
      </c>
      <c r="C834" t="s">
        <v>5061</v>
      </c>
      <c r="D834" s="1" t="s">
        <v>3161</v>
      </c>
    </row>
    <row r="835" spans="1:4" ht="15.5" x14ac:dyDescent="0.35">
      <c r="A835" s="1" t="s">
        <v>1536</v>
      </c>
      <c r="B835" t="s">
        <v>4808</v>
      </c>
      <c r="C835" t="s">
        <v>4955</v>
      </c>
      <c r="D835" s="1" t="s">
        <v>3162</v>
      </c>
    </row>
    <row r="836" spans="1:4" ht="15.5" x14ac:dyDescent="0.35">
      <c r="A836" s="1" t="s">
        <v>1535</v>
      </c>
      <c r="B836" t="s">
        <v>4390</v>
      </c>
      <c r="C836" t="s">
        <v>5062</v>
      </c>
      <c r="D836" s="1" t="s">
        <v>3163</v>
      </c>
    </row>
    <row r="837" spans="1:4" ht="15.5" x14ac:dyDescent="0.35">
      <c r="A837" s="1" t="s">
        <v>1534</v>
      </c>
      <c r="B837" t="s">
        <v>4390</v>
      </c>
      <c r="C837" t="s">
        <v>5063</v>
      </c>
      <c r="D837" s="1" t="s">
        <v>2603</v>
      </c>
    </row>
    <row r="838" spans="1:4" ht="15.5" x14ac:dyDescent="0.35">
      <c r="A838" s="1" t="s">
        <v>1533</v>
      </c>
      <c r="B838" t="s">
        <v>4390</v>
      </c>
      <c r="C838" t="s">
        <v>5064</v>
      </c>
      <c r="D838" s="1" t="s">
        <v>3164</v>
      </c>
    </row>
    <row r="839" spans="1:4" ht="15.5" hidden="1" x14ac:dyDescent="0.35">
      <c r="A839" s="1" t="s">
        <v>1532</v>
      </c>
      <c r="B839" t="s">
        <v>4392</v>
      </c>
      <c r="C839" t="s">
        <v>4860</v>
      </c>
      <c r="D839" s="1" t="s">
        <v>2978</v>
      </c>
    </row>
    <row r="840" spans="1:4" ht="15.5" x14ac:dyDescent="0.35">
      <c r="A840" s="1" t="s">
        <v>1531</v>
      </c>
      <c r="B840" t="s">
        <v>4390</v>
      </c>
      <c r="C840" t="s">
        <v>4601</v>
      </c>
      <c r="D840" s="1" t="s">
        <v>3165</v>
      </c>
    </row>
    <row r="841" spans="1:4" ht="15.5" x14ac:dyDescent="0.35">
      <c r="A841" s="1" t="s">
        <v>1530</v>
      </c>
      <c r="B841" t="s">
        <v>4390</v>
      </c>
      <c r="C841" t="s">
        <v>5065</v>
      </c>
      <c r="D841" s="1" t="s">
        <v>3166</v>
      </c>
    </row>
    <row r="842" spans="1:4" ht="15.5" x14ac:dyDescent="0.35">
      <c r="A842" s="1" t="s">
        <v>1529</v>
      </c>
      <c r="B842" t="s">
        <v>4390</v>
      </c>
      <c r="C842" t="s">
        <v>5066</v>
      </c>
      <c r="D842" s="1" t="s">
        <v>3167</v>
      </c>
    </row>
    <row r="843" spans="1:4" ht="15.5" x14ac:dyDescent="0.35">
      <c r="A843" s="1" t="s">
        <v>1528</v>
      </c>
      <c r="B843" t="s">
        <v>4390</v>
      </c>
      <c r="C843" t="s">
        <v>5018</v>
      </c>
      <c r="D843" s="1" t="s">
        <v>3168</v>
      </c>
    </row>
    <row r="844" spans="1:4" ht="15.5" x14ac:dyDescent="0.35">
      <c r="A844" s="1" t="s">
        <v>1527</v>
      </c>
      <c r="B844" t="s">
        <v>4390</v>
      </c>
      <c r="C844" t="s">
        <v>5067</v>
      </c>
      <c r="D844" s="1" t="s">
        <v>3169</v>
      </c>
    </row>
    <row r="845" spans="1:4" ht="15.5" x14ac:dyDescent="0.35">
      <c r="A845" s="1" t="s">
        <v>1526</v>
      </c>
      <c r="B845" t="s">
        <v>4390</v>
      </c>
      <c r="C845" t="s">
        <v>4833</v>
      </c>
      <c r="D845" s="1" t="s">
        <v>2529</v>
      </c>
    </row>
    <row r="846" spans="1:4" ht="15.5" x14ac:dyDescent="0.35">
      <c r="A846" s="1" t="s">
        <v>1525</v>
      </c>
      <c r="B846" t="s">
        <v>4808</v>
      </c>
      <c r="C846" t="s">
        <v>5068</v>
      </c>
      <c r="D846" s="1" t="s">
        <v>3170</v>
      </c>
    </row>
    <row r="847" spans="1:4" ht="15.5" x14ac:dyDescent="0.35">
      <c r="A847" s="1" t="s">
        <v>1524</v>
      </c>
      <c r="B847" t="s">
        <v>4390</v>
      </c>
      <c r="C847" t="s">
        <v>5069</v>
      </c>
      <c r="D847" s="1" t="s">
        <v>3171</v>
      </c>
    </row>
    <row r="848" spans="1:4" ht="15.5" x14ac:dyDescent="0.35">
      <c r="A848" s="1" t="s">
        <v>1523</v>
      </c>
      <c r="B848" t="s">
        <v>4390</v>
      </c>
      <c r="C848" t="s">
        <v>5070</v>
      </c>
      <c r="D848" s="1" t="s">
        <v>3172</v>
      </c>
    </row>
    <row r="849" spans="1:4" ht="15.5" x14ac:dyDescent="0.35">
      <c r="A849" s="1" t="s">
        <v>1522</v>
      </c>
      <c r="B849" t="s">
        <v>4390</v>
      </c>
      <c r="C849" t="s">
        <v>5071</v>
      </c>
      <c r="D849" s="1" t="s">
        <v>3173</v>
      </c>
    </row>
    <row r="850" spans="1:4" ht="15.5" hidden="1" x14ac:dyDescent="0.35">
      <c r="A850" s="1" t="s">
        <v>1521</v>
      </c>
      <c r="B850" t="s">
        <v>4392</v>
      </c>
      <c r="C850" t="s">
        <v>4441</v>
      </c>
      <c r="D850" s="1" t="s">
        <v>3174</v>
      </c>
    </row>
    <row r="851" spans="1:4" ht="15.5" hidden="1" x14ac:dyDescent="0.35">
      <c r="A851" s="1" t="s">
        <v>1520</v>
      </c>
      <c r="B851" t="s">
        <v>4392</v>
      </c>
      <c r="C851" t="s">
        <v>4433</v>
      </c>
      <c r="D851" s="1" t="s">
        <v>3175</v>
      </c>
    </row>
    <row r="852" spans="1:4" ht="15.5" x14ac:dyDescent="0.35">
      <c r="A852" s="1" t="s">
        <v>1519</v>
      </c>
      <c r="B852" t="s">
        <v>4390</v>
      </c>
      <c r="C852" t="s">
        <v>5072</v>
      </c>
      <c r="D852" s="1" t="s">
        <v>3176</v>
      </c>
    </row>
    <row r="853" spans="1:4" ht="15.5" x14ac:dyDescent="0.35">
      <c r="A853" s="1" t="s">
        <v>1518</v>
      </c>
      <c r="B853" t="s">
        <v>4808</v>
      </c>
      <c r="C853" t="s">
        <v>4564</v>
      </c>
      <c r="D853" s="1" t="s">
        <v>3177</v>
      </c>
    </row>
    <row r="854" spans="1:4" ht="15.5" hidden="1" x14ac:dyDescent="0.35">
      <c r="A854" s="1" t="s">
        <v>1517</v>
      </c>
      <c r="B854" t="s">
        <v>4392</v>
      </c>
      <c r="C854" t="s">
        <v>4467</v>
      </c>
      <c r="D854" s="1" t="s">
        <v>2560</v>
      </c>
    </row>
    <row r="855" spans="1:4" ht="15.5" hidden="1" x14ac:dyDescent="0.35">
      <c r="A855" s="1" t="s">
        <v>1516</v>
      </c>
      <c r="B855" t="s">
        <v>4392</v>
      </c>
      <c r="C855" t="s">
        <v>5073</v>
      </c>
      <c r="D855" s="1" t="s">
        <v>3178</v>
      </c>
    </row>
    <row r="856" spans="1:4" ht="15.5" hidden="1" x14ac:dyDescent="0.35">
      <c r="A856" s="1" t="s">
        <v>1515</v>
      </c>
      <c r="B856" t="s">
        <v>4392</v>
      </c>
      <c r="C856" t="s">
        <v>4599</v>
      </c>
      <c r="D856" s="1" t="s">
        <v>3179</v>
      </c>
    </row>
    <row r="857" spans="1:4" ht="15.5" hidden="1" x14ac:dyDescent="0.35">
      <c r="A857" s="1" t="s">
        <v>1514</v>
      </c>
      <c r="B857" t="s">
        <v>4392</v>
      </c>
      <c r="C857" t="s">
        <v>5074</v>
      </c>
      <c r="D857" s="1" t="s">
        <v>3180</v>
      </c>
    </row>
    <row r="858" spans="1:4" ht="15.5" x14ac:dyDescent="0.35">
      <c r="A858" s="1" t="s">
        <v>1513</v>
      </c>
      <c r="B858" t="s">
        <v>4390</v>
      </c>
      <c r="C858" t="s">
        <v>5075</v>
      </c>
      <c r="D858" s="1" t="s">
        <v>3181</v>
      </c>
    </row>
    <row r="859" spans="1:4" ht="15.5" x14ac:dyDescent="0.35">
      <c r="A859" s="1" t="s">
        <v>1512</v>
      </c>
      <c r="B859" t="s">
        <v>4390</v>
      </c>
      <c r="C859" t="s">
        <v>4775</v>
      </c>
      <c r="D859" s="1" t="s">
        <v>3182</v>
      </c>
    </row>
    <row r="860" spans="1:4" ht="15.5" x14ac:dyDescent="0.35">
      <c r="A860" s="1" t="s">
        <v>1511</v>
      </c>
      <c r="B860" t="s">
        <v>4390</v>
      </c>
      <c r="C860" t="s">
        <v>5076</v>
      </c>
      <c r="D860" s="1" t="s">
        <v>3183</v>
      </c>
    </row>
    <row r="861" spans="1:4" ht="15.5" x14ac:dyDescent="0.35">
      <c r="A861" s="1" t="s">
        <v>1510</v>
      </c>
      <c r="B861" t="s">
        <v>4390</v>
      </c>
      <c r="C861" t="s">
        <v>5077</v>
      </c>
      <c r="D861" s="1" t="s">
        <v>3184</v>
      </c>
    </row>
    <row r="862" spans="1:4" ht="15.5" hidden="1" x14ac:dyDescent="0.35">
      <c r="A862" s="1" t="s">
        <v>1509</v>
      </c>
      <c r="B862" t="s">
        <v>4392</v>
      </c>
      <c r="C862" t="s">
        <v>4441</v>
      </c>
      <c r="D862" s="1" t="s">
        <v>3185</v>
      </c>
    </row>
    <row r="863" spans="1:4" ht="15.5" x14ac:dyDescent="0.35">
      <c r="A863" s="1" t="s">
        <v>1508</v>
      </c>
      <c r="B863" t="s">
        <v>4390</v>
      </c>
      <c r="C863" t="s">
        <v>4690</v>
      </c>
      <c r="D863" s="1" t="s">
        <v>3186</v>
      </c>
    </row>
    <row r="864" spans="1:4" ht="15.5" hidden="1" x14ac:dyDescent="0.35">
      <c r="A864" s="1" t="s">
        <v>1507</v>
      </c>
      <c r="B864" t="s">
        <v>4392</v>
      </c>
      <c r="C864" t="s">
        <v>5078</v>
      </c>
      <c r="D864" s="1" t="s">
        <v>3187</v>
      </c>
    </row>
    <row r="865" spans="1:4" ht="15.5" hidden="1" x14ac:dyDescent="0.35">
      <c r="A865" s="1" t="s">
        <v>1506</v>
      </c>
      <c r="B865" t="s">
        <v>4392</v>
      </c>
      <c r="C865" t="s">
        <v>5079</v>
      </c>
      <c r="D865" s="1" t="s">
        <v>3188</v>
      </c>
    </row>
    <row r="866" spans="1:4" ht="15.5" hidden="1" x14ac:dyDescent="0.35">
      <c r="A866" s="1" t="s">
        <v>1505</v>
      </c>
      <c r="B866" t="s">
        <v>4392</v>
      </c>
      <c r="C866" t="s">
        <v>4455</v>
      </c>
      <c r="D866" s="1" t="s">
        <v>3189</v>
      </c>
    </row>
    <row r="867" spans="1:4" ht="15.5" x14ac:dyDescent="0.35">
      <c r="A867" s="1" t="s">
        <v>1504</v>
      </c>
      <c r="B867" t="s">
        <v>4808</v>
      </c>
      <c r="C867" t="s">
        <v>5080</v>
      </c>
      <c r="D867" s="1" t="s">
        <v>3190</v>
      </c>
    </row>
    <row r="868" spans="1:4" ht="15.5" hidden="1" x14ac:dyDescent="0.35">
      <c r="A868" s="1" t="s">
        <v>1503</v>
      </c>
      <c r="B868" t="s">
        <v>4392</v>
      </c>
      <c r="C868" t="s">
        <v>5081</v>
      </c>
      <c r="D868" s="1" t="s">
        <v>3191</v>
      </c>
    </row>
    <row r="869" spans="1:4" ht="15.5" hidden="1" x14ac:dyDescent="0.35">
      <c r="A869" s="1" t="s">
        <v>1502</v>
      </c>
      <c r="B869" t="s">
        <v>4392</v>
      </c>
      <c r="C869" t="s">
        <v>4491</v>
      </c>
      <c r="D869" s="1" t="s">
        <v>3192</v>
      </c>
    </row>
    <row r="870" spans="1:4" ht="15.5" hidden="1" x14ac:dyDescent="0.35">
      <c r="A870" s="1" t="s">
        <v>1501</v>
      </c>
      <c r="B870" t="s">
        <v>4392</v>
      </c>
      <c r="C870" t="s">
        <v>4403</v>
      </c>
      <c r="D870" s="1" t="s">
        <v>3193</v>
      </c>
    </row>
    <row r="871" spans="1:4" ht="15.5" hidden="1" x14ac:dyDescent="0.35">
      <c r="A871" s="1" t="s">
        <v>1500</v>
      </c>
      <c r="B871" t="s">
        <v>4392</v>
      </c>
      <c r="C871" t="s">
        <v>5082</v>
      </c>
      <c r="D871" s="1" t="s">
        <v>3194</v>
      </c>
    </row>
    <row r="872" spans="1:4" ht="15.5" x14ac:dyDescent="0.35">
      <c r="A872" s="1" t="s">
        <v>1499</v>
      </c>
      <c r="B872" t="s">
        <v>4808</v>
      </c>
      <c r="C872" t="s">
        <v>5083</v>
      </c>
      <c r="D872" s="1" t="s">
        <v>3195</v>
      </c>
    </row>
    <row r="873" spans="1:4" ht="15.5" x14ac:dyDescent="0.35">
      <c r="A873" s="1" t="s">
        <v>1498</v>
      </c>
      <c r="B873" t="s">
        <v>4390</v>
      </c>
      <c r="C873" t="s">
        <v>5084</v>
      </c>
      <c r="D873" s="1" t="s">
        <v>3196</v>
      </c>
    </row>
    <row r="874" spans="1:4" ht="15.5" x14ac:dyDescent="0.35">
      <c r="A874" s="1" t="s">
        <v>1497</v>
      </c>
      <c r="B874" t="s">
        <v>4808</v>
      </c>
      <c r="C874" t="s">
        <v>4760</v>
      </c>
      <c r="D874" s="1" t="s">
        <v>3197</v>
      </c>
    </row>
    <row r="875" spans="1:4" ht="15.5" x14ac:dyDescent="0.35">
      <c r="A875" s="1" t="s">
        <v>1496</v>
      </c>
      <c r="B875" t="s">
        <v>4390</v>
      </c>
      <c r="C875" t="s">
        <v>5085</v>
      </c>
      <c r="D875" s="1" t="s">
        <v>3198</v>
      </c>
    </row>
    <row r="876" spans="1:4" ht="15.5" x14ac:dyDescent="0.35">
      <c r="A876" s="1" t="s">
        <v>1495</v>
      </c>
      <c r="B876" t="s">
        <v>4390</v>
      </c>
      <c r="C876" t="s">
        <v>5086</v>
      </c>
      <c r="D876" s="1" t="s">
        <v>3199</v>
      </c>
    </row>
    <row r="877" spans="1:4" ht="15.5" x14ac:dyDescent="0.35">
      <c r="A877" s="1" t="s">
        <v>1494</v>
      </c>
      <c r="B877" t="s">
        <v>4390</v>
      </c>
      <c r="C877" t="s">
        <v>5087</v>
      </c>
      <c r="D877" s="1" t="s">
        <v>3200</v>
      </c>
    </row>
    <row r="878" spans="1:4" ht="15.5" x14ac:dyDescent="0.35">
      <c r="A878" s="1" t="s">
        <v>1493</v>
      </c>
      <c r="B878" t="s">
        <v>4808</v>
      </c>
      <c r="C878" t="s">
        <v>4926</v>
      </c>
      <c r="D878" s="1" t="s">
        <v>3201</v>
      </c>
    </row>
    <row r="879" spans="1:4" ht="15.5" x14ac:dyDescent="0.35">
      <c r="A879" s="1" t="s">
        <v>1492</v>
      </c>
      <c r="B879" t="s">
        <v>4808</v>
      </c>
      <c r="C879" t="s">
        <v>5088</v>
      </c>
      <c r="D879" s="1" t="s">
        <v>3202</v>
      </c>
    </row>
    <row r="880" spans="1:4" ht="15.5" x14ac:dyDescent="0.35">
      <c r="A880" s="1" t="s">
        <v>1491</v>
      </c>
      <c r="B880" t="s">
        <v>4390</v>
      </c>
      <c r="C880" t="s">
        <v>5089</v>
      </c>
      <c r="D880" s="1" t="s">
        <v>3203</v>
      </c>
    </row>
    <row r="881" spans="1:5" ht="15.5" x14ac:dyDescent="0.35">
      <c r="A881" s="1" t="s">
        <v>1490</v>
      </c>
      <c r="B881" t="s">
        <v>4390</v>
      </c>
      <c r="C881" t="s">
        <v>5090</v>
      </c>
      <c r="D881" s="1" t="s">
        <v>3204</v>
      </c>
    </row>
    <row r="882" spans="1:5" ht="15.5" x14ac:dyDescent="0.35">
      <c r="A882" s="1" t="s">
        <v>1489</v>
      </c>
      <c r="B882" t="s">
        <v>4390</v>
      </c>
      <c r="C882" t="s">
        <v>5091</v>
      </c>
      <c r="D882" s="1" t="s">
        <v>3205</v>
      </c>
    </row>
    <row r="883" spans="1:5" ht="15.5" x14ac:dyDescent="0.35">
      <c r="A883" s="1" t="s">
        <v>1488</v>
      </c>
      <c r="B883" t="s">
        <v>4390</v>
      </c>
      <c r="C883" t="s">
        <v>4642</v>
      </c>
      <c r="D883" s="1" t="s">
        <v>3206</v>
      </c>
    </row>
    <row r="884" spans="1:5" ht="15.5" x14ac:dyDescent="0.35">
      <c r="A884" s="1" t="s">
        <v>1487</v>
      </c>
      <c r="B884" t="s">
        <v>4390</v>
      </c>
      <c r="C884" t="s">
        <v>5092</v>
      </c>
      <c r="D884" s="1" t="s">
        <v>3207</v>
      </c>
    </row>
    <row r="885" spans="1:5" ht="15.5" x14ac:dyDescent="0.35">
      <c r="A885" s="1" t="s">
        <v>1486</v>
      </c>
      <c r="B885" t="s">
        <v>4390</v>
      </c>
      <c r="C885" t="s">
        <v>5093</v>
      </c>
      <c r="D885" s="1" t="s">
        <v>3208</v>
      </c>
    </row>
    <row r="886" spans="1:5" ht="15.5" x14ac:dyDescent="0.35">
      <c r="A886" s="1" t="s">
        <v>1485</v>
      </c>
      <c r="B886" t="s">
        <v>4390</v>
      </c>
      <c r="C886" t="s">
        <v>5094</v>
      </c>
      <c r="D886" s="1" t="s">
        <v>3209</v>
      </c>
    </row>
    <row r="887" spans="1:5" ht="15.5" x14ac:dyDescent="0.35">
      <c r="A887" s="1" t="s">
        <v>1484</v>
      </c>
      <c r="B887" t="s">
        <v>4390</v>
      </c>
      <c r="C887" t="s">
        <v>5095</v>
      </c>
      <c r="D887" s="1" t="s">
        <v>3210</v>
      </c>
    </row>
    <row r="888" spans="1:5" ht="15.5" x14ac:dyDescent="0.35">
      <c r="A888" s="1" t="s">
        <v>1483</v>
      </c>
      <c r="B888" t="s">
        <v>4390</v>
      </c>
      <c r="C888" t="s">
        <v>5096</v>
      </c>
      <c r="D888" s="1" t="s">
        <v>3211</v>
      </c>
    </row>
    <row r="889" spans="1:5" ht="15.5" x14ac:dyDescent="0.35">
      <c r="A889" s="1" t="s">
        <v>1482</v>
      </c>
      <c r="B889" t="s">
        <v>4808</v>
      </c>
      <c r="C889" t="s">
        <v>5097</v>
      </c>
      <c r="D889" s="1" t="s">
        <v>3212</v>
      </c>
    </row>
    <row r="890" spans="1:5" ht="15.5" hidden="1" x14ac:dyDescent="0.35">
      <c r="A890" s="1" t="s">
        <v>1481</v>
      </c>
      <c r="B890" t="s">
        <v>4392</v>
      </c>
      <c r="C890" t="s">
        <v>5098</v>
      </c>
      <c r="D890" s="1" t="s">
        <v>3213</v>
      </c>
    </row>
    <row r="891" spans="1:5" ht="15.5" hidden="1" x14ac:dyDescent="0.35">
      <c r="A891" s="1" t="s">
        <v>1480</v>
      </c>
      <c r="B891" t="s">
        <v>4392</v>
      </c>
      <c r="C891" t="s">
        <v>4561</v>
      </c>
      <c r="D891" s="1" t="s">
        <v>3214</v>
      </c>
    </row>
    <row r="892" spans="1:5" ht="15.5" hidden="1" x14ac:dyDescent="0.35">
      <c r="A892" s="1" t="s">
        <v>1479</v>
      </c>
      <c r="B892" t="s">
        <v>4392</v>
      </c>
      <c r="C892" t="s">
        <v>5099</v>
      </c>
      <c r="D892" s="1" t="s">
        <v>3215</v>
      </c>
    </row>
    <row r="893" spans="1:5" ht="15.5" hidden="1" x14ac:dyDescent="0.35">
      <c r="A893" s="1" t="s">
        <v>1478</v>
      </c>
      <c r="B893" t="s">
        <v>4392</v>
      </c>
      <c r="C893" t="s">
        <v>5100</v>
      </c>
      <c r="D893" s="1" t="s">
        <v>3216</v>
      </c>
      <c r="E893" t="s">
        <v>4460</v>
      </c>
    </row>
    <row r="894" spans="1:5" ht="15.5" x14ac:dyDescent="0.35">
      <c r="A894" s="1" t="s">
        <v>1477</v>
      </c>
      <c r="B894" t="s">
        <v>4808</v>
      </c>
      <c r="C894" t="s">
        <v>5101</v>
      </c>
      <c r="D894" s="1" t="s">
        <v>3217</v>
      </c>
    </row>
    <row r="895" spans="1:5" ht="15.5" hidden="1" x14ac:dyDescent="0.35">
      <c r="A895" s="1" t="s">
        <v>1476</v>
      </c>
      <c r="B895" t="s">
        <v>4392</v>
      </c>
      <c r="C895" t="s">
        <v>4411</v>
      </c>
      <c r="D895" s="1" t="s">
        <v>3218</v>
      </c>
    </row>
    <row r="896" spans="1:5" ht="15.5" hidden="1" x14ac:dyDescent="0.35">
      <c r="A896" s="1" t="s">
        <v>1475</v>
      </c>
      <c r="B896" t="s">
        <v>4392</v>
      </c>
      <c r="C896" t="s">
        <v>5102</v>
      </c>
      <c r="D896" s="1" t="s">
        <v>3219</v>
      </c>
    </row>
    <row r="897" spans="1:4" ht="15.5" x14ac:dyDescent="0.35">
      <c r="A897" s="1" t="s">
        <v>1474</v>
      </c>
      <c r="B897" t="s">
        <v>4390</v>
      </c>
      <c r="C897" t="s">
        <v>5103</v>
      </c>
      <c r="D897" s="1" t="s">
        <v>3220</v>
      </c>
    </row>
    <row r="898" spans="1:4" ht="15.5" x14ac:dyDescent="0.35">
      <c r="A898" s="1" t="s">
        <v>1473</v>
      </c>
      <c r="B898" t="s">
        <v>4390</v>
      </c>
      <c r="C898" t="s">
        <v>5104</v>
      </c>
      <c r="D898" s="1" t="s">
        <v>2881</v>
      </c>
    </row>
    <row r="899" spans="1:4" ht="15.5" x14ac:dyDescent="0.35">
      <c r="A899" s="1" t="s">
        <v>1472</v>
      </c>
      <c r="B899" t="s">
        <v>4390</v>
      </c>
      <c r="C899" t="s">
        <v>5105</v>
      </c>
      <c r="D899" s="1" t="s">
        <v>3221</v>
      </c>
    </row>
    <row r="900" spans="1:4" ht="15.5" hidden="1" x14ac:dyDescent="0.35">
      <c r="A900" s="1" t="s">
        <v>1471</v>
      </c>
      <c r="B900" t="s">
        <v>4392</v>
      </c>
      <c r="C900" t="s">
        <v>4430</v>
      </c>
      <c r="D900" s="1" t="s">
        <v>2584</v>
      </c>
    </row>
    <row r="901" spans="1:4" ht="15.5" x14ac:dyDescent="0.35">
      <c r="A901" s="1" t="s">
        <v>1470</v>
      </c>
      <c r="B901" t="s">
        <v>4808</v>
      </c>
      <c r="C901" t="s">
        <v>5106</v>
      </c>
      <c r="D901" s="1" t="s">
        <v>2601</v>
      </c>
    </row>
    <row r="902" spans="1:4" ht="15.5" x14ac:dyDescent="0.35">
      <c r="A902" s="1" t="s">
        <v>1469</v>
      </c>
      <c r="B902" t="s">
        <v>4390</v>
      </c>
      <c r="C902" t="s">
        <v>5107</v>
      </c>
      <c r="D902" s="1" t="s">
        <v>3222</v>
      </c>
    </row>
    <row r="903" spans="1:4" ht="15.5" hidden="1" x14ac:dyDescent="0.35">
      <c r="A903" s="1" t="s">
        <v>1468</v>
      </c>
      <c r="B903" t="s">
        <v>4392</v>
      </c>
      <c r="C903" t="s">
        <v>4865</v>
      </c>
      <c r="D903" s="1" t="s">
        <v>3223</v>
      </c>
    </row>
    <row r="904" spans="1:4" ht="15.5" x14ac:dyDescent="0.35">
      <c r="A904" s="1" t="s">
        <v>1467</v>
      </c>
      <c r="B904" t="s">
        <v>4390</v>
      </c>
      <c r="C904" t="s">
        <v>5108</v>
      </c>
      <c r="D904" s="1" t="s">
        <v>3224</v>
      </c>
    </row>
    <row r="905" spans="1:4" ht="15.5" x14ac:dyDescent="0.35">
      <c r="A905" s="1" t="s">
        <v>1466</v>
      </c>
      <c r="B905" t="s">
        <v>4390</v>
      </c>
      <c r="C905" t="s">
        <v>5109</v>
      </c>
      <c r="D905" s="1" t="s">
        <v>3225</v>
      </c>
    </row>
    <row r="906" spans="1:4" ht="15.5" hidden="1" x14ac:dyDescent="0.35">
      <c r="A906" s="1" t="s">
        <v>1465</v>
      </c>
      <c r="B906" t="s">
        <v>4392</v>
      </c>
      <c r="C906" t="s">
        <v>5110</v>
      </c>
      <c r="D906" s="1" t="s">
        <v>3226</v>
      </c>
    </row>
    <row r="907" spans="1:4" ht="15.5" x14ac:dyDescent="0.35">
      <c r="A907" s="1" t="s">
        <v>1464</v>
      </c>
      <c r="B907" t="s">
        <v>4390</v>
      </c>
      <c r="C907" t="s">
        <v>5064</v>
      </c>
      <c r="D907" s="1" t="s">
        <v>3227</v>
      </c>
    </row>
    <row r="908" spans="1:4" ht="15.5" x14ac:dyDescent="0.35">
      <c r="A908" s="1" t="s">
        <v>1463</v>
      </c>
      <c r="B908" t="s">
        <v>4808</v>
      </c>
      <c r="C908" t="s">
        <v>5111</v>
      </c>
      <c r="D908" s="1" t="s">
        <v>3228</v>
      </c>
    </row>
    <row r="909" spans="1:4" ht="15.5" hidden="1" x14ac:dyDescent="0.35">
      <c r="A909" s="1" t="s">
        <v>1462</v>
      </c>
      <c r="B909" t="s">
        <v>4392</v>
      </c>
      <c r="C909" t="s">
        <v>5112</v>
      </c>
      <c r="D909" s="1" t="s">
        <v>3229</v>
      </c>
    </row>
    <row r="910" spans="1:4" ht="15.5" hidden="1" x14ac:dyDescent="0.35">
      <c r="A910" s="1" t="s">
        <v>1461</v>
      </c>
      <c r="B910" t="s">
        <v>4392</v>
      </c>
      <c r="C910" t="s">
        <v>4676</v>
      </c>
      <c r="D910" s="1" t="s">
        <v>3230</v>
      </c>
    </row>
    <row r="911" spans="1:4" ht="15.5" hidden="1" x14ac:dyDescent="0.35">
      <c r="A911" s="1" t="s">
        <v>1460</v>
      </c>
      <c r="B911" t="s">
        <v>4392</v>
      </c>
      <c r="C911" t="s">
        <v>5113</v>
      </c>
      <c r="D911" s="1" t="s">
        <v>3231</v>
      </c>
    </row>
    <row r="912" spans="1:4" ht="15.5" hidden="1" x14ac:dyDescent="0.35">
      <c r="A912" s="1" t="s">
        <v>1459</v>
      </c>
      <c r="B912" t="s">
        <v>4392</v>
      </c>
      <c r="C912" t="s">
        <v>5114</v>
      </c>
      <c r="D912" s="1" t="s">
        <v>3232</v>
      </c>
    </row>
    <row r="913" spans="1:4" ht="15.5" hidden="1" x14ac:dyDescent="0.35">
      <c r="A913" s="1" t="s">
        <v>1458</v>
      </c>
      <c r="B913" t="s">
        <v>4392</v>
      </c>
      <c r="C913" t="s">
        <v>4751</v>
      </c>
      <c r="D913" s="1" t="s">
        <v>3233</v>
      </c>
    </row>
    <row r="914" spans="1:4" ht="15.5" hidden="1" x14ac:dyDescent="0.35">
      <c r="A914" s="1" t="s">
        <v>1457</v>
      </c>
      <c r="B914" t="s">
        <v>4392</v>
      </c>
      <c r="C914" t="s">
        <v>4472</v>
      </c>
      <c r="D914" s="1" t="s">
        <v>3234</v>
      </c>
    </row>
    <row r="915" spans="1:4" ht="15.5" hidden="1" x14ac:dyDescent="0.35">
      <c r="A915" s="1" t="s">
        <v>1456</v>
      </c>
      <c r="B915" t="s">
        <v>4392</v>
      </c>
      <c r="C915" t="s">
        <v>5115</v>
      </c>
      <c r="D915" s="1" t="s">
        <v>2516</v>
      </c>
    </row>
    <row r="916" spans="1:4" ht="15.5" hidden="1" x14ac:dyDescent="0.35">
      <c r="A916" s="1" t="s">
        <v>1455</v>
      </c>
      <c r="B916" t="s">
        <v>4392</v>
      </c>
      <c r="C916" t="s">
        <v>5116</v>
      </c>
      <c r="D916" s="1" t="s">
        <v>3235</v>
      </c>
    </row>
    <row r="917" spans="1:4" ht="15.5" hidden="1" x14ac:dyDescent="0.35">
      <c r="A917" s="1" t="s">
        <v>1454</v>
      </c>
      <c r="B917" t="s">
        <v>4392</v>
      </c>
      <c r="C917" t="s">
        <v>5117</v>
      </c>
      <c r="D917" s="1" t="s">
        <v>2601</v>
      </c>
    </row>
    <row r="918" spans="1:4" ht="15.5" x14ac:dyDescent="0.35">
      <c r="A918" s="1" t="s">
        <v>1453</v>
      </c>
      <c r="B918" t="s">
        <v>4390</v>
      </c>
      <c r="C918" t="s">
        <v>5118</v>
      </c>
      <c r="D918" s="1" t="s">
        <v>3236</v>
      </c>
    </row>
    <row r="919" spans="1:4" ht="15.5" x14ac:dyDescent="0.35">
      <c r="A919" s="1" t="s">
        <v>1452</v>
      </c>
      <c r="B919" t="s">
        <v>4390</v>
      </c>
      <c r="C919" t="s">
        <v>4759</v>
      </c>
      <c r="D919" s="1" t="s">
        <v>3237</v>
      </c>
    </row>
    <row r="920" spans="1:4" ht="15.5" x14ac:dyDescent="0.35">
      <c r="A920" s="1" t="s">
        <v>1451</v>
      </c>
      <c r="B920" t="s">
        <v>4390</v>
      </c>
      <c r="C920" t="s">
        <v>4437</v>
      </c>
      <c r="D920" s="1" t="s">
        <v>3238</v>
      </c>
    </row>
    <row r="921" spans="1:4" ht="15.5" x14ac:dyDescent="0.35">
      <c r="A921" s="1" t="s">
        <v>1450</v>
      </c>
      <c r="B921" t="s">
        <v>4390</v>
      </c>
      <c r="C921" t="s">
        <v>5119</v>
      </c>
      <c r="D921" s="1" t="s">
        <v>3239</v>
      </c>
    </row>
    <row r="922" spans="1:4" ht="15.5" x14ac:dyDescent="0.35">
      <c r="A922" s="1" t="s">
        <v>1449</v>
      </c>
      <c r="B922" t="s">
        <v>4390</v>
      </c>
      <c r="C922" t="s">
        <v>5120</v>
      </c>
      <c r="D922" s="1" t="s">
        <v>3240</v>
      </c>
    </row>
    <row r="923" spans="1:4" ht="15.5" x14ac:dyDescent="0.35">
      <c r="A923" s="1" t="s">
        <v>1448</v>
      </c>
      <c r="B923" t="s">
        <v>4390</v>
      </c>
      <c r="C923" t="s">
        <v>5121</v>
      </c>
      <c r="D923" s="1" t="s">
        <v>3241</v>
      </c>
    </row>
    <row r="924" spans="1:4" ht="15.5" x14ac:dyDescent="0.35">
      <c r="A924" s="1" t="s">
        <v>1447</v>
      </c>
      <c r="B924" t="s">
        <v>4390</v>
      </c>
      <c r="C924" t="s">
        <v>5122</v>
      </c>
      <c r="D924" s="1" t="s">
        <v>3242</v>
      </c>
    </row>
    <row r="925" spans="1:4" ht="15.5" x14ac:dyDescent="0.35">
      <c r="A925" s="1" t="s">
        <v>1446</v>
      </c>
      <c r="B925" t="s">
        <v>4390</v>
      </c>
      <c r="C925" t="s">
        <v>5123</v>
      </c>
      <c r="D925" s="1" t="s">
        <v>3243</v>
      </c>
    </row>
    <row r="926" spans="1:4" ht="15.5" x14ac:dyDescent="0.35">
      <c r="A926" s="1" t="s">
        <v>1445</v>
      </c>
      <c r="B926" t="s">
        <v>4390</v>
      </c>
      <c r="C926" t="s">
        <v>5124</v>
      </c>
      <c r="D926" s="1" t="s">
        <v>3244</v>
      </c>
    </row>
    <row r="927" spans="1:4" ht="15.5" x14ac:dyDescent="0.35">
      <c r="A927" s="1" t="s">
        <v>1444</v>
      </c>
      <c r="B927" t="s">
        <v>4390</v>
      </c>
      <c r="C927" t="s">
        <v>5125</v>
      </c>
      <c r="D927" s="1" t="s">
        <v>3245</v>
      </c>
    </row>
    <row r="928" spans="1:4" ht="15.5" x14ac:dyDescent="0.35">
      <c r="A928" s="1" t="s">
        <v>1443</v>
      </c>
      <c r="B928" t="s">
        <v>4390</v>
      </c>
      <c r="C928" t="s">
        <v>4961</v>
      </c>
      <c r="D928" s="1" t="s">
        <v>3246</v>
      </c>
    </row>
    <row r="929" spans="1:4" ht="15.5" x14ac:dyDescent="0.35">
      <c r="A929" s="1" t="s">
        <v>1442</v>
      </c>
      <c r="B929" t="s">
        <v>4390</v>
      </c>
      <c r="C929" t="s">
        <v>5126</v>
      </c>
      <c r="D929" s="1" t="s">
        <v>3247</v>
      </c>
    </row>
    <row r="930" spans="1:4" ht="15.5" x14ac:dyDescent="0.35">
      <c r="A930" s="1" t="s">
        <v>1441</v>
      </c>
      <c r="B930" t="s">
        <v>4808</v>
      </c>
      <c r="C930" t="s">
        <v>5127</v>
      </c>
      <c r="D930" s="1" t="s">
        <v>3248</v>
      </c>
    </row>
    <row r="931" spans="1:4" ht="15.5" hidden="1" x14ac:dyDescent="0.35">
      <c r="A931" s="1" t="s">
        <v>1440</v>
      </c>
      <c r="B931" t="s">
        <v>4392</v>
      </c>
      <c r="C931" t="s">
        <v>5128</v>
      </c>
      <c r="D931" s="1" t="s">
        <v>3249</v>
      </c>
    </row>
    <row r="932" spans="1:4" ht="15.5" x14ac:dyDescent="0.35">
      <c r="A932" s="1" t="s">
        <v>1439</v>
      </c>
      <c r="B932" t="s">
        <v>4808</v>
      </c>
      <c r="C932" t="s">
        <v>4962</v>
      </c>
      <c r="D932" s="1" t="s">
        <v>3250</v>
      </c>
    </row>
    <row r="933" spans="1:4" ht="15.5" hidden="1" x14ac:dyDescent="0.35">
      <c r="A933" s="1" t="s">
        <v>1438</v>
      </c>
      <c r="B933" t="s">
        <v>4392</v>
      </c>
      <c r="C933" t="s">
        <v>4554</v>
      </c>
      <c r="D933" s="1" t="s">
        <v>3251</v>
      </c>
    </row>
    <row r="934" spans="1:4" ht="15.5" hidden="1" x14ac:dyDescent="0.35">
      <c r="A934" s="1" t="s">
        <v>1437</v>
      </c>
      <c r="B934" t="s">
        <v>4392</v>
      </c>
      <c r="C934" t="s">
        <v>5129</v>
      </c>
      <c r="D934" s="1" t="s">
        <v>3252</v>
      </c>
    </row>
    <row r="935" spans="1:4" ht="15.5" x14ac:dyDescent="0.35">
      <c r="A935" s="1" t="s">
        <v>1436</v>
      </c>
      <c r="B935" t="s">
        <v>4390</v>
      </c>
      <c r="C935" t="s">
        <v>5130</v>
      </c>
      <c r="D935" s="1" t="s">
        <v>2395</v>
      </c>
    </row>
    <row r="936" spans="1:4" ht="15.5" hidden="1" x14ac:dyDescent="0.35">
      <c r="A936" s="1" t="s">
        <v>1435</v>
      </c>
      <c r="B936" t="s">
        <v>4392</v>
      </c>
      <c r="C936" t="s">
        <v>5131</v>
      </c>
      <c r="D936" s="1" t="s">
        <v>3253</v>
      </c>
    </row>
    <row r="937" spans="1:4" ht="15.5" hidden="1" x14ac:dyDescent="0.35">
      <c r="A937" s="1" t="s">
        <v>1434</v>
      </c>
      <c r="B937" t="s">
        <v>4392</v>
      </c>
      <c r="C937" t="s">
        <v>4449</v>
      </c>
      <c r="D937" s="1" t="s">
        <v>3254</v>
      </c>
    </row>
    <row r="938" spans="1:4" ht="15.5" x14ac:dyDescent="0.35">
      <c r="A938" s="1" t="s">
        <v>1433</v>
      </c>
      <c r="B938" t="s">
        <v>4808</v>
      </c>
      <c r="C938" t="s">
        <v>5132</v>
      </c>
      <c r="D938" s="1" t="s">
        <v>3236</v>
      </c>
    </row>
    <row r="939" spans="1:4" ht="15.5" x14ac:dyDescent="0.35">
      <c r="A939" s="1" t="s">
        <v>1432</v>
      </c>
      <c r="B939" t="s">
        <v>4390</v>
      </c>
      <c r="C939" t="s">
        <v>5133</v>
      </c>
      <c r="D939" s="1" t="s">
        <v>3255</v>
      </c>
    </row>
    <row r="940" spans="1:4" ht="15.5" hidden="1" x14ac:dyDescent="0.35">
      <c r="A940" s="1" t="s">
        <v>1431</v>
      </c>
      <c r="B940" t="s">
        <v>4392</v>
      </c>
      <c r="C940" t="s">
        <v>5134</v>
      </c>
      <c r="D940" s="1" t="s">
        <v>3256</v>
      </c>
    </row>
    <row r="941" spans="1:4" ht="15.5" hidden="1" x14ac:dyDescent="0.35">
      <c r="A941" s="1" t="s">
        <v>1430</v>
      </c>
      <c r="B941" t="s">
        <v>4392</v>
      </c>
      <c r="C941" t="s">
        <v>4738</v>
      </c>
      <c r="D941" s="1" t="s">
        <v>3257</v>
      </c>
    </row>
    <row r="942" spans="1:4" ht="15.5" x14ac:dyDescent="0.35">
      <c r="A942" s="1" t="s">
        <v>1429</v>
      </c>
      <c r="B942" t="s">
        <v>4390</v>
      </c>
      <c r="C942" t="s">
        <v>5135</v>
      </c>
      <c r="D942" s="1" t="s">
        <v>3258</v>
      </c>
    </row>
    <row r="943" spans="1:4" ht="15.5" x14ac:dyDescent="0.35">
      <c r="A943" s="1" t="s">
        <v>1428</v>
      </c>
      <c r="B943" t="s">
        <v>4390</v>
      </c>
      <c r="C943" t="s">
        <v>5136</v>
      </c>
      <c r="D943" s="1" t="s">
        <v>3259</v>
      </c>
    </row>
    <row r="944" spans="1:4" ht="15.5" x14ac:dyDescent="0.35">
      <c r="A944" s="1" t="s">
        <v>1427</v>
      </c>
      <c r="B944" t="s">
        <v>4390</v>
      </c>
      <c r="C944" t="s">
        <v>5137</v>
      </c>
      <c r="D944" s="1" t="s">
        <v>3260</v>
      </c>
    </row>
    <row r="945" spans="1:4" ht="15.5" hidden="1" x14ac:dyDescent="0.35">
      <c r="A945" s="1" t="s">
        <v>1426</v>
      </c>
      <c r="B945" t="s">
        <v>4392</v>
      </c>
      <c r="C945" t="s">
        <v>5138</v>
      </c>
      <c r="D945" s="1" t="s">
        <v>2760</v>
      </c>
    </row>
    <row r="946" spans="1:4" ht="15.5" x14ac:dyDescent="0.35">
      <c r="A946" s="1" t="s">
        <v>1425</v>
      </c>
      <c r="B946" t="s">
        <v>4390</v>
      </c>
      <c r="C946" t="s">
        <v>4476</v>
      </c>
      <c r="D946" s="1" t="s">
        <v>3261</v>
      </c>
    </row>
    <row r="947" spans="1:4" ht="15.5" hidden="1" x14ac:dyDescent="0.35">
      <c r="A947" s="1" t="s">
        <v>1424</v>
      </c>
      <c r="B947" t="s">
        <v>4392</v>
      </c>
      <c r="C947" t="s">
        <v>4411</v>
      </c>
      <c r="D947" s="1" t="s">
        <v>3262</v>
      </c>
    </row>
    <row r="948" spans="1:4" ht="15.5" hidden="1" x14ac:dyDescent="0.35">
      <c r="A948" s="1" t="s">
        <v>1423</v>
      </c>
      <c r="B948" t="s">
        <v>4392</v>
      </c>
      <c r="C948" t="s">
        <v>5139</v>
      </c>
      <c r="D948" s="1" t="s">
        <v>2387</v>
      </c>
    </row>
    <row r="949" spans="1:4" ht="15.5" hidden="1" x14ac:dyDescent="0.35">
      <c r="A949" s="1" t="s">
        <v>1422</v>
      </c>
      <c r="B949" t="s">
        <v>4392</v>
      </c>
      <c r="C949" t="s">
        <v>4528</v>
      </c>
      <c r="D949" s="1" t="s">
        <v>3263</v>
      </c>
    </row>
    <row r="950" spans="1:4" ht="15.5" hidden="1" x14ac:dyDescent="0.35">
      <c r="A950" s="1" t="s">
        <v>1421</v>
      </c>
      <c r="B950" t="s">
        <v>4392</v>
      </c>
      <c r="C950" t="s">
        <v>4595</v>
      </c>
      <c r="D950" s="1" t="s">
        <v>3264</v>
      </c>
    </row>
    <row r="951" spans="1:4" ht="15.5" hidden="1" x14ac:dyDescent="0.35">
      <c r="A951" s="1" t="s">
        <v>1420</v>
      </c>
      <c r="B951" t="s">
        <v>4392</v>
      </c>
      <c r="C951" t="s">
        <v>4792</v>
      </c>
      <c r="D951" s="1" t="s">
        <v>3265</v>
      </c>
    </row>
    <row r="952" spans="1:4" ht="15.5" x14ac:dyDescent="0.35">
      <c r="A952" s="1" t="s">
        <v>1419</v>
      </c>
      <c r="B952" t="s">
        <v>4390</v>
      </c>
      <c r="C952" t="s">
        <v>5140</v>
      </c>
      <c r="D952" s="1" t="s">
        <v>3266</v>
      </c>
    </row>
    <row r="953" spans="1:4" ht="15.5" x14ac:dyDescent="0.35">
      <c r="A953" s="1" t="s">
        <v>1418</v>
      </c>
      <c r="B953" t="s">
        <v>4390</v>
      </c>
      <c r="C953" t="s">
        <v>5141</v>
      </c>
      <c r="D953" s="1" t="s">
        <v>2712</v>
      </c>
    </row>
    <row r="954" spans="1:4" ht="15.5" x14ac:dyDescent="0.35">
      <c r="A954" s="1" t="s">
        <v>1417</v>
      </c>
      <c r="B954" t="s">
        <v>4390</v>
      </c>
      <c r="C954" t="s">
        <v>5142</v>
      </c>
      <c r="D954" s="1" t="s">
        <v>3267</v>
      </c>
    </row>
    <row r="955" spans="1:4" ht="15.5" hidden="1" x14ac:dyDescent="0.35">
      <c r="A955" s="1" t="s">
        <v>1416</v>
      </c>
      <c r="B955" t="s">
        <v>4392</v>
      </c>
      <c r="C955" t="s">
        <v>5143</v>
      </c>
      <c r="D955" s="1" t="s">
        <v>3268</v>
      </c>
    </row>
    <row r="956" spans="1:4" ht="15.5" hidden="1" x14ac:dyDescent="0.35">
      <c r="A956" s="1" t="s">
        <v>1415</v>
      </c>
      <c r="B956" t="s">
        <v>4392</v>
      </c>
      <c r="C956" t="s">
        <v>5082</v>
      </c>
      <c r="D956" s="1" t="s">
        <v>3269</v>
      </c>
    </row>
    <row r="957" spans="1:4" ht="15.5" x14ac:dyDescent="0.35">
      <c r="A957" s="1" t="s">
        <v>1414</v>
      </c>
      <c r="B957" t="s">
        <v>4808</v>
      </c>
      <c r="C957" t="s">
        <v>5144</v>
      </c>
      <c r="D957" s="1" t="s">
        <v>3270</v>
      </c>
    </row>
    <row r="958" spans="1:4" ht="15.5" hidden="1" x14ac:dyDescent="0.35">
      <c r="A958" s="1" t="s">
        <v>1413</v>
      </c>
      <c r="B958" t="s">
        <v>4392</v>
      </c>
      <c r="C958" t="s">
        <v>4528</v>
      </c>
      <c r="D958" s="1" t="s">
        <v>3216</v>
      </c>
    </row>
    <row r="959" spans="1:4" ht="15.5" x14ac:dyDescent="0.35">
      <c r="A959" s="1" t="s">
        <v>1412</v>
      </c>
      <c r="B959" t="s">
        <v>4390</v>
      </c>
      <c r="C959" t="s">
        <v>5145</v>
      </c>
      <c r="D959" s="1" t="s">
        <v>3271</v>
      </c>
    </row>
    <row r="960" spans="1:4" ht="15.5" x14ac:dyDescent="0.35">
      <c r="A960" s="1" t="s">
        <v>1411</v>
      </c>
      <c r="B960" t="s">
        <v>4808</v>
      </c>
      <c r="C960" t="s">
        <v>5146</v>
      </c>
      <c r="D960" s="1" t="s">
        <v>3272</v>
      </c>
    </row>
    <row r="961" spans="1:4" ht="15.5" x14ac:dyDescent="0.35">
      <c r="A961" s="1" t="s">
        <v>1410</v>
      </c>
      <c r="B961" t="s">
        <v>4390</v>
      </c>
      <c r="C961" t="s">
        <v>4957</v>
      </c>
      <c r="D961" s="1" t="s">
        <v>3273</v>
      </c>
    </row>
    <row r="962" spans="1:4" ht="15.5" x14ac:dyDescent="0.35">
      <c r="A962" s="1" t="s">
        <v>1409</v>
      </c>
      <c r="B962" t="s">
        <v>4808</v>
      </c>
      <c r="C962" t="s">
        <v>4741</v>
      </c>
      <c r="D962" s="1" t="s">
        <v>3274</v>
      </c>
    </row>
    <row r="963" spans="1:4" ht="15.5" hidden="1" x14ac:dyDescent="0.35">
      <c r="A963" s="1" t="s">
        <v>1408</v>
      </c>
      <c r="B963" t="s">
        <v>4392</v>
      </c>
      <c r="C963" t="s">
        <v>4670</v>
      </c>
      <c r="D963" s="1" t="s">
        <v>2672</v>
      </c>
    </row>
    <row r="964" spans="1:4" ht="15.5" x14ac:dyDescent="0.35">
      <c r="A964" s="1" t="s">
        <v>1407</v>
      </c>
      <c r="B964" t="s">
        <v>4390</v>
      </c>
      <c r="C964" t="s">
        <v>5147</v>
      </c>
      <c r="D964" s="1" t="s">
        <v>3275</v>
      </c>
    </row>
    <row r="965" spans="1:4" ht="15.5" x14ac:dyDescent="0.35">
      <c r="A965" s="1" t="s">
        <v>1406</v>
      </c>
      <c r="B965" t="s">
        <v>4808</v>
      </c>
      <c r="C965" t="s">
        <v>5148</v>
      </c>
      <c r="D965" s="1" t="s">
        <v>3276</v>
      </c>
    </row>
    <row r="966" spans="1:4" ht="15.5" x14ac:dyDescent="0.35">
      <c r="A966" s="1" t="s">
        <v>1405</v>
      </c>
      <c r="B966" t="s">
        <v>4390</v>
      </c>
      <c r="C966" t="s">
        <v>5149</v>
      </c>
      <c r="D966" s="1" t="s">
        <v>3277</v>
      </c>
    </row>
    <row r="967" spans="1:4" ht="15.5" x14ac:dyDescent="0.35">
      <c r="A967" s="1" t="s">
        <v>1404</v>
      </c>
      <c r="B967" t="s">
        <v>4390</v>
      </c>
      <c r="C967" t="s">
        <v>5150</v>
      </c>
      <c r="D967" s="1" t="s">
        <v>3278</v>
      </c>
    </row>
    <row r="968" spans="1:4" ht="15.5" x14ac:dyDescent="0.35">
      <c r="A968" s="1" t="s">
        <v>1403</v>
      </c>
      <c r="B968" t="s">
        <v>4390</v>
      </c>
      <c r="C968" t="s">
        <v>5151</v>
      </c>
      <c r="D968" s="1" t="s">
        <v>3279</v>
      </c>
    </row>
    <row r="969" spans="1:4" ht="15.5" hidden="1" x14ac:dyDescent="0.35">
      <c r="A969" s="1" t="s">
        <v>1402</v>
      </c>
      <c r="B969" t="s">
        <v>4392</v>
      </c>
      <c r="C969" t="s">
        <v>4451</v>
      </c>
      <c r="D969" s="1" t="s">
        <v>3280</v>
      </c>
    </row>
    <row r="970" spans="1:4" ht="15.5" x14ac:dyDescent="0.35">
      <c r="A970" s="1" t="s">
        <v>1401</v>
      </c>
      <c r="B970" t="s">
        <v>4390</v>
      </c>
      <c r="C970" t="s">
        <v>4902</v>
      </c>
      <c r="D970" s="1" t="s">
        <v>3281</v>
      </c>
    </row>
    <row r="971" spans="1:4" ht="15.5" hidden="1" x14ac:dyDescent="0.35">
      <c r="A971" s="1" t="s">
        <v>1400</v>
      </c>
      <c r="B971" t="s">
        <v>4392</v>
      </c>
      <c r="C971" t="s">
        <v>5152</v>
      </c>
      <c r="D971" s="1" t="s">
        <v>3282</v>
      </c>
    </row>
    <row r="972" spans="1:4" ht="15.5" x14ac:dyDescent="0.35">
      <c r="A972" s="1" t="s">
        <v>1399</v>
      </c>
      <c r="B972" t="s">
        <v>4390</v>
      </c>
      <c r="C972" t="s">
        <v>4749</v>
      </c>
      <c r="D972" s="1" t="s">
        <v>3283</v>
      </c>
    </row>
    <row r="973" spans="1:4" ht="15.5" x14ac:dyDescent="0.35">
      <c r="A973" s="1" t="s">
        <v>1398</v>
      </c>
      <c r="B973" t="s">
        <v>4390</v>
      </c>
      <c r="C973" t="s">
        <v>5153</v>
      </c>
      <c r="D973" s="1" t="s">
        <v>3284</v>
      </c>
    </row>
    <row r="974" spans="1:4" ht="15.5" hidden="1" x14ac:dyDescent="0.35">
      <c r="A974" s="1" t="s">
        <v>1397</v>
      </c>
      <c r="B974" t="s">
        <v>4392</v>
      </c>
      <c r="C974" t="s">
        <v>4538</v>
      </c>
      <c r="D974" s="1" t="s">
        <v>3285</v>
      </c>
    </row>
    <row r="975" spans="1:4" ht="15.5" x14ac:dyDescent="0.35">
      <c r="A975" s="1" t="s">
        <v>1396</v>
      </c>
      <c r="B975" t="s">
        <v>4808</v>
      </c>
      <c r="C975" t="s">
        <v>5154</v>
      </c>
      <c r="D975" s="1" t="s">
        <v>3102</v>
      </c>
    </row>
    <row r="976" spans="1:4" ht="15.5" hidden="1" x14ac:dyDescent="0.35">
      <c r="A976" s="1" t="s">
        <v>1395</v>
      </c>
      <c r="B976" t="s">
        <v>4392</v>
      </c>
      <c r="C976" t="s">
        <v>4963</v>
      </c>
      <c r="D976" s="1" t="s">
        <v>3286</v>
      </c>
    </row>
    <row r="977" spans="1:4" ht="15.5" x14ac:dyDescent="0.35">
      <c r="A977" s="1" t="s">
        <v>1394</v>
      </c>
      <c r="B977" t="s">
        <v>4808</v>
      </c>
      <c r="C977" t="s">
        <v>5155</v>
      </c>
      <c r="D977" s="1" t="s">
        <v>3287</v>
      </c>
    </row>
    <row r="978" spans="1:4" ht="15.5" x14ac:dyDescent="0.35">
      <c r="A978" s="1" t="s">
        <v>1393</v>
      </c>
      <c r="B978" t="s">
        <v>4808</v>
      </c>
      <c r="C978" t="s">
        <v>5156</v>
      </c>
      <c r="D978" s="1" t="s">
        <v>2842</v>
      </c>
    </row>
    <row r="979" spans="1:4" ht="15.5" hidden="1" x14ac:dyDescent="0.35">
      <c r="A979" s="1" t="s">
        <v>1392</v>
      </c>
      <c r="B979" t="s">
        <v>4392</v>
      </c>
      <c r="C979" t="s">
        <v>4662</v>
      </c>
      <c r="D979" s="1" t="s">
        <v>3288</v>
      </c>
    </row>
    <row r="980" spans="1:4" ht="15.5" hidden="1" x14ac:dyDescent="0.35">
      <c r="A980" s="1" t="s">
        <v>1391</v>
      </c>
      <c r="B980" t="s">
        <v>4392</v>
      </c>
      <c r="C980" t="s">
        <v>4436</v>
      </c>
      <c r="D980" s="1" t="s">
        <v>3289</v>
      </c>
    </row>
    <row r="981" spans="1:4" ht="15.5" hidden="1" x14ac:dyDescent="0.35">
      <c r="A981" s="1" t="s">
        <v>1390</v>
      </c>
      <c r="B981" t="s">
        <v>4392</v>
      </c>
      <c r="C981" t="s">
        <v>4597</v>
      </c>
      <c r="D981" s="1" t="s">
        <v>3290</v>
      </c>
    </row>
    <row r="982" spans="1:4" ht="15.5" hidden="1" x14ac:dyDescent="0.35">
      <c r="A982" s="1" t="s">
        <v>1389</v>
      </c>
      <c r="B982" t="s">
        <v>4392</v>
      </c>
      <c r="C982" t="s">
        <v>5157</v>
      </c>
      <c r="D982" s="1" t="s">
        <v>3291</v>
      </c>
    </row>
    <row r="983" spans="1:4" ht="15.5" hidden="1" x14ac:dyDescent="0.35">
      <c r="A983" s="1" t="s">
        <v>1388</v>
      </c>
      <c r="B983" t="s">
        <v>4392</v>
      </c>
      <c r="C983" t="s">
        <v>5158</v>
      </c>
      <c r="D983" s="1" t="s">
        <v>3292</v>
      </c>
    </row>
    <row r="984" spans="1:4" ht="15.5" hidden="1" x14ac:dyDescent="0.35">
      <c r="A984" s="1" t="s">
        <v>1387</v>
      </c>
      <c r="B984" t="s">
        <v>4392</v>
      </c>
      <c r="C984" t="s">
        <v>4602</v>
      </c>
      <c r="D984" s="1" t="s">
        <v>3293</v>
      </c>
    </row>
    <row r="985" spans="1:4" ht="15.5" x14ac:dyDescent="0.35">
      <c r="A985" s="1" t="s">
        <v>1386</v>
      </c>
      <c r="B985" t="s">
        <v>4808</v>
      </c>
      <c r="C985" t="s">
        <v>5159</v>
      </c>
      <c r="D985" s="1" t="s">
        <v>3294</v>
      </c>
    </row>
    <row r="986" spans="1:4" ht="15.5" hidden="1" x14ac:dyDescent="0.35">
      <c r="A986" s="1" t="s">
        <v>1385</v>
      </c>
      <c r="B986" t="s">
        <v>4392</v>
      </c>
      <c r="C986" t="s">
        <v>5160</v>
      </c>
      <c r="D986" s="1" t="s">
        <v>3295</v>
      </c>
    </row>
    <row r="987" spans="1:4" ht="15.5" x14ac:dyDescent="0.35">
      <c r="A987" s="1" t="s">
        <v>1384</v>
      </c>
      <c r="B987" t="s">
        <v>4390</v>
      </c>
      <c r="C987" t="s">
        <v>5161</v>
      </c>
      <c r="D987" s="1" t="s">
        <v>3296</v>
      </c>
    </row>
    <row r="988" spans="1:4" ht="15.5" x14ac:dyDescent="0.35">
      <c r="A988" s="1" t="s">
        <v>1383</v>
      </c>
      <c r="B988" t="s">
        <v>4390</v>
      </c>
      <c r="C988" t="s">
        <v>4622</v>
      </c>
      <c r="D988" s="1" t="s">
        <v>2529</v>
      </c>
    </row>
    <row r="989" spans="1:4" ht="15.5" x14ac:dyDescent="0.35">
      <c r="A989" s="1" t="s">
        <v>1382</v>
      </c>
      <c r="B989" t="s">
        <v>4808</v>
      </c>
      <c r="C989" t="s">
        <v>5093</v>
      </c>
      <c r="D989" s="1" t="s">
        <v>3297</v>
      </c>
    </row>
    <row r="990" spans="1:4" ht="15.5" x14ac:dyDescent="0.35">
      <c r="A990" s="1" t="s">
        <v>1381</v>
      </c>
      <c r="B990" t="s">
        <v>4390</v>
      </c>
      <c r="C990" t="s">
        <v>5162</v>
      </c>
      <c r="D990" s="1" t="s">
        <v>3298</v>
      </c>
    </row>
    <row r="991" spans="1:4" ht="15.5" x14ac:dyDescent="0.35">
      <c r="A991" s="1" t="s">
        <v>1380</v>
      </c>
      <c r="B991" t="s">
        <v>4390</v>
      </c>
      <c r="C991" t="s">
        <v>4468</v>
      </c>
      <c r="D991" s="1" t="s">
        <v>3299</v>
      </c>
    </row>
    <row r="992" spans="1:4" ht="15.5" x14ac:dyDescent="0.35">
      <c r="A992" s="1" t="s">
        <v>1379</v>
      </c>
      <c r="B992" t="s">
        <v>4390</v>
      </c>
      <c r="C992" t="s">
        <v>5163</v>
      </c>
      <c r="D992" s="1" t="s">
        <v>3300</v>
      </c>
    </row>
    <row r="993" spans="1:4" ht="15.5" hidden="1" x14ac:dyDescent="0.35">
      <c r="A993" s="1" t="s">
        <v>1378</v>
      </c>
      <c r="B993" t="s">
        <v>4392</v>
      </c>
      <c r="C993" t="s">
        <v>5164</v>
      </c>
      <c r="D993" s="1" t="s">
        <v>2475</v>
      </c>
    </row>
    <row r="994" spans="1:4" ht="15.5" hidden="1" x14ac:dyDescent="0.35">
      <c r="A994" s="1" t="s">
        <v>1377</v>
      </c>
      <c r="B994" t="s">
        <v>4392</v>
      </c>
      <c r="C994" t="s">
        <v>5165</v>
      </c>
      <c r="D994" s="1" t="s">
        <v>3301</v>
      </c>
    </row>
    <row r="995" spans="1:4" ht="15.5" x14ac:dyDescent="0.35">
      <c r="A995" s="1" t="s">
        <v>1376</v>
      </c>
      <c r="B995" t="s">
        <v>4390</v>
      </c>
      <c r="C995" t="s">
        <v>5166</v>
      </c>
      <c r="D995" s="1" t="s">
        <v>3302</v>
      </c>
    </row>
    <row r="996" spans="1:4" ht="15.5" hidden="1" x14ac:dyDescent="0.35">
      <c r="A996" s="1" t="s">
        <v>1375</v>
      </c>
      <c r="B996" t="s">
        <v>4392</v>
      </c>
      <c r="C996" t="s">
        <v>5167</v>
      </c>
      <c r="D996" s="1" t="s">
        <v>2428</v>
      </c>
    </row>
    <row r="997" spans="1:4" ht="15.5" x14ac:dyDescent="0.35">
      <c r="A997" s="1" t="s">
        <v>1374</v>
      </c>
      <c r="B997" t="s">
        <v>4808</v>
      </c>
      <c r="C997" t="s">
        <v>5168</v>
      </c>
      <c r="D997" s="1" t="s">
        <v>3303</v>
      </c>
    </row>
    <row r="998" spans="1:4" ht="15.5" hidden="1" x14ac:dyDescent="0.35">
      <c r="A998" s="1" t="s">
        <v>1373</v>
      </c>
      <c r="B998" t="s">
        <v>4392</v>
      </c>
      <c r="C998" t="s">
        <v>5169</v>
      </c>
      <c r="D998" s="1" t="s">
        <v>2411</v>
      </c>
    </row>
    <row r="999" spans="1:4" ht="15.5" x14ac:dyDescent="0.35">
      <c r="A999" s="1" t="s">
        <v>1372</v>
      </c>
      <c r="B999" t="s">
        <v>4808</v>
      </c>
      <c r="C999" t="s">
        <v>4780</v>
      </c>
      <c r="D999" s="1" t="s">
        <v>3304</v>
      </c>
    </row>
    <row r="1000" spans="1:4" ht="15.5" hidden="1" x14ac:dyDescent="0.35">
      <c r="A1000" s="1" t="s">
        <v>1371</v>
      </c>
      <c r="B1000" t="s">
        <v>4392</v>
      </c>
      <c r="C1000" t="s">
        <v>5170</v>
      </c>
      <c r="D1000" s="1" t="s">
        <v>2909</v>
      </c>
    </row>
    <row r="1001" spans="1:4" ht="15.5" x14ac:dyDescent="0.35">
      <c r="A1001" s="1" t="s">
        <v>1370</v>
      </c>
      <c r="B1001" t="s">
        <v>4808</v>
      </c>
      <c r="C1001" t="s">
        <v>5171</v>
      </c>
      <c r="D1001" s="1" t="s">
        <v>3305</v>
      </c>
    </row>
    <row r="1002" spans="1:4" ht="15.5" hidden="1" x14ac:dyDescent="0.35">
      <c r="A1002" s="1" t="s">
        <v>1369</v>
      </c>
      <c r="B1002" t="s">
        <v>4392</v>
      </c>
      <c r="C1002" t="s">
        <v>4470</v>
      </c>
      <c r="D1002" s="1" t="s">
        <v>3306</v>
      </c>
    </row>
    <row r="1003" spans="1:4" ht="15.5" x14ac:dyDescent="0.35">
      <c r="A1003" s="1" t="s">
        <v>1368</v>
      </c>
      <c r="B1003" t="s">
        <v>4808</v>
      </c>
      <c r="C1003" t="s">
        <v>5172</v>
      </c>
      <c r="D1003" s="1" t="s">
        <v>3307</v>
      </c>
    </row>
    <row r="1004" spans="1:4" ht="15.5" x14ac:dyDescent="0.35">
      <c r="A1004" s="1" t="s">
        <v>1367</v>
      </c>
      <c r="B1004" t="s">
        <v>4390</v>
      </c>
      <c r="C1004" t="s">
        <v>5173</v>
      </c>
      <c r="D1004" s="1" t="s">
        <v>3308</v>
      </c>
    </row>
    <row r="1005" spans="1:4" ht="15.5" hidden="1" x14ac:dyDescent="0.35">
      <c r="A1005" s="1" t="s">
        <v>1366</v>
      </c>
      <c r="B1005" t="s">
        <v>4392</v>
      </c>
      <c r="C1005" t="s">
        <v>4427</v>
      </c>
      <c r="D1005" s="1" t="s">
        <v>3309</v>
      </c>
    </row>
    <row r="1006" spans="1:4" ht="15.5" hidden="1" x14ac:dyDescent="0.35">
      <c r="A1006" s="1" t="s">
        <v>1365</v>
      </c>
      <c r="B1006" t="s">
        <v>4392</v>
      </c>
      <c r="C1006" t="s">
        <v>4482</v>
      </c>
      <c r="D1006" s="1" t="s">
        <v>3310</v>
      </c>
    </row>
    <row r="1007" spans="1:4" ht="15.5" x14ac:dyDescent="0.35">
      <c r="A1007" s="1" t="s">
        <v>1364</v>
      </c>
      <c r="B1007" t="s">
        <v>4390</v>
      </c>
      <c r="C1007" t="s">
        <v>5174</v>
      </c>
      <c r="D1007" s="1" t="s">
        <v>3311</v>
      </c>
    </row>
    <row r="1008" spans="1:4" ht="15.5" x14ac:dyDescent="0.35">
      <c r="A1008" s="1" t="s">
        <v>1363</v>
      </c>
      <c r="B1008" t="s">
        <v>4390</v>
      </c>
      <c r="C1008" t="s">
        <v>5175</v>
      </c>
      <c r="D1008" s="1" t="s">
        <v>2642</v>
      </c>
    </row>
    <row r="1009" spans="1:4" ht="15.5" hidden="1" x14ac:dyDescent="0.35">
      <c r="A1009" s="1" t="s">
        <v>1362</v>
      </c>
      <c r="B1009" t="s">
        <v>4392</v>
      </c>
      <c r="C1009" t="s">
        <v>5176</v>
      </c>
      <c r="D1009" s="1" t="s">
        <v>3312</v>
      </c>
    </row>
    <row r="1010" spans="1:4" ht="15.5" x14ac:dyDescent="0.35">
      <c r="A1010" s="1" t="s">
        <v>1361</v>
      </c>
      <c r="B1010" t="s">
        <v>4390</v>
      </c>
      <c r="C1010" t="s">
        <v>4564</v>
      </c>
      <c r="D1010" s="1" t="s">
        <v>3313</v>
      </c>
    </row>
    <row r="1011" spans="1:4" ht="15.5" x14ac:dyDescent="0.35">
      <c r="A1011" s="1" t="s">
        <v>1360</v>
      </c>
      <c r="B1011" t="s">
        <v>4390</v>
      </c>
      <c r="C1011" t="s">
        <v>5177</v>
      </c>
      <c r="D1011" s="1" t="s">
        <v>3314</v>
      </c>
    </row>
    <row r="1012" spans="1:4" ht="15.5" x14ac:dyDescent="0.35">
      <c r="A1012" s="1" t="s">
        <v>1359</v>
      </c>
      <c r="B1012" t="s">
        <v>4390</v>
      </c>
      <c r="C1012" t="s">
        <v>4619</v>
      </c>
      <c r="D1012" s="1" t="s">
        <v>3315</v>
      </c>
    </row>
    <row r="1013" spans="1:4" ht="15.5" x14ac:dyDescent="0.35">
      <c r="A1013" s="1" t="s">
        <v>1358</v>
      </c>
      <c r="B1013" t="s">
        <v>4390</v>
      </c>
      <c r="C1013" t="s">
        <v>5118</v>
      </c>
      <c r="D1013" s="1" t="s">
        <v>3316</v>
      </c>
    </row>
    <row r="1014" spans="1:4" ht="15.5" x14ac:dyDescent="0.35">
      <c r="A1014" s="1" t="s">
        <v>1357</v>
      </c>
      <c r="B1014" t="s">
        <v>4390</v>
      </c>
      <c r="C1014" t="s">
        <v>5178</v>
      </c>
      <c r="D1014" s="1" t="s">
        <v>3317</v>
      </c>
    </row>
    <row r="1015" spans="1:4" ht="15.5" x14ac:dyDescent="0.35">
      <c r="A1015" s="1" t="s">
        <v>1356</v>
      </c>
      <c r="B1015" t="s">
        <v>4390</v>
      </c>
      <c r="C1015" t="s">
        <v>4834</v>
      </c>
      <c r="D1015" s="1" t="s">
        <v>3318</v>
      </c>
    </row>
    <row r="1016" spans="1:4" ht="15.5" x14ac:dyDescent="0.35">
      <c r="A1016" s="1" t="s">
        <v>1355</v>
      </c>
      <c r="B1016" t="s">
        <v>4390</v>
      </c>
      <c r="C1016" t="s">
        <v>4540</v>
      </c>
      <c r="D1016" s="1" t="s">
        <v>3319</v>
      </c>
    </row>
    <row r="1017" spans="1:4" ht="15.5" x14ac:dyDescent="0.35">
      <c r="A1017" s="1" t="s">
        <v>1354</v>
      </c>
      <c r="B1017" t="s">
        <v>4390</v>
      </c>
      <c r="C1017" t="s">
        <v>5179</v>
      </c>
      <c r="D1017" s="1" t="s">
        <v>3320</v>
      </c>
    </row>
    <row r="1018" spans="1:4" ht="15.5" x14ac:dyDescent="0.35">
      <c r="A1018" s="1" t="s">
        <v>1353</v>
      </c>
      <c r="B1018" t="s">
        <v>4808</v>
      </c>
      <c r="C1018" t="s">
        <v>5180</v>
      </c>
      <c r="D1018" s="1" t="s">
        <v>3321</v>
      </c>
    </row>
    <row r="1019" spans="1:4" ht="15.5" x14ac:dyDescent="0.35">
      <c r="A1019" s="1" t="s">
        <v>1352</v>
      </c>
      <c r="B1019" t="s">
        <v>4808</v>
      </c>
      <c r="C1019" t="s">
        <v>5181</v>
      </c>
      <c r="D1019" s="1" t="s">
        <v>3322</v>
      </c>
    </row>
    <row r="1020" spans="1:4" ht="15.5" hidden="1" x14ac:dyDescent="0.35">
      <c r="A1020" s="1" t="s">
        <v>1351</v>
      </c>
      <c r="B1020" t="s">
        <v>4392</v>
      </c>
      <c r="C1020" t="s">
        <v>4399</v>
      </c>
      <c r="D1020" s="1" t="s">
        <v>3323</v>
      </c>
    </row>
    <row r="1021" spans="1:4" ht="15.5" x14ac:dyDescent="0.35">
      <c r="A1021" s="1" t="s">
        <v>1350</v>
      </c>
      <c r="B1021" t="s">
        <v>4390</v>
      </c>
      <c r="C1021" t="s">
        <v>5182</v>
      </c>
      <c r="D1021" s="1" t="s">
        <v>3324</v>
      </c>
    </row>
    <row r="1022" spans="1:4" ht="15.5" hidden="1" x14ac:dyDescent="0.35">
      <c r="A1022" s="1" t="s">
        <v>1349</v>
      </c>
      <c r="B1022" t="s">
        <v>4392</v>
      </c>
      <c r="C1022" t="s">
        <v>5183</v>
      </c>
      <c r="D1022" s="1" t="s">
        <v>3325</v>
      </c>
    </row>
    <row r="1023" spans="1:4" ht="15.5" x14ac:dyDescent="0.35">
      <c r="A1023" s="1" t="s">
        <v>1348</v>
      </c>
      <c r="B1023" t="s">
        <v>4390</v>
      </c>
      <c r="C1023" t="s">
        <v>5184</v>
      </c>
      <c r="D1023" s="1" t="s">
        <v>3326</v>
      </c>
    </row>
    <row r="1024" spans="1:4" ht="15.5" x14ac:dyDescent="0.35">
      <c r="A1024" s="1" t="s">
        <v>1347</v>
      </c>
      <c r="B1024" t="s">
        <v>4390</v>
      </c>
      <c r="C1024" t="s">
        <v>5185</v>
      </c>
      <c r="D1024" s="1" t="s">
        <v>3327</v>
      </c>
    </row>
    <row r="1025" spans="1:4" ht="15.5" hidden="1" x14ac:dyDescent="0.35">
      <c r="A1025" s="1" t="s">
        <v>1346</v>
      </c>
      <c r="B1025" t="s">
        <v>4392</v>
      </c>
      <c r="C1025" t="s">
        <v>5186</v>
      </c>
      <c r="D1025" s="1" t="s">
        <v>3328</v>
      </c>
    </row>
    <row r="1026" spans="1:4" ht="15.5" hidden="1" x14ac:dyDescent="0.35">
      <c r="A1026" s="1" t="s">
        <v>1345</v>
      </c>
      <c r="B1026" t="s">
        <v>4392</v>
      </c>
      <c r="C1026" t="s">
        <v>4403</v>
      </c>
      <c r="D1026" s="1" t="s">
        <v>3329</v>
      </c>
    </row>
    <row r="1027" spans="1:4" ht="15.5" hidden="1" x14ac:dyDescent="0.35">
      <c r="A1027" s="1" t="s">
        <v>1344</v>
      </c>
      <c r="B1027" t="s">
        <v>4392</v>
      </c>
      <c r="C1027" t="s">
        <v>5187</v>
      </c>
      <c r="D1027" s="1" t="s">
        <v>3330</v>
      </c>
    </row>
    <row r="1028" spans="1:4" ht="15.5" x14ac:dyDescent="0.35">
      <c r="A1028" s="1" t="s">
        <v>1343</v>
      </c>
      <c r="B1028" t="s">
        <v>4390</v>
      </c>
      <c r="C1028" t="s">
        <v>5188</v>
      </c>
      <c r="D1028" s="1" t="s">
        <v>3331</v>
      </c>
    </row>
    <row r="1029" spans="1:4" ht="15.5" hidden="1" x14ac:dyDescent="0.35">
      <c r="A1029" s="1" t="s">
        <v>1342</v>
      </c>
      <c r="B1029" t="s">
        <v>4392</v>
      </c>
      <c r="C1029" t="s">
        <v>5187</v>
      </c>
      <c r="D1029" s="1" t="s">
        <v>3332</v>
      </c>
    </row>
    <row r="1030" spans="1:4" ht="15.5" hidden="1" x14ac:dyDescent="0.35">
      <c r="A1030" s="1" t="s">
        <v>1341</v>
      </c>
      <c r="B1030" t="s">
        <v>4392</v>
      </c>
      <c r="C1030" t="s">
        <v>4470</v>
      </c>
      <c r="D1030" s="1" t="s">
        <v>3333</v>
      </c>
    </row>
    <row r="1031" spans="1:4" ht="15.5" x14ac:dyDescent="0.35">
      <c r="A1031" s="1" t="s">
        <v>1340</v>
      </c>
      <c r="B1031" t="s">
        <v>4390</v>
      </c>
      <c r="C1031" t="s">
        <v>5189</v>
      </c>
      <c r="D1031" s="1" t="s">
        <v>3334</v>
      </c>
    </row>
    <row r="1032" spans="1:4" ht="15.5" hidden="1" x14ac:dyDescent="0.35">
      <c r="A1032" s="1" t="s">
        <v>1339</v>
      </c>
      <c r="B1032" t="s">
        <v>4392</v>
      </c>
      <c r="C1032" t="s">
        <v>5190</v>
      </c>
      <c r="D1032" s="1" t="s">
        <v>3335</v>
      </c>
    </row>
    <row r="1033" spans="1:4" ht="15.5" x14ac:dyDescent="0.35">
      <c r="A1033" s="1" t="s">
        <v>1338</v>
      </c>
      <c r="B1033" t="s">
        <v>4390</v>
      </c>
      <c r="C1033" t="s">
        <v>5191</v>
      </c>
      <c r="D1033" s="1" t="s">
        <v>3336</v>
      </c>
    </row>
    <row r="1034" spans="1:4" ht="15.5" x14ac:dyDescent="0.35">
      <c r="A1034" s="1" t="s">
        <v>1337</v>
      </c>
      <c r="B1034" t="s">
        <v>4390</v>
      </c>
      <c r="C1034" t="s">
        <v>5192</v>
      </c>
      <c r="D1034" s="1" t="s">
        <v>3007</v>
      </c>
    </row>
    <row r="1035" spans="1:4" ht="15.5" x14ac:dyDescent="0.35">
      <c r="A1035" s="1" t="s">
        <v>1336</v>
      </c>
      <c r="B1035" t="s">
        <v>4390</v>
      </c>
      <c r="C1035" t="s">
        <v>4729</v>
      </c>
      <c r="D1035" s="1" t="s">
        <v>3337</v>
      </c>
    </row>
    <row r="1036" spans="1:4" ht="15.5" x14ac:dyDescent="0.35">
      <c r="A1036" s="1" t="s">
        <v>1335</v>
      </c>
      <c r="B1036" t="s">
        <v>4390</v>
      </c>
      <c r="C1036" t="s">
        <v>5193</v>
      </c>
      <c r="D1036" s="1" t="s">
        <v>3338</v>
      </c>
    </row>
    <row r="1037" spans="1:4" ht="15.5" x14ac:dyDescent="0.35">
      <c r="A1037" s="1" t="s">
        <v>1334</v>
      </c>
      <c r="B1037" t="s">
        <v>4390</v>
      </c>
      <c r="C1037" t="s">
        <v>4861</v>
      </c>
      <c r="D1037" s="1" t="s">
        <v>3339</v>
      </c>
    </row>
    <row r="1038" spans="1:4" ht="15.5" hidden="1" x14ac:dyDescent="0.35">
      <c r="A1038" s="1" t="s">
        <v>1333</v>
      </c>
      <c r="B1038" t="s">
        <v>4392</v>
      </c>
      <c r="C1038" t="s">
        <v>4454</v>
      </c>
      <c r="D1038" s="1" t="s">
        <v>3340</v>
      </c>
    </row>
    <row r="1039" spans="1:4" ht="15.5" hidden="1" x14ac:dyDescent="0.35">
      <c r="A1039" s="1" t="s">
        <v>1332</v>
      </c>
      <c r="B1039" t="s">
        <v>4392</v>
      </c>
      <c r="C1039" t="s">
        <v>5194</v>
      </c>
      <c r="D1039" s="1" t="s">
        <v>3341</v>
      </c>
    </row>
    <row r="1040" spans="1:4" ht="15.5" x14ac:dyDescent="0.35">
      <c r="A1040" s="1" t="s">
        <v>1331</v>
      </c>
      <c r="B1040" t="s">
        <v>4390</v>
      </c>
      <c r="C1040" t="s">
        <v>4634</v>
      </c>
      <c r="D1040" s="1" t="s">
        <v>3342</v>
      </c>
    </row>
    <row r="1041" spans="1:4" ht="15.5" x14ac:dyDescent="0.35">
      <c r="A1041" s="1" t="s">
        <v>1330</v>
      </c>
      <c r="B1041" t="s">
        <v>4390</v>
      </c>
      <c r="C1041" t="s">
        <v>5195</v>
      </c>
      <c r="D1041" s="1" t="s">
        <v>3343</v>
      </c>
    </row>
    <row r="1042" spans="1:4" ht="15.5" hidden="1" x14ac:dyDescent="0.35">
      <c r="A1042" s="1" t="s">
        <v>1329</v>
      </c>
      <c r="B1042" t="s">
        <v>4392</v>
      </c>
      <c r="C1042" t="s">
        <v>4542</v>
      </c>
      <c r="D1042" s="1" t="s">
        <v>3034</v>
      </c>
    </row>
    <row r="1043" spans="1:4" ht="15.5" x14ac:dyDescent="0.35">
      <c r="A1043" s="1" t="s">
        <v>1328</v>
      </c>
      <c r="B1043" t="s">
        <v>4390</v>
      </c>
      <c r="C1043" t="s">
        <v>5196</v>
      </c>
      <c r="D1043" s="1" t="s">
        <v>3344</v>
      </c>
    </row>
    <row r="1044" spans="1:4" ht="15.5" hidden="1" x14ac:dyDescent="0.35">
      <c r="A1044" s="1" t="s">
        <v>1327</v>
      </c>
      <c r="B1044" t="s">
        <v>4392</v>
      </c>
      <c r="C1044" t="s">
        <v>5197</v>
      </c>
      <c r="D1044" s="1" t="s">
        <v>3345</v>
      </c>
    </row>
    <row r="1045" spans="1:4" ht="15.5" hidden="1" x14ac:dyDescent="0.35">
      <c r="A1045" s="1" t="s">
        <v>1326</v>
      </c>
      <c r="B1045" t="s">
        <v>4392</v>
      </c>
      <c r="C1045" t="s">
        <v>5198</v>
      </c>
      <c r="D1045" s="1" t="s">
        <v>3346</v>
      </c>
    </row>
    <row r="1046" spans="1:4" ht="15.5" x14ac:dyDescent="0.35">
      <c r="A1046" s="1" t="s">
        <v>1325</v>
      </c>
      <c r="B1046" t="s">
        <v>4808</v>
      </c>
      <c r="C1046" t="s">
        <v>5199</v>
      </c>
      <c r="D1046" s="1" t="s">
        <v>3347</v>
      </c>
    </row>
    <row r="1047" spans="1:4" ht="15.5" hidden="1" x14ac:dyDescent="0.35">
      <c r="A1047" s="1" t="s">
        <v>1324</v>
      </c>
      <c r="B1047" t="s">
        <v>4392</v>
      </c>
      <c r="C1047" t="s">
        <v>5200</v>
      </c>
      <c r="D1047" s="1" t="s">
        <v>3348</v>
      </c>
    </row>
    <row r="1048" spans="1:4" ht="15.5" hidden="1" x14ac:dyDescent="0.35">
      <c r="A1048" s="1" t="s">
        <v>1323</v>
      </c>
      <c r="B1048" t="s">
        <v>4392</v>
      </c>
      <c r="C1048" t="s">
        <v>5187</v>
      </c>
      <c r="D1048" s="1" t="s">
        <v>3349</v>
      </c>
    </row>
    <row r="1049" spans="1:4" ht="15.5" x14ac:dyDescent="0.35">
      <c r="A1049" s="1" t="s">
        <v>1322</v>
      </c>
      <c r="B1049" t="s">
        <v>4390</v>
      </c>
      <c r="C1049" t="s">
        <v>5201</v>
      </c>
      <c r="D1049" s="1" t="s">
        <v>3350</v>
      </c>
    </row>
    <row r="1050" spans="1:4" ht="15.5" x14ac:dyDescent="0.35">
      <c r="A1050" s="1" t="s">
        <v>1321</v>
      </c>
      <c r="B1050" t="s">
        <v>4390</v>
      </c>
      <c r="C1050" t="s">
        <v>5202</v>
      </c>
      <c r="D1050" s="1" t="s">
        <v>3351</v>
      </c>
    </row>
    <row r="1051" spans="1:4" ht="15.5" x14ac:dyDescent="0.35">
      <c r="A1051" s="1" t="s">
        <v>1320</v>
      </c>
      <c r="B1051" t="s">
        <v>4390</v>
      </c>
      <c r="C1051" t="s">
        <v>4962</v>
      </c>
      <c r="D1051" s="1" t="s">
        <v>3352</v>
      </c>
    </row>
    <row r="1052" spans="1:4" ht="15.5" x14ac:dyDescent="0.35">
      <c r="A1052" s="1" t="s">
        <v>1319</v>
      </c>
      <c r="B1052" t="s">
        <v>4808</v>
      </c>
      <c r="C1052" t="s">
        <v>5203</v>
      </c>
      <c r="D1052" s="1" t="s">
        <v>3353</v>
      </c>
    </row>
    <row r="1053" spans="1:4" ht="15.5" hidden="1" x14ac:dyDescent="0.35">
      <c r="A1053" s="1" t="s">
        <v>1318</v>
      </c>
      <c r="B1053" t="s">
        <v>4392</v>
      </c>
      <c r="C1053" t="s">
        <v>5204</v>
      </c>
      <c r="D1053" s="1" t="s">
        <v>3354</v>
      </c>
    </row>
    <row r="1054" spans="1:4" ht="15.5" x14ac:dyDescent="0.35">
      <c r="A1054" s="1" t="s">
        <v>1317</v>
      </c>
      <c r="B1054" t="s">
        <v>4390</v>
      </c>
      <c r="C1054" t="s">
        <v>5205</v>
      </c>
      <c r="D1054" s="1" t="s">
        <v>3355</v>
      </c>
    </row>
    <row r="1055" spans="1:4" ht="15.5" hidden="1" x14ac:dyDescent="0.35">
      <c r="A1055" s="1" t="s">
        <v>1316</v>
      </c>
      <c r="B1055" t="s">
        <v>4392</v>
      </c>
      <c r="C1055" t="s">
        <v>4792</v>
      </c>
      <c r="D1055" s="1" t="s">
        <v>3356</v>
      </c>
    </row>
    <row r="1056" spans="1:4" ht="15.5" x14ac:dyDescent="0.35">
      <c r="A1056" s="1" t="s">
        <v>1315</v>
      </c>
      <c r="B1056" t="s">
        <v>4808</v>
      </c>
      <c r="C1056" t="s">
        <v>4760</v>
      </c>
      <c r="D1056" s="1" t="s">
        <v>3357</v>
      </c>
    </row>
    <row r="1057" spans="1:5" ht="15.5" x14ac:dyDescent="0.35">
      <c r="A1057" s="1" t="s">
        <v>1314</v>
      </c>
      <c r="B1057" t="s">
        <v>4390</v>
      </c>
      <c r="C1057" t="s">
        <v>5206</v>
      </c>
      <c r="D1057" s="1" t="s">
        <v>3358</v>
      </c>
    </row>
    <row r="1058" spans="1:5" ht="15.5" x14ac:dyDescent="0.35">
      <c r="A1058" s="1" t="s">
        <v>1313</v>
      </c>
      <c r="B1058" t="s">
        <v>4808</v>
      </c>
      <c r="C1058" t="s">
        <v>5207</v>
      </c>
      <c r="D1058" s="1" t="s">
        <v>3299</v>
      </c>
    </row>
    <row r="1059" spans="1:5" ht="15.5" x14ac:dyDescent="0.35">
      <c r="A1059" s="1" t="s">
        <v>1312</v>
      </c>
      <c r="B1059" t="s">
        <v>4390</v>
      </c>
      <c r="C1059" t="s">
        <v>5127</v>
      </c>
      <c r="D1059" s="1" t="s">
        <v>3359</v>
      </c>
    </row>
    <row r="1060" spans="1:5" ht="15.5" hidden="1" x14ac:dyDescent="0.35">
      <c r="A1060" s="1" t="s">
        <v>1311</v>
      </c>
      <c r="B1060" t="s">
        <v>4392</v>
      </c>
      <c r="C1060" t="s">
        <v>4581</v>
      </c>
      <c r="D1060" s="1" t="s">
        <v>3360</v>
      </c>
    </row>
    <row r="1061" spans="1:5" ht="15.5" hidden="1" x14ac:dyDescent="0.35">
      <c r="A1061" s="1" t="s">
        <v>1310</v>
      </c>
      <c r="B1061" t="s">
        <v>4392</v>
      </c>
      <c r="C1061" t="s">
        <v>5208</v>
      </c>
      <c r="D1061" s="1" t="s">
        <v>3361</v>
      </c>
    </row>
    <row r="1062" spans="1:5" ht="15.5" hidden="1" x14ac:dyDescent="0.35">
      <c r="A1062" s="1" t="s">
        <v>1309</v>
      </c>
      <c r="B1062" t="s">
        <v>4392</v>
      </c>
      <c r="C1062" t="s">
        <v>5209</v>
      </c>
      <c r="D1062" s="1" t="s">
        <v>3362</v>
      </c>
    </row>
    <row r="1063" spans="1:5" ht="15.5" hidden="1" x14ac:dyDescent="0.35">
      <c r="A1063" s="1" t="s">
        <v>1308</v>
      </c>
      <c r="B1063" t="s">
        <v>4392</v>
      </c>
      <c r="C1063" t="s">
        <v>5210</v>
      </c>
      <c r="D1063" s="1" t="s">
        <v>3105</v>
      </c>
      <c r="E1063" t="s">
        <v>5211</v>
      </c>
    </row>
    <row r="1064" spans="1:5" ht="15.5" hidden="1" x14ac:dyDescent="0.35">
      <c r="A1064" s="1" t="s">
        <v>1307</v>
      </c>
      <c r="B1064" t="s">
        <v>4392</v>
      </c>
      <c r="C1064" t="s">
        <v>5212</v>
      </c>
      <c r="D1064" s="1" t="s">
        <v>3363</v>
      </c>
    </row>
    <row r="1065" spans="1:5" ht="15.5" hidden="1" x14ac:dyDescent="0.35">
      <c r="A1065" s="1" t="s">
        <v>1306</v>
      </c>
      <c r="B1065" t="s">
        <v>4392</v>
      </c>
      <c r="C1065" t="s">
        <v>5213</v>
      </c>
      <c r="D1065" s="1" t="s">
        <v>3364</v>
      </c>
    </row>
    <row r="1066" spans="1:5" ht="15.5" x14ac:dyDescent="0.35">
      <c r="A1066" s="1" t="s">
        <v>1305</v>
      </c>
      <c r="B1066" t="s">
        <v>4390</v>
      </c>
      <c r="C1066" t="s">
        <v>5214</v>
      </c>
      <c r="D1066" s="1" t="s">
        <v>3365</v>
      </c>
    </row>
    <row r="1067" spans="1:5" ht="15.5" hidden="1" x14ac:dyDescent="0.35">
      <c r="A1067" s="1" t="s">
        <v>1304</v>
      </c>
      <c r="B1067" t="s">
        <v>4392</v>
      </c>
      <c r="C1067" t="s">
        <v>5215</v>
      </c>
      <c r="D1067" s="1" t="s">
        <v>3366</v>
      </c>
    </row>
    <row r="1068" spans="1:5" ht="15.5" x14ac:dyDescent="0.35">
      <c r="A1068" s="1" t="s">
        <v>1303</v>
      </c>
      <c r="B1068" t="s">
        <v>4390</v>
      </c>
      <c r="C1068" t="s">
        <v>5019</v>
      </c>
      <c r="D1068" s="1" t="s">
        <v>3367</v>
      </c>
    </row>
    <row r="1069" spans="1:5" ht="15.5" hidden="1" x14ac:dyDescent="0.35">
      <c r="A1069" s="1" t="s">
        <v>1302</v>
      </c>
      <c r="B1069" t="s">
        <v>4392</v>
      </c>
      <c r="C1069" t="s">
        <v>4398</v>
      </c>
      <c r="D1069" s="1" t="s">
        <v>3368</v>
      </c>
    </row>
    <row r="1070" spans="1:5" ht="15.5" x14ac:dyDescent="0.35">
      <c r="A1070" s="1" t="s">
        <v>1301</v>
      </c>
      <c r="B1070" t="s">
        <v>4390</v>
      </c>
      <c r="C1070" t="s">
        <v>5216</v>
      </c>
      <c r="D1070" s="1" t="s">
        <v>3113</v>
      </c>
    </row>
    <row r="1071" spans="1:5" ht="15.5" x14ac:dyDescent="0.35">
      <c r="A1071" s="1" t="s">
        <v>1300</v>
      </c>
      <c r="B1071" t="s">
        <v>4390</v>
      </c>
      <c r="C1071" t="s">
        <v>5217</v>
      </c>
      <c r="D1071" s="1" t="s">
        <v>3369</v>
      </c>
    </row>
    <row r="1072" spans="1:5" ht="15.5" x14ac:dyDescent="0.35">
      <c r="A1072" s="1" t="s">
        <v>1299</v>
      </c>
      <c r="B1072" t="s">
        <v>4390</v>
      </c>
      <c r="C1072" t="s">
        <v>4697</v>
      </c>
      <c r="D1072" s="1" t="s">
        <v>3370</v>
      </c>
    </row>
    <row r="1073" spans="1:4" ht="15.5" x14ac:dyDescent="0.35">
      <c r="A1073" s="1" t="s">
        <v>1298</v>
      </c>
      <c r="B1073" t="s">
        <v>4808</v>
      </c>
      <c r="C1073" t="s">
        <v>5218</v>
      </c>
      <c r="D1073" s="1" t="s">
        <v>3371</v>
      </c>
    </row>
    <row r="1074" spans="1:4" ht="15.5" x14ac:dyDescent="0.35">
      <c r="A1074" s="1" t="s">
        <v>1297</v>
      </c>
      <c r="B1074" t="s">
        <v>4390</v>
      </c>
      <c r="C1074" t="s">
        <v>5219</v>
      </c>
      <c r="D1074" s="1" t="s">
        <v>3372</v>
      </c>
    </row>
    <row r="1075" spans="1:4" ht="15.5" hidden="1" x14ac:dyDescent="0.35">
      <c r="A1075" s="1" t="s">
        <v>1296</v>
      </c>
      <c r="B1075" t="s">
        <v>4392</v>
      </c>
      <c r="C1075" t="s">
        <v>4528</v>
      </c>
      <c r="D1075" s="1" t="s">
        <v>3373</v>
      </c>
    </row>
    <row r="1076" spans="1:4" ht="15.5" hidden="1" x14ac:dyDescent="0.35">
      <c r="A1076" s="1" t="s">
        <v>1295</v>
      </c>
      <c r="B1076" t="s">
        <v>4392</v>
      </c>
      <c r="C1076" t="s">
        <v>4849</v>
      </c>
      <c r="D1076" s="1" t="s">
        <v>3374</v>
      </c>
    </row>
    <row r="1077" spans="1:4" ht="15.5" hidden="1" x14ac:dyDescent="0.35">
      <c r="A1077" s="1" t="s">
        <v>1294</v>
      </c>
      <c r="B1077" t="s">
        <v>4392</v>
      </c>
      <c r="C1077" t="s">
        <v>5220</v>
      </c>
      <c r="D1077" s="1" t="s">
        <v>2862</v>
      </c>
    </row>
    <row r="1078" spans="1:4" ht="15.5" x14ac:dyDescent="0.35">
      <c r="A1078" s="1" t="s">
        <v>1293</v>
      </c>
      <c r="B1078" t="s">
        <v>4390</v>
      </c>
      <c r="C1078" t="s">
        <v>5221</v>
      </c>
      <c r="D1078" s="1" t="s">
        <v>3375</v>
      </c>
    </row>
    <row r="1079" spans="1:4" ht="15.5" hidden="1" x14ac:dyDescent="0.35">
      <c r="A1079" s="1" t="s">
        <v>1292</v>
      </c>
      <c r="B1079" t="s">
        <v>4392</v>
      </c>
      <c r="C1079" t="s">
        <v>4597</v>
      </c>
      <c r="D1079" s="1" t="s">
        <v>3376</v>
      </c>
    </row>
    <row r="1080" spans="1:4" ht="15.5" hidden="1" x14ac:dyDescent="0.35">
      <c r="A1080" s="1" t="s">
        <v>1291</v>
      </c>
      <c r="B1080" t="s">
        <v>4392</v>
      </c>
      <c r="C1080" t="s">
        <v>5222</v>
      </c>
      <c r="D1080" s="1" t="s">
        <v>3377</v>
      </c>
    </row>
    <row r="1081" spans="1:4" ht="15.5" hidden="1" x14ac:dyDescent="0.35">
      <c r="A1081" s="1" t="s">
        <v>1290</v>
      </c>
      <c r="B1081" t="s">
        <v>4392</v>
      </c>
      <c r="C1081" t="s">
        <v>5223</v>
      </c>
      <c r="D1081" s="1" t="s">
        <v>3378</v>
      </c>
    </row>
    <row r="1082" spans="1:4" ht="15.5" hidden="1" x14ac:dyDescent="0.35">
      <c r="A1082" s="1" t="s">
        <v>1289</v>
      </c>
      <c r="B1082" t="s">
        <v>4392</v>
      </c>
      <c r="C1082" t="s">
        <v>4858</v>
      </c>
      <c r="D1082" s="1" t="s">
        <v>3379</v>
      </c>
    </row>
    <row r="1083" spans="1:4" ht="15.5" x14ac:dyDescent="0.35">
      <c r="A1083" s="1" t="s">
        <v>1288</v>
      </c>
      <c r="B1083" t="s">
        <v>4808</v>
      </c>
      <c r="C1083" t="s">
        <v>5224</v>
      </c>
      <c r="D1083" s="1" t="s">
        <v>3380</v>
      </c>
    </row>
    <row r="1084" spans="1:4" ht="15.5" x14ac:dyDescent="0.35">
      <c r="A1084" s="1" t="s">
        <v>1287</v>
      </c>
      <c r="B1084" t="s">
        <v>4808</v>
      </c>
      <c r="C1084" t="s">
        <v>5225</v>
      </c>
      <c r="D1084" s="1" t="s">
        <v>3381</v>
      </c>
    </row>
    <row r="1085" spans="1:4" ht="15.5" hidden="1" x14ac:dyDescent="0.35">
      <c r="A1085" s="1" t="s">
        <v>1286</v>
      </c>
      <c r="B1085" t="s">
        <v>4392</v>
      </c>
      <c r="C1085" t="s">
        <v>5226</v>
      </c>
      <c r="D1085" s="1" t="s">
        <v>3382</v>
      </c>
    </row>
    <row r="1086" spans="1:4" ht="15.5" hidden="1" x14ac:dyDescent="0.35">
      <c r="A1086" s="1" t="s">
        <v>1285</v>
      </c>
      <c r="B1086" t="s">
        <v>4392</v>
      </c>
      <c r="C1086" t="s">
        <v>4849</v>
      </c>
      <c r="D1086" s="1" t="s">
        <v>3383</v>
      </c>
    </row>
    <row r="1087" spans="1:4" ht="15.5" hidden="1" x14ac:dyDescent="0.35">
      <c r="A1087" s="1" t="s">
        <v>1284</v>
      </c>
      <c r="B1087" t="s">
        <v>4392</v>
      </c>
      <c r="C1087" t="s">
        <v>4597</v>
      </c>
      <c r="D1087" s="1" t="s">
        <v>3384</v>
      </c>
    </row>
    <row r="1088" spans="1:4" ht="15.5" x14ac:dyDescent="0.35">
      <c r="A1088" s="1" t="s">
        <v>1283</v>
      </c>
      <c r="B1088" t="s">
        <v>4390</v>
      </c>
      <c r="C1088" t="s">
        <v>5227</v>
      </c>
      <c r="D1088" s="1" t="s">
        <v>3385</v>
      </c>
    </row>
    <row r="1089" spans="1:4" ht="15.5" x14ac:dyDescent="0.35">
      <c r="A1089" s="1" t="s">
        <v>1282</v>
      </c>
      <c r="B1089" t="s">
        <v>4390</v>
      </c>
      <c r="C1089" t="s">
        <v>5228</v>
      </c>
      <c r="D1089" s="1" t="s">
        <v>3386</v>
      </c>
    </row>
    <row r="1090" spans="1:4" ht="15.5" x14ac:dyDescent="0.35">
      <c r="A1090" s="1" t="s">
        <v>1281</v>
      </c>
      <c r="B1090" t="s">
        <v>4808</v>
      </c>
      <c r="C1090" t="s">
        <v>5229</v>
      </c>
      <c r="D1090" s="1" t="s">
        <v>3387</v>
      </c>
    </row>
    <row r="1091" spans="1:4" ht="15.5" x14ac:dyDescent="0.35">
      <c r="A1091" s="1" t="s">
        <v>1280</v>
      </c>
      <c r="B1091" t="s">
        <v>4390</v>
      </c>
      <c r="C1091" t="s">
        <v>5230</v>
      </c>
      <c r="D1091" s="1" t="s">
        <v>3388</v>
      </c>
    </row>
    <row r="1092" spans="1:4" ht="15.5" x14ac:dyDescent="0.35">
      <c r="A1092" s="1" t="s">
        <v>1279</v>
      </c>
      <c r="B1092" t="s">
        <v>4390</v>
      </c>
      <c r="C1092" t="s">
        <v>5231</v>
      </c>
      <c r="D1092" s="1" t="s">
        <v>3341</v>
      </c>
    </row>
    <row r="1093" spans="1:4" ht="15.5" hidden="1" x14ac:dyDescent="0.35">
      <c r="A1093" s="1" t="s">
        <v>1278</v>
      </c>
      <c r="B1093" t="s">
        <v>4392</v>
      </c>
      <c r="C1093" t="s">
        <v>5232</v>
      </c>
      <c r="D1093" s="1" t="s">
        <v>3389</v>
      </c>
    </row>
    <row r="1094" spans="1:4" ht="15.5" x14ac:dyDescent="0.35">
      <c r="A1094" s="1" t="s">
        <v>1277</v>
      </c>
      <c r="B1094" t="s">
        <v>4390</v>
      </c>
      <c r="C1094" t="s">
        <v>5233</v>
      </c>
      <c r="D1094" s="1" t="s">
        <v>3390</v>
      </c>
    </row>
    <row r="1095" spans="1:4" ht="15.5" hidden="1" x14ac:dyDescent="0.35">
      <c r="A1095" s="1" t="s">
        <v>1276</v>
      </c>
      <c r="B1095" t="s">
        <v>4392</v>
      </c>
      <c r="C1095" t="s">
        <v>5061</v>
      </c>
      <c r="D1095" s="1" t="s">
        <v>2450</v>
      </c>
    </row>
    <row r="1096" spans="1:4" ht="15.5" hidden="1" x14ac:dyDescent="0.35">
      <c r="A1096" s="1" t="s">
        <v>1275</v>
      </c>
      <c r="B1096" t="s">
        <v>4392</v>
      </c>
      <c r="C1096" t="s">
        <v>4538</v>
      </c>
      <c r="D1096" s="1" t="s">
        <v>3391</v>
      </c>
    </row>
    <row r="1097" spans="1:4" ht="15.5" x14ac:dyDescent="0.35">
      <c r="A1097" s="1" t="s">
        <v>1274</v>
      </c>
      <c r="B1097" t="s">
        <v>4808</v>
      </c>
      <c r="C1097" t="s">
        <v>5234</v>
      </c>
      <c r="D1097" s="1" t="s">
        <v>3392</v>
      </c>
    </row>
    <row r="1098" spans="1:4" ht="15.5" x14ac:dyDescent="0.35">
      <c r="A1098" s="1" t="s">
        <v>1273</v>
      </c>
      <c r="B1098" t="s">
        <v>4390</v>
      </c>
      <c r="C1098" t="s">
        <v>5235</v>
      </c>
      <c r="D1098" s="1" t="s">
        <v>3393</v>
      </c>
    </row>
    <row r="1099" spans="1:4" ht="15.5" x14ac:dyDescent="0.35">
      <c r="A1099" s="1" t="s">
        <v>1272</v>
      </c>
      <c r="B1099" t="s">
        <v>4390</v>
      </c>
      <c r="C1099" t="s">
        <v>4962</v>
      </c>
      <c r="D1099" s="1" t="s">
        <v>3394</v>
      </c>
    </row>
    <row r="1100" spans="1:4" ht="15.5" x14ac:dyDescent="0.35">
      <c r="A1100" s="1" t="s">
        <v>1271</v>
      </c>
      <c r="B1100" t="s">
        <v>4390</v>
      </c>
      <c r="C1100" t="s">
        <v>5236</v>
      </c>
      <c r="D1100" s="1" t="s">
        <v>2637</v>
      </c>
    </row>
    <row r="1101" spans="1:4" ht="15.5" hidden="1" x14ac:dyDescent="0.35">
      <c r="A1101" s="1" t="s">
        <v>1270</v>
      </c>
      <c r="B1101" t="s">
        <v>4392</v>
      </c>
      <c r="C1101" t="s">
        <v>5237</v>
      </c>
      <c r="D1101" s="1" t="s">
        <v>3395</v>
      </c>
    </row>
    <row r="1102" spans="1:4" ht="15.5" x14ac:dyDescent="0.35">
      <c r="A1102" s="1" t="s">
        <v>1269</v>
      </c>
      <c r="B1102" t="s">
        <v>4808</v>
      </c>
      <c r="C1102" t="s">
        <v>4780</v>
      </c>
      <c r="D1102" s="1" t="s">
        <v>3396</v>
      </c>
    </row>
    <row r="1103" spans="1:4" ht="15.5" hidden="1" x14ac:dyDescent="0.35">
      <c r="A1103" s="1" t="s">
        <v>1268</v>
      </c>
      <c r="B1103" t="s">
        <v>4392</v>
      </c>
      <c r="C1103" t="s">
        <v>4398</v>
      </c>
      <c r="D1103" s="1" t="s">
        <v>2840</v>
      </c>
    </row>
    <row r="1104" spans="1:4" ht="15.5" hidden="1" x14ac:dyDescent="0.35">
      <c r="A1104" s="1" t="s">
        <v>1267</v>
      </c>
      <c r="B1104" t="s">
        <v>4392</v>
      </c>
      <c r="C1104" t="s">
        <v>5238</v>
      </c>
      <c r="D1104" s="1" t="s">
        <v>3397</v>
      </c>
    </row>
    <row r="1105" spans="1:4" ht="15.5" x14ac:dyDescent="0.35">
      <c r="A1105" s="1" t="s">
        <v>1266</v>
      </c>
      <c r="B1105" t="s">
        <v>4390</v>
      </c>
      <c r="C1105" t="s">
        <v>5239</v>
      </c>
      <c r="D1105" s="1" t="s">
        <v>3398</v>
      </c>
    </row>
    <row r="1106" spans="1:4" ht="15.5" hidden="1" x14ac:dyDescent="0.35">
      <c r="A1106" s="1" t="s">
        <v>1265</v>
      </c>
      <c r="B1106" t="s">
        <v>4392</v>
      </c>
      <c r="C1106" t="s">
        <v>5240</v>
      </c>
      <c r="D1106" s="1" t="s">
        <v>3399</v>
      </c>
    </row>
    <row r="1107" spans="1:4" ht="15.5" hidden="1" x14ac:dyDescent="0.35">
      <c r="A1107" s="1" t="s">
        <v>1264</v>
      </c>
      <c r="B1107" t="s">
        <v>4392</v>
      </c>
      <c r="C1107" t="s">
        <v>4502</v>
      </c>
      <c r="D1107" s="1" t="s">
        <v>3400</v>
      </c>
    </row>
    <row r="1108" spans="1:4" ht="15.5" hidden="1" x14ac:dyDescent="0.35">
      <c r="A1108" s="1" t="s">
        <v>1263</v>
      </c>
      <c r="B1108" t="s">
        <v>4392</v>
      </c>
      <c r="C1108" t="s">
        <v>4884</v>
      </c>
      <c r="D1108" s="1" t="s">
        <v>3401</v>
      </c>
    </row>
    <row r="1109" spans="1:4" ht="15.5" x14ac:dyDescent="0.35">
      <c r="A1109" s="1" t="s">
        <v>1262</v>
      </c>
      <c r="B1109" t="s">
        <v>4390</v>
      </c>
      <c r="C1109" t="s">
        <v>5241</v>
      </c>
      <c r="D1109" s="1" t="s">
        <v>3402</v>
      </c>
    </row>
    <row r="1110" spans="1:4" ht="15.5" x14ac:dyDescent="0.35">
      <c r="A1110" s="1" t="s">
        <v>1261</v>
      </c>
      <c r="B1110" t="s">
        <v>4808</v>
      </c>
      <c r="C1110" t="s">
        <v>5242</v>
      </c>
      <c r="D1110" s="1" t="s">
        <v>3403</v>
      </c>
    </row>
    <row r="1111" spans="1:4" ht="15.5" x14ac:dyDescent="0.35">
      <c r="A1111" s="1" t="s">
        <v>1260</v>
      </c>
      <c r="B1111" t="s">
        <v>4808</v>
      </c>
      <c r="C1111" t="s">
        <v>5243</v>
      </c>
      <c r="D1111" s="1" t="s">
        <v>3404</v>
      </c>
    </row>
    <row r="1112" spans="1:4" ht="15.5" x14ac:dyDescent="0.35">
      <c r="A1112" s="1" t="s">
        <v>1259</v>
      </c>
      <c r="B1112" t="s">
        <v>4390</v>
      </c>
      <c r="C1112" t="s">
        <v>4468</v>
      </c>
      <c r="D1112" s="1" t="s">
        <v>2771</v>
      </c>
    </row>
    <row r="1113" spans="1:4" ht="15.5" x14ac:dyDescent="0.35">
      <c r="A1113" s="1" t="s">
        <v>1258</v>
      </c>
      <c r="B1113" t="s">
        <v>4808</v>
      </c>
      <c r="C1113" t="s">
        <v>5244</v>
      </c>
      <c r="D1113" s="1" t="s">
        <v>3405</v>
      </c>
    </row>
    <row r="1114" spans="1:4" ht="15.5" hidden="1" x14ac:dyDescent="0.35">
      <c r="A1114" s="1" t="s">
        <v>1257</v>
      </c>
      <c r="B1114" t="s">
        <v>4392</v>
      </c>
      <c r="C1114" t="s">
        <v>4482</v>
      </c>
      <c r="D1114" s="1" t="s">
        <v>3406</v>
      </c>
    </row>
    <row r="1115" spans="1:4" ht="15.5" x14ac:dyDescent="0.35">
      <c r="A1115" s="1" t="s">
        <v>1256</v>
      </c>
      <c r="B1115" t="s">
        <v>4390</v>
      </c>
      <c r="C1115" t="s">
        <v>5245</v>
      </c>
      <c r="D1115" s="1" t="s">
        <v>3407</v>
      </c>
    </row>
    <row r="1116" spans="1:4" ht="15.5" x14ac:dyDescent="0.35">
      <c r="A1116" s="1" t="s">
        <v>1255</v>
      </c>
      <c r="B1116" t="s">
        <v>4390</v>
      </c>
      <c r="C1116" t="s">
        <v>5246</v>
      </c>
      <c r="D1116" s="1" t="s">
        <v>3408</v>
      </c>
    </row>
    <row r="1117" spans="1:4" ht="15.5" x14ac:dyDescent="0.35">
      <c r="A1117" s="1" t="s">
        <v>1254</v>
      </c>
      <c r="B1117" t="s">
        <v>4390</v>
      </c>
      <c r="C1117" t="s">
        <v>5247</v>
      </c>
      <c r="D1117" s="1" t="s">
        <v>3409</v>
      </c>
    </row>
    <row r="1118" spans="1:4" ht="15.5" x14ac:dyDescent="0.35">
      <c r="A1118" s="1" t="s">
        <v>1253</v>
      </c>
      <c r="B1118" t="s">
        <v>4390</v>
      </c>
      <c r="C1118" t="s">
        <v>5248</v>
      </c>
      <c r="D1118" s="1" t="s">
        <v>3410</v>
      </c>
    </row>
    <row r="1119" spans="1:4" ht="15.5" x14ac:dyDescent="0.35">
      <c r="A1119" s="1" t="s">
        <v>1252</v>
      </c>
      <c r="B1119" t="s">
        <v>4390</v>
      </c>
      <c r="C1119" t="s">
        <v>4601</v>
      </c>
      <c r="D1119" s="1" t="s">
        <v>3411</v>
      </c>
    </row>
    <row r="1120" spans="1:4" ht="15.5" hidden="1" x14ac:dyDescent="0.35">
      <c r="A1120" s="1" t="s">
        <v>1251</v>
      </c>
      <c r="B1120" t="s">
        <v>4392</v>
      </c>
      <c r="C1120" t="s">
        <v>5249</v>
      </c>
      <c r="D1120" s="1" t="s">
        <v>3412</v>
      </c>
    </row>
    <row r="1121" spans="1:4" ht="15.5" hidden="1" x14ac:dyDescent="0.35">
      <c r="A1121" s="1" t="s">
        <v>1250</v>
      </c>
      <c r="B1121" t="s">
        <v>4392</v>
      </c>
      <c r="C1121" t="s">
        <v>5250</v>
      </c>
      <c r="D1121" s="1" t="s">
        <v>3413</v>
      </c>
    </row>
    <row r="1122" spans="1:4" ht="15.5" hidden="1" x14ac:dyDescent="0.35">
      <c r="A1122" s="1" t="s">
        <v>1249</v>
      </c>
      <c r="B1122" t="s">
        <v>4392</v>
      </c>
      <c r="C1122" t="s">
        <v>5251</v>
      </c>
      <c r="D1122" s="1" t="s">
        <v>3414</v>
      </c>
    </row>
    <row r="1123" spans="1:4" ht="15.5" hidden="1" x14ac:dyDescent="0.35">
      <c r="A1123" s="1" t="s">
        <v>1248</v>
      </c>
      <c r="B1123" t="s">
        <v>4392</v>
      </c>
      <c r="C1123" t="s">
        <v>5061</v>
      </c>
      <c r="D1123" s="1" t="s">
        <v>3415</v>
      </c>
    </row>
    <row r="1124" spans="1:4" ht="15.5" x14ac:dyDescent="0.35">
      <c r="A1124" s="1" t="s">
        <v>1247</v>
      </c>
      <c r="B1124" t="s">
        <v>4390</v>
      </c>
      <c r="C1124" t="s">
        <v>5252</v>
      </c>
      <c r="D1124" s="1" t="s">
        <v>3416</v>
      </c>
    </row>
    <row r="1125" spans="1:4" ht="15.5" hidden="1" x14ac:dyDescent="0.35">
      <c r="A1125" s="1" t="s">
        <v>1246</v>
      </c>
      <c r="B1125" t="s">
        <v>4392</v>
      </c>
      <c r="C1125" t="s">
        <v>4745</v>
      </c>
      <c r="D1125" s="1" t="s">
        <v>3417</v>
      </c>
    </row>
    <row r="1126" spans="1:4" ht="15.5" x14ac:dyDescent="0.35">
      <c r="A1126" s="1" t="s">
        <v>1245</v>
      </c>
      <c r="B1126" t="s">
        <v>4808</v>
      </c>
      <c r="C1126" t="s">
        <v>5253</v>
      </c>
      <c r="D1126" s="1" t="s">
        <v>3418</v>
      </c>
    </row>
    <row r="1127" spans="1:4" ht="15.5" x14ac:dyDescent="0.35">
      <c r="A1127" s="1" t="s">
        <v>1244</v>
      </c>
      <c r="B1127" t="s">
        <v>4390</v>
      </c>
      <c r="C1127" t="s">
        <v>5254</v>
      </c>
      <c r="D1127" s="1" t="s">
        <v>3419</v>
      </c>
    </row>
    <row r="1128" spans="1:4" ht="15.5" hidden="1" x14ac:dyDescent="0.35">
      <c r="A1128" s="1" t="s">
        <v>1243</v>
      </c>
      <c r="B1128" t="s">
        <v>4392</v>
      </c>
      <c r="C1128" t="s">
        <v>4751</v>
      </c>
      <c r="D1128" s="1" t="s">
        <v>3420</v>
      </c>
    </row>
    <row r="1129" spans="1:4" ht="15.5" hidden="1" x14ac:dyDescent="0.35">
      <c r="A1129" s="1" t="s">
        <v>1242</v>
      </c>
      <c r="B1129" t="s">
        <v>4392</v>
      </c>
      <c r="C1129" t="s">
        <v>4439</v>
      </c>
      <c r="D1129" s="1" t="s">
        <v>3421</v>
      </c>
    </row>
    <row r="1130" spans="1:4" ht="15.5" hidden="1" x14ac:dyDescent="0.35">
      <c r="A1130" s="1" t="s">
        <v>1241</v>
      </c>
      <c r="B1130" t="s">
        <v>4392</v>
      </c>
      <c r="C1130" t="s">
        <v>5255</v>
      </c>
      <c r="D1130" s="1" t="s">
        <v>3422</v>
      </c>
    </row>
    <row r="1131" spans="1:4" ht="15.5" x14ac:dyDescent="0.35">
      <c r="A1131" s="1" t="s">
        <v>1240</v>
      </c>
      <c r="B1131" t="s">
        <v>4390</v>
      </c>
      <c r="C1131" t="s">
        <v>4836</v>
      </c>
      <c r="D1131" s="1" t="s">
        <v>3423</v>
      </c>
    </row>
    <row r="1132" spans="1:4" ht="15.5" x14ac:dyDescent="0.35">
      <c r="A1132" s="1" t="s">
        <v>1239</v>
      </c>
      <c r="B1132" t="s">
        <v>4808</v>
      </c>
      <c r="C1132" t="s">
        <v>5256</v>
      </c>
      <c r="D1132" s="1" t="s">
        <v>3424</v>
      </c>
    </row>
    <row r="1133" spans="1:4" ht="15.5" x14ac:dyDescent="0.35">
      <c r="A1133" s="1" t="s">
        <v>1238</v>
      </c>
      <c r="B1133" t="s">
        <v>4390</v>
      </c>
      <c r="C1133" t="s">
        <v>5257</v>
      </c>
      <c r="D1133" s="1" t="s">
        <v>3425</v>
      </c>
    </row>
    <row r="1134" spans="1:4" ht="15.5" hidden="1" x14ac:dyDescent="0.35">
      <c r="A1134" s="1" t="s">
        <v>1237</v>
      </c>
      <c r="B1134" t="s">
        <v>4392</v>
      </c>
      <c r="C1134" t="s">
        <v>5258</v>
      </c>
      <c r="D1134" s="1" t="s">
        <v>3426</v>
      </c>
    </row>
    <row r="1135" spans="1:4" ht="15.5" x14ac:dyDescent="0.35">
      <c r="A1135" s="1" t="s">
        <v>1236</v>
      </c>
      <c r="B1135" t="s">
        <v>4390</v>
      </c>
      <c r="C1135" t="s">
        <v>4569</v>
      </c>
      <c r="D1135" s="1" t="s">
        <v>3427</v>
      </c>
    </row>
    <row r="1136" spans="1:4" ht="15.5" x14ac:dyDescent="0.35">
      <c r="A1136" s="1" t="s">
        <v>1235</v>
      </c>
      <c r="B1136" t="s">
        <v>4390</v>
      </c>
      <c r="C1136" t="s">
        <v>4453</v>
      </c>
      <c r="D1136" s="1" t="s">
        <v>3428</v>
      </c>
    </row>
    <row r="1137" spans="1:4" ht="15.5" x14ac:dyDescent="0.35">
      <c r="A1137" s="1" t="s">
        <v>1234</v>
      </c>
      <c r="B1137" t="s">
        <v>4390</v>
      </c>
      <c r="C1137" t="s">
        <v>5259</v>
      </c>
      <c r="D1137" s="1" t="s">
        <v>3429</v>
      </c>
    </row>
    <row r="1138" spans="1:4" ht="15.5" x14ac:dyDescent="0.35">
      <c r="A1138" s="1" t="s">
        <v>1233</v>
      </c>
      <c r="B1138" t="s">
        <v>4390</v>
      </c>
      <c r="C1138" t="s">
        <v>5260</v>
      </c>
      <c r="D1138" s="1" t="s">
        <v>3430</v>
      </c>
    </row>
    <row r="1139" spans="1:4" ht="15.5" x14ac:dyDescent="0.35">
      <c r="A1139" s="1" t="s">
        <v>1232</v>
      </c>
      <c r="B1139" t="s">
        <v>4390</v>
      </c>
      <c r="C1139" t="s">
        <v>5261</v>
      </c>
      <c r="D1139" s="1" t="s">
        <v>3431</v>
      </c>
    </row>
    <row r="1140" spans="1:4" ht="15.5" x14ac:dyDescent="0.35">
      <c r="A1140" s="1" t="s">
        <v>1231</v>
      </c>
      <c r="B1140" t="s">
        <v>4390</v>
      </c>
      <c r="C1140" t="s">
        <v>5262</v>
      </c>
      <c r="D1140" s="1" t="s">
        <v>3432</v>
      </c>
    </row>
    <row r="1141" spans="1:4" ht="15.5" hidden="1" x14ac:dyDescent="0.35">
      <c r="A1141" s="1" t="s">
        <v>1230</v>
      </c>
      <c r="B1141" t="s">
        <v>4392</v>
      </c>
      <c r="C1141" t="s">
        <v>4439</v>
      </c>
      <c r="D1141" s="1" t="s">
        <v>3433</v>
      </c>
    </row>
    <row r="1142" spans="1:4" ht="15.5" hidden="1" x14ac:dyDescent="0.35">
      <c r="A1142" s="1" t="s">
        <v>1229</v>
      </c>
      <c r="B1142" t="s">
        <v>4392</v>
      </c>
      <c r="C1142" t="s">
        <v>4454</v>
      </c>
      <c r="D1142" s="1" t="s">
        <v>2603</v>
      </c>
    </row>
    <row r="1143" spans="1:4" ht="15.5" x14ac:dyDescent="0.35">
      <c r="A1143" s="1" t="s">
        <v>1228</v>
      </c>
      <c r="B1143" t="s">
        <v>4390</v>
      </c>
      <c r="C1143" t="s">
        <v>4568</v>
      </c>
      <c r="D1143" s="1" t="s">
        <v>3434</v>
      </c>
    </row>
    <row r="1144" spans="1:4" ht="15.5" hidden="1" x14ac:dyDescent="0.35">
      <c r="A1144" s="1" t="s">
        <v>1227</v>
      </c>
      <c r="B1144" t="s">
        <v>4392</v>
      </c>
      <c r="C1144" t="s">
        <v>5061</v>
      </c>
      <c r="D1144" s="1" t="s">
        <v>3435</v>
      </c>
    </row>
    <row r="1145" spans="1:4" ht="15.5" x14ac:dyDescent="0.35">
      <c r="A1145" s="1" t="s">
        <v>1226</v>
      </c>
      <c r="B1145" t="s">
        <v>4390</v>
      </c>
      <c r="C1145" t="s">
        <v>5263</v>
      </c>
      <c r="D1145" s="1" t="s">
        <v>3436</v>
      </c>
    </row>
    <row r="1146" spans="1:4" ht="15.5" x14ac:dyDescent="0.35">
      <c r="A1146" s="1" t="s">
        <v>1225</v>
      </c>
      <c r="B1146" t="s">
        <v>4390</v>
      </c>
      <c r="C1146" t="s">
        <v>4414</v>
      </c>
      <c r="D1146" s="1" t="s">
        <v>3437</v>
      </c>
    </row>
    <row r="1147" spans="1:4" ht="15.5" hidden="1" x14ac:dyDescent="0.35">
      <c r="A1147" s="1" t="s">
        <v>1224</v>
      </c>
      <c r="B1147" t="s">
        <v>4392</v>
      </c>
      <c r="C1147" t="s">
        <v>5264</v>
      </c>
      <c r="D1147" s="1" t="s">
        <v>3438</v>
      </c>
    </row>
    <row r="1148" spans="1:4" ht="15.5" hidden="1" x14ac:dyDescent="0.35">
      <c r="A1148" s="1" t="s">
        <v>1223</v>
      </c>
      <c r="B1148" t="s">
        <v>4392</v>
      </c>
      <c r="C1148" t="s">
        <v>5265</v>
      </c>
      <c r="D1148" s="1" t="s">
        <v>3439</v>
      </c>
    </row>
    <row r="1149" spans="1:4" ht="15.5" hidden="1" x14ac:dyDescent="0.35">
      <c r="A1149" s="1" t="s">
        <v>1222</v>
      </c>
      <c r="B1149" t="s">
        <v>4392</v>
      </c>
      <c r="C1149" t="s">
        <v>4486</v>
      </c>
      <c r="D1149" s="1" t="s">
        <v>3440</v>
      </c>
    </row>
    <row r="1150" spans="1:4" ht="15.5" hidden="1" x14ac:dyDescent="0.35">
      <c r="A1150" s="1" t="s">
        <v>1221</v>
      </c>
      <c r="B1150" t="s">
        <v>4392</v>
      </c>
      <c r="C1150" t="s">
        <v>4538</v>
      </c>
      <c r="D1150" s="1" t="s">
        <v>3441</v>
      </c>
    </row>
    <row r="1151" spans="1:4" ht="15.5" x14ac:dyDescent="0.35">
      <c r="A1151" s="1" t="s">
        <v>1220</v>
      </c>
      <c r="B1151" t="s">
        <v>4390</v>
      </c>
      <c r="C1151" t="s">
        <v>5266</v>
      </c>
      <c r="D1151" s="1" t="s">
        <v>3442</v>
      </c>
    </row>
    <row r="1152" spans="1:4" ht="15.5" hidden="1" x14ac:dyDescent="0.35">
      <c r="A1152" s="1" t="s">
        <v>1219</v>
      </c>
      <c r="B1152" t="s">
        <v>4392</v>
      </c>
      <c r="C1152" t="s">
        <v>5267</v>
      </c>
      <c r="D1152" s="1" t="s">
        <v>2881</v>
      </c>
    </row>
    <row r="1153" spans="1:4" ht="15.5" hidden="1" x14ac:dyDescent="0.35">
      <c r="A1153" s="1" t="s">
        <v>1218</v>
      </c>
      <c r="B1153" t="s">
        <v>4392</v>
      </c>
      <c r="C1153" t="s">
        <v>5268</v>
      </c>
      <c r="D1153" s="1" t="s">
        <v>3443</v>
      </c>
    </row>
    <row r="1154" spans="1:4" ht="15.5" x14ac:dyDescent="0.35">
      <c r="A1154" s="1" t="s">
        <v>1217</v>
      </c>
      <c r="B1154" t="s">
        <v>4390</v>
      </c>
      <c r="C1154" t="s">
        <v>4821</v>
      </c>
      <c r="D1154" s="1" t="s">
        <v>3444</v>
      </c>
    </row>
    <row r="1155" spans="1:4" ht="15.5" x14ac:dyDescent="0.35">
      <c r="A1155" s="1" t="s">
        <v>1216</v>
      </c>
      <c r="B1155" t="s">
        <v>4390</v>
      </c>
      <c r="C1155" t="s">
        <v>5269</v>
      </c>
      <c r="D1155" s="1" t="s">
        <v>3445</v>
      </c>
    </row>
    <row r="1156" spans="1:4" ht="15.5" x14ac:dyDescent="0.35">
      <c r="A1156" s="1" t="s">
        <v>1215</v>
      </c>
      <c r="B1156" t="s">
        <v>4390</v>
      </c>
      <c r="C1156" t="s">
        <v>5270</v>
      </c>
      <c r="D1156" s="1" t="s">
        <v>3446</v>
      </c>
    </row>
    <row r="1157" spans="1:4" ht="15.5" hidden="1" x14ac:dyDescent="0.35">
      <c r="A1157" s="1" t="s">
        <v>1214</v>
      </c>
      <c r="B1157" t="s">
        <v>4392</v>
      </c>
      <c r="C1157" t="s">
        <v>5271</v>
      </c>
      <c r="D1157" s="1" t="s">
        <v>3447</v>
      </c>
    </row>
    <row r="1158" spans="1:4" ht="15.5" hidden="1" x14ac:dyDescent="0.35">
      <c r="A1158" s="1" t="s">
        <v>1213</v>
      </c>
      <c r="B1158" t="s">
        <v>4392</v>
      </c>
      <c r="C1158" t="s">
        <v>5272</v>
      </c>
      <c r="D1158" s="1" t="s">
        <v>3448</v>
      </c>
    </row>
    <row r="1159" spans="1:4" ht="15.5" hidden="1" x14ac:dyDescent="0.35">
      <c r="A1159" s="1" t="s">
        <v>1212</v>
      </c>
      <c r="B1159" t="s">
        <v>4392</v>
      </c>
      <c r="C1159" t="s">
        <v>5273</v>
      </c>
      <c r="D1159" s="1" t="s">
        <v>3449</v>
      </c>
    </row>
    <row r="1160" spans="1:4" ht="15.5" x14ac:dyDescent="0.35">
      <c r="A1160" s="1" t="s">
        <v>1211</v>
      </c>
      <c r="B1160" t="s">
        <v>4390</v>
      </c>
      <c r="C1160" t="s">
        <v>5274</v>
      </c>
      <c r="D1160" s="1" t="s">
        <v>3450</v>
      </c>
    </row>
    <row r="1161" spans="1:4" ht="15.5" hidden="1" x14ac:dyDescent="0.35">
      <c r="A1161" s="1" t="s">
        <v>1210</v>
      </c>
      <c r="B1161" t="s">
        <v>4392</v>
      </c>
      <c r="C1161" t="s">
        <v>5275</v>
      </c>
      <c r="D1161" s="1" t="s">
        <v>3451</v>
      </c>
    </row>
    <row r="1162" spans="1:4" ht="15.5" x14ac:dyDescent="0.35">
      <c r="A1162" s="1" t="s">
        <v>1209</v>
      </c>
      <c r="B1162" t="s">
        <v>4390</v>
      </c>
      <c r="C1162" t="s">
        <v>5276</v>
      </c>
      <c r="D1162" s="1" t="s">
        <v>3452</v>
      </c>
    </row>
    <row r="1163" spans="1:4" ht="15.5" x14ac:dyDescent="0.35">
      <c r="A1163" s="1" t="s">
        <v>1208</v>
      </c>
      <c r="B1163" t="s">
        <v>4390</v>
      </c>
      <c r="C1163" t="s">
        <v>4999</v>
      </c>
      <c r="D1163" s="1" t="s">
        <v>3453</v>
      </c>
    </row>
    <row r="1164" spans="1:4" ht="15.5" hidden="1" x14ac:dyDescent="0.35">
      <c r="A1164" s="1" t="s">
        <v>1207</v>
      </c>
      <c r="B1164" t="s">
        <v>4392</v>
      </c>
      <c r="C1164" t="s">
        <v>5277</v>
      </c>
      <c r="D1164" s="1" t="s">
        <v>3454</v>
      </c>
    </row>
    <row r="1165" spans="1:4" ht="15.5" x14ac:dyDescent="0.35">
      <c r="A1165" s="1" t="s">
        <v>1206</v>
      </c>
      <c r="B1165" t="s">
        <v>4390</v>
      </c>
      <c r="C1165" t="s">
        <v>5278</v>
      </c>
      <c r="D1165" s="1" t="s">
        <v>3455</v>
      </c>
    </row>
    <row r="1166" spans="1:4" ht="15.5" x14ac:dyDescent="0.35">
      <c r="A1166" s="1" t="s">
        <v>1205</v>
      </c>
      <c r="B1166" t="s">
        <v>4390</v>
      </c>
      <c r="C1166" t="s">
        <v>5279</v>
      </c>
      <c r="D1166" s="1" t="s">
        <v>3456</v>
      </c>
    </row>
    <row r="1167" spans="1:4" ht="15.5" x14ac:dyDescent="0.35">
      <c r="A1167" s="1" t="s">
        <v>1204</v>
      </c>
      <c r="B1167" t="s">
        <v>4390</v>
      </c>
      <c r="C1167" t="s">
        <v>4583</v>
      </c>
      <c r="D1167" s="1" t="s">
        <v>3457</v>
      </c>
    </row>
    <row r="1168" spans="1:4" ht="15.5" x14ac:dyDescent="0.35">
      <c r="A1168" s="1" t="s">
        <v>1203</v>
      </c>
      <c r="B1168" t="s">
        <v>4390</v>
      </c>
      <c r="C1168" t="s">
        <v>4429</v>
      </c>
      <c r="D1168" s="1" t="s">
        <v>3458</v>
      </c>
    </row>
    <row r="1169" spans="1:4" ht="15.5" x14ac:dyDescent="0.35">
      <c r="A1169" s="1" t="s">
        <v>1202</v>
      </c>
      <c r="B1169" t="s">
        <v>4808</v>
      </c>
      <c r="C1169" t="s">
        <v>5280</v>
      </c>
      <c r="D1169" s="1" t="s">
        <v>3459</v>
      </c>
    </row>
    <row r="1170" spans="1:4" ht="15.5" hidden="1" x14ac:dyDescent="0.35">
      <c r="A1170" s="1" t="s">
        <v>1201</v>
      </c>
      <c r="B1170" t="s">
        <v>4392</v>
      </c>
      <c r="C1170" t="s">
        <v>5281</v>
      </c>
      <c r="D1170" s="1" t="s">
        <v>2428</v>
      </c>
    </row>
    <row r="1171" spans="1:4" ht="15.5" hidden="1" x14ac:dyDescent="0.35">
      <c r="A1171" s="1" t="s">
        <v>1200</v>
      </c>
      <c r="B1171" t="s">
        <v>4392</v>
      </c>
      <c r="C1171" t="s">
        <v>5282</v>
      </c>
      <c r="D1171" s="1" t="s">
        <v>3460</v>
      </c>
    </row>
    <row r="1172" spans="1:4" ht="15.5" x14ac:dyDescent="0.35">
      <c r="A1172" s="1" t="s">
        <v>1199</v>
      </c>
      <c r="B1172" t="s">
        <v>4808</v>
      </c>
      <c r="C1172" t="s">
        <v>5283</v>
      </c>
      <c r="D1172" s="1" t="s">
        <v>3301</v>
      </c>
    </row>
    <row r="1173" spans="1:4" ht="15.5" x14ac:dyDescent="0.35">
      <c r="A1173" s="1" t="s">
        <v>1198</v>
      </c>
      <c r="B1173" t="s">
        <v>4390</v>
      </c>
      <c r="C1173" t="s">
        <v>5284</v>
      </c>
      <c r="D1173" s="1" t="s">
        <v>3461</v>
      </c>
    </row>
    <row r="1174" spans="1:4" ht="15.5" hidden="1" x14ac:dyDescent="0.35">
      <c r="A1174" s="1" t="s">
        <v>1197</v>
      </c>
      <c r="B1174" t="s">
        <v>4392</v>
      </c>
      <c r="C1174" t="s">
        <v>5285</v>
      </c>
      <c r="D1174" s="1" t="s">
        <v>3462</v>
      </c>
    </row>
    <row r="1175" spans="1:4" ht="15.5" x14ac:dyDescent="0.35">
      <c r="A1175" s="1" t="s">
        <v>1196</v>
      </c>
      <c r="B1175" t="s">
        <v>4808</v>
      </c>
      <c r="C1175" t="s">
        <v>5286</v>
      </c>
      <c r="D1175" s="1" t="s">
        <v>3463</v>
      </c>
    </row>
    <row r="1176" spans="1:4" ht="15.5" hidden="1" x14ac:dyDescent="0.35">
      <c r="A1176" s="1" t="s">
        <v>1195</v>
      </c>
      <c r="B1176" t="s">
        <v>4392</v>
      </c>
      <c r="C1176" t="s">
        <v>5287</v>
      </c>
      <c r="D1176" s="1" t="s">
        <v>3464</v>
      </c>
    </row>
    <row r="1177" spans="1:4" ht="15.5" hidden="1" x14ac:dyDescent="0.35">
      <c r="A1177" s="1" t="s">
        <v>1194</v>
      </c>
      <c r="B1177" t="s">
        <v>4392</v>
      </c>
      <c r="C1177" t="s">
        <v>5288</v>
      </c>
      <c r="D1177" s="1" t="s">
        <v>3465</v>
      </c>
    </row>
    <row r="1178" spans="1:4" ht="15.5" hidden="1" x14ac:dyDescent="0.35">
      <c r="A1178" s="1" t="s">
        <v>1193</v>
      </c>
      <c r="B1178" t="s">
        <v>4392</v>
      </c>
      <c r="C1178" t="s">
        <v>5289</v>
      </c>
      <c r="D1178" s="1" t="s">
        <v>3466</v>
      </c>
    </row>
    <row r="1179" spans="1:4" ht="15.5" x14ac:dyDescent="0.35">
      <c r="A1179" s="1" t="s">
        <v>1192</v>
      </c>
      <c r="B1179" t="s">
        <v>4390</v>
      </c>
      <c r="C1179" t="s">
        <v>5290</v>
      </c>
      <c r="D1179" s="1" t="s">
        <v>3467</v>
      </c>
    </row>
    <row r="1180" spans="1:4" ht="15.5" hidden="1" x14ac:dyDescent="0.35">
      <c r="A1180" s="1" t="s">
        <v>1191</v>
      </c>
      <c r="B1180" t="s">
        <v>4392</v>
      </c>
      <c r="C1180" t="s">
        <v>4458</v>
      </c>
      <c r="D1180" s="1" t="s">
        <v>3468</v>
      </c>
    </row>
    <row r="1181" spans="1:4" ht="15.5" x14ac:dyDescent="0.35">
      <c r="A1181" s="1" t="s">
        <v>1190</v>
      </c>
      <c r="B1181" t="s">
        <v>4390</v>
      </c>
      <c r="C1181" t="s">
        <v>4564</v>
      </c>
      <c r="D1181" s="1" t="s">
        <v>3469</v>
      </c>
    </row>
    <row r="1182" spans="1:4" ht="15.5" hidden="1" x14ac:dyDescent="0.35">
      <c r="A1182" s="1" t="s">
        <v>1189</v>
      </c>
      <c r="B1182" t="s">
        <v>4392</v>
      </c>
      <c r="C1182" t="s">
        <v>4417</v>
      </c>
      <c r="D1182" s="1" t="s">
        <v>3470</v>
      </c>
    </row>
    <row r="1183" spans="1:4" ht="15.5" x14ac:dyDescent="0.35">
      <c r="A1183" s="1" t="s">
        <v>1188</v>
      </c>
      <c r="B1183" t="s">
        <v>4390</v>
      </c>
      <c r="C1183" t="s">
        <v>5291</v>
      </c>
      <c r="D1183" s="1" t="s">
        <v>2427</v>
      </c>
    </row>
    <row r="1184" spans="1:4" ht="15.5" x14ac:dyDescent="0.35">
      <c r="A1184" s="1" t="s">
        <v>1187</v>
      </c>
      <c r="B1184" t="s">
        <v>4390</v>
      </c>
      <c r="C1184" t="s">
        <v>5292</v>
      </c>
      <c r="D1184" s="1" t="s">
        <v>3471</v>
      </c>
    </row>
    <row r="1185" spans="1:4" ht="15.5" x14ac:dyDescent="0.35">
      <c r="A1185" s="1" t="s">
        <v>1186</v>
      </c>
      <c r="B1185" t="s">
        <v>4808</v>
      </c>
      <c r="C1185" t="s">
        <v>5293</v>
      </c>
      <c r="D1185" s="1" t="s">
        <v>3472</v>
      </c>
    </row>
    <row r="1186" spans="1:4" ht="15.5" hidden="1" x14ac:dyDescent="0.35">
      <c r="A1186" s="1" t="s">
        <v>1185</v>
      </c>
      <c r="B1186" t="s">
        <v>4392</v>
      </c>
      <c r="C1186" t="s">
        <v>5294</v>
      </c>
      <c r="D1186" s="1" t="s">
        <v>3473</v>
      </c>
    </row>
    <row r="1187" spans="1:4" ht="15.5" x14ac:dyDescent="0.35">
      <c r="A1187" s="1" t="s">
        <v>1184</v>
      </c>
      <c r="B1187" t="s">
        <v>4390</v>
      </c>
      <c r="C1187" t="s">
        <v>4414</v>
      </c>
      <c r="D1187" s="1" t="s">
        <v>3474</v>
      </c>
    </row>
    <row r="1188" spans="1:4" ht="15.5" x14ac:dyDescent="0.35">
      <c r="A1188" s="1" t="s">
        <v>1183</v>
      </c>
      <c r="B1188" t="s">
        <v>4390</v>
      </c>
      <c r="C1188" t="s">
        <v>5295</v>
      </c>
      <c r="D1188" s="1" t="s">
        <v>3475</v>
      </c>
    </row>
    <row r="1189" spans="1:4" ht="15.5" hidden="1" x14ac:dyDescent="0.35">
      <c r="A1189" s="1" t="s">
        <v>1182</v>
      </c>
      <c r="B1189" t="s">
        <v>4392</v>
      </c>
      <c r="C1189" t="s">
        <v>5296</v>
      </c>
      <c r="D1189" s="1" t="s">
        <v>2655</v>
      </c>
    </row>
    <row r="1190" spans="1:4" ht="15.5" hidden="1" x14ac:dyDescent="0.35">
      <c r="A1190" s="1" t="s">
        <v>1181</v>
      </c>
      <c r="B1190" t="s">
        <v>4392</v>
      </c>
      <c r="C1190" t="s">
        <v>5297</v>
      </c>
      <c r="D1190" s="1" t="s">
        <v>3476</v>
      </c>
    </row>
    <row r="1191" spans="1:4" ht="15.5" hidden="1" x14ac:dyDescent="0.35">
      <c r="A1191" s="1" t="s">
        <v>1180</v>
      </c>
      <c r="B1191" t="s">
        <v>4392</v>
      </c>
      <c r="C1191" t="s">
        <v>5298</v>
      </c>
      <c r="D1191" s="1" t="s">
        <v>3477</v>
      </c>
    </row>
    <row r="1192" spans="1:4" ht="15.5" hidden="1" x14ac:dyDescent="0.35">
      <c r="A1192" s="1" t="s">
        <v>1179</v>
      </c>
      <c r="B1192" t="s">
        <v>4392</v>
      </c>
      <c r="C1192" t="s">
        <v>5299</v>
      </c>
      <c r="D1192" s="1" t="s">
        <v>3478</v>
      </c>
    </row>
    <row r="1193" spans="1:4" ht="15.5" hidden="1" x14ac:dyDescent="0.35">
      <c r="A1193" s="1" t="s">
        <v>1178</v>
      </c>
      <c r="B1193" t="s">
        <v>4392</v>
      </c>
      <c r="C1193" t="s">
        <v>4613</v>
      </c>
      <c r="D1193" s="1" t="s">
        <v>3479</v>
      </c>
    </row>
    <row r="1194" spans="1:4" ht="15.5" x14ac:dyDescent="0.35">
      <c r="A1194" s="1" t="s">
        <v>1177</v>
      </c>
      <c r="B1194" t="s">
        <v>4390</v>
      </c>
      <c r="C1194" t="s">
        <v>4696</v>
      </c>
      <c r="D1194" s="1" t="s">
        <v>3480</v>
      </c>
    </row>
    <row r="1195" spans="1:4" ht="15.5" x14ac:dyDescent="0.35">
      <c r="A1195" s="1" t="s">
        <v>1176</v>
      </c>
      <c r="B1195" t="s">
        <v>4390</v>
      </c>
      <c r="C1195" t="s">
        <v>4494</v>
      </c>
      <c r="D1195" s="1" t="s">
        <v>3481</v>
      </c>
    </row>
    <row r="1196" spans="1:4" ht="15.5" x14ac:dyDescent="0.35">
      <c r="A1196" s="1" t="s">
        <v>1175</v>
      </c>
      <c r="B1196" t="s">
        <v>4390</v>
      </c>
      <c r="C1196" t="s">
        <v>5300</v>
      </c>
      <c r="D1196" s="1" t="s">
        <v>3482</v>
      </c>
    </row>
    <row r="1197" spans="1:4" ht="15.5" x14ac:dyDescent="0.35">
      <c r="A1197" s="1" t="s">
        <v>1174</v>
      </c>
      <c r="B1197" t="s">
        <v>4390</v>
      </c>
      <c r="C1197" t="s">
        <v>5301</v>
      </c>
      <c r="D1197" s="1" t="s">
        <v>3483</v>
      </c>
    </row>
    <row r="1198" spans="1:4" ht="15.5" x14ac:dyDescent="0.35">
      <c r="A1198" s="1" t="s">
        <v>1173</v>
      </c>
      <c r="B1198" t="s">
        <v>4390</v>
      </c>
      <c r="C1198" t="s">
        <v>5302</v>
      </c>
      <c r="D1198" s="1" t="s">
        <v>3484</v>
      </c>
    </row>
    <row r="1199" spans="1:4" ht="15.5" hidden="1" x14ac:dyDescent="0.35">
      <c r="A1199" s="1" t="s">
        <v>1172</v>
      </c>
      <c r="B1199" t="s">
        <v>4392</v>
      </c>
      <c r="C1199" t="s">
        <v>5187</v>
      </c>
      <c r="D1199" s="1" t="s">
        <v>3485</v>
      </c>
    </row>
    <row r="1200" spans="1:4" ht="15.5" hidden="1" x14ac:dyDescent="0.35">
      <c r="A1200" s="1" t="s">
        <v>1171</v>
      </c>
      <c r="B1200" t="s">
        <v>4392</v>
      </c>
      <c r="C1200" t="s">
        <v>5303</v>
      </c>
      <c r="D1200" s="1" t="s">
        <v>3486</v>
      </c>
    </row>
    <row r="1201" spans="1:4" ht="15.5" x14ac:dyDescent="0.35">
      <c r="A1201" s="1" t="s">
        <v>1170</v>
      </c>
      <c r="B1201" t="s">
        <v>4808</v>
      </c>
      <c r="C1201" t="s">
        <v>5127</v>
      </c>
      <c r="D1201" s="1" t="s">
        <v>3487</v>
      </c>
    </row>
    <row r="1202" spans="1:4" ht="15.5" hidden="1" x14ac:dyDescent="0.35">
      <c r="A1202" s="1" t="s">
        <v>1169</v>
      </c>
      <c r="B1202" t="s">
        <v>4392</v>
      </c>
      <c r="C1202" t="s">
        <v>4439</v>
      </c>
      <c r="D1202" s="1" t="s">
        <v>3164</v>
      </c>
    </row>
    <row r="1203" spans="1:4" ht="15.5" x14ac:dyDescent="0.35">
      <c r="A1203" s="1" t="s">
        <v>1168</v>
      </c>
      <c r="B1203" t="s">
        <v>4808</v>
      </c>
      <c r="C1203" t="s">
        <v>5304</v>
      </c>
      <c r="D1203" s="1" t="s">
        <v>3488</v>
      </c>
    </row>
    <row r="1204" spans="1:4" ht="15.5" hidden="1" x14ac:dyDescent="0.35">
      <c r="A1204" s="1" t="s">
        <v>1167</v>
      </c>
      <c r="B1204" t="s">
        <v>4392</v>
      </c>
      <c r="C1204" t="s">
        <v>5305</v>
      </c>
      <c r="D1204" s="1" t="s">
        <v>3489</v>
      </c>
    </row>
    <row r="1205" spans="1:4" ht="15.5" hidden="1" x14ac:dyDescent="0.35">
      <c r="A1205" s="1" t="s">
        <v>1166</v>
      </c>
      <c r="B1205" t="s">
        <v>4392</v>
      </c>
      <c r="C1205" t="s">
        <v>4694</v>
      </c>
      <c r="D1205" s="1" t="s">
        <v>3490</v>
      </c>
    </row>
    <row r="1206" spans="1:4" ht="15.5" x14ac:dyDescent="0.35">
      <c r="A1206" s="1" t="s">
        <v>1165</v>
      </c>
      <c r="B1206" t="s">
        <v>4808</v>
      </c>
      <c r="C1206" t="s">
        <v>5306</v>
      </c>
      <c r="D1206" s="1" t="s">
        <v>3491</v>
      </c>
    </row>
    <row r="1207" spans="1:4" ht="15.5" hidden="1" x14ac:dyDescent="0.35">
      <c r="A1207" s="1" t="s">
        <v>1164</v>
      </c>
      <c r="B1207" t="s">
        <v>4392</v>
      </c>
      <c r="C1207" t="s">
        <v>5307</v>
      </c>
      <c r="D1207" s="1" t="s">
        <v>3492</v>
      </c>
    </row>
    <row r="1208" spans="1:4" ht="15.5" x14ac:dyDescent="0.35">
      <c r="A1208" s="1" t="s">
        <v>1163</v>
      </c>
      <c r="B1208" t="s">
        <v>4808</v>
      </c>
      <c r="C1208" t="s">
        <v>5308</v>
      </c>
      <c r="D1208" s="1" t="s">
        <v>3493</v>
      </c>
    </row>
    <row r="1209" spans="1:4" ht="15.5" x14ac:dyDescent="0.35">
      <c r="A1209" s="1" t="s">
        <v>1162</v>
      </c>
      <c r="B1209" t="s">
        <v>4390</v>
      </c>
      <c r="C1209" t="s">
        <v>5309</v>
      </c>
      <c r="D1209" s="1" t="s">
        <v>2921</v>
      </c>
    </row>
    <row r="1210" spans="1:4" ht="15.5" hidden="1" x14ac:dyDescent="0.35">
      <c r="A1210" s="1" t="s">
        <v>1161</v>
      </c>
      <c r="B1210" t="s">
        <v>4392</v>
      </c>
      <c r="C1210" t="s">
        <v>5310</v>
      </c>
      <c r="D1210" s="1" t="s">
        <v>3494</v>
      </c>
    </row>
    <row r="1211" spans="1:4" ht="15.5" hidden="1" x14ac:dyDescent="0.35">
      <c r="A1211" s="1" t="s">
        <v>1160</v>
      </c>
      <c r="B1211" t="s">
        <v>4392</v>
      </c>
      <c r="C1211" t="s">
        <v>4538</v>
      </c>
      <c r="D1211" s="1" t="s">
        <v>2977</v>
      </c>
    </row>
    <row r="1212" spans="1:4" ht="15.5" hidden="1" x14ac:dyDescent="0.35">
      <c r="A1212" s="1" t="s">
        <v>1159</v>
      </c>
      <c r="B1212" t="s">
        <v>4392</v>
      </c>
      <c r="C1212" t="s">
        <v>5311</v>
      </c>
      <c r="D1212" s="1" t="s">
        <v>3495</v>
      </c>
    </row>
    <row r="1213" spans="1:4" ht="15.5" hidden="1" x14ac:dyDescent="0.35">
      <c r="A1213" s="1" t="s">
        <v>1158</v>
      </c>
      <c r="B1213" t="s">
        <v>4392</v>
      </c>
      <c r="C1213" t="s">
        <v>4537</v>
      </c>
      <c r="D1213" s="1" t="s">
        <v>3496</v>
      </c>
    </row>
    <row r="1214" spans="1:4" ht="15.5" x14ac:dyDescent="0.35">
      <c r="A1214" s="1" t="s">
        <v>1157</v>
      </c>
      <c r="B1214" t="s">
        <v>4808</v>
      </c>
      <c r="C1214" t="s">
        <v>4760</v>
      </c>
      <c r="D1214" s="1" t="s">
        <v>3497</v>
      </c>
    </row>
    <row r="1215" spans="1:4" ht="15.5" x14ac:dyDescent="0.35">
      <c r="A1215" s="1" t="s">
        <v>1156</v>
      </c>
      <c r="B1215" t="s">
        <v>4390</v>
      </c>
      <c r="C1215" t="s">
        <v>4962</v>
      </c>
      <c r="D1215" s="1" t="s">
        <v>3498</v>
      </c>
    </row>
    <row r="1216" spans="1:4" ht="15.5" hidden="1" x14ac:dyDescent="0.35">
      <c r="A1216" s="1" t="s">
        <v>1155</v>
      </c>
      <c r="B1216" t="s">
        <v>4392</v>
      </c>
      <c r="C1216" t="s">
        <v>5312</v>
      </c>
      <c r="D1216" s="1" t="s">
        <v>3499</v>
      </c>
    </row>
    <row r="1217" spans="1:4" ht="15.5" x14ac:dyDescent="0.35">
      <c r="A1217" s="1" t="s">
        <v>1154</v>
      </c>
      <c r="B1217" t="s">
        <v>4390</v>
      </c>
      <c r="C1217" t="s">
        <v>5313</v>
      </c>
      <c r="D1217" s="1" t="s">
        <v>3500</v>
      </c>
    </row>
    <row r="1218" spans="1:4" ht="15.5" x14ac:dyDescent="0.35">
      <c r="A1218" s="1" t="s">
        <v>1153</v>
      </c>
      <c r="B1218" t="s">
        <v>4390</v>
      </c>
      <c r="C1218" t="s">
        <v>4957</v>
      </c>
      <c r="D1218" s="1" t="s">
        <v>3088</v>
      </c>
    </row>
    <row r="1219" spans="1:4" ht="15.5" hidden="1" x14ac:dyDescent="0.35">
      <c r="A1219" s="1" t="s">
        <v>1152</v>
      </c>
      <c r="B1219" t="s">
        <v>4392</v>
      </c>
      <c r="C1219" t="s">
        <v>5314</v>
      </c>
      <c r="D1219" s="1" t="s">
        <v>3501</v>
      </c>
    </row>
    <row r="1220" spans="1:4" ht="15.5" hidden="1" x14ac:dyDescent="0.35">
      <c r="A1220" s="1" t="s">
        <v>1151</v>
      </c>
      <c r="B1220" t="s">
        <v>4392</v>
      </c>
      <c r="C1220" t="s">
        <v>4399</v>
      </c>
      <c r="D1220" s="1" t="s">
        <v>3502</v>
      </c>
    </row>
    <row r="1221" spans="1:4" ht="15.5" hidden="1" x14ac:dyDescent="0.35">
      <c r="A1221" s="1" t="s">
        <v>1150</v>
      </c>
      <c r="B1221" t="s">
        <v>4392</v>
      </c>
      <c r="C1221" t="s">
        <v>5315</v>
      </c>
      <c r="D1221" s="1" t="s">
        <v>3503</v>
      </c>
    </row>
    <row r="1222" spans="1:4" ht="15.5" hidden="1" x14ac:dyDescent="0.35">
      <c r="A1222" s="1" t="s">
        <v>1149</v>
      </c>
      <c r="B1222" t="s">
        <v>4392</v>
      </c>
      <c r="C1222" t="s">
        <v>5316</v>
      </c>
      <c r="D1222" s="1" t="s">
        <v>3504</v>
      </c>
    </row>
    <row r="1223" spans="1:4" ht="15.5" x14ac:dyDescent="0.35">
      <c r="A1223" s="1" t="s">
        <v>1148</v>
      </c>
      <c r="B1223" t="s">
        <v>4390</v>
      </c>
      <c r="C1223" t="s">
        <v>4890</v>
      </c>
      <c r="D1223" s="1" t="s">
        <v>3505</v>
      </c>
    </row>
    <row r="1224" spans="1:4" ht="15.5" x14ac:dyDescent="0.35">
      <c r="A1224" s="1" t="s">
        <v>1147</v>
      </c>
      <c r="B1224" t="s">
        <v>4390</v>
      </c>
      <c r="C1224" t="s">
        <v>5317</v>
      </c>
      <c r="D1224" s="1" t="s">
        <v>3506</v>
      </c>
    </row>
    <row r="1225" spans="1:4" ht="15.5" hidden="1" x14ac:dyDescent="0.35">
      <c r="A1225" s="1" t="s">
        <v>1146</v>
      </c>
      <c r="B1225" t="s">
        <v>4392</v>
      </c>
      <c r="C1225" t="s">
        <v>5318</v>
      </c>
      <c r="D1225" s="1" t="s">
        <v>2681</v>
      </c>
    </row>
    <row r="1226" spans="1:4" ht="15.5" x14ac:dyDescent="0.35">
      <c r="A1226" s="1" t="s">
        <v>1145</v>
      </c>
      <c r="B1226" t="s">
        <v>4390</v>
      </c>
      <c r="C1226" t="s">
        <v>5319</v>
      </c>
      <c r="D1226" s="1" t="s">
        <v>2437</v>
      </c>
    </row>
    <row r="1227" spans="1:4" ht="15.5" hidden="1" x14ac:dyDescent="0.35">
      <c r="A1227" s="1" t="s">
        <v>1144</v>
      </c>
      <c r="B1227" t="s">
        <v>4392</v>
      </c>
      <c r="C1227" t="s">
        <v>5320</v>
      </c>
      <c r="D1227" s="1" t="s">
        <v>3507</v>
      </c>
    </row>
    <row r="1228" spans="1:4" ht="15.5" x14ac:dyDescent="0.35">
      <c r="A1228" s="1" t="s">
        <v>1143</v>
      </c>
      <c r="B1228" t="s">
        <v>4390</v>
      </c>
      <c r="C1228" t="s">
        <v>5321</v>
      </c>
      <c r="D1228" s="1" t="s">
        <v>3508</v>
      </c>
    </row>
    <row r="1229" spans="1:4" ht="15.5" hidden="1" x14ac:dyDescent="0.35">
      <c r="A1229" s="1" t="s">
        <v>1142</v>
      </c>
      <c r="B1229" t="s">
        <v>4392</v>
      </c>
      <c r="C1229" t="s">
        <v>5322</v>
      </c>
      <c r="D1229" s="1" t="s">
        <v>3509</v>
      </c>
    </row>
    <row r="1230" spans="1:4" ht="15.5" hidden="1" x14ac:dyDescent="0.35">
      <c r="A1230" s="1" t="s">
        <v>1141</v>
      </c>
      <c r="B1230" t="s">
        <v>4392</v>
      </c>
      <c r="C1230" t="s">
        <v>4613</v>
      </c>
      <c r="D1230" s="1" t="s">
        <v>3510</v>
      </c>
    </row>
    <row r="1231" spans="1:4" ht="15.5" x14ac:dyDescent="0.35">
      <c r="A1231" s="1" t="s">
        <v>1140</v>
      </c>
      <c r="B1231" t="s">
        <v>4390</v>
      </c>
      <c r="C1231" t="s">
        <v>5323</v>
      </c>
      <c r="D1231" s="1" t="s">
        <v>3511</v>
      </c>
    </row>
    <row r="1232" spans="1:4" ht="15.5" x14ac:dyDescent="0.35">
      <c r="A1232" s="1" t="s">
        <v>1139</v>
      </c>
      <c r="B1232" t="s">
        <v>4390</v>
      </c>
      <c r="C1232" t="s">
        <v>5324</v>
      </c>
      <c r="D1232" s="1" t="s">
        <v>3512</v>
      </c>
    </row>
    <row r="1233" spans="1:4" ht="15.5" x14ac:dyDescent="0.35">
      <c r="A1233" s="1" t="s">
        <v>1138</v>
      </c>
      <c r="B1233" t="s">
        <v>4390</v>
      </c>
      <c r="C1233" t="s">
        <v>5325</v>
      </c>
      <c r="D1233" s="1" t="s">
        <v>3513</v>
      </c>
    </row>
    <row r="1234" spans="1:4" ht="15.5" hidden="1" x14ac:dyDescent="0.35">
      <c r="A1234" s="1" t="s">
        <v>1137</v>
      </c>
      <c r="B1234" t="s">
        <v>4392</v>
      </c>
      <c r="C1234" t="s">
        <v>5326</v>
      </c>
      <c r="D1234" s="1" t="s">
        <v>3514</v>
      </c>
    </row>
    <row r="1235" spans="1:4" ht="15.5" hidden="1" x14ac:dyDescent="0.35">
      <c r="A1235" s="1" t="s">
        <v>1136</v>
      </c>
      <c r="B1235" t="s">
        <v>4392</v>
      </c>
      <c r="C1235" t="s">
        <v>5327</v>
      </c>
      <c r="D1235" s="1" t="s">
        <v>3324</v>
      </c>
    </row>
    <row r="1236" spans="1:4" ht="15.5" x14ac:dyDescent="0.35">
      <c r="A1236" s="1" t="s">
        <v>1135</v>
      </c>
      <c r="B1236" t="s">
        <v>4808</v>
      </c>
      <c r="C1236" t="s">
        <v>5243</v>
      </c>
      <c r="D1236" s="1" t="s">
        <v>3515</v>
      </c>
    </row>
    <row r="1237" spans="1:4" ht="15.5" x14ac:dyDescent="0.35">
      <c r="A1237" s="1" t="s">
        <v>1134</v>
      </c>
      <c r="B1237" t="s">
        <v>4808</v>
      </c>
      <c r="C1237" t="s">
        <v>5328</v>
      </c>
      <c r="D1237" s="1" t="s">
        <v>3516</v>
      </c>
    </row>
    <row r="1238" spans="1:4" ht="15.5" x14ac:dyDescent="0.35">
      <c r="A1238" s="1" t="s">
        <v>1133</v>
      </c>
      <c r="B1238" t="s">
        <v>4390</v>
      </c>
      <c r="C1238" t="s">
        <v>5329</v>
      </c>
      <c r="D1238" s="1" t="s">
        <v>3517</v>
      </c>
    </row>
    <row r="1239" spans="1:4" ht="15.5" hidden="1" x14ac:dyDescent="0.35">
      <c r="A1239" s="1" t="s">
        <v>1132</v>
      </c>
      <c r="B1239" t="s">
        <v>4392</v>
      </c>
      <c r="C1239" t="s">
        <v>4537</v>
      </c>
      <c r="D1239" s="1" t="s">
        <v>3518</v>
      </c>
    </row>
    <row r="1240" spans="1:4" ht="15.5" hidden="1" x14ac:dyDescent="0.35">
      <c r="A1240" s="1" t="s">
        <v>1131</v>
      </c>
      <c r="B1240" t="s">
        <v>4392</v>
      </c>
      <c r="C1240" t="s">
        <v>5330</v>
      </c>
      <c r="D1240" s="1" t="s">
        <v>3519</v>
      </c>
    </row>
    <row r="1241" spans="1:4" ht="15.5" x14ac:dyDescent="0.35">
      <c r="A1241" s="1" t="s">
        <v>1130</v>
      </c>
      <c r="B1241" t="s">
        <v>4390</v>
      </c>
      <c r="C1241" t="s">
        <v>5331</v>
      </c>
      <c r="D1241" s="1" t="s">
        <v>3520</v>
      </c>
    </row>
    <row r="1242" spans="1:4" ht="15.5" hidden="1" x14ac:dyDescent="0.35">
      <c r="A1242" s="1" t="s">
        <v>1129</v>
      </c>
      <c r="B1242" t="s">
        <v>4392</v>
      </c>
      <c r="C1242" t="s">
        <v>5332</v>
      </c>
      <c r="D1242" s="1" t="s">
        <v>3521</v>
      </c>
    </row>
    <row r="1243" spans="1:4" ht="15.5" x14ac:dyDescent="0.35">
      <c r="A1243" s="1" t="s">
        <v>1128</v>
      </c>
      <c r="B1243" t="s">
        <v>4808</v>
      </c>
      <c r="C1243" t="s">
        <v>5333</v>
      </c>
      <c r="D1243" s="1" t="s">
        <v>3233</v>
      </c>
    </row>
    <row r="1244" spans="1:4" ht="15.5" hidden="1" x14ac:dyDescent="0.35">
      <c r="A1244" s="1" t="s">
        <v>1127</v>
      </c>
      <c r="B1244" t="s">
        <v>4392</v>
      </c>
      <c r="C1244" t="s">
        <v>5334</v>
      </c>
      <c r="D1244" s="1" t="s">
        <v>3522</v>
      </c>
    </row>
    <row r="1245" spans="1:4" ht="15.5" x14ac:dyDescent="0.35">
      <c r="A1245" s="1" t="s">
        <v>1126</v>
      </c>
      <c r="B1245" t="s">
        <v>4390</v>
      </c>
      <c r="C1245" t="s">
        <v>5216</v>
      </c>
      <c r="D1245" s="1" t="s">
        <v>3523</v>
      </c>
    </row>
    <row r="1246" spans="1:4" ht="15.5" x14ac:dyDescent="0.35">
      <c r="A1246" s="1" t="s">
        <v>1125</v>
      </c>
      <c r="B1246" t="s">
        <v>4390</v>
      </c>
      <c r="C1246" t="s">
        <v>5335</v>
      </c>
      <c r="D1246" s="1" t="s">
        <v>3489</v>
      </c>
    </row>
    <row r="1247" spans="1:4" ht="15.5" hidden="1" x14ac:dyDescent="0.35">
      <c r="A1247" s="1" t="s">
        <v>1124</v>
      </c>
      <c r="B1247" t="s">
        <v>4392</v>
      </c>
      <c r="C1247" t="s">
        <v>5336</v>
      </c>
      <c r="D1247" s="1" t="s">
        <v>3524</v>
      </c>
    </row>
    <row r="1248" spans="1:4" ht="15.5" hidden="1" x14ac:dyDescent="0.35">
      <c r="A1248" s="1" t="s">
        <v>1123</v>
      </c>
      <c r="B1248" t="s">
        <v>4392</v>
      </c>
      <c r="C1248" t="s">
        <v>5337</v>
      </c>
      <c r="D1248" s="1" t="s">
        <v>3525</v>
      </c>
    </row>
    <row r="1249" spans="1:4" ht="15.5" hidden="1" x14ac:dyDescent="0.35">
      <c r="A1249" s="1" t="s">
        <v>1122</v>
      </c>
      <c r="B1249" t="s">
        <v>4392</v>
      </c>
      <c r="C1249" t="s">
        <v>4740</v>
      </c>
      <c r="D1249" s="1" t="s">
        <v>3526</v>
      </c>
    </row>
    <row r="1250" spans="1:4" ht="15.5" hidden="1" x14ac:dyDescent="0.35">
      <c r="A1250" s="1" t="s">
        <v>1121</v>
      </c>
      <c r="B1250" t="s">
        <v>4392</v>
      </c>
      <c r="C1250" t="s">
        <v>4528</v>
      </c>
      <c r="D1250" s="1" t="s">
        <v>3527</v>
      </c>
    </row>
    <row r="1251" spans="1:4" ht="15.5" x14ac:dyDescent="0.35">
      <c r="A1251" s="1" t="s">
        <v>1120</v>
      </c>
      <c r="B1251" t="s">
        <v>4390</v>
      </c>
      <c r="C1251" t="s">
        <v>5338</v>
      </c>
      <c r="D1251" s="1" t="s">
        <v>3528</v>
      </c>
    </row>
    <row r="1252" spans="1:4" ht="15.5" hidden="1" x14ac:dyDescent="0.35">
      <c r="A1252" s="1" t="s">
        <v>1119</v>
      </c>
      <c r="B1252" t="s">
        <v>4392</v>
      </c>
      <c r="C1252" t="s">
        <v>5339</v>
      </c>
      <c r="D1252" s="1" t="s">
        <v>3529</v>
      </c>
    </row>
    <row r="1253" spans="1:4" ht="15.5" hidden="1" x14ac:dyDescent="0.35">
      <c r="A1253" s="1" t="s">
        <v>1118</v>
      </c>
      <c r="B1253" t="s">
        <v>4392</v>
      </c>
      <c r="C1253" t="s">
        <v>4904</v>
      </c>
      <c r="D1253" s="1" t="s">
        <v>3530</v>
      </c>
    </row>
    <row r="1254" spans="1:4" ht="15.5" x14ac:dyDescent="0.35">
      <c r="A1254" s="1" t="s">
        <v>1117</v>
      </c>
      <c r="B1254" t="s">
        <v>4390</v>
      </c>
      <c r="C1254" t="s">
        <v>5340</v>
      </c>
      <c r="D1254" s="1" t="s">
        <v>3531</v>
      </c>
    </row>
    <row r="1255" spans="1:4" ht="15.5" x14ac:dyDescent="0.35">
      <c r="A1255" s="1" t="s">
        <v>1116</v>
      </c>
      <c r="B1255" t="s">
        <v>4808</v>
      </c>
      <c r="C1255" t="s">
        <v>4468</v>
      </c>
      <c r="D1255" s="1" t="s">
        <v>3532</v>
      </c>
    </row>
    <row r="1256" spans="1:4" ht="15.5" x14ac:dyDescent="0.35">
      <c r="A1256" s="1" t="s">
        <v>1115</v>
      </c>
      <c r="B1256" t="s">
        <v>4390</v>
      </c>
      <c r="C1256" t="s">
        <v>5341</v>
      </c>
      <c r="D1256" s="1" t="s">
        <v>3533</v>
      </c>
    </row>
    <row r="1257" spans="1:4" ht="15.5" x14ac:dyDescent="0.35">
      <c r="A1257" s="1" t="s">
        <v>1114</v>
      </c>
      <c r="B1257" t="s">
        <v>4390</v>
      </c>
      <c r="C1257" t="s">
        <v>5342</v>
      </c>
      <c r="D1257" s="1" t="s">
        <v>3534</v>
      </c>
    </row>
    <row r="1258" spans="1:4" ht="15.5" hidden="1" x14ac:dyDescent="0.35">
      <c r="A1258" s="1" t="s">
        <v>1113</v>
      </c>
      <c r="B1258" t="s">
        <v>4392</v>
      </c>
      <c r="C1258" t="s">
        <v>4536</v>
      </c>
      <c r="D1258" s="1" t="s">
        <v>3535</v>
      </c>
    </row>
    <row r="1259" spans="1:4" ht="15.5" x14ac:dyDescent="0.35">
      <c r="A1259" s="1" t="s">
        <v>1112</v>
      </c>
      <c r="B1259" t="s">
        <v>4390</v>
      </c>
      <c r="C1259" t="s">
        <v>5343</v>
      </c>
      <c r="D1259" s="1" t="s">
        <v>3536</v>
      </c>
    </row>
    <row r="1260" spans="1:4" ht="15.5" hidden="1" x14ac:dyDescent="0.35">
      <c r="A1260" s="1" t="s">
        <v>1111</v>
      </c>
      <c r="B1260" t="s">
        <v>4392</v>
      </c>
      <c r="C1260" t="s">
        <v>5344</v>
      </c>
      <c r="D1260" s="1" t="s">
        <v>3537</v>
      </c>
    </row>
    <row r="1261" spans="1:4" ht="15.5" hidden="1" x14ac:dyDescent="0.35">
      <c r="A1261" s="1" t="s">
        <v>1110</v>
      </c>
      <c r="B1261" t="s">
        <v>4392</v>
      </c>
      <c r="C1261" t="s">
        <v>5345</v>
      </c>
      <c r="D1261" s="1" t="s">
        <v>3305</v>
      </c>
    </row>
    <row r="1262" spans="1:4" ht="15.5" hidden="1" x14ac:dyDescent="0.35">
      <c r="A1262" s="1" t="s">
        <v>1109</v>
      </c>
      <c r="B1262" t="s">
        <v>4392</v>
      </c>
      <c r="C1262" t="s">
        <v>4738</v>
      </c>
      <c r="D1262" s="1" t="s">
        <v>3538</v>
      </c>
    </row>
    <row r="1263" spans="1:4" ht="15.5" x14ac:dyDescent="0.35">
      <c r="A1263" s="1" t="s">
        <v>1108</v>
      </c>
      <c r="B1263" t="s">
        <v>4390</v>
      </c>
      <c r="C1263" t="s">
        <v>5346</v>
      </c>
      <c r="D1263" s="1" t="s">
        <v>3539</v>
      </c>
    </row>
    <row r="1264" spans="1:4" ht="15.5" x14ac:dyDescent="0.35">
      <c r="A1264" s="1" t="s">
        <v>1107</v>
      </c>
      <c r="B1264" t="s">
        <v>4390</v>
      </c>
      <c r="C1264" t="s">
        <v>5347</v>
      </c>
      <c r="D1264" s="1" t="s">
        <v>3540</v>
      </c>
    </row>
    <row r="1265" spans="1:4" ht="15.5" hidden="1" x14ac:dyDescent="0.35">
      <c r="A1265" s="1" t="s">
        <v>1106</v>
      </c>
      <c r="B1265" t="s">
        <v>4392</v>
      </c>
      <c r="C1265" t="s">
        <v>5348</v>
      </c>
      <c r="D1265" s="1" t="s">
        <v>3541</v>
      </c>
    </row>
    <row r="1266" spans="1:4" ht="15.5" hidden="1" x14ac:dyDescent="0.35">
      <c r="A1266" s="1" t="s">
        <v>1105</v>
      </c>
      <c r="B1266" t="s">
        <v>4392</v>
      </c>
      <c r="C1266" t="s">
        <v>5349</v>
      </c>
      <c r="D1266" s="1" t="s">
        <v>3542</v>
      </c>
    </row>
    <row r="1267" spans="1:4" ht="15.5" hidden="1" x14ac:dyDescent="0.35">
      <c r="A1267" s="1" t="s">
        <v>1104</v>
      </c>
      <c r="B1267" t="s">
        <v>4392</v>
      </c>
      <c r="C1267" t="s">
        <v>4581</v>
      </c>
      <c r="D1267" s="1" t="s">
        <v>3543</v>
      </c>
    </row>
    <row r="1268" spans="1:4" ht="15.5" hidden="1" x14ac:dyDescent="0.35">
      <c r="A1268" s="1" t="s">
        <v>1103</v>
      </c>
      <c r="B1268" t="s">
        <v>4392</v>
      </c>
      <c r="C1268" t="s">
        <v>5350</v>
      </c>
      <c r="D1268" s="1" t="s">
        <v>3544</v>
      </c>
    </row>
    <row r="1269" spans="1:4" ht="15.5" x14ac:dyDescent="0.35">
      <c r="A1269" s="1" t="s">
        <v>1102</v>
      </c>
      <c r="B1269" t="s">
        <v>4390</v>
      </c>
      <c r="C1269" t="s">
        <v>5351</v>
      </c>
      <c r="D1269" s="1" t="s">
        <v>3545</v>
      </c>
    </row>
    <row r="1270" spans="1:4" ht="15.5" x14ac:dyDescent="0.35">
      <c r="A1270" s="1" t="s">
        <v>1101</v>
      </c>
      <c r="B1270" t="s">
        <v>4390</v>
      </c>
      <c r="C1270" t="s">
        <v>5346</v>
      </c>
      <c r="D1270" s="1" t="s">
        <v>3546</v>
      </c>
    </row>
    <row r="1271" spans="1:4" ht="15.5" x14ac:dyDescent="0.35">
      <c r="A1271" s="1" t="s">
        <v>1100</v>
      </c>
      <c r="B1271" t="s">
        <v>4390</v>
      </c>
      <c r="C1271" t="s">
        <v>5352</v>
      </c>
      <c r="D1271" s="1" t="s">
        <v>2573</v>
      </c>
    </row>
    <row r="1272" spans="1:4" ht="15.5" hidden="1" x14ac:dyDescent="0.35">
      <c r="A1272" s="1" t="s">
        <v>1099</v>
      </c>
      <c r="B1272" t="s">
        <v>4392</v>
      </c>
      <c r="C1272" t="s">
        <v>5353</v>
      </c>
      <c r="D1272" s="1" t="s">
        <v>2529</v>
      </c>
    </row>
    <row r="1273" spans="1:4" ht="15.5" hidden="1" x14ac:dyDescent="0.35">
      <c r="A1273" s="1" t="s">
        <v>1098</v>
      </c>
      <c r="B1273" t="s">
        <v>4392</v>
      </c>
      <c r="C1273" t="s">
        <v>5354</v>
      </c>
      <c r="D1273" s="1" t="s">
        <v>3547</v>
      </c>
    </row>
    <row r="1274" spans="1:4" ht="15.5" hidden="1" x14ac:dyDescent="0.35">
      <c r="A1274" s="1" t="s">
        <v>1097</v>
      </c>
      <c r="B1274" t="s">
        <v>4392</v>
      </c>
      <c r="C1274" t="s">
        <v>5355</v>
      </c>
      <c r="D1274" s="1" t="s">
        <v>3548</v>
      </c>
    </row>
    <row r="1275" spans="1:4" ht="15.5" hidden="1" x14ac:dyDescent="0.35">
      <c r="A1275" s="1" t="s">
        <v>1096</v>
      </c>
      <c r="B1275" t="s">
        <v>4392</v>
      </c>
      <c r="C1275" t="s">
        <v>4864</v>
      </c>
      <c r="D1275" s="1" t="s">
        <v>3549</v>
      </c>
    </row>
    <row r="1276" spans="1:4" ht="15.5" hidden="1" x14ac:dyDescent="0.35">
      <c r="A1276" s="1" t="s">
        <v>1095</v>
      </c>
      <c r="B1276" t="s">
        <v>4392</v>
      </c>
      <c r="C1276" t="s">
        <v>4417</v>
      </c>
      <c r="D1276" s="1" t="s">
        <v>3550</v>
      </c>
    </row>
    <row r="1277" spans="1:4" ht="15.5" hidden="1" x14ac:dyDescent="0.35">
      <c r="A1277" s="1" t="s">
        <v>1094</v>
      </c>
      <c r="B1277" t="s">
        <v>4392</v>
      </c>
      <c r="C1277" t="s">
        <v>5356</v>
      </c>
      <c r="D1277" s="1" t="s">
        <v>3289</v>
      </c>
    </row>
    <row r="1278" spans="1:4" ht="15.5" x14ac:dyDescent="0.35">
      <c r="A1278" s="1" t="s">
        <v>1093</v>
      </c>
      <c r="B1278" t="s">
        <v>4390</v>
      </c>
      <c r="C1278" t="s">
        <v>5357</v>
      </c>
      <c r="D1278" s="1" t="s">
        <v>3551</v>
      </c>
    </row>
    <row r="1279" spans="1:4" ht="15.5" x14ac:dyDescent="0.35">
      <c r="A1279" s="1" t="s">
        <v>1092</v>
      </c>
      <c r="B1279" t="s">
        <v>4390</v>
      </c>
      <c r="C1279" t="s">
        <v>5358</v>
      </c>
      <c r="D1279" s="1" t="s">
        <v>3552</v>
      </c>
    </row>
    <row r="1280" spans="1:4" ht="15.5" x14ac:dyDescent="0.35">
      <c r="A1280" s="1" t="s">
        <v>1091</v>
      </c>
      <c r="B1280" t="s">
        <v>4390</v>
      </c>
      <c r="C1280" t="s">
        <v>5230</v>
      </c>
      <c r="D1280" s="1" t="s">
        <v>3553</v>
      </c>
    </row>
    <row r="1281" spans="1:5" ht="15.5" hidden="1" x14ac:dyDescent="0.35">
      <c r="A1281" s="1" t="s">
        <v>1090</v>
      </c>
      <c r="B1281" t="s">
        <v>4392</v>
      </c>
      <c r="C1281" t="s">
        <v>5359</v>
      </c>
      <c r="D1281" s="1" t="s">
        <v>3554</v>
      </c>
    </row>
    <row r="1282" spans="1:5" ht="15.5" hidden="1" x14ac:dyDescent="0.35">
      <c r="A1282" s="1" t="s">
        <v>1089</v>
      </c>
      <c r="B1282" t="s">
        <v>4392</v>
      </c>
      <c r="C1282" t="s">
        <v>4535</v>
      </c>
      <c r="D1282" s="1" t="s">
        <v>3555</v>
      </c>
    </row>
    <row r="1283" spans="1:5" ht="15.5" x14ac:dyDescent="0.35">
      <c r="A1283" s="1" t="s">
        <v>1088</v>
      </c>
      <c r="B1283" t="s">
        <v>4390</v>
      </c>
      <c r="C1283" t="s">
        <v>5219</v>
      </c>
      <c r="D1283" s="1" t="s">
        <v>3556</v>
      </c>
    </row>
    <row r="1284" spans="1:5" ht="15.5" hidden="1" x14ac:dyDescent="0.35">
      <c r="A1284" s="1" t="s">
        <v>1087</v>
      </c>
      <c r="B1284" t="s">
        <v>4392</v>
      </c>
      <c r="C1284" t="s">
        <v>4595</v>
      </c>
      <c r="D1284" s="1" t="s">
        <v>2625</v>
      </c>
    </row>
    <row r="1285" spans="1:5" ht="15.5" x14ac:dyDescent="0.35">
      <c r="A1285" s="1" t="s">
        <v>1086</v>
      </c>
      <c r="B1285" t="s">
        <v>4390</v>
      </c>
      <c r="C1285" t="s">
        <v>5360</v>
      </c>
      <c r="D1285" s="1" t="s">
        <v>3557</v>
      </c>
    </row>
    <row r="1286" spans="1:5" ht="15.5" x14ac:dyDescent="0.35">
      <c r="A1286" s="1" t="s">
        <v>1085</v>
      </c>
      <c r="B1286" t="s">
        <v>4390</v>
      </c>
      <c r="C1286" t="s">
        <v>5361</v>
      </c>
      <c r="D1286" s="1" t="s">
        <v>3558</v>
      </c>
    </row>
    <row r="1287" spans="1:5" ht="15.5" x14ac:dyDescent="0.35">
      <c r="A1287" s="1" t="s">
        <v>1084</v>
      </c>
      <c r="B1287" t="s">
        <v>4390</v>
      </c>
      <c r="C1287" t="s">
        <v>5362</v>
      </c>
      <c r="D1287" s="1" t="s">
        <v>3559</v>
      </c>
    </row>
    <row r="1288" spans="1:5" ht="15.5" x14ac:dyDescent="0.35">
      <c r="A1288" s="1" t="s">
        <v>1083</v>
      </c>
      <c r="B1288" t="s">
        <v>4390</v>
      </c>
      <c r="C1288" t="s">
        <v>5363</v>
      </c>
      <c r="D1288" s="1" t="s">
        <v>2399</v>
      </c>
    </row>
    <row r="1289" spans="1:5" ht="15.5" x14ac:dyDescent="0.35">
      <c r="A1289" s="1" t="s">
        <v>1082</v>
      </c>
      <c r="B1289" t="s">
        <v>4390</v>
      </c>
      <c r="C1289" t="s">
        <v>4568</v>
      </c>
      <c r="D1289" s="1" t="s">
        <v>3560</v>
      </c>
    </row>
    <row r="1290" spans="1:5" ht="15.5" x14ac:dyDescent="0.35">
      <c r="A1290" s="1" t="s">
        <v>1081</v>
      </c>
      <c r="B1290" t="s">
        <v>4390</v>
      </c>
      <c r="C1290" t="s">
        <v>5364</v>
      </c>
      <c r="D1290" s="1" t="s">
        <v>3561</v>
      </c>
    </row>
    <row r="1291" spans="1:5" ht="15.5" x14ac:dyDescent="0.35">
      <c r="A1291" s="1" t="s">
        <v>1080</v>
      </c>
      <c r="B1291" t="s">
        <v>4390</v>
      </c>
      <c r="C1291" t="s">
        <v>5365</v>
      </c>
      <c r="D1291" s="1" t="s">
        <v>3562</v>
      </c>
    </row>
    <row r="1292" spans="1:5" ht="15.5" x14ac:dyDescent="0.35">
      <c r="A1292" s="1" t="s">
        <v>1079</v>
      </c>
      <c r="B1292" t="s">
        <v>4390</v>
      </c>
      <c r="C1292" t="s">
        <v>4446</v>
      </c>
      <c r="D1292" s="1" t="s">
        <v>3563</v>
      </c>
    </row>
    <row r="1293" spans="1:5" ht="15.5" x14ac:dyDescent="0.35">
      <c r="A1293" s="1" t="s">
        <v>1078</v>
      </c>
      <c r="B1293" t="s">
        <v>4390</v>
      </c>
      <c r="C1293" t="s">
        <v>5230</v>
      </c>
      <c r="D1293" s="1" t="s">
        <v>3564</v>
      </c>
    </row>
    <row r="1294" spans="1:5" ht="15.5" x14ac:dyDescent="0.35">
      <c r="A1294" s="1" t="s">
        <v>1077</v>
      </c>
      <c r="B1294" t="s">
        <v>4390</v>
      </c>
      <c r="C1294" t="s">
        <v>5366</v>
      </c>
      <c r="D1294" s="1" t="s">
        <v>3565</v>
      </c>
    </row>
    <row r="1295" spans="1:5" ht="15.5" x14ac:dyDescent="0.35">
      <c r="A1295" s="1" t="s">
        <v>1076</v>
      </c>
      <c r="B1295" t="s">
        <v>4390</v>
      </c>
      <c r="C1295" t="s">
        <v>5367</v>
      </c>
      <c r="D1295" s="1" t="s">
        <v>3566</v>
      </c>
    </row>
    <row r="1296" spans="1:5" ht="15.5" hidden="1" x14ac:dyDescent="0.35">
      <c r="A1296" s="1" t="s">
        <v>1075</v>
      </c>
      <c r="B1296" t="s">
        <v>4392</v>
      </c>
      <c r="C1296" t="s">
        <v>5368</v>
      </c>
      <c r="D1296" s="1" t="s">
        <v>3567</v>
      </c>
      <c r="E1296" t="s">
        <v>5369</v>
      </c>
    </row>
    <row r="1297" spans="1:4" ht="15.5" x14ac:dyDescent="0.35">
      <c r="A1297" s="1" t="s">
        <v>1074</v>
      </c>
      <c r="B1297" t="s">
        <v>4390</v>
      </c>
      <c r="C1297" t="s">
        <v>5370</v>
      </c>
      <c r="D1297" s="1" t="s">
        <v>3568</v>
      </c>
    </row>
    <row r="1298" spans="1:4" ht="15.5" hidden="1" x14ac:dyDescent="0.35">
      <c r="A1298" s="1" t="s">
        <v>1073</v>
      </c>
      <c r="B1298" t="s">
        <v>4392</v>
      </c>
      <c r="C1298" t="s">
        <v>5371</v>
      </c>
      <c r="D1298" s="1" t="s">
        <v>3569</v>
      </c>
    </row>
    <row r="1299" spans="1:4" ht="15.5" x14ac:dyDescent="0.35">
      <c r="A1299" s="1" t="s">
        <v>1072</v>
      </c>
      <c r="B1299" t="s">
        <v>4808</v>
      </c>
      <c r="C1299" t="s">
        <v>5372</v>
      </c>
      <c r="D1299" s="1" t="s">
        <v>2988</v>
      </c>
    </row>
    <row r="1300" spans="1:4" ht="15.5" x14ac:dyDescent="0.35">
      <c r="A1300" s="1" t="s">
        <v>1071</v>
      </c>
      <c r="B1300" t="s">
        <v>4390</v>
      </c>
      <c r="C1300" t="s">
        <v>5373</v>
      </c>
      <c r="D1300" s="1" t="s">
        <v>3388</v>
      </c>
    </row>
    <row r="1301" spans="1:4" ht="15.5" hidden="1" x14ac:dyDescent="0.35">
      <c r="A1301" s="1" t="s">
        <v>1070</v>
      </c>
      <c r="B1301" t="s">
        <v>4392</v>
      </c>
      <c r="C1301" t="s">
        <v>4430</v>
      </c>
      <c r="D1301" s="1" t="s">
        <v>3570</v>
      </c>
    </row>
    <row r="1302" spans="1:4" ht="15.5" hidden="1" x14ac:dyDescent="0.35">
      <c r="A1302" s="1" t="s">
        <v>1069</v>
      </c>
      <c r="B1302" t="s">
        <v>4392</v>
      </c>
      <c r="C1302" t="s">
        <v>5374</v>
      </c>
      <c r="D1302" s="1" t="s">
        <v>3571</v>
      </c>
    </row>
    <row r="1303" spans="1:4" ht="15.5" hidden="1" x14ac:dyDescent="0.35">
      <c r="A1303" s="1" t="s">
        <v>1068</v>
      </c>
      <c r="B1303" t="s">
        <v>4392</v>
      </c>
      <c r="C1303" t="s">
        <v>5375</v>
      </c>
      <c r="D1303" s="1" t="s">
        <v>3572</v>
      </c>
    </row>
    <row r="1304" spans="1:4" ht="15.5" hidden="1" x14ac:dyDescent="0.35">
      <c r="A1304" s="1" t="s">
        <v>1067</v>
      </c>
      <c r="B1304" t="s">
        <v>4392</v>
      </c>
      <c r="C1304" t="s">
        <v>5376</v>
      </c>
      <c r="D1304" s="1" t="s">
        <v>3573</v>
      </c>
    </row>
    <row r="1305" spans="1:4" ht="15.5" hidden="1" x14ac:dyDescent="0.35">
      <c r="A1305" s="1" t="s">
        <v>1066</v>
      </c>
      <c r="B1305" t="s">
        <v>4392</v>
      </c>
      <c r="C1305" t="s">
        <v>4595</v>
      </c>
      <c r="D1305" s="1" t="s">
        <v>3574</v>
      </c>
    </row>
    <row r="1306" spans="1:4" ht="15.5" hidden="1" x14ac:dyDescent="0.35">
      <c r="A1306" s="1" t="s">
        <v>1065</v>
      </c>
      <c r="B1306" t="s">
        <v>4392</v>
      </c>
      <c r="C1306" t="s">
        <v>4751</v>
      </c>
      <c r="D1306" s="1" t="s">
        <v>3575</v>
      </c>
    </row>
    <row r="1307" spans="1:4" ht="15.5" hidden="1" x14ac:dyDescent="0.35">
      <c r="A1307" s="1" t="s">
        <v>1064</v>
      </c>
      <c r="B1307" t="s">
        <v>4392</v>
      </c>
      <c r="C1307" t="s">
        <v>5377</v>
      </c>
      <c r="D1307" s="1" t="s">
        <v>3576</v>
      </c>
    </row>
    <row r="1308" spans="1:4" ht="15.5" hidden="1" x14ac:dyDescent="0.35">
      <c r="A1308" s="1" t="s">
        <v>1063</v>
      </c>
      <c r="B1308" t="s">
        <v>4392</v>
      </c>
      <c r="C1308" t="s">
        <v>5378</v>
      </c>
      <c r="D1308" s="1" t="s">
        <v>3577</v>
      </c>
    </row>
    <row r="1309" spans="1:4" ht="15.5" hidden="1" x14ac:dyDescent="0.35">
      <c r="A1309" s="1" t="s">
        <v>1062</v>
      </c>
      <c r="B1309" t="s">
        <v>4392</v>
      </c>
      <c r="C1309" t="s">
        <v>5082</v>
      </c>
      <c r="D1309" s="1" t="s">
        <v>3578</v>
      </c>
    </row>
    <row r="1310" spans="1:4" ht="15.5" hidden="1" x14ac:dyDescent="0.35">
      <c r="A1310" s="1" t="s">
        <v>1061</v>
      </c>
      <c r="B1310" t="s">
        <v>4392</v>
      </c>
      <c r="C1310" t="s">
        <v>4899</v>
      </c>
      <c r="D1310" s="1" t="s">
        <v>2699</v>
      </c>
    </row>
    <row r="1311" spans="1:4" ht="15.5" hidden="1" x14ac:dyDescent="0.35">
      <c r="A1311" s="1" t="s">
        <v>1060</v>
      </c>
      <c r="B1311" t="s">
        <v>4392</v>
      </c>
      <c r="C1311" t="s">
        <v>5379</v>
      </c>
      <c r="D1311" s="1" t="s">
        <v>3579</v>
      </c>
    </row>
    <row r="1312" spans="1:4" ht="15.5" hidden="1" x14ac:dyDescent="0.35">
      <c r="A1312" s="1" t="s">
        <v>1059</v>
      </c>
      <c r="B1312" t="s">
        <v>4392</v>
      </c>
      <c r="C1312" t="s">
        <v>5380</v>
      </c>
      <c r="D1312" s="1" t="s">
        <v>3580</v>
      </c>
    </row>
    <row r="1313" spans="1:4" ht="15.5" hidden="1" x14ac:dyDescent="0.35">
      <c r="A1313" s="1" t="s">
        <v>1058</v>
      </c>
      <c r="B1313" t="s">
        <v>4392</v>
      </c>
      <c r="C1313" t="s">
        <v>4738</v>
      </c>
      <c r="D1313" s="1" t="s">
        <v>3581</v>
      </c>
    </row>
    <row r="1314" spans="1:4" ht="15.5" x14ac:dyDescent="0.35">
      <c r="A1314" s="1" t="s">
        <v>1057</v>
      </c>
      <c r="B1314" t="s">
        <v>4390</v>
      </c>
      <c r="C1314" t="s">
        <v>5381</v>
      </c>
      <c r="D1314" s="1" t="s">
        <v>3582</v>
      </c>
    </row>
    <row r="1315" spans="1:4" ht="15.5" x14ac:dyDescent="0.35">
      <c r="A1315" s="1" t="s">
        <v>1056</v>
      </c>
      <c r="B1315" t="s">
        <v>4390</v>
      </c>
      <c r="C1315" t="s">
        <v>4634</v>
      </c>
      <c r="D1315" s="1" t="s">
        <v>3583</v>
      </c>
    </row>
    <row r="1316" spans="1:4" ht="15.5" hidden="1" x14ac:dyDescent="0.35">
      <c r="A1316" s="1" t="s">
        <v>1055</v>
      </c>
      <c r="B1316" t="s">
        <v>4392</v>
      </c>
      <c r="C1316" t="s">
        <v>5382</v>
      </c>
      <c r="D1316" s="1" t="s">
        <v>3584</v>
      </c>
    </row>
    <row r="1317" spans="1:4" ht="15.5" x14ac:dyDescent="0.35">
      <c r="A1317" s="1" t="s">
        <v>1054</v>
      </c>
      <c r="B1317" t="s">
        <v>4390</v>
      </c>
      <c r="C1317" t="s">
        <v>4812</v>
      </c>
      <c r="D1317" s="1" t="s">
        <v>3585</v>
      </c>
    </row>
    <row r="1318" spans="1:4" ht="15.5" x14ac:dyDescent="0.35">
      <c r="A1318" s="1" t="s">
        <v>1053</v>
      </c>
      <c r="B1318" t="s">
        <v>4390</v>
      </c>
      <c r="C1318" t="s">
        <v>5383</v>
      </c>
      <c r="D1318" s="1" t="s">
        <v>3586</v>
      </c>
    </row>
    <row r="1319" spans="1:4" ht="15.5" x14ac:dyDescent="0.35">
      <c r="A1319" s="1" t="s">
        <v>1052</v>
      </c>
      <c r="B1319" t="s">
        <v>4390</v>
      </c>
      <c r="C1319" t="s">
        <v>5384</v>
      </c>
      <c r="D1319" s="1" t="s">
        <v>3587</v>
      </c>
    </row>
    <row r="1320" spans="1:4" ht="15.5" hidden="1" x14ac:dyDescent="0.35">
      <c r="A1320" s="1" t="s">
        <v>1051</v>
      </c>
      <c r="B1320" t="s">
        <v>4392</v>
      </c>
      <c r="C1320" t="s">
        <v>5385</v>
      </c>
      <c r="D1320" s="1" t="s">
        <v>3588</v>
      </c>
    </row>
    <row r="1321" spans="1:4" ht="15.5" x14ac:dyDescent="0.35">
      <c r="A1321" s="1" t="s">
        <v>1050</v>
      </c>
      <c r="B1321" t="s">
        <v>4390</v>
      </c>
      <c r="C1321" t="s">
        <v>4395</v>
      </c>
      <c r="D1321" s="1" t="s">
        <v>3589</v>
      </c>
    </row>
    <row r="1322" spans="1:4" ht="15.5" hidden="1" x14ac:dyDescent="0.35">
      <c r="A1322" s="1" t="s">
        <v>1049</v>
      </c>
      <c r="B1322" t="s">
        <v>4392</v>
      </c>
      <c r="C1322" t="s">
        <v>5386</v>
      </c>
      <c r="D1322" s="1" t="s">
        <v>3590</v>
      </c>
    </row>
    <row r="1323" spans="1:4" ht="15.5" x14ac:dyDescent="0.35">
      <c r="A1323" s="1" t="s">
        <v>1048</v>
      </c>
      <c r="B1323" t="s">
        <v>4390</v>
      </c>
      <c r="C1323" t="s">
        <v>5387</v>
      </c>
      <c r="D1323" s="1" t="s">
        <v>3591</v>
      </c>
    </row>
    <row r="1324" spans="1:4" ht="15.5" x14ac:dyDescent="0.35">
      <c r="A1324" s="1" t="s">
        <v>1047</v>
      </c>
      <c r="B1324" t="s">
        <v>4390</v>
      </c>
      <c r="C1324" t="s">
        <v>5388</v>
      </c>
      <c r="D1324" s="1" t="s">
        <v>3592</v>
      </c>
    </row>
    <row r="1325" spans="1:4" ht="15.5" x14ac:dyDescent="0.35">
      <c r="A1325" s="1" t="s">
        <v>1046</v>
      </c>
      <c r="B1325" t="s">
        <v>4390</v>
      </c>
      <c r="C1325" t="s">
        <v>5389</v>
      </c>
      <c r="D1325" s="1" t="s">
        <v>3593</v>
      </c>
    </row>
    <row r="1326" spans="1:4" ht="15.5" x14ac:dyDescent="0.35">
      <c r="A1326" s="1" t="s">
        <v>1045</v>
      </c>
      <c r="B1326" t="s">
        <v>4390</v>
      </c>
      <c r="C1326" t="s">
        <v>4453</v>
      </c>
      <c r="D1326" s="1" t="s">
        <v>3594</v>
      </c>
    </row>
    <row r="1327" spans="1:4" ht="15.5" x14ac:dyDescent="0.35">
      <c r="A1327" s="1" t="s">
        <v>1044</v>
      </c>
      <c r="B1327" t="s">
        <v>4390</v>
      </c>
      <c r="C1327" t="s">
        <v>5390</v>
      </c>
      <c r="D1327" s="1" t="s">
        <v>3595</v>
      </c>
    </row>
    <row r="1328" spans="1:4" ht="15.5" x14ac:dyDescent="0.35">
      <c r="A1328" s="1" t="s">
        <v>1043</v>
      </c>
      <c r="B1328" t="s">
        <v>4390</v>
      </c>
      <c r="C1328" t="s">
        <v>4810</v>
      </c>
      <c r="D1328" s="1" t="s">
        <v>3596</v>
      </c>
    </row>
    <row r="1329" spans="1:4" ht="15.5" hidden="1" x14ac:dyDescent="0.35">
      <c r="A1329" s="1" t="s">
        <v>1042</v>
      </c>
      <c r="B1329" t="s">
        <v>4392</v>
      </c>
      <c r="C1329" t="s">
        <v>4743</v>
      </c>
      <c r="D1329" s="1" t="s">
        <v>3597</v>
      </c>
    </row>
    <row r="1330" spans="1:4" ht="15.5" x14ac:dyDescent="0.35">
      <c r="A1330" s="1" t="s">
        <v>1041</v>
      </c>
      <c r="B1330" t="s">
        <v>4808</v>
      </c>
      <c r="C1330" t="s">
        <v>5363</v>
      </c>
      <c r="D1330" s="1" t="s">
        <v>3598</v>
      </c>
    </row>
    <row r="1331" spans="1:4" ht="15.5" hidden="1" x14ac:dyDescent="0.35">
      <c r="A1331" s="1" t="s">
        <v>1040</v>
      </c>
      <c r="B1331" t="s">
        <v>4392</v>
      </c>
      <c r="C1331" t="s">
        <v>4602</v>
      </c>
      <c r="D1331" s="1" t="s">
        <v>3599</v>
      </c>
    </row>
    <row r="1332" spans="1:4" ht="15.5" x14ac:dyDescent="0.35">
      <c r="A1332" s="1" t="s">
        <v>1039</v>
      </c>
      <c r="B1332" t="s">
        <v>4390</v>
      </c>
      <c r="C1332" t="s">
        <v>4815</v>
      </c>
      <c r="D1332" s="1" t="s">
        <v>3600</v>
      </c>
    </row>
    <row r="1333" spans="1:4" ht="15.5" hidden="1" x14ac:dyDescent="0.35">
      <c r="A1333" s="1" t="s">
        <v>1038</v>
      </c>
      <c r="B1333" t="s">
        <v>4392</v>
      </c>
      <c r="C1333" t="s">
        <v>5391</v>
      </c>
      <c r="D1333" s="1" t="s">
        <v>3601</v>
      </c>
    </row>
    <row r="1334" spans="1:4" ht="15.5" x14ac:dyDescent="0.35">
      <c r="A1334" s="1" t="s">
        <v>1037</v>
      </c>
      <c r="B1334" t="s">
        <v>4808</v>
      </c>
      <c r="C1334" t="s">
        <v>5392</v>
      </c>
      <c r="D1334" s="1" t="s">
        <v>3602</v>
      </c>
    </row>
    <row r="1335" spans="1:4" ht="15.5" hidden="1" x14ac:dyDescent="0.35">
      <c r="A1335" s="1" t="s">
        <v>1036</v>
      </c>
      <c r="B1335" t="s">
        <v>4392</v>
      </c>
      <c r="C1335" t="s">
        <v>5393</v>
      </c>
      <c r="D1335" s="1" t="s">
        <v>3603</v>
      </c>
    </row>
    <row r="1336" spans="1:4" ht="15.5" hidden="1" x14ac:dyDescent="0.35">
      <c r="A1336" s="1" t="s">
        <v>1035</v>
      </c>
      <c r="B1336" t="s">
        <v>4392</v>
      </c>
      <c r="C1336" t="s">
        <v>5394</v>
      </c>
      <c r="D1336" s="1" t="s">
        <v>3604</v>
      </c>
    </row>
    <row r="1337" spans="1:4" ht="15.5" hidden="1" x14ac:dyDescent="0.35">
      <c r="A1337" s="1" t="s">
        <v>1034</v>
      </c>
      <c r="B1337" t="s">
        <v>4392</v>
      </c>
      <c r="C1337" t="s">
        <v>5395</v>
      </c>
      <c r="D1337" s="1" t="s">
        <v>2392</v>
      </c>
    </row>
    <row r="1338" spans="1:4" ht="15.5" hidden="1" x14ac:dyDescent="0.35">
      <c r="A1338" s="1" t="s">
        <v>1033</v>
      </c>
      <c r="B1338" t="s">
        <v>4392</v>
      </c>
      <c r="C1338" t="s">
        <v>5396</v>
      </c>
      <c r="D1338" s="1" t="s">
        <v>3605</v>
      </c>
    </row>
    <row r="1339" spans="1:4" ht="15.5" x14ac:dyDescent="0.35">
      <c r="A1339" s="1" t="s">
        <v>1032</v>
      </c>
      <c r="B1339" t="s">
        <v>4808</v>
      </c>
      <c r="C1339" t="s">
        <v>4880</v>
      </c>
      <c r="D1339" s="1" t="s">
        <v>2453</v>
      </c>
    </row>
    <row r="1340" spans="1:4" ht="15.5" hidden="1" x14ac:dyDescent="0.35">
      <c r="A1340" s="1" t="s">
        <v>1031</v>
      </c>
      <c r="B1340" t="s">
        <v>4392</v>
      </c>
      <c r="C1340" t="s">
        <v>4537</v>
      </c>
      <c r="D1340" s="1" t="s">
        <v>3606</v>
      </c>
    </row>
    <row r="1341" spans="1:4" ht="15.5" hidden="1" x14ac:dyDescent="0.35">
      <c r="A1341" s="1" t="s">
        <v>1030</v>
      </c>
      <c r="B1341" t="s">
        <v>4392</v>
      </c>
      <c r="C1341" t="s">
        <v>5397</v>
      </c>
      <c r="D1341" s="1" t="s">
        <v>3607</v>
      </c>
    </row>
    <row r="1342" spans="1:4" ht="15.5" x14ac:dyDescent="0.35">
      <c r="A1342" s="1" t="s">
        <v>1029</v>
      </c>
      <c r="B1342" t="s">
        <v>4808</v>
      </c>
      <c r="C1342" t="s">
        <v>4902</v>
      </c>
      <c r="D1342" s="1" t="s">
        <v>3608</v>
      </c>
    </row>
    <row r="1343" spans="1:4" ht="15.5" x14ac:dyDescent="0.35">
      <c r="A1343" s="1" t="s">
        <v>1028</v>
      </c>
      <c r="B1343" t="s">
        <v>4390</v>
      </c>
      <c r="C1343" t="s">
        <v>5398</v>
      </c>
      <c r="D1343" s="1" t="s">
        <v>3609</v>
      </c>
    </row>
    <row r="1344" spans="1:4" ht="15.5" x14ac:dyDescent="0.35">
      <c r="A1344" s="1" t="s">
        <v>1027</v>
      </c>
      <c r="B1344" t="s">
        <v>4808</v>
      </c>
      <c r="C1344" t="s">
        <v>5399</v>
      </c>
      <c r="D1344" s="1" t="s">
        <v>3610</v>
      </c>
    </row>
    <row r="1345" spans="1:4" ht="15.5" x14ac:dyDescent="0.35">
      <c r="A1345" s="1" t="s">
        <v>1026</v>
      </c>
      <c r="B1345" t="s">
        <v>4390</v>
      </c>
      <c r="C1345" t="s">
        <v>4759</v>
      </c>
      <c r="D1345" s="1" t="s">
        <v>3611</v>
      </c>
    </row>
    <row r="1346" spans="1:4" ht="15.5" hidden="1" x14ac:dyDescent="0.35">
      <c r="A1346" s="1" t="s">
        <v>1025</v>
      </c>
      <c r="B1346" t="s">
        <v>4392</v>
      </c>
      <c r="C1346" t="s">
        <v>4486</v>
      </c>
      <c r="D1346" s="1" t="s">
        <v>3612</v>
      </c>
    </row>
    <row r="1347" spans="1:4" ht="15.5" x14ac:dyDescent="0.35">
      <c r="A1347" s="1" t="s">
        <v>1024</v>
      </c>
      <c r="B1347" t="s">
        <v>4390</v>
      </c>
      <c r="C1347" t="s">
        <v>5400</v>
      </c>
      <c r="D1347" s="1" t="s">
        <v>3613</v>
      </c>
    </row>
    <row r="1348" spans="1:4" ht="15.5" hidden="1" x14ac:dyDescent="0.35">
      <c r="A1348" s="1" t="s">
        <v>1023</v>
      </c>
      <c r="B1348" t="s">
        <v>4392</v>
      </c>
      <c r="C1348" t="s">
        <v>4560</v>
      </c>
      <c r="D1348" s="1" t="s">
        <v>3614</v>
      </c>
    </row>
    <row r="1349" spans="1:4" ht="15.5" x14ac:dyDescent="0.35">
      <c r="A1349" s="1" t="s">
        <v>1022</v>
      </c>
      <c r="B1349" t="s">
        <v>4390</v>
      </c>
      <c r="C1349" t="s">
        <v>5401</v>
      </c>
      <c r="D1349" s="1" t="s">
        <v>3615</v>
      </c>
    </row>
    <row r="1350" spans="1:4" ht="15.5" x14ac:dyDescent="0.35">
      <c r="A1350" s="1" t="s">
        <v>1021</v>
      </c>
      <c r="B1350" t="s">
        <v>4808</v>
      </c>
      <c r="C1350" t="s">
        <v>4760</v>
      </c>
      <c r="D1350" s="1" t="s">
        <v>3616</v>
      </c>
    </row>
    <row r="1351" spans="1:4" ht="15.5" hidden="1" x14ac:dyDescent="0.35">
      <c r="A1351" s="1" t="s">
        <v>1020</v>
      </c>
      <c r="B1351" t="s">
        <v>4392</v>
      </c>
      <c r="C1351" t="s">
        <v>5402</v>
      </c>
      <c r="D1351" s="1" t="s">
        <v>3617</v>
      </c>
    </row>
    <row r="1352" spans="1:4" ht="15.5" x14ac:dyDescent="0.35">
      <c r="A1352" s="1" t="s">
        <v>1019</v>
      </c>
      <c r="B1352" t="s">
        <v>4390</v>
      </c>
      <c r="C1352" t="s">
        <v>5403</v>
      </c>
      <c r="D1352" s="1" t="s">
        <v>2681</v>
      </c>
    </row>
    <row r="1353" spans="1:4" ht="15.5" hidden="1" x14ac:dyDescent="0.35">
      <c r="A1353" s="1" t="s">
        <v>1018</v>
      </c>
      <c r="B1353" t="s">
        <v>4392</v>
      </c>
      <c r="C1353" t="s">
        <v>4730</v>
      </c>
      <c r="D1353" s="1" t="s">
        <v>3618</v>
      </c>
    </row>
    <row r="1354" spans="1:4" ht="15.5" x14ac:dyDescent="0.35">
      <c r="A1354" s="1" t="s">
        <v>1017</v>
      </c>
      <c r="B1354" t="s">
        <v>4390</v>
      </c>
      <c r="C1354" t="s">
        <v>5404</v>
      </c>
      <c r="D1354" s="1" t="s">
        <v>3619</v>
      </c>
    </row>
    <row r="1355" spans="1:4" ht="15.5" x14ac:dyDescent="0.35">
      <c r="A1355" s="1" t="s">
        <v>1016</v>
      </c>
      <c r="B1355" t="s">
        <v>4390</v>
      </c>
      <c r="C1355" t="s">
        <v>5405</v>
      </c>
      <c r="D1355" s="1" t="s">
        <v>2725</v>
      </c>
    </row>
    <row r="1356" spans="1:4" ht="15.5" x14ac:dyDescent="0.35">
      <c r="A1356" s="1" t="s">
        <v>1015</v>
      </c>
      <c r="B1356" t="s">
        <v>4390</v>
      </c>
      <c r="C1356" t="s">
        <v>5406</v>
      </c>
      <c r="D1356" s="1" t="s">
        <v>3466</v>
      </c>
    </row>
    <row r="1357" spans="1:4" ht="15.5" x14ac:dyDescent="0.35">
      <c r="A1357" s="1" t="s">
        <v>1014</v>
      </c>
      <c r="B1357" t="s">
        <v>4390</v>
      </c>
      <c r="C1357" t="s">
        <v>5407</v>
      </c>
      <c r="D1357" s="1" t="s">
        <v>3620</v>
      </c>
    </row>
    <row r="1358" spans="1:4" ht="15.5" x14ac:dyDescent="0.35">
      <c r="A1358" s="1" t="s">
        <v>1013</v>
      </c>
      <c r="B1358" t="s">
        <v>4390</v>
      </c>
      <c r="C1358" t="s">
        <v>5408</v>
      </c>
      <c r="D1358" s="1" t="s">
        <v>3621</v>
      </c>
    </row>
    <row r="1359" spans="1:4" ht="15.5" hidden="1" x14ac:dyDescent="0.35">
      <c r="A1359" s="1" t="s">
        <v>1012</v>
      </c>
      <c r="B1359" t="s">
        <v>4392</v>
      </c>
      <c r="C1359" t="s">
        <v>4897</v>
      </c>
      <c r="D1359" s="1" t="s">
        <v>3622</v>
      </c>
    </row>
    <row r="1360" spans="1:4" ht="15.5" x14ac:dyDescent="0.35">
      <c r="A1360" s="1" t="s">
        <v>1011</v>
      </c>
      <c r="B1360" t="s">
        <v>4390</v>
      </c>
      <c r="C1360" t="s">
        <v>5409</v>
      </c>
      <c r="D1360" s="1" t="s">
        <v>3623</v>
      </c>
    </row>
    <row r="1361" spans="1:4" ht="15.5" x14ac:dyDescent="0.35">
      <c r="A1361" s="1" t="s">
        <v>1010</v>
      </c>
      <c r="B1361" t="s">
        <v>4390</v>
      </c>
      <c r="C1361" t="s">
        <v>5410</v>
      </c>
      <c r="D1361" s="1" t="s">
        <v>2519</v>
      </c>
    </row>
    <row r="1362" spans="1:4" ht="15.5" hidden="1" x14ac:dyDescent="0.35">
      <c r="A1362" s="1" t="s">
        <v>1009</v>
      </c>
      <c r="B1362" t="s">
        <v>4392</v>
      </c>
      <c r="C1362" t="s">
        <v>5411</v>
      </c>
      <c r="D1362" s="1" t="s">
        <v>3624</v>
      </c>
    </row>
    <row r="1363" spans="1:4" ht="15.5" hidden="1" x14ac:dyDescent="0.35">
      <c r="A1363" s="1" t="s">
        <v>1008</v>
      </c>
      <c r="B1363" t="s">
        <v>4392</v>
      </c>
      <c r="C1363" t="s">
        <v>5412</v>
      </c>
      <c r="D1363" s="1" t="s">
        <v>3625</v>
      </c>
    </row>
    <row r="1364" spans="1:4" ht="15.5" hidden="1" x14ac:dyDescent="0.35">
      <c r="A1364" s="1" t="s">
        <v>1007</v>
      </c>
      <c r="B1364" t="s">
        <v>4392</v>
      </c>
      <c r="C1364" t="s">
        <v>4865</v>
      </c>
      <c r="D1364" s="1" t="s">
        <v>3148</v>
      </c>
    </row>
    <row r="1365" spans="1:4" ht="15.5" x14ac:dyDescent="0.35">
      <c r="A1365" s="1" t="s">
        <v>1006</v>
      </c>
      <c r="B1365" t="s">
        <v>4390</v>
      </c>
      <c r="C1365" t="s">
        <v>5413</v>
      </c>
      <c r="D1365" s="1" t="s">
        <v>3626</v>
      </c>
    </row>
    <row r="1366" spans="1:4" ht="15.5" x14ac:dyDescent="0.35">
      <c r="A1366" s="1" t="s">
        <v>1005</v>
      </c>
      <c r="B1366" t="s">
        <v>4390</v>
      </c>
      <c r="C1366" t="s">
        <v>4414</v>
      </c>
      <c r="D1366" s="1" t="s">
        <v>3627</v>
      </c>
    </row>
    <row r="1367" spans="1:4" ht="15.5" x14ac:dyDescent="0.35">
      <c r="A1367" s="1" t="s">
        <v>1004</v>
      </c>
      <c r="B1367" t="s">
        <v>4808</v>
      </c>
      <c r="C1367" t="s">
        <v>5414</v>
      </c>
      <c r="D1367" s="1" t="s">
        <v>3628</v>
      </c>
    </row>
    <row r="1368" spans="1:4" ht="15.5" x14ac:dyDescent="0.35">
      <c r="A1368" s="1" t="s">
        <v>1003</v>
      </c>
      <c r="B1368" t="s">
        <v>4390</v>
      </c>
      <c r="C1368" t="s">
        <v>5415</v>
      </c>
      <c r="D1368" s="1" t="s">
        <v>3629</v>
      </c>
    </row>
    <row r="1369" spans="1:4" ht="15.5" hidden="1" x14ac:dyDescent="0.35">
      <c r="A1369" s="1" t="s">
        <v>1002</v>
      </c>
      <c r="B1369" t="s">
        <v>4392</v>
      </c>
      <c r="C1369" t="s">
        <v>4486</v>
      </c>
      <c r="D1369" s="1" t="s">
        <v>3630</v>
      </c>
    </row>
    <row r="1370" spans="1:4" ht="15.5" hidden="1" x14ac:dyDescent="0.35">
      <c r="A1370" s="1" t="s">
        <v>1001</v>
      </c>
      <c r="B1370" t="s">
        <v>4392</v>
      </c>
      <c r="C1370" t="s">
        <v>5416</v>
      </c>
      <c r="D1370" s="1" t="s">
        <v>3631</v>
      </c>
    </row>
    <row r="1371" spans="1:4" ht="15.5" hidden="1" x14ac:dyDescent="0.35">
      <c r="A1371" s="1" t="s">
        <v>1000</v>
      </c>
      <c r="B1371" t="s">
        <v>4392</v>
      </c>
      <c r="C1371" t="s">
        <v>5417</v>
      </c>
      <c r="D1371" s="1" t="s">
        <v>3632</v>
      </c>
    </row>
    <row r="1372" spans="1:4" ht="15.5" x14ac:dyDescent="0.35">
      <c r="A1372" s="1" t="s">
        <v>999</v>
      </c>
      <c r="B1372" t="s">
        <v>4390</v>
      </c>
      <c r="C1372" t="s">
        <v>5418</v>
      </c>
      <c r="D1372" s="1" t="s">
        <v>3633</v>
      </c>
    </row>
    <row r="1373" spans="1:4" ht="15.5" x14ac:dyDescent="0.35">
      <c r="A1373" s="1" t="s">
        <v>998</v>
      </c>
      <c r="B1373" t="s">
        <v>4390</v>
      </c>
      <c r="C1373" t="s">
        <v>5419</v>
      </c>
      <c r="D1373" s="1" t="s">
        <v>3634</v>
      </c>
    </row>
    <row r="1374" spans="1:4" ht="15.5" hidden="1" x14ac:dyDescent="0.35">
      <c r="A1374" s="1" t="s">
        <v>997</v>
      </c>
      <c r="B1374" t="s">
        <v>4392</v>
      </c>
      <c r="C1374" t="s">
        <v>5420</v>
      </c>
      <c r="D1374" s="1" t="s">
        <v>2564</v>
      </c>
    </row>
    <row r="1375" spans="1:4" ht="15.5" hidden="1" x14ac:dyDescent="0.35">
      <c r="A1375" s="1" t="s">
        <v>996</v>
      </c>
      <c r="B1375" t="s">
        <v>4392</v>
      </c>
      <c r="C1375" t="s">
        <v>5421</v>
      </c>
      <c r="D1375" s="1" t="s">
        <v>3635</v>
      </c>
    </row>
    <row r="1376" spans="1:4" ht="15.5" x14ac:dyDescent="0.35">
      <c r="A1376" s="1" t="s">
        <v>995</v>
      </c>
      <c r="B1376" t="s">
        <v>4808</v>
      </c>
      <c r="C1376" t="s">
        <v>5422</v>
      </c>
      <c r="D1376" s="1" t="s">
        <v>2909</v>
      </c>
    </row>
    <row r="1377" spans="1:4" ht="15.5" hidden="1" x14ac:dyDescent="0.35">
      <c r="A1377" s="1" t="s">
        <v>994</v>
      </c>
      <c r="B1377" t="s">
        <v>4392</v>
      </c>
      <c r="C1377" t="s">
        <v>5423</v>
      </c>
      <c r="D1377" s="1" t="s">
        <v>3636</v>
      </c>
    </row>
    <row r="1378" spans="1:4" ht="15.5" hidden="1" x14ac:dyDescent="0.35">
      <c r="A1378" s="1" t="s">
        <v>993</v>
      </c>
      <c r="B1378" t="s">
        <v>4392</v>
      </c>
      <c r="C1378" t="s">
        <v>4709</v>
      </c>
      <c r="D1378" s="1" t="s">
        <v>3637</v>
      </c>
    </row>
    <row r="1379" spans="1:4" ht="15.5" x14ac:dyDescent="0.35">
      <c r="A1379" s="1" t="s">
        <v>992</v>
      </c>
      <c r="B1379" t="s">
        <v>4390</v>
      </c>
      <c r="C1379" t="s">
        <v>5424</v>
      </c>
      <c r="D1379" s="1" t="s">
        <v>3638</v>
      </c>
    </row>
    <row r="1380" spans="1:4" ht="15.5" hidden="1" x14ac:dyDescent="0.35">
      <c r="A1380" s="1" t="s">
        <v>991</v>
      </c>
      <c r="B1380" t="s">
        <v>4392</v>
      </c>
      <c r="C1380" t="s">
        <v>4454</v>
      </c>
      <c r="D1380" s="1" t="s">
        <v>3639</v>
      </c>
    </row>
    <row r="1381" spans="1:4" ht="15.5" hidden="1" x14ac:dyDescent="0.35">
      <c r="A1381" s="1" t="s">
        <v>990</v>
      </c>
      <c r="B1381" t="s">
        <v>4392</v>
      </c>
      <c r="C1381" t="s">
        <v>4584</v>
      </c>
      <c r="D1381" s="1" t="s">
        <v>3640</v>
      </c>
    </row>
    <row r="1382" spans="1:4" ht="15.5" hidden="1" x14ac:dyDescent="0.35">
      <c r="A1382" s="1" t="s">
        <v>989</v>
      </c>
      <c r="B1382" t="s">
        <v>4392</v>
      </c>
      <c r="C1382" t="s">
        <v>5425</v>
      </c>
      <c r="D1382" s="1" t="s">
        <v>3641</v>
      </c>
    </row>
    <row r="1383" spans="1:4" ht="15.5" x14ac:dyDescent="0.35">
      <c r="A1383" s="1" t="s">
        <v>988</v>
      </c>
      <c r="B1383" t="s">
        <v>4390</v>
      </c>
      <c r="C1383" t="s">
        <v>4836</v>
      </c>
      <c r="D1383" s="1" t="s">
        <v>3642</v>
      </c>
    </row>
    <row r="1384" spans="1:4" ht="15.5" hidden="1" x14ac:dyDescent="0.35">
      <c r="A1384" s="1" t="s">
        <v>987</v>
      </c>
      <c r="B1384" t="s">
        <v>4392</v>
      </c>
      <c r="C1384" t="s">
        <v>5208</v>
      </c>
      <c r="D1384" s="1" t="s">
        <v>2991</v>
      </c>
    </row>
    <row r="1385" spans="1:4" ht="15.5" hidden="1" x14ac:dyDescent="0.35">
      <c r="A1385" s="1" t="s">
        <v>986</v>
      </c>
      <c r="B1385" t="s">
        <v>4392</v>
      </c>
      <c r="C1385" t="s">
        <v>5426</v>
      </c>
      <c r="D1385" s="1" t="s">
        <v>3643</v>
      </c>
    </row>
    <row r="1386" spans="1:4" ht="15.5" x14ac:dyDescent="0.35">
      <c r="A1386" s="1" t="s">
        <v>985</v>
      </c>
      <c r="B1386" t="s">
        <v>4390</v>
      </c>
      <c r="C1386" t="s">
        <v>5427</v>
      </c>
      <c r="D1386" s="1" t="s">
        <v>2661</v>
      </c>
    </row>
    <row r="1387" spans="1:4" ht="15.5" hidden="1" x14ac:dyDescent="0.35">
      <c r="A1387" s="1" t="s">
        <v>984</v>
      </c>
      <c r="B1387" t="s">
        <v>4392</v>
      </c>
      <c r="C1387" t="s">
        <v>5428</v>
      </c>
      <c r="D1387" s="1" t="s">
        <v>3644</v>
      </c>
    </row>
    <row r="1388" spans="1:4" ht="15.5" hidden="1" x14ac:dyDescent="0.35">
      <c r="A1388" s="1" t="s">
        <v>983</v>
      </c>
      <c r="B1388" t="s">
        <v>4392</v>
      </c>
      <c r="C1388" t="s">
        <v>5429</v>
      </c>
      <c r="D1388" s="1" t="s">
        <v>3308</v>
      </c>
    </row>
    <row r="1389" spans="1:4" ht="15.5" x14ac:dyDescent="0.35">
      <c r="A1389" s="1" t="s">
        <v>982</v>
      </c>
      <c r="B1389" t="s">
        <v>4390</v>
      </c>
      <c r="C1389" t="s">
        <v>5430</v>
      </c>
      <c r="D1389" s="1" t="s">
        <v>3645</v>
      </c>
    </row>
    <row r="1390" spans="1:4" ht="15.5" hidden="1" x14ac:dyDescent="0.35">
      <c r="A1390" s="1" t="s">
        <v>981</v>
      </c>
      <c r="B1390" t="s">
        <v>4392</v>
      </c>
      <c r="C1390" t="s">
        <v>4403</v>
      </c>
      <c r="D1390" s="1" t="s">
        <v>3646</v>
      </c>
    </row>
    <row r="1391" spans="1:4" ht="15.5" hidden="1" x14ac:dyDescent="0.35">
      <c r="A1391" s="1" t="s">
        <v>980</v>
      </c>
      <c r="B1391" t="s">
        <v>4392</v>
      </c>
      <c r="C1391" t="s">
        <v>4791</v>
      </c>
      <c r="D1391" s="1" t="s">
        <v>3647</v>
      </c>
    </row>
    <row r="1392" spans="1:4" ht="15.5" hidden="1" x14ac:dyDescent="0.35">
      <c r="A1392" s="1" t="s">
        <v>979</v>
      </c>
      <c r="B1392" t="s">
        <v>4392</v>
      </c>
      <c r="C1392" t="s">
        <v>5431</v>
      </c>
      <c r="D1392" s="1" t="s">
        <v>2386</v>
      </c>
    </row>
    <row r="1393" spans="1:4" ht="15.5" hidden="1" x14ac:dyDescent="0.35">
      <c r="A1393" s="1" t="s">
        <v>978</v>
      </c>
      <c r="B1393" t="s">
        <v>4392</v>
      </c>
      <c r="C1393" t="s">
        <v>4536</v>
      </c>
      <c r="D1393" s="1" t="s">
        <v>3648</v>
      </c>
    </row>
    <row r="1394" spans="1:4" ht="15.5" x14ac:dyDescent="0.35">
      <c r="A1394" s="1" t="s">
        <v>977</v>
      </c>
      <c r="B1394" t="s">
        <v>4390</v>
      </c>
      <c r="C1394" t="s">
        <v>5432</v>
      </c>
      <c r="D1394" s="1" t="s">
        <v>3649</v>
      </c>
    </row>
    <row r="1395" spans="1:4" ht="15.5" x14ac:dyDescent="0.35">
      <c r="A1395" s="1" t="s">
        <v>976</v>
      </c>
      <c r="B1395" t="s">
        <v>4390</v>
      </c>
      <c r="C1395" t="s">
        <v>5433</v>
      </c>
      <c r="D1395" s="1" t="s">
        <v>3650</v>
      </c>
    </row>
    <row r="1396" spans="1:4" ht="15.5" hidden="1" x14ac:dyDescent="0.35">
      <c r="A1396" s="1" t="s">
        <v>975</v>
      </c>
      <c r="B1396" t="s">
        <v>4392</v>
      </c>
      <c r="C1396" t="s">
        <v>4486</v>
      </c>
      <c r="D1396" s="1" t="s">
        <v>3651</v>
      </c>
    </row>
    <row r="1397" spans="1:4" ht="15.5" hidden="1" x14ac:dyDescent="0.35">
      <c r="A1397" s="1" t="s">
        <v>974</v>
      </c>
      <c r="B1397" t="s">
        <v>4392</v>
      </c>
      <c r="C1397" t="s">
        <v>4486</v>
      </c>
      <c r="D1397" s="1" t="s">
        <v>3652</v>
      </c>
    </row>
    <row r="1398" spans="1:4" ht="15.5" x14ac:dyDescent="0.35">
      <c r="A1398" s="1" t="s">
        <v>973</v>
      </c>
      <c r="B1398" t="s">
        <v>4390</v>
      </c>
      <c r="C1398" t="s">
        <v>5434</v>
      </c>
      <c r="D1398" s="1" t="s">
        <v>3653</v>
      </c>
    </row>
    <row r="1399" spans="1:4" ht="15.5" x14ac:dyDescent="0.35">
      <c r="A1399" s="1" t="s">
        <v>972</v>
      </c>
      <c r="B1399" t="s">
        <v>4808</v>
      </c>
      <c r="C1399" t="s">
        <v>5435</v>
      </c>
      <c r="D1399" s="1" t="s">
        <v>3654</v>
      </c>
    </row>
    <row r="1400" spans="1:4" ht="15.5" x14ac:dyDescent="0.35">
      <c r="A1400" s="1" t="s">
        <v>971</v>
      </c>
      <c r="B1400" t="s">
        <v>4390</v>
      </c>
      <c r="C1400" t="s">
        <v>4619</v>
      </c>
      <c r="D1400" s="1" t="s">
        <v>3655</v>
      </c>
    </row>
    <row r="1401" spans="1:4" ht="15.5" x14ac:dyDescent="0.35">
      <c r="A1401" s="1" t="s">
        <v>970</v>
      </c>
      <c r="B1401" t="s">
        <v>4390</v>
      </c>
      <c r="C1401" t="s">
        <v>4989</v>
      </c>
      <c r="D1401" s="1" t="s">
        <v>3656</v>
      </c>
    </row>
    <row r="1402" spans="1:4" ht="15.5" x14ac:dyDescent="0.35">
      <c r="A1402" s="1" t="s">
        <v>969</v>
      </c>
      <c r="B1402" t="s">
        <v>4390</v>
      </c>
      <c r="C1402" t="s">
        <v>5436</v>
      </c>
      <c r="D1402" s="1" t="s">
        <v>3484</v>
      </c>
    </row>
    <row r="1403" spans="1:4" ht="15.5" x14ac:dyDescent="0.35">
      <c r="A1403" s="1" t="s">
        <v>968</v>
      </c>
      <c r="B1403" t="s">
        <v>4390</v>
      </c>
      <c r="C1403" t="s">
        <v>4446</v>
      </c>
      <c r="D1403" s="1" t="s">
        <v>3657</v>
      </c>
    </row>
    <row r="1404" spans="1:4" ht="15.5" x14ac:dyDescent="0.35">
      <c r="A1404" s="1" t="s">
        <v>967</v>
      </c>
      <c r="B1404" t="s">
        <v>4390</v>
      </c>
      <c r="C1404" t="s">
        <v>4920</v>
      </c>
      <c r="D1404" s="1" t="s">
        <v>3658</v>
      </c>
    </row>
    <row r="1405" spans="1:4" ht="15.5" x14ac:dyDescent="0.35">
      <c r="A1405" s="1" t="s">
        <v>966</v>
      </c>
      <c r="B1405" t="s">
        <v>4390</v>
      </c>
      <c r="C1405" t="s">
        <v>5437</v>
      </c>
      <c r="D1405" s="1" t="s">
        <v>3659</v>
      </c>
    </row>
    <row r="1406" spans="1:4" ht="15.5" x14ac:dyDescent="0.35">
      <c r="A1406" s="1" t="s">
        <v>965</v>
      </c>
      <c r="B1406" t="s">
        <v>4390</v>
      </c>
      <c r="C1406" t="s">
        <v>5438</v>
      </c>
      <c r="D1406" s="1" t="s">
        <v>3660</v>
      </c>
    </row>
    <row r="1407" spans="1:4" ht="15.5" hidden="1" x14ac:dyDescent="0.35">
      <c r="A1407" s="1" t="s">
        <v>964</v>
      </c>
      <c r="B1407" t="s">
        <v>4392</v>
      </c>
      <c r="C1407" t="s">
        <v>4417</v>
      </c>
      <c r="D1407" s="1" t="s">
        <v>3661</v>
      </c>
    </row>
    <row r="1408" spans="1:4" ht="15.5" x14ac:dyDescent="0.35">
      <c r="A1408" s="1" t="s">
        <v>963</v>
      </c>
      <c r="B1408" t="s">
        <v>4390</v>
      </c>
      <c r="C1408" t="s">
        <v>4989</v>
      </c>
      <c r="D1408" s="1" t="s">
        <v>3662</v>
      </c>
    </row>
    <row r="1409" spans="1:4" ht="15.5" hidden="1" x14ac:dyDescent="0.35">
      <c r="A1409" s="1" t="s">
        <v>962</v>
      </c>
      <c r="B1409" t="s">
        <v>4392</v>
      </c>
      <c r="C1409" t="s">
        <v>4434</v>
      </c>
      <c r="D1409" s="1" t="s">
        <v>3663</v>
      </c>
    </row>
    <row r="1410" spans="1:4" ht="15.5" hidden="1" x14ac:dyDescent="0.35">
      <c r="A1410" s="1" t="s">
        <v>961</v>
      </c>
      <c r="B1410" t="s">
        <v>4392</v>
      </c>
      <c r="C1410" t="s">
        <v>4393</v>
      </c>
      <c r="D1410" s="1" t="s">
        <v>3664</v>
      </c>
    </row>
    <row r="1411" spans="1:4" ht="15.5" hidden="1" x14ac:dyDescent="0.35">
      <c r="A1411" s="1" t="s">
        <v>960</v>
      </c>
      <c r="B1411" t="s">
        <v>4392</v>
      </c>
      <c r="C1411" t="s">
        <v>5439</v>
      </c>
      <c r="D1411" s="1" t="s">
        <v>3665</v>
      </c>
    </row>
    <row r="1412" spans="1:4" ht="15.5" x14ac:dyDescent="0.35">
      <c r="A1412" s="1" t="s">
        <v>959</v>
      </c>
      <c r="B1412" t="s">
        <v>4390</v>
      </c>
      <c r="C1412" t="s">
        <v>5440</v>
      </c>
      <c r="D1412" s="1" t="s">
        <v>3405</v>
      </c>
    </row>
    <row r="1413" spans="1:4" ht="15.5" x14ac:dyDescent="0.35">
      <c r="A1413" s="1" t="s">
        <v>958</v>
      </c>
      <c r="B1413" t="s">
        <v>4390</v>
      </c>
      <c r="C1413" t="s">
        <v>5418</v>
      </c>
      <c r="D1413" s="1" t="s">
        <v>3666</v>
      </c>
    </row>
    <row r="1414" spans="1:4" ht="15.5" x14ac:dyDescent="0.35">
      <c r="A1414" s="1" t="s">
        <v>957</v>
      </c>
      <c r="B1414" t="s">
        <v>4390</v>
      </c>
      <c r="C1414" t="s">
        <v>5441</v>
      </c>
      <c r="D1414" s="1" t="s">
        <v>3509</v>
      </c>
    </row>
    <row r="1415" spans="1:4" ht="15.5" hidden="1" x14ac:dyDescent="0.35">
      <c r="A1415" s="1" t="s">
        <v>956</v>
      </c>
      <c r="B1415" t="s">
        <v>4392</v>
      </c>
      <c r="C1415" t="s">
        <v>4538</v>
      </c>
      <c r="D1415" s="1" t="s">
        <v>3667</v>
      </c>
    </row>
    <row r="1416" spans="1:4" ht="15.5" hidden="1" x14ac:dyDescent="0.35">
      <c r="A1416" s="1" t="s">
        <v>955</v>
      </c>
      <c r="B1416" t="s">
        <v>4392</v>
      </c>
      <c r="C1416" t="s">
        <v>5442</v>
      </c>
      <c r="D1416" s="1" t="s">
        <v>3668</v>
      </c>
    </row>
    <row r="1417" spans="1:4" ht="15.5" hidden="1" x14ac:dyDescent="0.35">
      <c r="A1417" s="1" t="s">
        <v>954</v>
      </c>
      <c r="B1417" t="s">
        <v>4392</v>
      </c>
      <c r="C1417" t="s">
        <v>4472</v>
      </c>
      <c r="D1417" s="1" t="s">
        <v>3669</v>
      </c>
    </row>
    <row r="1418" spans="1:4" ht="15.5" x14ac:dyDescent="0.35">
      <c r="A1418" s="1" t="s">
        <v>953</v>
      </c>
      <c r="B1418" t="s">
        <v>4390</v>
      </c>
      <c r="C1418" t="s">
        <v>5443</v>
      </c>
      <c r="D1418" s="1" t="s">
        <v>3670</v>
      </c>
    </row>
    <row r="1419" spans="1:4" ht="15.5" x14ac:dyDescent="0.35">
      <c r="A1419" s="1" t="s">
        <v>952</v>
      </c>
      <c r="B1419" t="s">
        <v>4808</v>
      </c>
      <c r="C1419" t="s">
        <v>4494</v>
      </c>
      <c r="D1419" s="1" t="s">
        <v>3671</v>
      </c>
    </row>
    <row r="1420" spans="1:4" ht="15.5" hidden="1" x14ac:dyDescent="0.35">
      <c r="A1420" s="1" t="s">
        <v>951</v>
      </c>
      <c r="B1420" t="s">
        <v>4392</v>
      </c>
      <c r="C1420" t="s">
        <v>4638</v>
      </c>
      <c r="D1420" s="1" t="s">
        <v>3672</v>
      </c>
    </row>
    <row r="1421" spans="1:4" ht="15.5" hidden="1" x14ac:dyDescent="0.35">
      <c r="A1421" s="1" t="s">
        <v>950</v>
      </c>
      <c r="B1421" t="s">
        <v>4392</v>
      </c>
      <c r="C1421" t="s">
        <v>5444</v>
      </c>
      <c r="D1421" s="1" t="s">
        <v>3673</v>
      </c>
    </row>
    <row r="1422" spans="1:4" ht="15.5" x14ac:dyDescent="0.35">
      <c r="A1422" s="1" t="s">
        <v>949</v>
      </c>
      <c r="B1422" t="s">
        <v>4390</v>
      </c>
      <c r="C1422" t="s">
        <v>5445</v>
      </c>
      <c r="D1422" s="1" t="s">
        <v>3674</v>
      </c>
    </row>
    <row r="1423" spans="1:4" ht="15.5" hidden="1" x14ac:dyDescent="0.35">
      <c r="A1423" s="1" t="s">
        <v>948</v>
      </c>
      <c r="B1423" t="s">
        <v>4392</v>
      </c>
      <c r="C1423" t="s">
        <v>5446</v>
      </c>
      <c r="D1423" s="1" t="s">
        <v>3675</v>
      </c>
    </row>
    <row r="1424" spans="1:4" ht="15.5" hidden="1" x14ac:dyDescent="0.35">
      <c r="A1424" s="1" t="s">
        <v>947</v>
      </c>
      <c r="B1424" t="s">
        <v>4392</v>
      </c>
      <c r="C1424" t="s">
        <v>5447</v>
      </c>
      <c r="D1424" s="1" t="s">
        <v>3676</v>
      </c>
    </row>
    <row r="1425" spans="1:4" ht="15.5" x14ac:dyDescent="0.35">
      <c r="A1425" s="1" t="s">
        <v>946</v>
      </c>
      <c r="B1425" t="s">
        <v>4390</v>
      </c>
      <c r="C1425" t="s">
        <v>5448</v>
      </c>
      <c r="D1425" s="1" t="s">
        <v>3677</v>
      </c>
    </row>
    <row r="1426" spans="1:4" ht="15.5" hidden="1" x14ac:dyDescent="0.35">
      <c r="A1426" s="1" t="s">
        <v>945</v>
      </c>
      <c r="B1426" t="s">
        <v>4392</v>
      </c>
      <c r="C1426" t="s">
        <v>5449</v>
      </c>
      <c r="D1426" s="1" t="s">
        <v>3678</v>
      </c>
    </row>
    <row r="1427" spans="1:4" ht="15.5" hidden="1" x14ac:dyDescent="0.35">
      <c r="A1427" s="1" t="s">
        <v>944</v>
      </c>
      <c r="B1427" t="s">
        <v>4392</v>
      </c>
      <c r="C1427" t="s">
        <v>4398</v>
      </c>
      <c r="D1427" s="1" t="s">
        <v>3679</v>
      </c>
    </row>
    <row r="1428" spans="1:4" ht="15.5" x14ac:dyDescent="0.35">
      <c r="A1428" s="1" t="s">
        <v>943</v>
      </c>
      <c r="B1428" t="s">
        <v>4390</v>
      </c>
      <c r="C1428" t="s">
        <v>5450</v>
      </c>
      <c r="D1428" s="1" t="s">
        <v>2673</v>
      </c>
    </row>
    <row r="1429" spans="1:4" ht="15.5" x14ac:dyDescent="0.35">
      <c r="A1429" s="1" t="s">
        <v>942</v>
      </c>
      <c r="B1429" t="s">
        <v>4390</v>
      </c>
      <c r="C1429" t="s">
        <v>5451</v>
      </c>
      <c r="D1429" s="1" t="s">
        <v>3680</v>
      </c>
    </row>
    <row r="1430" spans="1:4" ht="15.5" x14ac:dyDescent="0.35">
      <c r="A1430" s="1" t="s">
        <v>941</v>
      </c>
      <c r="B1430" t="s">
        <v>4390</v>
      </c>
      <c r="C1430" t="s">
        <v>4788</v>
      </c>
      <c r="D1430" s="1" t="s">
        <v>2450</v>
      </c>
    </row>
    <row r="1431" spans="1:4" ht="15.5" hidden="1" x14ac:dyDescent="0.35">
      <c r="A1431" s="1" t="s">
        <v>940</v>
      </c>
      <c r="B1431" t="s">
        <v>4392</v>
      </c>
      <c r="C1431" t="s">
        <v>5452</v>
      </c>
      <c r="D1431" s="1" t="s">
        <v>3681</v>
      </c>
    </row>
    <row r="1432" spans="1:4" ht="15.5" x14ac:dyDescent="0.35">
      <c r="A1432" s="1" t="s">
        <v>939</v>
      </c>
      <c r="B1432" t="s">
        <v>4808</v>
      </c>
      <c r="C1432" t="s">
        <v>5453</v>
      </c>
      <c r="D1432" s="1" t="s">
        <v>3682</v>
      </c>
    </row>
    <row r="1433" spans="1:4" ht="15.5" x14ac:dyDescent="0.35">
      <c r="A1433" s="1" t="s">
        <v>938</v>
      </c>
      <c r="B1433" t="s">
        <v>4390</v>
      </c>
      <c r="C1433" t="s">
        <v>4414</v>
      </c>
      <c r="D1433" s="1" t="s">
        <v>3683</v>
      </c>
    </row>
    <row r="1434" spans="1:4" ht="15.5" x14ac:dyDescent="0.35">
      <c r="A1434" s="1" t="s">
        <v>937</v>
      </c>
      <c r="B1434" t="s">
        <v>4390</v>
      </c>
      <c r="C1434" t="s">
        <v>5454</v>
      </c>
      <c r="D1434" s="1" t="s">
        <v>3684</v>
      </c>
    </row>
    <row r="1435" spans="1:4" ht="15.5" x14ac:dyDescent="0.35">
      <c r="A1435" s="1" t="s">
        <v>936</v>
      </c>
      <c r="B1435" t="s">
        <v>4390</v>
      </c>
      <c r="C1435" t="s">
        <v>4695</v>
      </c>
      <c r="D1435" s="1" t="s">
        <v>3685</v>
      </c>
    </row>
    <row r="1436" spans="1:4" ht="15.5" x14ac:dyDescent="0.35">
      <c r="A1436" s="1" t="s">
        <v>935</v>
      </c>
      <c r="B1436" t="s">
        <v>4390</v>
      </c>
      <c r="C1436" t="s">
        <v>5455</v>
      </c>
      <c r="D1436" s="1" t="s">
        <v>2685</v>
      </c>
    </row>
    <row r="1437" spans="1:4" ht="15.5" hidden="1" x14ac:dyDescent="0.35">
      <c r="A1437" s="1" t="s">
        <v>934</v>
      </c>
      <c r="B1437" t="s">
        <v>4392</v>
      </c>
      <c r="C1437" t="s">
        <v>5456</v>
      </c>
      <c r="D1437" s="1" t="s">
        <v>3686</v>
      </c>
    </row>
    <row r="1438" spans="1:4" ht="15.5" x14ac:dyDescent="0.35">
      <c r="A1438" s="1" t="s">
        <v>933</v>
      </c>
      <c r="B1438" t="s">
        <v>4390</v>
      </c>
      <c r="C1438" t="s">
        <v>5105</v>
      </c>
      <c r="D1438" s="1" t="s">
        <v>3687</v>
      </c>
    </row>
    <row r="1439" spans="1:4" ht="15.5" x14ac:dyDescent="0.35">
      <c r="A1439" s="1" t="s">
        <v>932</v>
      </c>
      <c r="B1439" t="s">
        <v>4390</v>
      </c>
      <c r="C1439" t="s">
        <v>4659</v>
      </c>
      <c r="D1439" s="1" t="s">
        <v>3688</v>
      </c>
    </row>
    <row r="1440" spans="1:4" ht="15.5" x14ac:dyDescent="0.35">
      <c r="A1440" s="1" t="s">
        <v>931</v>
      </c>
      <c r="B1440" t="s">
        <v>4390</v>
      </c>
      <c r="C1440" t="s">
        <v>5015</v>
      </c>
      <c r="D1440" s="1" t="s">
        <v>3689</v>
      </c>
    </row>
    <row r="1441" spans="1:4" ht="15.5" x14ac:dyDescent="0.35">
      <c r="A1441" s="1" t="s">
        <v>930</v>
      </c>
      <c r="B1441" t="s">
        <v>4390</v>
      </c>
      <c r="C1441" t="s">
        <v>5457</v>
      </c>
      <c r="D1441" s="1" t="s">
        <v>3690</v>
      </c>
    </row>
    <row r="1442" spans="1:4" ht="15.5" x14ac:dyDescent="0.35">
      <c r="A1442" s="1" t="s">
        <v>929</v>
      </c>
      <c r="B1442" t="s">
        <v>4390</v>
      </c>
      <c r="C1442" t="s">
        <v>5458</v>
      </c>
      <c r="D1442" s="1" t="s">
        <v>2529</v>
      </c>
    </row>
    <row r="1443" spans="1:4" ht="15.5" hidden="1" x14ac:dyDescent="0.35">
      <c r="A1443" s="1" t="s">
        <v>928</v>
      </c>
      <c r="B1443" t="s">
        <v>4392</v>
      </c>
      <c r="C1443" t="s">
        <v>4472</v>
      </c>
      <c r="D1443" s="1" t="s">
        <v>3691</v>
      </c>
    </row>
    <row r="1444" spans="1:4" ht="15.5" x14ac:dyDescent="0.35">
      <c r="A1444" s="1" t="s">
        <v>927</v>
      </c>
      <c r="B1444" t="s">
        <v>4390</v>
      </c>
      <c r="C1444" t="s">
        <v>4812</v>
      </c>
      <c r="D1444" s="1" t="s">
        <v>3692</v>
      </c>
    </row>
    <row r="1445" spans="1:4" ht="15.5" x14ac:dyDescent="0.35">
      <c r="A1445" s="1" t="s">
        <v>926</v>
      </c>
      <c r="B1445" t="s">
        <v>4390</v>
      </c>
      <c r="C1445" t="s">
        <v>5459</v>
      </c>
      <c r="D1445" s="1" t="s">
        <v>2392</v>
      </c>
    </row>
    <row r="1446" spans="1:4" ht="15.5" hidden="1" x14ac:dyDescent="0.35">
      <c r="A1446" s="1" t="s">
        <v>925</v>
      </c>
      <c r="B1446" t="s">
        <v>4392</v>
      </c>
      <c r="C1446" t="s">
        <v>5460</v>
      </c>
      <c r="D1446" s="1" t="s">
        <v>3693</v>
      </c>
    </row>
    <row r="1447" spans="1:4" ht="15.5" x14ac:dyDescent="0.35">
      <c r="A1447" s="1" t="s">
        <v>924</v>
      </c>
      <c r="B1447" t="s">
        <v>4390</v>
      </c>
      <c r="C1447" t="s">
        <v>4586</v>
      </c>
      <c r="D1447" s="1" t="s">
        <v>2453</v>
      </c>
    </row>
    <row r="1448" spans="1:4" ht="15.5" x14ac:dyDescent="0.35">
      <c r="A1448" s="1" t="s">
        <v>923</v>
      </c>
      <c r="B1448" t="s">
        <v>4390</v>
      </c>
      <c r="C1448" t="s">
        <v>5071</v>
      </c>
      <c r="D1448" s="1" t="s">
        <v>3694</v>
      </c>
    </row>
    <row r="1449" spans="1:4" ht="15.5" x14ac:dyDescent="0.35">
      <c r="A1449" s="1" t="s">
        <v>922</v>
      </c>
      <c r="B1449" t="s">
        <v>4390</v>
      </c>
      <c r="C1449" t="s">
        <v>5461</v>
      </c>
      <c r="D1449" s="1" t="s">
        <v>3695</v>
      </c>
    </row>
    <row r="1450" spans="1:4" ht="15.5" x14ac:dyDescent="0.35">
      <c r="A1450" s="1" t="s">
        <v>921</v>
      </c>
      <c r="B1450" t="s">
        <v>4390</v>
      </c>
      <c r="C1450" t="s">
        <v>5462</v>
      </c>
      <c r="D1450" s="1" t="s">
        <v>3696</v>
      </c>
    </row>
    <row r="1451" spans="1:4" ht="15.5" x14ac:dyDescent="0.35">
      <c r="A1451" s="1" t="s">
        <v>920</v>
      </c>
      <c r="B1451" t="s">
        <v>4390</v>
      </c>
      <c r="C1451" t="s">
        <v>5463</v>
      </c>
      <c r="D1451" s="1" t="s">
        <v>3697</v>
      </c>
    </row>
    <row r="1452" spans="1:4" ht="15.5" hidden="1" x14ac:dyDescent="0.35">
      <c r="A1452" s="1" t="s">
        <v>919</v>
      </c>
      <c r="B1452" t="s">
        <v>4392</v>
      </c>
      <c r="C1452" t="s">
        <v>5464</v>
      </c>
      <c r="D1452" s="1" t="s">
        <v>3698</v>
      </c>
    </row>
    <row r="1453" spans="1:4" ht="15.5" hidden="1" x14ac:dyDescent="0.35">
      <c r="A1453" s="1" t="s">
        <v>918</v>
      </c>
      <c r="B1453" t="s">
        <v>4392</v>
      </c>
      <c r="C1453" t="s">
        <v>4417</v>
      </c>
      <c r="D1453" s="1" t="s">
        <v>3699</v>
      </c>
    </row>
    <row r="1454" spans="1:4" ht="15.5" hidden="1" x14ac:dyDescent="0.35">
      <c r="A1454" s="1" t="s">
        <v>917</v>
      </c>
      <c r="B1454" t="s">
        <v>4392</v>
      </c>
      <c r="C1454" t="s">
        <v>5017</v>
      </c>
      <c r="D1454" s="1" t="s">
        <v>3700</v>
      </c>
    </row>
    <row r="1455" spans="1:4" ht="15.5" hidden="1" x14ac:dyDescent="0.35">
      <c r="A1455" s="1" t="s">
        <v>916</v>
      </c>
      <c r="B1455" t="s">
        <v>4392</v>
      </c>
      <c r="C1455" t="s">
        <v>5465</v>
      </c>
      <c r="D1455" s="1" t="s">
        <v>3701</v>
      </c>
    </row>
    <row r="1456" spans="1:4" ht="15.5" hidden="1" x14ac:dyDescent="0.35">
      <c r="A1456" s="1" t="s">
        <v>915</v>
      </c>
      <c r="B1456" t="s">
        <v>4392</v>
      </c>
      <c r="C1456" t="s">
        <v>5466</v>
      </c>
      <c r="D1456" s="1" t="s">
        <v>3702</v>
      </c>
    </row>
    <row r="1457" spans="1:5" ht="15.5" hidden="1" x14ac:dyDescent="0.35">
      <c r="A1457" s="1" t="s">
        <v>914</v>
      </c>
      <c r="B1457" t="s">
        <v>4392</v>
      </c>
      <c r="C1457" t="s">
        <v>5467</v>
      </c>
      <c r="D1457" s="1" t="s">
        <v>2729</v>
      </c>
    </row>
    <row r="1458" spans="1:5" ht="15.5" x14ac:dyDescent="0.35">
      <c r="A1458" s="1" t="s">
        <v>913</v>
      </c>
      <c r="B1458" t="s">
        <v>4390</v>
      </c>
      <c r="C1458" t="s">
        <v>5468</v>
      </c>
      <c r="D1458" s="1" t="s">
        <v>3703</v>
      </c>
    </row>
    <row r="1459" spans="1:5" ht="15.5" x14ac:dyDescent="0.35">
      <c r="A1459" s="1" t="s">
        <v>912</v>
      </c>
      <c r="B1459" t="s">
        <v>4390</v>
      </c>
      <c r="C1459" t="s">
        <v>4619</v>
      </c>
      <c r="D1459" s="1" t="s">
        <v>3704</v>
      </c>
    </row>
    <row r="1460" spans="1:5" ht="15.5" hidden="1" x14ac:dyDescent="0.35">
      <c r="A1460" s="1" t="s">
        <v>911</v>
      </c>
      <c r="B1460" t="s">
        <v>4392</v>
      </c>
      <c r="C1460" t="s">
        <v>5469</v>
      </c>
      <c r="D1460" s="1" t="s">
        <v>3705</v>
      </c>
    </row>
    <row r="1461" spans="1:5" ht="15.5" hidden="1" x14ac:dyDescent="0.35">
      <c r="A1461" s="1" t="s">
        <v>910</v>
      </c>
      <c r="B1461" t="s">
        <v>4392</v>
      </c>
      <c r="C1461" t="s">
        <v>5470</v>
      </c>
      <c r="D1461" s="1" t="s">
        <v>3134</v>
      </c>
    </row>
    <row r="1462" spans="1:5" ht="15.5" x14ac:dyDescent="0.35">
      <c r="A1462" s="1" t="s">
        <v>909</v>
      </c>
      <c r="B1462" t="s">
        <v>4390</v>
      </c>
      <c r="C1462" t="s">
        <v>4836</v>
      </c>
      <c r="D1462" s="1" t="s">
        <v>2670</v>
      </c>
    </row>
    <row r="1463" spans="1:5" ht="15.5" x14ac:dyDescent="0.35">
      <c r="A1463" s="1" t="s">
        <v>908</v>
      </c>
      <c r="B1463" t="s">
        <v>4390</v>
      </c>
      <c r="C1463" t="s">
        <v>5471</v>
      </c>
      <c r="D1463" s="1" t="s">
        <v>2609</v>
      </c>
    </row>
    <row r="1464" spans="1:5" ht="15.5" hidden="1" x14ac:dyDescent="0.35">
      <c r="A1464" s="1" t="s">
        <v>907</v>
      </c>
      <c r="B1464" t="s">
        <v>4392</v>
      </c>
      <c r="C1464" t="s">
        <v>4624</v>
      </c>
      <c r="D1464" s="1" t="s">
        <v>3706</v>
      </c>
    </row>
    <row r="1465" spans="1:5" ht="15.5" hidden="1" x14ac:dyDescent="0.35">
      <c r="A1465" s="1" t="s">
        <v>906</v>
      </c>
      <c r="B1465" t="s">
        <v>4392</v>
      </c>
      <c r="C1465" t="s">
        <v>5472</v>
      </c>
      <c r="D1465" s="1" t="s">
        <v>3707</v>
      </c>
      <c r="E1465" t="s">
        <v>4460</v>
      </c>
    </row>
    <row r="1466" spans="1:5" ht="15.5" x14ac:dyDescent="0.35">
      <c r="A1466" s="1" t="s">
        <v>905</v>
      </c>
      <c r="B1466" t="s">
        <v>4390</v>
      </c>
      <c r="C1466" t="s">
        <v>5473</v>
      </c>
      <c r="D1466" s="1" t="s">
        <v>2651</v>
      </c>
    </row>
    <row r="1467" spans="1:5" ht="15.5" hidden="1" x14ac:dyDescent="0.35">
      <c r="A1467" s="1" t="s">
        <v>904</v>
      </c>
      <c r="B1467" t="s">
        <v>4392</v>
      </c>
      <c r="C1467" t="s">
        <v>5474</v>
      </c>
      <c r="D1467" s="1" t="s">
        <v>2386</v>
      </c>
    </row>
    <row r="1468" spans="1:5" ht="15.5" hidden="1" x14ac:dyDescent="0.35">
      <c r="A1468" s="1" t="s">
        <v>903</v>
      </c>
      <c r="B1468" t="s">
        <v>4392</v>
      </c>
      <c r="C1468" t="s">
        <v>5475</v>
      </c>
      <c r="D1468" s="1" t="s">
        <v>3708</v>
      </c>
    </row>
    <row r="1469" spans="1:5" ht="15.5" hidden="1" x14ac:dyDescent="0.35">
      <c r="A1469" s="1" t="s">
        <v>902</v>
      </c>
      <c r="B1469" t="s">
        <v>4392</v>
      </c>
      <c r="C1469" t="s">
        <v>5476</v>
      </c>
      <c r="D1469" s="1" t="s">
        <v>3709</v>
      </c>
    </row>
    <row r="1470" spans="1:5" ht="15.5" hidden="1" x14ac:dyDescent="0.35">
      <c r="A1470" s="1" t="s">
        <v>901</v>
      </c>
      <c r="B1470" t="s">
        <v>4392</v>
      </c>
      <c r="C1470" t="s">
        <v>4602</v>
      </c>
      <c r="D1470" s="1" t="s">
        <v>3710</v>
      </c>
    </row>
    <row r="1471" spans="1:5" ht="15.5" x14ac:dyDescent="0.35">
      <c r="A1471" s="1" t="s">
        <v>900</v>
      </c>
      <c r="B1471" t="s">
        <v>4390</v>
      </c>
      <c r="C1471" t="s">
        <v>5477</v>
      </c>
      <c r="D1471" s="1" t="s">
        <v>3711</v>
      </c>
    </row>
    <row r="1472" spans="1:5" ht="15.5" hidden="1" x14ac:dyDescent="0.35">
      <c r="A1472" s="1" t="s">
        <v>899</v>
      </c>
      <c r="B1472" t="s">
        <v>4392</v>
      </c>
      <c r="C1472" t="s">
        <v>5478</v>
      </c>
      <c r="D1472" s="1" t="s">
        <v>3712</v>
      </c>
    </row>
    <row r="1473" spans="1:4" ht="15.5" x14ac:dyDescent="0.35">
      <c r="A1473" s="1" t="s">
        <v>898</v>
      </c>
      <c r="B1473" t="s">
        <v>4390</v>
      </c>
      <c r="C1473" t="s">
        <v>4741</v>
      </c>
      <c r="D1473" s="1" t="s">
        <v>3713</v>
      </c>
    </row>
    <row r="1474" spans="1:4" ht="15.5" hidden="1" x14ac:dyDescent="0.35">
      <c r="A1474" s="1" t="s">
        <v>897</v>
      </c>
      <c r="B1474" t="s">
        <v>4392</v>
      </c>
      <c r="C1474" t="s">
        <v>4982</v>
      </c>
      <c r="D1474" s="1" t="s">
        <v>3714</v>
      </c>
    </row>
    <row r="1475" spans="1:4" ht="15.5" hidden="1" x14ac:dyDescent="0.35">
      <c r="A1475" s="1" t="s">
        <v>896</v>
      </c>
      <c r="B1475" t="s">
        <v>4392</v>
      </c>
      <c r="C1475" t="s">
        <v>5479</v>
      </c>
      <c r="D1475" s="1" t="s">
        <v>3715</v>
      </c>
    </row>
    <row r="1476" spans="1:4" ht="15.5" x14ac:dyDescent="0.35">
      <c r="A1476" s="1" t="s">
        <v>895</v>
      </c>
      <c r="B1476" t="s">
        <v>4390</v>
      </c>
      <c r="C1476" t="s">
        <v>5480</v>
      </c>
      <c r="D1476" s="1" t="s">
        <v>3716</v>
      </c>
    </row>
    <row r="1477" spans="1:4" ht="15.5" hidden="1" x14ac:dyDescent="0.35">
      <c r="A1477" s="1" t="s">
        <v>894</v>
      </c>
      <c r="B1477" t="s">
        <v>4392</v>
      </c>
      <c r="C1477" t="s">
        <v>5481</v>
      </c>
      <c r="D1477" s="1" t="s">
        <v>3717</v>
      </c>
    </row>
    <row r="1478" spans="1:4" ht="15.5" x14ac:dyDescent="0.35">
      <c r="A1478" s="1" t="s">
        <v>893</v>
      </c>
      <c r="B1478" t="s">
        <v>4390</v>
      </c>
      <c r="C1478" t="s">
        <v>5370</v>
      </c>
      <c r="D1478" s="1" t="s">
        <v>3718</v>
      </c>
    </row>
    <row r="1479" spans="1:4" ht="15.5" hidden="1" x14ac:dyDescent="0.35">
      <c r="A1479" s="1" t="s">
        <v>892</v>
      </c>
      <c r="B1479" t="s">
        <v>4392</v>
      </c>
      <c r="C1479" t="s">
        <v>5482</v>
      </c>
      <c r="D1479" s="1" t="s">
        <v>3719</v>
      </c>
    </row>
    <row r="1480" spans="1:4" ht="15.5" hidden="1" x14ac:dyDescent="0.35">
      <c r="A1480" s="1" t="s">
        <v>891</v>
      </c>
      <c r="B1480" t="s">
        <v>4392</v>
      </c>
      <c r="C1480" t="s">
        <v>5483</v>
      </c>
      <c r="D1480" s="1" t="s">
        <v>3720</v>
      </c>
    </row>
    <row r="1481" spans="1:4" ht="15.5" x14ac:dyDescent="0.35">
      <c r="A1481" s="1" t="s">
        <v>890</v>
      </c>
      <c r="B1481" t="s">
        <v>4390</v>
      </c>
      <c r="C1481" t="s">
        <v>5484</v>
      </c>
      <c r="D1481" s="1" t="s">
        <v>3721</v>
      </c>
    </row>
    <row r="1482" spans="1:4" ht="15.5" hidden="1" x14ac:dyDescent="0.35">
      <c r="A1482" s="1" t="s">
        <v>889</v>
      </c>
      <c r="B1482" t="s">
        <v>4392</v>
      </c>
      <c r="C1482" t="s">
        <v>4640</v>
      </c>
      <c r="D1482" s="1" t="s">
        <v>3722</v>
      </c>
    </row>
    <row r="1483" spans="1:4" ht="15.5" x14ac:dyDescent="0.35">
      <c r="A1483" s="1" t="s">
        <v>888</v>
      </c>
      <c r="B1483" t="s">
        <v>4390</v>
      </c>
      <c r="C1483" t="s">
        <v>5485</v>
      </c>
      <c r="D1483" s="1" t="s">
        <v>3615</v>
      </c>
    </row>
    <row r="1484" spans="1:4" ht="15.5" hidden="1" x14ac:dyDescent="0.35">
      <c r="A1484" s="1" t="s">
        <v>887</v>
      </c>
      <c r="B1484" t="s">
        <v>4392</v>
      </c>
      <c r="C1484" t="s">
        <v>5486</v>
      </c>
      <c r="D1484" s="1" t="s">
        <v>3723</v>
      </c>
    </row>
    <row r="1485" spans="1:4" ht="15.5" x14ac:dyDescent="0.35">
      <c r="A1485" s="1" t="s">
        <v>886</v>
      </c>
      <c r="B1485" t="s">
        <v>4390</v>
      </c>
      <c r="C1485" t="s">
        <v>4451</v>
      </c>
      <c r="D1485" s="1" t="s">
        <v>3724</v>
      </c>
    </row>
    <row r="1486" spans="1:4" ht="15.5" x14ac:dyDescent="0.35">
      <c r="A1486" s="1" t="s">
        <v>885</v>
      </c>
      <c r="B1486" t="s">
        <v>4390</v>
      </c>
      <c r="C1486" t="s">
        <v>5088</v>
      </c>
      <c r="D1486" s="1" t="s">
        <v>3725</v>
      </c>
    </row>
    <row r="1487" spans="1:4" ht="15.5" x14ac:dyDescent="0.35">
      <c r="A1487" s="1" t="s">
        <v>884</v>
      </c>
      <c r="B1487" t="s">
        <v>4390</v>
      </c>
      <c r="C1487" t="s">
        <v>5487</v>
      </c>
      <c r="D1487" s="1" t="s">
        <v>3726</v>
      </c>
    </row>
    <row r="1488" spans="1:4" ht="15.5" x14ac:dyDescent="0.35">
      <c r="A1488" s="1" t="s">
        <v>883</v>
      </c>
      <c r="B1488" t="s">
        <v>4390</v>
      </c>
      <c r="C1488" t="s">
        <v>5488</v>
      </c>
      <c r="D1488" s="1" t="s">
        <v>3727</v>
      </c>
    </row>
    <row r="1489" spans="1:5" ht="15.5" hidden="1" x14ac:dyDescent="0.35">
      <c r="A1489" s="1" t="s">
        <v>882</v>
      </c>
      <c r="B1489" t="s">
        <v>4392</v>
      </c>
      <c r="C1489" t="s">
        <v>5489</v>
      </c>
      <c r="D1489" s="1" t="s">
        <v>3291</v>
      </c>
    </row>
    <row r="1490" spans="1:5" ht="15.5" x14ac:dyDescent="0.35">
      <c r="A1490" s="1" t="s">
        <v>881</v>
      </c>
      <c r="B1490" t="s">
        <v>4390</v>
      </c>
      <c r="C1490" t="s">
        <v>5490</v>
      </c>
      <c r="D1490" s="1" t="s">
        <v>3728</v>
      </c>
    </row>
    <row r="1491" spans="1:5" ht="15.5" x14ac:dyDescent="0.35">
      <c r="A1491" s="1" t="s">
        <v>880</v>
      </c>
      <c r="B1491" t="s">
        <v>4390</v>
      </c>
      <c r="C1491" t="s">
        <v>5491</v>
      </c>
      <c r="D1491" s="1" t="s">
        <v>3729</v>
      </c>
    </row>
    <row r="1492" spans="1:5" ht="15.5" x14ac:dyDescent="0.35">
      <c r="A1492" s="1" t="s">
        <v>879</v>
      </c>
      <c r="B1492" t="s">
        <v>4390</v>
      </c>
      <c r="C1492" t="s">
        <v>5492</v>
      </c>
      <c r="D1492" s="1" t="s">
        <v>3730</v>
      </c>
    </row>
    <row r="1493" spans="1:5" ht="15.5" hidden="1" x14ac:dyDescent="0.35">
      <c r="A1493" s="1" t="s">
        <v>878</v>
      </c>
      <c r="B1493" t="s">
        <v>4392</v>
      </c>
      <c r="C1493" t="s">
        <v>5493</v>
      </c>
      <c r="D1493" s="1" t="s">
        <v>3731</v>
      </c>
      <c r="E1493" t="s">
        <v>4460</v>
      </c>
    </row>
    <row r="1494" spans="1:5" ht="15.5" hidden="1" x14ac:dyDescent="0.35">
      <c r="A1494" s="1" t="s">
        <v>877</v>
      </c>
      <c r="B1494" t="s">
        <v>4392</v>
      </c>
      <c r="C1494" t="s">
        <v>5494</v>
      </c>
      <c r="D1494" s="1" t="s">
        <v>3732</v>
      </c>
    </row>
    <row r="1495" spans="1:5" ht="15.5" x14ac:dyDescent="0.35">
      <c r="A1495" s="1" t="s">
        <v>876</v>
      </c>
      <c r="B1495" t="s">
        <v>4390</v>
      </c>
      <c r="C1495" t="s">
        <v>5363</v>
      </c>
      <c r="D1495" s="1" t="s">
        <v>3733</v>
      </c>
    </row>
    <row r="1496" spans="1:5" ht="15.5" hidden="1" x14ac:dyDescent="0.35">
      <c r="A1496" s="1" t="s">
        <v>875</v>
      </c>
      <c r="B1496" t="s">
        <v>4392</v>
      </c>
      <c r="C1496" t="s">
        <v>5495</v>
      </c>
      <c r="D1496" s="1" t="s">
        <v>3734</v>
      </c>
    </row>
    <row r="1497" spans="1:5" ht="15.5" hidden="1" x14ac:dyDescent="0.35">
      <c r="A1497" s="1" t="s">
        <v>874</v>
      </c>
      <c r="B1497" t="s">
        <v>4392</v>
      </c>
      <c r="C1497" t="s">
        <v>5496</v>
      </c>
      <c r="D1497" s="1" t="s">
        <v>3735</v>
      </c>
    </row>
    <row r="1498" spans="1:5" ht="15.5" hidden="1" x14ac:dyDescent="0.35">
      <c r="A1498" s="1" t="s">
        <v>873</v>
      </c>
      <c r="B1498" t="s">
        <v>4392</v>
      </c>
      <c r="C1498" t="s">
        <v>5497</v>
      </c>
      <c r="D1498" s="1" t="s">
        <v>3736</v>
      </c>
    </row>
    <row r="1499" spans="1:5" ht="15.5" hidden="1" x14ac:dyDescent="0.35">
      <c r="A1499" s="1" t="s">
        <v>872</v>
      </c>
      <c r="B1499" t="s">
        <v>4392</v>
      </c>
      <c r="C1499" t="s">
        <v>4486</v>
      </c>
      <c r="D1499" s="1" t="s">
        <v>3737</v>
      </c>
    </row>
    <row r="1500" spans="1:5" ht="15.5" x14ac:dyDescent="0.35">
      <c r="A1500" s="1" t="s">
        <v>871</v>
      </c>
      <c r="B1500" t="s">
        <v>4390</v>
      </c>
      <c r="C1500" t="s">
        <v>5498</v>
      </c>
      <c r="D1500" s="1" t="s">
        <v>3738</v>
      </c>
    </row>
    <row r="1501" spans="1:5" ht="15.5" x14ac:dyDescent="0.35">
      <c r="A1501" s="1" t="s">
        <v>870</v>
      </c>
      <c r="B1501" t="s">
        <v>4390</v>
      </c>
      <c r="C1501" t="s">
        <v>4945</v>
      </c>
      <c r="D1501" s="1" t="s">
        <v>3739</v>
      </c>
    </row>
    <row r="1502" spans="1:5" ht="15.5" x14ac:dyDescent="0.35">
      <c r="A1502" s="1" t="s">
        <v>869</v>
      </c>
      <c r="B1502" t="s">
        <v>4808</v>
      </c>
      <c r="C1502" t="s">
        <v>5499</v>
      </c>
      <c r="D1502" s="1" t="s">
        <v>3740</v>
      </c>
    </row>
    <row r="1503" spans="1:5" ht="15.5" x14ac:dyDescent="0.35">
      <c r="A1503" s="1" t="s">
        <v>868</v>
      </c>
      <c r="B1503" t="s">
        <v>4390</v>
      </c>
      <c r="C1503" t="s">
        <v>4933</v>
      </c>
      <c r="D1503" s="1" t="s">
        <v>3741</v>
      </c>
    </row>
    <row r="1504" spans="1:5" ht="15.5" x14ac:dyDescent="0.35">
      <c r="A1504" s="1" t="s">
        <v>867</v>
      </c>
      <c r="B1504" t="s">
        <v>4390</v>
      </c>
      <c r="C1504" t="s">
        <v>5500</v>
      </c>
      <c r="D1504" s="1" t="s">
        <v>3742</v>
      </c>
    </row>
    <row r="1505" spans="1:4" ht="15.5" hidden="1" x14ac:dyDescent="0.35">
      <c r="A1505" s="1" t="s">
        <v>866</v>
      </c>
      <c r="B1505" t="s">
        <v>4392</v>
      </c>
      <c r="C1505" t="s">
        <v>5501</v>
      </c>
      <c r="D1505" s="1" t="s">
        <v>3225</v>
      </c>
    </row>
    <row r="1506" spans="1:4" ht="15.5" hidden="1" x14ac:dyDescent="0.35">
      <c r="A1506" s="1" t="s">
        <v>865</v>
      </c>
      <c r="B1506" t="s">
        <v>4392</v>
      </c>
      <c r="C1506" t="s">
        <v>5502</v>
      </c>
      <c r="D1506" s="1" t="s">
        <v>3743</v>
      </c>
    </row>
    <row r="1507" spans="1:4" ht="15.5" x14ac:dyDescent="0.35">
      <c r="A1507" s="1" t="s">
        <v>864</v>
      </c>
      <c r="B1507" t="s">
        <v>4390</v>
      </c>
      <c r="C1507" t="s">
        <v>5503</v>
      </c>
      <c r="D1507" s="1" t="s">
        <v>3744</v>
      </c>
    </row>
    <row r="1508" spans="1:4" ht="15.5" hidden="1" x14ac:dyDescent="0.35">
      <c r="A1508" s="1" t="s">
        <v>863</v>
      </c>
      <c r="B1508" t="s">
        <v>4392</v>
      </c>
      <c r="C1508" t="s">
        <v>5429</v>
      </c>
      <c r="D1508" s="1" t="s">
        <v>3745</v>
      </c>
    </row>
    <row r="1509" spans="1:4" ht="15.5" hidden="1" x14ac:dyDescent="0.35">
      <c r="A1509" s="1" t="s">
        <v>862</v>
      </c>
      <c r="B1509" t="s">
        <v>4392</v>
      </c>
      <c r="C1509" t="s">
        <v>5504</v>
      </c>
      <c r="D1509" s="1" t="s">
        <v>3152</v>
      </c>
    </row>
    <row r="1510" spans="1:4" ht="15.5" hidden="1" x14ac:dyDescent="0.35">
      <c r="A1510" s="1" t="s">
        <v>861</v>
      </c>
      <c r="B1510" t="s">
        <v>4392</v>
      </c>
      <c r="C1510" t="s">
        <v>4570</v>
      </c>
      <c r="D1510" s="1" t="s">
        <v>2551</v>
      </c>
    </row>
    <row r="1511" spans="1:4" ht="15.5" x14ac:dyDescent="0.35">
      <c r="A1511" s="1" t="s">
        <v>860</v>
      </c>
      <c r="B1511" t="s">
        <v>4390</v>
      </c>
      <c r="C1511" t="s">
        <v>5505</v>
      </c>
      <c r="D1511" s="1" t="s">
        <v>3746</v>
      </c>
    </row>
    <row r="1512" spans="1:4" ht="15.5" hidden="1" x14ac:dyDescent="0.35">
      <c r="A1512" s="1" t="s">
        <v>859</v>
      </c>
      <c r="B1512" t="s">
        <v>4392</v>
      </c>
      <c r="C1512" t="s">
        <v>4538</v>
      </c>
      <c r="D1512" s="1" t="s">
        <v>3747</v>
      </c>
    </row>
    <row r="1513" spans="1:4" ht="15.5" hidden="1" x14ac:dyDescent="0.35">
      <c r="A1513" s="1" t="s">
        <v>858</v>
      </c>
      <c r="B1513" t="s">
        <v>4392</v>
      </c>
      <c r="C1513" t="s">
        <v>5506</v>
      </c>
      <c r="D1513" s="1" t="s">
        <v>3748</v>
      </c>
    </row>
    <row r="1514" spans="1:4" ht="15.5" x14ac:dyDescent="0.35">
      <c r="A1514" s="1" t="s">
        <v>857</v>
      </c>
      <c r="B1514" t="s">
        <v>4390</v>
      </c>
      <c r="C1514" t="s">
        <v>5507</v>
      </c>
      <c r="D1514" s="1" t="s">
        <v>3749</v>
      </c>
    </row>
    <row r="1515" spans="1:4" ht="15.5" hidden="1" x14ac:dyDescent="0.35">
      <c r="A1515" s="1" t="s">
        <v>856</v>
      </c>
      <c r="B1515" t="s">
        <v>4392</v>
      </c>
      <c r="C1515" t="s">
        <v>5508</v>
      </c>
      <c r="D1515" s="1" t="s">
        <v>3750</v>
      </c>
    </row>
    <row r="1516" spans="1:4" ht="15.5" hidden="1" x14ac:dyDescent="0.35">
      <c r="A1516" s="1" t="s">
        <v>855</v>
      </c>
      <c r="B1516" t="s">
        <v>4392</v>
      </c>
      <c r="C1516" t="s">
        <v>4538</v>
      </c>
      <c r="D1516" s="1" t="s">
        <v>3751</v>
      </c>
    </row>
    <row r="1517" spans="1:4" ht="15.5" hidden="1" x14ac:dyDescent="0.35">
      <c r="A1517" s="1" t="s">
        <v>854</v>
      </c>
      <c r="B1517" t="s">
        <v>4392</v>
      </c>
      <c r="C1517" t="s">
        <v>5296</v>
      </c>
      <c r="D1517" s="1" t="s">
        <v>3752</v>
      </c>
    </row>
    <row r="1518" spans="1:4" ht="15.5" x14ac:dyDescent="0.35">
      <c r="A1518" s="1" t="s">
        <v>853</v>
      </c>
      <c r="B1518" t="s">
        <v>4390</v>
      </c>
      <c r="C1518" t="s">
        <v>5509</v>
      </c>
      <c r="D1518" s="1" t="s">
        <v>3753</v>
      </c>
    </row>
    <row r="1519" spans="1:4" ht="15.5" x14ac:dyDescent="0.35">
      <c r="A1519" s="1" t="s">
        <v>852</v>
      </c>
      <c r="B1519" t="s">
        <v>4390</v>
      </c>
      <c r="C1519" t="s">
        <v>4780</v>
      </c>
      <c r="D1519" s="1" t="s">
        <v>3754</v>
      </c>
    </row>
    <row r="1520" spans="1:4" ht="15.5" x14ac:dyDescent="0.35">
      <c r="A1520" s="1" t="s">
        <v>851</v>
      </c>
      <c r="B1520" t="s">
        <v>4390</v>
      </c>
      <c r="C1520" t="s">
        <v>5510</v>
      </c>
      <c r="D1520" s="1" t="s">
        <v>3755</v>
      </c>
    </row>
    <row r="1521" spans="1:4" ht="15.5" x14ac:dyDescent="0.35">
      <c r="A1521" s="1" t="s">
        <v>850</v>
      </c>
      <c r="B1521" t="s">
        <v>4390</v>
      </c>
      <c r="C1521" t="s">
        <v>5511</v>
      </c>
      <c r="D1521" s="1" t="s">
        <v>3756</v>
      </c>
    </row>
    <row r="1522" spans="1:4" ht="15.5" hidden="1" x14ac:dyDescent="0.35">
      <c r="A1522" s="1" t="s">
        <v>849</v>
      </c>
      <c r="B1522" t="s">
        <v>4392</v>
      </c>
      <c r="C1522" t="s">
        <v>5512</v>
      </c>
      <c r="D1522" s="1" t="s">
        <v>3757</v>
      </c>
    </row>
    <row r="1523" spans="1:4" ht="15.5" x14ac:dyDescent="0.35">
      <c r="A1523" s="1" t="s">
        <v>848</v>
      </c>
      <c r="B1523" t="s">
        <v>4390</v>
      </c>
      <c r="C1523" t="s">
        <v>4926</v>
      </c>
      <c r="D1523" s="1" t="s">
        <v>3758</v>
      </c>
    </row>
    <row r="1524" spans="1:4" ht="15.5" hidden="1" x14ac:dyDescent="0.35">
      <c r="A1524" s="1" t="s">
        <v>847</v>
      </c>
      <c r="B1524" t="s">
        <v>4392</v>
      </c>
      <c r="C1524" t="s">
        <v>5513</v>
      </c>
      <c r="D1524" s="1" t="s">
        <v>3759</v>
      </c>
    </row>
    <row r="1525" spans="1:4" ht="15.5" hidden="1" x14ac:dyDescent="0.35">
      <c r="A1525" s="1" t="s">
        <v>846</v>
      </c>
      <c r="B1525" t="s">
        <v>4392</v>
      </c>
      <c r="C1525" t="s">
        <v>4602</v>
      </c>
      <c r="D1525" s="1" t="s">
        <v>3760</v>
      </c>
    </row>
    <row r="1526" spans="1:4" ht="15.5" hidden="1" x14ac:dyDescent="0.35">
      <c r="A1526" s="1" t="s">
        <v>845</v>
      </c>
      <c r="B1526" t="s">
        <v>4392</v>
      </c>
      <c r="C1526" t="s">
        <v>4698</v>
      </c>
      <c r="D1526" s="1" t="s">
        <v>3201</v>
      </c>
    </row>
    <row r="1527" spans="1:4" ht="15.5" x14ac:dyDescent="0.35">
      <c r="A1527" s="1" t="s">
        <v>844</v>
      </c>
      <c r="B1527" t="s">
        <v>4390</v>
      </c>
      <c r="C1527" t="s">
        <v>5514</v>
      </c>
      <c r="D1527" s="1" t="s">
        <v>3761</v>
      </c>
    </row>
    <row r="1528" spans="1:4" ht="15.5" x14ac:dyDescent="0.35">
      <c r="A1528" s="1" t="s">
        <v>843</v>
      </c>
      <c r="B1528" t="s">
        <v>4390</v>
      </c>
      <c r="C1528" t="s">
        <v>5515</v>
      </c>
      <c r="D1528" s="1" t="s">
        <v>3762</v>
      </c>
    </row>
    <row r="1529" spans="1:4" ht="15.5" hidden="1" x14ac:dyDescent="0.35">
      <c r="A1529" s="1" t="s">
        <v>842</v>
      </c>
      <c r="B1529" t="s">
        <v>4392</v>
      </c>
      <c r="C1529" t="s">
        <v>5516</v>
      </c>
      <c r="D1529" s="1" t="s">
        <v>3763</v>
      </c>
    </row>
    <row r="1530" spans="1:4" ht="15.5" x14ac:dyDescent="0.35">
      <c r="A1530" s="1" t="s">
        <v>841</v>
      </c>
      <c r="B1530" t="s">
        <v>4390</v>
      </c>
      <c r="C1530" t="s">
        <v>5517</v>
      </c>
      <c r="D1530" s="1" t="s">
        <v>3764</v>
      </c>
    </row>
    <row r="1531" spans="1:4" ht="15.5" x14ac:dyDescent="0.35">
      <c r="A1531" s="1" t="s">
        <v>840</v>
      </c>
      <c r="B1531" t="s">
        <v>4390</v>
      </c>
      <c r="C1531" t="s">
        <v>4471</v>
      </c>
      <c r="D1531" s="1" t="s">
        <v>2673</v>
      </c>
    </row>
    <row r="1532" spans="1:4" ht="15.5" x14ac:dyDescent="0.35">
      <c r="A1532" s="1" t="s">
        <v>839</v>
      </c>
      <c r="B1532" t="s">
        <v>4390</v>
      </c>
      <c r="C1532" t="s">
        <v>5518</v>
      </c>
      <c r="D1532" s="1" t="s">
        <v>3765</v>
      </c>
    </row>
    <row r="1533" spans="1:4" ht="15.5" hidden="1" x14ac:dyDescent="0.35">
      <c r="A1533" s="1" t="s">
        <v>838</v>
      </c>
      <c r="B1533" t="s">
        <v>4392</v>
      </c>
      <c r="C1533" t="s">
        <v>5519</v>
      </c>
      <c r="D1533" s="1" t="s">
        <v>3766</v>
      </c>
    </row>
    <row r="1534" spans="1:4" ht="15.5" hidden="1" x14ac:dyDescent="0.35">
      <c r="A1534" s="1" t="s">
        <v>837</v>
      </c>
      <c r="B1534" t="s">
        <v>4392</v>
      </c>
      <c r="C1534" t="s">
        <v>4740</v>
      </c>
      <c r="D1534" s="1" t="s">
        <v>3767</v>
      </c>
    </row>
    <row r="1535" spans="1:4" ht="15.5" x14ac:dyDescent="0.35">
      <c r="A1535" s="1" t="s">
        <v>836</v>
      </c>
      <c r="B1535" t="s">
        <v>4390</v>
      </c>
      <c r="C1535" t="s">
        <v>4476</v>
      </c>
      <c r="D1535" s="1" t="s">
        <v>3768</v>
      </c>
    </row>
    <row r="1536" spans="1:4" ht="15.5" hidden="1" x14ac:dyDescent="0.35">
      <c r="A1536" s="1" t="s">
        <v>835</v>
      </c>
      <c r="B1536" t="s">
        <v>4392</v>
      </c>
      <c r="C1536" t="s">
        <v>4417</v>
      </c>
      <c r="D1536" s="1" t="s">
        <v>3769</v>
      </c>
    </row>
    <row r="1537" spans="1:5" ht="15.5" hidden="1" x14ac:dyDescent="0.35">
      <c r="A1537" s="1" t="s">
        <v>834</v>
      </c>
      <c r="B1537" t="s">
        <v>4392</v>
      </c>
      <c r="C1537" t="s">
        <v>4439</v>
      </c>
      <c r="D1537" s="1" t="s">
        <v>3770</v>
      </c>
    </row>
    <row r="1538" spans="1:5" ht="15.5" x14ac:dyDescent="0.35">
      <c r="A1538" s="1" t="s">
        <v>833</v>
      </c>
      <c r="B1538" t="s">
        <v>4390</v>
      </c>
      <c r="C1538" t="s">
        <v>5520</v>
      </c>
      <c r="D1538" s="1" t="s">
        <v>3771</v>
      </c>
    </row>
    <row r="1539" spans="1:5" ht="15.5" hidden="1" x14ac:dyDescent="0.35">
      <c r="A1539" s="1" t="s">
        <v>832</v>
      </c>
      <c r="B1539" t="s">
        <v>4392</v>
      </c>
      <c r="C1539" t="s">
        <v>4597</v>
      </c>
      <c r="D1539" s="1" t="s">
        <v>3772</v>
      </c>
    </row>
    <row r="1540" spans="1:5" ht="15.5" hidden="1" x14ac:dyDescent="0.35">
      <c r="A1540" s="1" t="s">
        <v>831</v>
      </c>
      <c r="B1540" t="s">
        <v>4392</v>
      </c>
      <c r="C1540" t="s">
        <v>5521</v>
      </c>
      <c r="D1540" s="1" t="s">
        <v>3773</v>
      </c>
    </row>
    <row r="1541" spans="1:5" ht="15.5" x14ac:dyDescent="0.35">
      <c r="A1541" s="1" t="s">
        <v>830</v>
      </c>
      <c r="B1541" t="s">
        <v>4390</v>
      </c>
      <c r="C1541" t="s">
        <v>5522</v>
      </c>
      <c r="D1541" s="1" t="s">
        <v>3774</v>
      </c>
    </row>
    <row r="1542" spans="1:5" ht="15.5" x14ac:dyDescent="0.35">
      <c r="A1542" s="1" t="s">
        <v>829</v>
      </c>
      <c r="B1542" t="s">
        <v>4390</v>
      </c>
      <c r="C1542" t="s">
        <v>5523</v>
      </c>
      <c r="D1542" s="1" t="s">
        <v>3775</v>
      </c>
    </row>
    <row r="1543" spans="1:5" ht="15.5" hidden="1" x14ac:dyDescent="0.35">
      <c r="A1543" s="1" t="s">
        <v>828</v>
      </c>
      <c r="B1543" t="s">
        <v>4392</v>
      </c>
      <c r="C1543" t="s">
        <v>5524</v>
      </c>
      <c r="D1543" s="1" t="s">
        <v>3776</v>
      </c>
    </row>
    <row r="1544" spans="1:5" ht="15.5" hidden="1" x14ac:dyDescent="0.35">
      <c r="A1544" s="1" t="s">
        <v>827</v>
      </c>
      <c r="B1544" t="s">
        <v>4392</v>
      </c>
      <c r="C1544" t="s">
        <v>4439</v>
      </c>
      <c r="D1544" s="1" t="s">
        <v>3777</v>
      </c>
    </row>
    <row r="1545" spans="1:5" ht="15.5" hidden="1" x14ac:dyDescent="0.35">
      <c r="A1545" s="1" t="s">
        <v>826</v>
      </c>
      <c r="B1545" t="s">
        <v>4392</v>
      </c>
      <c r="C1545" t="s">
        <v>5525</v>
      </c>
      <c r="D1545" s="1" t="s">
        <v>3778</v>
      </c>
    </row>
    <row r="1546" spans="1:5" ht="15.5" hidden="1" x14ac:dyDescent="0.35">
      <c r="A1546" s="1" t="s">
        <v>825</v>
      </c>
      <c r="B1546" t="s">
        <v>4392</v>
      </c>
      <c r="C1546" t="s">
        <v>5526</v>
      </c>
      <c r="D1546" s="1" t="s">
        <v>3779</v>
      </c>
    </row>
    <row r="1547" spans="1:5" ht="15.5" x14ac:dyDescent="0.35">
      <c r="A1547" s="1" t="s">
        <v>824</v>
      </c>
      <c r="B1547" t="s">
        <v>4390</v>
      </c>
      <c r="C1547" t="s">
        <v>4741</v>
      </c>
      <c r="D1547" s="1" t="s">
        <v>3780</v>
      </c>
    </row>
    <row r="1548" spans="1:5" ht="15.5" x14ac:dyDescent="0.35">
      <c r="A1548" s="1" t="s">
        <v>823</v>
      </c>
      <c r="B1548" t="s">
        <v>4390</v>
      </c>
      <c r="C1548" t="s">
        <v>5527</v>
      </c>
      <c r="D1548" s="1" t="s">
        <v>3781</v>
      </c>
    </row>
    <row r="1549" spans="1:5" ht="15.5" x14ac:dyDescent="0.35">
      <c r="A1549" s="1" t="s">
        <v>822</v>
      </c>
      <c r="B1549" t="s">
        <v>4390</v>
      </c>
      <c r="C1549" t="s">
        <v>5528</v>
      </c>
      <c r="D1549" s="1" t="s">
        <v>3782</v>
      </c>
    </row>
    <row r="1550" spans="1:5" ht="15.5" hidden="1" x14ac:dyDescent="0.35">
      <c r="A1550" s="1" t="s">
        <v>821</v>
      </c>
      <c r="B1550" t="s">
        <v>4392</v>
      </c>
      <c r="C1550" t="s">
        <v>5529</v>
      </c>
      <c r="D1550" s="1" t="s">
        <v>3783</v>
      </c>
      <c r="E1550" t="s">
        <v>4986</v>
      </c>
    </row>
    <row r="1551" spans="1:5" ht="15.5" x14ac:dyDescent="0.35">
      <c r="A1551" s="1" t="s">
        <v>820</v>
      </c>
      <c r="B1551" t="s">
        <v>4390</v>
      </c>
      <c r="C1551" t="s">
        <v>4419</v>
      </c>
      <c r="D1551" s="1" t="s">
        <v>3784</v>
      </c>
    </row>
    <row r="1552" spans="1:5" ht="15.5" hidden="1" x14ac:dyDescent="0.35">
      <c r="A1552" s="1" t="s">
        <v>819</v>
      </c>
      <c r="B1552" t="s">
        <v>4392</v>
      </c>
      <c r="C1552" t="s">
        <v>5530</v>
      </c>
      <c r="D1552" s="1" t="s">
        <v>3785</v>
      </c>
    </row>
    <row r="1553" spans="1:5" ht="15.5" hidden="1" x14ac:dyDescent="0.35">
      <c r="A1553" s="1" t="s">
        <v>818</v>
      </c>
      <c r="B1553" t="s">
        <v>4392</v>
      </c>
      <c r="C1553" t="s">
        <v>4791</v>
      </c>
      <c r="D1553" s="1" t="s">
        <v>3534</v>
      </c>
    </row>
    <row r="1554" spans="1:5" ht="15.5" hidden="1" x14ac:dyDescent="0.35">
      <c r="A1554" s="1" t="s">
        <v>817</v>
      </c>
      <c r="B1554" t="s">
        <v>4392</v>
      </c>
      <c r="C1554" t="s">
        <v>5531</v>
      </c>
      <c r="D1554" s="1" t="s">
        <v>3786</v>
      </c>
    </row>
    <row r="1555" spans="1:5" ht="15.5" x14ac:dyDescent="0.35">
      <c r="A1555" s="1" t="s">
        <v>816</v>
      </c>
      <c r="B1555" t="s">
        <v>4390</v>
      </c>
      <c r="C1555" t="s">
        <v>5532</v>
      </c>
      <c r="D1555" s="1" t="s">
        <v>3787</v>
      </c>
    </row>
    <row r="1556" spans="1:5" ht="15.5" x14ac:dyDescent="0.35">
      <c r="A1556" s="1" t="s">
        <v>815</v>
      </c>
      <c r="B1556" t="s">
        <v>4390</v>
      </c>
      <c r="C1556" t="s">
        <v>4572</v>
      </c>
      <c r="D1556" s="1" t="s">
        <v>3788</v>
      </c>
    </row>
    <row r="1557" spans="1:5" ht="15.5" hidden="1" x14ac:dyDescent="0.35">
      <c r="A1557" s="1" t="s">
        <v>814</v>
      </c>
      <c r="B1557" t="s">
        <v>4392</v>
      </c>
      <c r="C1557" t="s">
        <v>4611</v>
      </c>
      <c r="D1557" s="1" t="s">
        <v>3386</v>
      </c>
      <c r="E1557" t="s">
        <v>4460</v>
      </c>
    </row>
    <row r="1558" spans="1:5" ht="15.5" x14ac:dyDescent="0.35">
      <c r="A1558" s="1" t="s">
        <v>813</v>
      </c>
      <c r="B1558" t="s">
        <v>4390</v>
      </c>
      <c r="C1558" t="s">
        <v>5533</v>
      </c>
      <c r="D1558" s="1" t="s">
        <v>3789</v>
      </c>
    </row>
    <row r="1559" spans="1:5" ht="15.5" x14ac:dyDescent="0.35">
      <c r="A1559" s="1" t="s">
        <v>812</v>
      </c>
      <c r="B1559" t="s">
        <v>4390</v>
      </c>
      <c r="C1559" t="s">
        <v>4920</v>
      </c>
      <c r="D1559" s="1" t="s">
        <v>3790</v>
      </c>
    </row>
    <row r="1560" spans="1:5" ht="15.5" x14ac:dyDescent="0.35">
      <c r="A1560" s="1" t="s">
        <v>811</v>
      </c>
      <c r="B1560" t="s">
        <v>4390</v>
      </c>
      <c r="C1560" t="s">
        <v>5534</v>
      </c>
      <c r="D1560" s="1" t="s">
        <v>3791</v>
      </c>
    </row>
    <row r="1561" spans="1:5" ht="15.5" x14ac:dyDescent="0.35">
      <c r="A1561" s="1" t="s">
        <v>810</v>
      </c>
      <c r="B1561" t="s">
        <v>4390</v>
      </c>
      <c r="C1561" t="s">
        <v>5535</v>
      </c>
      <c r="D1561" s="1" t="s">
        <v>3792</v>
      </c>
    </row>
    <row r="1562" spans="1:5" ht="15.5" hidden="1" x14ac:dyDescent="0.35">
      <c r="A1562" s="1" t="s">
        <v>809</v>
      </c>
      <c r="B1562" t="s">
        <v>4392</v>
      </c>
      <c r="C1562" t="s">
        <v>5536</v>
      </c>
      <c r="D1562" s="1" t="s">
        <v>3793</v>
      </c>
    </row>
    <row r="1563" spans="1:5" ht="15.5" hidden="1" x14ac:dyDescent="0.35">
      <c r="A1563" s="1" t="s">
        <v>808</v>
      </c>
      <c r="B1563" t="s">
        <v>4392</v>
      </c>
      <c r="C1563" t="s">
        <v>5537</v>
      </c>
      <c r="D1563" s="1" t="s">
        <v>3794</v>
      </c>
    </row>
    <row r="1564" spans="1:5" ht="15.5" hidden="1" x14ac:dyDescent="0.35">
      <c r="A1564" s="1" t="s">
        <v>807</v>
      </c>
      <c r="B1564" t="s">
        <v>4392</v>
      </c>
      <c r="C1564" t="s">
        <v>5538</v>
      </c>
      <c r="D1564" s="1" t="s">
        <v>3795</v>
      </c>
    </row>
    <row r="1565" spans="1:5" ht="15.5" hidden="1" x14ac:dyDescent="0.35">
      <c r="A1565" s="1" t="s">
        <v>806</v>
      </c>
      <c r="B1565" t="s">
        <v>4392</v>
      </c>
      <c r="C1565" t="s">
        <v>4535</v>
      </c>
      <c r="D1565" s="1" t="s">
        <v>2851</v>
      </c>
    </row>
    <row r="1566" spans="1:5" ht="15.5" hidden="1" x14ac:dyDescent="0.35">
      <c r="A1566" s="1" t="s">
        <v>805</v>
      </c>
      <c r="B1566" t="s">
        <v>4392</v>
      </c>
      <c r="C1566" t="s">
        <v>5539</v>
      </c>
      <c r="D1566" s="1" t="s">
        <v>3209</v>
      </c>
    </row>
    <row r="1567" spans="1:5" ht="15.5" x14ac:dyDescent="0.35">
      <c r="A1567" s="1" t="s">
        <v>804</v>
      </c>
      <c r="B1567" t="s">
        <v>4390</v>
      </c>
      <c r="C1567" t="s">
        <v>5540</v>
      </c>
      <c r="D1567" s="1" t="s">
        <v>3796</v>
      </c>
    </row>
    <row r="1568" spans="1:5" ht="15.5" x14ac:dyDescent="0.35">
      <c r="A1568" s="1" t="s">
        <v>803</v>
      </c>
      <c r="B1568" t="s">
        <v>4390</v>
      </c>
      <c r="C1568" t="s">
        <v>4713</v>
      </c>
      <c r="D1568" s="1" t="s">
        <v>3797</v>
      </c>
    </row>
    <row r="1569" spans="1:4" ht="15.5" hidden="1" x14ac:dyDescent="0.35">
      <c r="A1569" s="1" t="s">
        <v>802</v>
      </c>
      <c r="B1569" t="s">
        <v>4392</v>
      </c>
      <c r="C1569" t="s">
        <v>5541</v>
      </c>
      <c r="D1569" s="1" t="s">
        <v>2894</v>
      </c>
    </row>
    <row r="1570" spans="1:4" ht="15.5" x14ac:dyDescent="0.35">
      <c r="A1570" s="1" t="s">
        <v>801</v>
      </c>
      <c r="B1570" t="s">
        <v>4390</v>
      </c>
      <c r="C1570" t="s">
        <v>5542</v>
      </c>
      <c r="D1570" s="1" t="s">
        <v>3798</v>
      </c>
    </row>
    <row r="1571" spans="1:4" ht="15.5" hidden="1" x14ac:dyDescent="0.35">
      <c r="A1571" s="1" t="s">
        <v>800</v>
      </c>
      <c r="B1571" t="s">
        <v>4392</v>
      </c>
      <c r="C1571" t="s">
        <v>5200</v>
      </c>
      <c r="D1571" s="1" t="s">
        <v>3799</v>
      </c>
    </row>
    <row r="1572" spans="1:4" ht="15.5" x14ac:dyDescent="0.35">
      <c r="A1572" s="1" t="s">
        <v>799</v>
      </c>
      <c r="B1572" t="s">
        <v>4390</v>
      </c>
      <c r="C1572" t="s">
        <v>5203</v>
      </c>
      <c r="D1572" s="1" t="s">
        <v>3800</v>
      </c>
    </row>
    <row r="1573" spans="1:4" ht="15.5" hidden="1" x14ac:dyDescent="0.35">
      <c r="A1573" s="1" t="s">
        <v>798</v>
      </c>
      <c r="B1573" t="s">
        <v>4392</v>
      </c>
      <c r="C1573" t="s">
        <v>5543</v>
      </c>
      <c r="D1573" s="1" t="s">
        <v>2842</v>
      </c>
    </row>
    <row r="1574" spans="1:4" ht="15.5" hidden="1" x14ac:dyDescent="0.35">
      <c r="A1574" s="1" t="s">
        <v>797</v>
      </c>
      <c r="B1574" t="s">
        <v>4392</v>
      </c>
      <c r="C1574" t="s">
        <v>5544</v>
      </c>
      <c r="D1574" s="1" t="s">
        <v>3801</v>
      </c>
    </row>
    <row r="1575" spans="1:4" ht="15.5" hidden="1" x14ac:dyDescent="0.35">
      <c r="A1575" s="1" t="s">
        <v>796</v>
      </c>
      <c r="B1575" t="s">
        <v>4392</v>
      </c>
      <c r="C1575" t="s">
        <v>5545</v>
      </c>
      <c r="D1575" s="1" t="s">
        <v>3802</v>
      </c>
    </row>
    <row r="1576" spans="1:4" ht="15.5" hidden="1" x14ac:dyDescent="0.35">
      <c r="A1576" s="1" t="s">
        <v>795</v>
      </c>
      <c r="B1576" t="s">
        <v>4392</v>
      </c>
      <c r="C1576" t="s">
        <v>4415</v>
      </c>
      <c r="D1576" s="1" t="s">
        <v>3803</v>
      </c>
    </row>
    <row r="1577" spans="1:4" ht="15.5" x14ac:dyDescent="0.35">
      <c r="A1577" s="1" t="s">
        <v>794</v>
      </c>
      <c r="B1577" t="s">
        <v>4390</v>
      </c>
      <c r="C1577" t="s">
        <v>5546</v>
      </c>
      <c r="D1577" s="1" t="s">
        <v>2909</v>
      </c>
    </row>
    <row r="1578" spans="1:4" ht="15.5" hidden="1" x14ac:dyDescent="0.35">
      <c r="A1578" s="1" t="s">
        <v>793</v>
      </c>
      <c r="B1578" t="s">
        <v>4392</v>
      </c>
      <c r="C1578" t="s">
        <v>5547</v>
      </c>
      <c r="D1578" s="1" t="s">
        <v>3804</v>
      </c>
    </row>
    <row r="1579" spans="1:4" ht="15.5" hidden="1" x14ac:dyDescent="0.35">
      <c r="A1579" s="1" t="s">
        <v>792</v>
      </c>
      <c r="B1579" t="s">
        <v>4392</v>
      </c>
      <c r="C1579" t="s">
        <v>5548</v>
      </c>
      <c r="D1579" s="1" t="s">
        <v>3805</v>
      </c>
    </row>
    <row r="1580" spans="1:4" ht="15.5" x14ac:dyDescent="0.35">
      <c r="A1580" s="1" t="s">
        <v>791</v>
      </c>
      <c r="B1580" t="s">
        <v>4390</v>
      </c>
      <c r="C1580" t="s">
        <v>5549</v>
      </c>
      <c r="D1580" s="1" t="s">
        <v>3001</v>
      </c>
    </row>
    <row r="1581" spans="1:4" ht="15.5" hidden="1" x14ac:dyDescent="0.35">
      <c r="A1581" s="1" t="s">
        <v>790</v>
      </c>
      <c r="B1581" t="s">
        <v>4392</v>
      </c>
      <c r="C1581" t="s">
        <v>4536</v>
      </c>
      <c r="D1581" s="1" t="s">
        <v>3806</v>
      </c>
    </row>
    <row r="1582" spans="1:4" ht="15.5" hidden="1" x14ac:dyDescent="0.35">
      <c r="A1582" s="1" t="s">
        <v>789</v>
      </c>
      <c r="B1582" t="s">
        <v>4392</v>
      </c>
      <c r="C1582" t="s">
        <v>5550</v>
      </c>
      <c r="D1582" s="1" t="s">
        <v>3807</v>
      </c>
    </row>
    <row r="1583" spans="1:4" ht="15.5" hidden="1" x14ac:dyDescent="0.35">
      <c r="A1583" s="1" t="s">
        <v>788</v>
      </c>
      <c r="B1583" t="s">
        <v>4392</v>
      </c>
      <c r="C1583" t="s">
        <v>5551</v>
      </c>
      <c r="D1583" s="1" t="s">
        <v>2712</v>
      </c>
    </row>
    <row r="1584" spans="1:4" ht="15.5" x14ac:dyDescent="0.35">
      <c r="A1584" s="1" t="s">
        <v>787</v>
      </c>
      <c r="B1584" t="s">
        <v>4808</v>
      </c>
      <c r="C1584" t="s">
        <v>5552</v>
      </c>
      <c r="D1584" s="1" t="s">
        <v>3808</v>
      </c>
    </row>
    <row r="1585" spans="1:4" ht="15.5" x14ac:dyDescent="0.35">
      <c r="A1585" s="1" t="s">
        <v>786</v>
      </c>
      <c r="B1585" t="s">
        <v>4390</v>
      </c>
      <c r="C1585" t="s">
        <v>5553</v>
      </c>
      <c r="D1585" s="1" t="s">
        <v>3809</v>
      </c>
    </row>
    <row r="1586" spans="1:4" ht="15.5" x14ac:dyDescent="0.35">
      <c r="A1586" s="1" t="s">
        <v>785</v>
      </c>
      <c r="B1586" t="s">
        <v>4808</v>
      </c>
      <c r="C1586" t="s">
        <v>5554</v>
      </c>
      <c r="D1586" s="1" t="s">
        <v>3810</v>
      </c>
    </row>
    <row r="1587" spans="1:4" ht="15.5" x14ac:dyDescent="0.35">
      <c r="A1587" s="1" t="s">
        <v>784</v>
      </c>
      <c r="B1587" t="s">
        <v>4390</v>
      </c>
      <c r="C1587" t="s">
        <v>5555</v>
      </c>
      <c r="D1587" s="1" t="s">
        <v>3811</v>
      </c>
    </row>
    <row r="1588" spans="1:4" ht="15.5" hidden="1" x14ac:dyDescent="0.35">
      <c r="A1588" s="1" t="s">
        <v>783</v>
      </c>
      <c r="B1588" t="s">
        <v>4392</v>
      </c>
      <c r="C1588" t="s">
        <v>5556</v>
      </c>
      <c r="D1588" s="1" t="s">
        <v>3812</v>
      </c>
    </row>
    <row r="1589" spans="1:4" ht="15.5" hidden="1" x14ac:dyDescent="0.35">
      <c r="A1589" s="1" t="s">
        <v>782</v>
      </c>
      <c r="B1589" t="s">
        <v>4392</v>
      </c>
      <c r="C1589" t="s">
        <v>5557</v>
      </c>
      <c r="D1589" s="1" t="s">
        <v>3813</v>
      </c>
    </row>
    <row r="1590" spans="1:4" ht="15.5" x14ac:dyDescent="0.35">
      <c r="A1590" s="1" t="s">
        <v>781</v>
      </c>
      <c r="B1590" t="s">
        <v>4390</v>
      </c>
      <c r="C1590" t="s">
        <v>5558</v>
      </c>
      <c r="D1590" s="1" t="s">
        <v>3814</v>
      </c>
    </row>
    <row r="1591" spans="1:4" ht="15.5" hidden="1" x14ac:dyDescent="0.35">
      <c r="A1591" s="1" t="s">
        <v>780</v>
      </c>
      <c r="B1591" t="s">
        <v>4392</v>
      </c>
      <c r="C1591" t="s">
        <v>4751</v>
      </c>
      <c r="D1591" s="1" t="s">
        <v>2677</v>
      </c>
    </row>
    <row r="1592" spans="1:4" ht="15.5" hidden="1" x14ac:dyDescent="0.35">
      <c r="A1592" s="1" t="s">
        <v>779</v>
      </c>
      <c r="B1592" t="s">
        <v>4392</v>
      </c>
      <c r="C1592" t="s">
        <v>4830</v>
      </c>
      <c r="D1592" s="1" t="s">
        <v>3815</v>
      </c>
    </row>
    <row r="1593" spans="1:4" ht="15.5" hidden="1" x14ac:dyDescent="0.35">
      <c r="A1593" s="1" t="s">
        <v>778</v>
      </c>
      <c r="B1593" t="s">
        <v>4392</v>
      </c>
      <c r="C1593" t="s">
        <v>4590</v>
      </c>
      <c r="D1593" s="1" t="s">
        <v>3816</v>
      </c>
    </row>
    <row r="1594" spans="1:4" ht="15.5" x14ac:dyDescent="0.35">
      <c r="A1594" s="1" t="s">
        <v>777</v>
      </c>
      <c r="B1594" t="s">
        <v>4808</v>
      </c>
      <c r="C1594" t="s">
        <v>4836</v>
      </c>
      <c r="D1594" s="1" t="s">
        <v>3817</v>
      </c>
    </row>
    <row r="1595" spans="1:4" ht="15.5" hidden="1" x14ac:dyDescent="0.35">
      <c r="A1595" s="1" t="s">
        <v>776</v>
      </c>
      <c r="B1595" t="s">
        <v>4392</v>
      </c>
      <c r="C1595" t="s">
        <v>5559</v>
      </c>
      <c r="D1595" s="1" t="s">
        <v>3818</v>
      </c>
    </row>
    <row r="1596" spans="1:4" ht="15.5" x14ac:dyDescent="0.35">
      <c r="A1596" s="1" t="s">
        <v>775</v>
      </c>
      <c r="B1596" t="s">
        <v>4390</v>
      </c>
      <c r="C1596" t="s">
        <v>4568</v>
      </c>
      <c r="D1596" s="1" t="s">
        <v>3819</v>
      </c>
    </row>
    <row r="1597" spans="1:4" ht="15.5" x14ac:dyDescent="0.35">
      <c r="A1597" s="1" t="s">
        <v>774</v>
      </c>
      <c r="B1597" t="s">
        <v>4808</v>
      </c>
      <c r="C1597" t="s">
        <v>4686</v>
      </c>
      <c r="D1597" s="1" t="s">
        <v>3820</v>
      </c>
    </row>
    <row r="1598" spans="1:4" ht="15.5" hidden="1" x14ac:dyDescent="0.35">
      <c r="A1598" s="1" t="s">
        <v>773</v>
      </c>
      <c r="B1598" t="s">
        <v>4392</v>
      </c>
      <c r="C1598" t="s">
        <v>5560</v>
      </c>
      <c r="D1598" s="1" t="s">
        <v>3821</v>
      </c>
    </row>
    <row r="1599" spans="1:4" ht="15.5" hidden="1" x14ac:dyDescent="0.35">
      <c r="A1599" s="1" t="s">
        <v>772</v>
      </c>
      <c r="B1599" t="s">
        <v>4392</v>
      </c>
      <c r="C1599" t="s">
        <v>5561</v>
      </c>
      <c r="D1599" s="1" t="s">
        <v>3822</v>
      </c>
    </row>
    <row r="1600" spans="1:4" ht="15.5" hidden="1" x14ac:dyDescent="0.35">
      <c r="A1600" s="1" t="s">
        <v>771</v>
      </c>
      <c r="B1600" t="s">
        <v>4392</v>
      </c>
      <c r="C1600" t="s">
        <v>5562</v>
      </c>
      <c r="D1600" s="1" t="s">
        <v>3246</v>
      </c>
    </row>
    <row r="1601" spans="1:4" ht="15.5" hidden="1" x14ac:dyDescent="0.35">
      <c r="A1601" s="1" t="s">
        <v>770</v>
      </c>
      <c r="B1601" t="s">
        <v>4392</v>
      </c>
      <c r="C1601" t="s">
        <v>4734</v>
      </c>
      <c r="D1601" s="1" t="s">
        <v>3823</v>
      </c>
    </row>
    <row r="1602" spans="1:4" ht="15.5" x14ac:dyDescent="0.35">
      <c r="A1602" s="1" t="s">
        <v>769</v>
      </c>
      <c r="B1602" t="s">
        <v>4390</v>
      </c>
      <c r="C1602" t="s">
        <v>5563</v>
      </c>
      <c r="D1602" s="1" t="s">
        <v>3824</v>
      </c>
    </row>
    <row r="1603" spans="1:4" ht="15.5" hidden="1" x14ac:dyDescent="0.35">
      <c r="A1603" s="1" t="s">
        <v>768</v>
      </c>
      <c r="B1603" t="s">
        <v>4392</v>
      </c>
      <c r="C1603" t="s">
        <v>5087</v>
      </c>
      <c r="D1603" s="1" t="s">
        <v>3825</v>
      </c>
    </row>
    <row r="1604" spans="1:4" ht="15.5" hidden="1" x14ac:dyDescent="0.35">
      <c r="A1604" s="1" t="s">
        <v>767</v>
      </c>
      <c r="B1604" t="s">
        <v>4392</v>
      </c>
      <c r="C1604" t="s">
        <v>4516</v>
      </c>
      <c r="D1604" s="1" t="s">
        <v>3826</v>
      </c>
    </row>
    <row r="1605" spans="1:4" ht="15.5" hidden="1" x14ac:dyDescent="0.35">
      <c r="A1605" s="1" t="s">
        <v>766</v>
      </c>
      <c r="B1605" t="s">
        <v>4392</v>
      </c>
      <c r="C1605" t="s">
        <v>5564</v>
      </c>
      <c r="D1605" s="1" t="s">
        <v>3133</v>
      </c>
    </row>
    <row r="1606" spans="1:4" ht="15.5" x14ac:dyDescent="0.35">
      <c r="A1606" s="1" t="s">
        <v>765</v>
      </c>
      <c r="B1606" t="s">
        <v>4808</v>
      </c>
      <c r="C1606" t="s">
        <v>5331</v>
      </c>
      <c r="D1606" s="1" t="s">
        <v>3827</v>
      </c>
    </row>
    <row r="1607" spans="1:4" ht="15.5" hidden="1" x14ac:dyDescent="0.35">
      <c r="A1607" s="1" t="s">
        <v>764</v>
      </c>
      <c r="B1607" t="s">
        <v>4392</v>
      </c>
      <c r="C1607" t="s">
        <v>4481</v>
      </c>
      <c r="D1607" s="1" t="s">
        <v>3828</v>
      </c>
    </row>
    <row r="1608" spans="1:4" ht="15.5" hidden="1" x14ac:dyDescent="0.35">
      <c r="A1608" s="1" t="s">
        <v>763</v>
      </c>
      <c r="B1608" t="s">
        <v>4392</v>
      </c>
      <c r="C1608" t="s">
        <v>4911</v>
      </c>
      <c r="D1608" s="1" t="s">
        <v>2851</v>
      </c>
    </row>
    <row r="1609" spans="1:4" ht="15.5" x14ac:dyDescent="0.35">
      <c r="A1609" s="1" t="s">
        <v>762</v>
      </c>
      <c r="B1609" t="s">
        <v>4390</v>
      </c>
      <c r="C1609" t="s">
        <v>5565</v>
      </c>
      <c r="D1609" s="1" t="s">
        <v>3829</v>
      </c>
    </row>
    <row r="1610" spans="1:4" ht="15.5" x14ac:dyDescent="0.35">
      <c r="A1610" s="1" t="s">
        <v>761</v>
      </c>
      <c r="B1610" t="s">
        <v>4390</v>
      </c>
      <c r="C1610" t="s">
        <v>4836</v>
      </c>
      <c r="D1610" s="1" t="s">
        <v>3830</v>
      </c>
    </row>
    <row r="1611" spans="1:4" ht="15.5" x14ac:dyDescent="0.35">
      <c r="A1611" s="1" t="s">
        <v>760</v>
      </c>
      <c r="B1611" t="s">
        <v>4390</v>
      </c>
      <c r="C1611" t="s">
        <v>5018</v>
      </c>
      <c r="D1611" s="1" t="s">
        <v>3831</v>
      </c>
    </row>
    <row r="1612" spans="1:4" ht="15.5" x14ac:dyDescent="0.35">
      <c r="A1612" s="1" t="s">
        <v>759</v>
      </c>
      <c r="B1612" t="s">
        <v>4390</v>
      </c>
      <c r="C1612" t="s">
        <v>5566</v>
      </c>
      <c r="D1612" s="1" t="s">
        <v>3832</v>
      </c>
    </row>
    <row r="1613" spans="1:4" ht="15.5" x14ac:dyDescent="0.35">
      <c r="A1613" s="1" t="s">
        <v>758</v>
      </c>
      <c r="B1613" t="s">
        <v>4390</v>
      </c>
      <c r="C1613" t="s">
        <v>4739</v>
      </c>
      <c r="D1613" s="1" t="s">
        <v>3833</v>
      </c>
    </row>
    <row r="1614" spans="1:4" ht="15.5" hidden="1" x14ac:dyDescent="0.35">
      <c r="A1614" s="1" t="s">
        <v>757</v>
      </c>
      <c r="B1614" t="s">
        <v>4392</v>
      </c>
      <c r="C1614" t="s">
        <v>5567</v>
      </c>
      <c r="D1614" s="1" t="s">
        <v>3834</v>
      </c>
    </row>
    <row r="1615" spans="1:4" ht="15.5" x14ac:dyDescent="0.35">
      <c r="A1615" s="1" t="s">
        <v>756</v>
      </c>
      <c r="B1615" t="s">
        <v>4390</v>
      </c>
      <c r="C1615" t="s">
        <v>5568</v>
      </c>
      <c r="D1615" s="1" t="s">
        <v>3835</v>
      </c>
    </row>
    <row r="1616" spans="1:4" ht="15.5" hidden="1" x14ac:dyDescent="0.35">
      <c r="A1616" s="1" t="s">
        <v>755</v>
      </c>
      <c r="B1616" t="s">
        <v>4392</v>
      </c>
      <c r="C1616" t="s">
        <v>4597</v>
      </c>
      <c r="D1616" s="1" t="s">
        <v>3836</v>
      </c>
    </row>
    <row r="1617" spans="1:4" ht="15.5" x14ac:dyDescent="0.35">
      <c r="A1617" s="1" t="s">
        <v>754</v>
      </c>
      <c r="B1617" t="s">
        <v>4390</v>
      </c>
      <c r="C1617" t="s">
        <v>4408</v>
      </c>
      <c r="D1617" s="1" t="s">
        <v>3837</v>
      </c>
    </row>
    <row r="1618" spans="1:4" ht="15.5" hidden="1" x14ac:dyDescent="0.35">
      <c r="A1618" s="1" t="s">
        <v>753</v>
      </c>
      <c r="B1618" t="s">
        <v>4392</v>
      </c>
      <c r="C1618" t="s">
        <v>5569</v>
      </c>
      <c r="D1618" s="1" t="s">
        <v>3838</v>
      </c>
    </row>
    <row r="1619" spans="1:4" ht="15.5" x14ac:dyDescent="0.35">
      <c r="A1619" s="1" t="s">
        <v>752</v>
      </c>
      <c r="B1619" t="s">
        <v>4390</v>
      </c>
      <c r="C1619" t="s">
        <v>5171</v>
      </c>
      <c r="D1619" s="1" t="s">
        <v>3839</v>
      </c>
    </row>
    <row r="1620" spans="1:4" ht="15.5" hidden="1" x14ac:dyDescent="0.35">
      <c r="A1620" s="1" t="s">
        <v>751</v>
      </c>
      <c r="B1620" t="s">
        <v>4392</v>
      </c>
      <c r="C1620" t="s">
        <v>5570</v>
      </c>
      <c r="D1620" s="1" t="s">
        <v>2437</v>
      </c>
    </row>
    <row r="1621" spans="1:4" ht="15.5" x14ac:dyDescent="0.35">
      <c r="A1621" s="1" t="s">
        <v>750</v>
      </c>
      <c r="B1621" t="s">
        <v>4390</v>
      </c>
      <c r="C1621" t="s">
        <v>5571</v>
      </c>
      <c r="D1621" s="1" t="s">
        <v>3840</v>
      </c>
    </row>
    <row r="1622" spans="1:4" ht="15.5" x14ac:dyDescent="0.35">
      <c r="A1622" s="1" t="s">
        <v>749</v>
      </c>
      <c r="B1622" t="s">
        <v>4390</v>
      </c>
      <c r="C1622" t="s">
        <v>5572</v>
      </c>
      <c r="D1622" s="1" t="s">
        <v>3841</v>
      </c>
    </row>
    <row r="1623" spans="1:4" ht="15.5" hidden="1" x14ac:dyDescent="0.35">
      <c r="A1623" s="1" t="s">
        <v>748</v>
      </c>
      <c r="B1623" t="s">
        <v>4392</v>
      </c>
      <c r="C1623" t="s">
        <v>4561</v>
      </c>
      <c r="D1623" s="1" t="s">
        <v>3842</v>
      </c>
    </row>
    <row r="1624" spans="1:4" ht="15.5" hidden="1" x14ac:dyDescent="0.35">
      <c r="A1624" s="1" t="s">
        <v>747</v>
      </c>
      <c r="B1624" t="s">
        <v>4392</v>
      </c>
      <c r="C1624" t="s">
        <v>4897</v>
      </c>
      <c r="D1624" s="1" t="s">
        <v>3843</v>
      </c>
    </row>
    <row r="1625" spans="1:4" ht="15.5" x14ac:dyDescent="0.35">
      <c r="A1625" s="1" t="s">
        <v>746</v>
      </c>
      <c r="B1625" t="s">
        <v>4390</v>
      </c>
      <c r="C1625" t="s">
        <v>4760</v>
      </c>
      <c r="D1625" s="1" t="s">
        <v>3844</v>
      </c>
    </row>
    <row r="1626" spans="1:4" ht="15.5" x14ac:dyDescent="0.35">
      <c r="A1626" s="1" t="s">
        <v>745</v>
      </c>
      <c r="B1626" t="s">
        <v>4390</v>
      </c>
      <c r="C1626" t="s">
        <v>4476</v>
      </c>
      <c r="D1626" s="1" t="s">
        <v>3845</v>
      </c>
    </row>
    <row r="1627" spans="1:4" ht="15.5" x14ac:dyDescent="0.35">
      <c r="A1627" s="1" t="s">
        <v>744</v>
      </c>
      <c r="B1627" t="s">
        <v>4808</v>
      </c>
      <c r="C1627" t="s">
        <v>5573</v>
      </c>
      <c r="D1627" s="1" t="s">
        <v>3339</v>
      </c>
    </row>
    <row r="1628" spans="1:4" ht="15.5" x14ac:dyDescent="0.35">
      <c r="A1628" s="1" t="s">
        <v>743</v>
      </c>
      <c r="B1628" t="s">
        <v>4390</v>
      </c>
      <c r="C1628" t="s">
        <v>5574</v>
      </c>
      <c r="D1628" s="1" t="s">
        <v>3846</v>
      </c>
    </row>
    <row r="1629" spans="1:4" ht="15.5" hidden="1" x14ac:dyDescent="0.35">
      <c r="A1629" s="1" t="s">
        <v>742</v>
      </c>
      <c r="B1629" t="s">
        <v>4392</v>
      </c>
      <c r="C1629" t="s">
        <v>4472</v>
      </c>
      <c r="D1629" s="1" t="s">
        <v>3847</v>
      </c>
    </row>
    <row r="1630" spans="1:4" ht="15.5" hidden="1" x14ac:dyDescent="0.35">
      <c r="A1630" s="1" t="s">
        <v>741</v>
      </c>
      <c r="B1630" t="s">
        <v>4392</v>
      </c>
      <c r="C1630" t="s">
        <v>5575</v>
      </c>
      <c r="D1630" s="1" t="s">
        <v>3848</v>
      </c>
    </row>
    <row r="1631" spans="1:4" ht="15.5" x14ac:dyDescent="0.35">
      <c r="A1631" s="1" t="s">
        <v>740</v>
      </c>
      <c r="B1631" t="s">
        <v>4390</v>
      </c>
      <c r="C1631" t="s">
        <v>5576</v>
      </c>
      <c r="D1631" s="1" t="s">
        <v>3849</v>
      </c>
    </row>
    <row r="1632" spans="1:4" ht="15.5" hidden="1" x14ac:dyDescent="0.35">
      <c r="A1632" s="1" t="s">
        <v>739</v>
      </c>
      <c r="B1632" t="s">
        <v>4392</v>
      </c>
      <c r="C1632" t="s">
        <v>4597</v>
      </c>
      <c r="D1632" s="1" t="s">
        <v>3334</v>
      </c>
    </row>
    <row r="1633" spans="1:4" ht="15.5" hidden="1" x14ac:dyDescent="0.35">
      <c r="A1633" s="1" t="s">
        <v>738</v>
      </c>
      <c r="B1633" t="s">
        <v>4392</v>
      </c>
      <c r="C1633" t="s">
        <v>5577</v>
      </c>
      <c r="D1633" s="1" t="s">
        <v>3771</v>
      </c>
    </row>
    <row r="1634" spans="1:4" ht="15.5" x14ac:dyDescent="0.35">
      <c r="A1634" s="1" t="s">
        <v>737</v>
      </c>
      <c r="B1634" t="s">
        <v>4390</v>
      </c>
      <c r="C1634" t="s">
        <v>5284</v>
      </c>
      <c r="D1634" s="1" t="s">
        <v>3850</v>
      </c>
    </row>
    <row r="1635" spans="1:4" ht="15.5" hidden="1" x14ac:dyDescent="0.35">
      <c r="A1635" s="1" t="s">
        <v>736</v>
      </c>
      <c r="B1635" t="s">
        <v>4392</v>
      </c>
      <c r="C1635" t="s">
        <v>5578</v>
      </c>
      <c r="D1635" s="1" t="s">
        <v>3851</v>
      </c>
    </row>
    <row r="1636" spans="1:4" ht="15.5" x14ac:dyDescent="0.35">
      <c r="A1636" s="1" t="s">
        <v>735</v>
      </c>
      <c r="B1636" t="s">
        <v>4390</v>
      </c>
      <c r="C1636" t="s">
        <v>5579</v>
      </c>
      <c r="D1636" s="1" t="s">
        <v>3852</v>
      </c>
    </row>
    <row r="1637" spans="1:4" ht="15.5" x14ac:dyDescent="0.35">
      <c r="A1637" s="1" t="s">
        <v>734</v>
      </c>
      <c r="B1637" t="s">
        <v>4390</v>
      </c>
      <c r="C1637" t="s">
        <v>4810</v>
      </c>
      <c r="D1637" s="1" t="s">
        <v>3853</v>
      </c>
    </row>
    <row r="1638" spans="1:4" ht="15.5" x14ac:dyDescent="0.35">
      <c r="A1638" s="1" t="s">
        <v>733</v>
      </c>
      <c r="B1638" t="s">
        <v>4390</v>
      </c>
      <c r="C1638" t="s">
        <v>5580</v>
      </c>
      <c r="D1638" s="1" t="s">
        <v>3854</v>
      </c>
    </row>
    <row r="1639" spans="1:4" ht="15.5" x14ac:dyDescent="0.35">
      <c r="A1639" s="1" t="s">
        <v>732</v>
      </c>
      <c r="B1639" t="s">
        <v>4390</v>
      </c>
      <c r="C1639" t="s">
        <v>5581</v>
      </c>
      <c r="D1639" s="1" t="s">
        <v>3613</v>
      </c>
    </row>
    <row r="1640" spans="1:4" ht="15.5" hidden="1" x14ac:dyDescent="0.35">
      <c r="A1640" s="1" t="s">
        <v>731</v>
      </c>
      <c r="B1640" t="s">
        <v>4392</v>
      </c>
      <c r="C1640" t="s">
        <v>5582</v>
      </c>
      <c r="D1640" s="1" t="s">
        <v>2624</v>
      </c>
    </row>
    <row r="1641" spans="1:4" ht="15.5" x14ac:dyDescent="0.35">
      <c r="A1641" s="1" t="s">
        <v>730</v>
      </c>
      <c r="B1641" t="s">
        <v>4390</v>
      </c>
      <c r="C1641" t="s">
        <v>5583</v>
      </c>
      <c r="D1641" s="1" t="s">
        <v>3855</v>
      </c>
    </row>
    <row r="1642" spans="1:4" ht="15.5" x14ac:dyDescent="0.35">
      <c r="A1642" s="1" t="s">
        <v>729</v>
      </c>
      <c r="B1642" t="s">
        <v>4390</v>
      </c>
      <c r="C1642" t="s">
        <v>5584</v>
      </c>
      <c r="D1642" s="1" t="s">
        <v>3856</v>
      </c>
    </row>
    <row r="1643" spans="1:4" ht="15.5" x14ac:dyDescent="0.35">
      <c r="A1643" s="1" t="s">
        <v>728</v>
      </c>
      <c r="B1643" t="s">
        <v>4390</v>
      </c>
      <c r="C1643" t="s">
        <v>4788</v>
      </c>
      <c r="D1643" s="1" t="s">
        <v>2824</v>
      </c>
    </row>
    <row r="1644" spans="1:4" ht="15.5" x14ac:dyDescent="0.35">
      <c r="A1644" s="1" t="s">
        <v>727</v>
      </c>
      <c r="B1644" t="s">
        <v>4390</v>
      </c>
      <c r="C1644" t="s">
        <v>4829</v>
      </c>
      <c r="D1644" s="1" t="s">
        <v>3857</v>
      </c>
    </row>
    <row r="1645" spans="1:4" ht="15.5" hidden="1" x14ac:dyDescent="0.35">
      <c r="A1645" s="1" t="s">
        <v>726</v>
      </c>
      <c r="B1645" t="s">
        <v>4392</v>
      </c>
      <c r="C1645" t="s">
        <v>4551</v>
      </c>
      <c r="D1645" s="1" t="s">
        <v>2910</v>
      </c>
    </row>
    <row r="1646" spans="1:4" ht="15.5" hidden="1" x14ac:dyDescent="0.35">
      <c r="A1646" s="1" t="s">
        <v>725</v>
      </c>
      <c r="B1646" t="s">
        <v>4392</v>
      </c>
      <c r="C1646" t="s">
        <v>5585</v>
      </c>
      <c r="D1646" s="1" t="s">
        <v>3124</v>
      </c>
    </row>
    <row r="1647" spans="1:4" ht="15.5" x14ac:dyDescent="0.35">
      <c r="A1647" s="1" t="s">
        <v>724</v>
      </c>
      <c r="B1647" t="s">
        <v>4808</v>
      </c>
      <c r="C1647" t="s">
        <v>5338</v>
      </c>
      <c r="D1647" s="1" t="s">
        <v>3858</v>
      </c>
    </row>
    <row r="1648" spans="1:4" ht="15.5" hidden="1" x14ac:dyDescent="0.35">
      <c r="A1648" s="1" t="s">
        <v>723</v>
      </c>
      <c r="B1648" t="s">
        <v>4392</v>
      </c>
      <c r="C1648" t="s">
        <v>4554</v>
      </c>
      <c r="D1648" s="1" t="s">
        <v>3859</v>
      </c>
    </row>
    <row r="1649" spans="1:4" ht="15.5" hidden="1" x14ac:dyDescent="0.35">
      <c r="A1649" s="1" t="s">
        <v>722</v>
      </c>
      <c r="B1649" t="s">
        <v>4392</v>
      </c>
      <c r="C1649" t="s">
        <v>4613</v>
      </c>
      <c r="D1649" s="1" t="s">
        <v>3860</v>
      </c>
    </row>
    <row r="1650" spans="1:4" ht="15.5" x14ac:dyDescent="0.35">
      <c r="A1650" s="1" t="s">
        <v>721</v>
      </c>
      <c r="B1650" t="s">
        <v>4390</v>
      </c>
      <c r="C1650" t="s">
        <v>4408</v>
      </c>
      <c r="D1650" s="1" t="s">
        <v>2624</v>
      </c>
    </row>
    <row r="1651" spans="1:4" ht="15.5" x14ac:dyDescent="0.35">
      <c r="A1651" s="1" t="s">
        <v>720</v>
      </c>
      <c r="B1651" t="s">
        <v>4808</v>
      </c>
      <c r="C1651" t="s">
        <v>4484</v>
      </c>
      <c r="D1651" s="1" t="s">
        <v>3861</v>
      </c>
    </row>
    <row r="1652" spans="1:4" ht="15.5" hidden="1" x14ac:dyDescent="0.35">
      <c r="A1652" s="1" t="s">
        <v>719</v>
      </c>
      <c r="B1652" t="s">
        <v>4392</v>
      </c>
      <c r="C1652" t="s">
        <v>5586</v>
      </c>
      <c r="D1652" s="1" t="s">
        <v>3862</v>
      </c>
    </row>
    <row r="1653" spans="1:4" ht="15.5" x14ac:dyDescent="0.35">
      <c r="A1653" s="1" t="s">
        <v>718</v>
      </c>
      <c r="B1653" t="s">
        <v>4390</v>
      </c>
      <c r="C1653" t="s">
        <v>5587</v>
      </c>
      <c r="D1653" s="1" t="s">
        <v>3863</v>
      </c>
    </row>
    <row r="1654" spans="1:4" ht="15.5" x14ac:dyDescent="0.35">
      <c r="A1654" s="1" t="s">
        <v>717</v>
      </c>
      <c r="B1654" t="s">
        <v>4390</v>
      </c>
      <c r="C1654" t="s">
        <v>4812</v>
      </c>
      <c r="D1654" s="1" t="s">
        <v>3864</v>
      </c>
    </row>
    <row r="1655" spans="1:4" ht="15.5" hidden="1" x14ac:dyDescent="0.35">
      <c r="A1655" s="1" t="s">
        <v>716</v>
      </c>
      <c r="B1655" t="s">
        <v>4392</v>
      </c>
      <c r="C1655" t="s">
        <v>5588</v>
      </c>
      <c r="D1655" s="1" t="s">
        <v>3865</v>
      </c>
    </row>
    <row r="1656" spans="1:4" ht="15.5" hidden="1" x14ac:dyDescent="0.35">
      <c r="A1656" s="1" t="s">
        <v>715</v>
      </c>
      <c r="B1656" t="s">
        <v>4392</v>
      </c>
      <c r="C1656" t="s">
        <v>5589</v>
      </c>
      <c r="D1656" s="1" t="s">
        <v>3866</v>
      </c>
    </row>
    <row r="1657" spans="1:4" ht="15.5" hidden="1" x14ac:dyDescent="0.35">
      <c r="A1657" s="1" t="s">
        <v>714</v>
      </c>
      <c r="B1657" t="s">
        <v>4392</v>
      </c>
      <c r="C1657" t="s">
        <v>4530</v>
      </c>
      <c r="D1657" s="1" t="s">
        <v>3867</v>
      </c>
    </row>
    <row r="1658" spans="1:4" ht="15.5" x14ac:dyDescent="0.35">
      <c r="A1658" s="1" t="s">
        <v>713</v>
      </c>
      <c r="B1658" t="s">
        <v>4390</v>
      </c>
      <c r="C1658" t="s">
        <v>5590</v>
      </c>
      <c r="D1658" s="1" t="s">
        <v>3055</v>
      </c>
    </row>
    <row r="1659" spans="1:4" ht="15.5" x14ac:dyDescent="0.35">
      <c r="A1659" s="1" t="s">
        <v>712</v>
      </c>
      <c r="B1659" t="s">
        <v>4808</v>
      </c>
      <c r="C1659" t="s">
        <v>5591</v>
      </c>
      <c r="D1659" s="1" t="s">
        <v>3868</v>
      </c>
    </row>
    <row r="1660" spans="1:4" ht="15.5" x14ac:dyDescent="0.35">
      <c r="A1660" s="1" t="s">
        <v>711</v>
      </c>
      <c r="B1660" t="s">
        <v>4390</v>
      </c>
      <c r="C1660" t="s">
        <v>4391</v>
      </c>
      <c r="D1660" s="1" t="s">
        <v>3239</v>
      </c>
    </row>
    <row r="1661" spans="1:4" ht="15.5" hidden="1" x14ac:dyDescent="0.35">
      <c r="A1661" s="1" t="s">
        <v>710</v>
      </c>
      <c r="B1661" t="s">
        <v>4392</v>
      </c>
      <c r="C1661" t="s">
        <v>5592</v>
      </c>
      <c r="D1661" s="1" t="s">
        <v>3869</v>
      </c>
    </row>
    <row r="1662" spans="1:4" ht="15.5" x14ac:dyDescent="0.35">
      <c r="A1662" s="1" t="s">
        <v>709</v>
      </c>
      <c r="B1662" t="s">
        <v>4808</v>
      </c>
      <c r="C1662" t="s">
        <v>5593</v>
      </c>
      <c r="D1662" s="1" t="s">
        <v>3870</v>
      </c>
    </row>
    <row r="1663" spans="1:4" ht="15.5" hidden="1" x14ac:dyDescent="0.35">
      <c r="A1663" s="1" t="s">
        <v>708</v>
      </c>
      <c r="B1663" t="s">
        <v>4392</v>
      </c>
      <c r="C1663" t="s">
        <v>4602</v>
      </c>
      <c r="D1663" s="1" t="s">
        <v>3871</v>
      </c>
    </row>
    <row r="1664" spans="1:4" ht="15.5" x14ac:dyDescent="0.35">
      <c r="A1664" s="1" t="s">
        <v>707</v>
      </c>
      <c r="B1664" t="s">
        <v>4390</v>
      </c>
      <c r="C1664" t="s">
        <v>5594</v>
      </c>
      <c r="D1664" s="1" t="s">
        <v>3872</v>
      </c>
    </row>
    <row r="1665" spans="1:4" ht="15.5" hidden="1" x14ac:dyDescent="0.35">
      <c r="A1665" s="1" t="s">
        <v>706</v>
      </c>
      <c r="B1665" t="s">
        <v>4392</v>
      </c>
      <c r="C1665" t="s">
        <v>5595</v>
      </c>
      <c r="D1665" s="1" t="s">
        <v>3873</v>
      </c>
    </row>
    <row r="1666" spans="1:4" ht="15.5" hidden="1" x14ac:dyDescent="0.35">
      <c r="A1666" s="1" t="s">
        <v>705</v>
      </c>
      <c r="B1666" t="s">
        <v>4392</v>
      </c>
      <c r="C1666" t="s">
        <v>5596</v>
      </c>
      <c r="D1666" s="1" t="s">
        <v>3874</v>
      </c>
    </row>
    <row r="1667" spans="1:4" ht="15.5" hidden="1" x14ac:dyDescent="0.35">
      <c r="A1667" s="1" t="s">
        <v>704</v>
      </c>
      <c r="B1667" t="s">
        <v>4392</v>
      </c>
      <c r="C1667" t="s">
        <v>5597</v>
      </c>
      <c r="D1667" s="1" t="s">
        <v>2453</v>
      </c>
    </row>
    <row r="1668" spans="1:4" ht="15.5" hidden="1" x14ac:dyDescent="0.35">
      <c r="A1668" s="1" t="s">
        <v>703</v>
      </c>
      <c r="B1668" t="s">
        <v>4392</v>
      </c>
      <c r="C1668" t="s">
        <v>4430</v>
      </c>
      <c r="D1668" s="1" t="s">
        <v>3875</v>
      </c>
    </row>
    <row r="1669" spans="1:4" ht="15.5" hidden="1" x14ac:dyDescent="0.35">
      <c r="A1669" s="1" t="s">
        <v>702</v>
      </c>
      <c r="B1669" t="s">
        <v>4392</v>
      </c>
      <c r="C1669" t="s">
        <v>5598</v>
      </c>
      <c r="D1669" s="1" t="s">
        <v>3876</v>
      </c>
    </row>
    <row r="1670" spans="1:4" ht="15.5" hidden="1" x14ac:dyDescent="0.35">
      <c r="A1670" s="1" t="s">
        <v>701</v>
      </c>
      <c r="B1670" t="s">
        <v>4392</v>
      </c>
      <c r="C1670" t="s">
        <v>4538</v>
      </c>
      <c r="D1670" s="1" t="s">
        <v>2787</v>
      </c>
    </row>
    <row r="1671" spans="1:4" ht="15.5" hidden="1" x14ac:dyDescent="0.35">
      <c r="A1671" s="1" t="s">
        <v>700</v>
      </c>
      <c r="B1671" t="s">
        <v>4392</v>
      </c>
      <c r="C1671" t="s">
        <v>5599</v>
      </c>
      <c r="D1671" s="1" t="s">
        <v>3877</v>
      </c>
    </row>
    <row r="1672" spans="1:4" ht="15.5" x14ac:dyDescent="0.35">
      <c r="A1672" s="1" t="s">
        <v>699</v>
      </c>
      <c r="B1672" t="s">
        <v>4390</v>
      </c>
      <c r="C1672" t="s">
        <v>5600</v>
      </c>
      <c r="D1672" s="1" t="s">
        <v>3484</v>
      </c>
    </row>
    <row r="1673" spans="1:4" ht="15.5" hidden="1" x14ac:dyDescent="0.35">
      <c r="A1673" s="1" t="s">
        <v>698</v>
      </c>
      <c r="B1673" t="s">
        <v>4392</v>
      </c>
      <c r="C1673" t="s">
        <v>5526</v>
      </c>
      <c r="D1673" s="1" t="s">
        <v>3878</v>
      </c>
    </row>
    <row r="1674" spans="1:4" ht="15.5" x14ac:dyDescent="0.35">
      <c r="A1674" s="1" t="s">
        <v>697</v>
      </c>
      <c r="B1674" t="s">
        <v>4390</v>
      </c>
      <c r="C1674" t="s">
        <v>5527</v>
      </c>
      <c r="D1674" s="1" t="s">
        <v>3879</v>
      </c>
    </row>
    <row r="1675" spans="1:4" ht="15.5" x14ac:dyDescent="0.35">
      <c r="A1675" s="1" t="s">
        <v>696</v>
      </c>
      <c r="B1675" t="s">
        <v>4390</v>
      </c>
      <c r="C1675" t="s">
        <v>5443</v>
      </c>
      <c r="D1675" s="1" t="s">
        <v>3880</v>
      </c>
    </row>
    <row r="1676" spans="1:4" ht="15.5" hidden="1" x14ac:dyDescent="0.35">
      <c r="A1676" s="1" t="s">
        <v>695</v>
      </c>
      <c r="B1676" t="s">
        <v>4392</v>
      </c>
      <c r="C1676" t="s">
        <v>5601</v>
      </c>
      <c r="D1676" s="1" t="s">
        <v>3881</v>
      </c>
    </row>
    <row r="1677" spans="1:4" ht="15.5" x14ac:dyDescent="0.35">
      <c r="A1677" s="1" t="s">
        <v>694</v>
      </c>
      <c r="B1677" t="s">
        <v>4390</v>
      </c>
      <c r="C1677" t="s">
        <v>5602</v>
      </c>
      <c r="D1677" s="1" t="s">
        <v>3882</v>
      </c>
    </row>
    <row r="1678" spans="1:4" ht="15.5" x14ac:dyDescent="0.35">
      <c r="A1678" s="1" t="s">
        <v>693</v>
      </c>
      <c r="B1678" t="s">
        <v>4390</v>
      </c>
      <c r="C1678" t="s">
        <v>5603</v>
      </c>
      <c r="D1678" s="1" t="s">
        <v>3883</v>
      </c>
    </row>
    <row r="1679" spans="1:4" ht="15.5" hidden="1" x14ac:dyDescent="0.35">
      <c r="A1679" s="1" t="s">
        <v>692</v>
      </c>
      <c r="B1679" t="s">
        <v>4392</v>
      </c>
      <c r="C1679" t="s">
        <v>5604</v>
      </c>
      <c r="D1679" s="1" t="s">
        <v>3884</v>
      </c>
    </row>
    <row r="1680" spans="1:4" ht="15.5" x14ac:dyDescent="0.35">
      <c r="A1680" s="1" t="s">
        <v>691</v>
      </c>
      <c r="B1680" t="s">
        <v>4390</v>
      </c>
      <c r="C1680" t="s">
        <v>5605</v>
      </c>
      <c r="D1680" s="1" t="s">
        <v>3457</v>
      </c>
    </row>
    <row r="1681" spans="1:4" ht="15.5" x14ac:dyDescent="0.35">
      <c r="A1681" s="1" t="s">
        <v>690</v>
      </c>
      <c r="B1681" t="s">
        <v>4390</v>
      </c>
      <c r="C1681" t="s">
        <v>5606</v>
      </c>
      <c r="D1681" s="1" t="s">
        <v>3885</v>
      </c>
    </row>
    <row r="1682" spans="1:4" ht="15.5" hidden="1" x14ac:dyDescent="0.35">
      <c r="A1682" s="1" t="s">
        <v>689</v>
      </c>
      <c r="B1682" t="s">
        <v>4392</v>
      </c>
      <c r="C1682" t="s">
        <v>5607</v>
      </c>
      <c r="D1682" s="1" t="s">
        <v>2924</v>
      </c>
    </row>
    <row r="1683" spans="1:4" ht="15.5" hidden="1" x14ac:dyDescent="0.35">
      <c r="A1683" s="1" t="s">
        <v>688</v>
      </c>
      <c r="B1683" t="s">
        <v>4392</v>
      </c>
      <c r="C1683" t="s">
        <v>5296</v>
      </c>
      <c r="D1683" s="1" t="s">
        <v>3886</v>
      </c>
    </row>
    <row r="1684" spans="1:4" ht="15.5" x14ac:dyDescent="0.35">
      <c r="A1684" s="1" t="s">
        <v>687</v>
      </c>
      <c r="B1684" t="s">
        <v>4390</v>
      </c>
      <c r="C1684" t="s">
        <v>5608</v>
      </c>
      <c r="D1684" s="1" t="s">
        <v>2724</v>
      </c>
    </row>
    <row r="1685" spans="1:4" ht="15.5" hidden="1" x14ac:dyDescent="0.35">
      <c r="A1685" s="1" t="s">
        <v>686</v>
      </c>
      <c r="B1685" t="s">
        <v>4392</v>
      </c>
      <c r="C1685" t="s">
        <v>5609</v>
      </c>
      <c r="D1685" s="1" t="s">
        <v>3611</v>
      </c>
    </row>
    <row r="1686" spans="1:4" ht="15.5" hidden="1" x14ac:dyDescent="0.35">
      <c r="A1686" s="1" t="s">
        <v>685</v>
      </c>
      <c r="B1686" t="s">
        <v>4392</v>
      </c>
      <c r="C1686" t="s">
        <v>4436</v>
      </c>
      <c r="D1686" s="1" t="s">
        <v>3887</v>
      </c>
    </row>
    <row r="1687" spans="1:4" ht="15.5" hidden="1" x14ac:dyDescent="0.35">
      <c r="A1687" s="1" t="s">
        <v>684</v>
      </c>
      <c r="B1687" t="s">
        <v>4392</v>
      </c>
      <c r="C1687" t="s">
        <v>5610</v>
      </c>
      <c r="D1687" s="1" t="s">
        <v>2839</v>
      </c>
    </row>
    <row r="1688" spans="1:4" ht="15.5" x14ac:dyDescent="0.35">
      <c r="A1688" s="1" t="s">
        <v>683</v>
      </c>
      <c r="B1688" t="s">
        <v>4390</v>
      </c>
      <c r="C1688" t="s">
        <v>5611</v>
      </c>
      <c r="D1688" s="1" t="s">
        <v>3888</v>
      </c>
    </row>
    <row r="1689" spans="1:4" ht="15.5" x14ac:dyDescent="0.35">
      <c r="A1689" s="1" t="s">
        <v>682</v>
      </c>
      <c r="B1689" t="s">
        <v>4808</v>
      </c>
      <c r="C1689" t="s">
        <v>5612</v>
      </c>
      <c r="D1689" s="1" t="s">
        <v>3889</v>
      </c>
    </row>
    <row r="1690" spans="1:4" ht="15.5" hidden="1" x14ac:dyDescent="0.35">
      <c r="A1690" s="1" t="s">
        <v>681</v>
      </c>
      <c r="B1690" t="s">
        <v>4392</v>
      </c>
      <c r="C1690" t="s">
        <v>5299</v>
      </c>
      <c r="D1690" s="1" t="s">
        <v>3890</v>
      </c>
    </row>
    <row r="1691" spans="1:4" ht="15.5" x14ac:dyDescent="0.35">
      <c r="A1691" s="1" t="s">
        <v>680</v>
      </c>
      <c r="B1691" t="s">
        <v>4390</v>
      </c>
      <c r="C1691" t="s">
        <v>5613</v>
      </c>
      <c r="D1691" s="1" t="s">
        <v>3891</v>
      </c>
    </row>
    <row r="1692" spans="1:4" ht="15.5" x14ac:dyDescent="0.35">
      <c r="A1692" s="1" t="s">
        <v>679</v>
      </c>
      <c r="B1692" t="s">
        <v>4390</v>
      </c>
      <c r="C1692" t="s">
        <v>5614</v>
      </c>
      <c r="D1692" s="1" t="s">
        <v>3892</v>
      </c>
    </row>
    <row r="1693" spans="1:4" ht="15.5" hidden="1" x14ac:dyDescent="0.35">
      <c r="A1693" s="1" t="s">
        <v>678</v>
      </c>
      <c r="B1693" t="s">
        <v>4392</v>
      </c>
      <c r="C1693" t="s">
        <v>5288</v>
      </c>
      <c r="D1693" s="1" t="s">
        <v>3893</v>
      </c>
    </row>
    <row r="1694" spans="1:4" ht="15.5" hidden="1" x14ac:dyDescent="0.35">
      <c r="A1694" s="1" t="s">
        <v>677</v>
      </c>
      <c r="B1694" t="s">
        <v>4392</v>
      </c>
      <c r="C1694" t="s">
        <v>5615</v>
      </c>
      <c r="D1694" s="1" t="s">
        <v>2849</v>
      </c>
    </row>
    <row r="1695" spans="1:4" ht="15.5" x14ac:dyDescent="0.35">
      <c r="A1695" s="1" t="s">
        <v>676</v>
      </c>
      <c r="B1695" t="s">
        <v>4390</v>
      </c>
      <c r="C1695" t="s">
        <v>4889</v>
      </c>
      <c r="D1695" s="1" t="s">
        <v>3894</v>
      </c>
    </row>
    <row r="1696" spans="1:4" ht="15.5" x14ac:dyDescent="0.35">
      <c r="A1696" s="1" t="s">
        <v>675</v>
      </c>
      <c r="B1696" t="s">
        <v>4390</v>
      </c>
      <c r="C1696" t="s">
        <v>5616</v>
      </c>
      <c r="D1696" s="1" t="s">
        <v>3895</v>
      </c>
    </row>
    <row r="1697" spans="1:5" ht="15.5" x14ac:dyDescent="0.35">
      <c r="A1697" s="1" t="s">
        <v>674</v>
      </c>
      <c r="B1697" t="s">
        <v>4390</v>
      </c>
      <c r="C1697" t="s">
        <v>5617</v>
      </c>
      <c r="D1697" s="1" t="s">
        <v>3896</v>
      </c>
    </row>
    <row r="1698" spans="1:5" ht="15.5" x14ac:dyDescent="0.35">
      <c r="A1698" s="1" t="s">
        <v>673</v>
      </c>
      <c r="B1698" t="s">
        <v>4390</v>
      </c>
      <c r="C1698" t="s">
        <v>5618</v>
      </c>
      <c r="D1698" s="1" t="s">
        <v>3639</v>
      </c>
    </row>
    <row r="1699" spans="1:5" ht="15.5" x14ac:dyDescent="0.35">
      <c r="A1699" s="1" t="s">
        <v>672</v>
      </c>
      <c r="B1699" t="s">
        <v>4390</v>
      </c>
      <c r="C1699" t="s">
        <v>5201</v>
      </c>
      <c r="D1699" s="1" t="s">
        <v>3897</v>
      </c>
    </row>
    <row r="1700" spans="1:5" ht="15.5" hidden="1" x14ac:dyDescent="0.35">
      <c r="A1700" s="1" t="s">
        <v>671</v>
      </c>
      <c r="B1700" t="s">
        <v>4392</v>
      </c>
      <c r="C1700" t="s">
        <v>4486</v>
      </c>
      <c r="D1700" s="1" t="s">
        <v>3898</v>
      </c>
    </row>
    <row r="1701" spans="1:5" ht="15.5" x14ac:dyDescent="0.35">
      <c r="A1701" s="1" t="s">
        <v>670</v>
      </c>
      <c r="B1701" t="s">
        <v>4390</v>
      </c>
      <c r="C1701" t="s">
        <v>5619</v>
      </c>
      <c r="D1701" s="1" t="s">
        <v>3899</v>
      </c>
    </row>
    <row r="1702" spans="1:5" ht="15.5" hidden="1" x14ac:dyDescent="0.35">
      <c r="A1702" s="1" t="s">
        <v>669</v>
      </c>
      <c r="B1702" t="s">
        <v>4392</v>
      </c>
      <c r="C1702" t="s">
        <v>4399</v>
      </c>
      <c r="D1702" s="1" t="s">
        <v>3900</v>
      </c>
    </row>
    <row r="1703" spans="1:5" ht="15.5" hidden="1" x14ac:dyDescent="0.35">
      <c r="A1703" s="1" t="s">
        <v>668</v>
      </c>
      <c r="B1703" t="s">
        <v>4392</v>
      </c>
      <c r="C1703" t="s">
        <v>4467</v>
      </c>
      <c r="D1703" s="1" t="s">
        <v>3901</v>
      </c>
    </row>
    <row r="1704" spans="1:5" ht="15.5" hidden="1" x14ac:dyDescent="0.35">
      <c r="A1704" s="1" t="s">
        <v>667</v>
      </c>
      <c r="B1704" t="s">
        <v>4392</v>
      </c>
      <c r="C1704" t="s">
        <v>4982</v>
      </c>
      <c r="D1704" s="1" t="s">
        <v>3902</v>
      </c>
    </row>
    <row r="1705" spans="1:5" ht="15.5" x14ac:dyDescent="0.35">
      <c r="A1705" s="1" t="s">
        <v>666</v>
      </c>
      <c r="B1705" t="s">
        <v>4390</v>
      </c>
      <c r="C1705" t="s">
        <v>4572</v>
      </c>
      <c r="D1705" s="1" t="s">
        <v>3903</v>
      </c>
    </row>
    <row r="1706" spans="1:5" ht="15.5" hidden="1" x14ac:dyDescent="0.35">
      <c r="A1706" s="1" t="s">
        <v>665</v>
      </c>
      <c r="B1706" t="s">
        <v>4392</v>
      </c>
      <c r="C1706" t="s">
        <v>5620</v>
      </c>
      <c r="D1706" s="1" t="s">
        <v>3107</v>
      </c>
    </row>
    <row r="1707" spans="1:5" ht="15.5" x14ac:dyDescent="0.35">
      <c r="A1707" s="1" t="s">
        <v>664</v>
      </c>
      <c r="B1707" t="s">
        <v>4390</v>
      </c>
      <c r="C1707" t="s">
        <v>5621</v>
      </c>
      <c r="D1707" s="1" t="s">
        <v>3904</v>
      </c>
    </row>
    <row r="1708" spans="1:5" ht="15.5" x14ac:dyDescent="0.35">
      <c r="A1708" s="1" t="s">
        <v>663</v>
      </c>
      <c r="B1708" t="s">
        <v>4390</v>
      </c>
      <c r="C1708" t="s">
        <v>4859</v>
      </c>
      <c r="D1708" s="1" t="s">
        <v>3432</v>
      </c>
    </row>
    <row r="1709" spans="1:5" ht="15.5" hidden="1" x14ac:dyDescent="0.35">
      <c r="A1709" s="1" t="s">
        <v>662</v>
      </c>
      <c r="B1709" t="s">
        <v>4392</v>
      </c>
      <c r="C1709" t="s">
        <v>5622</v>
      </c>
      <c r="D1709" s="1" t="s">
        <v>3905</v>
      </c>
    </row>
    <row r="1710" spans="1:5" ht="15.5" x14ac:dyDescent="0.35">
      <c r="A1710" s="1" t="s">
        <v>661</v>
      </c>
      <c r="B1710" t="s">
        <v>4390</v>
      </c>
      <c r="C1710" t="s">
        <v>5107</v>
      </c>
      <c r="D1710" s="1" t="s">
        <v>3639</v>
      </c>
    </row>
    <row r="1711" spans="1:5" ht="15.5" x14ac:dyDescent="0.35">
      <c r="A1711" s="1" t="s">
        <v>660</v>
      </c>
      <c r="B1711" t="s">
        <v>4390</v>
      </c>
      <c r="C1711" t="s">
        <v>5623</v>
      </c>
      <c r="D1711" s="1" t="s">
        <v>3906</v>
      </c>
    </row>
    <row r="1712" spans="1:5" ht="15.5" hidden="1" x14ac:dyDescent="0.35">
      <c r="A1712" s="1" t="s">
        <v>659</v>
      </c>
      <c r="B1712" t="s">
        <v>4392</v>
      </c>
      <c r="C1712" t="s">
        <v>5624</v>
      </c>
      <c r="D1712" s="1" t="s">
        <v>3907</v>
      </c>
      <c r="E1712" t="s">
        <v>4460</v>
      </c>
    </row>
    <row r="1713" spans="1:4" ht="15.5" x14ac:dyDescent="0.35">
      <c r="A1713" s="1" t="s">
        <v>658</v>
      </c>
      <c r="B1713" t="s">
        <v>4390</v>
      </c>
      <c r="C1713" t="s">
        <v>4693</v>
      </c>
      <c r="D1713" s="1" t="s">
        <v>3908</v>
      </c>
    </row>
    <row r="1714" spans="1:4" ht="15.5" hidden="1" x14ac:dyDescent="0.35">
      <c r="A1714" s="1" t="s">
        <v>657</v>
      </c>
      <c r="B1714" t="s">
        <v>4392</v>
      </c>
      <c r="C1714" t="s">
        <v>4560</v>
      </c>
      <c r="D1714" s="1" t="s">
        <v>3909</v>
      </c>
    </row>
    <row r="1715" spans="1:4" ht="15.5" x14ac:dyDescent="0.35">
      <c r="A1715" s="1" t="s">
        <v>656</v>
      </c>
      <c r="B1715" t="s">
        <v>4390</v>
      </c>
      <c r="C1715" t="s">
        <v>5625</v>
      </c>
      <c r="D1715" s="1" t="s">
        <v>3910</v>
      </c>
    </row>
    <row r="1716" spans="1:4" ht="15.5" x14ac:dyDescent="0.35">
      <c r="A1716" s="1" t="s">
        <v>655</v>
      </c>
      <c r="B1716" t="s">
        <v>4390</v>
      </c>
      <c r="C1716" t="s">
        <v>5623</v>
      </c>
      <c r="D1716" s="1" t="s">
        <v>3911</v>
      </c>
    </row>
    <row r="1717" spans="1:4" ht="15.5" hidden="1" x14ac:dyDescent="0.35">
      <c r="A1717" s="1" t="s">
        <v>654</v>
      </c>
      <c r="B1717" t="s">
        <v>4392</v>
      </c>
      <c r="C1717" t="s">
        <v>4482</v>
      </c>
      <c r="D1717" s="1" t="s">
        <v>3912</v>
      </c>
    </row>
    <row r="1718" spans="1:4" ht="15.5" x14ac:dyDescent="0.35">
      <c r="A1718" s="1" t="s">
        <v>653</v>
      </c>
      <c r="B1718" t="s">
        <v>4390</v>
      </c>
      <c r="C1718" t="s">
        <v>5626</v>
      </c>
      <c r="D1718" s="1" t="s">
        <v>3913</v>
      </c>
    </row>
    <row r="1719" spans="1:4" ht="15.5" x14ac:dyDescent="0.35">
      <c r="A1719" s="1" t="s">
        <v>652</v>
      </c>
      <c r="B1719" t="s">
        <v>4390</v>
      </c>
      <c r="C1719" t="s">
        <v>5627</v>
      </c>
      <c r="D1719" s="1" t="s">
        <v>3914</v>
      </c>
    </row>
    <row r="1720" spans="1:4" ht="15.5" x14ac:dyDescent="0.35">
      <c r="A1720" s="1" t="s">
        <v>651</v>
      </c>
      <c r="B1720" t="s">
        <v>4390</v>
      </c>
      <c r="C1720" t="s">
        <v>5127</v>
      </c>
      <c r="D1720" s="1" t="s">
        <v>3915</v>
      </c>
    </row>
    <row r="1721" spans="1:4" ht="15.5" x14ac:dyDescent="0.35">
      <c r="A1721" s="1" t="s">
        <v>650</v>
      </c>
      <c r="B1721" t="s">
        <v>4390</v>
      </c>
      <c r="C1721" t="s">
        <v>5628</v>
      </c>
      <c r="D1721" s="1" t="s">
        <v>2590</v>
      </c>
    </row>
    <row r="1722" spans="1:4" ht="15.5" hidden="1" x14ac:dyDescent="0.35">
      <c r="A1722" s="1" t="s">
        <v>649</v>
      </c>
      <c r="B1722" t="s">
        <v>4392</v>
      </c>
      <c r="C1722" t="s">
        <v>4470</v>
      </c>
      <c r="D1722" s="1" t="s">
        <v>3916</v>
      </c>
    </row>
    <row r="1723" spans="1:4" ht="15.5" hidden="1" x14ac:dyDescent="0.35">
      <c r="A1723" s="1" t="s">
        <v>648</v>
      </c>
      <c r="B1723" t="s">
        <v>4392</v>
      </c>
      <c r="C1723" t="s">
        <v>5629</v>
      </c>
      <c r="D1723" s="1" t="s">
        <v>3917</v>
      </c>
    </row>
    <row r="1724" spans="1:4" ht="15.5" x14ac:dyDescent="0.35">
      <c r="A1724" s="1" t="s">
        <v>647</v>
      </c>
      <c r="B1724" t="s">
        <v>4390</v>
      </c>
      <c r="C1724" t="s">
        <v>5630</v>
      </c>
      <c r="D1724" s="1" t="s">
        <v>3918</v>
      </c>
    </row>
    <row r="1725" spans="1:4" ht="15.5" hidden="1" x14ac:dyDescent="0.35">
      <c r="A1725" s="1" t="s">
        <v>646</v>
      </c>
      <c r="B1725" t="s">
        <v>4392</v>
      </c>
      <c r="C1725" t="s">
        <v>5631</v>
      </c>
      <c r="D1725" s="1" t="s">
        <v>3919</v>
      </c>
    </row>
    <row r="1726" spans="1:4" ht="15.5" x14ac:dyDescent="0.35">
      <c r="A1726" s="1" t="s">
        <v>645</v>
      </c>
      <c r="B1726" t="s">
        <v>4390</v>
      </c>
      <c r="C1726" t="s">
        <v>5632</v>
      </c>
      <c r="D1726" s="1" t="s">
        <v>3696</v>
      </c>
    </row>
    <row r="1727" spans="1:4" ht="15.5" x14ac:dyDescent="0.35">
      <c r="A1727" s="1" t="s">
        <v>644</v>
      </c>
      <c r="B1727" t="s">
        <v>4390</v>
      </c>
      <c r="C1727" t="s">
        <v>5633</v>
      </c>
      <c r="D1727" s="1" t="s">
        <v>3920</v>
      </c>
    </row>
    <row r="1728" spans="1:4" ht="15.5" x14ac:dyDescent="0.35">
      <c r="A1728" s="1" t="s">
        <v>643</v>
      </c>
      <c r="B1728" t="s">
        <v>4390</v>
      </c>
      <c r="C1728" t="s">
        <v>5443</v>
      </c>
      <c r="D1728" s="1" t="s">
        <v>3921</v>
      </c>
    </row>
    <row r="1729" spans="1:4" ht="15.5" hidden="1" x14ac:dyDescent="0.35">
      <c r="A1729" s="1" t="s">
        <v>642</v>
      </c>
      <c r="B1729" t="s">
        <v>4392</v>
      </c>
      <c r="C1729" t="s">
        <v>5634</v>
      </c>
      <c r="D1729" s="1" t="s">
        <v>3014</v>
      </c>
    </row>
    <row r="1730" spans="1:4" ht="15.5" hidden="1" x14ac:dyDescent="0.35">
      <c r="A1730" s="1" t="s">
        <v>641</v>
      </c>
      <c r="B1730" t="s">
        <v>4392</v>
      </c>
      <c r="C1730" t="s">
        <v>5635</v>
      </c>
      <c r="D1730" s="1" t="s">
        <v>3922</v>
      </c>
    </row>
    <row r="1731" spans="1:4" ht="15.5" hidden="1" x14ac:dyDescent="0.35">
      <c r="A1731" s="1" t="s">
        <v>640</v>
      </c>
      <c r="B1731" t="s">
        <v>4392</v>
      </c>
      <c r="C1731" t="s">
        <v>5636</v>
      </c>
      <c r="D1731" s="1" t="s">
        <v>3819</v>
      </c>
    </row>
    <row r="1732" spans="1:4" ht="15.5" x14ac:dyDescent="0.35">
      <c r="A1732" s="1" t="s">
        <v>639</v>
      </c>
      <c r="B1732" t="s">
        <v>4390</v>
      </c>
      <c r="C1732" t="s">
        <v>5637</v>
      </c>
      <c r="D1732" s="1" t="s">
        <v>2945</v>
      </c>
    </row>
    <row r="1733" spans="1:4" ht="15.5" x14ac:dyDescent="0.35">
      <c r="A1733" s="1" t="s">
        <v>638</v>
      </c>
      <c r="B1733" t="s">
        <v>4390</v>
      </c>
      <c r="C1733" t="s">
        <v>4471</v>
      </c>
      <c r="D1733" s="1" t="s">
        <v>3923</v>
      </c>
    </row>
    <row r="1734" spans="1:4" ht="15.5" x14ac:dyDescent="0.35">
      <c r="A1734" s="1" t="s">
        <v>637</v>
      </c>
      <c r="B1734" t="s">
        <v>4390</v>
      </c>
      <c r="C1734" t="s">
        <v>5638</v>
      </c>
      <c r="D1734" s="1" t="s">
        <v>3924</v>
      </c>
    </row>
    <row r="1735" spans="1:4" ht="15.5" x14ac:dyDescent="0.35">
      <c r="A1735" s="1" t="s">
        <v>636</v>
      </c>
      <c r="B1735" t="s">
        <v>4390</v>
      </c>
      <c r="C1735" t="s">
        <v>5639</v>
      </c>
      <c r="D1735" s="1" t="s">
        <v>3925</v>
      </c>
    </row>
    <row r="1736" spans="1:4" ht="15.5" x14ac:dyDescent="0.35">
      <c r="A1736" s="1" t="s">
        <v>635</v>
      </c>
      <c r="B1736" t="s">
        <v>4808</v>
      </c>
      <c r="C1736" t="s">
        <v>5640</v>
      </c>
      <c r="D1736" s="1" t="s">
        <v>3926</v>
      </c>
    </row>
    <row r="1737" spans="1:4" ht="15.5" x14ac:dyDescent="0.35">
      <c r="A1737" s="1" t="s">
        <v>634</v>
      </c>
      <c r="B1737" t="s">
        <v>4390</v>
      </c>
      <c r="C1737" t="s">
        <v>5641</v>
      </c>
      <c r="D1737" s="1" t="s">
        <v>3927</v>
      </c>
    </row>
    <row r="1738" spans="1:4" ht="15.5" hidden="1" x14ac:dyDescent="0.35">
      <c r="A1738" s="1" t="s">
        <v>633</v>
      </c>
      <c r="B1738" t="s">
        <v>4392</v>
      </c>
      <c r="C1738" t="s">
        <v>5642</v>
      </c>
      <c r="D1738" s="1" t="s">
        <v>3225</v>
      </c>
    </row>
    <row r="1739" spans="1:4" ht="15.5" hidden="1" x14ac:dyDescent="0.35">
      <c r="A1739" s="1" t="s">
        <v>632</v>
      </c>
      <c r="B1739" t="s">
        <v>4392</v>
      </c>
      <c r="C1739" t="s">
        <v>4441</v>
      </c>
      <c r="D1739" s="1" t="s">
        <v>3928</v>
      </c>
    </row>
    <row r="1740" spans="1:4" ht="15.5" hidden="1" x14ac:dyDescent="0.35">
      <c r="A1740" s="1" t="s">
        <v>630</v>
      </c>
      <c r="B1740" t="s">
        <v>4392</v>
      </c>
      <c r="C1740" t="s">
        <v>5643</v>
      </c>
      <c r="D1740" s="1" t="s">
        <v>3929</v>
      </c>
    </row>
    <row r="1741" spans="1:4" ht="15.5" x14ac:dyDescent="0.35">
      <c r="A1741" s="1" t="s">
        <v>629</v>
      </c>
      <c r="B1741" t="s">
        <v>4390</v>
      </c>
      <c r="C1741" t="s">
        <v>5644</v>
      </c>
      <c r="D1741" s="1" t="s">
        <v>3930</v>
      </c>
    </row>
    <row r="1742" spans="1:4" ht="15.5" x14ac:dyDescent="0.35">
      <c r="A1742" s="1" t="s">
        <v>628</v>
      </c>
      <c r="B1742" t="s">
        <v>4390</v>
      </c>
      <c r="C1742" t="s">
        <v>5645</v>
      </c>
      <c r="D1742" s="1" t="s">
        <v>3931</v>
      </c>
    </row>
    <row r="1743" spans="1:4" ht="15.5" x14ac:dyDescent="0.35">
      <c r="A1743" s="1" t="s">
        <v>627</v>
      </c>
      <c r="B1743" t="s">
        <v>4390</v>
      </c>
      <c r="C1743" t="s">
        <v>5646</v>
      </c>
      <c r="D1743" s="1" t="s">
        <v>3932</v>
      </c>
    </row>
    <row r="1744" spans="1:4" ht="15.5" x14ac:dyDescent="0.35">
      <c r="A1744" s="1" t="s">
        <v>626</v>
      </c>
      <c r="B1744" t="s">
        <v>4390</v>
      </c>
      <c r="C1744" t="s">
        <v>5647</v>
      </c>
      <c r="D1744" s="1" t="s">
        <v>3933</v>
      </c>
    </row>
    <row r="1745" spans="1:4" ht="15.5" x14ac:dyDescent="0.35">
      <c r="A1745" s="1" t="s">
        <v>625</v>
      </c>
      <c r="B1745" t="s">
        <v>4390</v>
      </c>
      <c r="C1745" t="s">
        <v>4836</v>
      </c>
      <c r="D1745" s="1" t="s">
        <v>3934</v>
      </c>
    </row>
    <row r="1746" spans="1:4" ht="15.5" hidden="1" x14ac:dyDescent="0.35">
      <c r="A1746" s="1" t="s">
        <v>624</v>
      </c>
      <c r="B1746" t="s">
        <v>4392</v>
      </c>
      <c r="C1746" t="s">
        <v>5223</v>
      </c>
      <c r="D1746" s="1" t="s">
        <v>3077</v>
      </c>
    </row>
    <row r="1747" spans="1:4" ht="15.5" x14ac:dyDescent="0.35">
      <c r="A1747" s="1" t="s">
        <v>623</v>
      </c>
      <c r="B1747" t="s">
        <v>4390</v>
      </c>
      <c r="C1747" t="s">
        <v>5514</v>
      </c>
      <c r="D1747" s="1" t="s">
        <v>3935</v>
      </c>
    </row>
    <row r="1748" spans="1:4" ht="15.5" x14ac:dyDescent="0.35">
      <c r="A1748" s="1" t="s">
        <v>622</v>
      </c>
      <c r="B1748" t="s">
        <v>4390</v>
      </c>
      <c r="C1748" t="s">
        <v>5648</v>
      </c>
      <c r="D1748" s="1" t="s">
        <v>3936</v>
      </c>
    </row>
    <row r="1749" spans="1:4" ht="15.5" hidden="1" x14ac:dyDescent="0.35">
      <c r="A1749" s="1" t="s">
        <v>621</v>
      </c>
      <c r="B1749" t="s">
        <v>4392</v>
      </c>
      <c r="C1749" t="s">
        <v>5649</v>
      </c>
      <c r="D1749" s="1" t="s">
        <v>3927</v>
      </c>
    </row>
    <row r="1750" spans="1:4" ht="15.5" hidden="1" x14ac:dyDescent="0.35">
      <c r="A1750" s="1" t="s">
        <v>620</v>
      </c>
      <c r="B1750" t="s">
        <v>4392</v>
      </c>
      <c r="C1750" t="s">
        <v>5045</v>
      </c>
      <c r="D1750" s="1" t="s">
        <v>3937</v>
      </c>
    </row>
    <row r="1751" spans="1:4" ht="15.5" hidden="1" x14ac:dyDescent="0.35">
      <c r="A1751" s="1" t="s">
        <v>619</v>
      </c>
      <c r="B1751" t="s">
        <v>4392</v>
      </c>
      <c r="C1751" t="s">
        <v>5650</v>
      </c>
      <c r="D1751" s="1" t="s">
        <v>3395</v>
      </c>
    </row>
    <row r="1752" spans="1:4" ht="15.5" x14ac:dyDescent="0.35">
      <c r="A1752" s="1" t="s">
        <v>618</v>
      </c>
      <c r="B1752" t="s">
        <v>4808</v>
      </c>
      <c r="C1752" t="s">
        <v>5651</v>
      </c>
      <c r="D1752" s="1" t="s">
        <v>3938</v>
      </c>
    </row>
    <row r="1753" spans="1:4" ht="15.5" hidden="1" x14ac:dyDescent="0.35">
      <c r="A1753" s="1" t="s">
        <v>617</v>
      </c>
      <c r="B1753" t="s">
        <v>4392</v>
      </c>
      <c r="C1753" t="s">
        <v>4911</v>
      </c>
      <c r="D1753" s="1" t="s">
        <v>3939</v>
      </c>
    </row>
    <row r="1754" spans="1:4" ht="15.5" hidden="1" x14ac:dyDescent="0.35">
      <c r="A1754" s="1" t="s">
        <v>616</v>
      </c>
      <c r="B1754" t="s">
        <v>4392</v>
      </c>
      <c r="C1754" t="s">
        <v>5652</v>
      </c>
      <c r="D1754" s="1" t="s">
        <v>3940</v>
      </c>
    </row>
    <row r="1755" spans="1:4" ht="15.5" hidden="1" x14ac:dyDescent="0.35">
      <c r="A1755" s="1" t="s">
        <v>615</v>
      </c>
      <c r="B1755" t="s">
        <v>4392</v>
      </c>
      <c r="C1755" t="s">
        <v>5653</v>
      </c>
      <c r="D1755" s="1" t="s">
        <v>2387</v>
      </c>
    </row>
    <row r="1756" spans="1:4" ht="15.5" x14ac:dyDescent="0.35">
      <c r="A1756" s="1" t="s">
        <v>614</v>
      </c>
      <c r="B1756" t="s">
        <v>4390</v>
      </c>
      <c r="C1756" t="s">
        <v>5654</v>
      </c>
      <c r="D1756" s="1" t="s">
        <v>3941</v>
      </c>
    </row>
    <row r="1757" spans="1:4" ht="15.5" x14ac:dyDescent="0.35">
      <c r="A1757" s="1" t="s">
        <v>613</v>
      </c>
      <c r="B1757" t="s">
        <v>4390</v>
      </c>
      <c r="C1757" t="s">
        <v>5655</v>
      </c>
      <c r="D1757" s="1" t="s">
        <v>3942</v>
      </c>
    </row>
    <row r="1758" spans="1:4" ht="15.5" hidden="1" x14ac:dyDescent="0.35">
      <c r="A1758" s="1" t="s">
        <v>612</v>
      </c>
      <c r="B1758" t="s">
        <v>4392</v>
      </c>
      <c r="C1758" t="s">
        <v>5656</v>
      </c>
      <c r="D1758" s="1" t="s">
        <v>2624</v>
      </c>
    </row>
    <row r="1759" spans="1:4" ht="15.5" x14ac:dyDescent="0.35">
      <c r="A1759" s="1" t="s">
        <v>611</v>
      </c>
      <c r="B1759" t="s">
        <v>4808</v>
      </c>
      <c r="C1759" t="s">
        <v>5657</v>
      </c>
      <c r="D1759" s="1" t="s">
        <v>3943</v>
      </c>
    </row>
    <row r="1760" spans="1:4" ht="15.5" hidden="1" x14ac:dyDescent="0.35">
      <c r="A1760" s="1" t="s">
        <v>610</v>
      </c>
      <c r="B1760" t="s">
        <v>4392</v>
      </c>
      <c r="C1760" t="s">
        <v>5658</v>
      </c>
      <c r="D1760" s="1" t="s">
        <v>3944</v>
      </c>
    </row>
    <row r="1761" spans="1:4" ht="15.5" hidden="1" x14ac:dyDescent="0.35">
      <c r="A1761" s="1" t="s">
        <v>609</v>
      </c>
      <c r="B1761" t="s">
        <v>4392</v>
      </c>
      <c r="C1761" t="s">
        <v>5659</v>
      </c>
      <c r="D1761" s="1" t="s">
        <v>3945</v>
      </c>
    </row>
    <row r="1762" spans="1:4" ht="15.5" hidden="1" x14ac:dyDescent="0.35">
      <c r="A1762" s="1" t="s">
        <v>608</v>
      </c>
      <c r="B1762" t="s">
        <v>4392</v>
      </c>
      <c r="C1762" t="s">
        <v>5660</v>
      </c>
      <c r="D1762" s="1" t="s">
        <v>3946</v>
      </c>
    </row>
    <row r="1763" spans="1:4" ht="15.5" x14ac:dyDescent="0.35">
      <c r="A1763" s="1" t="s">
        <v>607</v>
      </c>
      <c r="B1763" t="s">
        <v>4390</v>
      </c>
      <c r="C1763" t="s">
        <v>5661</v>
      </c>
      <c r="D1763" s="1" t="s">
        <v>3947</v>
      </c>
    </row>
    <row r="1764" spans="1:4" ht="15.5" x14ac:dyDescent="0.35">
      <c r="A1764" s="1" t="s">
        <v>606</v>
      </c>
      <c r="B1764" t="s">
        <v>4390</v>
      </c>
      <c r="C1764" t="s">
        <v>5662</v>
      </c>
      <c r="D1764" s="1" t="s">
        <v>3948</v>
      </c>
    </row>
    <row r="1765" spans="1:4" ht="15.5" x14ac:dyDescent="0.35">
      <c r="A1765" s="1" t="s">
        <v>605</v>
      </c>
      <c r="B1765" t="s">
        <v>4390</v>
      </c>
      <c r="C1765" t="s">
        <v>5663</v>
      </c>
      <c r="D1765" s="1" t="s">
        <v>2614</v>
      </c>
    </row>
    <row r="1766" spans="1:4" ht="15.5" x14ac:dyDescent="0.35">
      <c r="A1766" s="1" t="s">
        <v>604</v>
      </c>
      <c r="B1766" t="s">
        <v>4390</v>
      </c>
      <c r="C1766" t="s">
        <v>5664</v>
      </c>
      <c r="D1766" s="1" t="s">
        <v>3452</v>
      </c>
    </row>
    <row r="1767" spans="1:4" ht="15.5" hidden="1" x14ac:dyDescent="0.35">
      <c r="A1767" s="1" t="s">
        <v>603</v>
      </c>
      <c r="B1767" t="s">
        <v>4392</v>
      </c>
      <c r="C1767" t="s">
        <v>4545</v>
      </c>
      <c r="D1767" s="1" t="s">
        <v>3949</v>
      </c>
    </row>
    <row r="1768" spans="1:4" ht="15.5" x14ac:dyDescent="0.35">
      <c r="A1768" s="1" t="s">
        <v>602</v>
      </c>
      <c r="B1768" t="s">
        <v>4390</v>
      </c>
      <c r="C1768" t="s">
        <v>5243</v>
      </c>
      <c r="D1768" s="1" t="s">
        <v>3950</v>
      </c>
    </row>
    <row r="1769" spans="1:4" ht="15.5" x14ac:dyDescent="0.35">
      <c r="A1769" s="1" t="s">
        <v>601</v>
      </c>
      <c r="B1769" t="s">
        <v>4390</v>
      </c>
      <c r="C1769" t="s">
        <v>4568</v>
      </c>
      <c r="D1769" s="1" t="s">
        <v>3951</v>
      </c>
    </row>
    <row r="1770" spans="1:4" ht="15.5" x14ac:dyDescent="0.35">
      <c r="A1770" s="1" t="s">
        <v>600</v>
      </c>
      <c r="B1770" t="s">
        <v>4390</v>
      </c>
      <c r="C1770" t="s">
        <v>4836</v>
      </c>
      <c r="D1770" s="1" t="s">
        <v>3952</v>
      </c>
    </row>
    <row r="1771" spans="1:4" ht="15.5" x14ac:dyDescent="0.35">
      <c r="A1771" s="1" t="s">
        <v>599</v>
      </c>
      <c r="B1771" t="s">
        <v>4390</v>
      </c>
      <c r="C1771" t="s">
        <v>5665</v>
      </c>
      <c r="D1771" s="1" t="s">
        <v>3953</v>
      </c>
    </row>
    <row r="1772" spans="1:4" ht="15.5" x14ac:dyDescent="0.35">
      <c r="A1772" s="1" t="s">
        <v>598</v>
      </c>
      <c r="B1772" t="s">
        <v>4390</v>
      </c>
      <c r="C1772" t="s">
        <v>5666</v>
      </c>
      <c r="D1772" s="1" t="s">
        <v>3954</v>
      </c>
    </row>
    <row r="1773" spans="1:4" ht="15.5" x14ac:dyDescent="0.35">
      <c r="A1773" s="1" t="s">
        <v>597</v>
      </c>
      <c r="B1773" t="s">
        <v>4390</v>
      </c>
      <c r="C1773" t="s">
        <v>4816</v>
      </c>
      <c r="D1773" s="1" t="s">
        <v>3955</v>
      </c>
    </row>
    <row r="1774" spans="1:4" ht="15.5" x14ac:dyDescent="0.35">
      <c r="A1774" s="1" t="s">
        <v>596</v>
      </c>
      <c r="B1774" t="s">
        <v>4390</v>
      </c>
      <c r="C1774" t="s">
        <v>5667</v>
      </c>
      <c r="D1774" s="1" t="s">
        <v>3956</v>
      </c>
    </row>
    <row r="1775" spans="1:4" ht="15.5" hidden="1" x14ac:dyDescent="0.35">
      <c r="A1775" s="1" t="s">
        <v>595</v>
      </c>
      <c r="B1775" t="s">
        <v>4392</v>
      </c>
      <c r="C1775" t="s">
        <v>5167</v>
      </c>
      <c r="D1775" s="1" t="s">
        <v>3957</v>
      </c>
    </row>
    <row r="1776" spans="1:4" ht="15.5" x14ac:dyDescent="0.35">
      <c r="A1776" s="1" t="s">
        <v>594</v>
      </c>
      <c r="B1776" t="s">
        <v>4390</v>
      </c>
      <c r="C1776" t="s">
        <v>5202</v>
      </c>
      <c r="D1776" s="1" t="s">
        <v>3958</v>
      </c>
    </row>
    <row r="1777" spans="1:5" ht="15.5" x14ac:dyDescent="0.35">
      <c r="A1777" s="1" t="s">
        <v>593</v>
      </c>
      <c r="B1777" t="s">
        <v>4390</v>
      </c>
      <c r="C1777" t="s">
        <v>4484</v>
      </c>
      <c r="D1777" s="1" t="s">
        <v>3959</v>
      </c>
    </row>
    <row r="1778" spans="1:5" ht="15.5" hidden="1" x14ac:dyDescent="0.35">
      <c r="A1778" s="1" t="s">
        <v>592</v>
      </c>
      <c r="B1778" t="s">
        <v>4392</v>
      </c>
      <c r="C1778" t="s">
        <v>5668</v>
      </c>
      <c r="D1778" s="1" t="s">
        <v>3960</v>
      </c>
    </row>
    <row r="1779" spans="1:5" ht="15.5" x14ac:dyDescent="0.35">
      <c r="A1779" s="1" t="s">
        <v>591</v>
      </c>
      <c r="B1779" t="s">
        <v>4390</v>
      </c>
      <c r="C1779" t="s">
        <v>5669</v>
      </c>
      <c r="D1779" s="1" t="s">
        <v>3396</v>
      </c>
    </row>
    <row r="1780" spans="1:5" ht="15.5" hidden="1" x14ac:dyDescent="0.35">
      <c r="A1780" s="1" t="s">
        <v>590</v>
      </c>
      <c r="B1780" t="s">
        <v>4392</v>
      </c>
      <c r="C1780" t="s">
        <v>5670</v>
      </c>
      <c r="D1780" s="1" t="s">
        <v>3961</v>
      </c>
      <c r="E1780" t="s">
        <v>4986</v>
      </c>
    </row>
    <row r="1781" spans="1:5" ht="15.5" x14ac:dyDescent="0.35">
      <c r="A1781" s="1" t="s">
        <v>589</v>
      </c>
      <c r="B1781" t="s">
        <v>4390</v>
      </c>
      <c r="C1781" t="s">
        <v>5034</v>
      </c>
      <c r="D1781" s="1" t="s">
        <v>3962</v>
      </c>
    </row>
    <row r="1782" spans="1:5" ht="15.5" x14ac:dyDescent="0.35">
      <c r="A1782" s="1" t="s">
        <v>588</v>
      </c>
      <c r="B1782" t="s">
        <v>4390</v>
      </c>
      <c r="C1782" t="s">
        <v>5085</v>
      </c>
      <c r="D1782" s="1" t="s">
        <v>3963</v>
      </c>
    </row>
    <row r="1783" spans="1:5" ht="15.5" hidden="1" x14ac:dyDescent="0.35">
      <c r="A1783" s="1" t="s">
        <v>587</v>
      </c>
      <c r="B1783" t="s">
        <v>4392</v>
      </c>
      <c r="C1783" t="s">
        <v>5671</v>
      </c>
      <c r="D1783" s="1" t="s">
        <v>3825</v>
      </c>
    </row>
    <row r="1784" spans="1:5" ht="15.5" x14ac:dyDescent="0.35">
      <c r="A1784" s="1" t="s">
        <v>586</v>
      </c>
      <c r="B1784" t="s">
        <v>4390</v>
      </c>
      <c r="C1784" t="s">
        <v>5672</v>
      </c>
      <c r="D1784" s="1" t="s">
        <v>2412</v>
      </c>
    </row>
    <row r="1785" spans="1:5" ht="15.5" hidden="1" x14ac:dyDescent="0.35">
      <c r="A1785" s="1" t="s">
        <v>585</v>
      </c>
      <c r="B1785" t="s">
        <v>4392</v>
      </c>
      <c r="C1785" t="s">
        <v>5028</v>
      </c>
      <c r="D1785" s="1" t="s">
        <v>2943</v>
      </c>
    </row>
    <row r="1786" spans="1:5" ht="15.5" hidden="1" x14ac:dyDescent="0.35">
      <c r="A1786" s="1" t="s">
        <v>584</v>
      </c>
      <c r="B1786" t="s">
        <v>4392</v>
      </c>
      <c r="C1786" t="s">
        <v>5673</v>
      </c>
      <c r="D1786" s="1" t="s">
        <v>3964</v>
      </c>
    </row>
    <row r="1787" spans="1:5" ht="15.5" hidden="1" x14ac:dyDescent="0.35">
      <c r="A1787" s="1" t="s">
        <v>583</v>
      </c>
      <c r="B1787" t="s">
        <v>4392</v>
      </c>
      <c r="C1787" t="s">
        <v>4411</v>
      </c>
      <c r="D1787" s="1" t="s">
        <v>3965</v>
      </c>
    </row>
    <row r="1788" spans="1:5" ht="15.5" hidden="1" x14ac:dyDescent="0.35">
      <c r="A1788" s="1" t="s">
        <v>582</v>
      </c>
      <c r="B1788" t="s">
        <v>4392</v>
      </c>
      <c r="C1788" t="s">
        <v>5674</v>
      </c>
      <c r="D1788" s="1" t="s">
        <v>3966</v>
      </c>
    </row>
    <row r="1789" spans="1:5" ht="15.5" hidden="1" x14ac:dyDescent="0.35">
      <c r="A1789" s="1" t="s">
        <v>581</v>
      </c>
      <c r="B1789" t="s">
        <v>4392</v>
      </c>
      <c r="C1789" t="s">
        <v>5675</v>
      </c>
      <c r="D1789" s="1" t="s">
        <v>3416</v>
      </c>
    </row>
    <row r="1790" spans="1:5" ht="15.5" hidden="1" x14ac:dyDescent="0.35">
      <c r="A1790" s="1" t="s">
        <v>580</v>
      </c>
      <c r="B1790" t="s">
        <v>4392</v>
      </c>
      <c r="C1790" t="s">
        <v>4398</v>
      </c>
      <c r="D1790" s="1" t="s">
        <v>3967</v>
      </c>
    </row>
    <row r="1791" spans="1:5" ht="15.5" hidden="1" x14ac:dyDescent="0.35">
      <c r="A1791" s="1" t="s">
        <v>579</v>
      </c>
      <c r="B1791" t="s">
        <v>4392</v>
      </c>
      <c r="C1791" t="s">
        <v>5676</v>
      </c>
      <c r="D1791" s="1" t="s">
        <v>3968</v>
      </c>
    </row>
    <row r="1792" spans="1:5" ht="15.5" hidden="1" x14ac:dyDescent="0.35">
      <c r="A1792" s="1" t="s">
        <v>578</v>
      </c>
      <c r="B1792" t="s">
        <v>4392</v>
      </c>
      <c r="C1792" t="s">
        <v>5677</v>
      </c>
      <c r="D1792" s="1" t="s">
        <v>2780</v>
      </c>
      <c r="E1792" t="s">
        <v>4986</v>
      </c>
    </row>
    <row r="1793" spans="1:4" ht="15.5" x14ac:dyDescent="0.35">
      <c r="A1793" s="1" t="s">
        <v>577</v>
      </c>
      <c r="B1793" t="s">
        <v>4390</v>
      </c>
      <c r="C1793" t="s">
        <v>4572</v>
      </c>
      <c r="D1793" s="1" t="s">
        <v>3969</v>
      </c>
    </row>
    <row r="1794" spans="1:4" ht="15.5" hidden="1" x14ac:dyDescent="0.35">
      <c r="A1794" s="1" t="s">
        <v>576</v>
      </c>
      <c r="B1794" t="s">
        <v>4392</v>
      </c>
      <c r="C1794" t="s">
        <v>4536</v>
      </c>
      <c r="D1794" s="1" t="s">
        <v>3970</v>
      </c>
    </row>
    <row r="1795" spans="1:4" ht="15.5" x14ac:dyDescent="0.35">
      <c r="A1795" s="1" t="s">
        <v>575</v>
      </c>
      <c r="B1795" t="s">
        <v>4390</v>
      </c>
      <c r="C1795" t="s">
        <v>4933</v>
      </c>
      <c r="D1795" s="1" t="s">
        <v>3971</v>
      </c>
    </row>
    <row r="1796" spans="1:4" ht="15.5" hidden="1" x14ac:dyDescent="0.35">
      <c r="A1796" s="1" t="s">
        <v>574</v>
      </c>
      <c r="B1796" t="s">
        <v>4392</v>
      </c>
      <c r="C1796" t="s">
        <v>4427</v>
      </c>
      <c r="D1796" s="1" t="s">
        <v>3684</v>
      </c>
    </row>
    <row r="1797" spans="1:4" ht="15.5" x14ac:dyDescent="0.35">
      <c r="A1797" s="1" t="s">
        <v>573</v>
      </c>
      <c r="B1797" t="s">
        <v>4390</v>
      </c>
      <c r="C1797" t="s">
        <v>5259</v>
      </c>
      <c r="D1797" s="1" t="s">
        <v>3972</v>
      </c>
    </row>
    <row r="1798" spans="1:4" ht="15.5" hidden="1" x14ac:dyDescent="0.35">
      <c r="A1798" s="1" t="s">
        <v>572</v>
      </c>
      <c r="B1798" t="s">
        <v>4392</v>
      </c>
      <c r="C1798" t="s">
        <v>5678</v>
      </c>
      <c r="D1798" s="1" t="s">
        <v>3973</v>
      </c>
    </row>
    <row r="1799" spans="1:4" ht="15.5" x14ac:dyDescent="0.35">
      <c r="A1799" s="1" t="s">
        <v>571</v>
      </c>
      <c r="B1799" t="s">
        <v>4390</v>
      </c>
      <c r="C1799" t="s">
        <v>4978</v>
      </c>
      <c r="D1799" s="1" t="s">
        <v>3974</v>
      </c>
    </row>
    <row r="1800" spans="1:4" ht="15.5" x14ac:dyDescent="0.35">
      <c r="A1800" s="1" t="s">
        <v>570</v>
      </c>
      <c r="B1800" t="s">
        <v>4390</v>
      </c>
      <c r="C1800" t="s">
        <v>5304</v>
      </c>
      <c r="D1800" s="1" t="s">
        <v>2916</v>
      </c>
    </row>
    <row r="1801" spans="1:4" ht="15.5" hidden="1" x14ac:dyDescent="0.35">
      <c r="A1801" s="1" t="s">
        <v>569</v>
      </c>
      <c r="B1801" t="s">
        <v>4392</v>
      </c>
      <c r="C1801" t="s">
        <v>5679</v>
      </c>
      <c r="D1801" s="1" t="s">
        <v>3975</v>
      </c>
    </row>
    <row r="1802" spans="1:4" ht="15.5" x14ac:dyDescent="0.35">
      <c r="A1802" s="1" t="s">
        <v>568</v>
      </c>
      <c r="B1802" t="s">
        <v>4390</v>
      </c>
      <c r="C1802" t="s">
        <v>5623</v>
      </c>
      <c r="D1802" s="1" t="s">
        <v>3976</v>
      </c>
    </row>
    <row r="1803" spans="1:4" ht="15.5" hidden="1" x14ac:dyDescent="0.35">
      <c r="A1803" s="1" t="s">
        <v>567</v>
      </c>
      <c r="B1803" t="s">
        <v>4392</v>
      </c>
      <c r="C1803" t="s">
        <v>4454</v>
      </c>
      <c r="D1803" s="1" t="s">
        <v>3977</v>
      </c>
    </row>
    <row r="1804" spans="1:4" ht="15.5" hidden="1" x14ac:dyDescent="0.35">
      <c r="A1804" s="1" t="s">
        <v>566</v>
      </c>
      <c r="B1804" t="s">
        <v>4392</v>
      </c>
      <c r="C1804" t="s">
        <v>4873</v>
      </c>
      <c r="D1804" s="1" t="s">
        <v>2587</v>
      </c>
    </row>
    <row r="1805" spans="1:4" ht="15.5" hidden="1" x14ac:dyDescent="0.35">
      <c r="A1805" s="1" t="s">
        <v>565</v>
      </c>
      <c r="B1805" t="s">
        <v>4392</v>
      </c>
      <c r="C1805" t="s">
        <v>5680</v>
      </c>
      <c r="D1805" s="1" t="s">
        <v>2415</v>
      </c>
    </row>
    <row r="1806" spans="1:4" ht="15.5" hidden="1" x14ac:dyDescent="0.35">
      <c r="A1806" s="1" t="s">
        <v>564</v>
      </c>
      <c r="B1806" t="s">
        <v>4392</v>
      </c>
      <c r="C1806" t="s">
        <v>5452</v>
      </c>
      <c r="D1806" s="1" t="s">
        <v>3978</v>
      </c>
    </row>
    <row r="1807" spans="1:4" ht="15.5" x14ac:dyDescent="0.35">
      <c r="A1807" s="1" t="s">
        <v>563</v>
      </c>
      <c r="B1807" t="s">
        <v>4390</v>
      </c>
      <c r="C1807" t="s">
        <v>4780</v>
      </c>
      <c r="D1807" s="1" t="s">
        <v>3979</v>
      </c>
    </row>
    <row r="1808" spans="1:4" ht="15.5" x14ac:dyDescent="0.35">
      <c r="A1808" s="1" t="s">
        <v>562</v>
      </c>
      <c r="B1808" t="s">
        <v>4390</v>
      </c>
      <c r="C1808" t="s">
        <v>5681</v>
      </c>
      <c r="D1808" s="1" t="s">
        <v>3980</v>
      </c>
    </row>
    <row r="1809" spans="1:5" ht="15.5" x14ac:dyDescent="0.35">
      <c r="A1809" s="1" t="s">
        <v>561</v>
      </c>
      <c r="B1809" t="s">
        <v>4390</v>
      </c>
      <c r="C1809" t="s">
        <v>5682</v>
      </c>
      <c r="D1809" s="1" t="s">
        <v>3981</v>
      </c>
    </row>
    <row r="1810" spans="1:5" ht="15.5" x14ac:dyDescent="0.35">
      <c r="A1810" s="1" t="s">
        <v>560</v>
      </c>
      <c r="B1810" t="s">
        <v>4390</v>
      </c>
      <c r="C1810" t="s">
        <v>4619</v>
      </c>
      <c r="D1810" s="1" t="s">
        <v>3982</v>
      </c>
    </row>
    <row r="1811" spans="1:5" ht="15.5" x14ac:dyDescent="0.35">
      <c r="A1811" s="1" t="s">
        <v>559</v>
      </c>
      <c r="B1811" t="s">
        <v>4390</v>
      </c>
      <c r="C1811" t="s">
        <v>5645</v>
      </c>
      <c r="D1811" s="1" t="s">
        <v>3983</v>
      </c>
    </row>
    <row r="1812" spans="1:5" ht="15.5" x14ac:dyDescent="0.35">
      <c r="A1812" s="1" t="s">
        <v>558</v>
      </c>
      <c r="B1812" t="s">
        <v>4390</v>
      </c>
      <c r="C1812" t="s">
        <v>5683</v>
      </c>
      <c r="D1812" s="1" t="s">
        <v>3984</v>
      </c>
    </row>
    <row r="1813" spans="1:5" ht="15.5" x14ac:dyDescent="0.35">
      <c r="A1813" s="1" t="s">
        <v>557</v>
      </c>
      <c r="B1813" t="s">
        <v>4390</v>
      </c>
      <c r="C1813" t="s">
        <v>5684</v>
      </c>
      <c r="D1813" s="1" t="s">
        <v>3985</v>
      </c>
    </row>
    <row r="1814" spans="1:5" ht="15.5" hidden="1" x14ac:dyDescent="0.35">
      <c r="A1814" s="1" t="s">
        <v>556</v>
      </c>
      <c r="B1814" t="s">
        <v>4392</v>
      </c>
      <c r="C1814" t="s">
        <v>5685</v>
      </c>
      <c r="D1814" s="1" t="s">
        <v>3986</v>
      </c>
    </row>
    <row r="1815" spans="1:5" ht="15.5" x14ac:dyDescent="0.35">
      <c r="A1815" s="1" t="s">
        <v>555</v>
      </c>
      <c r="B1815" t="s">
        <v>4390</v>
      </c>
      <c r="C1815" t="s">
        <v>4780</v>
      </c>
      <c r="D1815" s="1" t="s">
        <v>3987</v>
      </c>
    </row>
    <row r="1816" spans="1:5" ht="15.5" hidden="1" x14ac:dyDescent="0.35">
      <c r="A1816" s="1" t="s">
        <v>554</v>
      </c>
      <c r="B1816" t="s">
        <v>4392</v>
      </c>
      <c r="C1816" t="s">
        <v>4990</v>
      </c>
      <c r="D1816" s="1" t="s">
        <v>3988</v>
      </c>
    </row>
    <row r="1817" spans="1:5" ht="15.5" hidden="1" x14ac:dyDescent="0.35">
      <c r="A1817" s="1" t="s">
        <v>553</v>
      </c>
      <c r="B1817" t="s">
        <v>4392</v>
      </c>
      <c r="C1817" t="s">
        <v>5686</v>
      </c>
      <c r="D1817" s="1" t="s">
        <v>3989</v>
      </c>
    </row>
    <row r="1818" spans="1:5" ht="15.5" hidden="1" x14ac:dyDescent="0.35">
      <c r="A1818" s="1" t="s">
        <v>552</v>
      </c>
      <c r="B1818" t="s">
        <v>4392</v>
      </c>
      <c r="C1818" t="s">
        <v>5167</v>
      </c>
      <c r="D1818" s="1" t="s">
        <v>3990</v>
      </c>
      <c r="E1818" t="s">
        <v>4986</v>
      </c>
    </row>
    <row r="1819" spans="1:5" ht="15.5" hidden="1" x14ac:dyDescent="0.35">
      <c r="A1819" s="1" t="s">
        <v>551</v>
      </c>
      <c r="B1819" t="s">
        <v>4392</v>
      </c>
      <c r="C1819" t="s">
        <v>5486</v>
      </c>
      <c r="D1819" s="1" t="s">
        <v>3991</v>
      </c>
    </row>
    <row r="1820" spans="1:5" ht="15.5" hidden="1" x14ac:dyDescent="0.35">
      <c r="A1820" s="1" t="s">
        <v>550</v>
      </c>
      <c r="B1820" t="s">
        <v>4392</v>
      </c>
      <c r="C1820" t="s">
        <v>4702</v>
      </c>
      <c r="D1820" s="1" t="s">
        <v>3333</v>
      </c>
    </row>
    <row r="1821" spans="1:5" ht="15.5" hidden="1" x14ac:dyDescent="0.35">
      <c r="A1821" s="1" t="s">
        <v>549</v>
      </c>
      <c r="B1821" t="s">
        <v>4392</v>
      </c>
      <c r="C1821" t="s">
        <v>5687</v>
      </c>
      <c r="D1821" s="1" t="s">
        <v>3992</v>
      </c>
    </row>
    <row r="1822" spans="1:5" ht="15.5" hidden="1" x14ac:dyDescent="0.35">
      <c r="A1822" s="1" t="s">
        <v>548</v>
      </c>
      <c r="B1822" t="s">
        <v>4392</v>
      </c>
      <c r="C1822" t="s">
        <v>4470</v>
      </c>
      <c r="D1822" s="1" t="s">
        <v>3993</v>
      </c>
    </row>
    <row r="1823" spans="1:5" ht="15.5" hidden="1" x14ac:dyDescent="0.35">
      <c r="A1823" s="1" t="s">
        <v>547</v>
      </c>
      <c r="B1823" t="s">
        <v>4392</v>
      </c>
      <c r="C1823" t="s">
        <v>5688</v>
      </c>
      <c r="D1823" s="1" t="s">
        <v>3994</v>
      </c>
    </row>
    <row r="1824" spans="1:5" ht="15.5" x14ac:dyDescent="0.35">
      <c r="A1824" s="1" t="s">
        <v>546</v>
      </c>
      <c r="B1824" t="s">
        <v>4390</v>
      </c>
      <c r="C1824" t="s">
        <v>5689</v>
      </c>
      <c r="D1824" s="1" t="s">
        <v>3995</v>
      </c>
    </row>
    <row r="1825" spans="1:4" ht="15.5" hidden="1" x14ac:dyDescent="0.35">
      <c r="A1825" s="1" t="s">
        <v>545</v>
      </c>
      <c r="B1825" t="s">
        <v>4392</v>
      </c>
      <c r="C1825" t="s">
        <v>4792</v>
      </c>
      <c r="D1825" s="1" t="s">
        <v>3094</v>
      </c>
    </row>
    <row r="1826" spans="1:4" ht="15.5" x14ac:dyDescent="0.35">
      <c r="A1826" s="1" t="s">
        <v>544</v>
      </c>
      <c r="B1826" t="s">
        <v>4390</v>
      </c>
      <c r="C1826" t="s">
        <v>5690</v>
      </c>
      <c r="D1826" s="1" t="s">
        <v>3996</v>
      </c>
    </row>
    <row r="1827" spans="1:4" ht="15.5" x14ac:dyDescent="0.35">
      <c r="A1827" s="1" t="s">
        <v>543</v>
      </c>
      <c r="B1827" t="s">
        <v>4390</v>
      </c>
      <c r="C1827" t="s">
        <v>5691</v>
      </c>
      <c r="D1827" s="1" t="s">
        <v>3997</v>
      </c>
    </row>
    <row r="1828" spans="1:4" ht="15.5" x14ac:dyDescent="0.35">
      <c r="A1828" s="1" t="s">
        <v>542</v>
      </c>
      <c r="B1828" t="s">
        <v>4390</v>
      </c>
      <c r="C1828" t="s">
        <v>5692</v>
      </c>
      <c r="D1828" s="1" t="s">
        <v>3998</v>
      </c>
    </row>
    <row r="1829" spans="1:4" ht="15.5" x14ac:dyDescent="0.35">
      <c r="A1829" s="1" t="s">
        <v>541</v>
      </c>
      <c r="B1829" t="s">
        <v>4390</v>
      </c>
      <c r="C1829" t="s">
        <v>5630</v>
      </c>
      <c r="D1829" s="1" t="s">
        <v>3999</v>
      </c>
    </row>
    <row r="1830" spans="1:4" ht="15.5" x14ac:dyDescent="0.35">
      <c r="A1830" s="1" t="s">
        <v>540</v>
      </c>
      <c r="B1830" t="s">
        <v>4390</v>
      </c>
      <c r="C1830" t="s">
        <v>4775</v>
      </c>
      <c r="D1830" s="1" t="s">
        <v>4000</v>
      </c>
    </row>
    <row r="1831" spans="1:4" ht="15.5" hidden="1" x14ac:dyDescent="0.35">
      <c r="A1831" s="1" t="s">
        <v>539</v>
      </c>
      <c r="B1831" t="s">
        <v>4392</v>
      </c>
      <c r="C1831" t="s">
        <v>5693</v>
      </c>
      <c r="D1831" s="1" t="s">
        <v>2574</v>
      </c>
    </row>
    <row r="1832" spans="1:4" ht="15.5" x14ac:dyDescent="0.35">
      <c r="A1832" s="1" t="s">
        <v>538</v>
      </c>
      <c r="B1832" t="s">
        <v>4390</v>
      </c>
      <c r="C1832" t="s">
        <v>4584</v>
      </c>
      <c r="D1832" s="1" t="s">
        <v>3334</v>
      </c>
    </row>
    <row r="1833" spans="1:4" ht="15.5" x14ac:dyDescent="0.35">
      <c r="A1833" s="1" t="s">
        <v>537</v>
      </c>
      <c r="B1833" t="s">
        <v>4390</v>
      </c>
      <c r="C1833" t="s">
        <v>5594</v>
      </c>
      <c r="D1833" s="1" t="s">
        <v>2767</v>
      </c>
    </row>
    <row r="1834" spans="1:4" ht="15.5" hidden="1" x14ac:dyDescent="0.35">
      <c r="A1834" s="1" t="s">
        <v>536</v>
      </c>
      <c r="B1834" t="s">
        <v>4392</v>
      </c>
      <c r="C1834" t="s">
        <v>5694</v>
      </c>
      <c r="D1834" s="1" t="s">
        <v>4001</v>
      </c>
    </row>
    <row r="1835" spans="1:4" ht="15.5" x14ac:dyDescent="0.35">
      <c r="A1835" s="1" t="s">
        <v>535</v>
      </c>
      <c r="B1835" t="s">
        <v>4390</v>
      </c>
      <c r="C1835" t="s">
        <v>5695</v>
      </c>
      <c r="D1835" s="1" t="s">
        <v>4002</v>
      </c>
    </row>
    <row r="1836" spans="1:4" ht="15.5" x14ac:dyDescent="0.35">
      <c r="A1836" s="1" t="s">
        <v>533</v>
      </c>
      <c r="B1836" t="s">
        <v>4808</v>
      </c>
      <c r="C1836" t="s">
        <v>5363</v>
      </c>
      <c r="D1836" s="1" t="s">
        <v>4003</v>
      </c>
    </row>
    <row r="1837" spans="1:4" ht="15.5" hidden="1" x14ac:dyDescent="0.35">
      <c r="A1837" s="1" t="s">
        <v>532</v>
      </c>
      <c r="B1837" t="s">
        <v>4392</v>
      </c>
      <c r="C1837" t="s">
        <v>4990</v>
      </c>
      <c r="D1837" s="1" t="s">
        <v>4004</v>
      </c>
    </row>
    <row r="1838" spans="1:4" ht="15.5" hidden="1" x14ac:dyDescent="0.35">
      <c r="A1838" s="1" t="s">
        <v>531</v>
      </c>
      <c r="B1838" t="s">
        <v>4392</v>
      </c>
      <c r="C1838" t="s">
        <v>5696</v>
      </c>
      <c r="D1838" s="1" t="s">
        <v>4005</v>
      </c>
    </row>
    <row r="1839" spans="1:4" ht="15.5" hidden="1" x14ac:dyDescent="0.35">
      <c r="A1839" s="1" t="s">
        <v>530</v>
      </c>
      <c r="B1839" t="s">
        <v>4392</v>
      </c>
      <c r="C1839" t="s">
        <v>5697</v>
      </c>
      <c r="D1839" s="1" t="s">
        <v>4006</v>
      </c>
    </row>
    <row r="1840" spans="1:4" ht="15.5" hidden="1" x14ac:dyDescent="0.35">
      <c r="A1840" s="1" t="s">
        <v>529</v>
      </c>
      <c r="B1840" t="s">
        <v>4392</v>
      </c>
      <c r="C1840" t="s">
        <v>5698</v>
      </c>
      <c r="D1840" s="1" t="s">
        <v>3463</v>
      </c>
    </row>
    <row r="1841" spans="1:4" ht="15.5" hidden="1" x14ac:dyDescent="0.35">
      <c r="A1841" s="1" t="s">
        <v>528</v>
      </c>
      <c r="B1841" t="s">
        <v>4392</v>
      </c>
      <c r="C1841" t="s">
        <v>5699</v>
      </c>
      <c r="D1841" s="1" t="s">
        <v>3509</v>
      </c>
    </row>
    <row r="1842" spans="1:4" ht="15.5" x14ac:dyDescent="0.35">
      <c r="A1842" s="1" t="s">
        <v>527</v>
      </c>
      <c r="B1842" t="s">
        <v>4390</v>
      </c>
      <c r="C1842" t="s">
        <v>4453</v>
      </c>
      <c r="D1842" s="1" t="s">
        <v>4007</v>
      </c>
    </row>
    <row r="1843" spans="1:4" ht="15.5" x14ac:dyDescent="0.35">
      <c r="A1843" s="1" t="s">
        <v>526</v>
      </c>
      <c r="B1843" t="s">
        <v>4390</v>
      </c>
      <c r="C1843" t="s">
        <v>5700</v>
      </c>
      <c r="D1843" s="1" t="s">
        <v>4008</v>
      </c>
    </row>
    <row r="1844" spans="1:4" ht="15.5" hidden="1" x14ac:dyDescent="0.35">
      <c r="A1844" s="1" t="s">
        <v>525</v>
      </c>
      <c r="B1844" t="s">
        <v>4392</v>
      </c>
      <c r="C1844" t="s">
        <v>5701</v>
      </c>
      <c r="D1844" s="1" t="s">
        <v>2453</v>
      </c>
    </row>
    <row r="1845" spans="1:4" ht="15.5" hidden="1" x14ac:dyDescent="0.35">
      <c r="A1845" s="1" t="s">
        <v>524</v>
      </c>
      <c r="B1845" t="s">
        <v>4392</v>
      </c>
      <c r="C1845" t="s">
        <v>5702</v>
      </c>
      <c r="D1845" s="1" t="s">
        <v>4009</v>
      </c>
    </row>
    <row r="1846" spans="1:4" ht="15.5" hidden="1" x14ac:dyDescent="0.35">
      <c r="A1846" s="1" t="s">
        <v>523</v>
      </c>
      <c r="B1846" t="s">
        <v>4392</v>
      </c>
      <c r="C1846" t="s">
        <v>4417</v>
      </c>
      <c r="D1846" s="1" t="s">
        <v>4010</v>
      </c>
    </row>
    <row r="1847" spans="1:4" ht="15.5" hidden="1" x14ac:dyDescent="0.35">
      <c r="A1847" s="1" t="s">
        <v>522</v>
      </c>
      <c r="B1847" t="s">
        <v>4392</v>
      </c>
      <c r="C1847" t="s">
        <v>5703</v>
      </c>
      <c r="D1847" s="1" t="s">
        <v>4011</v>
      </c>
    </row>
    <row r="1848" spans="1:4" ht="15.5" hidden="1" x14ac:dyDescent="0.35">
      <c r="A1848" s="1" t="s">
        <v>521</v>
      </c>
      <c r="B1848" t="s">
        <v>4392</v>
      </c>
      <c r="C1848" t="s">
        <v>5704</v>
      </c>
      <c r="D1848" s="1" t="s">
        <v>4012</v>
      </c>
    </row>
    <row r="1849" spans="1:4" ht="15.5" hidden="1" x14ac:dyDescent="0.35">
      <c r="A1849" s="1" t="s">
        <v>520</v>
      </c>
      <c r="B1849" t="s">
        <v>4392</v>
      </c>
      <c r="C1849" t="s">
        <v>5705</v>
      </c>
      <c r="D1849" s="1" t="s">
        <v>4013</v>
      </c>
    </row>
    <row r="1850" spans="1:4" ht="15.5" hidden="1" x14ac:dyDescent="0.35">
      <c r="A1850" s="1" t="s">
        <v>519</v>
      </c>
      <c r="B1850" t="s">
        <v>4392</v>
      </c>
      <c r="C1850" t="s">
        <v>5706</v>
      </c>
      <c r="D1850" s="1" t="s">
        <v>4014</v>
      </c>
    </row>
    <row r="1851" spans="1:4" ht="15.5" hidden="1" x14ac:dyDescent="0.35">
      <c r="A1851" s="1" t="s">
        <v>518</v>
      </c>
      <c r="B1851" t="s">
        <v>4392</v>
      </c>
      <c r="C1851" t="s">
        <v>4662</v>
      </c>
      <c r="D1851" s="1" t="s">
        <v>4015</v>
      </c>
    </row>
    <row r="1852" spans="1:4" ht="15.5" hidden="1" x14ac:dyDescent="0.35">
      <c r="A1852" s="1" t="s">
        <v>517</v>
      </c>
      <c r="B1852" t="s">
        <v>4392</v>
      </c>
      <c r="C1852" t="s">
        <v>4439</v>
      </c>
      <c r="D1852" s="1" t="s">
        <v>4016</v>
      </c>
    </row>
    <row r="1853" spans="1:4" ht="15.5" hidden="1" x14ac:dyDescent="0.35">
      <c r="A1853" s="1" t="s">
        <v>516</v>
      </c>
      <c r="B1853" t="s">
        <v>4392</v>
      </c>
      <c r="C1853" t="s">
        <v>5707</v>
      </c>
      <c r="D1853" s="1" t="s">
        <v>4017</v>
      </c>
    </row>
    <row r="1854" spans="1:4" ht="15.5" hidden="1" x14ac:dyDescent="0.35">
      <c r="A1854" s="1" t="s">
        <v>514</v>
      </c>
      <c r="B1854" t="s">
        <v>4392</v>
      </c>
      <c r="C1854" t="s">
        <v>4439</v>
      </c>
      <c r="D1854" s="1" t="s">
        <v>4018</v>
      </c>
    </row>
    <row r="1855" spans="1:4" ht="15.5" x14ac:dyDescent="0.35">
      <c r="A1855" s="1" t="s">
        <v>513</v>
      </c>
      <c r="B1855" t="s">
        <v>4390</v>
      </c>
      <c r="C1855" t="s">
        <v>5708</v>
      </c>
      <c r="D1855" s="1" t="s">
        <v>3851</v>
      </c>
    </row>
    <row r="1856" spans="1:4" ht="15.5" hidden="1" x14ac:dyDescent="0.35">
      <c r="A1856" s="1" t="s">
        <v>512</v>
      </c>
      <c r="B1856" t="s">
        <v>4392</v>
      </c>
      <c r="C1856" t="s">
        <v>4864</v>
      </c>
      <c r="D1856" s="1" t="s">
        <v>3033</v>
      </c>
    </row>
    <row r="1857" spans="1:4" ht="15.5" hidden="1" x14ac:dyDescent="0.35">
      <c r="A1857" s="1" t="s">
        <v>511</v>
      </c>
      <c r="B1857" t="s">
        <v>4392</v>
      </c>
      <c r="C1857" t="s">
        <v>4751</v>
      </c>
      <c r="D1857" s="1" t="s">
        <v>4019</v>
      </c>
    </row>
    <row r="1858" spans="1:4" ht="15.5" x14ac:dyDescent="0.35">
      <c r="A1858" s="1" t="s">
        <v>510</v>
      </c>
      <c r="B1858" t="s">
        <v>4390</v>
      </c>
      <c r="C1858" t="s">
        <v>5709</v>
      </c>
      <c r="D1858" s="1" t="s">
        <v>4020</v>
      </c>
    </row>
    <row r="1859" spans="1:4" ht="15.5" hidden="1" x14ac:dyDescent="0.35">
      <c r="A1859" s="1" t="s">
        <v>509</v>
      </c>
      <c r="B1859" t="s">
        <v>4392</v>
      </c>
      <c r="C1859" t="s">
        <v>5710</v>
      </c>
      <c r="D1859" s="1" t="s">
        <v>4021</v>
      </c>
    </row>
    <row r="1860" spans="1:4" ht="15.5" x14ac:dyDescent="0.35">
      <c r="A1860" s="1" t="s">
        <v>508</v>
      </c>
      <c r="B1860" t="s">
        <v>4390</v>
      </c>
      <c r="C1860" t="s">
        <v>5384</v>
      </c>
      <c r="D1860" s="1" t="s">
        <v>3383</v>
      </c>
    </row>
    <row r="1861" spans="1:4" ht="15.5" x14ac:dyDescent="0.35">
      <c r="A1861" s="1" t="s">
        <v>507</v>
      </c>
      <c r="B1861" t="s">
        <v>4390</v>
      </c>
      <c r="C1861" t="s">
        <v>5711</v>
      </c>
      <c r="D1861" s="1" t="s">
        <v>3225</v>
      </c>
    </row>
    <row r="1862" spans="1:4" ht="15.5" x14ac:dyDescent="0.35">
      <c r="A1862" s="1" t="s">
        <v>506</v>
      </c>
      <c r="B1862" t="s">
        <v>4390</v>
      </c>
      <c r="C1862" t="s">
        <v>5712</v>
      </c>
      <c r="D1862" s="1" t="s">
        <v>4022</v>
      </c>
    </row>
    <row r="1863" spans="1:4" ht="15.5" x14ac:dyDescent="0.35">
      <c r="A1863" s="1" t="s">
        <v>505</v>
      </c>
      <c r="B1863" t="s">
        <v>4390</v>
      </c>
      <c r="C1863" t="s">
        <v>4836</v>
      </c>
      <c r="D1863" s="1" t="s">
        <v>2771</v>
      </c>
    </row>
    <row r="1864" spans="1:4" ht="15.5" x14ac:dyDescent="0.35">
      <c r="A1864" s="1" t="s">
        <v>504</v>
      </c>
      <c r="B1864" t="s">
        <v>4390</v>
      </c>
      <c r="C1864" t="s">
        <v>5713</v>
      </c>
      <c r="D1864" s="1" t="s">
        <v>4023</v>
      </c>
    </row>
    <row r="1865" spans="1:4" ht="15.5" x14ac:dyDescent="0.35">
      <c r="A1865" s="1" t="s">
        <v>503</v>
      </c>
      <c r="B1865" t="s">
        <v>4390</v>
      </c>
      <c r="C1865" t="s">
        <v>4444</v>
      </c>
      <c r="D1865" s="1" t="s">
        <v>4024</v>
      </c>
    </row>
    <row r="1866" spans="1:4" ht="15.5" x14ac:dyDescent="0.35">
      <c r="A1866" s="1" t="s">
        <v>502</v>
      </c>
      <c r="B1866" t="s">
        <v>4390</v>
      </c>
      <c r="C1866" t="s">
        <v>5714</v>
      </c>
      <c r="D1866" s="1" t="s">
        <v>2386</v>
      </c>
    </row>
    <row r="1867" spans="1:4" ht="15.5" hidden="1" x14ac:dyDescent="0.35">
      <c r="A1867" s="1" t="s">
        <v>501</v>
      </c>
      <c r="B1867" t="s">
        <v>4392</v>
      </c>
      <c r="C1867" t="s">
        <v>5715</v>
      </c>
      <c r="D1867" s="1" t="s">
        <v>4025</v>
      </c>
    </row>
    <row r="1868" spans="1:4" ht="15.5" x14ac:dyDescent="0.35">
      <c r="A1868" s="1" t="s">
        <v>500</v>
      </c>
      <c r="B1868" t="s">
        <v>4390</v>
      </c>
      <c r="C1868" t="s">
        <v>5016</v>
      </c>
      <c r="D1868" s="1" t="s">
        <v>3148</v>
      </c>
    </row>
    <row r="1869" spans="1:4" ht="15.5" hidden="1" x14ac:dyDescent="0.35">
      <c r="A1869" s="1" t="s">
        <v>499</v>
      </c>
      <c r="B1869" t="s">
        <v>4392</v>
      </c>
      <c r="C1869" t="s">
        <v>5716</v>
      </c>
      <c r="D1869" s="1" t="s">
        <v>3055</v>
      </c>
    </row>
    <row r="1870" spans="1:4" ht="15.5" hidden="1" x14ac:dyDescent="0.35">
      <c r="A1870" s="1" t="s">
        <v>498</v>
      </c>
      <c r="B1870" t="s">
        <v>4392</v>
      </c>
      <c r="C1870" t="s">
        <v>4723</v>
      </c>
      <c r="D1870" s="1" t="s">
        <v>4026</v>
      </c>
    </row>
    <row r="1871" spans="1:4" ht="15.5" hidden="1" x14ac:dyDescent="0.35">
      <c r="A1871" s="1" t="s">
        <v>497</v>
      </c>
      <c r="B1871" t="s">
        <v>4392</v>
      </c>
      <c r="C1871" t="s">
        <v>4512</v>
      </c>
      <c r="D1871" s="1" t="s">
        <v>2591</v>
      </c>
    </row>
    <row r="1872" spans="1:4" ht="15.5" hidden="1" x14ac:dyDescent="0.35">
      <c r="A1872" s="1" t="s">
        <v>496</v>
      </c>
      <c r="B1872" t="s">
        <v>4392</v>
      </c>
      <c r="C1872" t="s">
        <v>5717</v>
      </c>
      <c r="D1872" s="1" t="s">
        <v>4027</v>
      </c>
    </row>
    <row r="1873" spans="1:4" ht="15.5" hidden="1" x14ac:dyDescent="0.35">
      <c r="A1873" s="1" t="s">
        <v>495</v>
      </c>
      <c r="B1873" t="s">
        <v>4392</v>
      </c>
      <c r="C1873" t="s">
        <v>5718</v>
      </c>
      <c r="D1873" s="1" t="s">
        <v>4028</v>
      </c>
    </row>
    <row r="1874" spans="1:4" ht="15.5" hidden="1" x14ac:dyDescent="0.35">
      <c r="A1874" s="1" t="s">
        <v>494</v>
      </c>
      <c r="B1874" t="s">
        <v>4392</v>
      </c>
      <c r="C1874" t="s">
        <v>5719</v>
      </c>
      <c r="D1874" s="1" t="s">
        <v>4029</v>
      </c>
    </row>
    <row r="1875" spans="1:4" ht="15.5" hidden="1" x14ac:dyDescent="0.35">
      <c r="A1875" s="1" t="s">
        <v>493</v>
      </c>
      <c r="B1875" t="s">
        <v>4392</v>
      </c>
      <c r="C1875" t="s">
        <v>5720</v>
      </c>
      <c r="D1875" s="1" t="s">
        <v>4030</v>
      </c>
    </row>
    <row r="1876" spans="1:4" ht="15.5" hidden="1" x14ac:dyDescent="0.35">
      <c r="A1876" s="1" t="s">
        <v>492</v>
      </c>
      <c r="B1876" t="s">
        <v>4392</v>
      </c>
      <c r="C1876" t="s">
        <v>5721</v>
      </c>
      <c r="D1876" s="1" t="s">
        <v>4031</v>
      </c>
    </row>
    <row r="1877" spans="1:4" ht="15.5" x14ac:dyDescent="0.35">
      <c r="A1877" s="1" t="s">
        <v>491</v>
      </c>
      <c r="B1877" t="s">
        <v>4390</v>
      </c>
      <c r="C1877" t="s">
        <v>5722</v>
      </c>
      <c r="D1877" s="1" t="s">
        <v>3416</v>
      </c>
    </row>
    <row r="1878" spans="1:4" ht="15.5" x14ac:dyDescent="0.35">
      <c r="A1878" s="1" t="s">
        <v>490</v>
      </c>
      <c r="B1878" t="s">
        <v>4390</v>
      </c>
      <c r="C1878" t="s">
        <v>4957</v>
      </c>
      <c r="D1878" s="1" t="s">
        <v>4032</v>
      </c>
    </row>
    <row r="1879" spans="1:4" ht="15.5" x14ac:dyDescent="0.35">
      <c r="A1879" s="1" t="s">
        <v>489</v>
      </c>
      <c r="B1879" t="s">
        <v>4808</v>
      </c>
      <c r="C1879" t="s">
        <v>5723</v>
      </c>
      <c r="D1879" s="1" t="s">
        <v>4033</v>
      </c>
    </row>
    <row r="1880" spans="1:4" ht="15.5" x14ac:dyDescent="0.35">
      <c r="A1880" s="1" t="s">
        <v>488</v>
      </c>
      <c r="B1880" t="s">
        <v>4390</v>
      </c>
      <c r="C1880" t="s">
        <v>5724</v>
      </c>
      <c r="D1880" s="1" t="s">
        <v>4034</v>
      </c>
    </row>
    <row r="1881" spans="1:4" ht="15.5" x14ac:dyDescent="0.35">
      <c r="A1881" s="1" t="s">
        <v>487</v>
      </c>
      <c r="B1881" t="s">
        <v>4390</v>
      </c>
      <c r="C1881" t="s">
        <v>5725</v>
      </c>
      <c r="D1881" s="1" t="s">
        <v>4035</v>
      </c>
    </row>
    <row r="1882" spans="1:4" ht="15.5" hidden="1" x14ac:dyDescent="0.35">
      <c r="A1882" s="1" t="s">
        <v>486</v>
      </c>
      <c r="B1882" t="s">
        <v>4392</v>
      </c>
      <c r="C1882" t="s">
        <v>5726</v>
      </c>
      <c r="D1882" s="1" t="s">
        <v>2925</v>
      </c>
    </row>
    <row r="1883" spans="1:4" ht="15.5" x14ac:dyDescent="0.35">
      <c r="A1883" s="1" t="s">
        <v>485</v>
      </c>
      <c r="B1883" t="s">
        <v>4390</v>
      </c>
      <c r="C1883" t="s">
        <v>5722</v>
      </c>
      <c r="D1883" s="1" t="s">
        <v>4036</v>
      </c>
    </row>
    <row r="1884" spans="1:4" ht="15.5" x14ac:dyDescent="0.35">
      <c r="A1884" s="1" t="s">
        <v>484</v>
      </c>
      <c r="B1884" t="s">
        <v>4390</v>
      </c>
      <c r="C1884" t="s">
        <v>5727</v>
      </c>
      <c r="D1884" s="1" t="s">
        <v>4037</v>
      </c>
    </row>
    <row r="1885" spans="1:4" ht="15.5" x14ac:dyDescent="0.35">
      <c r="A1885" s="1" t="s">
        <v>483</v>
      </c>
      <c r="B1885" t="s">
        <v>4390</v>
      </c>
      <c r="C1885" t="s">
        <v>5728</v>
      </c>
      <c r="D1885" s="1" t="s">
        <v>4038</v>
      </c>
    </row>
    <row r="1886" spans="1:4" ht="15.5" x14ac:dyDescent="0.35">
      <c r="A1886" s="1" t="s">
        <v>482</v>
      </c>
      <c r="B1886" t="s">
        <v>4390</v>
      </c>
      <c r="C1886" t="s">
        <v>5729</v>
      </c>
      <c r="D1886" s="1" t="s">
        <v>4039</v>
      </c>
    </row>
    <row r="1887" spans="1:4" ht="15.5" x14ac:dyDescent="0.35">
      <c r="A1887" s="1" t="s">
        <v>481</v>
      </c>
      <c r="B1887" t="s">
        <v>4390</v>
      </c>
      <c r="C1887" t="s">
        <v>5730</v>
      </c>
      <c r="D1887" s="1" t="s">
        <v>4040</v>
      </c>
    </row>
    <row r="1888" spans="1:4" ht="15.5" hidden="1" x14ac:dyDescent="0.35">
      <c r="A1888" s="1" t="s">
        <v>480</v>
      </c>
      <c r="B1888" t="s">
        <v>4392</v>
      </c>
      <c r="C1888" t="s">
        <v>5731</v>
      </c>
      <c r="D1888" s="1" t="s">
        <v>4041</v>
      </c>
    </row>
    <row r="1889" spans="1:5" ht="15.5" hidden="1" x14ac:dyDescent="0.35">
      <c r="A1889" s="1" t="s">
        <v>479</v>
      </c>
      <c r="B1889" t="s">
        <v>4392</v>
      </c>
      <c r="C1889" t="s">
        <v>4738</v>
      </c>
      <c r="D1889" s="1" t="s">
        <v>4042</v>
      </c>
    </row>
    <row r="1890" spans="1:5" ht="15.5" hidden="1" x14ac:dyDescent="0.35">
      <c r="A1890" s="1" t="s">
        <v>478</v>
      </c>
      <c r="B1890" t="s">
        <v>4392</v>
      </c>
      <c r="C1890" t="s">
        <v>5732</v>
      </c>
      <c r="D1890" s="1" t="s">
        <v>2940</v>
      </c>
    </row>
    <row r="1891" spans="1:5" ht="15.5" x14ac:dyDescent="0.35">
      <c r="A1891" s="1" t="s">
        <v>477</v>
      </c>
      <c r="B1891" t="s">
        <v>4390</v>
      </c>
      <c r="C1891" t="s">
        <v>5284</v>
      </c>
      <c r="D1891" s="1" t="s">
        <v>4043</v>
      </c>
    </row>
    <row r="1892" spans="1:5" ht="15.5" hidden="1" x14ac:dyDescent="0.35">
      <c r="A1892" s="1" t="s">
        <v>476</v>
      </c>
      <c r="B1892" t="s">
        <v>4392</v>
      </c>
      <c r="C1892" t="s">
        <v>4411</v>
      </c>
      <c r="D1892" s="1" t="s">
        <v>4044</v>
      </c>
    </row>
    <row r="1893" spans="1:5" ht="15.5" hidden="1" x14ac:dyDescent="0.35">
      <c r="A1893" s="1" t="s">
        <v>475</v>
      </c>
      <c r="B1893" t="s">
        <v>4392</v>
      </c>
      <c r="C1893" t="s">
        <v>5733</v>
      </c>
      <c r="D1893" s="1" t="s">
        <v>4045</v>
      </c>
    </row>
    <row r="1894" spans="1:5" ht="15.5" x14ac:dyDescent="0.35">
      <c r="A1894" s="1" t="s">
        <v>474</v>
      </c>
      <c r="B1894" t="s">
        <v>4390</v>
      </c>
      <c r="C1894" t="s">
        <v>5734</v>
      </c>
      <c r="D1894" s="1" t="s">
        <v>4046</v>
      </c>
    </row>
    <row r="1895" spans="1:5" ht="15.5" hidden="1" x14ac:dyDescent="0.35">
      <c r="A1895" s="1" t="s">
        <v>473</v>
      </c>
      <c r="B1895" t="s">
        <v>4392</v>
      </c>
      <c r="C1895" t="s">
        <v>4502</v>
      </c>
      <c r="D1895" s="1" t="s">
        <v>4047</v>
      </c>
    </row>
    <row r="1896" spans="1:5" ht="15.5" x14ac:dyDescent="0.35">
      <c r="A1896" s="1" t="s">
        <v>472</v>
      </c>
      <c r="B1896" t="s">
        <v>4390</v>
      </c>
      <c r="C1896" t="s">
        <v>5735</v>
      </c>
      <c r="D1896" s="1" t="s">
        <v>4048</v>
      </c>
    </row>
    <row r="1897" spans="1:5" ht="15.5" hidden="1" x14ac:dyDescent="0.35">
      <c r="A1897" s="1" t="s">
        <v>471</v>
      </c>
      <c r="B1897" t="s">
        <v>4392</v>
      </c>
      <c r="C1897" t="s">
        <v>5736</v>
      </c>
      <c r="D1897" s="1" t="s">
        <v>2623</v>
      </c>
      <c r="E1897" t="s">
        <v>4986</v>
      </c>
    </row>
    <row r="1898" spans="1:5" ht="15.5" hidden="1" x14ac:dyDescent="0.35">
      <c r="A1898" s="1" t="s">
        <v>470</v>
      </c>
      <c r="B1898" t="s">
        <v>4392</v>
      </c>
      <c r="C1898" t="s">
        <v>4538</v>
      </c>
      <c r="D1898" s="1" t="s">
        <v>4049</v>
      </c>
    </row>
    <row r="1899" spans="1:5" ht="15.5" hidden="1" x14ac:dyDescent="0.35">
      <c r="A1899" s="1" t="s">
        <v>469</v>
      </c>
      <c r="B1899" t="s">
        <v>4392</v>
      </c>
      <c r="C1899" t="s">
        <v>5737</v>
      </c>
      <c r="D1899" s="1" t="s">
        <v>2456</v>
      </c>
    </row>
    <row r="1900" spans="1:5" ht="15.5" hidden="1" x14ac:dyDescent="0.35">
      <c r="A1900" s="1" t="s">
        <v>468</v>
      </c>
      <c r="B1900" t="s">
        <v>4392</v>
      </c>
      <c r="C1900" t="s">
        <v>4751</v>
      </c>
      <c r="D1900" s="1" t="s">
        <v>2486</v>
      </c>
    </row>
    <row r="1901" spans="1:5" ht="15.5" x14ac:dyDescent="0.35">
      <c r="A1901" s="1" t="s">
        <v>467</v>
      </c>
      <c r="B1901" t="s">
        <v>4390</v>
      </c>
      <c r="C1901" t="s">
        <v>4484</v>
      </c>
      <c r="D1901" s="1" t="s">
        <v>4050</v>
      </c>
    </row>
    <row r="1902" spans="1:5" ht="15.5" x14ac:dyDescent="0.35">
      <c r="A1902" s="1" t="s">
        <v>466</v>
      </c>
      <c r="B1902" t="s">
        <v>4390</v>
      </c>
      <c r="C1902" t="s">
        <v>5738</v>
      </c>
      <c r="D1902" s="1" t="s">
        <v>3960</v>
      </c>
    </row>
    <row r="1903" spans="1:5" ht="15.5" x14ac:dyDescent="0.35">
      <c r="A1903" s="1" t="s">
        <v>465</v>
      </c>
      <c r="B1903" t="s">
        <v>4390</v>
      </c>
      <c r="C1903" t="s">
        <v>5259</v>
      </c>
      <c r="D1903" s="1" t="s">
        <v>4051</v>
      </c>
    </row>
    <row r="1904" spans="1:5" ht="15.5" x14ac:dyDescent="0.35">
      <c r="A1904" s="1" t="s">
        <v>464</v>
      </c>
      <c r="B1904" t="s">
        <v>4390</v>
      </c>
      <c r="C1904" t="s">
        <v>4601</v>
      </c>
      <c r="D1904" s="1" t="s">
        <v>4052</v>
      </c>
    </row>
    <row r="1905" spans="1:4" ht="15.5" x14ac:dyDescent="0.35">
      <c r="A1905" s="1" t="s">
        <v>463</v>
      </c>
      <c r="B1905" t="s">
        <v>4390</v>
      </c>
      <c r="C1905" t="s">
        <v>5739</v>
      </c>
      <c r="D1905" s="1" t="s">
        <v>4053</v>
      </c>
    </row>
    <row r="1906" spans="1:4" ht="15.5" x14ac:dyDescent="0.35">
      <c r="A1906" s="1" t="s">
        <v>462</v>
      </c>
      <c r="B1906" t="s">
        <v>4390</v>
      </c>
      <c r="C1906" t="s">
        <v>5740</v>
      </c>
      <c r="D1906" s="1" t="s">
        <v>4054</v>
      </c>
    </row>
    <row r="1907" spans="1:4" ht="15.5" hidden="1" x14ac:dyDescent="0.35">
      <c r="A1907" s="1" t="s">
        <v>461</v>
      </c>
      <c r="B1907" t="s">
        <v>4392</v>
      </c>
      <c r="C1907" t="s">
        <v>5741</v>
      </c>
      <c r="D1907" s="1" t="s">
        <v>4055</v>
      </c>
    </row>
    <row r="1908" spans="1:4" ht="15.5" x14ac:dyDescent="0.35">
      <c r="A1908" s="1" t="s">
        <v>460</v>
      </c>
      <c r="B1908" t="s">
        <v>4390</v>
      </c>
      <c r="C1908" t="s">
        <v>5742</v>
      </c>
      <c r="D1908" s="1" t="s">
        <v>2672</v>
      </c>
    </row>
    <row r="1909" spans="1:4" ht="15.5" x14ac:dyDescent="0.35">
      <c r="A1909" s="1" t="s">
        <v>459</v>
      </c>
      <c r="B1909" t="s">
        <v>4390</v>
      </c>
      <c r="C1909" t="s">
        <v>5743</v>
      </c>
      <c r="D1909" s="1" t="s">
        <v>4056</v>
      </c>
    </row>
    <row r="1910" spans="1:4" ht="15.5" hidden="1" x14ac:dyDescent="0.35">
      <c r="A1910" s="1" t="s">
        <v>458</v>
      </c>
      <c r="B1910" t="s">
        <v>4392</v>
      </c>
      <c r="C1910" t="s">
        <v>5744</v>
      </c>
      <c r="D1910" s="1" t="s">
        <v>4057</v>
      </c>
    </row>
    <row r="1911" spans="1:4" ht="15.5" hidden="1" x14ac:dyDescent="0.35">
      <c r="A1911" s="1" t="s">
        <v>457</v>
      </c>
      <c r="B1911" t="s">
        <v>4392</v>
      </c>
      <c r="C1911" t="s">
        <v>5745</v>
      </c>
      <c r="D1911" s="1" t="s">
        <v>2386</v>
      </c>
    </row>
    <row r="1912" spans="1:4" ht="15.5" x14ac:dyDescent="0.35">
      <c r="A1912" s="1" t="s">
        <v>456</v>
      </c>
      <c r="B1912" t="s">
        <v>4390</v>
      </c>
      <c r="C1912" t="s">
        <v>5746</v>
      </c>
      <c r="D1912" s="1" t="s">
        <v>4058</v>
      </c>
    </row>
    <row r="1913" spans="1:4" ht="15.5" hidden="1" x14ac:dyDescent="0.35">
      <c r="A1913" s="1" t="s">
        <v>455</v>
      </c>
      <c r="B1913" t="s">
        <v>4392</v>
      </c>
      <c r="C1913" t="s">
        <v>5747</v>
      </c>
      <c r="D1913" s="1" t="s">
        <v>2760</v>
      </c>
    </row>
    <row r="1914" spans="1:4" ht="15.5" hidden="1" x14ac:dyDescent="0.35">
      <c r="A1914" s="1" t="s">
        <v>454</v>
      </c>
      <c r="B1914" t="s">
        <v>4392</v>
      </c>
      <c r="C1914" t="s">
        <v>5748</v>
      </c>
      <c r="D1914" s="1" t="s">
        <v>4059</v>
      </c>
    </row>
    <row r="1915" spans="1:4" ht="15.5" hidden="1" x14ac:dyDescent="0.35">
      <c r="A1915" s="1" t="s">
        <v>453</v>
      </c>
      <c r="B1915" t="s">
        <v>4392</v>
      </c>
      <c r="C1915" t="s">
        <v>5749</v>
      </c>
      <c r="D1915" s="1" t="s">
        <v>2945</v>
      </c>
    </row>
    <row r="1916" spans="1:4" ht="15.5" x14ac:dyDescent="0.35">
      <c r="A1916" s="1" t="s">
        <v>452</v>
      </c>
      <c r="B1916" t="s">
        <v>4390</v>
      </c>
      <c r="C1916" t="s">
        <v>5750</v>
      </c>
      <c r="D1916" s="1" t="s">
        <v>4060</v>
      </c>
    </row>
    <row r="1917" spans="1:4" ht="15.5" hidden="1" x14ac:dyDescent="0.35">
      <c r="A1917" s="1" t="s">
        <v>451</v>
      </c>
      <c r="B1917" t="s">
        <v>4392</v>
      </c>
      <c r="C1917" t="s">
        <v>5751</v>
      </c>
      <c r="D1917" s="1" t="s">
        <v>4061</v>
      </c>
    </row>
    <row r="1918" spans="1:4" ht="15.5" hidden="1" x14ac:dyDescent="0.35">
      <c r="A1918" s="1" t="s">
        <v>450</v>
      </c>
      <c r="B1918" t="s">
        <v>4392</v>
      </c>
      <c r="C1918" t="s">
        <v>4536</v>
      </c>
      <c r="D1918" s="1" t="s">
        <v>4062</v>
      </c>
    </row>
    <row r="1919" spans="1:4" ht="15.5" hidden="1" x14ac:dyDescent="0.35">
      <c r="A1919" s="1" t="s">
        <v>449</v>
      </c>
      <c r="B1919" t="s">
        <v>4392</v>
      </c>
      <c r="C1919" t="s">
        <v>5394</v>
      </c>
      <c r="D1919" s="1" t="s">
        <v>4063</v>
      </c>
    </row>
    <row r="1920" spans="1:4" ht="15.5" hidden="1" x14ac:dyDescent="0.35">
      <c r="A1920" s="1" t="s">
        <v>448</v>
      </c>
      <c r="B1920" t="s">
        <v>4392</v>
      </c>
      <c r="C1920" t="s">
        <v>5752</v>
      </c>
      <c r="D1920" s="1" t="s">
        <v>4064</v>
      </c>
    </row>
    <row r="1921" spans="1:4" ht="15.5" hidden="1" x14ac:dyDescent="0.35">
      <c r="A1921" s="1" t="s">
        <v>447</v>
      </c>
      <c r="B1921" t="s">
        <v>4392</v>
      </c>
      <c r="C1921" t="s">
        <v>4499</v>
      </c>
      <c r="D1921" s="1" t="s">
        <v>4065</v>
      </c>
    </row>
    <row r="1922" spans="1:4" ht="15.5" x14ac:dyDescent="0.35">
      <c r="A1922" s="1" t="s">
        <v>446</v>
      </c>
      <c r="B1922" t="s">
        <v>4808</v>
      </c>
      <c r="C1922" t="s">
        <v>5753</v>
      </c>
      <c r="D1922" s="1" t="s">
        <v>4066</v>
      </c>
    </row>
    <row r="1923" spans="1:4" ht="15.5" hidden="1" x14ac:dyDescent="0.35">
      <c r="A1923" s="1" t="s">
        <v>445</v>
      </c>
      <c r="B1923" t="s">
        <v>4392</v>
      </c>
      <c r="C1923" t="s">
        <v>4536</v>
      </c>
      <c r="D1923" s="1" t="s">
        <v>4067</v>
      </c>
    </row>
    <row r="1924" spans="1:4" ht="15.5" hidden="1" x14ac:dyDescent="0.35">
      <c r="A1924" s="1" t="s">
        <v>444</v>
      </c>
      <c r="B1924" t="s">
        <v>4392</v>
      </c>
      <c r="C1924" t="s">
        <v>4990</v>
      </c>
      <c r="D1924" s="1" t="s">
        <v>4068</v>
      </c>
    </row>
    <row r="1925" spans="1:4" ht="15.5" hidden="1" x14ac:dyDescent="0.35">
      <c r="A1925" s="1" t="s">
        <v>443</v>
      </c>
      <c r="B1925" t="s">
        <v>4392</v>
      </c>
      <c r="C1925" t="s">
        <v>5754</v>
      </c>
      <c r="D1925" s="1" t="s">
        <v>4069</v>
      </c>
    </row>
    <row r="1926" spans="1:4" ht="15.5" hidden="1" x14ac:dyDescent="0.35">
      <c r="A1926" s="1" t="s">
        <v>442</v>
      </c>
      <c r="B1926" t="s">
        <v>4392</v>
      </c>
      <c r="C1926" t="s">
        <v>4522</v>
      </c>
      <c r="D1926" s="1" t="s">
        <v>4070</v>
      </c>
    </row>
    <row r="1927" spans="1:4" ht="15.5" x14ac:dyDescent="0.35">
      <c r="A1927" s="1" t="s">
        <v>441</v>
      </c>
      <c r="B1927" t="s">
        <v>4390</v>
      </c>
      <c r="C1927" t="s">
        <v>5755</v>
      </c>
      <c r="D1927" s="1" t="s">
        <v>3186</v>
      </c>
    </row>
    <row r="1928" spans="1:4" ht="15.5" x14ac:dyDescent="0.35">
      <c r="A1928" s="1" t="s">
        <v>440</v>
      </c>
      <c r="B1928" t="s">
        <v>4390</v>
      </c>
      <c r="C1928" t="s">
        <v>5756</v>
      </c>
      <c r="D1928" s="1" t="s">
        <v>4071</v>
      </c>
    </row>
    <row r="1929" spans="1:4" ht="15.5" hidden="1" x14ac:dyDescent="0.35">
      <c r="A1929" s="1" t="s">
        <v>439</v>
      </c>
      <c r="B1929" t="s">
        <v>4392</v>
      </c>
      <c r="C1929" t="s">
        <v>4454</v>
      </c>
      <c r="D1929" s="1" t="s">
        <v>4072</v>
      </c>
    </row>
    <row r="1930" spans="1:4" ht="15.5" x14ac:dyDescent="0.35">
      <c r="A1930" s="1" t="s">
        <v>438</v>
      </c>
      <c r="B1930" t="s">
        <v>4390</v>
      </c>
      <c r="C1930" t="s">
        <v>5757</v>
      </c>
      <c r="D1930" s="1" t="s">
        <v>3388</v>
      </c>
    </row>
    <row r="1931" spans="1:4" ht="15.5" x14ac:dyDescent="0.35">
      <c r="A1931" s="1" t="s">
        <v>437</v>
      </c>
      <c r="B1931" t="s">
        <v>4390</v>
      </c>
      <c r="C1931" t="s">
        <v>5257</v>
      </c>
      <c r="D1931" s="1" t="s">
        <v>2851</v>
      </c>
    </row>
    <row r="1932" spans="1:4" ht="15.5" x14ac:dyDescent="0.35">
      <c r="A1932" s="1" t="s">
        <v>436</v>
      </c>
      <c r="B1932" t="s">
        <v>4390</v>
      </c>
      <c r="C1932" t="s">
        <v>5758</v>
      </c>
      <c r="D1932" s="1" t="s">
        <v>4073</v>
      </c>
    </row>
    <row r="1933" spans="1:4" ht="15.5" x14ac:dyDescent="0.35">
      <c r="A1933" s="1" t="s">
        <v>435</v>
      </c>
      <c r="B1933" t="s">
        <v>4390</v>
      </c>
      <c r="C1933" t="s">
        <v>5759</v>
      </c>
      <c r="D1933" s="1" t="s">
        <v>4074</v>
      </c>
    </row>
    <row r="1934" spans="1:4" ht="15.5" hidden="1" x14ac:dyDescent="0.35">
      <c r="A1934" s="1" t="s">
        <v>434</v>
      </c>
      <c r="B1934" t="s">
        <v>4392</v>
      </c>
      <c r="C1934" t="s">
        <v>4472</v>
      </c>
      <c r="D1934" s="1" t="s">
        <v>4075</v>
      </c>
    </row>
    <row r="1935" spans="1:4" ht="15.5" x14ac:dyDescent="0.35">
      <c r="A1935" s="1" t="s">
        <v>433</v>
      </c>
      <c r="B1935" t="s">
        <v>4390</v>
      </c>
      <c r="C1935" t="s">
        <v>4484</v>
      </c>
      <c r="D1935" s="1" t="s">
        <v>4076</v>
      </c>
    </row>
    <row r="1936" spans="1:4" ht="15.5" x14ac:dyDescent="0.35">
      <c r="A1936" s="1" t="s">
        <v>432</v>
      </c>
      <c r="B1936" t="s">
        <v>4390</v>
      </c>
      <c r="C1936" t="s">
        <v>5760</v>
      </c>
      <c r="D1936" s="1" t="s">
        <v>4077</v>
      </c>
    </row>
    <row r="1937" spans="1:4" ht="15.5" hidden="1" x14ac:dyDescent="0.35">
      <c r="A1937" s="1" t="s">
        <v>431</v>
      </c>
      <c r="B1937" t="s">
        <v>4392</v>
      </c>
      <c r="C1937" t="s">
        <v>5761</v>
      </c>
      <c r="D1937" s="1" t="s">
        <v>4078</v>
      </c>
    </row>
    <row r="1938" spans="1:4" ht="15.5" x14ac:dyDescent="0.35">
      <c r="A1938" s="1" t="s">
        <v>430</v>
      </c>
      <c r="B1938" t="s">
        <v>4808</v>
      </c>
      <c r="C1938" t="s">
        <v>5762</v>
      </c>
      <c r="D1938" s="1" t="s">
        <v>4079</v>
      </c>
    </row>
    <row r="1939" spans="1:4" ht="15.5" hidden="1" x14ac:dyDescent="0.35">
      <c r="A1939" s="1" t="s">
        <v>429</v>
      </c>
      <c r="B1939" t="s">
        <v>4392</v>
      </c>
      <c r="C1939" t="s">
        <v>4403</v>
      </c>
      <c r="D1939" s="1" t="s">
        <v>3901</v>
      </c>
    </row>
    <row r="1940" spans="1:4" ht="15.5" hidden="1" x14ac:dyDescent="0.35">
      <c r="A1940" s="1" t="s">
        <v>428</v>
      </c>
      <c r="B1940" t="s">
        <v>4392</v>
      </c>
      <c r="C1940" t="s">
        <v>5763</v>
      </c>
      <c r="D1940" s="1" t="s">
        <v>4080</v>
      </c>
    </row>
    <row r="1941" spans="1:4" ht="15.5" hidden="1" x14ac:dyDescent="0.35">
      <c r="A1941" s="1" t="s">
        <v>427</v>
      </c>
      <c r="B1941" t="s">
        <v>4392</v>
      </c>
      <c r="C1941" t="s">
        <v>4530</v>
      </c>
      <c r="D1941" s="1" t="s">
        <v>4081</v>
      </c>
    </row>
    <row r="1942" spans="1:4" ht="15.5" hidden="1" x14ac:dyDescent="0.35">
      <c r="A1942" s="1" t="s">
        <v>426</v>
      </c>
      <c r="B1942" t="s">
        <v>4392</v>
      </c>
      <c r="C1942" t="s">
        <v>5764</v>
      </c>
      <c r="D1942" s="1" t="s">
        <v>3152</v>
      </c>
    </row>
    <row r="1943" spans="1:4" ht="15.5" hidden="1" x14ac:dyDescent="0.35">
      <c r="A1943" s="1" t="s">
        <v>425</v>
      </c>
      <c r="B1943" t="s">
        <v>4392</v>
      </c>
      <c r="C1943" t="s">
        <v>5765</v>
      </c>
      <c r="D1943" s="1" t="s">
        <v>4082</v>
      </c>
    </row>
    <row r="1944" spans="1:4" ht="15.5" hidden="1" x14ac:dyDescent="0.35">
      <c r="A1944" s="1" t="s">
        <v>424</v>
      </c>
      <c r="B1944" t="s">
        <v>4392</v>
      </c>
      <c r="C1944" t="s">
        <v>4536</v>
      </c>
      <c r="D1944" s="1" t="s">
        <v>4083</v>
      </c>
    </row>
    <row r="1945" spans="1:4" ht="15.5" hidden="1" x14ac:dyDescent="0.35">
      <c r="A1945" s="1" t="s">
        <v>423</v>
      </c>
      <c r="B1945" t="s">
        <v>4392</v>
      </c>
      <c r="C1945" t="s">
        <v>5766</v>
      </c>
      <c r="D1945" s="1" t="s">
        <v>3076</v>
      </c>
    </row>
    <row r="1946" spans="1:4" ht="15.5" x14ac:dyDescent="0.35">
      <c r="A1946" s="1" t="s">
        <v>422</v>
      </c>
      <c r="B1946" t="s">
        <v>4390</v>
      </c>
      <c r="C1946" t="s">
        <v>4494</v>
      </c>
      <c r="D1946" s="1" t="s">
        <v>4084</v>
      </c>
    </row>
    <row r="1947" spans="1:4" ht="15.5" hidden="1" x14ac:dyDescent="0.35">
      <c r="A1947" s="1" t="s">
        <v>421</v>
      </c>
      <c r="B1947" t="s">
        <v>4392</v>
      </c>
      <c r="C1947" t="s">
        <v>5721</v>
      </c>
      <c r="D1947" s="1" t="s">
        <v>4085</v>
      </c>
    </row>
    <row r="1948" spans="1:4" ht="15.5" hidden="1" x14ac:dyDescent="0.35">
      <c r="A1948" s="1" t="s">
        <v>420</v>
      </c>
      <c r="B1948" t="s">
        <v>4392</v>
      </c>
      <c r="C1948" t="s">
        <v>5767</v>
      </c>
      <c r="D1948" s="1" t="s">
        <v>4086</v>
      </c>
    </row>
    <row r="1949" spans="1:4" ht="15.5" hidden="1" x14ac:dyDescent="0.35">
      <c r="A1949" s="1" t="s">
        <v>419</v>
      </c>
      <c r="B1949" t="s">
        <v>4392</v>
      </c>
      <c r="C1949" t="s">
        <v>5768</v>
      </c>
      <c r="D1949" s="1" t="s">
        <v>4087</v>
      </c>
    </row>
    <row r="1950" spans="1:4" ht="15.5" x14ac:dyDescent="0.35">
      <c r="A1950" s="1" t="s">
        <v>418</v>
      </c>
      <c r="B1950" t="s">
        <v>4390</v>
      </c>
      <c r="C1950" t="s">
        <v>5769</v>
      </c>
      <c r="D1950" s="1" t="s">
        <v>4088</v>
      </c>
    </row>
    <row r="1951" spans="1:4" ht="15.5" hidden="1" x14ac:dyDescent="0.35">
      <c r="A1951" s="1" t="s">
        <v>417</v>
      </c>
      <c r="B1951" t="s">
        <v>4392</v>
      </c>
      <c r="C1951" t="s">
        <v>4522</v>
      </c>
      <c r="D1951" s="1" t="s">
        <v>2951</v>
      </c>
    </row>
    <row r="1952" spans="1:4" ht="15.5" x14ac:dyDescent="0.35">
      <c r="A1952" s="1" t="s">
        <v>416</v>
      </c>
      <c r="B1952" t="s">
        <v>4390</v>
      </c>
      <c r="C1952" t="s">
        <v>5770</v>
      </c>
      <c r="D1952" s="1" t="s">
        <v>4089</v>
      </c>
    </row>
    <row r="1953" spans="1:4" ht="15.5" hidden="1" x14ac:dyDescent="0.35">
      <c r="A1953" s="1" t="s">
        <v>415</v>
      </c>
      <c r="B1953" t="s">
        <v>4392</v>
      </c>
      <c r="C1953" t="s">
        <v>5771</v>
      </c>
      <c r="D1953" s="1" t="s">
        <v>4090</v>
      </c>
    </row>
    <row r="1954" spans="1:4" ht="15.5" hidden="1" x14ac:dyDescent="0.35">
      <c r="A1954" s="1" t="s">
        <v>414</v>
      </c>
      <c r="B1954" t="s">
        <v>4392</v>
      </c>
      <c r="C1954" t="s">
        <v>5772</v>
      </c>
      <c r="D1954" s="1" t="s">
        <v>4091</v>
      </c>
    </row>
    <row r="1955" spans="1:4" ht="15.5" x14ac:dyDescent="0.35">
      <c r="A1955" s="1" t="s">
        <v>413</v>
      </c>
      <c r="B1955" t="s">
        <v>4390</v>
      </c>
      <c r="C1955" t="s">
        <v>5773</v>
      </c>
      <c r="D1955" s="1" t="s">
        <v>4092</v>
      </c>
    </row>
    <row r="1956" spans="1:4" ht="15.5" x14ac:dyDescent="0.35">
      <c r="A1956" s="1" t="s">
        <v>412</v>
      </c>
      <c r="B1956" t="s">
        <v>4390</v>
      </c>
      <c r="C1956" t="s">
        <v>5774</v>
      </c>
      <c r="D1956" s="1" t="s">
        <v>4093</v>
      </c>
    </row>
    <row r="1957" spans="1:4" ht="15.5" x14ac:dyDescent="0.35">
      <c r="A1957" s="1" t="s">
        <v>411</v>
      </c>
      <c r="B1957" t="s">
        <v>4390</v>
      </c>
      <c r="C1957" t="s">
        <v>5775</v>
      </c>
      <c r="D1957" s="1" t="s">
        <v>4094</v>
      </c>
    </row>
    <row r="1958" spans="1:4" ht="15.5" hidden="1" x14ac:dyDescent="0.35">
      <c r="A1958" s="1" t="s">
        <v>410</v>
      </c>
      <c r="B1958" t="s">
        <v>4392</v>
      </c>
      <c r="C1958" t="s">
        <v>5776</v>
      </c>
      <c r="D1958" s="1" t="s">
        <v>4095</v>
      </c>
    </row>
    <row r="1959" spans="1:4" ht="15.5" x14ac:dyDescent="0.35">
      <c r="A1959" s="1" t="s">
        <v>409</v>
      </c>
      <c r="B1959" t="s">
        <v>4390</v>
      </c>
      <c r="C1959" t="s">
        <v>4780</v>
      </c>
      <c r="D1959" s="1" t="s">
        <v>2716</v>
      </c>
    </row>
    <row r="1960" spans="1:4" ht="15.5" x14ac:dyDescent="0.35">
      <c r="A1960" s="1" t="s">
        <v>408</v>
      </c>
      <c r="B1960" t="s">
        <v>4390</v>
      </c>
      <c r="C1960" t="s">
        <v>4424</v>
      </c>
      <c r="D1960" s="1" t="s">
        <v>4096</v>
      </c>
    </row>
    <row r="1961" spans="1:4" ht="15.5" x14ac:dyDescent="0.35">
      <c r="A1961" s="1" t="s">
        <v>407</v>
      </c>
      <c r="B1961" t="s">
        <v>4390</v>
      </c>
      <c r="C1961" t="s">
        <v>4601</v>
      </c>
      <c r="D1961" s="1" t="s">
        <v>2851</v>
      </c>
    </row>
    <row r="1962" spans="1:4" ht="15.5" x14ac:dyDescent="0.35">
      <c r="A1962" s="1" t="s">
        <v>406</v>
      </c>
      <c r="B1962" t="s">
        <v>4390</v>
      </c>
      <c r="C1962" t="s">
        <v>5777</v>
      </c>
      <c r="D1962" s="1" t="s">
        <v>4097</v>
      </c>
    </row>
    <row r="1963" spans="1:4" ht="15.5" hidden="1" x14ac:dyDescent="0.35">
      <c r="A1963" s="1" t="s">
        <v>405</v>
      </c>
      <c r="B1963" t="s">
        <v>4392</v>
      </c>
      <c r="C1963" t="s">
        <v>4393</v>
      </c>
      <c r="D1963" s="1" t="s">
        <v>3960</v>
      </c>
    </row>
    <row r="1964" spans="1:4" ht="15.5" hidden="1" x14ac:dyDescent="0.35">
      <c r="A1964" s="1" t="s">
        <v>404</v>
      </c>
      <c r="B1964" t="s">
        <v>4392</v>
      </c>
      <c r="C1964" t="s">
        <v>5778</v>
      </c>
      <c r="D1964" s="1" t="s">
        <v>4098</v>
      </c>
    </row>
    <row r="1965" spans="1:4" ht="15.5" hidden="1" x14ac:dyDescent="0.35">
      <c r="A1965" s="1" t="s">
        <v>403</v>
      </c>
      <c r="B1965" t="s">
        <v>4392</v>
      </c>
      <c r="C1965" t="s">
        <v>5779</v>
      </c>
      <c r="D1965" s="1" t="s">
        <v>2685</v>
      </c>
    </row>
    <row r="1966" spans="1:4" ht="15.5" x14ac:dyDescent="0.35">
      <c r="A1966" s="1" t="s">
        <v>402</v>
      </c>
      <c r="B1966" t="s">
        <v>4390</v>
      </c>
      <c r="C1966" t="s">
        <v>5780</v>
      </c>
      <c r="D1966" s="1" t="s">
        <v>4099</v>
      </c>
    </row>
    <row r="1967" spans="1:4" ht="15.5" hidden="1" x14ac:dyDescent="0.35">
      <c r="A1967" s="1" t="s">
        <v>401</v>
      </c>
      <c r="B1967" t="s">
        <v>4392</v>
      </c>
      <c r="C1967" t="s">
        <v>5781</v>
      </c>
      <c r="D1967" s="1" t="s">
        <v>2439</v>
      </c>
    </row>
    <row r="1968" spans="1:4" ht="15.5" hidden="1" x14ac:dyDescent="0.35">
      <c r="A1968" s="1" t="s">
        <v>400</v>
      </c>
      <c r="B1968" t="s">
        <v>4392</v>
      </c>
      <c r="C1968" t="s">
        <v>5782</v>
      </c>
      <c r="D1968" s="1" t="s">
        <v>4100</v>
      </c>
    </row>
    <row r="1969" spans="1:4" ht="15.5" hidden="1" x14ac:dyDescent="0.35">
      <c r="A1969" s="1" t="s">
        <v>399</v>
      </c>
      <c r="B1969" t="s">
        <v>4392</v>
      </c>
      <c r="C1969" t="s">
        <v>5783</v>
      </c>
      <c r="D1969" s="1" t="s">
        <v>3628</v>
      </c>
    </row>
    <row r="1970" spans="1:4" ht="15.5" hidden="1" x14ac:dyDescent="0.35">
      <c r="A1970" s="1" t="s">
        <v>398</v>
      </c>
      <c r="B1970" t="s">
        <v>4392</v>
      </c>
      <c r="C1970" t="s">
        <v>5784</v>
      </c>
      <c r="D1970" s="1" t="s">
        <v>3412</v>
      </c>
    </row>
    <row r="1971" spans="1:4" ht="15.5" x14ac:dyDescent="0.35">
      <c r="A1971" s="1" t="s">
        <v>397</v>
      </c>
      <c r="B1971" t="s">
        <v>4808</v>
      </c>
      <c r="C1971" t="s">
        <v>5785</v>
      </c>
      <c r="D1971" s="1" t="s">
        <v>4101</v>
      </c>
    </row>
    <row r="1972" spans="1:4" ht="15.5" x14ac:dyDescent="0.35">
      <c r="A1972" s="1" t="s">
        <v>396</v>
      </c>
      <c r="B1972" t="s">
        <v>4390</v>
      </c>
      <c r="C1972" t="s">
        <v>5786</v>
      </c>
      <c r="D1972" s="1" t="s">
        <v>4102</v>
      </c>
    </row>
    <row r="1973" spans="1:4" ht="15.5" hidden="1" x14ac:dyDescent="0.35">
      <c r="A1973" s="1" t="s">
        <v>395</v>
      </c>
      <c r="B1973" t="s">
        <v>4392</v>
      </c>
      <c r="C1973" t="s">
        <v>4467</v>
      </c>
      <c r="D1973" s="1" t="s">
        <v>4103</v>
      </c>
    </row>
    <row r="1974" spans="1:4" ht="15.5" hidden="1" x14ac:dyDescent="0.35">
      <c r="A1974" s="1" t="s">
        <v>394</v>
      </c>
      <c r="B1974" t="s">
        <v>4392</v>
      </c>
      <c r="C1974" t="s">
        <v>5787</v>
      </c>
      <c r="D1974" s="1" t="s">
        <v>4104</v>
      </c>
    </row>
    <row r="1975" spans="1:4" ht="15.5" x14ac:dyDescent="0.35">
      <c r="A1975" s="1" t="s">
        <v>393</v>
      </c>
      <c r="B1975" t="s">
        <v>4390</v>
      </c>
      <c r="C1975" t="s">
        <v>5788</v>
      </c>
      <c r="D1975" s="1" t="s">
        <v>4105</v>
      </c>
    </row>
    <row r="1976" spans="1:4" ht="15.5" x14ac:dyDescent="0.35">
      <c r="A1976" s="1" t="s">
        <v>392</v>
      </c>
      <c r="B1976" t="s">
        <v>4390</v>
      </c>
      <c r="C1976" t="s">
        <v>5789</v>
      </c>
      <c r="D1976" s="1" t="s">
        <v>4106</v>
      </c>
    </row>
    <row r="1977" spans="1:4" ht="15.5" x14ac:dyDescent="0.35">
      <c r="A1977" s="1" t="s">
        <v>391</v>
      </c>
      <c r="B1977" t="s">
        <v>4390</v>
      </c>
      <c r="C1977" t="s">
        <v>5790</v>
      </c>
      <c r="D1977" s="1" t="s">
        <v>4107</v>
      </c>
    </row>
    <row r="1978" spans="1:4" ht="15.5" x14ac:dyDescent="0.35">
      <c r="A1978" s="1" t="s">
        <v>390</v>
      </c>
      <c r="B1978" t="s">
        <v>4390</v>
      </c>
      <c r="C1978" t="s">
        <v>4446</v>
      </c>
      <c r="D1978" s="1" t="s">
        <v>4108</v>
      </c>
    </row>
    <row r="1979" spans="1:4" ht="15.5" x14ac:dyDescent="0.35">
      <c r="A1979" s="1" t="s">
        <v>389</v>
      </c>
      <c r="B1979" t="s">
        <v>4390</v>
      </c>
      <c r="C1979" t="s">
        <v>5791</v>
      </c>
      <c r="D1979" s="1" t="s">
        <v>2601</v>
      </c>
    </row>
    <row r="1980" spans="1:4" ht="15.5" x14ac:dyDescent="0.35">
      <c r="A1980" s="1" t="s">
        <v>388</v>
      </c>
      <c r="B1980" t="s">
        <v>4390</v>
      </c>
      <c r="C1980" t="s">
        <v>5792</v>
      </c>
      <c r="D1980" s="1" t="s">
        <v>4109</v>
      </c>
    </row>
    <row r="1981" spans="1:4" ht="15.5" x14ac:dyDescent="0.35">
      <c r="A1981" s="1" t="s">
        <v>387</v>
      </c>
      <c r="B1981" t="s">
        <v>4390</v>
      </c>
      <c r="C1981" t="s">
        <v>5793</v>
      </c>
      <c r="D1981" s="1" t="s">
        <v>4110</v>
      </c>
    </row>
    <row r="1982" spans="1:4" ht="15.5" x14ac:dyDescent="0.35">
      <c r="A1982" s="1" t="s">
        <v>386</v>
      </c>
      <c r="B1982" t="s">
        <v>4390</v>
      </c>
      <c r="C1982" t="s">
        <v>5794</v>
      </c>
      <c r="D1982" s="1" t="s">
        <v>4111</v>
      </c>
    </row>
    <row r="1983" spans="1:4" ht="15.5" x14ac:dyDescent="0.35">
      <c r="A1983" s="1" t="s">
        <v>385</v>
      </c>
      <c r="B1983" t="s">
        <v>4390</v>
      </c>
      <c r="C1983" t="s">
        <v>5795</v>
      </c>
      <c r="D1983" s="1" t="s">
        <v>4112</v>
      </c>
    </row>
    <row r="1984" spans="1:4" ht="15.5" x14ac:dyDescent="0.35">
      <c r="A1984" s="1" t="s">
        <v>384</v>
      </c>
      <c r="B1984" t="s">
        <v>4390</v>
      </c>
      <c r="C1984" t="s">
        <v>5796</v>
      </c>
      <c r="D1984" s="1" t="s">
        <v>4113</v>
      </c>
    </row>
    <row r="1985" spans="1:4" ht="15.5" hidden="1" x14ac:dyDescent="0.35">
      <c r="A1985" s="1" t="s">
        <v>383</v>
      </c>
      <c r="B1985" t="s">
        <v>4392</v>
      </c>
      <c r="C1985" t="s">
        <v>5797</v>
      </c>
      <c r="D1985" s="1" t="s">
        <v>4114</v>
      </c>
    </row>
    <row r="1986" spans="1:4" ht="15.5" hidden="1" x14ac:dyDescent="0.35">
      <c r="A1986" s="1" t="s">
        <v>382</v>
      </c>
      <c r="B1986" t="s">
        <v>4392</v>
      </c>
      <c r="C1986" t="s">
        <v>5187</v>
      </c>
      <c r="D1986" s="1" t="s">
        <v>4115</v>
      </c>
    </row>
    <row r="1987" spans="1:4" ht="15.5" hidden="1" x14ac:dyDescent="0.35">
      <c r="A1987" s="1" t="s">
        <v>381</v>
      </c>
      <c r="B1987" t="s">
        <v>4392</v>
      </c>
      <c r="C1987" t="s">
        <v>4411</v>
      </c>
      <c r="D1987" s="1" t="s">
        <v>4116</v>
      </c>
    </row>
    <row r="1988" spans="1:4" ht="15.5" x14ac:dyDescent="0.35">
      <c r="A1988" s="1" t="s">
        <v>380</v>
      </c>
      <c r="B1988" t="s">
        <v>4808</v>
      </c>
      <c r="C1988" t="s">
        <v>4693</v>
      </c>
      <c r="D1988" s="1" t="s">
        <v>4117</v>
      </c>
    </row>
    <row r="1989" spans="1:4" ht="15.5" hidden="1" x14ac:dyDescent="0.35">
      <c r="A1989" s="1" t="s">
        <v>379</v>
      </c>
      <c r="B1989" t="s">
        <v>4392</v>
      </c>
      <c r="C1989" t="s">
        <v>5798</v>
      </c>
      <c r="D1989" s="1" t="s">
        <v>4118</v>
      </c>
    </row>
    <row r="1990" spans="1:4" ht="15.5" x14ac:dyDescent="0.35">
      <c r="A1990" s="1" t="s">
        <v>378</v>
      </c>
      <c r="B1990" t="s">
        <v>4390</v>
      </c>
      <c r="C1990" t="s">
        <v>4471</v>
      </c>
      <c r="D1990" s="1" t="s">
        <v>4119</v>
      </c>
    </row>
    <row r="1991" spans="1:4" ht="15.5" hidden="1" x14ac:dyDescent="0.35">
      <c r="A1991" s="1" t="s">
        <v>377</v>
      </c>
      <c r="B1991" t="s">
        <v>4392</v>
      </c>
      <c r="C1991" t="s">
        <v>5799</v>
      </c>
      <c r="D1991" s="1" t="s">
        <v>4120</v>
      </c>
    </row>
    <row r="1992" spans="1:4" ht="15.5" hidden="1" x14ac:dyDescent="0.35">
      <c r="A1992" s="1" t="s">
        <v>376</v>
      </c>
      <c r="B1992" t="s">
        <v>4392</v>
      </c>
      <c r="C1992" t="s">
        <v>4939</v>
      </c>
      <c r="D1992" s="1" t="s">
        <v>4121</v>
      </c>
    </row>
    <row r="1993" spans="1:4" ht="15.5" hidden="1" x14ac:dyDescent="0.35">
      <c r="A1993" s="1" t="s">
        <v>375</v>
      </c>
      <c r="B1993" t="s">
        <v>4392</v>
      </c>
      <c r="C1993" t="s">
        <v>5800</v>
      </c>
      <c r="D1993" s="1" t="s">
        <v>4122</v>
      </c>
    </row>
    <row r="1994" spans="1:4" ht="15.5" hidden="1" x14ac:dyDescent="0.35">
      <c r="A1994" s="1" t="s">
        <v>374</v>
      </c>
      <c r="B1994" t="s">
        <v>4392</v>
      </c>
      <c r="C1994" t="s">
        <v>5801</v>
      </c>
      <c r="D1994" s="1" t="s">
        <v>4123</v>
      </c>
    </row>
    <row r="1995" spans="1:4" ht="15.5" x14ac:dyDescent="0.35">
      <c r="A1995" s="1" t="s">
        <v>373</v>
      </c>
      <c r="B1995" t="s">
        <v>4390</v>
      </c>
      <c r="C1995" t="s">
        <v>5515</v>
      </c>
      <c r="D1995" s="1" t="s">
        <v>4124</v>
      </c>
    </row>
    <row r="1996" spans="1:4" ht="15.5" x14ac:dyDescent="0.35">
      <c r="A1996" s="1" t="s">
        <v>372</v>
      </c>
      <c r="B1996" t="s">
        <v>4390</v>
      </c>
      <c r="C1996" t="s">
        <v>5802</v>
      </c>
      <c r="D1996" s="1" t="s">
        <v>4125</v>
      </c>
    </row>
    <row r="1997" spans="1:4" ht="15.5" x14ac:dyDescent="0.35">
      <c r="A1997" s="1" t="s">
        <v>371</v>
      </c>
      <c r="B1997" t="s">
        <v>4390</v>
      </c>
      <c r="C1997" t="s">
        <v>5803</v>
      </c>
      <c r="D1997" s="1" t="s">
        <v>2756</v>
      </c>
    </row>
    <row r="1998" spans="1:4" ht="15.5" x14ac:dyDescent="0.35">
      <c r="A1998" s="1" t="s">
        <v>370</v>
      </c>
      <c r="B1998" t="s">
        <v>4390</v>
      </c>
      <c r="C1998" t="s">
        <v>4622</v>
      </c>
      <c r="D1998" s="1" t="s">
        <v>2481</v>
      </c>
    </row>
    <row r="1999" spans="1:4" ht="15.5" x14ac:dyDescent="0.35">
      <c r="A1999" s="1" t="s">
        <v>369</v>
      </c>
      <c r="B1999" t="s">
        <v>4390</v>
      </c>
      <c r="C1999" t="s">
        <v>5804</v>
      </c>
      <c r="D1999" s="1" t="s">
        <v>4126</v>
      </c>
    </row>
    <row r="2000" spans="1:4" ht="15.5" x14ac:dyDescent="0.35">
      <c r="A2000" s="1" t="s">
        <v>368</v>
      </c>
      <c r="B2000" t="s">
        <v>4390</v>
      </c>
      <c r="C2000" t="s">
        <v>4788</v>
      </c>
      <c r="D2000" s="1" t="s">
        <v>2672</v>
      </c>
    </row>
    <row r="2001" spans="1:4" ht="15.5" x14ac:dyDescent="0.35">
      <c r="A2001" s="1" t="s">
        <v>367</v>
      </c>
      <c r="B2001" t="s">
        <v>4390</v>
      </c>
      <c r="C2001" t="s">
        <v>5805</v>
      </c>
      <c r="D2001" s="1" t="s">
        <v>4127</v>
      </c>
    </row>
    <row r="2002" spans="1:4" ht="15.5" hidden="1" x14ac:dyDescent="0.35">
      <c r="A2002" s="1" t="s">
        <v>366</v>
      </c>
      <c r="B2002" t="s">
        <v>4392</v>
      </c>
      <c r="C2002" t="s">
        <v>5806</v>
      </c>
      <c r="D2002" s="1" t="s">
        <v>4128</v>
      </c>
    </row>
    <row r="2003" spans="1:4" ht="15.5" x14ac:dyDescent="0.35">
      <c r="A2003" s="1" t="s">
        <v>365</v>
      </c>
      <c r="B2003" t="s">
        <v>4390</v>
      </c>
      <c r="C2003" t="s">
        <v>5807</v>
      </c>
      <c r="D2003" s="1" t="s">
        <v>4129</v>
      </c>
    </row>
    <row r="2004" spans="1:4" ht="15.5" x14ac:dyDescent="0.35">
      <c r="A2004" s="1" t="s">
        <v>364</v>
      </c>
      <c r="B2004" t="s">
        <v>4390</v>
      </c>
      <c r="C2004" t="s">
        <v>4812</v>
      </c>
      <c r="D2004" s="1" t="s">
        <v>4130</v>
      </c>
    </row>
    <row r="2005" spans="1:4" ht="15.5" x14ac:dyDescent="0.35">
      <c r="A2005" s="1" t="s">
        <v>363</v>
      </c>
      <c r="B2005" t="s">
        <v>4390</v>
      </c>
      <c r="C2005" t="s">
        <v>5808</v>
      </c>
      <c r="D2005" s="1" t="s">
        <v>4131</v>
      </c>
    </row>
    <row r="2006" spans="1:4" ht="15.5" x14ac:dyDescent="0.35">
      <c r="A2006" s="1" t="s">
        <v>362</v>
      </c>
      <c r="B2006" t="s">
        <v>4390</v>
      </c>
      <c r="C2006" t="s">
        <v>5809</v>
      </c>
      <c r="D2006" s="1" t="s">
        <v>3563</v>
      </c>
    </row>
    <row r="2007" spans="1:4" ht="15.5" x14ac:dyDescent="0.35">
      <c r="A2007" s="1" t="s">
        <v>361</v>
      </c>
      <c r="B2007" t="s">
        <v>4390</v>
      </c>
      <c r="C2007" t="s">
        <v>4453</v>
      </c>
      <c r="D2007" s="1" t="s">
        <v>4132</v>
      </c>
    </row>
    <row r="2008" spans="1:4" ht="15.5" x14ac:dyDescent="0.35">
      <c r="A2008" s="1" t="s">
        <v>360</v>
      </c>
      <c r="B2008" t="s">
        <v>4808</v>
      </c>
      <c r="C2008" t="s">
        <v>5810</v>
      </c>
      <c r="D2008" s="1" t="s">
        <v>2780</v>
      </c>
    </row>
    <row r="2009" spans="1:4" ht="15.5" x14ac:dyDescent="0.35">
      <c r="A2009" s="1" t="s">
        <v>359</v>
      </c>
      <c r="B2009" t="s">
        <v>4390</v>
      </c>
      <c r="C2009" t="s">
        <v>5811</v>
      </c>
      <c r="D2009" s="1" t="s">
        <v>4133</v>
      </c>
    </row>
    <row r="2010" spans="1:4" ht="15.5" hidden="1" x14ac:dyDescent="0.35">
      <c r="A2010" s="1" t="s">
        <v>358</v>
      </c>
      <c r="B2010" t="s">
        <v>4392</v>
      </c>
      <c r="C2010" t="s">
        <v>5812</v>
      </c>
      <c r="D2010" s="1" t="s">
        <v>4134</v>
      </c>
    </row>
    <row r="2011" spans="1:4" ht="15.5" hidden="1" x14ac:dyDescent="0.35">
      <c r="A2011" s="1" t="s">
        <v>357</v>
      </c>
      <c r="B2011" t="s">
        <v>4392</v>
      </c>
      <c r="C2011" t="s">
        <v>4730</v>
      </c>
      <c r="D2011" s="1" t="s">
        <v>4135</v>
      </c>
    </row>
    <row r="2012" spans="1:4" ht="15.5" hidden="1" x14ac:dyDescent="0.35">
      <c r="A2012" s="1" t="s">
        <v>356</v>
      </c>
      <c r="B2012" t="s">
        <v>4392</v>
      </c>
      <c r="C2012" t="s">
        <v>4648</v>
      </c>
      <c r="D2012" s="1" t="s">
        <v>4136</v>
      </c>
    </row>
    <row r="2013" spans="1:4" ht="15.5" hidden="1" x14ac:dyDescent="0.35">
      <c r="A2013" s="1" t="s">
        <v>354</v>
      </c>
      <c r="B2013" t="s">
        <v>4392</v>
      </c>
      <c r="C2013" t="s">
        <v>4581</v>
      </c>
      <c r="D2013" s="1" t="s">
        <v>4137</v>
      </c>
    </row>
    <row r="2014" spans="1:4" ht="15.5" x14ac:dyDescent="0.35">
      <c r="A2014" s="1" t="s">
        <v>353</v>
      </c>
      <c r="B2014" t="s">
        <v>4390</v>
      </c>
      <c r="C2014" t="s">
        <v>5813</v>
      </c>
      <c r="D2014" s="1" t="s">
        <v>3333</v>
      </c>
    </row>
    <row r="2015" spans="1:4" ht="15.5" hidden="1" x14ac:dyDescent="0.35">
      <c r="A2015" s="1" t="s">
        <v>352</v>
      </c>
      <c r="B2015" t="s">
        <v>4392</v>
      </c>
      <c r="C2015" t="s">
        <v>5814</v>
      </c>
      <c r="D2015" s="1" t="s">
        <v>4138</v>
      </c>
    </row>
    <row r="2016" spans="1:4" ht="15.5" x14ac:dyDescent="0.35">
      <c r="A2016" s="1" t="s">
        <v>351</v>
      </c>
      <c r="B2016" t="s">
        <v>4390</v>
      </c>
      <c r="C2016" t="s">
        <v>5815</v>
      </c>
      <c r="D2016" s="1" t="s">
        <v>4139</v>
      </c>
    </row>
    <row r="2017" spans="1:5" ht="15.5" hidden="1" x14ac:dyDescent="0.35">
      <c r="A2017" s="1" t="s">
        <v>350</v>
      </c>
      <c r="B2017" t="s">
        <v>4392</v>
      </c>
      <c r="C2017" t="s">
        <v>5768</v>
      </c>
      <c r="D2017" s="1" t="s">
        <v>4140</v>
      </c>
    </row>
    <row r="2018" spans="1:5" ht="15.5" x14ac:dyDescent="0.35">
      <c r="A2018" s="1" t="s">
        <v>349</v>
      </c>
      <c r="B2018" t="s">
        <v>4390</v>
      </c>
      <c r="C2018" t="s">
        <v>5816</v>
      </c>
      <c r="D2018" s="1" t="s">
        <v>4141</v>
      </c>
    </row>
    <row r="2019" spans="1:5" ht="15.5" x14ac:dyDescent="0.35">
      <c r="A2019" s="1" t="s">
        <v>348</v>
      </c>
      <c r="B2019" t="s">
        <v>4390</v>
      </c>
      <c r="C2019" t="s">
        <v>4453</v>
      </c>
      <c r="D2019" s="1" t="s">
        <v>4142</v>
      </c>
    </row>
    <row r="2020" spans="1:5" ht="15.5" x14ac:dyDescent="0.35">
      <c r="A2020" s="1" t="s">
        <v>347</v>
      </c>
      <c r="B2020" t="s">
        <v>4390</v>
      </c>
      <c r="C2020" t="s">
        <v>5817</v>
      </c>
      <c r="D2020" s="1" t="s">
        <v>2448</v>
      </c>
    </row>
    <row r="2021" spans="1:5" ht="15.5" hidden="1" x14ac:dyDescent="0.35">
      <c r="A2021" s="1" t="s">
        <v>346</v>
      </c>
      <c r="B2021" t="s">
        <v>4392</v>
      </c>
      <c r="C2021" t="s">
        <v>5818</v>
      </c>
      <c r="D2021" s="1" t="s">
        <v>4143</v>
      </c>
    </row>
    <row r="2022" spans="1:5" ht="15.5" hidden="1" x14ac:dyDescent="0.35">
      <c r="A2022" s="1" t="s">
        <v>345</v>
      </c>
      <c r="B2022" t="s">
        <v>4392</v>
      </c>
      <c r="C2022" t="s">
        <v>5675</v>
      </c>
      <c r="D2022" s="1" t="s">
        <v>2609</v>
      </c>
    </row>
    <row r="2023" spans="1:5" ht="15.5" x14ac:dyDescent="0.35">
      <c r="A2023" s="1" t="s">
        <v>344</v>
      </c>
      <c r="B2023" t="s">
        <v>4390</v>
      </c>
      <c r="C2023" t="s">
        <v>5819</v>
      </c>
      <c r="D2023" s="1" t="s">
        <v>4144</v>
      </c>
    </row>
    <row r="2024" spans="1:5" ht="15.5" hidden="1" x14ac:dyDescent="0.35">
      <c r="A2024" s="1" t="s">
        <v>343</v>
      </c>
      <c r="B2024" t="s">
        <v>4392</v>
      </c>
      <c r="C2024" t="s">
        <v>5820</v>
      </c>
      <c r="D2024" s="1" t="s">
        <v>4145</v>
      </c>
    </row>
    <row r="2025" spans="1:5" ht="15.5" x14ac:dyDescent="0.35">
      <c r="A2025" s="1" t="s">
        <v>342</v>
      </c>
      <c r="B2025" t="s">
        <v>4390</v>
      </c>
      <c r="C2025" t="s">
        <v>5821</v>
      </c>
      <c r="D2025" s="1" t="s">
        <v>4146</v>
      </c>
    </row>
    <row r="2026" spans="1:5" ht="15.5" x14ac:dyDescent="0.35">
      <c r="A2026" s="1" t="s">
        <v>341</v>
      </c>
      <c r="B2026" t="s">
        <v>4390</v>
      </c>
      <c r="C2026" t="s">
        <v>5822</v>
      </c>
      <c r="D2026" s="1" t="s">
        <v>4147</v>
      </c>
    </row>
    <row r="2027" spans="1:5" ht="15.5" hidden="1" x14ac:dyDescent="0.35">
      <c r="A2027" s="1" t="s">
        <v>340</v>
      </c>
      <c r="B2027" t="s">
        <v>4392</v>
      </c>
      <c r="C2027" t="s">
        <v>5823</v>
      </c>
      <c r="D2027" s="1" t="s">
        <v>4148</v>
      </c>
    </row>
    <row r="2028" spans="1:5" ht="15.5" x14ac:dyDescent="0.35">
      <c r="A2028" s="1" t="s">
        <v>339</v>
      </c>
      <c r="B2028" t="s">
        <v>4390</v>
      </c>
      <c r="C2028" t="s">
        <v>5824</v>
      </c>
      <c r="D2028" s="1" t="s">
        <v>3800</v>
      </c>
    </row>
    <row r="2029" spans="1:5" ht="15.5" hidden="1" x14ac:dyDescent="0.35">
      <c r="A2029" s="1" t="s">
        <v>338</v>
      </c>
      <c r="B2029" t="s">
        <v>4392</v>
      </c>
      <c r="C2029" t="s">
        <v>5825</v>
      </c>
      <c r="D2029" s="1" t="s">
        <v>4149</v>
      </c>
      <c r="E2029" t="s">
        <v>4986</v>
      </c>
    </row>
    <row r="2030" spans="1:5" ht="15.5" hidden="1" x14ac:dyDescent="0.35">
      <c r="A2030" s="1" t="s">
        <v>337</v>
      </c>
      <c r="B2030" t="s">
        <v>4392</v>
      </c>
      <c r="C2030" t="s">
        <v>4454</v>
      </c>
      <c r="D2030" s="1" t="s">
        <v>4150</v>
      </c>
    </row>
    <row r="2031" spans="1:5" ht="15.5" x14ac:dyDescent="0.35">
      <c r="A2031" s="1" t="s">
        <v>336</v>
      </c>
      <c r="B2031" t="s">
        <v>4390</v>
      </c>
      <c r="C2031" t="s">
        <v>5826</v>
      </c>
      <c r="D2031" s="1" t="s">
        <v>4151</v>
      </c>
    </row>
    <row r="2032" spans="1:5" ht="15.5" x14ac:dyDescent="0.35">
      <c r="A2032" s="1" t="s">
        <v>335</v>
      </c>
      <c r="B2032" t="s">
        <v>4390</v>
      </c>
      <c r="C2032" t="s">
        <v>5827</v>
      </c>
      <c r="D2032" s="1" t="s">
        <v>4152</v>
      </c>
    </row>
    <row r="2033" spans="1:4" ht="15.5" hidden="1" x14ac:dyDescent="0.35">
      <c r="A2033" s="1" t="s">
        <v>334</v>
      </c>
      <c r="B2033" t="s">
        <v>4392</v>
      </c>
      <c r="C2033" t="s">
        <v>5828</v>
      </c>
      <c r="D2033" s="1" t="s">
        <v>3065</v>
      </c>
    </row>
    <row r="2034" spans="1:4" ht="15.5" hidden="1" x14ac:dyDescent="0.35">
      <c r="A2034" s="1" t="s">
        <v>333</v>
      </c>
      <c r="B2034" t="s">
        <v>4392</v>
      </c>
      <c r="C2034" t="s">
        <v>5829</v>
      </c>
      <c r="D2034" s="1" t="s">
        <v>4153</v>
      </c>
    </row>
    <row r="2035" spans="1:4" ht="15.5" hidden="1" x14ac:dyDescent="0.35">
      <c r="A2035" s="1" t="s">
        <v>332</v>
      </c>
      <c r="B2035" t="s">
        <v>4392</v>
      </c>
      <c r="C2035" t="s">
        <v>5167</v>
      </c>
      <c r="D2035" s="1" t="s">
        <v>4154</v>
      </c>
    </row>
    <row r="2036" spans="1:4" ht="15.5" x14ac:dyDescent="0.35">
      <c r="A2036" s="1" t="s">
        <v>331</v>
      </c>
      <c r="B2036" t="s">
        <v>4390</v>
      </c>
      <c r="C2036" t="s">
        <v>5830</v>
      </c>
      <c r="D2036" s="1" t="s">
        <v>4155</v>
      </c>
    </row>
    <row r="2037" spans="1:4" ht="15.5" x14ac:dyDescent="0.35">
      <c r="A2037" s="1" t="s">
        <v>330</v>
      </c>
      <c r="B2037" t="s">
        <v>4390</v>
      </c>
      <c r="C2037" t="s">
        <v>5831</v>
      </c>
      <c r="D2037" s="1" t="s">
        <v>4156</v>
      </c>
    </row>
    <row r="2038" spans="1:4" ht="15.5" x14ac:dyDescent="0.35">
      <c r="A2038" s="1" t="s">
        <v>329</v>
      </c>
      <c r="B2038" t="s">
        <v>4390</v>
      </c>
      <c r="C2038" t="s">
        <v>5013</v>
      </c>
      <c r="D2038" s="1" t="s">
        <v>4157</v>
      </c>
    </row>
    <row r="2039" spans="1:4" ht="15.5" x14ac:dyDescent="0.35">
      <c r="A2039" s="1" t="s">
        <v>328</v>
      </c>
      <c r="B2039" t="s">
        <v>4390</v>
      </c>
      <c r="C2039" t="s">
        <v>4617</v>
      </c>
      <c r="D2039" s="1" t="s">
        <v>4158</v>
      </c>
    </row>
    <row r="2040" spans="1:4" ht="15.5" hidden="1" x14ac:dyDescent="0.35">
      <c r="A2040" s="1" t="s">
        <v>327</v>
      </c>
      <c r="B2040" t="s">
        <v>4392</v>
      </c>
      <c r="C2040" t="s">
        <v>5675</v>
      </c>
      <c r="D2040" s="1" t="s">
        <v>2451</v>
      </c>
    </row>
    <row r="2041" spans="1:4" ht="15.5" x14ac:dyDescent="0.35">
      <c r="A2041" s="1" t="s">
        <v>326</v>
      </c>
      <c r="B2041" t="s">
        <v>4390</v>
      </c>
      <c r="C2041" t="s">
        <v>5832</v>
      </c>
      <c r="D2041" s="1" t="s">
        <v>4159</v>
      </c>
    </row>
    <row r="2042" spans="1:4" ht="15.5" hidden="1" x14ac:dyDescent="0.35">
      <c r="A2042" s="1" t="s">
        <v>325</v>
      </c>
      <c r="B2042" t="s">
        <v>4392</v>
      </c>
      <c r="C2042" t="s">
        <v>5117</v>
      </c>
      <c r="D2042" s="1" t="s">
        <v>3225</v>
      </c>
    </row>
    <row r="2043" spans="1:4" ht="15.5" hidden="1" x14ac:dyDescent="0.35">
      <c r="A2043" s="1" t="s">
        <v>324</v>
      </c>
      <c r="B2043" t="s">
        <v>4392</v>
      </c>
      <c r="C2043" t="s">
        <v>5833</v>
      </c>
      <c r="D2043" s="1" t="s">
        <v>4160</v>
      </c>
    </row>
    <row r="2044" spans="1:4" ht="15.5" hidden="1" x14ac:dyDescent="0.35">
      <c r="A2044" s="1" t="s">
        <v>323</v>
      </c>
      <c r="B2044" t="s">
        <v>4392</v>
      </c>
      <c r="C2044" t="s">
        <v>5834</v>
      </c>
      <c r="D2044" s="1" t="s">
        <v>4161</v>
      </c>
    </row>
    <row r="2045" spans="1:4" ht="15.5" x14ac:dyDescent="0.35">
      <c r="A2045" s="1" t="s">
        <v>322</v>
      </c>
      <c r="B2045" t="s">
        <v>4390</v>
      </c>
      <c r="C2045" t="s">
        <v>5835</v>
      </c>
      <c r="D2045" s="1" t="s">
        <v>4162</v>
      </c>
    </row>
    <row r="2046" spans="1:4" ht="15.5" x14ac:dyDescent="0.35">
      <c r="A2046" s="1" t="s">
        <v>321</v>
      </c>
      <c r="B2046" t="s">
        <v>4390</v>
      </c>
      <c r="C2046" t="s">
        <v>5836</v>
      </c>
      <c r="D2046" s="1" t="s">
        <v>4163</v>
      </c>
    </row>
    <row r="2047" spans="1:4" ht="15.5" x14ac:dyDescent="0.35">
      <c r="A2047" s="1" t="s">
        <v>320</v>
      </c>
      <c r="B2047" t="s">
        <v>4390</v>
      </c>
      <c r="C2047" t="s">
        <v>5837</v>
      </c>
      <c r="D2047" s="1" t="s">
        <v>4164</v>
      </c>
    </row>
    <row r="2048" spans="1:4" ht="15.5" x14ac:dyDescent="0.35">
      <c r="A2048" s="1" t="s">
        <v>319</v>
      </c>
      <c r="B2048" t="s">
        <v>4390</v>
      </c>
      <c r="C2048" t="s">
        <v>4468</v>
      </c>
      <c r="D2048" s="1" t="s">
        <v>2455</v>
      </c>
    </row>
    <row r="2049" spans="1:4" ht="15.5" x14ac:dyDescent="0.35">
      <c r="A2049" s="1" t="s">
        <v>318</v>
      </c>
      <c r="B2049" t="s">
        <v>4390</v>
      </c>
      <c r="C2049" t="s">
        <v>5838</v>
      </c>
      <c r="D2049" s="1" t="s">
        <v>4165</v>
      </c>
    </row>
    <row r="2050" spans="1:4" ht="15.5" hidden="1" x14ac:dyDescent="0.35">
      <c r="A2050" s="1" t="s">
        <v>317</v>
      </c>
      <c r="B2050" t="s">
        <v>4392</v>
      </c>
      <c r="C2050" t="s">
        <v>5839</v>
      </c>
      <c r="D2050" s="1" t="s">
        <v>3416</v>
      </c>
    </row>
    <row r="2051" spans="1:4" ht="15.5" hidden="1" x14ac:dyDescent="0.35">
      <c r="A2051" s="1" t="s">
        <v>316</v>
      </c>
      <c r="B2051" t="s">
        <v>4392</v>
      </c>
      <c r="C2051" t="s">
        <v>4865</v>
      </c>
      <c r="D2051" s="1" t="s">
        <v>3732</v>
      </c>
    </row>
    <row r="2052" spans="1:4" ht="15.5" hidden="1" x14ac:dyDescent="0.35">
      <c r="A2052" s="1" t="s">
        <v>315</v>
      </c>
      <c r="B2052" t="s">
        <v>4392</v>
      </c>
      <c r="C2052" t="s">
        <v>5840</v>
      </c>
      <c r="D2052" s="1" t="s">
        <v>4166</v>
      </c>
    </row>
    <row r="2053" spans="1:4" ht="15.5" x14ac:dyDescent="0.35">
      <c r="A2053" s="1" t="s">
        <v>314</v>
      </c>
      <c r="B2053" t="s">
        <v>4390</v>
      </c>
      <c r="C2053" t="s">
        <v>5841</v>
      </c>
      <c r="D2053" s="1" t="s">
        <v>3020</v>
      </c>
    </row>
    <row r="2054" spans="1:4" ht="15.5" x14ac:dyDescent="0.35">
      <c r="A2054" s="1" t="s">
        <v>313</v>
      </c>
      <c r="B2054" t="s">
        <v>4390</v>
      </c>
      <c r="C2054" t="s">
        <v>5842</v>
      </c>
      <c r="D2054" s="1" t="s">
        <v>4167</v>
      </c>
    </row>
    <row r="2055" spans="1:4" ht="15.5" x14ac:dyDescent="0.35">
      <c r="A2055" s="1" t="s">
        <v>312</v>
      </c>
      <c r="B2055" t="s">
        <v>4390</v>
      </c>
      <c r="C2055" t="s">
        <v>4558</v>
      </c>
      <c r="D2055" s="1" t="s">
        <v>4168</v>
      </c>
    </row>
    <row r="2056" spans="1:4" ht="15.5" x14ac:dyDescent="0.35">
      <c r="A2056" s="1" t="s">
        <v>311</v>
      </c>
      <c r="B2056" t="s">
        <v>4390</v>
      </c>
      <c r="C2056" t="s">
        <v>5843</v>
      </c>
      <c r="D2056" s="1" t="s">
        <v>2849</v>
      </c>
    </row>
    <row r="2057" spans="1:4" ht="15.5" hidden="1" x14ac:dyDescent="0.35">
      <c r="A2057" s="1" t="s">
        <v>310</v>
      </c>
      <c r="B2057" t="s">
        <v>4392</v>
      </c>
      <c r="C2057" t="s">
        <v>5844</v>
      </c>
      <c r="D2057" s="1" t="s">
        <v>4169</v>
      </c>
    </row>
    <row r="2058" spans="1:4" ht="15.5" x14ac:dyDescent="0.35">
      <c r="A2058" s="1" t="s">
        <v>309</v>
      </c>
      <c r="B2058" t="s">
        <v>4390</v>
      </c>
      <c r="C2058" t="s">
        <v>5845</v>
      </c>
      <c r="D2058" s="1" t="s">
        <v>4170</v>
      </c>
    </row>
    <row r="2059" spans="1:4" ht="15.5" hidden="1" x14ac:dyDescent="0.35">
      <c r="A2059" s="1" t="s">
        <v>308</v>
      </c>
      <c r="B2059" t="s">
        <v>4392</v>
      </c>
      <c r="C2059" t="s">
        <v>4849</v>
      </c>
      <c r="D2059" s="1" t="s">
        <v>4171</v>
      </c>
    </row>
    <row r="2060" spans="1:4" ht="15.5" x14ac:dyDescent="0.35">
      <c r="A2060" s="1" t="s">
        <v>307</v>
      </c>
      <c r="B2060" t="s">
        <v>4390</v>
      </c>
      <c r="C2060" t="s">
        <v>5846</v>
      </c>
      <c r="D2060" s="1" t="s">
        <v>4172</v>
      </c>
    </row>
    <row r="2061" spans="1:4" ht="15.5" hidden="1" x14ac:dyDescent="0.35">
      <c r="A2061" s="1" t="s">
        <v>306</v>
      </c>
      <c r="B2061" t="s">
        <v>4392</v>
      </c>
      <c r="C2061" t="s">
        <v>5114</v>
      </c>
      <c r="D2061" s="1" t="s">
        <v>4173</v>
      </c>
    </row>
    <row r="2062" spans="1:4" ht="15.5" hidden="1" x14ac:dyDescent="0.35">
      <c r="A2062" s="1" t="s">
        <v>305</v>
      </c>
      <c r="B2062" t="s">
        <v>4392</v>
      </c>
      <c r="C2062" t="s">
        <v>5847</v>
      </c>
      <c r="D2062" s="1" t="s">
        <v>4174</v>
      </c>
    </row>
    <row r="2063" spans="1:4" ht="15.5" hidden="1" x14ac:dyDescent="0.35">
      <c r="A2063" s="1" t="s">
        <v>304</v>
      </c>
      <c r="B2063" t="s">
        <v>4392</v>
      </c>
      <c r="C2063" t="s">
        <v>5848</v>
      </c>
      <c r="D2063" s="1" t="s">
        <v>4175</v>
      </c>
    </row>
    <row r="2064" spans="1:4" ht="15.5" x14ac:dyDescent="0.35">
      <c r="A2064" s="1" t="s">
        <v>303</v>
      </c>
      <c r="B2064" t="s">
        <v>4390</v>
      </c>
      <c r="C2064" t="s">
        <v>5849</v>
      </c>
      <c r="D2064" s="1" t="s">
        <v>3621</v>
      </c>
    </row>
    <row r="2065" spans="1:4" ht="15.5" x14ac:dyDescent="0.35">
      <c r="A2065" s="1" t="s">
        <v>302</v>
      </c>
      <c r="B2065" t="s">
        <v>4390</v>
      </c>
      <c r="C2065" t="s">
        <v>4617</v>
      </c>
      <c r="D2065" s="1" t="s">
        <v>2885</v>
      </c>
    </row>
    <row r="2066" spans="1:4" ht="15.5" x14ac:dyDescent="0.35">
      <c r="A2066" s="1" t="s">
        <v>301</v>
      </c>
      <c r="B2066" t="s">
        <v>4390</v>
      </c>
      <c r="C2066" t="s">
        <v>5850</v>
      </c>
      <c r="D2066" s="1" t="s">
        <v>4176</v>
      </c>
    </row>
    <row r="2067" spans="1:4" ht="15.5" x14ac:dyDescent="0.35">
      <c r="A2067" s="1" t="s">
        <v>300</v>
      </c>
      <c r="B2067" t="s">
        <v>4390</v>
      </c>
      <c r="C2067" t="s">
        <v>5851</v>
      </c>
      <c r="D2067" s="1" t="s">
        <v>3225</v>
      </c>
    </row>
    <row r="2068" spans="1:4" ht="15.5" hidden="1" x14ac:dyDescent="0.35">
      <c r="A2068" s="1" t="s">
        <v>298</v>
      </c>
      <c r="B2068" t="s">
        <v>4392</v>
      </c>
      <c r="C2068" t="s">
        <v>5519</v>
      </c>
      <c r="D2068" s="1" t="s">
        <v>4177</v>
      </c>
    </row>
    <row r="2069" spans="1:4" ht="15.5" hidden="1" x14ac:dyDescent="0.35">
      <c r="A2069" s="1" t="s">
        <v>297</v>
      </c>
      <c r="B2069" t="s">
        <v>4392</v>
      </c>
      <c r="C2069" t="s">
        <v>5852</v>
      </c>
      <c r="D2069" s="1" t="s">
        <v>4178</v>
      </c>
    </row>
    <row r="2070" spans="1:4" ht="15.5" hidden="1" x14ac:dyDescent="0.35">
      <c r="A2070" s="1" t="s">
        <v>296</v>
      </c>
      <c r="B2070" t="s">
        <v>4392</v>
      </c>
      <c r="C2070" t="s">
        <v>5853</v>
      </c>
      <c r="D2070" s="1" t="s">
        <v>4179</v>
      </c>
    </row>
    <row r="2071" spans="1:4" ht="15.5" x14ac:dyDescent="0.35">
      <c r="A2071" s="1" t="s">
        <v>295</v>
      </c>
      <c r="B2071" t="s">
        <v>4390</v>
      </c>
      <c r="C2071" t="s">
        <v>4568</v>
      </c>
      <c r="D2071" s="1" t="s">
        <v>4180</v>
      </c>
    </row>
    <row r="2072" spans="1:4" ht="15.5" hidden="1" x14ac:dyDescent="0.35">
      <c r="A2072" s="1" t="s">
        <v>294</v>
      </c>
      <c r="B2072" t="s">
        <v>4392</v>
      </c>
      <c r="C2072" t="s">
        <v>4594</v>
      </c>
      <c r="D2072" s="1" t="s">
        <v>2584</v>
      </c>
    </row>
    <row r="2073" spans="1:4" ht="15.5" x14ac:dyDescent="0.35">
      <c r="A2073" s="1" t="s">
        <v>293</v>
      </c>
      <c r="B2073" t="s">
        <v>4390</v>
      </c>
      <c r="C2073" t="s">
        <v>5854</v>
      </c>
      <c r="D2073" s="1" t="s">
        <v>4181</v>
      </c>
    </row>
    <row r="2074" spans="1:4" ht="15.5" hidden="1" x14ac:dyDescent="0.35">
      <c r="A2074" s="1" t="s">
        <v>292</v>
      </c>
      <c r="B2074" t="s">
        <v>4392</v>
      </c>
      <c r="C2074" t="s">
        <v>5855</v>
      </c>
      <c r="D2074" s="1" t="s">
        <v>4182</v>
      </c>
    </row>
    <row r="2075" spans="1:4" ht="15.5" x14ac:dyDescent="0.35">
      <c r="A2075" s="1" t="s">
        <v>291</v>
      </c>
      <c r="B2075" t="s">
        <v>4390</v>
      </c>
      <c r="C2075" t="s">
        <v>5856</v>
      </c>
      <c r="D2075" s="1" t="s">
        <v>4183</v>
      </c>
    </row>
    <row r="2076" spans="1:4" ht="15.5" x14ac:dyDescent="0.35">
      <c r="A2076" s="1" t="s">
        <v>290</v>
      </c>
      <c r="B2076" t="s">
        <v>4390</v>
      </c>
      <c r="C2076" t="s">
        <v>5857</v>
      </c>
      <c r="D2076" s="1" t="s">
        <v>4079</v>
      </c>
    </row>
    <row r="2077" spans="1:4" ht="15.5" hidden="1" x14ac:dyDescent="0.35">
      <c r="A2077" s="1" t="s">
        <v>289</v>
      </c>
      <c r="B2077" t="s">
        <v>4392</v>
      </c>
      <c r="C2077" t="s">
        <v>5636</v>
      </c>
      <c r="D2077" s="1" t="s">
        <v>4184</v>
      </c>
    </row>
    <row r="2078" spans="1:4" ht="15.5" hidden="1" x14ac:dyDescent="0.35">
      <c r="A2078" s="1" t="s">
        <v>288</v>
      </c>
      <c r="B2078" t="s">
        <v>4392</v>
      </c>
      <c r="C2078" t="s">
        <v>4481</v>
      </c>
      <c r="D2078" s="1" t="s">
        <v>4185</v>
      </c>
    </row>
    <row r="2079" spans="1:4" ht="15.5" hidden="1" x14ac:dyDescent="0.35">
      <c r="A2079" s="1" t="s">
        <v>287</v>
      </c>
      <c r="B2079" t="s">
        <v>4392</v>
      </c>
      <c r="C2079" t="s">
        <v>4924</v>
      </c>
      <c r="D2079" s="1" t="s">
        <v>4186</v>
      </c>
    </row>
    <row r="2080" spans="1:4" ht="15.5" hidden="1" x14ac:dyDescent="0.35">
      <c r="A2080" s="1" t="s">
        <v>286</v>
      </c>
      <c r="B2080" t="s">
        <v>4392</v>
      </c>
      <c r="C2080" t="s">
        <v>4849</v>
      </c>
      <c r="D2080" s="1" t="s">
        <v>4187</v>
      </c>
    </row>
    <row r="2081" spans="1:4" ht="15.5" x14ac:dyDescent="0.35">
      <c r="A2081" s="1" t="s">
        <v>285</v>
      </c>
      <c r="B2081" t="s">
        <v>4390</v>
      </c>
      <c r="C2081" t="s">
        <v>5858</v>
      </c>
      <c r="D2081" s="1" t="s">
        <v>3187</v>
      </c>
    </row>
    <row r="2082" spans="1:4" ht="15.5" x14ac:dyDescent="0.35">
      <c r="A2082" s="1" t="s">
        <v>284</v>
      </c>
      <c r="B2082" t="s">
        <v>4390</v>
      </c>
      <c r="C2082" t="s">
        <v>5295</v>
      </c>
      <c r="D2082" s="1" t="s">
        <v>4188</v>
      </c>
    </row>
    <row r="2083" spans="1:4" ht="15.5" x14ac:dyDescent="0.35">
      <c r="A2083" s="1" t="s">
        <v>283</v>
      </c>
      <c r="B2083" t="s">
        <v>4390</v>
      </c>
      <c r="C2083" t="s">
        <v>5230</v>
      </c>
      <c r="D2083" s="1" t="s">
        <v>4189</v>
      </c>
    </row>
    <row r="2084" spans="1:4" ht="15.5" x14ac:dyDescent="0.35">
      <c r="A2084" s="1" t="s">
        <v>282</v>
      </c>
      <c r="B2084" t="s">
        <v>4390</v>
      </c>
      <c r="C2084" t="s">
        <v>5859</v>
      </c>
      <c r="D2084" s="1" t="s">
        <v>4190</v>
      </c>
    </row>
    <row r="2085" spans="1:4" ht="15.5" x14ac:dyDescent="0.35">
      <c r="A2085" s="1" t="s">
        <v>281</v>
      </c>
      <c r="B2085" t="s">
        <v>4390</v>
      </c>
      <c r="C2085" t="s">
        <v>5860</v>
      </c>
      <c r="D2085" s="1" t="s">
        <v>4191</v>
      </c>
    </row>
    <row r="2086" spans="1:4" ht="15.5" x14ac:dyDescent="0.35">
      <c r="A2086" s="1" t="s">
        <v>280</v>
      </c>
      <c r="B2086" t="s">
        <v>4390</v>
      </c>
      <c r="C2086" t="s">
        <v>5861</v>
      </c>
      <c r="D2086" s="1" t="s">
        <v>4192</v>
      </c>
    </row>
    <row r="2087" spans="1:4" ht="15.5" hidden="1" x14ac:dyDescent="0.35">
      <c r="A2087" s="1" t="s">
        <v>279</v>
      </c>
      <c r="B2087" t="s">
        <v>4392</v>
      </c>
      <c r="C2087" t="s">
        <v>5862</v>
      </c>
      <c r="D2087" s="1" t="s">
        <v>4193</v>
      </c>
    </row>
    <row r="2088" spans="1:4" ht="15.5" hidden="1" x14ac:dyDescent="0.35">
      <c r="A2088" s="1" t="s">
        <v>278</v>
      </c>
      <c r="B2088" t="s">
        <v>4392</v>
      </c>
      <c r="C2088" t="s">
        <v>4599</v>
      </c>
      <c r="D2088" s="1" t="s">
        <v>2584</v>
      </c>
    </row>
    <row r="2089" spans="1:4" ht="15.5" x14ac:dyDescent="0.35">
      <c r="A2089" s="1" t="s">
        <v>277</v>
      </c>
      <c r="B2089" t="s">
        <v>4390</v>
      </c>
      <c r="C2089" t="s">
        <v>5863</v>
      </c>
      <c r="D2089" s="1" t="s">
        <v>4194</v>
      </c>
    </row>
    <row r="2090" spans="1:4" ht="15.5" hidden="1" x14ac:dyDescent="0.35">
      <c r="A2090" s="1" t="s">
        <v>276</v>
      </c>
      <c r="B2090" t="s">
        <v>4392</v>
      </c>
      <c r="C2090" t="s">
        <v>5754</v>
      </c>
      <c r="D2090" s="1" t="s">
        <v>4195</v>
      </c>
    </row>
    <row r="2091" spans="1:4" ht="15.5" hidden="1" x14ac:dyDescent="0.35">
      <c r="A2091" s="1" t="s">
        <v>274</v>
      </c>
      <c r="B2091" t="s">
        <v>4392</v>
      </c>
      <c r="C2091" t="s">
        <v>5864</v>
      </c>
      <c r="D2091" s="1" t="s">
        <v>4196</v>
      </c>
    </row>
    <row r="2092" spans="1:4" ht="15.5" hidden="1" x14ac:dyDescent="0.35">
      <c r="A2092" s="1" t="s">
        <v>273</v>
      </c>
      <c r="B2092" t="s">
        <v>4392</v>
      </c>
      <c r="C2092" t="s">
        <v>5865</v>
      </c>
      <c r="D2092" s="1" t="s">
        <v>4197</v>
      </c>
    </row>
    <row r="2093" spans="1:4" ht="15.5" hidden="1" x14ac:dyDescent="0.35">
      <c r="A2093" s="1" t="s">
        <v>272</v>
      </c>
      <c r="B2093" t="s">
        <v>4392</v>
      </c>
      <c r="C2093" t="s">
        <v>4525</v>
      </c>
      <c r="D2093" s="1" t="s">
        <v>4198</v>
      </c>
    </row>
    <row r="2094" spans="1:4" ht="15.5" hidden="1" x14ac:dyDescent="0.35">
      <c r="A2094" s="1" t="s">
        <v>271</v>
      </c>
      <c r="B2094" t="s">
        <v>4392</v>
      </c>
      <c r="C2094" t="s">
        <v>4491</v>
      </c>
      <c r="D2094" s="1" t="s">
        <v>4199</v>
      </c>
    </row>
    <row r="2095" spans="1:4" ht="15.5" x14ac:dyDescent="0.35">
      <c r="A2095" s="1" t="s">
        <v>270</v>
      </c>
      <c r="B2095" t="s">
        <v>4390</v>
      </c>
      <c r="C2095" t="s">
        <v>4780</v>
      </c>
      <c r="D2095" s="1" t="s">
        <v>4200</v>
      </c>
    </row>
    <row r="2096" spans="1:4" ht="15.5" hidden="1" x14ac:dyDescent="0.35">
      <c r="A2096" s="1" t="s">
        <v>269</v>
      </c>
      <c r="B2096" t="s">
        <v>4392</v>
      </c>
      <c r="C2096" t="s">
        <v>5866</v>
      </c>
      <c r="D2096" s="1" t="s">
        <v>4201</v>
      </c>
    </row>
    <row r="2097" spans="1:4" ht="15.5" hidden="1" x14ac:dyDescent="0.35">
      <c r="A2097" s="1" t="s">
        <v>268</v>
      </c>
      <c r="B2097" t="s">
        <v>4392</v>
      </c>
      <c r="C2097" t="s">
        <v>4982</v>
      </c>
      <c r="D2097" s="1" t="s">
        <v>4202</v>
      </c>
    </row>
    <row r="2098" spans="1:4" ht="15.5" hidden="1" x14ac:dyDescent="0.35">
      <c r="A2098" s="1" t="s">
        <v>267</v>
      </c>
      <c r="B2098" t="s">
        <v>4392</v>
      </c>
      <c r="C2098" t="s">
        <v>5867</v>
      </c>
      <c r="D2098" s="1" t="s">
        <v>4203</v>
      </c>
    </row>
    <row r="2099" spans="1:4" ht="15.5" x14ac:dyDescent="0.35">
      <c r="A2099" s="1" t="s">
        <v>266</v>
      </c>
      <c r="B2099" t="s">
        <v>4390</v>
      </c>
      <c r="C2099" t="s">
        <v>5088</v>
      </c>
      <c r="D2099" s="1" t="s">
        <v>4204</v>
      </c>
    </row>
    <row r="2100" spans="1:4" ht="15.5" hidden="1" x14ac:dyDescent="0.35">
      <c r="A2100" s="1" t="s">
        <v>265</v>
      </c>
      <c r="B2100" t="s">
        <v>4392</v>
      </c>
      <c r="C2100" t="s">
        <v>4538</v>
      </c>
      <c r="D2100" s="1" t="s">
        <v>4205</v>
      </c>
    </row>
    <row r="2101" spans="1:4" ht="15.5" x14ac:dyDescent="0.35">
      <c r="A2101" s="1" t="s">
        <v>264</v>
      </c>
      <c r="B2101" t="s">
        <v>4390</v>
      </c>
      <c r="C2101" t="s">
        <v>5868</v>
      </c>
      <c r="D2101" s="1" t="s">
        <v>4206</v>
      </c>
    </row>
    <row r="2102" spans="1:4" ht="15.5" x14ac:dyDescent="0.35">
      <c r="A2102" s="1" t="s">
        <v>263</v>
      </c>
      <c r="B2102" t="s">
        <v>4390</v>
      </c>
      <c r="C2102" t="s">
        <v>5869</v>
      </c>
      <c r="D2102" s="1" t="s">
        <v>4207</v>
      </c>
    </row>
    <row r="2103" spans="1:4" ht="15.5" hidden="1" x14ac:dyDescent="0.35">
      <c r="A2103" s="1" t="s">
        <v>262</v>
      </c>
      <c r="B2103" t="s">
        <v>4392</v>
      </c>
      <c r="C2103" t="s">
        <v>4897</v>
      </c>
      <c r="D2103" s="1" t="s">
        <v>3864</v>
      </c>
    </row>
    <row r="2104" spans="1:4" ht="15.5" hidden="1" x14ac:dyDescent="0.35">
      <c r="A2104" s="1" t="s">
        <v>261</v>
      </c>
      <c r="B2104" t="s">
        <v>4392</v>
      </c>
      <c r="C2104" t="s">
        <v>5870</v>
      </c>
      <c r="D2104" s="1" t="s">
        <v>4208</v>
      </c>
    </row>
    <row r="2105" spans="1:4" ht="15.5" hidden="1" x14ac:dyDescent="0.35">
      <c r="A2105" s="1" t="s">
        <v>260</v>
      </c>
      <c r="B2105" t="s">
        <v>4392</v>
      </c>
      <c r="C2105" t="s">
        <v>4708</v>
      </c>
      <c r="D2105" s="1" t="s">
        <v>2395</v>
      </c>
    </row>
    <row r="2106" spans="1:4" ht="15.5" x14ac:dyDescent="0.35">
      <c r="A2106" s="1" t="s">
        <v>259</v>
      </c>
      <c r="B2106" t="s">
        <v>4390</v>
      </c>
      <c r="C2106" t="s">
        <v>5871</v>
      </c>
      <c r="D2106" s="1" t="s">
        <v>4209</v>
      </c>
    </row>
    <row r="2107" spans="1:4" ht="15.5" x14ac:dyDescent="0.35">
      <c r="A2107" s="1" t="s">
        <v>258</v>
      </c>
      <c r="B2107" t="s">
        <v>4390</v>
      </c>
      <c r="C2107" t="s">
        <v>5872</v>
      </c>
      <c r="D2107" s="1" t="s">
        <v>4210</v>
      </c>
    </row>
    <row r="2108" spans="1:4" ht="15.5" x14ac:dyDescent="0.35">
      <c r="A2108" s="1" t="s">
        <v>257</v>
      </c>
      <c r="B2108" t="s">
        <v>4390</v>
      </c>
      <c r="C2108" t="s">
        <v>5873</v>
      </c>
      <c r="D2108" s="1" t="s">
        <v>4211</v>
      </c>
    </row>
    <row r="2109" spans="1:4" ht="15.5" x14ac:dyDescent="0.35">
      <c r="A2109" s="1" t="s">
        <v>256</v>
      </c>
      <c r="B2109" t="s">
        <v>4390</v>
      </c>
      <c r="C2109" t="s">
        <v>5874</v>
      </c>
      <c r="D2109" s="1" t="s">
        <v>4212</v>
      </c>
    </row>
    <row r="2110" spans="1:4" ht="15.5" x14ac:dyDescent="0.35">
      <c r="A2110" s="1" t="s">
        <v>255</v>
      </c>
      <c r="B2110" t="s">
        <v>4390</v>
      </c>
      <c r="C2110" t="s">
        <v>5875</v>
      </c>
      <c r="D2110" s="1" t="s">
        <v>2832</v>
      </c>
    </row>
    <row r="2111" spans="1:4" ht="15.5" x14ac:dyDescent="0.35">
      <c r="A2111" s="1" t="s">
        <v>254</v>
      </c>
      <c r="B2111" t="s">
        <v>4390</v>
      </c>
      <c r="C2111" t="s">
        <v>5876</v>
      </c>
      <c r="D2111" s="1" t="s">
        <v>4213</v>
      </c>
    </row>
    <row r="2112" spans="1:4" ht="15.5" x14ac:dyDescent="0.35">
      <c r="A2112" s="1" t="s">
        <v>253</v>
      </c>
      <c r="B2112" t="s">
        <v>4390</v>
      </c>
      <c r="C2112" t="s">
        <v>5877</v>
      </c>
      <c r="D2112" s="1" t="s">
        <v>4214</v>
      </c>
    </row>
    <row r="2113" spans="1:4" ht="15.5" x14ac:dyDescent="0.35">
      <c r="A2113" s="1" t="s">
        <v>252</v>
      </c>
      <c r="B2113" t="s">
        <v>4390</v>
      </c>
      <c r="C2113" t="s">
        <v>5878</v>
      </c>
      <c r="D2113" s="1" t="s">
        <v>4215</v>
      </c>
    </row>
    <row r="2114" spans="1:4" ht="15.5" x14ac:dyDescent="0.35">
      <c r="A2114" s="1" t="s">
        <v>251</v>
      </c>
      <c r="B2114" t="s">
        <v>4390</v>
      </c>
      <c r="C2114" t="s">
        <v>5071</v>
      </c>
      <c r="D2114" s="1" t="s">
        <v>4216</v>
      </c>
    </row>
    <row r="2115" spans="1:4" ht="15.5" x14ac:dyDescent="0.35">
      <c r="A2115" s="1" t="s">
        <v>250</v>
      </c>
      <c r="B2115" t="s">
        <v>4390</v>
      </c>
      <c r="C2115" t="s">
        <v>4695</v>
      </c>
      <c r="D2115" s="1" t="s">
        <v>4217</v>
      </c>
    </row>
    <row r="2116" spans="1:4" ht="15.5" x14ac:dyDescent="0.35">
      <c r="A2116" s="1" t="s">
        <v>249</v>
      </c>
      <c r="B2116" t="s">
        <v>4390</v>
      </c>
      <c r="C2116" t="s">
        <v>4834</v>
      </c>
      <c r="D2116" s="1" t="s">
        <v>4218</v>
      </c>
    </row>
    <row r="2117" spans="1:4" ht="15.5" x14ac:dyDescent="0.35">
      <c r="A2117" s="1" t="s">
        <v>247</v>
      </c>
      <c r="B2117" t="s">
        <v>4390</v>
      </c>
      <c r="C2117" t="s">
        <v>5879</v>
      </c>
      <c r="D2117" s="1" t="s">
        <v>4219</v>
      </c>
    </row>
    <row r="2118" spans="1:4" ht="15.5" x14ac:dyDescent="0.35">
      <c r="A2118" s="1" t="s">
        <v>245</v>
      </c>
      <c r="B2118" t="s">
        <v>4390</v>
      </c>
      <c r="C2118" t="s">
        <v>5880</v>
      </c>
      <c r="D2118" s="1" t="s">
        <v>4220</v>
      </c>
    </row>
    <row r="2119" spans="1:4" ht="15.5" hidden="1" x14ac:dyDescent="0.35">
      <c r="A2119" s="1" t="s">
        <v>244</v>
      </c>
      <c r="B2119" t="s">
        <v>4392</v>
      </c>
      <c r="C2119" t="s">
        <v>5881</v>
      </c>
      <c r="D2119" s="1" t="s">
        <v>4221</v>
      </c>
    </row>
    <row r="2120" spans="1:4" ht="15.5" hidden="1" x14ac:dyDescent="0.35">
      <c r="A2120" s="1" t="s">
        <v>243</v>
      </c>
      <c r="B2120" t="s">
        <v>4392</v>
      </c>
      <c r="C2120" t="s">
        <v>4538</v>
      </c>
      <c r="D2120" s="1" t="s">
        <v>4222</v>
      </c>
    </row>
    <row r="2121" spans="1:4" ht="15.5" x14ac:dyDescent="0.35">
      <c r="A2121" s="1" t="s">
        <v>242</v>
      </c>
      <c r="B2121" t="s">
        <v>4390</v>
      </c>
      <c r="C2121" t="s">
        <v>4821</v>
      </c>
      <c r="D2121" s="1" t="s">
        <v>4223</v>
      </c>
    </row>
    <row r="2122" spans="1:4" ht="15.5" x14ac:dyDescent="0.35">
      <c r="A2122" s="1" t="s">
        <v>241</v>
      </c>
      <c r="B2122" t="s">
        <v>4390</v>
      </c>
      <c r="C2122" t="s">
        <v>5882</v>
      </c>
      <c r="D2122" s="1" t="s">
        <v>4224</v>
      </c>
    </row>
    <row r="2123" spans="1:4" ht="15.5" x14ac:dyDescent="0.35">
      <c r="A2123" s="1" t="s">
        <v>240</v>
      </c>
      <c r="B2123" t="s">
        <v>4390</v>
      </c>
      <c r="C2123" t="s">
        <v>5883</v>
      </c>
      <c r="D2123" s="1" t="s">
        <v>4225</v>
      </c>
    </row>
    <row r="2124" spans="1:4" ht="15.5" x14ac:dyDescent="0.35">
      <c r="A2124" s="1" t="s">
        <v>239</v>
      </c>
      <c r="B2124" t="s">
        <v>4390</v>
      </c>
      <c r="C2124" t="s">
        <v>5884</v>
      </c>
      <c r="D2124" s="1" t="s">
        <v>4226</v>
      </c>
    </row>
    <row r="2125" spans="1:4" ht="15.5" x14ac:dyDescent="0.35">
      <c r="A2125" s="1" t="s">
        <v>238</v>
      </c>
      <c r="B2125" t="s">
        <v>4390</v>
      </c>
      <c r="C2125" t="s">
        <v>5885</v>
      </c>
      <c r="D2125" s="1" t="s">
        <v>3083</v>
      </c>
    </row>
    <row r="2126" spans="1:4" ht="15.5" x14ac:dyDescent="0.35">
      <c r="A2126" s="1" t="s">
        <v>237</v>
      </c>
      <c r="B2126" t="s">
        <v>4390</v>
      </c>
      <c r="C2126" t="s">
        <v>5886</v>
      </c>
      <c r="D2126" s="1" t="s">
        <v>4227</v>
      </c>
    </row>
    <row r="2127" spans="1:4" ht="15.5" x14ac:dyDescent="0.35">
      <c r="A2127" s="1" t="s">
        <v>236</v>
      </c>
      <c r="B2127" t="s">
        <v>4390</v>
      </c>
      <c r="C2127" t="s">
        <v>4558</v>
      </c>
      <c r="D2127" s="1" t="s">
        <v>4228</v>
      </c>
    </row>
    <row r="2128" spans="1:4" ht="15.5" hidden="1" x14ac:dyDescent="0.35">
      <c r="A2128" s="1" t="s">
        <v>235</v>
      </c>
      <c r="B2128" t="s">
        <v>4392</v>
      </c>
      <c r="C2128" t="s">
        <v>5887</v>
      </c>
      <c r="D2128" s="1" t="s">
        <v>4229</v>
      </c>
    </row>
    <row r="2129" spans="1:4" ht="15.5" x14ac:dyDescent="0.35">
      <c r="A2129" s="1" t="s">
        <v>234</v>
      </c>
      <c r="B2129" t="s">
        <v>4390</v>
      </c>
      <c r="C2129" t="s">
        <v>5623</v>
      </c>
      <c r="D2129" s="1" t="s">
        <v>4230</v>
      </c>
    </row>
    <row r="2130" spans="1:4" ht="15.5" x14ac:dyDescent="0.35">
      <c r="A2130" s="1" t="s">
        <v>233</v>
      </c>
      <c r="B2130" t="s">
        <v>4390</v>
      </c>
      <c r="C2130" t="s">
        <v>5888</v>
      </c>
      <c r="D2130" s="1" t="s">
        <v>4231</v>
      </c>
    </row>
    <row r="2131" spans="1:4" ht="15.5" x14ac:dyDescent="0.35">
      <c r="A2131" s="1" t="s">
        <v>232</v>
      </c>
      <c r="B2131" t="s">
        <v>4390</v>
      </c>
      <c r="C2131" t="s">
        <v>5553</v>
      </c>
      <c r="D2131" s="1" t="s">
        <v>3143</v>
      </c>
    </row>
    <row r="2132" spans="1:4" ht="15.5" x14ac:dyDescent="0.35">
      <c r="A2132" s="1" t="s">
        <v>231</v>
      </c>
      <c r="B2132" t="s">
        <v>4390</v>
      </c>
      <c r="C2132" t="s">
        <v>5889</v>
      </c>
      <c r="D2132" s="1" t="s">
        <v>2426</v>
      </c>
    </row>
    <row r="2133" spans="1:4" ht="15.5" hidden="1" x14ac:dyDescent="0.35">
      <c r="A2133" s="1" t="s">
        <v>230</v>
      </c>
      <c r="B2133" t="s">
        <v>4392</v>
      </c>
      <c r="C2133" t="s">
        <v>5890</v>
      </c>
      <c r="D2133" s="1" t="s">
        <v>4232</v>
      </c>
    </row>
    <row r="2134" spans="1:4" ht="15.5" x14ac:dyDescent="0.35">
      <c r="A2134" s="1" t="s">
        <v>229</v>
      </c>
      <c r="B2134" t="s">
        <v>4390</v>
      </c>
      <c r="C2134" t="s">
        <v>5013</v>
      </c>
      <c r="D2134" s="1" t="s">
        <v>4233</v>
      </c>
    </row>
    <row r="2135" spans="1:4" ht="15.5" hidden="1" x14ac:dyDescent="0.35">
      <c r="A2135" s="1" t="s">
        <v>228</v>
      </c>
      <c r="B2135" t="s">
        <v>4392</v>
      </c>
      <c r="C2135" t="s">
        <v>4627</v>
      </c>
      <c r="D2135" s="1" t="s">
        <v>4234</v>
      </c>
    </row>
    <row r="2136" spans="1:4" ht="15.5" hidden="1" x14ac:dyDescent="0.35">
      <c r="A2136" s="1" t="s">
        <v>227</v>
      </c>
      <c r="B2136" t="s">
        <v>4392</v>
      </c>
      <c r="C2136" t="s">
        <v>5891</v>
      </c>
      <c r="D2136" s="1" t="s">
        <v>4235</v>
      </c>
    </row>
    <row r="2137" spans="1:4" ht="15.5" hidden="1" x14ac:dyDescent="0.35">
      <c r="A2137" s="1" t="s">
        <v>226</v>
      </c>
      <c r="B2137" t="s">
        <v>4392</v>
      </c>
      <c r="C2137" t="s">
        <v>5892</v>
      </c>
      <c r="D2137" s="1" t="s">
        <v>4140</v>
      </c>
    </row>
    <row r="2138" spans="1:4" ht="15.5" hidden="1" x14ac:dyDescent="0.35">
      <c r="A2138" s="1" t="s">
        <v>225</v>
      </c>
      <c r="B2138" t="s">
        <v>4392</v>
      </c>
      <c r="C2138" t="s">
        <v>5893</v>
      </c>
      <c r="D2138" s="1" t="s">
        <v>3808</v>
      </c>
    </row>
    <row r="2139" spans="1:4" ht="15.5" x14ac:dyDescent="0.35">
      <c r="A2139" s="1" t="s">
        <v>224</v>
      </c>
      <c r="B2139" t="s">
        <v>4808</v>
      </c>
      <c r="C2139" t="s">
        <v>4780</v>
      </c>
      <c r="D2139" s="1" t="s">
        <v>4236</v>
      </c>
    </row>
    <row r="2140" spans="1:4" ht="15.5" hidden="1" x14ac:dyDescent="0.35">
      <c r="A2140" s="1" t="s">
        <v>223</v>
      </c>
      <c r="B2140" t="s">
        <v>4392</v>
      </c>
      <c r="C2140" t="s">
        <v>5894</v>
      </c>
      <c r="D2140" s="1" t="s">
        <v>4237</v>
      </c>
    </row>
    <row r="2141" spans="1:4" ht="15.5" hidden="1" x14ac:dyDescent="0.35">
      <c r="A2141" s="1" t="s">
        <v>222</v>
      </c>
      <c r="B2141" t="s">
        <v>4392</v>
      </c>
      <c r="C2141" t="s">
        <v>4482</v>
      </c>
      <c r="D2141" s="1" t="s">
        <v>4238</v>
      </c>
    </row>
    <row r="2142" spans="1:4" ht="15.5" x14ac:dyDescent="0.35">
      <c r="A2142" s="1" t="s">
        <v>221</v>
      </c>
      <c r="B2142" t="s">
        <v>4390</v>
      </c>
      <c r="C2142" t="s">
        <v>4468</v>
      </c>
      <c r="D2142" s="1" t="s">
        <v>4239</v>
      </c>
    </row>
    <row r="2143" spans="1:4" ht="15.5" x14ac:dyDescent="0.35">
      <c r="A2143" s="1" t="s">
        <v>220</v>
      </c>
      <c r="B2143" t="s">
        <v>4390</v>
      </c>
      <c r="C2143" t="s">
        <v>5895</v>
      </c>
      <c r="D2143" s="1" t="s">
        <v>4240</v>
      </c>
    </row>
    <row r="2144" spans="1:4" ht="15.5" x14ac:dyDescent="0.35">
      <c r="A2144" s="1" t="s">
        <v>219</v>
      </c>
      <c r="B2144" t="s">
        <v>4390</v>
      </c>
      <c r="C2144" t="s">
        <v>5896</v>
      </c>
      <c r="D2144" s="1" t="s">
        <v>4241</v>
      </c>
    </row>
    <row r="2145" spans="1:4" ht="15.5" x14ac:dyDescent="0.35">
      <c r="A2145" s="1" t="s">
        <v>218</v>
      </c>
      <c r="B2145" t="s">
        <v>4390</v>
      </c>
      <c r="C2145" t="s">
        <v>5897</v>
      </c>
      <c r="D2145" s="1" t="s">
        <v>4242</v>
      </c>
    </row>
    <row r="2146" spans="1:4" ht="15.5" hidden="1" x14ac:dyDescent="0.35">
      <c r="A2146" s="1" t="s">
        <v>217</v>
      </c>
      <c r="B2146" t="s">
        <v>4392</v>
      </c>
      <c r="C2146" t="s">
        <v>5898</v>
      </c>
      <c r="D2146" s="1" t="s">
        <v>4243</v>
      </c>
    </row>
    <row r="2147" spans="1:4" ht="15.5" hidden="1" x14ac:dyDescent="0.35">
      <c r="A2147" s="1" t="s">
        <v>216</v>
      </c>
      <c r="B2147" t="s">
        <v>4392</v>
      </c>
      <c r="C2147" t="s">
        <v>5899</v>
      </c>
      <c r="D2147" s="1" t="s">
        <v>4244</v>
      </c>
    </row>
    <row r="2148" spans="1:4" ht="15.5" hidden="1" x14ac:dyDescent="0.35">
      <c r="A2148" s="1" t="s">
        <v>215</v>
      </c>
      <c r="B2148" t="s">
        <v>4392</v>
      </c>
      <c r="C2148" t="s">
        <v>5900</v>
      </c>
      <c r="D2148" s="1" t="s">
        <v>4245</v>
      </c>
    </row>
    <row r="2149" spans="1:4" ht="15.5" hidden="1" x14ac:dyDescent="0.35">
      <c r="A2149" s="1" t="s">
        <v>214</v>
      </c>
      <c r="B2149" t="s">
        <v>4392</v>
      </c>
      <c r="C2149" t="s">
        <v>5901</v>
      </c>
      <c r="D2149" s="1" t="s">
        <v>4246</v>
      </c>
    </row>
    <row r="2150" spans="1:4" ht="15.5" hidden="1" x14ac:dyDescent="0.35">
      <c r="A2150" s="1" t="s">
        <v>213</v>
      </c>
      <c r="B2150" t="s">
        <v>4392</v>
      </c>
      <c r="C2150" t="s">
        <v>4417</v>
      </c>
      <c r="D2150" s="1" t="s">
        <v>4247</v>
      </c>
    </row>
    <row r="2151" spans="1:4" ht="15.5" hidden="1" x14ac:dyDescent="0.35">
      <c r="A2151" s="1" t="s">
        <v>212</v>
      </c>
      <c r="B2151" t="s">
        <v>4392</v>
      </c>
      <c r="C2151" t="s">
        <v>5902</v>
      </c>
      <c r="D2151" s="1" t="s">
        <v>3670</v>
      </c>
    </row>
    <row r="2152" spans="1:4" ht="15.5" hidden="1" x14ac:dyDescent="0.35">
      <c r="A2152" s="1" t="s">
        <v>211</v>
      </c>
      <c r="B2152" t="s">
        <v>4392</v>
      </c>
      <c r="C2152" t="s">
        <v>5903</v>
      </c>
      <c r="D2152" s="1" t="s">
        <v>4248</v>
      </c>
    </row>
    <row r="2153" spans="1:4" ht="15.5" hidden="1" x14ac:dyDescent="0.35">
      <c r="A2153" s="1" t="s">
        <v>210</v>
      </c>
      <c r="B2153" t="s">
        <v>4392</v>
      </c>
      <c r="C2153" t="s">
        <v>5904</v>
      </c>
      <c r="D2153" s="1" t="s">
        <v>4249</v>
      </c>
    </row>
    <row r="2154" spans="1:4" ht="15.5" hidden="1" x14ac:dyDescent="0.35">
      <c r="A2154" s="1" t="s">
        <v>209</v>
      </c>
      <c r="B2154" t="s">
        <v>4392</v>
      </c>
      <c r="C2154" t="s">
        <v>5905</v>
      </c>
      <c r="D2154" s="1" t="s">
        <v>4250</v>
      </c>
    </row>
    <row r="2155" spans="1:4" ht="15.5" hidden="1" x14ac:dyDescent="0.35">
      <c r="A2155" s="1" t="s">
        <v>208</v>
      </c>
      <c r="B2155" t="s">
        <v>4392</v>
      </c>
      <c r="C2155" t="s">
        <v>5906</v>
      </c>
      <c r="D2155" s="1" t="s">
        <v>4251</v>
      </c>
    </row>
    <row r="2156" spans="1:4" ht="15.5" hidden="1" x14ac:dyDescent="0.35">
      <c r="A2156" s="1" t="s">
        <v>207</v>
      </c>
      <c r="B2156" t="s">
        <v>4392</v>
      </c>
      <c r="C2156" t="s">
        <v>5907</v>
      </c>
      <c r="D2156" s="1" t="s">
        <v>4223</v>
      </c>
    </row>
    <row r="2157" spans="1:4" ht="15.5" hidden="1" x14ac:dyDescent="0.35">
      <c r="A2157" s="1" t="s">
        <v>206</v>
      </c>
      <c r="B2157" t="s">
        <v>4392</v>
      </c>
      <c r="C2157" t="s">
        <v>5745</v>
      </c>
      <c r="D2157" s="1" t="s">
        <v>4252</v>
      </c>
    </row>
    <row r="2158" spans="1:4" ht="15.5" hidden="1" x14ac:dyDescent="0.35">
      <c r="A2158" s="1" t="s">
        <v>205</v>
      </c>
      <c r="B2158" t="s">
        <v>4392</v>
      </c>
      <c r="C2158" t="s">
        <v>4399</v>
      </c>
      <c r="D2158" s="1" t="s">
        <v>4253</v>
      </c>
    </row>
    <row r="2159" spans="1:4" ht="15.5" x14ac:dyDescent="0.35">
      <c r="A2159" s="1" t="s">
        <v>204</v>
      </c>
      <c r="B2159" t="s">
        <v>4390</v>
      </c>
      <c r="C2159" t="s">
        <v>5908</v>
      </c>
      <c r="D2159" s="1" t="s">
        <v>4254</v>
      </c>
    </row>
    <row r="2160" spans="1:4" ht="15.5" x14ac:dyDescent="0.35">
      <c r="A2160" s="1" t="s">
        <v>203</v>
      </c>
      <c r="B2160" t="s">
        <v>4390</v>
      </c>
      <c r="C2160" t="s">
        <v>5645</v>
      </c>
      <c r="D2160" s="1" t="s">
        <v>4255</v>
      </c>
    </row>
    <row r="2161" spans="1:4" ht="15.5" x14ac:dyDescent="0.35">
      <c r="A2161" s="1" t="s">
        <v>202</v>
      </c>
      <c r="B2161" t="s">
        <v>4390</v>
      </c>
      <c r="C2161" t="s">
        <v>5909</v>
      </c>
      <c r="D2161" s="1" t="s">
        <v>4256</v>
      </c>
    </row>
    <row r="2162" spans="1:4" ht="15.5" x14ac:dyDescent="0.35">
      <c r="A2162" s="1" t="s">
        <v>201</v>
      </c>
      <c r="B2162" t="s">
        <v>4390</v>
      </c>
      <c r="C2162" t="s">
        <v>5018</v>
      </c>
      <c r="D2162" s="1" t="s">
        <v>4257</v>
      </c>
    </row>
    <row r="2163" spans="1:4" ht="15.5" x14ac:dyDescent="0.35">
      <c r="A2163" s="1" t="s">
        <v>200</v>
      </c>
      <c r="B2163" t="s">
        <v>4390</v>
      </c>
      <c r="C2163" t="s">
        <v>4564</v>
      </c>
      <c r="D2163" s="1" t="s">
        <v>4258</v>
      </c>
    </row>
    <row r="2164" spans="1:4" ht="15.5" x14ac:dyDescent="0.35">
      <c r="A2164" s="1" t="s">
        <v>198</v>
      </c>
      <c r="B2164" t="s">
        <v>4808</v>
      </c>
      <c r="C2164" t="s">
        <v>5910</v>
      </c>
      <c r="D2164" s="1" t="s">
        <v>4259</v>
      </c>
    </row>
    <row r="2165" spans="1:4" ht="15.5" x14ac:dyDescent="0.35">
      <c r="A2165" s="1" t="s">
        <v>197</v>
      </c>
      <c r="B2165" t="s">
        <v>4390</v>
      </c>
      <c r="C2165" t="s">
        <v>5911</v>
      </c>
      <c r="D2165" s="1" t="s">
        <v>2466</v>
      </c>
    </row>
    <row r="2166" spans="1:4" ht="15.5" hidden="1" x14ac:dyDescent="0.35">
      <c r="A2166" s="1" t="s">
        <v>196</v>
      </c>
      <c r="B2166" t="s">
        <v>4392</v>
      </c>
      <c r="C2166" t="s">
        <v>4990</v>
      </c>
      <c r="D2166" s="1" t="s">
        <v>4260</v>
      </c>
    </row>
    <row r="2167" spans="1:4" ht="15.5" hidden="1" x14ac:dyDescent="0.35">
      <c r="A2167" s="1" t="s">
        <v>195</v>
      </c>
      <c r="B2167" t="s">
        <v>4392</v>
      </c>
      <c r="C2167" t="s">
        <v>5912</v>
      </c>
      <c r="D2167" s="1" t="s">
        <v>4261</v>
      </c>
    </row>
    <row r="2168" spans="1:4" ht="15.5" hidden="1" x14ac:dyDescent="0.35">
      <c r="A2168" s="1" t="s">
        <v>194</v>
      </c>
      <c r="B2168" t="s">
        <v>4392</v>
      </c>
      <c r="C2168" t="s">
        <v>5913</v>
      </c>
      <c r="D2168" s="1" t="s">
        <v>4262</v>
      </c>
    </row>
    <row r="2169" spans="1:4" ht="15.5" hidden="1" x14ac:dyDescent="0.35">
      <c r="A2169" s="1" t="s">
        <v>193</v>
      </c>
      <c r="B2169" t="s">
        <v>4392</v>
      </c>
      <c r="C2169" t="s">
        <v>4873</v>
      </c>
      <c r="D2169" s="1" t="s">
        <v>4263</v>
      </c>
    </row>
    <row r="2170" spans="1:4" ht="15.5" hidden="1" x14ac:dyDescent="0.35">
      <c r="A2170" s="1" t="s">
        <v>192</v>
      </c>
      <c r="B2170" t="s">
        <v>4392</v>
      </c>
      <c r="C2170" t="s">
        <v>5914</v>
      </c>
      <c r="D2170" s="1" t="s">
        <v>4264</v>
      </c>
    </row>
    <row r="2171" spans="1:4" ht="15.5" hidden="1" x14ac:dyDescent="0.35">
      <c r="A2171" s="1" t="s">
        <v>191</v>
      </c>
      <c r="B2171" t="s">
        <v>4392</v>
      </c>
      <c r="C2171" t="s">
        <v>4528</v>
      </c>
      <c r="D2171" s="1" t="s">
        <v>4265</v>
      </c>
    </row>
    <row r="2172" spans="1:4" ht="15.5" x14ac:dyDescent="0.35">
      <c r="A2172" s="1" t="s">
        <v>190</v>
      </c>
      <c r="B2172" t="s">
        <v>4390</v>
      </c>
      <c r="C2172" t="s">
        <v>4957</v>
      </c>
      <c r="D2172" s="1" t="s">
        <v>4266</v>
      </c>
    </row>
    <row r="2173" spans="1:4" ht="15.5" hidden="1" x14ac:dyDescent="0.35">
      <c r="A2173" s="1" t="s">
        <v>189</v>
      </c>
      <c r="B2173" t="s">
        <v>4392</v>
      </c>
      <c r="C2173" t="s">
        <v>4535</v>
      </c>
      <c r="D2173" s="1" t="s">
        <v>3875</v>
      </c>
    </row>
    <row r="2174" spans="1:4" ht="15.5" hidden="1" x14ac:dyDescent="0.35">
      <c r="A2174" s="1" t="s">
        <v>188</v>
      </c>
      <c r="B2174" t="s">
        <v>4392</v>
      </c>
      <c r="C2174" t="s">
        <v>5915</v>
      </c>
      <c r="D2174" s="1" t="s">
        <v>4267</v>
      </c>
    </row>
    <row r="2175" spans="1:4" ht="15.5" x14ac:dyDescent="0.35">
      <c r="A2175" s="1" t="s">
        <v>187</v>
      </c>
      <c r="B2175" t="s">
        <v>4390</v>
      </c>
      <c r="C2175" t="s">
        <v>5916</v>
      </c>
      <c r="D2175" s="1" t="s">
        <v>3418</v>
      </c>
    </row>
    <row r="2176" spans="1:4" ht="15.5" hidden="1" x14ac:dyDescent="0.35">
      <c r="A2176" s="1" t="s">
        <v>186</v>
      </c>
      <c r="B2176" t="s">
        <v>4392</v>
      </c>
      <c r="C2176" t="s">
        <v>5917</v>
      </c>
      <c r="D2176" s="1" t="s">
        <v>4268</v>
      </c>
    </row>
    <row r="2177" spans="1:4" ht="15.5" x14ac:dyDescent="0.35">
      <c r="A2177" s="1" t="s">
        <v>185</v>
      </c>
      <c r="B2177" t="s">
        <v>4390</v>
      </c>
      <c r="C2177" t="s">
        <v>5918</v>
      </c>
      <c r="D2177" s="1" t="s">
        <v>2609</v>
      </c>
    </row>
    <row r="2178" spans="1:4" ht="15.5" x14ac:dyDescent="0.35">
      <c r="A2178" s="1" t="s">
        <v>184</v>
      </c>
      <c r="B2178" t="s">
        <v>4390</v>
      </c>
      <c r="C2178" t="s">
        <v>5919</v>
      </c>
      <c r="D2178" s="1" t="s">
        <v>2601</v>
      </c>
    </row>
    <row r="2179" spans="1:4" ht="15.5" x14ac:dyDescent="0.35">
      <c r="A2179" s="1" t="s">
        <v>183</v>
      </c>
      <c r="B2179" t="s">
        <v>4390</v>
      </c>
      <c r="C2179" t="s">
        <v>4705</v>
      </c>
      <c r="D2179" s="1" t="s">
        <v>3014</v>
      </c>
    </row>
    <row r="2180" spans="1:4" ht="15.5" x14ac:dyDescent="0.35">
      <c r="A2180" s="1" t="s">
        <v>182</v>
      </c>
      <c r="B2180" t="s">
        <v>4390</v>
      </c>
      <c r="C2180" t="s">
        <v>5920</v>
      </c>
      <c r="D2180" s="1" t="s">
        <v>4269</v>
      </c>
    </row>
    <row r="2181" spans="1:4" ht="15.5" x14ac:dyDescent="0.35">
      <c r="A2181" s="1" t="s">
        <v>181</v>
      </c>
      <c r="B2181" t="s">
        <v>4390</v>
      </c>
      <c r="C2181" t="s">
        <v>4688</v>
      </c>
      <c r="D2181" s="1" t="s">
        <v>3452</v>
      </c>
    </row>
    <row r="2182" spans="1:4" ht="15.5" x14ac:dyDescent="0.35">
      <c r="A2182" s="1" t="s">
        <v>180</v>
      </c>
      <c r="B2182" t="s">
        <v>4390</v>
      </c>
      <c r="C2182" t="s">
        <v>5921</v>
      </c>
      <c r="D2182" s="1" t="s">
        <v>4270</v>
      </c>
    </row>
    <row r="2183" spans="1:4" ht="15.5" x14ac:dyDescent="0.35">
      <c r="A2183" s="1" t="s">
        <v>179</v>
      </c>
      <c r="B2183" t="s">
        <v>4390</v>
      </c>
      <c r="C2183" t="s">
        <v>4703</v>
      </c>
      <c r="D2183" s="1" t="s">
        <v>4271</v>
      </c>
    </row>
    <row r="2184" spans="1:4" ht="15.5" hidden="1" x14ac:dyDescent="0.35">
      <c r="A2184" s="1" t="s">
        <v>178</v>
      </c>
      <c r="B2184" t="s">
        <v>4392</v>
      </c>
      <c r="C2184" t="s">
        <v>5685</v>
      </c>
      <c r="D2184" s="1" t="s">
        <v>2760</v>
      </c>
    </row>
    <row r="2185" spans="1:4" ht="15.5" hidden="1" x14ac:dyDescent="0.35">
      <c r="A2185" s="1" t="s">
        <v>177</v>
      </c>
      <c r="B2185" t="s">
        <v>4392</v>
      </c>
      <c r="C2185" t="s">
        <v>5922</v>
      </c>
      <c r="D2185" s="1" t="s">
        <v>4272</v>
      </c>
    </row>
    <row r="2186" spans="1:4" ht="15.5" hidden="1" x14ac:dyDescent="0.35">
      <c r="A2186" s="1" t="s">
        <v>176</v>
      </c>
      <c r="B2186" t="s">
        <v>4392</v>
      </c>
      <c r="C2186" t="s">
        <v>4625</v>
      </c>
      <c r="D2186" s="1" t="s">
        <v>4273</v>
      </c>
    </row>
    <row r="2187" spans="1:4" ht="15.5" hidden="1" x14ac:dyDescent="0.35">
      <c r="A2187" s="1" t="s">
        <v>175</v>
      </c>
      <c r="B2187" t="s">
        <v>4392</v>
      </c>
      <c r="C2187" t="s">
        <v>5923</v>
      </c>
      <c r="D2187" s="1" t="s">
        <v>2908</v>
      </c>
    </row>
    <row r="2188" spans="1:4" ht="15.5" hidden="1" x14ac:dyDescent="0.35">
      <c r="A2188" s="1" t="s">
        <v>174</v>
      </c>
      <c r="B2188" t="s">
        <v>4392</v>
      </c>
      <c r="C2188" t="s">
        <v>4398</v>
      </c>
      <c r="D2188" s="1" t="s">
        <v>4274</v>
      </c>
    </row>
    <row r="2189" spans="1:4" ht="15.5" hidden="1" x14ac:dyDescent="0.35">
      <c r="A2189" s="1" t="s">
        <v>173</v>
      </c>
      <c r="B2189" t="s">
        <v>4392</v>
      </c>
      <c r="C2189" t="s">
        <v>4472</v>
      </c>
      <c r="D2189" s="1" t="s">
        <v>4275</v>
      </c>
    </row>
    <row r="2190" spans="1:4" ht="15.5" hidden="1" x14ac:dyDescent="0.35">
      <c r="A2190" s="1" t="s">
        <v>172</v>
      </c>
      <c r="B2190" t="s">
        <v>4392</v>
      </c>
      <c r="C2190" t="s">
        <v>5924</v>
      </c>
      <c r="D2190" s="1" t="s">
        <v>3606</v>
      </c>
    </row>
    <row r="2191" spans="1:4" ht="15.5" hidden="1" x14ac:dyDescent="0.35">
      <c r="A2191" s="1" t="s">
        <v>171</v>
      </c>
      <c r="B2191" t="s">
        <v>4392</v>
      </c>
      <c r="C2191" t="s">
        <v>5925</v>
      </c>
      <c r="D2191" s="1" t="s">
        <v>4276</v>
      </c>
    </row>
    <row r="2192" spans="1:4" ht="15.5" hidden="1" x14ac:dyDescent="0.35">
      <c r="A2192" s="1" t="s">
        <v>170</v>
      </c>
      <c r="B2192" t="s">
        <v>4392</v>
      </c>
      <c r="C2192" t="s">
        <v>5926</v>
      </c>
      <c r="D2192" s="1" t="s">
        <v>2599</v>
      </c>
    </row>
    <row r="2193" spans="1:5" ht="15.5" hidden="1" x14ac:dyDescent="0.35">
      <c r="A2193" s="1" t="s">
        <v>168</v>
      </c>
      <c r="B2193" t="s">
        <v>4392</v>
      </c>
      <c r="C2193" t="s">
        <v>5927</v>
      </c>
      <c r="D2193" s="1" t="s">
        <v>4277</v>
      </c>
      <c r="E2193" t="s">
        <v>4986</v>
      </c>
    </row>
    <row r="2194" spans="1:5" ht="15.5" hidden="1" x14ac:dyDescent="0.35">
      <c r="A2194" s="1" t="s">
        <v>166</v>
      </c>
      <c r="B2194" t="s">
        <v>4392</v>
      </c>
      <c r="C2194" t="s">
        <v>5209</v>
      </c>
      <c r="D2194" s="1" t="s">
        <v>3933</v>
      </c>
    </row>
    <row r="2195" spans="1:5" ht="15.5" hidden="1" x14ac:dyDescent="0.35">
      <c r="A2195" s="1" t="s">
        <v>164</v>
      </c>
      <c r="B2195" t="s">
        <v>4392</v>
      </c>
      <c r="C2195" t="s">
        <v>5928</v>
      </c>
      <c r="D2195" s="1" t="s">
        <v>2969</v>
      </c>
    </row>
    <row r="2196" spans="1:5" ht="15.5" hidden="1" x14ac:dyDescent="0.35">
      <c r="A2196" s="1" t="s">
        <v>162</v>
      </c>
      <c r="B2196" t="s">
        <v>4392</v>
      </c>
      <c r="C2196" t="s">
        <v>5929</v>
      </c>
      <c r="D2196" s="1" t="s">
        <v>4278</v>
      </c>
    </row>
    <row r="2197" spans="1:5" ht="15.5" hidden="1" x14ac:dyDescent="0.35">
      <c r="A2197" s="1" t="s">
        <v>161</v>
      </c>
      <c r="B2197" t="s">
        <v>4392</v>
      </c>
      <c r="C2197" t="s">
        <v>5930</v>
      </c>
      <c r="D2197" s="1" t="s">
        <v>2874</v>
      </c>
    </row>
    <row r="2198" spans="1:5" ht="15.5" hidden="1" x14ac:dyDescent="0.35">
      <c r="A2198" s="1" t="s">
        <v>160</v>
      </c>
      <c r="B2198" t="s">
        <v>4392</v>
      </c>
      <c r="C2198" t="s">
        <v>5931</v>
      </c>
      <c r="D2198" s="1" t="s">
        <v>4279</v>
      </c>
    </row>
    <row r="2199" spans="1:5" ht="15.5" hidden="1" x14ac:dyDescent="0.35">
      <c r="A2199" s="1" t="s">
        <v>159</v>
      </c>
      <c r="B2199" t="s">
        <v>4392</v>
      </c>
      <c r="C2199" t="s">
        <v>4439</v>
      </c>
      <c r="D2199" s="1" t="s">
        <v>4280</v>
      </c>
    </row>
    <row r="2200" spans="1:5" ht="15.5" hidden="1" x14ac:dyDescent="0.35">
      <c r="A2200" s="1" t="s">
        <v>158</v>
      </c>
      <c r="B2200" t="s">
        <v>4392</v>
      </c>
      <c r="C2200" t="s">
        <v>5932</v>
      </c>
      <c r="D2200" s="1" t="s">
        <v>4281</v>
      </c>
    </row>
    <row r="2201" spans="1:5" ht="15.5" hidden="1" x14ac:dyDescent="0.35">
      <c r="A2201" s="1" t="s">
        <v>157</v>
      </c>
      <c r="B2201" t="s">
        <v>4392</v>
      </c>
      <c r="C2201" t="s">
        <v>5933</v>
      </c>
      <c r="D2201" s="1" t="s">
        <v>4282</v>
      </c>
    </row>
    <row r="2202" spans="1:5" ht="15.5" hidden="1" x14ac:dyDescent="0.35">
      <c r="A2202" s="1" t="s">
        <v>156</v>
      </c>
      <c r="B2202" t="s">
        <v>4392</v>
      </c>
      <c r="C2202" t="s">
        <v>5934</v>
      </c>
      <c r="D2202" s="1" t="s">
        <v>4283</v>
      </c>
    </row>
    <row r="2203" spans="1:5" ht="15.5" hidden="1" x14ac:dyDescent="0.35">
      <c r="A2203" s="1" t="s">
        <v>155</v>
      </c>
      <c r="B2203" t="s">
        <v>4392</v>
      </c>
      <c r="C2203" t="s">
        <v>4560</v>
      </c>
      <c r="D2203" s="1" t="s">
        <v>4284</v>
      </c>
    </row>
    <row r="2204" spans="1:5" ht="15.5" x14ac:dyDescent="0.35">
      <c r="A2204" s="1" t="s">
        <v>154</v>
      </c>
      <c r="B2204" t="s">
        <v>4390</v>
      </c>
      <c r="C2204" t="s">
        <v>5935</v>
      </c>
      <c r="D2204" s="1" t="s">
        <v>4285</v>
      </c>
    </row>
    <row r="2205" spans="1:5" ht="15.5" x14ac:dyDescent="0.35">
      <c r="A2205" s="1" t="s">
        <v>153</v>
      </c>
      <c r="B2205" t="s">
        <v>4390</v>
      </c>
      <c r="C2205" t="s">
        <v>5580</v>
      </c>
      <c r="D2205" s="1" t="s">
        <v>4286</v>
      </c>
    </row>
    <row r="2206" spans="1:5" ht="15.5" x14ac:dyDescent="0.35">
      <c r="A2206" s="1" t="s">
        <v>152</v>
      </c>
      <c r="B2206" t="s">
        <v>4390</v>
      </c>
      <c r="C2206" t="s">
        <v>5936</v>
      </c>
      <c r="D2206" s="1" t="s">
        <v>4287</v>
      </c>
    </row>
    <row r="2207" spans="1:5" ht="15.5" hidden="1" x14ac:dyDescent="0.35">
      <c r="A2207" s="1" t="s">
        <v>151</v>
      </c>
      <c r="B2207" t="s">
        <v>4392</v>
      </c>
      <c r="C2207" t="s">
        <v>5937</v>
      </c>
      <c r="D2207" s="1" t="s">
        <v>4288</v>
      </c>
    </row>
    <row r="2208" spans="1:5" ht="15.5" hidden="1" x14ac:dyDescent="0.35">
      <c r="A2208" s="1" t="s">
        <v>150</v>
      </c>
      <c r="B2208" t="s">
        <v>4392</v>
      </c>
      <c r="C2208" t="s">
        <v>5460</v>
      </c>
      <c r="D2208" s="1" t="s">
        <v>4289</v>
      </c>
    </row>
    <row r="2209" spans="1:4" ht="15.5" x14ac:dyDescent="0.35">
      <c r="A2209" s="1" t="s">
        <v>149</v>
      </c>
      <c r="B2209" t="s">
        <v>4390</v>
      </c>
      <c r="C2209" t="s">
        <v>5938</v>
      </c>
      <c r="D2209" s="1" t="s">
        <v>4290</v>
      </c>
    </row>
    <row r="2210" spans="1:4" ht="15.5" x14ac:dyDescent="0.35">
      <c r="A2210" s="1" t="s">
        <v>148</v>
      </c>
      <c r="B2210" t="s">
        <v>4390</v>
      </c>
      <c r="C2210" t="s">
        <v>5939</v>
      </c>
      <c r="D2210" s="1" t="s">
        <v>4291</v>
      </c>
    </row>
    <row r="2211" spans="1:4" ht="15.5" x14ac:dyDescent="0.35">
      <c r="A2211" s="1" t="s">
        <v>147</v>
      </c>
      <c r="B2211" t="s">
        <v>4390</v>
      </c>
      <c r="C2211" t="s">
        <v>4408</v>
      </c>
      <c r="D2211" s="1" t="s">
        <v>4292</v>
      </c>
    </row>
    <row r="2212" spans="1:4" ht="15.5" hidden="1" x14ac:dyDescent="0.35">
      <c r="A2212" s="1" t="s">
        <v>146</v>
      </c>
      <c r="B2212" t="s">
        <v>4392</v>
      </c>
      <c r="C2212" t="s">
        <v>5765</v>
      </c>
      <c r="D2212" s="1" t="s">
        <v>4293</v>
      </c>
    </row>
    <row r="2213" spans="1:4" ht="15.5" hidden="1" x14ac:dyDescent="0.35">
      <c r="A2213" s="1" t="s">
        <v>145</v>
      </c>
      <c r="B2213" t="s">
        <v>4392</v>
      </c>
      <c r="C2213" t="s">
        <v>5460</v>
      </c>
      <c r="D2213" s="1" t="s">
        <v>3980</v>
      </c>
    </row>
    <row r="2214" spans="1:4" ht="15.5" hidden="1" x14ac:dyDescent="0.35">
      <c r="A2214" s="1" t="s">
        <v>144</v>
      </c>
      <c r="B2214" t="s">
        <v>4392</v>
      </c>
      <c r="C2214" t="s">
        <v>4751</v>
      </c>
      <c r="D2214" s="1" t="s">
        <v>4294</v>
      </c>
    </row>
    <row r="2215" spans="1:4" ht="15.5" x14ac:dyDescent="0.35">
      <c r="A2215" s="1" t="s">
        <v>143</v>
      </c>
      <c r="B2215" t="s">
        <v>4390</v>
      </c>
      <c r="C2215" t="s">
        <v>5940</v>
      </c>
      <c r="D2215" s="1" t="s">
        <v>4295</v>
      </c>
    </row>
    <row r="2216" spans="1:4" ht="15.5" x14ac:dyDescent="0.35">
      <c r="A2216" s="1" t="s">
        <v>142</v>
      </c>
      <c r="B2216" t="s">
        <v>4390</v>
      </c>
      <c r="C2216" t="s">
        <v>4760</v>
      </c>
      <c r="D2216" s="1" t="s">
        <v>4296</v>
      </c>
    </row>
    <row r="2217" spans="1:4" ht="15.5" hidden="1" x14ac:dyDescent="0.35">
      <c r="A2217" s="1" t="s">
        <v>141</v>
      </c>
      <c r="B2217" t="s">
        <v>4392</v>
      </c>
      <c r="C2217" t="s">
        <v>5941</v>
      </c>
      <c r="D2217" s="1" t="s">
        <v>3115</v>
      </c>
    </row>
    <row r="2218" spans="1:4" ht="15.5" x14ac:dyDescent="0.35">
      <c r="A2218" s="1" t="s">
        <v>140</v>
      </c>
      <c r="B2218" t="s">
        <v>4390</v>
      </c>
      <c r="C2218" t="s">
        <v>5942</v>
      </c>
      <c r="D2218" s="1" t="s">
        <v>2450</v>
      </c>
    </row>
    <row r="2219" spans="1:4" ht="15.5" x14ac:dyDescent="0.35">
      <c r="A2219" s="1" t="s">
        <v>139</v>
      </c>
      <c r="B2219" t="s">
        <v>4390</v>
      </c>
      <c r="C2219" t="s">
        <v>5000</v>
      </c>
      <c r="D2219" s="1" t="s">
        <v>4297</v>
      </c>
    </row>
    <row r="2220" spans="1:4" ht="15.5" x14ac:dyDescent="0.35">
      <c r="A2220" s="1" t="s">
        <v>138</v>
      </c>
      <c r="B2220" t="s">
        <v>4390</v>
      </c>
      <c r="C2220" t="s">
        <v>4601</v>
      </c>
      <c r="D2220" s="1" t="s">
        <v>4298</v>
      </c>
    </row>
    <row r="2221" spans="1:4" ht="15.5" x14ac:dyDescent="0.35">
      <c r="A2221" s="1" t="s">
        <v>137</v>
      </c>
      <c r="B2221" t="s">
        <v>4390</v>
      </c>
      <c r="C2221" t="s">
        <v>5505</v>
      </c>
      <c r="D2221" s="1" t="s">
        <v>4299</v>
      </c>
    </row>
    <row r="2222" spans="1:4" ht="15.5" hidden="1" x14ac:dyDescent="0.35">
      <c r="A2222" s="1" t="s">
        <v>136</v>
      </c>
      <c r="B2222" t="s">
        <v>4392</v>
      </c>
      <c r="C2222" t="s">
        <v>4524</v>
      </c>
      <c r="D2222" s="1" t="s">
        <v>4300</v>
      </c>
    </row>
    <row r="2223" spans="1:4" ht="15.5" hidden="1" x14ac:dyDescent="0.35">
      <c r="A2223" s="1" t="s">
        <v>135</v>
      </c>
      <c r="B2223" t="s">
        <v>4392</v>
      </c>
      <c r="C2223" t="s">
        <v>4792</v>
      </c>
      <c r="D2223" s="1" t="s">
        <v>4301</v>
      </c>
    </row>
    <row r="2224" spans="1:4" ht="15.5" hidden="1" x14ac:dyDescent="0.35">
      <c r="A2224" s="1" t="s">
        <v>134</v>
      </c>
      <c r="B2224" t="s">
        <v>4392</v>
      </c>
      <c r="C2224" t="s">
        <v>4723</v>
      </c>
      <c r="D2224" s="1" t="s">
        <v>2842</v>
      </c>
    </row>
    <row r="2225" spans="1:4" ht="15.5" hidden="1" x14ac:dyDescent="0.35">
      <c r="A2225" s="1" t="s">
        <v>133</v>
      </c>
      <c r="B2225" t="s">
        <v>4392</v>
      </c>
      <c r="C2225" t="s">
        <v>4792</v>
      </c>
      <c r="D2225" s="1" t="s">
        <v>4302</v>
      </c>
    </row>
    <row r="2226" spans="1:4" ht="15.5" hidden="1" x14ac:dyDescent="0.35">
      <c r="A2226" s="1" t="s">
        <v>132</v>
      </c>
      <c r="B2226" t="s">
        <v>4392</v>
      </c>
      <c r="C2226" t="s">
        <v>5943</v>
      </c>
      <c r="D2226" s="1" t="s">
        <v>3982</v>
      </c>
    </row>
    <row r="2227" spans="1:4" ht="15.5" x14ac:dyDescent="0.35">
      <c r="A2227" s="1" t="s">
        <v>131</v>
      </c>
      <c r="B2227" t="s">
        <v>4390</v>
      </c>
      <c r="C2227" t="s">
        <v>4619</v>
      </c>
      <c r="D2227" s="1" t="s">
        <v>3089</v>
      </c>
    </row>
    <row r="2228" spans="1:4" ht="15.5" x14ac:dyDescent="0.35">
      <c r="A2228" s="1" t="s">
        <v>130</v>
      </c>
      <c r="B2228" t="s">
        <v>4390</v>
      </c>
      <c r="C2228" t="s">
        <v>5363</v>
      </c>
      <c r="D2228" s="1" t="s">
        <v>3626</v>
      </c>
    </row>
    <row r="2229" spans="1:4" ht="15.5" x14ac:dyDescent="0.35">
      <c r="A2229" s="1" t="s">
        <v>129</v>
      </c>
      <c r="B2229" t="s">
        <v>4390</v>
      </c>
      <c r="C2229" t="s">
        <v>5944</v>
      </c>
      <c r="D2229" s="1" t="s">
        <v>4303</v>
      </c>
    </row>
    <row r="2230" spans="1:4" ht="15.5" x14ac:dyDescent="0.35">
      <c r="A2230" s="1" t="s">
        <v>128</v>
      </c>
      <c r="B2230" t="s">
        <v>4390</v>
      </c>
      <c r="C2230" t="s">
        <v>5945</v>
      </c>
      <c r="D2230" s="1" t="s">
        <v>4304</v>
      </c>
    </row>
    <row r="2231" spans="1:4" ht="15.5" hidden="1" x14ac:dyDescent="0.35">
      <c r="A2231" s="1" t="s">
        <v>127</v>
      </c>
      <c r="B2231" t="s">
        <v>4392</v>
      </c>
      <c r="C2231" t="s">
        <v>5946</v>
      </c>
      <c r="D2231" s="1" t="s">
        <v>4305</v>
      </c>
    </row>
    <row r="2232" spans="1:4" ht="15.5" x14ac:dyDescent="0.35">
      <c r="A2232" s="1" t="s">
        <v>126</v>
      </c>
      <c r="B2232" t="s">
        <v>4390</v>
      </c>
      <c r="C2232" t="s">
        <v>5947</v>
      </c>
      <c r="D2232" s="1" t="s">
        <v>4306</v>
      </c>
    </row>
    <row r="2233" spans="1:4" ht="15.5" x14ac:dyDescent="0.35">
      <c r="A2233" s="1" t="s">
        <v>125</v>
      </c>
      <c r="B2233" t="s">
        <v>4390</v>
      </c>
      <c r="C2233" t="s">
        <v>5948</v>
      </c>
      <c r="D2233" s="1" t="s">
        <v>4307</v>
      </c>
    </row>
    <row r="2234" spans="1:4" ht="15.5" x14ac:dyDescent="0.35">
      <c r="A2234" s="1" t="s">
        <v>124</v>
      </c>
      <c r="B2234" t="s">
        <v>4390</v>
      </c>
      <c r="C2234" t="s">
        <v>5949</v>
      </c>
      <c r="D2234" s="1" t="s">
        <v>4308</v>
      </c>
    </row>
    <row r="2235" spans="1:4" ht="15.5" hidden="1" x14ac:dyDescent="0.35">
      <c r="A2235" s="1" t="s">
        <v>123</v>
      </c>
      <c r="B2235" t="s">
        <v>4392</v>
      </c>
      <c r="C2235" t="s">
        <v>4398</v>
      </c>
      <c r="D2235" s="1" t="s">
        <v>3388</v>
      </c>
    </row>
    <row r="2236" spans="1:4" ht="15.5" hidden="1" x14ac:dyDescent="0.35">
      <c r="A2236" s="1" t="s">
        <v>122</v>
      </c>
      <c r="B2236" t="s">
        <v>4392</v>
      </c>
      <c r="C2236" t="s">
        <v>4411</v>
      </c>
      <c r="D2236" s="1" t="s">
        <v>4309</v>
      </c>
    </row>
    <row r="2237" spans="1:4" ht="15.5" hidden="1" x14ac:dyDescent="0.35">
      <c r="A2237" s="1" t="s">
        <v>121</v>
      </c>
      <c r="B2237" t="s">
        <v>4392</v>
      </c>
      <c r="C2237" t="s">
        <v>5950</v>
      </c>
      <c r="D2237" s="1" t="s">
        <v>4310</v>
      </c>
    </row>
    <row r="2238" spans="1:4" ht="15.5" hidden="1" x14ac:dyDescent="0.35">
      <c r="A2238" s="1" t="s">
        <v>120</v>
      </c>
      <c r="B2238" t="s">
        <v>4392</v>
      </c>
      <c r="C2238" t="s">
        <v>5452</v>
      </c>
      <c r="D2238" s="1" t="s">
        <v>4311</v>
      </c>
    </row>
    <row r="2239" spans="1:4" ht="15.5" hidden="1" x14ac:dyDescent="0.35">
      <c r="A2239" s="1" t="s">
        <v>119</v>
      </c>
      <c r="B2239" t="s">
        <v>4392</v>
      </c>
      <c r="C2239" t="s">
        <v>5951</v>
      </c>
      <c r="D2239" s="1" t="s">
        <v>4312</v>
      </c>
    </row>
    <row r="2240" spans="1:4" ht="15.5" hidden="1" x14ac:dyDescent="0.35">
      <c r="A2240" s="1" t="s">
        <v>118</v>
      </c>
      <c r="B2240" t="s">
        <v>4392</v>
      </c>
      <c r="C2240" t="s">
        <v>5305</v>
      </c>
      <c r="D2240" s="1" t="s">
        <v>2453</v>
      </c>
    </row>
    <row r="2241" spans="1:4" ht="15.5" x14ac:dyDescent="0.35">
      <c r="A2241" s="1" t="s">
        <v>117</v>
      </c>
      <c r="B2241" t="s">
        <v>4390</v>
      </c>
      <c r="C2241" t="s">
        <v>5952</v>
      </c>
      <c r="D2241" s="1" t="s">
        <v>4313</v>
      </c>
    </row>
    <row r="2242" spans="1:4" ht="15.5" x14ac:dyDescent="0.35">
      <c r="A2242" s="1" t="s">
        <v>116</v>
      </c>
      <c r="B2242" t="s">
        <v>4390</v>
      </c>
      <c r="C2242" t="s">
        <v>4484</v>
      </c>
      <c r="D2242" s="1" t="s">
        <v>4314</v>
      </c>
    </row>
    <row r="2243" spans="1:4" ht="15.5" x14ac:dyDescent="0.35">
      <c r="A2243" s="1" t="s">
        <v>115</v>
      </c>
      <c r="B2243" t="s">
        <v>4390</v>
      </c>
      <c r="C2243" t="s">
        <v>5953</v>
      </c>
      <c r="D2243" s="1" t="s">
        <v>4315</v>
      </c>
    </row>
    <row r="2244" spans="1:4" ht="15.5" hidden="1" x14ac:dyDescent="0.35">
      <c r="A2244" s="1" t="s">
        <v>114</v>
      </c>
      <c r="B2244" t="s">
        <v>4392</v>
      </c>
      <c r="C2244" t="s">
        <v>4753</v>
      </c>
      <c r="D2244" s="1" t="s">
        <v>3239</v>
      </c>
    </row>
    <row r="2245" spans="1:4" ht="15.5" hidden="1" x14ac:dyDescent="0.35">
      <c r="A2245" s="1" t="s">
        <v>113</v>
      </c>
      <c r="B2245" t="s">
        <v>4392</v>
      </c>
      <c r="C2245" t="s">
        <v>4486</v>
      </c>
      <c r="D2245" s="1" t="s">
        <v>4316</v>
      </c>
    </row>
    <row r="2246" spans="1:4" ht="15.5" x14ac:dyDescent="0.35">
      <c r="A2246" s="1" t="s">
        <v>112</v>
      </c>
      <c r="B2246" t="s">
        <v>4390</v>
      </c>
      <c r="C2246" t="s">
        <v>5459</v>
      </c>
      <c r="D2246" s="1" t="s">
        <v>3014</v>
      </c>
    </row>
    <row r="2247" spans="1:4" ht="15.5" x14ac:dyDescent="0.35">
      <c r="A2247" s="1" t="s">
        <v>111</v>
      </c>
      <c r="B2247" t="s">
        <v>4390</v>
      </c>
      <c r="C2247" t="s">
        <v>5024</v>
      </c>
      <c r="D2247" s="1" t="s">
        <v>4317</v>
      </c>
    </row>
    <row r="2248" spans="1:4" ht="15.5" x14ac:dyDescent="0.35">
      <c r="A2248" s="1" t="s">
        <v>110</v>
      </c>
      <c r="B2248" t="s">
        <v>4390</v>
      </c>
      <c r="C2248" t="s">
        <v>4484</v>
      </c>
      <c r="D2248" s="1" t="s">
        <v>4318</v>
      </c>
    </row>
    <row r="2249" spans="1:4" ht="15.5" hidden="1" x14ac:dyDescent="0.35">
      <c r="A2249" s="1" t="s">
        <v>109</v>
      </c>
      <c r="B2249" t="s">
        <v>4392</v>
      </c>
      <c r="C2249" t="s">
        <v>5954</v>
      </c>
      <c r="D2249" s="1" t="s">
        <v>4319</v>
      </c>
    </row>
    <row r="2250" spans="1:4" ht="15.5" hidden="1" x14ac:dyDescent="0.35">
      <c r="A2250" s="1" t="s">
        <v>108</v>
      </c>
      <c r="B2250" t="s">
        <v>4392</v>
      </c>
      <c r="C2250" t="s">
        <v>4830</v>
      </c>
      <c r="D2250" s="1" t="s">
        <v>4320</v>
      </c>
    </row>
    <row r="2251" spans="1:4" ht="15.5" x14ac:dyDescent="0.35">
      <c r="A2251" s="1" t="s">
        <v>107</v>
      </c>
      <c r="B2251" t="s">
        <v>4390</v>
      </c>
      <c r="C2251" t="s">
        <v>4880</v>
      </c>
      <c r="D2251" s="1" t="s">
        <v>4321</v>
      </c>
    </row>
    <row r="2252" spans="1:4" ht="15.5" x14ac:dyDescent="0.35">
      <c r="A2252" s="1" t="s">
        <v>106</v>
      </c>
      <c r="B2252" t="s">
        <v>4390</v>
      </c>
      <c r="C2252" t="s">
        <v>4420</v>
      </c>
      <c r="D2252" s="1" t="s">
        <v>4322</v>
      </c>
    </row>
    <row r="2253" spans="1:4" ht="15.5" hidden="1" x14ac:dyDescent="0.35">
      <c r="A2253" s="1" t="s">
        <v>105</v>
      </c>
      <c r="B2253" t="s">
        <v>4392</v>
      </c>
      <c r="C2253" t="s">
        <v>4751</v>
      </c>
      <c r="D2253" s="1" t="s">
        <v>4323</v>
      </c>
    </row>
    <row r="2254" spans="1:4" ht="15.5" x14ac:dyDescent="0.35">
      <c r="A2254" s="1" t="s">
        <v>104</v>
      </c>
      <c r="B2254" t="s">
        <v>4390</v>
      </c>
      <c r="C2254" t="s">
        <v>5955</v>
      </c>
      <c r="D2254" s="1" t="s">
        <v>4324</v>
      </c>
    </row>
    <row r="2255" spans="1:4" ht="15.5" x14ac:dyDescent="0.35">
      <c r="A2255" s="1" t="s">
        <v>103</v>
      </c>
      <c r="B2255" t="s">
        <v>4390</v>
      </c>
      <c r="C2255" t="s">
        <v>5202</v>
      </c>
      <c r="D2255" s="1" t="s">
        <v>4325</v>
      </c>
    </row>
    <row r="2256" spans="1:4" ht="15.5" x14ac:dyDescent="0.35">
      <c r="A2256" s="1" t="s">
        <v>102</v>
      </c>
      <c r="B2256" t="s">
        <v>4390</v>
      </c>
      <c r="C2256" t="s">
        <v>5956</v>
      </c>
      <c r="D2256" s="1" t="s">
        <v>4326</v>
      </c>
    </row>
    <row r="2257" spans="1:4" ht="15.5" hidden="1" x14ac:dyDescent="0.35">
      <c r="A2257" s="1" t="s">
        <v>101</v>
      </c>
      <c r="B2257" t="s">
        <v>4392</v>
      </c>
      <c r="C2257" t="s">
        <v>4511</v>
      </c>
      <c r="D2257" s="1" t="s">
        <v>2453</v>
      </c>
    </row>
    <row r="2258" spans="1:4" ht="15.5" hidden="1" x14ac:dyDescent="0.35">
      <c r="A2258" s="1" t="s">
        <v>100</v>
      </c>
      <c r="B2258" t="s">
        <v>4392</v>
      </c>
      <c r="C2258" t="s">
        <v>5957</v>
      </c>
      <c r="D2258" s="1" t="s">
        <v>4327</v>
      </c>
    </row>
    <row r="2259" spans="1:4" ht="15.5" hidden="1" x14ac:dyDescent="0.35">
      <c r="A2259" s="1" t="s">
        <v>99</v>
      </c>
      <c r="B2259" t="s">
        <v>4392</v>
      </c>
      <c r="C2259" t="s">
        <v>5958</v>
      </c>
      <c r="D2259" s="1" t="s">
        <v>4328</v>
      </c>
    </row>
    <row r="2260" spans="1:4" ht="15.5" hidden="1" x14ac:dyDescent="0.35">
      <c r="A2260" s="1" t="s">
        <v>98</v>
      </c>
      <c r="B2260" t="s">
        <v>4392</v>
      </c>
      <c r="C2260" t="s">
        <v>5959</v>
      </c>
      <c r="D2260" s="1" t="s">
        <v>4329</v>
      </c>
    </row>
    <row r="2261" spans="1:4" ht="15.5" hidden="1" x14ac:dyDescent="0.35">
      <c r="A2261" s="1" t="s">
        <v>97</v>
      </c>
      <c r="B2261" t="s">
        <v>4392</v>
      </c>
      <c r="C2261" t="s">
        <v>4602</v>
      </c>
      <c r="D2261" s="1" t="s">
        <v>4330</v>
      </c>
    </row>
    <row r="2262" spans="1:4" ht="15.5" x14ac:dyDescent="0.35">
      <c r="A2262" s="1" t="s">
        <v>96</v>
      </c>
      <c r="B2262" t="s">
        <v>4390</v>
      </c>
      <c r="C2262" t="s">
        <v>4466</v>
      </c>
      <c r="D2262" s="1" t="s">
        <v>4331</v>
      </c>
    </row>
    <row r="2263" spans="1:4" ht="15.5" hidden="1" x14ac:dyDescent="0.35">
      <c r="A2263" s="1" t="s">
        <v>95</v>
      </c>
      <c r="B2263" t="s">
        <v>4392</v>
      </c>
      <c r="C2263" t="s">
        <v>4454</v>
      </c>
      <c r="D2263" s="1" t="s">
        <v>4332</v>
      </c>
    </row>
    <row r="2264" spans="1:4" ht="15.5" hidden="1" x14ac:dyDescent="0.35">
      <c r="A2264" s="1" t="s">
        <v>94</v>
      </c>
      <c r="B2264" t="s">
        <v>4392</v>
      </c>
      <c r="C2264" t="s">
        <v>4584</v>
      </c>
      <c r="D2264" s="1" t="s">
        <v>4333</v>
      </c>
    </row>
    <row r="2265" spans="1:4" ht="15.5" hidden="1" x14ac:dyDescent="0.35">
      <c r="A2265" s="1" t="s">
        <v>93</v>
      </c>
      <c r="B2265" t="s">
        <v>4392</v>
      </c>
      <c r="C2265" t="s">
        <v>5960</v>
      </c>
      <c r="D2265" s="1" t="s">
        <v>4334</v>
      </c>
    </row>
    <row r="2266" spans="1:4" ht="15.5" hidden="1" x14ac:dyDescent="0.35">
      <c r="A2266" s="1" t="s">
        <v>92</v>
      </c>
      <c r="B2266" t="s">
        <v>4392</v>
      </c>
      <c r="C2266" t="s">
        <v>4538</v>
      </c>
      <c r="D2266" s="1" t="s">
        <v>3857</v>
      </c>
    </row>
    <row r="2267" spans="1:4" ht="15.5" x14ac:dyDescent="0.35">
      <c r="A2267" s="1" t="s">
        <v>91</v>
      </c>
      <c r="B2267" t="s">
        <v>4390</v>
      </c>
      <c r="C2267" t="s">
        <v>5261</v>
      </c>
      <c r="D2267" s="1" t="s">
        <v>4335</v>
      </c>
    </row>
    <row r="2268" spans="1:4" ht="15.5" x14ac:dyDescent="0.35">
      <c r="A2268" s="1" t="s">
        <v>90</v>
      </c>
      <c r="B2268" t="s">
        <v>4390</v>
      </c>
      <c r="C2268" t="s">
        <v>4836</v>
      </c>
      <c r="D2268" s="1" t="s">
        <v>4336</v>
      </c>
    </row>
    <row r="2269" spans="1:4" ht="15.5" x14ac:dyDescent="0.35">
      <c r="A2269" s="1" t="s">
        <v>89</v>
      </c>
      <c r="B2269" t="s">
        <v>4390</v>
      </c>
      <c r="C2269" t="s">
        <v>5961</v>
      </c>
      <c r="D2269" s="1" t="s">
        <v>4337</v>
      </c>
    </row>
    <row r="2270" spans="1:4" ht="15.5" x14ac:dyDescent="0.35">
      <c r="A2270" s="1" t="s">
        <v>88</v>
      </c>
      <c r="B2270" t="s">
        <v>4390</v>
      </c>
      <c r="C2270" t="s">
        <v>5962</v>
      </c>
      <c r="D2270" s="1" t="s">
        <v>2519</v>
      </c>
    </row>
    <row r="2271" spans="1:4" ht="15.5" x14ac:dyDescent="0.35">
      <c r="A2271" s="1" t="s">
        <v>87</v>
      </c>
      <c r="B2271" t="s">
        <v>4390</v>
      </c>
      <c r="C2271" t="s">
        <v>5461</v>
      </c>
      <c r="D2271" s="1" t="s">
        <v>2945</v>
      </c>
    </row>
    <row r="2272" spans="1:4" ht="15.5" hidden="1" x14ac:dyDescent="0.35">
      <c r="A2272" s="1" t="s">
        <v>86</v>
      </c>
      <c r="B2272" t="s">
        <v>4392</v>
      </c>
      <c r="C2272" t="s">
        <v>5963</v>
      </c>
      <c r="D2272" s="1" t="s">
        <v>4338</v>
      </c>
    </row>
    <row r="2273" spans="1:4" ht="15.5" x14ac:dyDescent="0.35">
      <c r="A2273" s="1" t="s">
        <v>85</v>
      </c>
      <c r="B2273" t="s">
        <v>4390</v>
      </c>
      <c r="C2273" t="s">
        <v>5964</v>
      </c>
      <c r="D2273" s="1" t="s">
        <v>4339</v>
      </c>
    </row>
    <row r="2274" spans="1:4" ht="15.5" hidden="1" x14ac:dyDescent="0.35">
      <c r="A2274" s="1" t="s">
        <v>84</v>
      </c>
      <c r="B2274" t="s">
        <v>4392</v>
      </c>
      <c r="C2274" t="s">
        <v>5965</v>
      </c>
      <c r="D2274" s="1" t="s">
        <v>2455</v>
      </c>
    </row>
    <row r="2275" spans="1:4" ht="15.5" x14ac:dyDescent="0.35">
      <c r="A2275" s="1" t="s">
        <v>83</v>
      </c>
      <c r="B2275" t="s">
        <v>4390</v>
      </c>
      <c r="C2275" t="s">
        <v>5920</v>
      </c>
      <c r="D2275" s="1" t="s">
        <v>4340</v>
      </c>
    </row>
    <row r="2276" spans="1:4" ht="15.5" hidden="1" x14ac:dyDescent="0.35">
      <c r="A2276" s="1" t="s">
        <v>82</v>
      </c>
      <c r="B2276" t="s">
        <v>4392</v>
      </c>
      <c r="C2276" t="s">
        <v>4791</v>
      </c>
      <c r="D2276" s="1" t="s">
        <v>4341</v>
      </c>
    </row>
    <row r="2277" spans="1:4" ht="15.5" hidden="1" x14ac:dyDescent="0.35">
      <c r="A2277" s="1" t="s">
        <v>81</v>
      </c>
      <c r="B2277" t="s">
        <v>4392</v>
      </c>
      <c r="C2277" t="s">
        <v>5187</v>
      </c>
      <c r="D2277" s="1" t="s">
        <v>4342</v>
      </c>
    </row>
    <row r="2278" spans="1:4" ht="15.5" x14ac:dyDescent="0.35">
      <c r="A2278" s="1" t="s">
        <v>80</v>
      </c>
      <c r="B2278" t="s">
        <v>4390</v>
      </c>
      <c r="C2278" t="s">
        <v>5966</v>
      </c>
      <c r="D2278" s="1" t="s">
        <v>4343</v>
      </c>
    </row>
    <row r="2279" spans="1:4" ht="15.5" hidden="1" x14ac:dyDescent="0.35">
      <c r="A2279" s="1" t="s">
        <v>79</v>
      </c>
      <c r="B2279" t="s">
        <v>4392</v>
      </c>
      <c r="C2279" t="s">
        <v>4491</v>
      </c>
      <c r="D2279" s="1" t="s">
        <v>4344</v>
      </c>
    </row>
    <row r="2280" spans="1:4" ht="15.5" hidden="1" x14ac:dyDescent="0.35">
      <c r="A2280" s="1" t="s">
        <v>78</v>
      </c>
      <c r="B2280" t="s">
        <v>4392</v>
      </c>
      <c r="C2280" t="s">
        <v>5967</v>
      </c>
      <c r="D2280" s="1" t="s">
        <v>2564</v>
      </c>
    </row>
    <row r="2281" spans="1:4" ht="15.5" hidden="1" x14ac:dyDescent="0.35">
      <c r="A2281" s="1" t="s">
        <v>77</v>
      </c>
      <c r="B2281" t="s">
        <v>4392</v>
      </c>
      <c r="C2281" t="s">
        <v>4467</v>
      </c>
      <c r="D2281" s="1" t="s">
        <v>4345</v>
      </c>
    </row>
    <row r="2282" spans="1:4" ht="15.5" hidden="1" x14ac:dyDescent="0.35">
      <c r="A2282" s="1" t="s">
        <v>76</v>
      </c>
      <c r="B2282" t="s">
        <v>4392</v>
      </c>
      <c r="C2282" t="s">
        <v>5968</v>
      </c>
      <c r="D2282" s="1" t="s">
        <v>4346</v>
      </c>
    </row>
    <row r="2283" spans="1:4" ht="15.5" x14ac:dyDescent="0.35">
      <c r="A2283" s="1" t="s">
        <v>75</v>
      </c>
      <c r="B2283" t="s">
        <v>4390</v>
      </c>
      <c r="C2283" t="s">
        <v>4471</v>
      </c>
      <c r="D2283" s="1" t="s">
        <v>2428</v>
      </c>
    </row>
    <row r="2284" spans="1:4" ht="15.5" hidden="1" x14ac:dyDescent="0.35">
      <c r="A2284" s="1" t="s">
        <v>74</v>
      </c>
      <c r="B2284" t="s">
        <v>4392</v>
      </c>
      <c r="C2284" t="s">
        <v>4403</v>
      </c>
      <c r="D2284" s="1" t="s">
        <v>4347</v>
      </c>
    </row>
    <row r="2285" spans="1:4" ht="15.5" x14ac:dyDescent="0.35">
      <c r="A2285" s="1" t="s">
        <v>73</v>
      </c>
      <c r="B2285" t="s">
        <v>4390</v>
      </c>
      <c r="C2285" t="s">
        <v>5124</v>
      </c>
      <c r="D2285" s="1" t="s">
        <v>4348</v>
      </c>
    </row>
    <row r="2286" spans="1:4" ht="15.5" hidden="1" x14ac:dyDescent="0.35">
      <c r="A2286" s="1" t="s">
        <v>72</v>
      </c>
      <c r="B2286" t="s">
        <v>4392</v>
      </c>
      <c r="C2286" t="s">
        <v>5969</v>
      </c>
      <c r="D2286" s="1" t="s">
        <v>4349</v>
      </c>
    </row>
    <row r="2287" spans="1:4" ht="15.5" x14ac:dyDescent="0.35">
      <c r="A2287" s="1" t="s">
        <v>71</v>
      </c>
      <c r="B2287" t="s">
        <v>4390</v>
      </c>
      <c r="C2287" t="s">
        <v>4479</v>
      </c>
      <c r="D2287" s="1" t="s">
        <v>4323</v>
      </c>
    </row>
    <row r="2288" spans="1:4" ht="15.5" hidden="1" x14ac:dyDescent="0.35">
      <c r="A2288" s="1" t="s">
        <v>70</v>
      </c>
      <c r="B2288" t="s">
        <v>4392</v>
      </c>
      <c r="C2288" t="s">
        <v>5970</v>
      </c>
      <c r="D2288" s="1" t="s">
        <v>4350</v>
      </c>
    </row>
    <row r="2289" spans="1:4" ht="15.5" x14ac:dyDescent="0.35">
      <c r="A2289" s="1" t="s">
        <v>69</v>
      </c>
      <c r="B2289" t="s">
        <v>4390</v>
      </c>
      <c r="C2289" t="s">
        <v>5463</v>
      </c>
      <c r="D2289" s="1" t="s">
        <v>4351</v>
      </c>
    </row>
    <row r="2290" spans="1:4" ht="15.5" hidden="1" x14ac:dyDescent="0.35">
      <c r="A2290" s="1" t="s">
        <v>68</v>
      </c>
      <c r="B2290" t="s">
        <v>4392</v>
      </c>
      <c r="C2290" t="s">
        <v>5971</v>
      </c>
      <c r="D2290" s="1" t="s">
        <v>4352</v>
      </c>
    </row>
    <row r="2291" spans="1:4" ht="15.5" hidden="1" x14ac:dyDescent="0.35">
      <c r="A2291" s="1" t="s">
        <v>67</v>
      </c>
      <c r="B2291" t="s">
        <v>4392</v>
      </c>
      <c r="C2291" t="s">
        <v>5972</v>
      </c>
      <c r="D2291" s="1" t="s">
        <v>4353</v>
      </c>
    </row>
    <row r="2292" spans="1:4" ht="15.5" x14ac:dyDescent="0.35">
      <c r="A2292" s="1" t="s">
        <v>66</v>
      </c>
      <c r="B2292" t="s">
        <v>4390</v>
      </c>
      <c r="C2292" t="s">
        <v>4634</v>
      </c>
      <c r="D2292" s="1" t="s">
        <v>2564</v>
      </c>
    </row>
    <row r="2293" spans="1:4" ht="15.5" hidden="1" x14ac:dyDescent="0.35">
      <c r="A2293" s="1" t="s">
        <v>65</v>
      </c>
      <c r="B2293" t="s">
        <v>4392</v>
      </c>
      <c r="C2293" t="s">
        <v>5973</v>
      </c>
      <c r="D2293" s="1" t="s">
        <v>4354</v>
      </c>
    </row>
    <row r="2294" spans="1:4" ht="15.5" hidden="1" x14ac:dyDescent="0.35">
      <c r="A2294" s="1" t="s">
        <v>64</v>
      </c>
      <c r="B2294" t="s">
        <v>4392</v>
      </c>
      <c r="C2294" t="s">
        <v>4439</v>
      </c>
      <c r="D2294" s="1" t="s">
        <v>2471</v>
      </c>
    </row>
    <row r="2295" spans="1:4" ht="15.5" x14ac:dyDescent="0.35">
      <c r="A2295" s="1" t="s">
        <v>63</v>
      </c>
      <c r="B2295" t="s">
        <v>4390</v>
      </c>
      <c r="C2295" t="s">
        <v>4479</v>
      </c>
      <c r="D2295" s="1" t="s">
        <v>4355</v>
      </c>
    </row>
    <row r="2296" spans="1:4" ht="15.5" hidden="1" x14ac:dyDescent="0.35">
      <c r="A2296" s="1" t="s">
        <v>62</v>
      </c>
      <c r="B2296" t="s">
        <v>4392</v>
      </c>
      <c r="C2296" t="s">
        <v>4982</v>
      </c>
      <c r="D2296" s="1" t="s">
        <v>4356</v>
      </c>
    </row>
    <row r="2297" spans="1:4" ht="15.5" hidden="1" x14ac:dyDescent="0.35">
      <c r="A2297" s="1" t="s">
        <v>61</v>
      </c>
      <c r="B2297" t="s">
        <v>4392</v>
      </c>
      <c r="C2297" t="s">
        <v>5974</v>
      </c>
      <c r="D2297" s="1" t="s">
        <v>4357</v>
      </c>
    </row>
    <row r="2298" spans="1:4" ht="15.5" hidden="1" x14ac:dyDescent="0.35">
      <c r="A2298" s="1" t="s">
        <v>60</v>
      </c>
      <c r="B2298" t="s">
        <v>4392</v>
      </c>
      <c r="C2298" t="s">
        <v>5975</v>
      </c>
      <c r="D2298" s="1" t="s">
        <v>4358</v>
      </c>
    </row>
    <row r="2299" spans="1:4" ht="15.5" x14ac:dyDescent="0.35">
      <c r="A2299" s="1" t="s">
        <v>59</v>
      </c>
      <c r="B2299" t="s">
        <v>4390</v>
      </c>
      <c r="C2299" t="s">
        <v>5976</v>
      </c>
      <c r="D2299" s="1" t="s">
        <v>4359</v>
      </c>
    </row>
    <row r="2300" spans="1:4" ht="15.5" hidden="1" x14ac:dyDescent="0.35">
      <c r="A2300" s="1" t="s">
        <v>58</v>
      </c>
      <c r="B2300" t="s">
        <v>4392</v>
      </c>
      <c r="C2300" t="s">
        <v>5977</v>
      </c>
      <c r="D2300" s="1" t="s">
        <v>4360</v>
      </c>
    </row>
    <row r="2301" spans="1:4" ht="15.5" hidden="1" x14ac:dyDescent="0.35">
      <c r="A2301" s="1" t="s">
        <v>57</v>
      </c>
      <c r="B2301" t="s">
        <v>4392</v>
      </c>
      <c r="C2301" t="s">
        <v>4470</v>
      </c>
      <c r="D2301" s="1" t="s">
        <v>4361</v>
      </c>
    </row>
    <row r="2302" spans="1:4" ht="15.5" hidden="1" x14ac:dyDescent="0.35">
      <c r="A2302" s="1" t="s">
        <v>56</v>
      </c>
      <c r="B2302" t="s">
        <v>4392</v>
      </c>
      <c r="C2302" t="s">
        <v>5978</v>
      </c>
      <c r="D2302" s="1" t="s">
        <v>4362</v>
      </c>
    </row>
    <row r="2303" spans="1:4" ht="15.5" hidden="1" x14ac:dyDescent="0.35">
      <c r="A2303" s="1" t="s">
        <v>55</v>
      </c>
      <c r="B2303" t="s">
        <v>4392</v>
      </c>
      <c r="C2303" t="s">
        <v>4403</v>
      </c>
      <c r="D2303" s="1" t="s">
        <v>2656</v>
      </c>
    </row>
    <row r="2304" spans="1:4" ht="15.5" x14ac:dyDescent="0.35">
      <c r="A2304" s="1" t="s">
        <v>54</v>
      </c>
      <c r="B2304" t="s">
        <v>4390</v>
      </c>
      <c r="C2304" t="s">
        <v>5979</v>
      </c>
      <c r="D2304" s="1" t="s">
        <v>4363</v>
      </c>
    </row>
    <row r="2305" spans="1:4" ht="15.5" hidden="1" x14ac:dyDescent="0.35">
      <c r="A2305" s="1" t="s">
        <v>53</v>
      </c>
      <c r="B2305" t="s">
        <v>4392</v>
      </c>
      <c r="C2305" t="s">
        <v>4791</v>
      </c>
      <c r="D2305" s="1" t="s">
        <v>4364</v>
      </c>
    </row>
    <row r="2306" spans="1:4" ht="15.5" hidden="1" x14ac:dyDescent="0.35">
      <c r="A2306" s="1" t="s">
        <v>52</v>
      </c>
      <c r="B2306" t="s">
        <v>4392</v>
      </c>
      <c r="C2306" t="s">
        <v>4527</v>
      </c>
      <c r="D2306" s="1" t="s">
        <v>4365</v>
      </c>
    </row>
    <row r="2307" spans="1:4" ht="15.5" hidden="1" x14ac:dyDescent="0.35">
      <c r="A2307" s="1" t="s">
        <v>51</v>
      </c>
      <c r="B2307" t="s">
        <v>4392</v>
      </c>
      <c r="C2307" t="s">
        <v>5249</v>
      </c>
      <c r="D2307" s="1" t="s">
        <v>4366</v>
      </c>
    </row>
    <row r="2308" spans="1:4" ht="15.5" x14ac:dyDescent="0.35">
      <c r="A2308" s="1" t="s">
        <v>50</v>
      </c>
      <c r="B2308" t="s">
        <v>4390</v>
      </c>
      <c r="C2308" t="s">
        <v>4649</v>
      </c>
      <c r="D2308" s="1" t="s">
        <v>4367</v>
      </c>
    </row>
    <row r="2309" spans="1:4" ht="15.5" x14ac:dyDescent="0.35">
      <c r="A2309" s="1" t="s">
        <v>49</v>
      </c>
      <c r="B2309" t="s">
        <v>4390</v>
      </c>
      <c r="C2309" t="s">
        <v>5638</v>
      </c>
      <c r="D2309" s="1" t="s">
        <v>4368</v>
      </c>
    </row>
    <row r="2310" spans="1:4" ht="15.5" x14ac:dyDescent="0.35">
      <c r="A2310" s="1" t="s">
        <v>48</v>
      </c>
      <c r="B2310" t="s">
        <v>4390</v>
      </c>
      <c r="C2310" t="s">
        <v>5623</v>
      </c>
      <c r="D2310" s="1" t="s">
        <v>4004</v>
      </c>
    </row>
    <row r="2311" spans="1:4" ht="15.5" hidden="1" x14ac:dyDescent="0.35">
      <c r="A2311" s="1" t="s">
        <v>47</v>
      </c>
      <c r="B2311" t="s">
        <v>4392</v>
      </c>
      <c r="C2311" t="s">
        <v>4538</v>
      </c>
      <c r="D2311" s="1" t="s">
        <v>2519</v>
      </c>
    </row>
    <row r="2312" spans="1:4" ht="15.5" x14ac:dyDescent="0.35">
      <c r="A2312" s="1" t="s">
        <v>46</v>
      </c>
      <c r="B2312" t="s">
        <v>4808</v>
      </c>
      <c r="C2312" t="s">
        <v>4933</v>
      </c>
      <c r="D2312" s="1" t="s">
        <v>4369</v>
      </c>
    </row>
    <row r="2313" spans="1:4" ht="15.5" x14ac:dyDescent="0.35">
      <c r="A2313" s="1" t="s">
        <v>45</v>
      </c>
      <c r="B2313" t="s">
        <v>4390</v>
      </c>
      <c r="C2313" t="s">
        <v>4446</v>
      </c>
      <c r="D2313" s="1" t="s">
        <v>4370</v>
      </c>
    </row>
    <row r="2314" spans="1:4" ht="15.5" hidden="1" x14ac:dyDescent="0.35">
      <c r="A2314" s="1" t="s">
        <v>44</v>
      </c>
      <c r="B2314" t="s">
        <v>4392</v>
      </c>
      <c r="C2314" t="s">
        <v>4430</v>
      </c>
      <c r="D2314" s="1" t="s">
        <v>4371</v>
      </c>
    </row>
    <row r="2315" spans="1:4" ht="15.5" x14ac:dyDescent="0.35">
      <c r="A2315" s="1" t="s">
        <v>43</v>
      </c>
      <c r="B2315" t="s">
        <v>4390</v>
      </c>
      <c r="C2315" t="s">
        <v>4741</v>
      </c>
      <c r="D2315" s="1" t="s">
        <v>4372</v>
      </c>
    </row>
    <row r="2316" spans="1:4" ht="15.5" x14ac:dyDescent="0.35">
      <c r="A2316" s="1" t="s">
        <v>42</v>
      </c>
      <c r="B2316" t="s">
        <v>4390</v>
      </c>
      <c r="C2316" t="s">
        <v>5980</v>
      </c>
      <c r="D2316" s="1" t="s">
        <v>3195</v>
      </c>
    </row>
    <row r="2317" spans="1:4" ht="15.5" hidden="1" x14ac:dyDescent="0.35">
      <c r="A2317" s="1" t="s">
        <v>40</v>
      </c>
      <c r="B2317" t="s">
        <v>4392</v>
      </c>
      <c r="C2317" t="s">
        <v>5981</v>
      </c>
      <c r="D2317" s="1" t="s">
        <v>2673</v>
      </c>
    </row>
    <row r="2318" spans="1:4" ht="15.5" hidden="1" x14ac:dyDescent="0.35">
      <c r="A2318" s="1" t="s">
        <v>39</v>
      </c>
      <c r="B2318" t="s">
        <v>4392</v>
      </c>
      <c r="C2318" t="s">
        <v>5033</v>
      </c>
      <c r="D2318" s="1" t="s">
        <v>4373</v>
      </c>
    </row>
    <row r="2319" spans="1:4" ht="15.5" x14ac:dyDescent="0.35">
      <c r="A2319" s="1" t="s">
        <v>38</v>
      </c>
      <c r="B2319" t="s">
        <v>4390</v>
      </c>
      <c r="C2319" t="s">
        <v>5982</v>
      </c>
      <c r="D2319" s="1" t="s">
        <v>3936</v>
      </c>
    </row>
    <row r="2320" spans="1:4" ht="15.5" hidden="1" x14ac:dyDescent="0.35">
      <c r="A2320" s="1" t="s">
        <v>37</v>
      </c>
      <c r="B2320" t="s">
        <v>4392</v>
      </c>
      <c r="C2320" t="s">
        <v>5983</v>
      </c>
      <c r="D2320" s="1" t="s">
        <v>4374</v>
      </c>
    </row>
    <row r="2321" spans="1:5" ht="15.5" x14ac:dyDescent="0.35">
      <c r="A2321" s="1" t="s">
        <v>35</v>
      </c>
      <c r="B2321" t="s">
        <v>4390</v>
      </c>
      <c r="C2321" t="s">
        <v>5984</v>
      </c>
      <c r="D2321" s="1" t="s">
        <v>4375</v>
      </c>
    </row>
    <row r="2322" spans="1:5" ht="15.5" hidden="1" x14ac:dyDescent="0.35">
      <c r="A2322" s="1" t="s">
        <v>33</v>
      </c>
      <c r="B2322" t="s">
        <v>4392</v>
      </c>
      <c r="C2322" t="s">
        <v>4482</v>
      </c>
      <c r="D2322" s="1" t="s">
        <v>4376</v>
      </c>
    </row>
    <row r="2323" spans="1:5" ht="15.5" x14ac:dyDescent="0.35">
      <c r="A2323" s="1" t="s">
        <v>32</v>
      </c>
      <c r="B2323" t="s">
        <v>4390</v>
      </c>
      <c r="C2323" t="s">
        <v>5985</v>
      </c>
      <c r="D2323" s="1" t="s">
        <v>4377</v>
      </c>
    </row>
    <row r="2324" spans="1:5" ht="15.5" hidden="1" x14ac:dyDescent="0.35">
      <c r="A2324" s="1" t="s">
        <v>31</v>
      </c>
      <c r="B2324" t="s">
        <v>4392</v>
      </c>
      <c r="C2324" t="s">
        <v>4538</v>
      </c>
      <c r="D2324" s="1" t="s">
        <v>4378</v>
      </c>
    </row>
    <row r="2325" spans="1:5" ht="15.5" x14ac:dyDescent="0.35">
      <c r="A2325" s="1" t="s">
        <v>29</v>
      </c>
      <c r="B2325" t="s">
        <v>4390</v>
      </c>
      <c r="C2325" t="s">
        <v>5986</v>
      </c>
      <c r="D2325" s="1" t="s">
        <v>4379</v>
      </c>
    </row>
    <row r="2326" spans="1:5" ht="15.5" hidden="1" x14ac:dyDescent="0.35">
      <c r="A2326" s="1" t="s">
        <v>28</v>
      </c>
      <c r="B2326" t="s">
        <v>4392</v>
      </c>
      <c r="C2326" t="s">
        <v>5987</v>
      </c>
      <c r="D2326" s="1" t="s">
        <v>3093</v>
      </c>
    </row>
    <row r="2327" spans="1:5" ht="15.5" hidden="1" x14ac:dyDescent="0.35">
      <c r="A2327" s="1" t="s">
        <v>27</v>
      </c>
      <c r="B2327" t="s">
        <v>4392</v>
      </c>
      <c r="C2327" t="s">
        <v>5988</v>
      </c>
      <c r="D2327" s="1" t="s">
        <v>4380</v>
      </c>
    </row>
    <row r="2328" spans="1:5" ht="15.5" x14ac:dyDescent="0.35">
      <c r="A2328" s="1" t="s">
        <v>26</v>
      </c>
      <c r="B2328" t="s">
        <v>4390</v>
      </c>
      <c r="C2328" t="s">
        <v>5230</v>
      </c>
      <c r="D2328" s="1" t="s">
        <v>2723</v>
      </c>
    </row>
    <row r="2329" spans="1:5" ht="15.5" x14ac:dyDescent="0.35">
      <c r="A2329" s="1" t="s">
        <v>25</v>
      </c>
      <c r="B2329" t="s">
        <v>4390</v>
      </c>
      <c r="C2329" t="s">
        <v>4414</v>
      </c>
      <c r="D2329" s="1" t="s">
        <v>4381</v>
      </c>
    </row>
    <row r="2330" spans="1:5" ht="15.5" x14ac:dyDescent="0.35">
      <c r="A2330" s="1" t="s">
        <v>24</v>
      </c>
      <c r="B2330" t="s">
        <v>4390</v>
      </c>
      <c r="C2330" t="s">
        <v>5989</v>
      </c>
      <c r="D2330" s="1" t="s">
        <v>4382</v>
      </c>
    </row>
    <row r="2331" spans="1:5" ht="15.5" x14ac:dyDescent="0.35">
      <c r="A2331" s="1" t="s">
        <v>22</v>
      </c>
      <c r="B2331" t="s">
        <v>4390</v>
      </c>
      <c r="C2331" t="s">
        <v>5990</v>
      </c>
      <c r="D2331" s="1" t="s">
        <v>4383</v>
      </c>
    </row>
    <row r="2332" spans="1:5" ht="15.5" hidden="1" x14ac:dyDescent="0.35">
      <c r="A2332" s="1" t="s">
        <v>21</v>
      </c>
      <c r="B2332" t="s">
        <v>4392</v>
      </c>
      <c r="C2332" t="s">
        <v>4753</v>
      </c>
      <c r="D2332" s="1" t="s">
        <v>4384</v>
      </c>
    </row>
    <row r="2333" spans="1:5" ht="15.5" hidden="1" x14ac:dyDescent="0.35">
      <c r="A2333" s="1" t="s">
        <v>19</v>
      </c>
      <c r="B2333" t="s">
        <v>4392</v>
      </c>
      <c r="C2333" t="s">
        <v>5991</v>
      </c>
      <c r="D2333" s="1" t="s">
        <v>4385</v>
      </c>
      <c r="E2333" t="s">
        <v>4460</v>
      </c>
    </row>
    <row r="2334" spans="1:5" ht="15.5" x14ac:dyDescent="0.35">
      <c r="A2334" s="1" t="s">
        <v>17</v>
      </c>
      <c r="B2334" t="s">
        <v>4390</v>
      </c>
      <c r="C2334" t="s">
        <v>5630</v>
      </c>
      <c r="D2334" s="1" t="s">
        <v>4386</v>
      </c>
    </row>
    <row r="2335" spans="1:5" ht="15.5" hidden="1" x14ac:dyDescent="0.35">
      <c r="A2335" s="1" t="s">
        <v>14</v>
      </c>
      <c r="B2335" t="s">
        <v>4392</v>
      </c>
      <c r="C2335" t="s">
        <v>5992</v>
      </c>
      <c r="D2335" s="1" t="s">
        <v>4387</v>
      </c>
    </row>
    <row r="2336" spans="1:5" ht="15.5" hidden="1" x14ac:dyDescent="0.35">
      <c r="A2336" s="1" t="s">
        <v>9</v>
      </c>
      <c r="B2336" t="s">
        <v>4392</v>
      </c>
      <c r="C2336" t="s">
        <v>5993</v>
      </c>
      <c r="D2336" s="1" t="s">
        <v>4388</v>
      </c>
    </row>
  </sheetData>
  <autoFilter ref="A1:E2336" xr:uid="{00000000-0001-0000-0000-000000000000}">
    <filterColumn colId="1">
      <filters>
        <filter val="Mrs"/>
        <filter val="M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L14" sqref="L14"/>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81640625" customWidth="1"/>
    <col min="9" max="9" width="14.08984375" customWidth="1"/>
    <col min="10" max="10" width="15.7265625" customWidth="1"/>
  </cols>
  <sheetData>
    <row r="1" spans="1:10" ht="19" customHeight="1" x14ac:dyDescent="0.35">
      <c r="A1" s="4" t="s">
        <v>0</v>
      </c>
      <c r="B1" s="4" t="s">
        <v>2372</v>
      </c>
      <c r="C1" s="4" t="s">
        <v>2373</v>
      </c>
      <c r="D1" s="4" t="s">
        <v>2374</v>
      </c>
      <c r="E1" s="4" t="s">
        <v>2375</v>
      </c>
      <c r="F1" s="4" t="s">
        <v>2376</v>
      </c>
      <c r="G1" s="4" t="s">
        <v>2377</v>
      </c>
      <c r="H1" s="4" t="s">
        <v>2378</v>
      </c>
      <c r="I1" s="7" t="s">
        <v>5994</v>
      </c>
      <c r="J1" s="7" t="s">
        <v>5995</v>
      </c>
    </row>
    <row r="2" spans="1:10" x14ac:dyDescent="0.35">
      <c r="A2" t="s">
        <v>2371</v>
      </c>
      <c r="B2">
        <v>47.41</v>
      </c>
      <c r="C2">
        <v>7.47</v>
      </c>
      <c r="D2" t="s">
        <v>2379</v>
      </c>
      <c r="E2" t="s">
        <v>2379</v>
      </c>
      <c r="F2" t="s">
        <v>2379</v>
      </c>
      <c r="G2">
        <v>0</v>
      </c>
      <c r="H2" t="s">
        <v>2380</v>
      </c>
      <c r="I2" t="str" cm="1">
        <f t="array" ref="I2">_xlfn.IFS(B248&lt;18.5,"Underweight",B248&lt;25,"Normal Weight",B248&lt;30,"Overweight",B248&gt;=30,"Obesity")</f>
        <v>Overweight</v>
      </c>
      <c r="J2" t="str" cm="1">
        <f t="array" ref="J2">_xlfn.IFS(C2&lt;5.7,"Normal",C2&lt;6.5,"Pre-Diabetes",C2&gt;=6.5,"Diabetes")</f>
        <v>Diabetes</v>
      </c>
    </row>
    <row r="3" spans="1:10" x14ac:dyDescent="0.35">
      <c r="A3" t="s">
        <v>2370</v>
      </c>
      <c r="B3">
        <v>30.36</v>
      </c>
      <c r="C3">
        <v>5.77</v>
      </c>
      <c r="D3" t="s">
        <v>2379</v>
      </c>
      <c r="E3" t="s">
        <v>2379</v>
      </c>
      <c r="F3" t="s">
        <v>2379</v>
      </c>
      <c r="G3">
        <v>0</v>
      </c>
      <c r="H3" t="s">
        <v>2380</v>
      </c>
      <c r="I3" t="str" cm="1">
        <f t="array" ref="I3">_xlfn.IFS(B249&lt;18.5,"Underweight",B249&lt;25,"Normal Weight",B249&lt;30,"Overweight",B249&gt;=30,"Obesity")</f>
        <v>Obesity</v>
      </c>
      <c r="J3" t="str" cm="1">
        <f t="array" ref="J3">_xlfn.IFS(C3&lt;5.7,"Normal",C3&lt;6.5,"Pre-Diabetes",C3&gt;=6.5,"Diabetes")</f>
        <v>Pre-Diabetes</v>
      </c>
    </row>
    <row r="4" spans="1:10" x14ac:dyDescent="0.35">
      <c r="A4" t="s">
        <v>2369</v>
      </c>
      <c r="B4">
        <v>34.484999999999999</v>
      </c>
      <c r="C4">
        <v>11.87</v>
      </c>
      <c r="D4" t="s">
        <v>2380</v>
      </c>
      <c r="E4" t="s">
        <v>2379</v>
      </c>
      <c r="F4" t="s">
        <v>2379</v>
      </c>
      <c r="G4">
        <v>2</v>
      </c>
      <c r="H4" t="s">
        <v>2380</v>
      </c>
      <c r="I4" t="str" cm="1">
        <f t="array" ref="I4">_xlfn.IFS(B250&lt;18.5,"Underweight",B250&lt;25,"Normal Weight",B250&lt;30,"Overweight",B250&gt;=30,"Obesity")</f>
        <v>Obesity</v>
      </c>
      <c r="J4" t="str" cm="1">
        <f t="array" ref="J4">_xlfn.IFS(C4&lt;5.7,"Normal",C4&lt;6.5,"Pre-Diabetes",C4&gt;=6.5,"Diabetes")</f>
        <v>Diabetes</v>
      </c>
    </row>
    <row r="5" spans="1:10" x14ac:dyDescent="0.35">
      <c r="A5" t="s">
        <v>2368</v>
      </c>
      <c r="B5">
        <v>38.094999999999999</v>
      </c>
      <c r="C5">
        <v>6.05</v>
      </c>
      <c r="D5" t="s">
        <v>2379</v>
      </c>
      <c r="E5" t="s">
        <v>2379</v>
      </c>
      <c r="F5" t="s">
        <v>2379</v>
      </c>
      <c r="G5">
        <v>0</v>
      </c>
      <c r="H5" t="s">
        <v>2380</v>
      </c>
      <c r="I5" t="str" cm="1">
        <f t="array" ref="I5">_xlfn.IFS(B251&lt;18.5,"Underweight",B251&lt;25,"Normal Weight",B251&lt;30,"Overweight",B251&gt;=30,"Obesity")</f>
        <v>Obesity</v>
      </c>
      <c r="J5" t="str" cm="1">
        <f t="array" ref="J5">_xlfn.IFS(C5&lt;5.7,"Normal",C5&lt;6.5,"Pre-Diabetes",C5&gt;=6.5,"Diabetes")</f>
        <v>Pre-Diabetes</v>
      </c>
    </row>
    <row r="6" spans="1:10" x14ac:dyDescent="0.35">
      <c r="A6" t="s">
        <v>2367</v>
      </c>
      <c r="B6">
        <v>35.53</v>
      </c>
      <c r="C6">
        <v>5.45</v>
      </c>
      <c r="D6" t="s">
        <v>2379</v>
      </c>
      <c r="E6" t="s">
        <v>2379</v>
      </c>
      <c r="F6" t="s">
        <v>2379</v>
      </c>
      <c r="G6">
        <v>0</v>
      </c>
      <c r="H6" t="s">
        <v>2380</v>
      </c>
      <c r="I6" t="str" cm="1">
        <f t="array" ref="I6">_xlfn.IFS(B252&lt;18.5,"Underweight",B252&lt;25,"Normal Weight",B252&lt;30,"Overweight",B252&gt;=30,"Obesity")</f>
        <v>Obesity</v>
      </c>
      <c r="J6" t="str" cm="1">
        <f t="array" ref="J6">_xlfn.IFS(C6&lt;5.7,"Normal",C6&lt;6.5,"Pre-Diabetes",C6&gt;=6.5,"Diabetes")</f>
        <v>Normal</v>
      </c>
    </row>
    <row r="7" spans="1:10" x14ac:dyDescent="0.35">
      <c r="A7" t="s">
        <v>2366</v>
      </c>
      <c r="B7">
        <v>32.799999999999997</v>
      </c>
      <c r="C7">
        <v>6.59</v>
      </c>
      <c r="D7" t="s">
        <v>2379</v>
      </c>
      <c r="E7" t="s">
        <v>2379</v>
      </c>
      <c r="F7" t="s">
        <v>2379</v>
      </c>
      <c r="G7">
        <v>0</v>
      </c>
      <c r="H7" t="s">
        <v>2380</v>
      </c>
      <c r="I7" t="str" cm="1">
        <f t="array" ref="I7">_xlfn.IFS(B253&lt;18.5,"Underweight",B253&lt;25,"Normal Weight",B253&lt;30,"Overweight",B253&gt;=30,"Obesity")</f>
        <v>Obesity</v>
      </c>
      <c r="J7" t="str" cm="1">
        <f t="array" ref="J7">_xlfn.IFS(C7&lt;5.7,"Normal",C7&lt;6.5,"Pre-Diabetes",C7&gt;=6.5,"Diabetes")</f>
        <v>Diabetes</v>
      </c>
    </row>
    <row r="8" spans="1:10" x14ac:dyDescent="0.35">
      <c r="A8" t="s">
        <v>2365</v>
      </c>
      <c r="B8">
        <v>36.4</v>
      </c>
      <c r="C8">
        <v>6.07</v>
      </c>
      <c r="D8" t="s">
        <v>2379</v>
      </c>
      <c r="E8" t="s">
        <v>2379</v>
      </c>
      <c r="F8" t="s">
        <v>2379</v>
      </c>
      <c r="G8">
        <v>0</v>
      </c>
      <c r="H8" t="s">
        <v>2380</v>
      </c>
      <c r="I8" t="str" cm="1">
        <f t="array" ref="I8">_xlfn.IFS(B254&lt;18.5,"Underweight",B254&lt;25,"Normal Weight",B254&lt;30,"Overweight",B254&gt;=30,"Obesity")</f>
        <v>Obesity</v>
      </c>
      <c r="J8" t="str" cm="1">
        <f t="array" ref="J8">_xlfn.IFS(C8&lt;5.7,"Normal",C8&lt;6.5,"Pre-Diabetes",C8&gt;=6.5,"Diabetes")</f>
        <v>Pre-Diabetes</v>
      </c>
    </row>
    <row r="9" spans="1:10" x14ac:dyDescent="0.35">
      <c r="A9" t="s">
        <v>2364</v>
      </c>
      <c r="B9">
        <v>36.96</v>
      </c>
      <c r="C9">
        <v>7.93</v>
      </c>
      <c r="D9" t="s">
        <v>2379</v>
      </c>
      <c r="E9" t="s">
        <v>2379</v>
      </c>
      <c r="F9" t="s">
        <v>2379</v>
      </c>
      <c r="G9">
        <v>3</v>
      </c>
      <c r="H9" t="s">
        <v>2380</v>
      </c>
      <c r="I9" t="str" cm="1">
        <f t="array" ref="I9">_xlfn.IFS(B255&lt;18.5,"Underweight",B255&lt;25,"Normal Weight",B255&lt;30,"Overweight",B255&gt;=30,"Obesity")</f>
        <v>Obesity</v>
      </c>
      <c r="J9" t="str" cm="1">
        <f t="array" ref="J9">_xlfn.IFS(C9&lt;5.7,"Normal",C9&lt;6.5,"Pre-Diabetes",C9&gt;=6.5,"Diabetes")</f>
        <v>Diabetes</v>
      </c>
    </row>
    <row r="10" spans="1:10" x14ac:dyDescent="0.35">
      <c r="A10" t="s">
        <v>2363</v>
      </c>
      <c r="B10">
        <v>41.14</v>
      </c>
      <c r="C10">
        <v>9.58</v>
      </c>
      <c r="D10" t="s">
        <v>2380</v>
      </c>
      <c r="E10" t="s">
        <v>2379</v>
      </c>
      <c r="F10" t="s">
        <v>2381</v>
      </c>
      <c r="G10">
        <v>1</v>
      </c>
      <c r="H10" t="s">
        <v>2380</v>
      </c>
      <c r="I10" t="str" cm="1">
        <f t="array" ref="I10">_xlfn.IFS(B256&lt;18.5,"Underweight",B256&lt;25,"Normal Weight",B256&lt;30,"Overweight",B256&gt;=30,"Obesity")</f>
        <v>Normal Weight</v>
      </c>
      <c r="J10" t="str" cm="1">
        <f t="array" ref="J10">_xlfn.IFS(C10&lt;5.7,"Normal",C10&lt;6.5,"Pre-Diabetes",C10&gt;=6.5,"Diabetes")</f>
        <v>Diabetes</v>
      </c>
    </row>
    <row r="11" spans="1:10" x14ac:dyDescent="0.35">
      <c r="A11" t="s">
        <v>2362</v>
      </c>
      <c r="B11">
        <v>38.06</v>
      </c>
      <c r="C11">
        <v>10.79</v>
      </c>
      <c r="D11" t="s">
        <v>2379</v>
      </c>
      <c r="E11" t="s">
        <v>2379</v>
      </c>
      <c r="F11" t="s">
        <v>2379</v>
      </c>
      <c r="G11">
        <v>0</v>
      </c>
      <c r="H11" t="s">
        <v>2380</v>
      </c>
      <c r="I11" t="str" cm="1">
        <f t="array" ref="I11">_xlfn.IFS(B257&lt;18.5,"Underweight",B257&lt;25,"Normal Weight",B257&lt;30,"Overweight",B257&gt;=30,"Obesity")</f>
        <v>Obesity</v>
      </c>
      <c r="J11" t="str" cm="1">
        <f t="array" ref="J11">_xlfn.IFS(C11&lt;5.7,"Normal",C11&lt;6.5,"Pre-Diabetes",C11&gt;=6.5,"Diabetes")</f>
        <v>Diabetes</v>
      </c>
    </row>
    <row r="12" spans="1:10" x14ac:dyDescent="0.35">
      <c r="A12" t="s">
        <v>2361</v>
      </c>
      <c r="B12">
        <v>37.700000000000003</v>
      </c>
      <c r="C12">
        <v>5.96</v>
      </c>
      <c r="D12" t="s">
        <v>2380</v>
      </c>
      <c r="E12" t="s">
        <v>2379</v>
      </c>
      <c r="F12" t="s">
        <v>2379</v>
      </c>
      <c r="G12">
        <v>2</v>
      </c>
      <c r="H12" t="s">
        <v>2380</v>
      </c>
      <c r="I12" t="str" cm="1">
        <f t="array" ref="I12">_xlfn.IFS(B258&lt;18.5,"Underweight",B258&lt;25,"Normal Weight",B258&lt;30,"Overweight",B258&gt;=30,"Obesity")</f>
        <v>Obesity</v>
      </c>
      <c r="J12" t="str" cm="1">
        <f t="array" ref="J12">_xlfn.IFS(C12&lt;5.7,"Normal",C12&lt;6.5,"Pre-Diabetes",C12&gt;=6.5,"Diabetes")</f>
        <v>Pre-Diabetes</v>
      </c>
    </row>
    <row r="13" spans="1:10" x14ac:dyDescent="0.35">
      <c r="A13" t="s">
        <v>2360</v>
      </c>
      <c r="B13">
        <v>42.13</v>
      </c>
      <c r="C13">
        <v>11.9</v>
      </c>
      <c r="D13" t="s">
        <v>2379</v>
      </c>
      <c r="E13" t="s">
        <v>2379</v>
      </c>
      <c r="F13" t="s">
        <v>2379</v>
      </c>
      <c r="G13">
        <v>0</v>
      </c>
      <c r="H13" t="s">
        <v>2380</v>
      </c>
      <c r="I13" t="str" cm="1">
        <f t="array" ref="I13">_xlfn.IFS(B259&lt;18.5,"Underweight",B259&lt;25,"Normal Weight",B259&lt;30,"Overweight",B259&gt;=30,"Obesity")</f>
        <v>Obesity</v>
      </c>
      <c r="J13" t="str" cm="1">
        <f t="array" ref="J13">_xlfn.IFS(C13&lt;5.7,"Normal",C13&lt;6.5,"Pre-Diabetes",C13&gt;=6.5,"Diabetes")</f>
        <v>Diabetes</v>
      </c>
    </row>
    <row r="14" spans="1:10" x14ac:dyDescent="0.35">
      <c r="A14" t="s">
        <v>2359</v>
      </c>
      <c r="B14">
        <v>40.92</v>
      </c>
      <c r="C14">
        <v>8.41</v>
      </c>
      <c r="D14" t="s">
        <v>2379</v>
      </c>
      <c r="E14" t="s">
        <v>2379</v>
      </c>
      <c r="F14" t="s">
        <v>2379</v>
      </c>
      <c r="G14">
        <v>0</v>
      </c>
      <c r="H14" t="s">
        <v>2380</v>
      </c>
      <c r="I14" t="str" cm="1">
        <f t="array" ref="I14">_xlfn.IFS(B260&lt;18.5,"Underweight",B260&lt;25,"Normal Weight",B260&lt;30,"Overweight",B260&gt;=30,"Obesity")</f>
        <v>Obesity</v>
      </c>
      <c r="J14" t="str" cm="1">
        <f t="array" ref="J14">_xlfn.IFS(C14&lt;5.7,"Normal",C14&lt;6.5,"Pre-Diabetes",C14&gt;=6.5,"Diabetes")</f>
        <v>Diabetes</v>
      </c>
    </row>
    <row r="15" spans="1:10" x14ac:dyDescent="0.35">
      <c r="A15" t="s">
        <v>2358</v>
      </c>
      <c r="B15">
        <v>40.564999999999998</v>
      </c>
      <c r="C15">
        <v>7.02</v>
      </c>
      <c r="D15" t="s">
        <v>2379</v>
      </c>
      <c r="E15" t="s">
        <v>2379</v>
      </c>
      <c r="F15" t="s">
        <v>2379</v>
      </c>
      <c r="G15">
        <v>0</v>
      </c>
      <c r="H15" t="s">
        <v>2380</v>
      </c>
      <c r="I15" t="str" cm="1">
        <f t="array" ref="I15">_xlfn.IFS(B261&lt;18.5,"Underweight",B261&lt;25,"Normal Weight",B261&lt;30,"Overweight",B261&gt;=30,"Obesity")</f>
        <v>Obesity</v>
      </c>
      <c r="J15" t="str" cm="1">
        <f t="array" ref="J15">_xlfn.IFS(C15&lt;5.7,"Normal",C15&lt;6.5,"Pre-Diabetes",C15&gt;=6.5,"Diabetes")</f>
        <v>Diabetes</v>
      </c>
    </row>
    <row r="16" spans="1:10" x14ac:dyDescent="0.35">
      <c r="A16" t="s">
        <v>2357</v>
      </c>
      <c r="B16">
        <v>36.384999999999998</v>
      </c>
      <c r="C16">
        <v>7.59</v>
      </c>
      <c r="D16" t="s">
        <v>2380</v>
      </c>
      <c r="E16" t="s">
        <v>2379</v>
      </c>
      <c r="F16" t="s">
        <v>2379</v>
      </c>
      <c r="G16">
        <v>2</v>
      </c>
      <c r="H16" t="s">
        <v>2380</v>
      </c>
      <c r="I16" t="str" cm="1">
        <f t="array" ref="I16">_xlfn.IFS(B262&lt;18.5,"Underweight",B262&lt;25,"Normal Weight",B262&lt;30,"Overweight",B262&gt;=30,"Obesity")</f>
        <v>Obesity</v>
      </c>
      <c r="J16" t="str" cm="1">
        <f t="array" ref="J16">_xlfn.IFS(C16&lt;5.7,"Normal",C16&lt;6.5,"Pre-Diabetes",C16&gt;=6.5,"Diabetes")</f>
        <v>Diabetes</v>
      </c>
    </row>
    <row r="17" spans="1:10" x14ac:dyDescent="0.35">
      <c r="A17" t="s">
        <v>2356</v>
      </c>
      <c r="B17">
        <v>39.9</v>
      </c>
      <c r="C17">
        <v>11.32</v>
      </c>
      <c r="D17" t="s">
        <v>2379</v>
      </c>
      <c r="E17" t="s">
        <v>2379</v>
      </c>
      <c r="F17" t="s">
        <v>2379</v>
      </c>
      <c r="G17">
        <v>0</v>
      </c>
      <c r="H17" t="s">
        <v>2380</v>
      </c>
      <c r="I17" t="str" cm="1">
        <f t="array" ref="I17">_xlfn.IFS(B263&lt;18.5,"Underweight",B263&lt;25,"Normal Weight",B263&lt;30,"Overweight",B263&gt;=30,"Obesity")</f>
        <v>Obesity</v>
      </c>
      <c r="J17" t="str" cm="1">
        <f t="array" ref="J17">_xlfn.IFS(C17&lt;5.7,"Normal",C17&lt;6.5,"Pre-Diabetes",C17&gt;=6.5,"Diabetes")</f>
        <v>Diabetes</v>
      </c>
    </row>
    <row r="18" spans="1:10" x14ac:dyDescent="0.35">
      <c r="A18" t="s">
        <v>2355</v>
      </c>
      <c r="B18">
        <v>33.799999999999997</v>
      </c>
      <c r="C18">
        <v>7.67</v>
      </c>
      <c r="D18" t="s">
        <v>2379</v>
      </c>
      <c r="E18" t="s">
        <v>2379</v>
      </c>
      <c r="F18" t="s">
        <v>2379</v>
      </c>
      <c r="G18">
        <v>3</v>
      </c>
      <c r="H18" t="s">
        <v>2380</v>
      </c>
      <c r="I18" t="str" cm="1">
        <f t="array" ref="I18">_xlfn.IFS(B264&lt;18.5,"Underweight",B264&lt;25,"Normal Weight",B264&lt;30,"Overweight",B264&gt;=30,"Obesity")</f>
        <v>Obesity</v>
      </c>
      <c r="J18" t="str" cm="1">
        <f t="array" ref="J18">_xlfn.IFS(C18&lt;5.7,"Normal",C18&lt;6.5,"Pre-Diabetes",C18&gt;=6.5,"Diabetes")</f>
        <v>Diabetes</v>
      </c>
    </row>
    <row r="19" spans="1:10" x14ac:dyDescent="0.35">
      <c r="A19" t="s">
        <v>2354</v>
      </c>
      <c r="B19">
        <v>36.765000000000001</v>
      </c>
      <c r="C19">
        <v>7.29</v>
      </c>
      <c r="D19" t="s">
        <v>2380</v>
      </c>
      <c r="E19" t="s">
        <v>2379</v>
      </c>
      <c r="F19" t="s">
        <v>2381</v>
      </c>
      <c r="G19">
        <v>1</v>
      </c>
      <c r="H19" t="s">
        <v>2380</v>
      </c>
      <c r="I19" t="str" cm="1">
        <f t="array" ref="I19">_xlfn.IFS(B265&lt;18.5,"Underweight",B265&lt;25,"Normal Weight",B265&lt;30,"Overweight",B265&gt;=30,"Obesity")</f>
        <v>Overweight</v>
      </c>
      <c r="J19" t="str" cm="1">
        <f t="array" ref="J19">_xlfn.IFS(C19&lt;5.7,"Normal",C19&lt;6.5,"Pre-Diabetes",C19&gt;=6.5,"Diabetes")</f>
        <v>Diabetes</v>
      </c>
    </row>
    <row r="20" spans="1:10" x14ac:dyDescent="0.35">
      <c r="A20" t="s">
        <v>2353</v>
      </c>
      <c r="B20">
        <v>36.954999999999998</v>
      </c>
      <c r="C20">
        <v>4.72</v>
      </c>
      <c r="D20" t="s">
        <v>2380</v>
      </c>
      <c r="E20" t="s">
        <v>2379</v>
      </c>
      <c r="F20" t="s">
        <v>2379</v>
      </c>
      <c r="G20">
        <v>1</v>
      </c>
      <c r="H20" t="s">
        <v>2380</v>
      </c>
      <c r="I20" t="str" cm="1">
        <f t="array" ref="I20">_xlfn.IFS(B266&lt;18.5,"Underweight",B266&lt;25,"Normal Weight",B266&lt;30,"Overweight",B266&gt;=30,"Obesity")</f>
        <v>Obesity</v>
      </c>
      <c r="J20" t="str" cm="1">
        <f t="array" ref="J20">_xlfn.IFS(C20&lt;5.7,"Normal",C20&lt;6.5,"Pre-Diabetes",C20&gt;=6.5,"Diabetes")</f>
        <v>Normal</v>
      </c>
    </row>
    <row r="21" spans="1:10" x14ac:dyDescent="0.35">
      <c r="A21" t="s">
        <v>2352</v>
      </c>
      <c r="B21">
        <v>42.9</v>
      </c>
      <c r="C21">
        <v>11.41</v>
      </c>
      <c r="D21" t="s">
        <v>2379</v>
      </c>
      <c r="E21" t="s">
        <v>2379</v>
      </c>
      <c r="F21" t="s">
        <v>2379</v>
      </c>
      <c r="G21">
        <v>0</v>
      </c>
      <c r="H21" t="s">
        <v>2380</v>
      </c>
      <c r="I21" t="str" cm="1">
        <f t="array" ref="I21">_xlfn.IFS(B267&lt;18.5,"Underweight",B267&lt;25,"Normal Weight",B267&lt;30,"Overweight",B267&gt;=30,"Obesity")</f>
        <v>Obesity</v>
      </c>
      <c r="J21" t="str" cm="1">
        <f t="array" ref="J21">_xlfn.IFS(C21&lt;5.7,"Normal",C21&lt;6.5,"Pre-Diabetes",C21&gt;=6.5,"Diabetes")</f>
        <v>Diabetes</v>
      </c>
    </row>
    <row r="22" spans="1:10" x14ac:dyDescent="0.35">
      <c r="A22" t="s">
        <v>2351</v>
      </c>
      <c r="B22">
        <v>36.299999999999997</v>
      </c>
      <c r="C22">
        <v>11.5</v>
      </c>
      <c r="D22" t="s">
        <v>2380</v>
      </c>
      <c r="E22" t="s">
        <v>2379</v>
      </c>
      <c r="F22" t="s">
        <v>2379</v>
      </c>
      <c r="G22">
        <v>2</v>
      </c>
      <c r="H22" t="s">
        <v>2380</v>
      </c>
      <c r="I22" t="str" cm="1">
        <f t="array" ref="I22">_xlfn.IFS(B268&lt;18.5,"Underweight",B268&lt;25,"Normal Weight",B268&lt;30,"Overweight",B268&gt;=30,"Obesity")</f>
        <v>Obesity</v>
      </c>
      <c r="J22" t="str" cm="1">
        <f t="array" ref="J22">_xlfn.IFS(C22&lt;5.7,"Normal",C22&lt;6.5,"Pre-Diabetes",C22&gt;=6.5,"Diabetes")</f>
        <v>Diabetes</v>
      </c>
    </row>
    <row r="23" spans="1:10" x14ac:dyDescent="0.35">
      <c r="A23" t="s">
        <v>2350</v>
      </c>
      <c r="B23">
        <v>32.200000000000003</v>
      </c>
      <c r="C23">
        <v>6.22</v>
      </c>
      <c r="D23" t="s">
        <v>2380</v>
      </c>
      <c r="E23" t="s">
        <v>2379</v>
      </c>
      <c r="F23" t="s">
        <v>2379</v>
      </c>
      <c r="G23">
        <v>2</v>
      </c>
      <c r="H23" t="s">
        <v>2380</v>
      </c>
      <c r="I23" t="str" cm="1">
        <f t="array" ref="I23">_xlfn.IFS(B269&lt;18.5,"Underweight",B269&lt;25,"Normal Weight",B269&lt;30,"Overweight",B269&gt;=30,"Obesity")</f>
        <v>Overweight</v>
      </c>
      <c r="J23" t="str" cm="1">
        <f t="array" ref="J23">_xlfn.IFS(C23&lt;5.7,"Normal",C23&lt;6.5,"Pre-Diabetes",C23&gt;=6.5,"Diabetes")</f>
        <v>Pre-Diabetes</v>
      </c>
    </row>
    <row r="24" spans="1:10" x14ac:dyDescent="0.35">
      <c r="A24" t="s">
        <v>2349</v>
      </c>
      <c r="B24">
        <v>31.3</v>
      </c>
      <c r="C24">
        <v>11.38</v>
      </c>
      <c r="D24" t="s">
        <v>2379</v>
      </c>
      <c r="E24" t="s">
        <v>2379</v>
      </c>
      <c r="F24" t="s">
        <v>2379</v>
      </c>
      <c r="G24">
        <v>3</v>
      </c>
      <c r="H24" t="s">
        <v>2380</v>
      </c>
      <c r="I24" t="str" cm="1">
        <f t="array" ref="I24">_xlfn.IFS(B270&lt;18.5,"Underweight",B270&lt;25,"Normal Weight",B270&lt;30,"Overweight",B270&gt;=30,"Obesity")</f>
        <v>Normal Weight</v>
      </c>
      <c r="J24" t="str" cm="1">
        <f t="array" ref="J24">_xlfn.IFS(C24&lt;5.7,"Normal",C24&lt;6.5,"Pre-Diabetes",C24&gt;=6.5,"Diabetes")</f>
        <v>Diabetes</v>
      </c>
    </row>
    <row r="25" spans="1:10" x14ac:dyDescent="0.35">
      <c r="A25" t="s">
        <v>2348</v>
      </c>
      <c r="B25">
        <v>41.8</v>
      </c>
      <c r="C25">
        <v>7.89</v>
      </c>
      <c r="D25" t="s">
        <v>2380</v>
      </c>
      <c r="E25" t="s">
        <v>2379</v>
      </c>
      <c r="F25" t="s">
        <v>2379</v>
      </c>
      <c r="G25">
        <v>2</v>
      </c>
      <c r="H25" t="s">
        <v>2380</v>
      </c>
      <c r="I25" t="str" cm="1">
        <f t="array" ref="I25">_xlfn.IFS(B271&lt;18.5,"Underweight",B271&lt;25,"Normal Weight",B271&lt;30,"Overweight",B271&gt;=30,"Obesity")</f>
        <v>Obesity</v>
      </c>
      <c r="J25" t="str" cm="1">
        <f t="array" ref="J25">_xlfn.IFS(C25&lt;5.7,"Normal",C25&lt;6.5,"Pre-Diabetes",C25&gt;=6.5,"Diabetes")</f>
        <v>Diabetes</v>
      </c>
    </row>
    <row r="26" spans="1:10" x14ac:dyDescent="0.35">
      <c r="A26" t="s">
        <v>2347</v>
      </c>
      <c r="B26">
        <v>35.090000000000003</v>
      </c>
      <c r="C26">
        <v>4.38</v>
      </c>
      <c r="D26" t="s">
        <v>2380</v>
      </c>
      <c r="E26" t="s">
        <v>2379</v>
      </c>
      <c r="F26" t="s">
        <v>2379</v>
      </c>
      <c r="G26">
        <v>2</v>
      </c>
      <c r="H26" t="s">
        <v>2380</v>
      </c>
      <c r="I26" t="str" cm="1">
        <f t="array" ref="I26">_xlfn.IFS(B272&lt;18.5,"Underweight",B272&lt;25,"Normal Weight",B272&lt;30,"Overweight",B272&gt;=30,"Obesity")</f>
        <v>Normal Weight</v>
      </c>
      <c r="J26" t="str" cm="1">
        <f t="array" ref="J26">_xlfn.IFS(C26&lt;5.7,"Normal",C26&lt;6.5,"Pre-Diabetes",C26&gt;=6.5,"Diabetes")</f>
        <v>Normal</v>
      </c>
    </row>
    <row r="27" spans="1:10" x14ac:dyDescent="0.35">
      <c r="A27" t="s">
        <v>2346</v>
      </c>
      <c r="B27">
        <v>33.880000000000003</v>
      </c>
      <c r="C27">
        <v>7.01</v>
      </c>
      <c r="D27" t="s">
        <v>2379</v>
      </c>
      <c r="E27" t="s">
        <v>2379</v>
      </c>
      <c r="F27" t="s">
        <v>2379</v>
      </c>
      <c r="G27">
        <v>3</v>
      </c>
      <c r="H27" t="s">
        <v>2380</v>
      </c>
      <c r="I27" t="str" cm="1">
        <f t="array" ref="I27">_xlfn.IFS(B273&lt;18.5,"Underweight",B273&lt;25,"Normal Weight",B273&lt;30,"Overweight",B273&gt;=30,"Obesity")</f>
        <v>Obesity</v>
      </c>
      <c r="J27" t="str" cm="1">
        <f t="array" ref="J27">_xlfn.IFS(C27&lt;5.7,"Normal",C27&lt;6.5,"Pre-Diabetes",C27&gt;=6.5,"Diabetes")</f>
        <v>Diabetes</v>
      </c>
    </row>
    <row r="28" spans="1:10" x14ac:dyDescent="0.35">
      <c r="A28" t="s">
        <v>2345</v>
      </c>
      <c r="B28">
        <v>30.875</v>
      </c>
      <c r="C28">
        <v>11.88</v>
      </c>
      <c r="D28" t="s">
        <v>2379</v>
      </c>
      <c r="E28" t="s">
        <v>2379</v>
      </c>
      <c r="F28" t="s">
        <v>2379</v>
      </c>
      <c r="G28">
        <v>0</v>
      </c>
      <c r="H28" t="s">
        <v>2380</v>
      </c>
      <c r="I28" t="str" cm="1">
        <f t="array" ref="I28">_xlfn.IFS(B274&lt;18.5,"Underweight",B274&lt;25,"Normal Weight",B274&lt;30,"Overweight",B274&gt;=30,"Obesity")</f>
        <v>Overweight</v>
      </c>
      <c r="J28" t="str" cm="1">
        <f t="array" ref="J28">_xlfn.IFS(C28&lt;5.7,"Normal",C28&lt;6.5,"Pre-Diabetes",C28&gt;=6.5,"Diabetes")</f>
        <v>Diabetes</v>
      </c>
    </row>
    <row r="29" spans="1:10" x14ac:dyDescent="0.35">
      <c r="A29" t="s">
        <v>2344</v>
      </c>
      <c r="B29">
        <v>36.86</v>
      </c>
      <c r="C29">
        <v>5.19</v>
      </c>
      <c r="D29" t="s">
        <v>2380</v>
      </c>
      <c r="E29" t="s">
        <v>2379</v>
      </c>
      <c r="F29" t="s">
        <v>2381</v>
      </c>
      <c r="G29">
        <v>1</v>
      </c>
      <c r="H29" t="s">
        <v>2380</v>
      </c>
      <c r="I29" t="str" cm="1">
        <f t="array" ref="I29">_xlfn.IFS(B275&lt;18.5,"Underweight",B275&lt;25,"Normal Weight",B275&lt;30,"Overweight",B275&gt;=30,"Obesity")</f>
        <v>Obesity</v>
      </c>
      <c r="J29" t="str" cm="1">
        <f t="array" ref="J29">_xlfn.IFS(C29&lt;5.7,"Normal",C29&lt;6.5,"Pre-Diabetes",C29&gt;=6.5,"Diabetes")</f>
        <v>Normal</v>
      </c>
    </row>
    <row r="30" spans="1:10" x14ac:dyDescent="0.35">
      <c r="A30" t="s">
        <v>2343</v>
      </c>
      <c r="B30">
        <v>35.86</v>
      </c>
      <c r="C30">
        <v>6.74</v>
      </c>
      <c r="D30" t="s">
        <v>2380</v>
      </c>
      <c r="E30" t="s">
        <v>2379</v>
      </c>
      <c r="F30" t="s">
        <v>2379</v>
      </c>
      <c r="G30">
        <v>2</v>
      </c>
      <c r="H30" t="s">
        <v>2380</v>
      </c>
      <c r="I30" t="str" cm="1">
        <f t="array" ref="I30">_xlfn.IFS(B276&lt;18.5,"Underweight",B276&lt;25,"Normal Weight",B276&lt;30,"Overweight",B276&gt;=30,"Obesity")</f>
        <v>Obesity</v>
      </c>
      <c r="J30" t="str" cm="1">
        <f t="array" ref="J30">_xlfn.IFS(C30&lt;5.7,"Normal",C30&lt;6.5,"Pre-Diabetes",C30&gt;=6.5,"Diabetes")</f>
        <v>Diabetes</v>
      </c>
    </row>
    <row r="31" spans="1:10" x14ac:dyDescent="0.35">
      <c r="A31" t="s">
        <v>2342</v>
      </c>
      <c r="B31">
        <v>37.049999999999997</v>
      </c>
      <c r="C31">
        <v>8.44</v>
      </c>
      <c r="D31" t="s">
        <v>2379</v>
      </c>
      <c r="E31" t="s">
        <v>2379</v>
      </c>
      <c r="F31" t="s">
        <v>2379</v>
      </c>
      <c r="G31">
        <v>0</v>
      </c>
      <c r="H31" t="s">
        <v>2380</v>
      </c>
      <c r="I31" t="str" cm="1">
        <f t="array" ref="I31">_xlfn.IFS(B277&lt;18.5,"Underweight",B277&lt;25,"Normal Weight",B277&lt;30,"Overweight",B277&gt;=30,"Obesity")</f>
        <v>Overweight</v>
      </c>
      <c r="J31" t="str" cm="1">
        <f t="array" ref="J31">_xlfn.IFS(C31&lt;5.7,"Normal",C31&lt;6.5,"Pre-Diabetes",C31&gt;=6.5,"Diabetes")</f>
        <v>Diabetes</v>
      </c>
    </row>
    <row r="32" spans="1:10" x14ac:dyDescent="0.35">
      <c r="A32" t="s">
        <v>2341</v>
      </c>
      <c r="B32">
        <v>43.89</v>
      </c>
      <c r="C32">
        <v>8.7100000000000009</v>
      </c>
      <c r="D32" t="s">
        <v>2379</v>
      </c>
      <c r="E32" t="s">
        <v>2379</v>
      </c>
      <c r="F32" t="s">
        <v>2379</v>
      </c>
      <c r="G32">
        <v>0</v>
      </c>
      <c r="H32" t="s">
        <v>2380</v>
      </c>
      <c r="I32" t="str" cm="1">
        <f t="array" ref="I32">_xlfn.IFS(B278&lt;18.5,"Underweight",B278&lt;25,"Normal Weight",B278&lt;30,"Overweight",B278&gt;=30,"Obesity")</f>
        <v>Overweight</v>
      </c>
      <c r="J32" t="str" cm="1">
        <f t="array" ref="J32">_xlfn.IFS(C32&lt;5.7,"Normal",C32&lt;6.5,"Pre-Diabetes",C32&gt;=6.5,"Diabetes")</f>
        <v>Diabetes</v>
      </c>
    </row>
    <row r="33" spans="1:10" x14ac:dyDescent="0.35">
      <c r="A33" t="s">
        <v>2340</v>
      </c>
      <c r="B33">
        <v>42.35</v>
      </c>
      <c r="C33">
        <v>5.08</v>
      </c>
      <c r="D33" t="s">
        <v>2380</v>
      </c>
      <c r="E33" t="s">
        <v>2379</v>
      </c>
      <c r="F33" t="s">
        <v>2379</v>
      </c>
      <c r="G33">
        <v>0</v>
      </c>
      <c r="H33" t="s">
        <v>2380</v>
      </c>
      <c r="I33" t="str" cm="1">
        <f t="array" ref="I33">_xlfn.IFS(B279&lt;18.5,"Underweight",B279&lt;25,"Normal Weight",B279&lt;30,"Overweight",B279&gt;=30,"Obesity")</f>
        <v>Overweight</v>
      </c>
      <c r="J33" t="str" cm="1">
        <f t="array" ref="J33">_xlfn.IFS(C33&lt;5.7,"Normal",C33&lt;6.5,"Pre-Diabetes",C33&gt;=6.5,"Diabetes")</f>
        <v>Normal</v>
      </c>
    </row>
    <row r="34" spans="1:10" x14ac:dyDescent="0.35">
      <c r="A34" t="s">
        <v>2339</v>
      </c>
      <c r="B34">
        <v>31.35</v>
      </c>
      <c r="C34">
        <v>6.86</v>
      </c>
      <c r="D34" t="s">
        <v>2379</v>
      </c>
      <c r="E34" t="s">
        <v>2379</v>
      </c>
      <c r="F34" t="s">
        <v>2379</v>
      </c>
      <c r="G34">
        <v>0</v>
      </c>
      <c r="H34" t="s">
        <v>2380</v>
      </c>
      <c r="I34" t="str" cm="1">
        <f t="array" ref="I34">_xlfn.IFS(B280&lt;18.5,"Underweight",B280&lt;25,"Normal Weight",B280&lt;30,"Overweight",B280&gt;=30,"Obesity")</f>
        <v>Underweight</v>
      </c>
      <c r="J34" t="str" cm="1">
        <f t="array" ref="J34">_xlfn.IFS(C34&lt;5.7,"Normal",C34&lt;6.5,"Pre-Diabetes",C34&gt;=6.5,"Diabetes")</f>
        <v>Diabetes</v>
      </c>
    </row>
    <row r="35" spans="1:10" x14ac:dyDescent="0.35">
      <c r="A35" t="s">
        <v>2338</v>
      </c>
      <c r="B35">
        <v>47.6</v>
      </c>
      <c r="C35">
        <v>5.95</v>
      </c>
      <c r="D35" t="s">
        <v>2380</v>
      </c>
      <c r="E35" t="s">
        <v>2379</v>
      </c>
      <c r="F35" t="s">
        <v>2379</v>
      </c>
      <c r="G35">
        <v>0</v>
      </c>
      <c r="H35" t="s">
        <v>2380</v>
      </c>
      <c r="I35" t="str" cm="1">
        <f t="array" ref="I35">_xlfn.IFS(B281&lt;18.5,"Underweight",B281&lt;25,"Normal Weight",B281&lt;30,"Overweight",B281&gt;=30,"Obesity")</f>
        <v>Obesity</v>
      </c>
      <c r="J35" t="str" cm="1">
        <f t="array" ref="J35">_xlfn.IFS(C35&lt;5.7,"Normal",C35&lt;6.5,"Pre-Diabetes",C35&gt;=6.5,"Diabetes")</f>
        <v>Pre-Diabetes</v>
      </c>
    </row>
    <row r="36" spans="1:10" x14ac:dyDescent="0.35">
      <c r="A36" t="s">
        <v>2337</v>
      </c>
      <c r="B36">
        <v>46.2</v>
      </c>
      <c r="C36">
        <v>6.09</v>
      </c>
      <c r="D36" t="s">
        <v>2379</v>
      </c>
      <c r="E36" t="s">
        <v>2379</v>
      </c>
      <c r="F36" t="s">
        <v>2381</v>
      </c>
      <c r="G36">
        <v>1</v>
      </c>
      <c r="H36" t="s">
        <v>2380</v>
      </c>
      <c r="I36" t="str" cm="1">
        <f t="array" ref="I36">_xlfn.IFS(B282&lt;18.5,"Underweight",B282&lt;25,"Normal Weight",B282&lt;30,"Overweight",B282&gt;=30,"Obesity")</f>
        <v>Normal Weight</v>
      </c>
      <c r="J36" t="str" cm="1">
        <f t="array" ref="J36">_xlfn.IFS(C36&lt;5.7,"Normal",C36&lt;6.5,"Pre-Diabetes",C36&gt;=6.5,"Diabetes")</f>
        <v>Pre-Diabetes</v>
      </c>
    </row>
    <row r="37" spans="1:10" x14ac:dyDescent="0.35">
      <c r="A37" t="s">
        <v>2336</v>
      </c>
      <c r="B37">
        <v>32.015000000000001</v>
      </c>
      <c r="C37">
        <v>11.75</v>
      </c>
      <c r="D37" t="s">
        <v>2379</v>
      </c>
      <c r="E37" t="s">
        <v>2379</v>
      </c>
      <c r="F37" t="s">
        <v>2379</v>
      </c>
      <c r="G37">
        <v>0</v>
      </c>
      <c r="H37" t="s">
        <v>2380</v>
      </c>
      <c r="I37" t="str" cm="1">
        <f t="array" ref="I37">_xlfn.IFS(B283&lt;18.5,"Underweight",B283&lt;25,"Normal Weight",B283&lt;30,"Overweight",B283&gt;=30,"Obesity")</f>
        <v>Obesity</v>
      </c>
      <c r="J37" t="str" cm="1">
        <f t="array" ref="J37">_xlfn.IFS(C37&lt;5.7,"Normal",C37&lt;6.5,"Pre-Diabetes",C37&gt;=6.5,"Diabetes")</f>
        <v>Diabetes</v>
      </c>
    </row>
    <row r="38" spans="1:10" x14ac:dyDescent="0.35">
      <c r="A38" t="s">
        <v>2335</v>
      </c>
      <c r="B38">
        <v>40.564999999999998</v>
      </c>
      <c r="C38">
        <v>7.37</v>
      </c>
      <c r="D38" t="s">
        <v>2379</v>
      </c>
      <c r="E38" t="s">
        <v>2379</v>
      </c>
      <c r="F38" t="s">
        <v>2379</v>
      </c>
      <c r="G38">
        <v>0</v>
      </c>
      <c r="H38" t="s">
        <v>2380</v>
      </c>
      <c r="I38" t="str" cm="1">
        <f t="array" ref="I38">_xlfn.IFS(B284&lt;18.5,"Underweight",B284&lt;25,"Normal Weight",B284&lt;30,"Overweight",B284&gt;=30,"Obesity")</f>
        <v>Obesity</v>
      </c>
      <c r="J38" t="str" cm="1">
        <f t="array" ref="J38">_xlfn.IFS(C38&lt;5.7,"Normal",C38&lt;6.5,"Pre-Diabetes",C38&gt;=6.5,"Diabetes")</f>
        <v>Diabetes</v>
      </c>
    </row>
    <row r="39" spans="1:10" x14ac:dyDescent="0.35">
      <c r="A39" t="s">
        <v>2334</v>
      </c>
      <c r="B39">
        <v>32.450000000000003</v>
      </c>
      <c r="C39">
        <v>11.91</v>
      </c>
      <c r="D39" t="s">
        <v>2379</v>
      </c>
      <c r="E39" t="s">
        <v>2379</v>
      </c>
      <c r="F39" t="s">
        <v>2379</v>
      </c>
      <c r="G39">
        <v>0</v>
      </c>
      <c r="H39" t="s">
        <v>2380</v>
      </c>
      <c r="I39" t="str" cm="1">
        <f t="array" ref="I39">_xlfn.IFS(B285&lt;18.5,"Underweight",B285&lt;25,"Normal Weight",B285&lt;30,"Overweight",B285&gt;=30,"Obesity")</f>
        <v>Overweight</v>
      </c>
      <c r="J39" t="str" cm="1">
        <f t="array" ref="J39">_xlfn.IFS(C39&lt;5.7,"Normal",C39&lt;6.5,"Pre-Diabetes",C39&gt;=6.5,"Diabetes")</f>
        <v>Diabetes</v>
      </c>
    </row>
    <row r="40" spans="1:10" x14ac:dyDescent="0.35">
      <c r="A40" t="s">
        <v>2333</v>
      </c>
      <c r="B40">
        <v>34.96</v>
      </c>
      <c r="C40">
        <v>6.52</v>
      </c>
      <c r="D40" t="s">
        <v>2379</v>
      </c>
      <c r="E40" t="s">
        <v>2379</v>
      </c>
      <c r="F40" t="s">
        <v>2379</v>
      </c>
      <c r="G40">
        <v>0</v>
      </c>
      <c r="H40" t="s">
        <v>2380</v>
      </c>
      <c r="I40" t="str" cm="1">
        <f t="array" ref="I40">_xlfn.IFS(B286&lt;18.5,"Underweight",B286&lt;25,"Normal Weight",B286&lt;30,"Overweight",B286&gt;=30,"Obesity")</f>
        <v>Obesity</v>
      </c>
      <c r="J40" t="str" cm="1">
        <f t="array" ref="J40">_xlfn.IFS(C40&lt;5.7,"Normal",C40&lt;6.5,"Pre-Diabetes",C40&gt;=6.5,"Diabetes")</f>
        <v>Diabetes</v>
      </c>
    </row>
    <row r="41" spans="1:10" x14ac:dyDescent="0.35">
      <c r="A41" t="s">
        <v>2332</v>
      </c>
      <c r="B41">
        <v>35.5</v>
      </c>
      <c r="C41">
        <v>5.14</v>
      </c>
      <c r="D41" t="s">
        <v>2379</v>
      </c>
      <c r="E41" t="s">
        <v>2379</v>
      </c>
      <c r="F41" t="s">
        <v>2381</v>
      </c>
      <c r="G41">
        <v>1</v>
      </c>
      <c r="H41" t="s">
        <v>2380</v>
      </c>
      <c r="I41" t="str" cm="1">
        <f t="array" ref="I41">_xlfn.IFS(B287&lt;18.5,"Underweight",B287&lt;25,"Normal Weight",B287&lt;30,"Overweight",B287&gt;=30,"Obesity")</f>
        <v>Overweight</v>
      </c>
      <c r="J41" t="str" cm="1">
        <f t="array" ref="J41">_xlfn.IFS(C41&lt;5.7,"Normal",C41&lt;6.5,"Pre-Diabetes",C41&gt;=6.5,"Diabetes")</f>
        <v>Normal</v>
      </c>
    </row>
    <row r="42" spans="1:10" x14ac:dyDescent="0.35">
      <c r="A42" t="s">
        <v>2331</v>
      </c>
      <c r="B42">
        <v>52.58</v>
      </c>
      <c r="C42">
        <v>4.1900000000000004</v>
      </c>
      <c r="D42" t="s">
        <v>2379</v>
      </c>
      <c r="E42" t="s">
        <v>2380</v>
      </c>
      <c r="F42" t="s">
        <v>2379</v>
      </c>
      <c r="G42">
        <v>1</v>
      </c>
      <c r="H42" t="s">
        <v>2380</v>
      </c>
      <c r="I42" t="str" cm="1">
        <f t="array" ref="I42">_xlfn.IFS(B288&lt;18.5,"Underweight",B288&lt;25,"Normal Weight",B288&lt;30,"Overweight",B288&gt;=30,"Obesity")</f>
        <v>Overweight</v>
      </c>
      <c r="J42" t="str" cm="1">
        <f t="array" ref="J42">_xlfn.IFS(C42&lt;5.7,"Normal",C42&lt;6.5,"Pre-Diabetes",C42&gt;=6.5,"Diabetes")</f>
        <v>Normal</v>
      </c>
    </row>
    <row r="43" spans="1:10" x14ac:dyDescent="0.35">
      <c r="A43" t="s">
        <v>2330</v>
      </c>
      <c r="B43">
        <v>35.200000000000003</v>
      </c>
      <c r="C43">
        <v>11.68</v>
      </c>
      <c r="D43" t="s">
        <v>2380</v>
      </c>
      <c r="E43" t="s">
        <v>2379</v>
      </c>
      <c r="F43" t="s">
        <v>2379</v>
      </c>
      <c r="G43">
        <v>0</v>
      </c>
      <c r="H43" t="s">
        <v>2380</v>
      </c>
      <c r="I43" t="str" cm="1">
        <f t="array" ref="I43">_xlfn.IFS(B289&lt;18.5,"Underweight",B289&lt;25,"Normal Weight",B289&lt;30,"Overweight",B289&gt;=30,"Obesity")</f>
        <v>Obesity</v>
      </c>
      <c r="J43" t="str" cm="1">
        <f t="array" ref="J43">_xlfn.IFS(C43&lt;5.7,"Normal",C43&lt;6.5,"Pre-Diabetes",C43&gt;=6.5,"Diabetes")</f>
        <v>Diabetes</v>
      </c>
    </row>
    <row r="44" spans="1:10" x14ac:dyDescent="0.35">
      <c r="A44" t="s">
        <v>2329</v>
      </c>
      <c r="B44">
        <v>38.06</v>
      </c>
      <c r="C44">
        <v>6.98</v>
      </c>
      <c r="D44" t="s">
        <v>2379</v>
      </c>
      <c r="E44" t="s">
        <v>2379</v>
      </c>
      <c r="F44" t="s">
        <v>2379</v>
      </c>
      <c r="G44">
        <v>0</v>
      </c>
      <c r="H44" t="s">
        <v>2380</v>
      </c>
      <c r="I44" t="str" cm="1">
        <f t="array" ref="I44">_xlfn.IFS(B290&lt;18.5,"Underweight",B290&lt;25,"Normal Weight",B290&lt;30,"Overweight",B290&gt;=30,"Obesity")</f>
        <v>Normal Weight</v>
      </c>
      <c r="J44" t="str" cm="1">
        <f t="array" ref="J44">_xlfn.IFS(C44&lt;5.7,"Normal",C44&lt;6.5,"Pre-Diabetes",C44&gt;=6.5,"Diabetes")</f>
        <v>Diabetes</v>
      </c>
    </row>
    <row r="45" spans="1:10" x14ac:dyDescent="0.35">
      <c r="A45" t="s">
        <v>2328</v>
      </c>
      <c r="B45">
        <v>34.21</v>
      </c>
      <c r="C45">
        <v>8.34</v>
      </c>
      <c r="D45" t="s">
        <v>2379</v>
      </c>
      <c r="E45" t="s">
        <v>2379</v>
      </c>
      <c r="F45" t="s">
        <v>2379</v>
      </c>
      <c r="G45">
        <v>0</v>
      </c>
      <c r="H45" t="s">
        <v>2380</v>
      </c>
      <c r="I45" t="str" cm="1">
        <f t="array" ref="I45">_xlfn.IFS(B291&lt;18.5,"Underweight",B291&lt;25,"Normal Weight",B291&lt;30,"Overweight",B291&gt;=30,"Obesity")</f>
        <v>Obesity</v>
      </c>
      <c r="J45" t="str" cm="1">
        <f t="array" ref="J45">_xlfn.IFS(C45&lt;5.7,"Normal",C45&lt;6.5,"Pre-Diabetes",C45&gt;=6.5,"Diabetes")</f>
        <v>Diabetes</v>
      </c>
    </row>
    <row r="46" spans="1:10" x14ac:dyDescent="0.35">
      <c r="A46" t="s">
        <v>2327</v>
      </c>
      <c r="B46">
        <v>38.94</v>
      </c>
      <c r="C46">
        <v>8.49</v>
      </c>
      <c r="D46" t="s">
        <v>2380</v>
      </c>
      <c r="E46" t="s">
        <v>2379</v>
      </c>
      <c r="F46" t="s">
        <v>2379</v>
      </c>
      <c r="G46">
        <v>1</v>
      </c>
      <c r="H46" t="s">
        <v>2380</v>
      </c>
      <c r="I46" t="str" cm="1">
        <f t="array" ref="I46">_xlfn.IFS(B292&lt;18.5,"Underweight",B292&lt;25,"Normal Weight",B292&lt;30,"Overweight",B292&gt;=30,"Obesity")</f>
        <v>Normal Weight</v>
      </c>
      <c r="J46" t="str" cm="1">
        <f t="array" ref="J46">_xlfn.IFS(C46&lt;5.7,"Normal",C46&lt;6.5,"Pre-Diabetes",C46&gt;=6.5,"Diabetes")</f>
        <v>Diabetes</v>
      </c>
    </row>
    <row r="47" spans="1:10" x14ac:dyDescent="0.35">
      <c r="A47" t="s">
        <v>2326</v>
      </c>
      <c r="B47">
        <v>30.21</v>
      </c>
      <c r="C47">
        <v>5.34</v>
      </c>
      <c r="D47" t="s">
        <v>2380</v>
      </c>
      <c r="E47" t="s">
        <v>2379</v>
      </c>
      <c r="F47" t="s">
        <v>2379</v>
      </c>
      <c r="G47">
        <v>1</v>
      </c>
      <c r="H47" t="s">
        <v>2380</v>
      </c>
      <c r="I47" t="str" cm="1">
        <f t="array" ref="I47">_xlfn.IFS(B293&lt;18.5,"Underweight",B293&lt;25,"Normal Weight",B293&lt;30,"Overweight",B293&gt;=30,"Obesity")</f>
        <v>Overweight</v>
      </c>
      <c r="J47" t="str" cm="1">
        <f t="array" ref="J47">_xlfn.IFS(C47&lt;5.7,"Normal",C47&lt;6.5,"Pre-Diabetes",C47&gt;=6.5,"Diabetes")</f>
        <v>Normal</v>
      </c>
    </row>
    <row r="48" spans="1:10" x14ac:dyDescent="0.35">
      <c r="A48" t="s">
        <v>2325</v>
      </c>
      <c r="B48">
        <v>33.630000000000003</v>
      </c>
      <c r="C48">
        <v>4.43</v>
      </c>
      <c r="D48" t="s">
        <v>2380</v>
      </c>
      <c r="E48" t="s">
        <v>2379</v>
      </c>
      <c r="F48" t="s">
        <v>2379</v>
      </c>
      <c r="G48">
        <v>2</v>
      </c>
      <c r="H48" t="s">
        <v>2380</v>
      </c>
      <c r="I48" t="str" cm="1">
        <f t="array" ref="I48">_xlfn.IFS(B294&lt;18.5,"Underweight",B294&lt;25,"Normal Weight",B294&lt;30,"Overweight",B294&gt;=30,"Obesity")</f>
        <v>Obesity</v>
      </c>
      <c r="J48" t="str" cm="1">
        <f t="array" ref="J48">_xlfn.IFS(C48&lt;5.7,"Normal",C48&lt;6.5,"Pre-Diabetes",C48&gt;=6.5,"Diabetes")</f>
        <v>Normal</v>
      </c>
    </row>
    <row r="49" spans="1:10" x14ac:dyDescent="0.35">
      <c r="A49" t="s">
        <v>2324</v>
      </c>
      <c r="B49">
        <v>40.369999999999997</v>
      </c>
      <c r="C49">
        <v>4.47</v>
      </c>
      <c r="D49" t="s">
        <v>2379</v>
      </c>
      <c r="E49" t="s">
        <v>2379</v>
      </c>
      <c r="F49" t="s">
        <v>2379</v>
      </c>
      <c r="G49">
        <v>0</v>
      </c>
      <c r="H49" t="s">
        <v>2380</v>
      </c>
      <c r="I49" t="str" cm="1">
        <f t="array" ref="I49">_xlfn.IFS(B295&lt;18.5,"Underweight",B295&lt;25,"Normal Weight",B295&lt;30,"Overweight",B295&gt;=30,"Obesity")</f>
        <v>Normal Weight</v>
      </c>
      <c r="J49" t="str" cm="1">
        <f t="array" ref="J49">_xlfn.IFS(C49&lt;5.7,"Normal",C49&lt;6.5,"Pre-Diabetes",C49&gt;=6.5,"Diabetes")</f>
        <v>Normal</v>
      </c>
    </row>
    <row r="50" spans="1:10" x14ac:dyDescent="0.35">
      <c r="A50" t="s">
        <v>2323</v>
      </c>
      <c r="B50">
        <v>53.09</v>
      </c>
      <c r="C50">
        <v>4.82</v>
      </c>
      <c r="D50" t="s">
        <v>2380</v>
      </c>
      <c r="E50" t="s">
        <v>2379</v>
      </c>
      <c r="F50" t="s">
        <v>2379</v>
      </c>
      <c r="G50">
        <v>2</v>
      </c>
      <c r="H50" t="s">
        <v>2380</v>
      </c>
      <c r="I50" t="str" cm="1">
        <f t="array" ref="I50">_xlfn.IFS(B296&lt;18.5,"Underweight",B296&lt;25,"Normal Weight",B296&lt;30,"Overweight",B296&gt;=30,"Obesity")</f>
        <v>Overweight</v>
      </c>
      <c r="J50" t="str" cm="1">
        <f t="array" ref="J50">_xlfn.IFS(C50&lt;5.7,"Normal",C50&lt;6.5,"Pre-Diabetes",C50&gt;=6.5,"Diabetes")</f>
        <v>Normal</v>
      </c>
    </row>
    <row r="51" spans="1:10" x14ac:dyDescent="0.35">
      <c r="A51" t="s">
        <v>2322</v>
      </c>
      <c r="B51">
        <v>31.79</v>
      </c>
      <c r="C51">
        <v>5.51</v>
      </c>
      <c r="D51" t="s">
        <v>2380</v>
      </c>
      <c r="E51" t="s">
        <v>2379</v>
      </c>
      <c r="F51" t="s">
        <v>2379</v>
      </c>
      <c r="G51">
        <v>2</v>
      </c>
      <c r="H51" t="s">
        <v>2380</v>
      </c>
      <c r="I51" t="str" cm="1">
        <f t="array" ref="I51">_xlfn.IFS(B297&lt;18.5,"Underweight",B297&lt;25,"Normal Weight",B297&lt;30,"Overweight",B297&gt;=30,"Obesity")</f>
        <v>Overweight</v>
      </c>
      <c r="J51" t="str" cm="1">
        <f t="array" ref="J51">_xlfn.IFS(C51&lt;5.7,"Normal",C51&lt;6.5,"Pre-Diabetes",C51&gt;=6.5,"Diabetes")</f>
        <v>Normal</v>
      </c>
    </row>
    <row r="52" spans="1:10" x14ac:dyDescent="0.35">
      <c r="A52" t="s">
        <v>2321</v>
      </c>
      <c r="B52">
        <v>41.895000000000003</v>
      </c>
      <c r="C52">
        <v>10.87</v>
      </c>
      <c r="D52" t="s">
        <v>2380</v>
      </c>
      <c r="E52" t="s">
        <v>2379</v>
      </c>
      <c r="F52" t="s">
        <v>2379</v>
      </c>
      <c r="G52">
        <v>1</v>
      </c>
      <c r="H52" t="s">
        <v>2380</v>
      </c>
      <c r="I52" t="str" cm="1">
        <f t="array" ref="I52">_xlfn.IFS(B298&lt;18.5,"Underweight",B298&lt;25,"Normal Weight",B298&lt;30,"Overweight",B298&gt;=30,"Obesity")</f>
        <v>Normal Weight</v>
      </c>
      <c r="J52" t="str" cm="1">
        <f t="array" ref="J52">_xlfn.IFS(C52&lt;5.7,"Normal",C52&lt;6.5,"Pre-Diabetes",C52&gt;=6.5,"Diabetes")</f>
        <v>Diabetes</v>
      </c>
    </row>
    <row r="53" spans="1:10" x14ac:dyDescent="0.35">
      <c r="A53" t="s">
        <v>2320</v>
      </c>
      <c r="B53">
        <v>31.16</v>
      </c>
      <c r="C53">
        <v>9.34</v>
      </c>
      <c r="D53" t="s">
        <v>2379</v>
      </c>
      <c r="E53" t="s">
        <v>2379</v>
      </c>
      <c r="F53" t="s">
        <v>2379</v>
      </c>
      <c r="G53">
        <v>0</v>
      </c>
      <c r="H53" t="s">
        <v>2380</v>
      </c>
      <c r="I53" t="str" cm="1">
        <f t="array" ref="I53">_xlfn.IFS(B299&lt;18.5,"Underweight",B299&lt;25,"Normal Weight",B299&lt;30,"Overweight",B299&gt;=30,"Obesity")</f>
        <v>Obesity</v>
      </c>
      <c r="J53" t="str" cm="1">
        <f t="array" ref="J53">_xlfn.IFS(C53&lt;5.7,"Normal",C53&lt;6.5,"Pre-Diabetes",C53&gt;=6.5,"Diabetes")</f>
        <v>Diabetes</v>
      </c>
    </row>
    <row r="54" spans="1:10" x14ac:dyDescent="0.35">
      <c r="A54" t="s">
        <v>2319</v>
      </c>
      <c r="B54">
        <v>34.104999999999997</v>
      </c>
      <c r="C54">
        <v>5.03</v>
      </c>
      <c r="D54" t="s">
        <v>2380</v>
      </c>
      <c r="E54" t="s">
        <v>2379</v>
      </c>
      <c r="F54" t="s">
        <v>2381</v>
      </c>
      <c r="G54">
        <v>1</v>
      </c>
      <c r="H54" t="s">
        <v>2380</v>
      </c>
      <c r="I54" t="str" cm="1">
        <f t="array" ref="I54">_xlfn.IFS(B300&lt;18.5,"Underweight",B300&lt;25,"Normal Weight",B300&lt;30,"Overweight",B300&gt;=30,"Obesity")</f>
        <v>Normal Weight</v>
      </c>
      <c r="J54" t="str" cm="1">
        <f t="array" ref="J54">_xlfn.IFS(C54&lt;5.7,"Normal",C54&lt;6.5,"Pre-Diabetes",C54&gt;=6.5,"Diabetes")</f>
        <v>Normal</v>
      </c>
    </row>
    <row r="55" spans="1:10" x14ac:dyDescent="0.35">
      <c r="A55" t="s">
        <v>2318</v>
      </c>
      <c r="B55">
        <v>51.93</v>
      </c>
      <c r="C55">
        <v>11.05</v>
      </c>
      <c r="D55" t="s">
        <v>2379</v>
      </c>
      <c r="E55" t="s">
        <v>2379</v>
      </c>
      <c r="F55" t="s">
        <v>2379</v>
      </c>
      <c r="G55">
        <v>0</v>
      </c>
      <c r="H55" t="s">
        <v>2380</v>
      </c>
      <c r="I55" t="str" cm="1">
        <f t="array" ref="I55">_xlfn.IFS(B301&lt;18.5,"Underweight",B301&lt;25,"Normal Weight",B301&lt;30,"Overweight",B301&gt;=30,"Obesity")</f>
        <v>Normal Weight</v>
      </c>
      <c r="J55" t="str" cm="1">
        <f t="array" ref="J55">_xlfn.IFS(C55&lt;5.7,"Normal",C55&lt;6.5,"Pre-Diabetes",C55&gt;=6.5,"Diabetes")</f>
        <v>Diabetes</v>
      </c>
    </row>
    <row r="56" spans="1:10" x14ac:dyDescent="0.35">
      <c r="A56" t="s">
        <v>2317</v>
      </c>
      <c r="B56">
        <v>38.950000000000003</v>
      </c>
      <c r="C56">
        <v>11.95</v>
      </c>
      <c r="D56" t="s">
        <v>2379</v>
      </c>
      <c r="E56" t="s">
        <v>2379</v>
      </c>
      <c r="F56" t="s">
        <v>2379</v>
      </c>
      <c r="G56">
        <v>0</v>
      </c>
      <c r="H56" t="s">
        <v>2380</v>
      </c>
      <c r="I56" t="str" cm="1">
        <f t="array" ref="I56">_xlfn.IFS(B302&lt;18.5,"Underweight",B302&lt;25,"Normal Weight",B302&lt;30,"Overweight",B302&gt;=30,"Obesity")</f>
        <v>Obesity</v>
      </c>
      <c r="J56" t="str" cm="1">
        <f t="array" ref="J56">_xlfn.IFS(C56&lt;5.7,"Normal",C56&lt;6.5,"Pre-Diabetes",C56&gt;=6.5,"Diabetes")</f>
        <v>Diabetes</v>
      </c>
    </row>
    <row r="57" spans="1:10" x14ac:dyDescent="0.35">
      <c r="A57" t="s">
        <v>2316</v>
      </c>
      <c r="B57">
        <v>36.630000000000003</v>
      </c>
      <c r="C57">
        <v>7.72</v>
      </c>
      <c r="D57" t="s">
        <v>2380</v>
      </c>
      <c r="E57" t="s">
        <v>2379</v>
      </c>
      <c r="F57" t="s">
        <v>2379</v>
      </c>
      <c r="G57">
        <v>1</v>
      </c>
      <c r="H57" t="s">
        <v>2380</v>
      </c>
      <c r="I57" t="str" cm="1">
        <f t="array" ref="I57">_xlfn.IFS(B303&lt;18.5,"Underweight",B303&lt;25,"Normal Weight",B303&lt;30,"Overweight",B303&gt;=30,"Obesity")</f>
        <v>Normal Weight</v>
      </c>
      <c r="J57" t="str" cm="1">
        <f t="array" ref="J57">_xlfn.IFS(C57&lt;5.7,"Normal",C57&lt;6.5,"Pre-Diabetes",C57&gt;=6.5,"Diabetes")</f>
        <v>Diabetes</v>
      </c>
    </row>
    <row r="58" spans="1:10" x14ac:dyDescent="0.35">
      <c r="A58" t="s">
        <v>2315</v>
      </c>
      <c r="B58">
        <v>34.200000000000003</v>
      </c>
      <c r="C58">
        <v>5.75</v>
      </c>
      <c r="D58" t="s">
        <v>2379</v>
      </c>
      <c r="E58" t="s">
        <v>2379</v>
      </c>
      <c r="F58" t="s">
        <v>2379</v>
      </c>
      <c r="G58">
        <v>2</v>
      </c>
      <c r="H58" t="s">
        <v>2380</v>
      </c>
      <c r="I58" t="str" cm="1">
        <f t="array" ref="I58">_xlfn.IFS(B304&lt;18.5,"Underweight",B304&lt;25,"Normal Weight",B304&lt;30,"Overweight",B304&gt;=30,"Obesity")</f>
        <v>Obesity</v>
      </c>
      <c r="J58" t="str" cm="1">
        <f t="array" ref="J58">_xlfn.IFS(C58&lt;5.7,"Normal",C58&lt;6.5,"Pre-Diabetes",C58&gt;=6.5,"Diabetes")</f>
        <v>Pre-Diabetes</v>
      </c>
    </row>
    <row r="59" spans="1:10" x14ac:dyDescent="0.35">
      <c r="A59" t="s">
        <v>2314</v>
      </c>
      <c r="B59">
        <v>50.63</v>
      </c>
      <c r="C59">
        <v>11.89</v>
      </c>
      <c r="D59" t="s">
        <v>2379</v>
      </c>
      <c r="E59" t="s">
        <v>2379</v>
      </c>
      <c r="F59" t="s">
        <v>2379</v>
      </c>
      <c r="G59">
        <v>0</v>
      </c>
      <c r="H59" t="s">
        <v>2380</v>
      </c>
      <c r="I59" t="str" cm="1">
        <f t="array" ref="I59">_xlfn.IFS(B305&lt;18.5,"Underweight",B305&lt;25,"Normal Weight",B305&lt;30,"Overweight",B305&gt;=30,"Obesity")</f>
        <v>Obesity</v>
      </c>
      <c r="J59" t="str" cm="1">
        <f t="array" ref="J59">_xlfn.IFS(C59&lt;5.7,"Normal",C59&lt;6.5,"Pre-Diabetes",C59&gt;=6.5,"Diabetes")</f>
        <v>Diabetes</v>
      </c>
    </row>
    <row r="60" spans="1:10" x14ac:dyDescent="0.35">
      <c r="A60" t="s">
        <v>2313</v>
      </c>
      <c r="B60">
        <v>36.479999999999997</v>
      </c>
      <c r="C60">
        <v>6.2</v>
      </c>
      <c r="D60" t="s">
        <v>2379</v>
      </c>
      <c r="E60" t="s">
        <v>2379</v>
      </c>
      <c r="F60" t="s">
        <v>2379</v>
      </c>
      <c r="G60">
        <v>0</v>
      </c>
      <c r="H60" t="s">
        <v>2380</v>
      </c>
      <c r="I60" t="str" cm="1">
        <f t="array" ref="I60">_xlfn.IFS(B306&lt;18.5,"Underweight",B306&lt;25,"Normal Weight",B306&lt;30,"Overweight",B306&gt;=30,"Obesity")</f>
        <v>Overweight</v>
      </c>
      <c r="J60" t="str" cm="1">
        <f t="array" ref="J60">_xlfn.IFS(C60&lt;5.7,"Normal",C60&lt;6.5,"Pre-Diabetes",C60&gt;=6.5,"Diabetes")</f>
        <v>Pre-Diabetes</v>
      </c>
    </row>
    <row r="61" spans="1:10" x14ac:dyDescent="0.35">
      <c r="A61" t="s">
        <v>2312</v>
      </c>
      <c r="B61">
        <v>54.82</v>
      </c>
      <c r="C61">
        <v>10.61</v>
      </c>
      <c r="D61" t="s">
        <v>2379</v>
      </c>
      <c r="E61" t="s">
        <v>2379</v>
      </c>
      <c r="F61" t="s">
        <v>2379</v>
      </c>
      <c r="G61">
        <v>0</v>
      </c>
      <c r="H61" t="s">
        <v>2380</v>
      </c>
      <c r="I61" t="str" cm="1">
        <f t="array" ref="I61">_xlfn.IFS(B307&lt;18.5,"Underweight",B307&lt;25,"Normal Weight",B307&lt;30,"Overweight",B307&gt;=30,"Obesity")</f>
        <v>Overweight</v>
      </c>
      <c r="J61" t="str" cm="1">
        <f t="array" ref="J61">_xlfn.IFS(C61&lt;5.7,"Normal",C61&lt;6.5,"Pre-Diabetes",C61&gt;=6.5,"Diabetes")</f>
        <v>Diabetes</v>
      </c>
    </row>
    <row r="62" spans="1:10" x14ac:dyDescent="0.35">
      <c r="A62" t="s">
        <v>2311</v>
      </c>
      <c r="B62">
        <v>38.06</v>
      </c>
      <c r="C62">
        <v>6.04</v>
      </c>
      <c r="D62" t="s">
        <v>2379</v>
      </c>
      <c r="E62" t="s">
        <v>2379</v>
      </c>
      <c r="F62" t="s">
        <v>2381</v>
      </c>
      <c r="G62">
        <v>1</v>
      </c>
      <c r="H62" t="s">
        <v>2380</v>
      </c>
      <c r="I62" t="str" cm="1">
        <f t="array" ref="I62">_xlfn.IFS(B308&lt;18.5,"Underweight",B308&lt;25,"Normal Weight",B308&lt;30,"Overweight",B308&gt;=30,"Obesity")</f>
        <v>Normal Weight</v>
      </c>
      <c r="J62" t="str" cm="1">
        <f t="array" ref="J62">_xlfn.IFS(C62&lt;5.7,"Normal",C62&lt;6.5,"Pre-Diabetes",C62&gt;=6.5,"Diabetes")</f>
        <v>Pre-Diabetes</v>
      </c>
    </row>
    <row r="63" spans="1:10" x14ac:dyDescent="0.35">
      <c r="A63" t="s">
        <v>2310</v>
      </c>
      <c r="B63">
        <v>51.48</v>
      </c>
      <c r="C63">
        <v>9.33</v>
      </c>
      <c r="D63" t="s">
        <v>2380</v>
      </c>
      <c r="E63" t="s">
        <v>2379</v>
      </c>
      <c r="F63" t="s">
        <v>2379</v>
      </c>
      <c r="G63">
        <v>0</v>
      </c>
      <c r="H63" t="s">
        <v>2380</v>
      </c>
      <c r="I63" t="str" cm="1">
        <f t="array" ref="I63">_xlfn.IFS(B309&lt;18.5,"Underweight",B309&lt;25,"Normal Weight",B309&lt;30,"Overweight",B309&gt;=30,"Obesity")</f>
        <v>Obesity</v>
      </c>
      <c r="J63" t="str" cm="1">
        <f t="array" ref="J63">_xlfn.IFS(C63&lt;5.7,"Normal",C63&lt;6.5,"Pre-Diabetes",C63&gt;=6.5,"Diabetes")</f>
        <v>Diabetes</v>
      </c>
    </row>
    <row r="64" spans="1:10" x14ac:dyDescent="0.35">
      <c r="A64" t="s">
        <v>2309</v>
      </c>
      <c r="B64">
        <v>52.06</v>
      </c>
      <c r="C64">
        <v>11.47</v>
      </c>
      <c r="D64" t="s">
        <v>2379</v>
      </c>
      <c r="E64" t="s">
        <v>2379</v>
      </c>
      <c r="F64" t="s">
        <v>2379</v>
      </c>
      <c r="G64">
        <v>0</v>
      </c>
      <c r="H64" t="s">
        <v>2380</v>
      </c>
      <c r="I64" t="str" cm="1">
        <f t="array" ref="I64">_xlfn.IFS(B310&lt;18.5,"Underweight",B310&lt;25,"Normal Weight",B310&lt;30,"Overweight",B310&gt;=30,"Obesity")</f>
        <v>Normal Weight</v>
      </c>
      <c r="J64" t="str" cm="1">
        <f t="array" ref="J64">_xlfn.IFS(C64&lt;5.7,"Normal",C64&lt;6.5,"Pre-Diabetes",C64&gt;=6.5,"Diabetes")</f>
        <v>Diabetes</v>
      </c>
    </row>
    <row r="65" spans="1:10" x14ac:dyDescent="0.35">
      <c r="A65" t="s">
        <v>2308</v>
      </c>
      <c r="B65">
        <v>30.684999999999999</v>
      </c>
      <c r="C65">
        <v>7.02</v>
      </c>
      <c r="D65" t="s">
        <v>2380</v>
      </c>
      <c r="E65" t="s">
        <v>2379</v>
      </c>
      <c r="F65" t="s">
        <v>2379</v>
      </c>
      <c r="G65">
        <v>0</v>
      </c>
      <c r="H65" t="s">
        <v>2380</v>
      </c>
      <c r="I65" t="str" cm="1">
        <f t="array" ref="I65">_xlfn.IFS(B311&lt;18.5,"Underweight",B311&lt;25,"Normal Weight",B311&lt;30,"Overweight",B311&gt;=30,"Obesity")</f>
        <v>Overweight</v>
      </c>
      <c r="J65" t="str" cm="1">
        <f t="array" ref="J65">_xlfn.IFS(C65&lt;5.7,"Normal",C65&lt;6.5,"Pre-Diabetes",C65&gt;=6.5,"Diabetes")</f>
        <v>Diabetes</v>
      </c>
    </row>
    <row r="66" spans="1:10" x14ac:dyDescent="0.35">
      <c r="A66" t="s">
        <v>2307</v>
      </c>
      <c r="B66">
        <v>36.08</v>
      </c>
      <c r="C66">
        <v>8.8000000000000007</v>
      </c>
      <c r="D66" t="s">
        <v>2380</v>
      </c>
      <c r="E66" t="s">
        <v>2379</v>
      </c>
      <c r="F66" t="s">
        <v>2379</v>
      </c>
      <c r="G66">
        <v>1</v>
      </c>
      <c r="H66" t="s">
        <v>2380</v>
      </c>
      <c r="I66" t="str" cm="1">
        <f t="array" ref="I66">_xlfn.IFS(B312&lt;18.5,"Underweight",B312&lt;25,"Normal Weight",B312&lt;30,"Overweight",B312&gt;=30,"Obesity")</f>
        <v>Normal Weight</v>
      </c>
      <c r="J66" t="str" cm="1">
        <f t="array" ref="J66">_xlfn.IFS(C66&lt;5.7,"Normal",C66&lt;6.5,"Pre-Diabetes",C66&gt;=6.5,"Diabetes")</f>
        <v>Diabetes</v>
      </c>
    </row>
    <row r="67" spans="1:10" x14ac:dyDescent="0.35">
      <c r="A67" t="s">
        <v>2306</v>
      </c>
      <c r="B67">
        <v>54.99</v>
      </c>
      <c r="C67">
        <v>8.68</v>
      </c>
      <c r="D67" t="s">
        <v>2379</v>
      </c>
      <c r="E67" t="s">
        <v>2379</v>
      </c>
      <c r="F67" t="s">
        <v>2379</v>
      </c>
      <c r="G67">
        <v>2</v>
      </c>
      <c r="H67" t="s">
        <v>2380</v>
      </c>
      <c r="I67" t="str" cm="1">
        <f t="array" ref="I67">_xlfn.IFS(B313&lt;18.5,"Underweight",B313&lt;25,"Normal Weight",B313&lt;30,"Overweight",B313&gt;=30,"Obesity")</f>
        <v>Obesity</v>
      </c>
      <c r="J67" t="str" cm="1">
        <f t="array" ref="J67">_xlfn.IFS(C67&lt;5.7,"Normal",C67&lt;6.5,"Pre-Diabetes",C67&gt;=6.5,"Diabetes")</f>
        <v>Diabetes</v>
      </c>
    </row>
    <row r="68" spans="1:10" x14ac:dyDescent="0.35">
      <c r="A68" t="s">
        <v>2305</v>
      </c>
      <c r="B68">
        <v>35.97</v>
      </c>
      <c r="C68">
        <v>6.12</v>
      </c>
      <c r="D68" t="s">
        <v>2379</v>
      </c>
      <c r="E68" t="s">
        <v>2379</v>
      </c>
      <c r="F68" t="s">
        <v>2381</v>
      </c>
      <c r="G68">
        <v>1</v>
      </c>
      <c r="H68" t="s">
        <v>2380</v>
      </c>
      <c r="I68" t="str" cm="1">
        <f t="array" ref="I68">_xlfn.IFS(B314&lt;18.5,"Underweight",B314&lt;25,"Normal Weight",B314&lt;30,"Overweight",B314&gt;=30,"Obesity")</f>
        <v>Underweight</v>
      </c>
      <c r="J68" t="str" cm="1">
        <f t="array" ref="J68">_xlfn.IFS(C68&lt;5.7,"Normal",C68&lt;6.5,"Pre-Diabetes",C68&gt;=6.5,"Diabetes")</f>
        <v>Pre-Diabetes</v>
      </c>
    </row>
    <row r="69" spans="1:10" x14ac:dyDescent="0.35">
      <c r="A69" t="s">
        <v>2304</v>
      </c>
      <c r="B69">
        <v>45.54</v>
      </c>
      <c r="C69">
        <v>5.4</v>
      </c>
      <c r="D69" t="s">
        <v>2380</v>
      </c>
      <c r="E69" t="s">
        <v>2379</v>
      </c>
      <c r="F69" t="s">
        <v>2381</v>
      </c>
      <c r="G69">
        <v>1</v>
      </c>
      <c r="H69" t="s">
        <v>2380</v>
      </c>
      <c r="I69" t="str" cm="1">
        <f t="array" ref="I69">_xlfn.IFS(B315&lt;18.5,"Underweight",B315&lt;25,"Normal Weight",B315&lt;30,"Overweight",B315&gt;=30,"Obesity")</f>
        <v>Underweight</v>
      </c>
      <c r="J69" t="str" cm="1">
        <f t="array" ref="J69">_xlfn.IFS(C69&lt;5.7,"Normal",C69&lt;6.5,"Pre-Diabetes",C69&gt;=6.5,"Diabetes")</f>
        <v>Normal</v>
      </c>
    </row>
    <row r="70" spans="1:10" x14ac:dyDescent="0.35">
      <c r="A70" t="s">
        <v>2303</v>
      </c>
      <c r="B70">
        <v>35.53</v>
      </c>
      <c r="C70">
        <v>4.3600000000000003</v>
      </c>
      <c r="D70" t="s">
        <v>2380</v>
      </c>
      <c r="E70" t="s">
        <v>2379</v>
      </c>
      <c r="F70" t="s">
        <v>2379</v>
      </c>
      <c r="G70">
        <v>0</v>
      </c>
      <c r="H70" t="s">
        <v>2380</v>
      </c>
      <c r="I70" t="str" cm="1">
        <f t="array" ref="I70">_xlfn.IFS(B316&lt;18.5,"Underweight",B316&lt;25,"Normal Weight",B316&lt;30,"Overweight",B316&gt;=30,"Obesity")</f>
        <v>Obesity</v>
      </c>
      <c r="J70" t="str" cm="1">
        <f t="array" ref="J70">_xlfn.IFS(C70&lt;5.7,"Normal",C70&lt;6.5,"Pre-Diabetes",C70&gt;=6.5,"Diabetes")</f>
        <v>Normal</v>
      </c>
    </row>
    <row r="71" spans="1:10" x14ac:dyDescent="0.35">
      <c r="A71" t="s">
        <v>2302</v>
      </c>
      <c r="B71">
        <v>30.8</v>
      </c>
      <c r="C71">
        <v>9.77</v>
      </c>
      <c r="D71" t="s">
        <v>2379</v>
      </c>
      <c r="E71" t="s">
        <v>2379</v>
      </c>
      <c r="F71" t="s">
        <v>2379</v>
      </c>
      <c r="G71">
        <v>0</v>
      </c>
      <c r="H71" t="s">
        <v>2380</v>
      </c>
      <c r="I71" t="str" cm="1">
        <f t="array" ref="I71">_xlfn.IFS(B317&lt;18.5,"Underweight",B317&lt;25,"Normal Weight",B317&lt;30,"Overweight",B317&gt;=30,"Obesity")</f>
        <v>Overweight</v>
      </c>
      <c r="J71" t="str" cm="1">
        <f t="array" ref="J71">_xlfn.IFS(C71&lt;5.7,"Normal",C71&lt;6.5,"Pre-Diabetes",C71&gt;=6.5,"Diabetes")</f>
        <v>Diabetes</v>
      </c>
    </row>
    <row r="72" spans="1:10" x14ac:dyDescent="0.35">
      <c r="A72" t="s">
        <v>2301</v>
      </c>
      <c r="B72">
        <v>38.39</v>
      </c>
      <c r="C72">
        <v>4.25</v>
      </c>
      <c r="D72" t="s">
        <v>2379</v>
      </c>
      <c r="E72" t="s">
        <v>2379</v>
      </c>
      <c r="F72" t="s">
        <v>2379</v>
      </c>
      <c r="G72">
        <v>1</v>
      </c>
      <c r="H72" t="s">
        <v>2380</v>
      </c>
      <c r="I72" t="str" cm="1">
        <f t="array" ref="I72">_xlfn.IFS(B318&lt;18.5,"Underweight",B318&lt;25,"Normal Weight",B318&lt;30,"Overweight",B318&gt;=30,"Obesity")</f>
        <v>Overweight</v>
      </c>
      <c r="J72" t="str" cm="1">
        <f t="array" ref="J72">_xlfn.IFS(C72&lt;5.7,"Normal",C72&lt;6.5,"Pre-Diabetes",C72&gt;=6.5,"Diabetes")</f>
        <v>Normal</v>
      </c>
    </row>
    <row r="73" spans="1:10" x14ac:dyDescent="0.35">
      <c r="A73" t="s">
        <v>2300</v>
      </c>
      <c r="B73">
        <v>32.299999999999997</v>
      </c>
      <c r="C73">
        <v>4.76</v>
      </c>
      <c r="D73" t="s">
        <v>2379</v>
      </c>
      <c r="E73" t="s">
        <v>2379</v>
      </c>
      <c r="F73" t="s">
        <v>2379</v>
      </c>
      <c r="G73">
        <v>2</v>
      </c>
      <c r="H73" t="s">
        <v>2380</v>
      </c>
      <c r="I73" t="str" cm="1">
        <f t="array" ref="I73">_xlfn.IFS(B319&lt;18.5,"Underweight",B319&lt;25,"Normal Weight",B319&lt;30,"Overweight",B319&gt;=30,"Obesity")</f>
        <v>Overweight</v>
      </c>
      <c r="J73" t="str" cm="1">
        <f t="array" ref="J73">_xlfn.IFS(C73&lt;5.7,"Normal",C73&lt;6.5,"Pre-Diabetes",C73&gt;=6.5,"Diabetes")</f>
        <v>Normal</v>
      </c>
    </row>
    <row r="74" spans="1:10" x14ac:dyDescent="0.35">
      <c r="A74" t="s">
        <v>2299</v>
      </c>
      <c r="B74">
        <v>48.8</v>
      </c>
      <c r="C74">
        <v>6.22</v>
      </c>
      <c r="D74" t="s">
        <v>2380</v>
      </c>
      <c r="E74" t="s">
        <v>2379</v>
      </c>
      <c r="F74" t="s">
        <v>2379</v>
      </c>
      <c r="G74">
        <v>2</v>
      </c>
      <c r="H74" t="s">
        <v>2380</v>
      </c>
      <c r="I74" t="str" cm="1">
        <f t="array" ref="I74">_xlfn.IFS(B320&lt;18.5,"Underweight",B320&lt;25,"Normal Weight",B320&lt;30,"Overweight",B320&gt;=30,"Obesity")</f>
        <v>Normal Weight</v>
      </c>
      <c r="J74" t="str" cm="1">
        <f t="array" ref="J74">_xlfn.IFS(C74&lt;5.7,"Normal",C74&lt;6.5,"Pre-Diabetes",C74&gt;=6.5,"Diabetes")</f>
        <v>Pre-Diabetes</v>
      </c>
    </row>
    <row r="75" spans="1:10" x14ac:dyDescent="0.35">
      <c r="A75" t="s">
        <v>2298</v>
      </c>
      <c r="B75">
        <v>45.5</v>
      </c>
      <c r="C75">
        <v>7.96</v>
      </c>
      <c r="D75" t="s">
        <v>2379</v>
      </c>
      <c r="E75" t="s">
        <v>2379</v>
      </c>
      <c r="F75" t="s">
        <v>2379</v>
      </c>
      <c r="G75">
        <v>0</v>
      </c>
      <c r="H75" t="s">
        <v>2380</v>
      </c>
      <c r="I75" t="str" cm="1">
        <f t="array" ref="I75">_xlfn.IFS(B321&lt;18.5,"Underweight",B321&lt;25,"Normal Weight",B321&lt;30,"Overweight",B321&gt;=30,"Obesity")</f>
        <v>Underweight</v>
      </c>
      <c r="J75" t="str" cm="1">
        <f t="array" ref="J75">_xlfn.IFS(C75&lt;5.7,"Normal",C75&lt;6.5,"Pre-Diabetes",C75&gt;=6.5,"Diabetes")</f>
        <v>Diabetes</v>
      </c>
    </row>
    <row r="76" spans="1:10" x14ac:dyDescent="0.35">
      <c r="A76" t="s">
        <v>2297</v>
      </c>
      <c r="B76">
        <v>53.61</v>
      </c>
      <c r="C76">
        <v>10.92</v>
      </c>
      <c r="D76" t="s">
        <v>2380</v>
      </c>
      <c r="E76" t="s">
        <v>2379</v>
      </c>
      <c r="F76" t="s">
        <v>2379</v>
      </c>
      <c r="G76">
        <v>1</v>
      </c>
      <c r="H76" t="s">
        <v>2380</v>
      </c>
      <c r="I76" t="str" cm="1">
        <f t="array" ref="I76">_xlfn.IFS(B322&lt;18.5,"Underweight",B322&lt;25,"Normal Weight",B322&lt;30,"Overweight",B322&gt;=30,"Obesity")</f>
        <v>Normal Weight</v>
      </c>
      <c r="J76" t="str" cm="1">
        <f t="array" ref="J76">_xlfn.IFS(C76&lt;5.7,"Normal",C76&lt;6.5,"Pre-Diabetes",C76&gt;=6.5,"Diabetes")</f>
        <v>Diabetes</v>
      </c>
    </row>
    <row r="77" spans="1:10" x14ac:dyDescent="0.35">
      <c r="A77" t="s">
        <v>2296</v>
      </c>
      <c r="B77">
        <v>36.19</v>
      </c>
      <c r="C77">
        <v>11.51</v>
      </c>
      <c r="D77" t="s">
        <v>2380</v>
      </c>
      <c r="E77" t="s">
        <v>2379</v>
      </c>
      <c r="F77" t="s">
        <v>2379</v>
      </c>
      <c r="G77">
        <v>1</v>
      </c>
      <c r="H77" t="s">
        <v>2380</v>
      </c>
      <c r="I77" t="str" cm="1">
        <f t="array" ref="I77">_xlfn.IFS(B323&lt;18.5,"Underweight",B323&lt;25,"Normal Weight",B323&lt;30,"Overweight",B323&gt;=30,"Obesity")</f>
        <v>Obesity</v>
      </c>
      <c r="J77" t="str" cm="1">
        <f t="array" ref="J77">_xlfn.IFS(C77&lt;5.7,"Normal",C77&lt;6.5,"Pre-Diabetes",C77&gt;=6.5,"Diabetes")</f>
        <v>Diabetes</v>
      </c>
    </row>
    <row r="78" spans="1:10" x14ac:dyDescent="0.35">
      <c r="A78" t="s">
        <v>2295</v>
      </c>
      <c r="B78">
        <v>34.6</v>
      </c>
      <c r="C78">
        <v>5.99</v>
      </c>
      <c r="D78" t="s">
        <v>2380</v>
      </c>
      <c r="E78" t="s">
        <v>2379</v>
      </c>
      <c r="F78" t="s">
        <v>2379</v>
      </c>
      <c r="G78">
        <v>0</v>
      </c>
      <c r="H78" t="s">
        <v>2380</v>
      </c>
      <c r="I78" t="str" cm="1">
        <f t="array" ref="I78">_xlfn.IFS(B324&lt;18.5,"Underweight",B324&lt;25,"Normal Weight",B324&lt;30,"Overweight",B324&gt;=30,"Obesity")</f>
        <v>Normal Weight</v>
      </c>
      <c r="J78" t="str" cm="1">
        <f t="array" ref="J78">_xlfn.IFS(C78&lt;5.7,"Normal",C78&lt;6.5,"Pre-Diabetes",C78&gt;=6.5,"Diabetes")</f>
        <v>Pre-Diabetes</v>
      </c>
    </row>
    <row r="79" spans="1:10" x14ac:dyDescent="0.35">
      <c r="A79" t="s">
        <v>2294</v>
      </c>
      <c r="B79">
        <v>54.12</v>
      </c>
      <c r="C79">
        <v>11.57</v>
      </c>
      <c r="D79" t="s">
        <v>2379</v>
      </c>
      <c r="E79" t="s">
        <v>2379</v>
      </c>
      <c r="F79" t="s">
        <v>2379</v>
      </c>
      <c r="G79">
        <v>0</v>
      </c>
      <c r="H79" t="s">
        <v>2380</v>
      </c>
      <c r="I79" t="str" cm="1">
        <f t="array" ref="I79">_xlfn.IFS(B325&lt;18.5,"Underweight",B325&lt;25,"Normal Weight",B325&lt;30,"Overweight",B325&gt;=30,"Obesity")</f>
        <v>Overweight</v>
      </c>
      <c r="J79" t="str" cm="1">
        <f t="array" ref="J79">_xlfn.IFS(C79&lt;5.7,"Normal",C79&lt;6.5,"Pre-Diabetes",C79&gt;=6.5,"Diabetes")</f>
        <v>Diabetes</v>
      </c>
    </row>
    <row r="80" spans="1:10" x14ac:dyDescent="0.35">
      <c r="A80" t="s">
        <v>2293</v>
      </c>
      <c r="B80">
        <v>48.82</v>
      </c>
      <c r="C80">
        <v>6.67</v>
      </c>
      <c r="D80" t="s">
        <v>2380</v>
      </c>
      <c r="E80" t="s">
        <v>2379</v>
      </c>
      <c r="F80" t="s">
        <v>2379</v>
      </c>
      <c r="G80">
        <v>0</v>
      </c>
      <c r="H80" t="s">
        <v>2380</v>
      </c>
      <c r="I80" t="str" cm="1">
        <f t="array" ref="I80">_xlfn.IFS(B326&lt;18.5,"Underweight",B326&lt;25,"Normal Weight",B326&lt;30,"Overweight",B326&gt;=30,"Obesity")</f>
        <v>Underweight</v>
      </c>
      <c r="J80" t="str" cm="1">
        <f t="array" ref="J80">_xlfn.IFS(C80&lt;5.7,"Normal",C80&lt;6.5,"Pre-Diabetes",C80&gt;=6.5,"Diabetes")</f>
        <v>Diabetes</v>
      </c>
    </row>
    <row r="81" spans="1:10" x14ac:dyDescent="0.35">
      <c r="A81" t="s">
        <v>2292</v>
      </c>
      <c r="B81">
        <v>51.01</v>
      </c>
      <c r="C81">
        <v>9.1999999999999993</v>
      </c>
      <c r="D81" t="s">
        <v>2379</v>
      </c>
      <c r="E81" t="s">
        <v>2379</v>
      </c>
      <c r="F81" t="s">
        <v>2379</v>
      </c>
      <c r="G81">
        <v>0</v>
      </c>
      <c r="H81" t="s">
        <v>2380</v>
      </c>
      <c r="I81" t="str" cm="1">
        <f t="array" ref="I81">_xlfn.IFS(B327&lt;18.5,"Underweight",B327&lt;25,"Normal Weight",B327&lt;30,"Overweight",B327&gt;=30,"Obesity")</f>
        <v>Overweight</v>
      </c>
      <c r="J81" t="str" cm="1">
        <f t="array" ref="J81">_xlfn.IFS(C81&lt;5.7,"Normal",C81&lt;6.5,"Pre-Diabetes",C81&gt;=6.5,"Diabetes")</f>
        <v>Diabetes</v>
      </c>
    </row>
    <row r="82" spans="1:10" x14ac:dyDescent="0.35">
      <c r="A82" t="s">
        <v>2291</v>
      </c>
      <c r="B82">
        <v>45.65</v>
      </c>
      <c r="C82">
        <v>5.1100000000000003</v>
      </c>
      <c r="D82" t="s">
        <v>2380</v>
      </c>
      <c r="E82" t="s">
        <v>2379</v>
      </c>
      <c r="F82" t="s">
        <v>2379</v>
      </c>
      <c r="G82">
        <v>1</v>
      </c>
      <c r="H82" t="s">
        <v>2380</v>
      </c>
      <c r="I82" t="str" cm="1">
        <f t="array" ref="I82">_xlfn.IFS(B328&lt;18.5,"Underweight",B328&lt;25,"Normal Weight",B328&lt;30,"Overweight",B328&gt;=30,"Obesity")</f>
        <v>Normal Weight</v>
      </c>
      <c r="J82" t="str" cm="1">
        <f t="array" ref="J82">_xlfn.IFS(C82&lt;5.7,"Normal",C82&lt;6.5,"Pre-Diabetes",C82&gt;=6.5,"Diabetes")</f>
        <v>Normal</v>
      </c>
    </row>
    <row r="83" spans="1:10" x14ac:dyDescent="0.35">
      <c r="A83" t="s">
        <v>2290</v>
      </c>
      <c r="B83">
        <v>52.9</v>
      </c>
      <c r="C83">
        <v>5.34</v>
      </c>
      <c r="D83" t="s">
        <v>2379</v>
      </c>
      <c r="E83" t="s">
        <v>2379</v>
      </c>
      <c r="F83" t="s">
        <v>2379</v>
      </c>
      <c r="G83">
        <v>0</v>
      </c>
      <c r="H83" t="s">
        <v>2380</v>
      </c>
      <c r="I83" t="str" cm="1">
        <f t="array" ref="I83">_xlfn.IFS(B329&lt;18.5,"Underweight",B329&lt;25,"Normal Weight",B329&lt;30,"Overweight",B329&gt;=30,"Obesity")</f>
        <v>Overweight</v>
      </c>
      <c r="J83" t="str" cm="1">
        <f t="array" ref="J83">_xlfn.IFS(C83&lt;5.7,"Normal",C83&lt;6.5,"Pre-Diabetes",C83&gt;=6.5,"Diabetes")</f>
        <v>Normal</v>
      </c>
    </row>
    <row r="84" spans="1:10" x14ac:dyDescent="0.35">
      <c r="A84" t="s">
        <v>2289</v>
      </c>
      <c r="B84">
        <v>45.41</v>
      </c>
      <c r="C84">
        <v>4.03</v>
      </c>
      <c r="D84" t="s">
        <v>2380</v>
      </c>
      <c r="E84" t="s">
        <v>2379</v>
      </c>
      <c r="F84" t="s">
        <v>2379</v>
      </c>
      <c r="G84">
        <v>1</v>
      </c>
      <c r="H84" t="s">
        <v>2380</v>
      </c>
      <c r="I84" t="str" cm="1">
        <f t="array" ref="I84">_xlfn.IFS(B330&lt;18.5,"Underweight",B330&lt;25,"Normal Weight",B330&lt;30,"Overweight",B330&gt;=30,"Obesity")</f>
        <v>Normal Weight</v>
      </c>
      <c r="J84" t="str" cm="1">
        <f t="array" ref="J84">_xlfn.IFS(C84&lt;5.7,"Normal",C84&lt;6.5,"Pre-Diabetes",C84&gt;=6.5,"Diabetes")</f>
        <v>Normal</v>
      </c>
    </row>
    <row r="85" spans="1:10" x14ac:dyDescent="0.35">
      <c r="A85" t="s">
        <v>2288</v>
      </c>
      <c r="B85">
        <v>49.41</v>
      </c>
      <c r="C85">
        <v>4.2300000000000004</v>
      </c>
      <c r="D85" t="s">
        <v>2380</v>
      </c>
      <c r="E85" t="s">
        <v>2379</v>
      </c>
      <c r="F85" t="s">
        <v>2381</v>
      </c>
      <c r="G85">
        <v>1</v>
      </c>
      <c r="H85" t="s">
        <v>2380</v>
      </c>
      <c r="I85" t="str" cm="1">
        <f t="array" ref="I85">_xlfn.IFS(B331&lt;18.5,"Underweight",B331&lt;25,"Normal Weight",B331&lt;30,"Overweight",B331&gt;=30,"Obesity")</f>
        <v>Normal Weight</v>
      </c>
      <c r="J85" t="str" cm="1">
        <f t="array" ref="J85">_xlfn.IFS(C85&lt;5.7,"Normal",C85&lt;6.5,"Pre-Diabetes",C85&gt;=6.5,"Diabetes")</f>
        <v>Normal</v>
      </c>
    </row>
    <row r="86" spans="1:10" x14ac:dyDescent="0.35">
      <c r="A86" t="s">
        <v>2287</v>
      </c>
      <c r="B86">
        <v>31.824999999999999</v>
      </c>
      <c r="C86">
        <v>4.0599999999999996</v>
      </c>
      <c r="D86" t="s">
        <v>2379</v>
      </c>
      <c r="E86" t="s">
        <v>2379</v>
      </c>
      <c r="F86" t="s">
        <v>2379</v>
      </c>
      <c r="G86">
        <v>2</v>
      </c>
      <c r="H86" t="s">
        <v>2380</v>
      </c>
      <c r="I86" t="str" cm="1">
        <f t="array" ref="I86">_xlfn.IFS(B332&lt;18.5,"Underweight",B332&lt;25,"Normal Weight",B332&lt;30,"Overweight",B332&gt;=30,"Obesity")</f>
        <v>Obesity</v>
      </c>
      <c r="J86" t="str" cm="1">
        <f t="array" ref="J86">_xlfn.IFS(C86&lt;5.7,"Normal",C86&lt;6.5,"Pre-Diabetes",C86&gt;=6.5,"Diabetes")</f>
        <v>Normal</v>
      </c>
    </row>
    <row r="87" spans="1:10" x14ac:dyDescent="0.35">
      <c r="A87" t="s">
        <v>2286</v>
      </c>
      <c r="B87">
        <v>51.28</v>
      </c>
      <c r="C87">
        <v>4.68</v>
      </c>
      <c r="D87" t="s">
        <v>2379</v>
      </c>
      <c r="E87" t="s">
        <v>2379</v>
      </c>
      <c r="F87" t="s">
        <v>2379</v>
      </c>
      <c r="G87">
        <v>2</v>
      </c>
      <c r="H87" t="s">
        <v>2380</v>
      </c>
      <c r="I87" t="str" cm="1">
        <f t="array" ref="I87">_xlfn.IFS(B333&lt;18.5,"Underweight",B333&lt;25,"Normal Weight",B333&lt;30,"Overweight",B333&gt;=30,"Obesity")</f>
        <v>Normal Weight</v>
      </c>
      <c r="J87" t="str" cm="1">
        <f t="array" ref="J87">_xlfn.IFS(C87&lt;5.7,"Normal",C87&lt;6.5,"Pre-Diabetes",C87&gt;=6.5,"Diabetes")</f>
        <v>Normal</v>
      </c>
    </row>
    <row r="88" spans="1:10" x14ac:dyDescent="0.35">
      <c r="A88" t="s">
        <v>2285</v>
      </c>
      <c r="B88">
        <v>34.96</v>
      </c>
      <c r="C88">
        <v>4.34</v>
      </c>
      <c r="D88" t="s">
        <v>2379</v>
      </c>
      <c r="E88" t="s">
        <v>2379</v>
      </c>
      <c r="F88" t="s">
        <v>2381</v>
      </c>
      <c r="G88">
        <v>1</v>
      </c>
      <c r="H88" t="s">
        <v>2380</v>
      </c>
      <c r="I88" t="str" cm="1">
        <f t="array" ref="I88">_xlfn.IFS(B334&lt;18.5,"Underweight",B334&lt;25,"Normal Weight",B334&lt;30,"Overweight",B334&gt;=30,"Obesity")</f>
        <v>Obesity</v>
      </c>
      <c r="J88" t="str" cm="1">
        <f t="array" ref="J88">_xlfn.IFS(C88&lt;5.7,"Normal",C88&lt;6.5,"Pre-Diabetes",C88&gt;=6.5,"Diabetes")</f>
        <v>Normal</v>
      </c>
    </row>
    <row r="89" spans="1:10" x14ac:dyDescent="0.35">
      <c r="A89" t="s">
        <v>2284</v>
      </c>
      <c r="B89">
        <v>33.11</v>
      </c>
      <c r="C89">
        <v>10.51</v>
      </c>
      <c r="D89" t="s">
        <v>2379</v>
      </c>
      <c r="E89" t="s">
        <v>2379</v>
      </c>
      <c r="F89" t="s">
        <v>2379</v>
      </c>
      <c r="G89">
        <v>0</v>
      </c>
      <c r="H89" t="s">
        <v>2380</v>
      </c>
      <c r="I89" t="str" cm="1">
        <f t="array" ref="I89">_xlfn.IFS(B335&lt;18.5,"Underweight",B335&lt;25,"Normal Weight",B335&lt;30,"Overweight",B335&gt;=30,"Obesity")</f>
        <v>Underweight</v>
      </c>
      <c r="J89" t="str" cm="1">
        <f t="array" ref="J89">_xlfn.IFS(C89&lt;5.7,"Normal",C89&lt;6.5,"Pre-Diabetes",C89&gt;=6.5,"Diabetes")</f>
        <v>Diabetes</v>
      </c>
    </row>
    <row r="90" spans="1:10" x14ac:dyDescent="0.35">
      <c r="A90" t="s">
        <v>2283</v>
      </c>
      <c r="B90">
        <v>54.74</v>
      </c>
      <c r="C90">
        <v>5.84</v>
      </c>
      <c r="D90" t="s">
        <v>2380</v>
      </c>
      <c r="E90" t="s">
        <v>2379</v>
      </c>
      <c r="F90" t="s">
        <v>2381</v>
      </c>
      <c r="G90">
        <v>1</v>
      </c>
      <c r="H90" t="s">
        <v>2380</v>
      </c>
      <c r="I90" t="str" cm="1">
        <f t="array" ref="I90">_xlfn.IFS(B336&lt;18.5,"Underweight",B336&lt;25,"Normal Weight",B336&lt;30,"Overweight",B336&gt;=30,"Obesity")</f>
        <v>Overweight</v>
      </c>
      <c r="J90" t="str" cm="1">
        <f t="array" ref="J90">_xlfn.IFS(C90&lt;5.7,"Normal",C90&lt;6.5,"Pre-Diabetes",C90&gt;=6.5,"Diabetes")</f>
        <v>Pre-Diabetes</v>
      </c>
    </row>
    <row r="91" spans="1:10" x14ac:dyDescent="0.35">
      <c r="A91" t="s">
        <v>2282</v>
      </c>
      <c r="B91">
        <v>32.56</v>
      </c>
      <c r="C91">
        <v>5.41</v>
      </c>
      <c r="D91" t="s">
        <v>2379</v>
      </c>
      <c r="E91" t="s">
        <v>2379</v>
      </c>
      <c r="F91" t="s">
        <v>2381</v>
      </c>
      <c r="G91">
        <v>1</v>
      </c>
      <c r="H91" t="s">
        <v>2380</v>
      </c>
      <c r="I91" t="str" cm="1">
        <f t="array" ref="I91">_xlfn.IFS(B337&lt;18.5,"Underweight",B337&lt;25,"Normal Weight",B337&lt;30,"Overweight",B337&gt;=30,"Obesity")</f>
        <v>Normal Weight</v>
      </c>
      <c r="J91" t="str" cm="1">
        <f t="array" ref="J91">_xlfn.IFS(C91&lt;5.7,"Normal",C91&lt;6.5,"Pre-Diabetes",C91&gt;=6.5,"Diabetes")</f>
        <v>Normal</v>
      </c>
    </row>
    <row r="92" spans="1:10" x14ac:dyDescent="0.35">
      <c r="A92" t="s">
        <v>2281</v>
      </c>
      <c r="B92">
        <v>39.049999999999997</v>
      </c>
      <c r="C92">
        <v>6.06</v>
      </c>
      <c r="D92" t="s">
        <v>2379</v>
      </c>
      <c r="E92" t="s">
        <v>2379</v>
      </c>
      <c r="F92" t="s">
        <v>2379</v>
      </c>
      <c r="G92">
        <v>1</v>
      </c>
      <c r="H92" t="s">
        <v>2380</v>
      </c>
      <c r="I92" t="str" cm="1">
        <f t="array" ref="I92">_xlfn.IFS(B338&lt;18.5,"Underweight",B338&lt;25,"Normal Weight",B338&lt;30,"Overweight",B338&gt;=30,"Obesity")</f>
        <v>Normal Weight</v>
      </c>
      <c r="J92" t="str" cm="1">
        <f t="array" ref="J92">_xlfn.IFS(C92&lt;5.7,"Normal",C92&lt;6.5,"Pre-Diabetes",C92&gt;=6.5,"Diabetes")</f>
        <v>Pre-Diabetes</v>
      </c>
    </row>
    <row r="93" spans="1:10" x14ac:dyDescent="0.35">
      <c r="A93" t="s">
        <v>2280</v>
      </c>
      <c r="B93">
        <v>42.75</v>
      </c>
      <c r="C93">
        <v>4.22</v>
      </c>
      <c r="D93" t="s">
        <v>2379</v>
      </c>
      <c r="E93" t="s">
        <v>2379</v>
      </c>
      <c r="F93" t="s">
        <v>2379</v>
      </c>
      <c r="G93">
        <v>0</v>
      </c>
      <c r="H93" t="s">
        <v>2380</v>
      </c>
      <c r="I93" t="str" cm="1">
        <f t="array" ref="I93">_xlfn.IFS(B339&lt;18.5,"Underweight",B339&lt;25,"Normal Weight",B339&lt;30,"Overweight",B339&gt;=30,"Obesity")</f>
        <v>Overweight</v>
      </c>
      <c r="J93" t="str" cm="1">
        <f t="array" ref="J93">_xlfn.IFS(C93&lt;5.7,"Normal",C93&lt;6.5,"Pre-Diabetes",C93&gt;=6.5,"Diabetes")</f>
        <v>Normal</v>
      </c>
    </row>
    <row r="94" spans="1:10" x14ac:dyDescent="0.35">
      <c r="A94" t="s">
        <v>2279</v>
      </c>
      <c r="B94">
        <v>50.58</v>
      </c>
      <c r="C94">
        <v>5.12</v>
      </c>
      <c r="D94" t="s">
        <v>2379</v>
      </c>
      <c r="E94" t="s">
        <v>2379</v>
      </c>
      <c r="F94" t="s">
        <v>2379</v>
      </c>
      <c r="G94">
        <v>2</v>
      </c>
      <c r="H94" t="s">
        <v>2380</v>
      </c>
      <c r="I94" t="str" cm="1">
        <f t="array" ref="I94">_xlfn.IFS(B340&lt;18.5,"Underweight",B340&lt;25,"Normal Weight",B340&lt;30,"Overweight",B340&gt;=30,"Obesity")</f>
        <v>Underweight</v>
      </c>
      <c r="J94" t="str" cm="1">
        <f t="array" ref="J94">_xlfn.IFS(C94&lt;5.7,"Normal",C94&lt;6.5,"Pre-Diabetes",C94&gt;=6.5,"Diabetes")</f>
        <v>Normal</v>
      </c>
    </row>
    <row r="95" spans="1:10" x14ac:dyDescent="0.35">
      <c r="A95" t="s">
        <v>2278</v>
      </c>
      <c r="B95">
        <v>30.495000000000001</v>
      </c>
      <c r="C95">
        <v>4.57</v>
      </c>
      <c r="D95" t="s">
        <v>2380</v>
      </c>
      <c r="E95" t="s">
        <v>2379</v>
      </c>
      <c r="F95" t="s">
        <v>2379</v>
      </c>
      <c r="G95">
        <v>0</v>
      </c>
      <c r="H95" t="s">
        <v>2380</v>
      </c>
      <c r="I95" t="str" cm="1">
        <f t="array" ref="I95">_xlfn.IFS(B341&lt;18.5,"Underweight",B341&lt;25,"Normal Weight",B341&lt;30,"Overweight",B341&gt;=30,"Obesity")</f>
        <v>Obesity</v>
      </c>
      <c r="J95" t="str" cm="1">
        <f t="array" ref="J95">_xlfn.IFS(C95&lt;5.7,"Normal",C95&lt;6.5,"Pre-Diabetes",C95&gt;=6.5,"Diabetes")</f>
        <v>Normal</v>
      </c>
    </row>
    <row r="96" spans="1:10" x14ac:dyDescent="0.35">
      <c r="A96" t="s">
        <v>2277</v>
      </c>
      <c r="B96">
        <v>48.31</v>
      </c>
      <c r="C96">
        <v>9.58</v>
      </c>
      <c r="D96" t="s">
        <v>2380</v>
      </c>
      <c r="E96" t="s">
        <v>2379</v>
      </c>
      <c r="F96" t="s">
        <v>2379</v>
      </c>
      <c r="G96">
        <v>2</v>
      </c>
      <c r="H96" t="s">
        <v>2380</v>
      </c>
      <c r="I96" t="str" cm="1">
        <f t="array" ref="I96">_xlfn.IFS(B342&lt;18.5,"Underweight",B342&lt;25,"Normal Weight",B342&lt;30,"Overweight",B342&gt;=30,"Obesity")</f>
        <v>Underweight</v>
      </c>
      <c r="J96" t="str" cm="1">
        <f t="array" ref="J96">_xlfn.IFS(C96&lt;5.7,"Normal",C96&lt;6.5,"Pre-Diabetes",C96&gt;=6.5,"Diabetes")</f>
        <v>Diabetes</v>
      </c>
    </row>
    <row r="97" spans="1:10" x14ac:dyDescent="0.35">
      <c r="A97" t="s">
        <v>2276</v>
      </c>
      <c r="B97">
        <v>48.99</v>
      </c>
      <c r="C97">
        <v>9.7799999999999994</v>
      </c>
      <c r="D97" t="s">
        <v>2380</v>
      </c>
      <c r="E97" t="s">
        <v>2379</v>
      </c>
      <c r="F97" t="s">
        <v>2379</v>
      </c>
      <c r="G97">
        <v>1</v>
      </c>
      <c r="H97" t="s">
        <v>2380</v>
      </c>
      <c r="I97" t="str" cm="1">
        <f t="array" ref="I97">_xlfn.IFS(B343&lt;18.5,"Underweight",B343&lt;25,"Normal Weight",B343&lt;30,"Overweight",B343&gt;=30,"Obesity")</f>
        <v>Overweight</v>
      </c>
      <c r="J97" t="str" cm="1">
        <f t="array" ref="J97">_xlfn.IFS(C97&lt;5.7,"Normal",C97&lt;6.5,"Pre-Diabetes",C97&gt;=6.5,"Diabetes")</f>
        <v>Diabetes</v>
      </c>
    </row>
    <row r="98" spans="1:10" x14ac:dyDescent="0.35">
      <c r="A98" t="s">
        <v>2275</v>
      </c>
      <c r="B98">
        <v>38.39</v>
      </c>
      <c r="C98">
        <v>4.1100000000000003</v>
      </c>
      <c r="D98" t="s">
        <v>2380</v>
      </c>
      <c r="E98" t="s">
        <v>2379</v>
      </c>
      <c r="F98" t="s">
        <v>2379</v>
      </c>
      <c r="G98">
        <v>0</v>
      </c>
      <c r="H98" t="s">
        <v>2380</v>
      </c>
      <c r="I98" t="str" cm="1">
        <f t="array" ref="I98">_xlfn.IFS(B344&lt;18.5,"Underweight",B344&lt;25,"Normal Weight",B344&lt;30,"Overweight",B344&gt;=30,"Obesity")</f>
        <v>Underweight</v>
      </c>
      <c r="J98" t="str" cm="1">
        <f t="array" ref="J98">_xlfn.IFS(C98&lt;5.7,"Normal",C98&lt;6.5,"Pre-Diabetes",C98&gt;=6.5,"Diabetes")</f>
        <v>Normal</v>
      </c>
    </row>
    <row r="99" spans="1:10" x14ac:dyDescent="0.35">
      <c r="A99" t="s">
        <v>2274</v>
      </c>
      <c r="B99">
        <v>44.34</v>
      </c>
      <c r="C99">
        <v>4.0199999999999996</v>
      </c>
      <c r="D99" t="s">
        <v>2380</v>
      </c>
      <c r="E99" t="s">
        <v>2379</v>
      </c>
      <c r="F99" t="s">
        <v>2379</v>
      </c>
      <c r="G99">
        <v>2</v>
      </c>
      <c r="H99" t="s">
        <v>2380</v>
      </c>
      <c r="I99" t="str" cm="1">
        <f t="array" ref="I99">_xlfn.IFS(B345&lt;18.5,"Underweight",B345&lt;25,"Normal Weight",B345&lt;30,"Overweight",B345&gt;=30,"Obesity")</f>
        <v>Normal Weight</v>
      </c>
      <c r="J99" t="str" cm="1">
        <f t="array" ref="J99">_xlfn.IFS(C99&lt;5.7,"Normal",C99&lt;6.5,"Pre-Diabetes",C99&gt;=6.5,"Diabetes")</f>
        <v>Normal</v>
      </c>
    </row>
    <row r="100" spans="1:10" x14ac:dyDescent="0.35">
      <c r="A100" t="s">
        <v>2273</v>
      </c>
      <c r="B100">
        <v>41.51</v>
      </c>
      <c r="C100">
        <v>6.92</v>
      </c>
      <c r="D100" t="s">
        <v>2379</v>
      </c>
      <c r="E100" t="s">
        <v>2379</v>
      </c>
      <c r="F100" t="s">
        <v>2379</v>
      </c>
      <c r="G100">
        <v>0</v>
      </c>
      <c r="H100" t="s">
        <v>2380</v>
      </c>
      <c r="I100" t="str" cm="1">
        <f t="array" ref="I100">_xlfn.IFS(B346&lt;18.5,"Underweight",B346&lt;25,"Normal Weight",B346&lt;30,"Overweight",B346&gt;=30,"Obesity")</f>
        <v>Obesity</v>
      </c>
      <c r="J100" t="str" cm="1">
        <f t="array" ref="J100">_xlfn.IFS(C100&lt;5.7,"Normal",C100&lt;6.5,"Pre-Diabetes",C100&gt;=6.5,"Diabetes")</f>
        <v>Diabetes</v>
      </c>
    </row>
    <row r="101" spans="1:10" x14ac:dyDescent="0.35">
      <c r="A101" t="s">
        <v>2272</v>
      </c>
      <c r="B101">
        <v>48.2</v>
      </c>
      <c r="C101">
        <v>4.84</v>
      </c>
      <c r="D101" t="s">
        <v>2379</v>
      </c>
      <c r="E101" t="s">
        <v>2379</v>
      </c>
      <c r="F101" t="s">
        <v>2379</v>
      </c>
      <c r="G101">
        <v>0</v>
      </c>
      <c r="H101" t="s">
        <v>2380</v>
      </c>
      <c r="I101" t="str" cm="1">
        <f t="array" ref="I101">_xlfn.IFS(B347&lt;18.5,"Underweight",B347&lt;25,"Normal Weight",B347&lt;30,"Overweight",B347&gt;=30,"Obesity")</f>
        <v>Obesity</v>
      </c>
      <c r="J101" t="str" cm="1">
        <f t="array" ref="J101">_xlfn.IFS(C101&lt;5.7,"Normal",C101&lt;6.5,"Pre-Diabetes",C101&gt;=6.5,"Diabetes")</f>
        <v>Normal</v>
      </c>
    </row>
    <row r="102" spans="1:10" x14ac:dyDescent="0.35">
      <c r="A102" t="s">
        <v>2271</v>
      </c>
      <c r="B102">
        <v>35.75</v>
      </c>
      <c r="C102">
        <v>8</v>
      </c>
      <c r="D102" t="s">
        <v>2380</v>
      </c>
      <c r="E102" t="s">
        <v>2379</v>
      </c>
      <c r="F102" t="s">
        <v>2379</v>
      </c>
      <c r="G102">
        <v>0</v>
      </c>
      <c r="H102" t="s">
        <v>2380</v>
      </c>
      <c r="I102" t="str" cm="1">
        <f t="array" ref="I102">_xlfn.IFS(B348&lt;18.5,"Underweight",B348&lt;25,"Normal Weight",B348&lt;30,"Overweight",B348&gt;=30,"Obesity")</f>
        <v>Overweight</v>
      </c>
      <c r="J102" t="str" cm="1">
        <f t="array" ref="J102">_xlfn.IFS(C102&lt;5.7,"Normal",C102&lt;6.5,"Pre-Diabetes",C102&gt;=6.5,"Diabetes")</f>
        <v>Diabetes</v>
      </c>
    </row>
    <row r="103" spans="1:10" x14ac:dyDescent="0.35">
      <c r="A103" t="s">
        <v>2270</v>
      </c>
      <c r="B103">
        <v>53.81</v>
      </c>
      <c r="C103">
        <v>8.77</v>
      </c>
      <c r="D103" t="s">
        <v>2380</v>
      </c>
      <c r="E103" t="s">
        <v>2379</v>
      </c>
      <c r="F103" t="s">
        <v>2379</v>
      </c>
      <c r="G103">
        <v>0</v>
      </c>
      <c r="H103" t="s">
        <v>2380</v>
      </c>
      <c r="I103" t="str" cm="1">
        <f t="array" ref="I103">_xlfn.IFS(B349&lt;18.5,"Underweight",B349&lt;25,"Normal Weight",B349&lt;30,"Overweight",B349&gt;=30,"Obesity")</f>
        <v>Overweight</v>
      </c>
      <c r="J103" t="str" cm="1">
        <f t="array" ref="J103">_xlfn.IFS(C103&lt;5.7,"Normal",C103&lt;6.5,"Pre-Diabetes",C103&gt;=6.5,"Diabetes")</f>
        <v>Diabetes</v>
      </c>
    </row>
    <row r="104" spans="1:10" x14ac:dyDescent="0.35">
      <c r="A104" t="s">
        <v>2269</v>
      </c>
      <c r="B104">
        <v>49.48</v>
      </c>
      <c r="C104">
        <v>4.96</v>
      </c>
      <c r="D104" t="s">
        <v>2379</v>
      </c>
      <c r="E104" t="s">
        <v>2379</v>
      </c>
      <c r="F104" t="s">
        <v>2381</v>
      </c>
      <c r="G104">
        <v>1</v>
      </c>
      <c r="H104" t="s">
        <v>2380</v>
      </c>
      <c r="I104" t="str" cm="1">
        <f t="array" ref="I104">_xlfn.IFS(B350&lt;18.5,"Underweight",B350&lt;25,"Normal Weight",B350&lt;30,"Overweight",B350&gt;=30,"Obesity")</f>
        <v>Overweight</v>
      </c>
      <c r="J104" t="str" cm="1">
        <f t="array" ref="J104">_xlfn.IFS(C104&lt;5.7,"Normal",C104&lt;6.5,"Pre-Diabetes",C104&gt;=6.5,"Diabetes")</f>
        <v>Normal</v>
      </c>
    </row>
    <row r="105" spans="1:10" x14ac:dyDescent="0.35">
      <c r="A105" t="s">
        <v>2268</v>
      </c>
      <c r="B105">
        <v>34.1</v>
      </c>
      <c r="C105">
        <v>4.43</v>
      </c>
      <c r="D105" t="s">
        <v>2380</v>
      </c>
      <c r="E105" t="s">
        <v>2379</v>
      </c>
      <c r="F105" t="s">
        <v>2379</v>
      </c>
      <c r="G105">
        <v>0</v>
      </c>
      <c r="H105" t="s">
        <v>2380</v>
      </c>
      <c r="I105" t="str" cm="1">
        <f t="array" ref="I105">_xlfn.IFS(B351&lt;18.5,"Underweight",B351&lt;25,"Normal Weight",B351&lt;30,"Overweight",B351&gt;=30,"Obesity")</f>
        <v>Normal Weight</v>
      </c>
      <c r="J105" t="str" cm="1">
        <f t="array" ref="J105">_xlfn.IFS(C105&lt;5.7,"Normal",C105&lt;6.5,"Pre-Diabetes",C105&gt;=6.5,"Diabetes")</f>
        <v>Normal</v>
      </c>
    </row>
    <row r="106" spans="1:10" x14ac:dyDescent="0.35">
      <c r="A106" t="s">
        <v>2267</v>
      </c>
      <c r="B106">
        <v>35.299999999999997</v>
      </c>
      <c r="C106">
        <v>5.82</v>
      </c>
      <c r="D106" t="s">
        <v>2380</v>
      </c>
      <c r="E106" t="s">
        <v>2379</v>
      </c>
      <c r="F106" t="s">
        <v>2381</v>
      </c>
      <c r="G106">
        <v>1</v>
      </c>
      <c r="H106" t="s">
        <v>2380</v>
      </c>
      <c r="I106" t="str" cm="1">
        <f t="array" ref="I106">_xlfn.IFS(B352&lt;18.5,"Underweight",B352&lt;25,"Normal Weight",B352&lt;30,"Overweight",B352&gt;=30,"Obesity")</f>
        <v>Normal Weight</v>
      </c>
      <c r="J106" t="str" cm="1">
        <f t="array" ref="J106">_xlfn.IFS(C106&lt;5.7,"Normal",C106&lt;6.5,"Pre-Diabetes",C106&gt;=6.5,"Diabetes")</f>
        <v>Pre-Diabetes</v>
      </c>
    </row>
    <row r="107" spans="1:10" x14ac:dyDescent="0.35">
      <c r="A107" t="s">
        <v>2266</v>
      </c>
      <c r="B107">
        <v>43.83</v>
      </c>
      <c r="C107">
        <v>6.03</v>
      </c>
      <c r="D107" t="s">
        <v>2380</v>
      </c>
      <c r="E107" t="s">
        <v>2379</v>
      </c>
      <c r="F107" t="s">
        <v>2379</v>
      </c>
      <c r="G107">
        <v>2</v>
      </c>
      <c r="H107" t="s">
        <v>2380</v>
      </c>
      <c r="I107" t="str" cm="1">
        <f t="array" ref="I107">_xlfn.IFS(B353&lt;18.5,"Underweight",B353&lt;25,"Normal Weight",B353&lt;30,"Overweight",B353&gt;=30,"Obesity")</f>
        <v>Obesity</v>
      </c>
      <c r="J107" t="str" cm="1">
        <f t="array" ref="J107">_xlfn.IFS(C107&lt;5.7,"Normal",C107&lt;6.5,"Pre-Diabetes",C107&gt;=6.5,"Diabetes")</f>
        <v>Pre-Diabetes</v>
      </c>
    </row>
    <row r="108" spans="1:10" x14ac:dyDescent="0.35">
      <c r="A108" t="s">
        <v>2265</v>
      </c>
      <c r="B108">
        <v>50.07</v>
      </c>
      <c r="C108">
        <v>9.27</v>
      </c>
      <c r="D108" t="s">
        <v>2379</v>
      </c>
      <c r="E108" t="s">
        <v>2379</v>
      </c>
      <c r="F108" t="s">
        <v>2379</v>
      </c>
      <c r="G108">
        <v>0</v>
      </c>
      <c r="H108" t="s">
        <v>2380</v>
      </c>
      <c r="I108" t="str" cm="1">
        <f t="array" ref="I108">_xlfn.IFS(B354&lt;18.5,"Underweight",B354&lt;25,"Normal Weight",B354&lt;30,"Overweight",B354&gt;=30,"Obesity")</f>
        <v>Obesity</v>
      </c>
      <c r="J108" t="str" cm="1">
        <f t="array" ref="J108">_xlfn.IFS(C108&lt;5.7,"Normal",C108&lt;6.5,"Pre-Diabetes",C108&gt;=6.5,"Diabetes")</f>
        <v>Diabetes</v>
      </c>
    </row>
    <row r="109" spans="1:10" x14ac:dyDescent="0.35">
      <c r="A109" t="s">
        <v>2264</v>
      </c>
      <c r="B109">
        <v>32.774999999999999</v>
      </c>
      <c r="C109">
        <v>5.53</v>
      </c>
      <c r="D109" t="s">
        <v>2379</v>
      </c>
      <c r="E109" t="s">
        <v>2379</v>
      </c>
      <c r="F109" t="s">
        <v>2379</v>
      </c>
      <c r="G109">
        <v>0</v>
      </c>
      <c r="H109" t="s">
        <v>2380</v>
      </c>
      <c r="I109" t="str" cm="1">
        <f t="array" ref="I109">_xlfn.IFS(B355&lt;18.5,"Underweight",B355&lt;25,"Normal Weight",B355&lt;30,"Overweight",B355&gt;=30,"Obesity")</f>
        <v>Overweight</v>
      </c>
      <c r="J109" t="str" cm="1">
        <f t="array" ref="J109">_xlfn.IFS(C109&lt;5.7,"Normal",C109&lt;6.5,"Pre-Diabetes",C109&gt;=6.5,"Diabetes")</f>
        <v>Normal</v>
      </c>
    </row>
    <row r="110" spans="1:10" x14ac:dyDescent="0.35">
      <c r="A110" t="s">
        <v>2263</v>
      </c>
      <c r="B110">
        <v>34.104999999999997</v>
      </c>
      <c r="C110">
        <v>5.07</v>
      </c>
      <c r="D110" t="s">
        <v>2379</v>
      </c>
      <c r="E110" t="s">
        <v>2379</v>
      </c>
      <c r="F110" t="s">
        <v>2379</v>
      </c>
      <c r="G110">
        <v>1</v>
      </c>
      <c r="H110" t="s">
        <v>2380</v>
      </c>
      <c r="I110" t="str" cm="1">
        <f t="array" ref="I110">_xlfn.IFS(B356&lt;18.5,"Underweight",B356&lt;25,"Normal Weight",B356&lt;30,"Overweight",B356&gt;=30,"Obesity")</f>
        <v>Normal Weight</v>
      </c>
      <c r="J110" t="str" cm="1">
        <f t="array" ref="J110">_xlfn.IFS(C110&lt;5.7,"Normal",C110&lt;6.5,"Pre-Diabetes",C110&gt;=6.5,"Diabetes")</f>
        <v>Normal</v>
      </c>
    </row>
    <row r="111" spans="1:10" x14ac:dyDescent="0.35">
      <c r="A111" t="s">
        <v>2262</v>
      </c>
      <c r="B111">
        <v>48.93</v>
      </c>
      <c r="C111">
        <v>11.17</v>
      </c>
      <c r="D111" t="s">
        <v>2380</v>
      </c>
      <c r="E111" t="s">
        <v>2379</v>
      </c>
      <c r="F111" t="s">
        <v>2379</v>
      </c>
      <c r="G111">
        <v>1</v>
      </c>
      <c r="H111" t="s">
        <v>2380</v>
      </c>
      <c r="I111" t="str" cm="1">
        <f t="array" ref="I111">_xlfn.IFS(B357&lt;18.5,"Underweight",B357&lt;25,"Normal Weight",B357&lt;30,"Overweight",B357&gt;=30,"Obesity")</f>
        <v>Obesity</v>
      </c>
      <c r="J111" t="str" cm="1">
        <f t="array" ref="J111">_xlfn.IFS(C111&lt;5.7,"Normal",C111&lt;6.5,"Pre-Diabetes",C111&gt;=6.5,"Diabetes")</f>
        <v>Diabetes</v>
      </c>
    </row>
    <row r="112" spans="1:10" x14ac:dyDescent="0.35">
      <c r="A112" t="s">
        <v>2261</v>
      </c>
      <c r="B112">
        <v>37.07</v>
      </c>
      <c r="C112">
        <v>6.14</v>
      </c>
      <c r="D112" t="s">
        <v>2380</v>
      </c>
      <c r="E112" t="s">
        <v>2379</v>
      </c>
      <c r="F112" t="s">
        <v>2379</v>
      </c>
      <c r="G112">
        <v>0</v>
      </c>
      <c r="H112" t="s">
        <v>2380</v>
      </c>
      <c r="I112" t="str" cm="1">
        <f t="array" ref="I112">_xlfn.IFS(B358&lt;18.5,"Underweight",B358&lt;25,"Normal Weight",B358&lt;30,"Overweight",B358&gt;=30,"Obesity")</f>
        <v>Obesity</v>
      </c>
      <c r="J112" t="str" cm="1">
        <f t="array" ref="J112">_xlfn.IFS(C112&lt;5.7,"Normal",C112&lt;6.5,"Pre-Diabetes",C112&gt;=6.5,"Diabetes")</f>
        <v>Pre-Diabetes</v>
      </c>
    </row>
    <row r="113" spans="1:10" x14ac:dyDescent="0.35">
      <c r="A113" t="s">
        <v>2260</v>
      </c>
      <c r="B113">
        <v>51.51</v>
      </c>
      <c r="C113">
        <v>6.26</v>
      </c>
      <c r="D113" t="s">
        <v>2380</v>
      </c>
      <c r="E113" t="s">
        <v>2379</v>
      </c>
      <c r="F113" t="s">
        <v>2381</v>
      </c>
      <c r="G113">
        <v>1</v>
      </c>
      <c r="H113" t="s">
        <v>2380</v>
      </c>
      <c r="I113" t="str" cm="1">
        <f t="array" ref="I113">_xlfn.IFS(B359&lt;18.5,"Underweight",B359&lt;25,"Normal Weight",B359&lt;30,"Overweight",B359&gt;=30,"Obesity")</f>
        <v>Overweight</v>
      </c>
      <c r="J113" t="str" cm="1">
        <f t="array" ref="J113">_xlfn.IFS(C113&lt;5.7,"Normal",C113&lt;6.5,"Pre-Diabetes",C113&gt;=6.5,"Diabetes")</f>
        <v>Pre-Diabetes</v>
      </c>
    </row>
    <row r="114" spans="1:10" x14ac:dyDescent="0.35">
      <c r="A114" t="s">
        <v>2259</v>
      </c>
      <c r="B114">
        <v>34.799999999999997</v>
      </c>
      <c r="C114">
        <v>4.72</v>
      </c>
      <c r="D114" t="s">
        <v>2380</v>
      </c>
      <c r="E114" t="s">
        <v>2379</v>
      </c>
      <c r="F114" t="s">
        <v>2379</v>
      </c>
      <c r="G114">
        <v>0</v>
      </c>
      <c r="H114" t="s">
        <v>2380</v>
      </c>
      <c r="I114" t="str" cm="1">
        <f t="array" ref="I114">_xlfn.IFS(B360&lt;18.5,"Underweight",B360&lt;25,"Normal Weight",B360&lt;30,"Overweight",B360&gt;=30,"Obesity")</f>
        <v>Underweight</v>
      </c>
      <c r="J114" t="str" cm="1">
        <f t="array" ref="J114">_xlfn.IFS(C114&lt;5.7,"Normal",C114&lt;6.5,"Pre-Diabetes",C114&gt;=6.5,"Diabetes")</f>
        <v>Normal</v>
      </c>
    </row>
    <row r="115" spans="1:10" x14ac:dyDescent="0.35">
      <c r="A115" t="s">
        <v>2258</v>
      </c>
      <c r="B115">
        <v>36.67</v>
      </c>
      <c r="C115">
        <v>5.18</v>
      </c>
      <c r="D115" t="s">
        <v>2379</v>
      </c>
      <c r="E115" t="s">
        <v>2379</v>
      </c>
      <c r="F115" t="s">
        <v>2379</v>
      </c>
      <c r="G115">
        <v>1</v>
      </c>
      <c r="H115" t="s">
        <v>2380</v>
      </c>
      <c r="I115" t="str" cm="1">
        <f t="array" ref="I115">_xlfn.IFS(B361&lt;18.5,"Underweight",B361&lt;25,"Normal Weight",B361&lt;30,"Overweight",B361&gt;=30,"Obesity")</f>
        <v>Obesity</v>
      </c>
      <c r="J115" t="str" cm="1">
        <f t="array" ref="J115">_xlfn.IFS(C115&lt;5.7,"Normal",C115&lt;6.5,"Pre-Diabetes",C115&gt;=6.5,"Diabetes")</f>
        <v>Normal</v>
      </c>
    </row>
    <row r="116" spans="1:10" x14ac:dyDescent="0.35">
      <c r="A116" t="s">
        <v>2257</v>
      </c>
      <c r="B116">
        <v>30.9</v>
      </c>
      <c r="C116">
        <v>9.4</v>
      </c>
      <c r="D116" t="s">
        <v>2379</v>
      </c>
      <c r="E116" t="s">
        <v>2379</v>
      </c>
      <c r="F116" t="s">
        <v>2379</v>
      </c>
      <c r="G116">
        <v>2</v>
      </c>
      <c r="H116" t="s">
        <v>2380</v>
      </c>
      <c r="I116" t="str" cm="1">
        <f t="array" ref="I116">_xlfn.IFS(B362&lt;18.5,"Underweight",B362&lt;25,"Normal Weight",B362&lt;30,"Overweight",B362&gt;=30,"Obesity")</f>
        <v>Obesity</v>
      </c>
      <c r="J116" t="str" cm="1">
        <f t="array" ref="J116">_xlfn.IFS(C116&lt;5.7,"Normal",C116&lt;6.5,"Pre-Diabetes",C116&gt;=6.5,"Diabetes")</f>
        <v>Diabetes</v>
      </c>
    </row>
    <row r="117" spans="1:10" x14ac:dyDescent="0.35">
      <c r="A117" t="s">
        <v>2256</v>
      </c>
      <c r="B117">
        <v>30.495000000000001</v>
      </c>
      <c r="C117">
        <v>6.29</v>
      </c>
      <c r="D117" t="s">
        <v>2379</v>
      </c>
      <c r="E117" t="s">
        <v>2379</v>
      </c>
      <c r="F117" t="s">
        <v>2379</v>
      </c>
      <c r="G117">
        <v>0</v>
      </c>
      <c r="H117" t="s">
        <v>2380</v>
      </c>
      <c r="I117" t="str" cm="1">
        <f t="array" ref="I117">_xlfn.IFS(B363&lt;18.5,"Underweight",B363&lt;25,"Normal Weight",B363&lt;30,"Overweight",B363&gt;=30,"Obesity")</f>
        <v>Normal Weight</v>
      </c>
      <c r="J117" t="str" cm="1">
        <f t="array" ref="J117">_xlfn.IFS(C117&lt;5.7,"Normal",C117&lt;6.5,"Pre-Diabetes",C117&gt;=6.5,"Diabetes")</f>
        <v>Pre-Diabetes</v>
      </c>
    </row>
    <row r="118" spans="1:10" x14ac:dyDescent="0.35">
      <c r="A118" t="s">
        <v>2255</v>
      </c>
      <c r="B118">
        <v>44.88</v>
      </c>
      <c r="C118">
        <v>6.04</v>
      </c>
      <c r="D118" t="s">
        <v>2379</v>
      </c>
      <c r="E118" t="s">
        <v>2379</v>
      </c>
      <c r="F118" t="s">
        <v>2381</v>
      </c>
      <c r="G118">
        <v>1</v>
      </c>
      <c r="H118" t="s">
        <v>2380</v>
      </c>
      <c r="I118" t="str" cm="1">
        <f t="array" ref="I118">_xlfn.IFS(B364&lt;18.5,"Underweight",B364&lt;25,"Normal Weight",B364&lt;30,"Overweight",B364&gt;=30,"Obesity")</f>
        <v>Normal Weight</v>
      </c>
      <c r="J118" t="str" cm="1">
        <f t="array" ref="J118">_xlfn.IFS(C118&lt;5.7,"Normal",C118&lt;6.5,"Pre-Diabetes",C118&gt;=6.5,"Diabetes")</f>
        <v>Pre-Diabetes</v>
      </c>
    </row>
    <row r="119" spans="1:10" x14ac:dyDescent="0.35">
      <c r="A119" t="s">
        <v>2254</v>
      </c>
      <c r="B119">
        <v>44.32</v>
      </c>
      <c r="C119">
        <v>10.55</v>
      </c>
      <c r="D119" t="s">
        <v>2379</v>
      </c>
      <c r="E119" t="s">
        <v>2379</v>
      </c>
      <c r="F119" t="s">
        <v>2379</v>
      </c>
      <c r="G119">
        <v>0</v>
      </c>
      <c r="H119" t="s">
        <v>2380</v>
      </c>
      <c r="I119" t="str" cm="1">
        <f t="array" ref="I119">_xlfn.IFS(B365&lt;18.5,"Underweight",B365&lt;25,"Normal Weight",B365&lt;30,"Overweight",B365&gt;=30,"Obesity")</f>
        <v>Underweight</v>
      </c>
      <c r="J119" t="str" cm="1">
        <f t="array" ref="J119">_xlfn.IFS(C119&lt;5.7,"Normal",C119&lt;6.5,"Pre-Diabetes",C119&gt;=6.5,"Diabetes")</f>
        <v>Diabetes</v>
      </c>
    </row>
    <row r="120" spans="1:10" x14ac:dyDescent="0.35">
      <c r="A120" t="s">
        <v>2253</v>
      </c>
      <c r="B120">
        <v>46.39</v>
      </c>
      <c r="C120">
        <v>5.09</v>
      </c>
      <c r="D120" t="s">
        <v>2379</v>
      </c>
      <c r="E120" t="s">
        <v>2379</v>
      </c>
      <c r="F120" t="s">
        <v>2379</v>
      </c>
      <c r="G120">
        <v>0</v>
      </c>
      <c r="H120" t="s">
        <v>2380</v>
      </c>
      <c r="I120" t="str" cm="1">
        <f t="array" ref="I120">_xlfn.IFS(B366&lt;18.5,"Underweight",B366&lt;25,"Normal Weight",B366&lt;30,"Overweight",B366&gt;=30,"Obesity")</f>
        <v>Overweight</v>
      </c>
      <c r="J120" t="str" cm="1">
        <f t="array" ref="J120">_xlfn.IFS(C120&lt;5.7,"Normal",C120&lt;6.5,"Pre-Diabetes",C120&gt;=6.5,"Diabetes")</f>
        <v>Normal</v>
      </c>
    </row>
    <row r="121" spans="1:10" x14ac:dyDescent="0.35">
      <c r="A121" t="s">
        <v>2252</v>
      </c>
      <c r="B121">
        <v>42.13</v>
      </c>
      <c r="C121">
        <v>5.2</v>
      </c>
      <c r="D121" t="s">
        <v>2380</v>
      </c>
      <c r="E121" t="s">
        <v>2379</v>
      </c>
      <c r="F121" t="s">
        <v>2379</v>
      </c>
      <c r="G121">
        <v>1</v>
      </c>
      <c r="H121" t="s">
        <v>2380</v>
      </c>
      <c r="I121" t="str" cm="1">
        <f t="array" ref="I121">_xlfn.IFS(B367&lt;18.5,"Underweight",B367&lt;25,"Normal Weight",B367&lt;30,"Overweight",B367&gt;=30,"Obesity")</f>
        <v>Obesity</v>
      </c>
      <c r="J121" t="str" cm="1">
        <f t="array" ref="J121">_xlfn.IFS(C121&lt;5.7,"Normal",C121&lt;6.5,"Pre-Diabetes",C121&gt;=6.5,"Diabetes")</f>
        <v>Normal</v>
      </c>
    </row>
    <row r="122" spans="1:10" x14ac:dyDescent="0.35">
      <c r="A122" t="s">
        <v>2251</v>
      </c>
      <c r="B122">
        <v>30.78</v>
      </c>
      <c r="C122">
        <v>8.4499999999999993</v>
      </c>
      <c r="D122" t="s">
        <v>2380</v>
      </c>
      <c r="E122" t="s">
        <v>2379</v>
      </c>
      <c r="F122" t="s">
        <v>2379</v>
      </c>
      <c r="G122">
        <v>0</v>
      </c>
      <c r="H122" t="s">
        <v>2380</v>
      </c>
      <c r="I122" t="str" cm="1">
        <f t="array" ref="I122">_xlfn.IFS(B368&lt;18.5,"Underweight",B368&lt;25,"Normal Weight",B368&lt;30,"Overweight",B368&gt;=30,"Obesity")</f>
        <v>Overweight</v>
      </c>
      <c r="J122" t="str" cm="1">
        <f t="array" ref="J122">_xlfn.IFS(C122&lt;5.7,"Normal",C122&lt;6.5,"Pre-Diabetes",C122&gt;=6.5,"Diabetes")</f>
        <v>Diabetes</v>
      </c>
    </row>
    <row r="123" spans="1:10" x14ac:dyDescent="0.35">
      <c r="A123" t="s">
        <v>2250</v>
      </c>
      <c r="B123">
        <v>31.35</v>
      </c>
      <c r="C123">
        <v>9.5399999999999991</v>
      </c>
      <c r="D123" t="s">
        <v>2379</v>
      </c>
      <c r="E123" t="s">
        <v>2379</v>
      </c>
      <c r="F123" t="s">
        <v>2379</v>
      </c>
      <c r="G123">
        <v>0</v>
      </c>
      <c r="H123" t="s">
        <v>2380</v>
      </c>
      <c r="I123" t="str" cm="1">
        <f t="array" ref="I123">_xlfn.IFS(B369&lt;18.5,"Underweight",B369&lt;25,"Normal Weight",B369&lt;30,"Overweight",B369&gt;=30,"Obesity")</f>
        <v>Obesity</v>
      </c>
      <c r="J123" t="str" cm="1">
        <f t="array" ref="J123">_xlfn.IFS(C123&lt;5.7,"Normal",C123&lt;6.5,"Pre-Diabetes",C123&gt;=6.5,"Diabetes")</f>
        <v>Diabetes</v>
      </c>
    </row>
    <row r="124" spans="1:10" x14ac:dyDescent="0.35">
      <c r="A124" t="s">
        <v>2249</v>
      </c>
      <c r="B124">
        <v>41.46</v>
      </c>
      <c r="C124">
        <v>4.99</v>
      </c>
      <c r="D124" t="s">
        <v>2380</v>
      </c>
      <c r="E124" t="s">
        <v>2379</v>
      </c>
      <c r="F124" t="s">
        <v>2379</v>
      </c>
      <c r="G124">
        <v>2</v>
      </c>
      <c r="H124" t="s">
        <v>2380</v>
      </c>
      <c r="I124" t="str" cm="1">
        <f t="array" ref="I124">_xlfn.IFS(B370&lt;18.5,"Underweight",B370&lt;25,"Normal Weight",B370&lt;30,"Overweight",B370&gt;=30,"Obesity")</f>
        <v>Obesity</v>
      </c>
      <c r="J124" t="str" cm="1">
        <f t="array" ref="J124">_xlfn.IFS(C124&lt;5.7,"Normal",C124&lt;6.5,"Pre-Diabetes",C124&gt;=6.5,"Diabetes")</f>
        <v>Normal</v>
      </c>
    </row>
    <row r="125" spans="1:10" x14ac:dyDescent="0.35">
      <c r="A125" t="s">
        <v>2248</v>
      </c>
      <c r="B125">
        <v>48</v>
      </c>
      <c r="C125">
        <v>10.54</v>
      </c>
      <c r="D125" t="s">
        <v>2379</v>
      </c>
      <c r="E125" t="s">
        <v>2379</v>
      </c>
      <c r="F125" t="s">
        <v>2379</v>
      </c>
      <c r="G125">
        <v>0</v>
      </c>
      <c r="H125" t="s">
        <v>2380</v>
      </c>
      <c r="I125" t="str" cm="1">
        <f t="array" ref="I125">_xlfn.IFS(B371&lt;18.5,"Underweight",B371&lt;25,"Normal Weight",B371&lt;30,"Overweight",B371&gt;=30,"Obesity")</f>
        <v>Overweight</v>
      </c>
      <c r="J125" t="str" cm="1">
        <f t="array" ref="J125">_xlfn.IFS(C125&lt;5.7,"Normal",C125&lt;6.5,"Pre-Diabetes",C125&gt;=6.5,"Diabetes")</f>
        <v>Diabetes</v>
      </c>
    </row>
    <row r="126" spans="1:10" x14ac:dyDescent="0.35">
      <c r="A126" t="s">
        <v>2247</v>
      </c>
      <c r="B126">
        <v>49.13</v>
      </c>
      <c r="C126">
        <v>4.54</v>
      </c>
      <c r="D126" t="s">
        <v>2379</v>
      </c>
      <c r="E126" t="s">
        <v>2379</v>
      </c>
      <c r="F126" t="s">
        <v>2379</v>
      </c>
      <c r="G126">
        <v>0</v>
      </c>
      <c r="H126" t="s">
        <v>2380</v>
      </c>
      <c r="I126" t="str" cm="1">
        <f t="array" ref="I126">_xlfn.IFS(B372&lt;18.5,"Underweight",B372&lt;25,"Normal Weight",B372&lt;30,"Overweight",B372&gt;=30,"Obesity")</f>
        <v>Underweight</v>
      </c>
      <c r="J126" t="str" cm="1">
        <f t="array" ref="J126">_xlfn.IFS(C126&lt;5.7,"Normal",C126&lt;6.5,"Pre-Diabetes",C126&gt;=6.5,"Diabetes")</f>
        <v>Normal</v>
      </c>
    </row>
    <row r="127" spans="1:10" x14ac:dyDescent="0.35">
      <c r="A127" t="s">
        <v>2246</v>
      </c>
      <c r="B127">
        <v>37.799999999999997</v>
      </c>
      <c r="C127">
        <v>6.29</v>
      </c>
      <c r="D127" t="s">
        <v>2379</v>
      </c>
      <c r="E127" t="s">
        <v>2379</v>
      </c>
      <c r="F127" t="s">
        <v>2379</v>
      </c>
      <c r="G127">
        <v>1</v>
      </c>
      <c r="H127" t="s">
        <v>2380</v>
      </c>
      <c r="I127" t="str" cm="1">
        <f t="array" ref="I127">_xlfn.IFS(B373&lt;18.5,"Underweight",B373&lt;25,"Normal Weight",B373&lt;30,"Overweight",B373&gt;=30,"Obesity")</f>
        <v>Underweight</v>
      </c>
      <c r="J127" t="str" cm="1">
        <f t="array" ref="J127">_xlfn.IFS(C127&lt;5.7,"Normal",C127&lt;6.5,"Pre-Diabetes",C127&gt;=6.5,"Diabetes")</f>
        <v>Pre-Diabetes</v>
      </c>
    </row>
    <row r="128" spans="1:10" x14ac:dyDescent="0.35">
      <c r="A128" t="s">
        <v>2245</v>
      </c>
      <c r="B128">
        <v>38.299999999999997</v>
      </c>
      <c r="C128">
        <v>9.51</v>
      </c>
      <c r="D128" t="s">
        <v>2379</v>
      </c>
      <c r="E128" t="s">
        <v>2379</v>
      </c>
      <c r="F128" t="s">
        <v>2379</v>
      </c>
      <c r="G128">
        <v>0</v>
      </c>
      <c r="H128" t="s">
        <v>2380</v>
      </c>
      <c r="I128" t="str" cm="1">
        <f t="array" ref="I128">_xlfn.IFS(B374&lt;18.5,"Underweight",B374&lt;25,"Normal Weight",B374&lt;30,"Overweight",B374&gt;=30,"Obesity")</f>
        <v>Overweight</v>
      </c>
      <c r="J128" t="str" cm="1">
        <f t="array" ref="J128">_xlfn.IFS(C128&lt;5.7,"Normal",C128&lt;6.5,"Pre-Diabetes",C128&gt;=6.5,"Diabetes")</f>
        <v>Diabetes</v>
      </c>
    </row>
    <row r="129" spans="1:10" x14ac:dyDescent="0.35">
      <c r="A129" t="s">
        <v>2244</v>
      </c>
      <c r="B129">
        <v>32.774999999999999</v>
      </c>
      <c r="C129">
        <v>4.72</v>
      </c>
      <c r="D129" t="s">
        <v>2379</v>
      </c>
      <c r="E129" t="s">
        <v>2379</v>
      </c>
      <c r="F129" t="s">
        <v>2379</v>
      </c>
      <c r="G129">
        <v>0</v>
      </c>
      <c r="H129" t="s">
        <v>2380</v>
      </c>
      <c r="I129" t="str" cm="1">
        <f t="array" ref="I129">_xlfn.IFS(B375&lt;18.5,"Underweight",B375&lt;25,"Normal Weight",B375&lt;30,"Overweight",B375&gt;=30,"Obesity")</f>
        <v>Underweight</v>
      </c>
      <c r="J129" t="str" cm="1">
        <f t="array" ref="J129">_xlfn.IFS(C129&lt;5.7,"Normal",C129&lt;6.5,"Pre-Diabetes",C129&gt;=6.5,"Diabetes")</f>
        <v>Normal</v>
      </c>
    </row>
    <row r="130" spans="1:10" x14ac:dyDescent="0.35">
      <c r="A130" t="s">
        <v>2243</v>
      </c>
      <c r="B130">
        <v>34.200000000000003</v>
      </c>
      <c r="C130">
        <v>5.91</v>
      </c>
      <c r="D130" t="s">
        <v>2380</v>
      </c>
      <c r="E130" t="s">
        <v>2379</v>
      </c>
      <c r="F130" t="s">
        <v>2379</v>
      </c>
      <c r="G130">
        <v>0</v>
      </c>
      <c r="H130" t="s">
        <v>2380</v>
      </c>
      <c r="I130" t="str" cm="1">
        <f t="array" ref="I130">_xlfn.IFS(B376&lt;18.5,"Underweight",B376&lt;25,"Normal Weight",B376&lt;30,"Overweight",B376&gt;=30,"Obesity")</f>
        <v>Underweight</v>
      </c>
      <c r="J130" t="str" cm="1">
        <f t="array" ref="J130">_xlfn.IFS(C130&lt;5.7,"Normal",C130&lt;6.5,"Pre-Diabetes",C130&gt;=6.5,"Diabetes")</f>
        <v>Pre-Diabetes</v>
      </c>
    </row>
    <row r="131" spans="1:10" x14ac:dyDescent="0.35">
      <c r="A131" t="s">
        <v>2242</v>
      </c>
      <c r="B131">
        <v>30.2</v>
      </c>
      <c r="C131">
        <v>9.58</v>
      </c>
      <c r="D131" t="s">
        <v>2379</v>
      </c>
      <c r="E131" t="s">
        <v>2379</v>
      </c>
      <c r="F131" t="s">
        <v>2379</v>
      </c>
      <c r="G131">
        <v>0</v>
      </c>
      <c r="H131" t="s">
        <v>2380</v>
      </c>
      <c r="I131" t="str" cm="1">
        <f t="array" ref="I131">_xlfn.IFS(B377&lt;18.5,"Underweight",B377&lt;25,"Normal Weight",B377&lt;30,"Overweight",B377&gt;=30,"Obesity")</f>
        <v>Normal Weight</v>
      </c>
      <c r="J131" t="str" cm="1">
        <f t="array" ref="J131">_xlfn.IFS(C131&lt;5.7,"Normal",C131&lt;6.5,"Pre-Diabetes",C131&gt;=6.5,"Diabetes")</f>
        <v>Diabetes</v>
      </c>
    </row>
    <row r="132" spans="1:10" x14ac:dyDescent="0.35">
      <c r="A132" t="s">
        <v>2241</v>
      </c>
      <c r="B132">
        <v>48.32</v>
      </c>
      <c r="C132">
        <v>5.77</v>
      </c>
      <c r="D132" t="s">
        <v>2379</v>
      </c>
      <c r="E132" t="s">
        <v>2379</v>
      </c>
      <c r="F132" t="s">
        <v>2379</v>
      </c>
      <c r="G132">
        <v>0</v>
      </c>
      <c r="H132" t="s">
        <v>2380</v>
      </c>
      <c r="I132" t="str" cm="1">
        <f t="array" ref="I132">_xlfn.IFS(B378&lt;18.5,"Underweight",B378&lt;25,"Normal Weight",B378&lt;30,"Overweight",B378&gt;=30,"Obesity")</f>
        <v>Obesity</v>
      </c>
      <c r="J132" t="str" cm="1">
        <f t="array" ref="J132">_xlfn.IFS(C132&lt;5.7,"Normal",C132&lt;6.5,"Pre-Diabetes",C132&gt;=6.5,"Diabetes")</f>
        <v>Pre-Diabetes</v>
      </c>
    </row>
    <row r="133" spans="1:10" x14ac:dyDescent="0.35">
      <c r="A133" t="s">
        <v>2240</v>
      </c>
      <c r="B133">
        <v>44.86</v>
      </c>
      <c r="C133">
        <v>4.38</v>
      </c>
      <c r="D133" t="s">
        <v>2380</v>
      </c>
      <c r="E133" t="s">
        <v>2379</v>
      </c>
      <c r="F133" t="s">
        <v>2379</v>
      </c>
      <c r="G133">
        <v>0</v>
      </c>
      <c r="H133" t="s">
        <v>2380</v>
      </c>
      <c r="I133" t="str" cm="1">
        <f t="array" ref="I133">_xlfn.IFS(B379&lt;18.5,"Underweight",B379&lt;25,"Normal Weight",B379&lt;30,"Overweight",B379&gt;=30,"Obesity")</f>
        <v>Obesity</v>
      </c>
      <c r="J133" t="str" cm="1">
        <f t="array" ref="J133">_xlfn.IFS(C133&lt;5.7,"Normal",C133&lt;6.5,"Pre-Diabetes",C133&gt;=6.5,"Diabetes")</f>
        <v>Normal</v>
      </c>
    </row>
    <row r="134" spans="1:10" x14ac:dyDescent="0.35">
      <c r="A134" t="s">
        <v>2239</v>
      </c>
      <c r="B134">
        <v>52.15</v>
      </c>
      <c r="C134">
        <v>5.65</v>
      </c>
      <c r="D134" t="s">
        <v>2379</v>
      </c>
      <c r="E134" t="s">
        <v>2379</v>
      </c>
      <c r="F134" t="s">
        <v>2379</v>
      </c>
      <c r="G134">
        <v>1</v>
      </c>
      <c r="H134" t="s">
        <v>2380</v>
      </c>
      <c r="I134" t="str" cm="1">
        <f t="array" ref="I134">_xlfn.IFS(B380&lt;18.5,"Underweight",B380&lt;25,"Normal Weight",B380&lt;30,"Overweight",B380&gt;=30,"Obesity")</f>
        <v>Obesity</v>
      </c>
      <c r="J134" t="str" cm="1">
        <f t="array" ref="J134">_xlfn.IFS(C134&lt;5.7,"Normal",C134&lt;6.5,"Pre-Diabetes",C134&gt;=6.5,"Diabetes")</f>
        <v>Normal</v>
      </c>
    </row>
    <row r="135" spans="1:10" x14ac:dyDescent="0.35">
      <c r="A135" t="s">
        <v>2238</v>
      </c>
      <c r="B135">
        <v>41.12</v>
      </c>
      <c r="C135">
        <v>7.54</v>
      </c>
      <c r="D135" t="s">
        <v>2380</v>
      </c>
      <c r="E135" t="s">
        <v>2379</v>
      </c>
      <c r="F135" t="s">
        <v>2379</v>
      </c>
      <c r="G135">
        <v>0</v>
      </c>
      <c r="H135" t="s">
        <v>2380</v>
      </c>
      <c r="I135" t="str" cm="1">
        <f t="array" ref="I135">_xlfn.IFS(B381&lt;18.5,"Underweight",B381&lt;25,"Normal Weight",B381&lt;30,"Overweight",B381&gt;=30,"Obesity")</f>
        <v>Overweight</v>
      </c>
      <c r="J135" t="str" cm="1">
        <f t="array" ref="J135">_xlfn.IFS(C135&lt;5.7,"Normal",C135&lt;6.5,"Pre-Diabetes",C135&gt;=6.5,"Diabetes")</f>
        <v>Diabetes</v>
      </c>
    </row>
    <row r="136" spans="1:10" x14ac:dyDescent="0.35">
      <c r="A136" t="s">
        <v>2237</v>
      </c>
      <c r="B136">
        <v>38.39</v>
      </c>
      <c r="C136">
        <v>5.1100000000000003</v>
      </c>
      <c r="D136" t="s">
        <v>2380</v>
      </c>
      <c r="E136" t="s">
        <v>2379</v>
      </c>
      <c r="F136" t="s">
        <v>2379</v>
      </c>
      <c r="G136">
        <v>1</v>
      </c>
      <c r="H136" t="s">
        <v>2380</v>
      </c>
      <c r="I136" t="str" cm="1">
        <f t="array" ref="I136">_xlfn.IFS(B382&lt;18.5,"Underweight",B382&lt;25,"Normal Weight",B382&lt;30,"Overweight",B382&gt;=30,"Obesity")</f>
        <v>Normal Weight</v>
      </c>
      <c r="J136" t="str" cm="1">
        <f t="array" ref="J136">_xlfn.IFS(C136&lt;5.7,"Normal",C136&lt;6.5,"Pre-Diabetes",C136&gt;=6.5,"Diabetes")</f>
        <v>Normal</v>
      </c>
    </row>
    <row r="137" spans="1:10" x14ac:dyDescent="0.35">
      <c r="A137" t="s">
        <v>2236</v>
      </c>
      <c r="B137">
        <v>46.85</v>
      </c>
      <c r="C137">
        <v>4.25</v>
      </c>
      <c r="D137" t="s">
        <v>2379</v>
      </c>
      <c r="E137" t="s">
        <v>2379</v>
      </c>
      <c r="F137" t="s">
        <v>2381</v>
      </c>
      <c r="G137">
        <v>1</v>
      </c>
      <c r="H137" t="s">
        <v>2380</v>
      </c>
      <c r="I137" t="str" cm="1">
        <f t="array" ref="I137">_xlfn.IFS(B383&lt;18.5,"Underweight",B383&lt;25,"Normal Weight",B383&lt;30,"Overweight",B383&gt;=30,"Obesity")</f>
        <v>Normal Weight</v>
      </c>
      <c r="J137" t="str" cm="1">
        <f t="array" ref="J137">_xlfn.IFS(C137&lt;5.7,"Normal",C137&lt;6.5,"Pre-Diabetes",C137&gt;=6.5,"Diabetes")</f>
        <v>Normal</v>
      </c>
    </row>
    <row r="138" spans="1:10" x14ac:dyDescent="0.35">
      <c r="A138" t="s">
        <v>2235</v>
      </c>
      <c r="B138">
        <v>42.24</v>
      </c>
      <c r="C138">
        <v>5.55</v>
      </c>
      <c r="D138" t="s">
        <v>2379</v>
      </c>
      <c r="E138" t="s">
        <v>2380</v>
      </c>
      <c r="F138" t="s">
        <v>2379</v>
      </c>
      <c r="G138">
        <v>1</v>
      </c>
      <c r="H138" t="s">
        <v>2380</v>
      </c>
      <c r="I138" t="str" cm="1">
        <f t="array" ref="I138">_xlfn.IFS(B384&lt;18.5,"Underweight",B384&lt;25,"Normal Weight",B384&lt;30,"Overweight",B384&gt;=30,"Obesity")</f>
        <v>Overweight</v>
      </c>
      <c r="J138" t="str" cm="1">
        <f t="array" ref="J138">_xlfn.IFS(C138&lt;5.7,"Normal",C138&lt;6.5,"Pre-Diabetes",C138&gt;=6.5,"Diabetes")</f>
        <v>Normal</v>
      </c>
    </row>
    <row r="139" spans="1:10" x14ac:dyDescent="0.35">
      <c r="A139" t="s">
        <v>2234</v>
      </c>
      <c r="B139">
        <v>34.39</v>
      </c>
      <c r="C139">
        <v>5.78</v>
      </c>
      <c r="D139" t="s">
        <v>2379</v>
      </c>
      <c r="E139" t="s">
        <v>2379</v>
      </c>
      <c r="F139" t="s">
        <v>2379</v>
      </c>
      <c r="G139">
        <v>0</v>
      </c>
      <c r="H139" t="s">
        <v>2380</v>
      </c>
      <c r="I139" t="str" cm="1">
        <f t="array" ref="I139">_xlfn.IFS(B385&lt;18.5,"Underweight",B385&lt;25,"Normal Weight",B385&lt;30,"Overweight",B385&gt;=30,"Obesity")</f>
        <v>Normal Weight</v>
      </c>
      <c r="J139" t="str" cm="1">
        <f t="array" ref="J139">_xlfn.IFS(C139&lt;5.7,"Normal",C139&lt;6.5,"Pre-Diabetes",C139&gt;=6.5,"Diabetes")</f>
        <v>Pre-Diabetes</v>
      </c>
    </row>
    <row r="140" spans="1:10" x14ac:dyDescent="0.35">
      <c r="A140" t="s">
        <v>2233</v>
      </c>
      <c r="B140">
        <v>42.89</v>
      </c>
      <c r="C140">
        <v>5.28</v>
      </c>
      <c r="D140" t="s">
        <v>2380</v>
      </c>
      <c r="E140" t="s">
        <v>2379</v>
      </c>
      <c r="F140" t="s">
        <v>2379</v>
      </c>
      <c r="G140">
        <v>0</v>
      </c>
      <c r="H140" t="s">
        <v>2380</v>
      </c>
      <c r="I140" t="str" cm="1">
        <f t="array" ref="I140">_xlfn.IFS(B386&lt;18.5,"Underweight",B386&lt;25,"Normal Weight",B386&lt;30,"Overweight",B386&gt;=30,"Obesity")</f>
        <v>Obesity</v>
      </c>
      <c r="J140" t="str" cm="1">
        <f t="array" ref="J140">_xlfn.IFS(C140&lt;5.7,"Normal",C140&lt;6.5,"Pre-Diabetes",C140&gt;=6.5,"Diabetes")</f>
        <v>Normal</v>
      </c>
    </row>
    <row r="141" spans="1:10" x14ac:dyDescent="0.35">
      <c r="A141" t="s">
        <v>2232</v>
      </c>
      <c r="B141">
        <v>36.299999999999997</v>
      </c>
      <c r="C141">
        <v>5.39</v>
      </c>
      <c r="D141" t="s">
        <v>2379</v>
      </c>
      <c r="E141" t="s">
        <v>2379</v>
      </c>
      <c r="F141" t="s">
        <v>2379</v>
      </c>
      <c r="G141">
        <v>0</v>
      </c>
      <c r="H141" t="s">
        <v>2380</v>
      </c>
      <c r="I141" t="str" cm="1">
        <f t="array" ref="I141">_xlfn.IFS(B387&lt;18.5,"Underweight",B387&lt;25,"Normal Weight",B387&lt;30,"Overweight",B387&gt;=30,"Obesity")</f>
        <v>Obesity</v>
      </c>
      <c r="J141" t="str" cm="1">
        <f t="array" ref="J141">_xlfn.IFS(C141&lt;5.7,"Normal",C141&lt;6.5,"Pre-Diabetes",C141&gt;=6.5,"Diabetes")</f>
        <v>Normal</v>
      </c>
    </row>
    <row r="142" spans="1:10" x14ac:dyDescent="0.35">
      <c r="A142" t="s">
        <v>2231</v>
      </c>
      <c r="B142">
        <v>35.200000000000003</v>
      </c>
      <c r="C142">
        <v>8.01</v>
      </c>
      <c r="D142" t="s">
        <v>2380</v>
      </c>
      <c r="E142" t="s">
        <v>2379</v>
      </c>
      <c r="F142" t="s">
        <v>2379</v>
      </c>
      <c r="G142">
        <v>1</v>
      </c>
      <c r="H142" t="s">
        <v>2380</v>
      </c>
      <c r="I142" t="str" cm="1">
        <f t="array" ref="I142">_xlfn.IFS(B388&lt;18.5,"Underweight",B388&lt;25,"Normal Weight",B388&lt;30,"Overweight",B388&gt;=30,"Obesity")</f>
        <v>Obesity</v>
      </c>
      <c r="J142" t="str" cm="1">
        <f t="array" ref="J142">_xlfn.IFS(C142&lt;5.7,"Normal",C142&lt;6.5,"Pre-Diabetes",C142&gt;=6.5,"Diabetes")</f>
        <v>Diabetes</v>
      </c>
    </row>
    <row r="143" spans="1:10" x14ac:dyDescent="0.35">
      <c r="A143" t="s">
        <v>2230</v>
      </c>
      <c r="B143">
        <v>53.62</v>
      </c>
      <c r="C143">
        <v>5.21</v>
      </c>
      <c r="D143" t="s">
        <v>2379</v>
      </c>
      <c r="E143" t="s">
        <v>2379</v>
      </c>
      <c r="F143" t="s">
        <v>2379</v>
      </c>
      <c r="G143">
        <v>0</v>
      </c>
      <c r="H143" t="s">
        <v>2380</v>
      </c>
      <c r="I143" t="str" cm="1">
        <f t="array" ref="I143">_xlfn.IFS(B389&lt;18.5,"Underweight",B389&lt;25,"Normal Weight",B389&lt;30,"Overweight",B389&gt;=30,"Obesity")</f>
        <v>Normal Weight</v>
      </c>
      <c r="J143" t="str" cm="1">
        <f t="array" ref="J143">_xlfn.IFS(C143&lt;5.7,"Normal",C143&lt;6.5,"Pre-Diabetes",C143&gt;=6.5,"Diabetes")</f>
        <v>Normal</v>
      </c>
    </row>
    <row r="144" spans="1:10" x14ac:dyDescent="0.35">
      <c r="A144" t="s">
        <v>2229</v>
      </c>
      <c r="B144">
        <v>36.67</v>
      </c>
      <c r="C144">
        <v>6.27</v>
      </c>
      <c r="D144" t="s">
        <v>2379</v>
      </c>
      <c r="E144" t="s">
        <v>2379</v>
      </c>
      <c r="F144" t="s">
        <v>2379</v>
      </c>
      <c r="G144">
        <v>0</v>
      </c>
      <c r="H144" t="s">
        <v>2380</v>
      </c>
      <c r="I144" t="str" cm="1">
        <f t="array" ref="I144">_xlfn.IFS(B390&lt;18.5,"Underweight",B390&lt;25,"Normal Weight",B390&lt;30,"Overweight",B390&gt;=30,"Obesity")</f>
        <v>Normal Weight</v>
      </c>
      <c r="J144" t="str" cm="1">
        <f t="array" ref="J144">_xlfn.IFS(C144&lt;5.7,"Normal",C144&lt;6.5,"Pre-Diabetes",C144&gt;=6.5,"Diabetes")</f>
        <v>Pre-Diabetes</v>
      </c>
    </row>
    <row r="145" spans="1:10" x14ac:dyDescent="0.35">
      <c r="A145" t="s">
        <v>2228</v>
      </c>
      <c r="B145">
        <v>33.4</v>
      </c>
      <c r="C145">
        <v>10.73</v>
      </c>
      <c r="D145" t="s">
        <v>2380</v>
      </c>
      <c r="E145" t="s">
        <v>2379</v>
      </c>
      <c r="F145" t="s">
        <v>2379</v>
      </c>
      <c r="G145">
        <v>1</v>
      </c>
      <c r="H145" t="s">
        <v>2380</v>
      </c>
      <c r="I145" t="str" cm="1">
        <f t="array" ref="I145">_xlfn.IFS(B391&lt;18.5,"Underweight",B391&lt;25,"Normal Weight",B391&lt;30,"Overweight",B391&gt;=30,"Obesity")</f>
        <v>Underweight</v>
      </c>
      <c r="J145" t="str" cm="1">
        <f t="array" ref="J145">_xlfn.IFS(C145&lt;5.7,"Normal",C145&lt;6.5,"Pre-Diabetes",C145&gt;=6.5,"Diabetes")</f>
        <v>Diabetes</v>
      </c>
    </row>
    <row r="146" spans="1:10" x14ac:dyDescent="0.35">
      <c r="A146" t="s">
        <v>2227</v>
      </c>
      <c r="B146">
        <v>42.71</v>
      </c>
      <c r="C146">
        <v>10.52</v>
      </c>
      <c r="D146" t="s">
        <v>2379</v>
      </c>
      <c r="E146" t="s">
        <v>2379</v>
      </c>
      <c r="F146" t="s">
        <v>2379</v>
      </c>
      <c r="G146">
        <v>0</v>
      </c>
      <c r="H146" t="s">
        <v>2380</v>
      </c>
      <c r="I146" t="str" cm="1">
        <f t="array" ref="I146">_xlfn.IFS(B392&lt;18.5,"Underweight",B392&lt;25,"Normal Weight",B392&lt;30,"Overweight",B392&gt;=30,"Obesity")</f>
        <v>Obesity</v>
      </c>
      <c r="J146" t="str" cm="1">
        <f t="array" ref="J146">_xlfn.IFS(C146&lt;5.7,"Normal",C146&lt;6.5,"Pre-Diabetes",C146&gt;=6.5,"Diabetes")</f>
        <v>Diabetes</v>
      </c>
    </row>
    <row r="147" spans="1:10" x14ac:dyDescent="0.35">
      <c r="A147" t="s">
        <v>2226</v>
      </c>
      <c r="B147">
        <v>41.52</v>
      </c>
      <c r="C147">
        <v>11.82</v>
      </c>
      <c r="D147" t="s">
        <v>2380</v>
      </c>
      <c r="E147" t="s">
        <v>2379</v>
      </c>
      <c r="F147" t="s">
        <v>2379</v>
      </c>
      <c r="G147">
        <v>2</v>
      </c>
      <c r="H147" t="s">
        <v>2380</v>
      </c>
      <c r="I147" t="str" cm="1">
        <f t="array" ref="I147">_xlfn.IFS(B393&lt;18.5,"Underweight",B393&lt;25,"Normal Weight",B393&lt;30,"Overweight",B393&gt;=30,"Obesity")</f>
        <v>Obesity</v>
      </c>
      <c r="J147" t="str" cm="1">
        <f t="array" ref="J147">_xlfn.IFS(C147&lt;5.7,"Normal",C147&lt;6.5,"Pre-Diabetes",C147&gt;=6.5,"Diabetes")</f>
        <v>Diabetes</v>
      </c>
    </row>
    <row r="148" spans="1:10" x14ac:dyDescent="0.35">
      <c r="A148" t="s">
        <v>2225</v>
      </c>
      <c r="B148">
        <v>39.4</v>
      </c>
      <c r="C148">
        <v>6.76</v>
      </c>
      <c r="D148" t="s">
        <v>2379</v>
      </c>
      <c r="E148" t="s">
        <v>2379</v>
      </c>
      <c r="F148" t="s">
        <v>2379</v>
      </c>
      <c r="G148">
        <v>0</v>
      </c>
      <c r="H148" t="s">
        <v>2380</v>
      </c>
      <c r="I148" t="str" cm="1">
        <f t="array" ref="I148">_xlfn.IFS(B394&lt;18.5,"Underweight",B394&lt;25,"Normal Weight",B394&lt;30,"Overweight",B394&gt;=30,"Obesity")</f>
        <v>Obesity</v>
      </c>
      <c r="J148" t="str" cm="1">
        <f t="array" ref="J148">_xlfn.IFS(C148&lt;5.7,"Normal",C148&lt;6.5,"Pre-Diabetes",C148&gt;=6.5,"Diabetes")</f>
        <v>Diabetes</v>
      </c>
    </row>
    <row r="149" spans="1:10" x14ac:dyDescent="0.35">
      <c r="A149" t="s">
        <v>2224</v>
      </c>
      <c r="B149">
        <v>46.45</v>
      </c>
      <c r="C149">
        <v>5.62</v>
      </c>
      <c r="D149" t="s">
        <v>2379</v>
      </c>
      <c r="E149" t="s">
        <v>2379</v>
      </c>
      <c r="F149" t="s">
        <v>2379</v>
      </c>
      <c r="G149">
        <v>0</v>
      </c>
      <c r="H149" t="s">
        <v>2380</v>
      </c>
      <c r="I149" t="str" cm="1">
        <f t="array" ref="I149">_xlfn.IFS(B395&lt;18.5,"Underweight",B395&lt;25,"Normal Weight",B395&lt;30,"Overweight",B395&gt;=30,"Obesity")</f>
        <v>Obesity</v>
      </c>
      <c r="J149" t="str" cm="1">
        <f t="array" ref="J149">_xlfn.IFS(C149&lt;5.7,"Normal",C149&lt;6.5,"Pre-Diabetes",C149&gt;=6.5,"Diabetes")</f>
        <v>Normal</v>
      </c>
    </row>
    <row r="150" spans="1:10" x14ac:dyDescent="0.35">
      <c r="A150" t="s">
        <v>2223</v>
      </c>
      <c r="B150">
        <v>35.75</v>
      </c>
      <c r="C150">
        <v>4.1900000000000004</v>
      </c>
      <c r="D150" t="s">
        <v>2379</v>
      </c>
      <c r="E150" t="s">
        <v>2379</v>
      </c>
      <c r="F150" t="s">
        <v>2379</v>
      </c>
      <c r="G150">
        <v>0</v>
      </c>
      <c r="H150" t="s">
        <v>2380</v>
      </c>
      <c r="I150" t="str" cm="1">
        <f t="array" ref="I150">_xlfn.IFS(B396&lt;18.5,"Underweight",B396&lt;25,"Normal Weight",B396&lt;30,"Overweight",B396&gt;=30,"Obesity")</f>
        <v>Normal Weight</v>
      </c>
      <c r="J150" t="str" cm="1">
        <f t="array" ref="J150">_xlfn.IFS(C150&lt;5.7,"Normal",C150&lt;6.5,"Pre-Diabetes",C150&gt;=6.5,"Diabetes")</f>
        <v>Normal</v>
      </c>
    </row>
    <row r="151" spans="1:10" x14ac:dyDescent="0.35">
      <c r="A151" t="s">
        <v>2222</v>
      </c>
      <c r="B151">
        <v>26.07</v>
      </c>
      <c r="C151">
        <v>5.32</v>
      </c>
      <c r="D151" t="s">
        <v>2379</v>
      </c>
      <c r="E151" t="s">
        <v>2379</v>
      </c>
      <c r="F151" t="s">
        <v>2379</v>
      </c>
      <c r="G151">
        <v>0</v>
      </c>
      <c r="H151" t="s">
        <v>2380</v>
      </c>
      <c r="I151" t="str" cm="1">
        <f t="array" ref="I151">_xlfn.IFS(B397&lt;18.5,"Underweight",B397&lt;25,"Normal Weight",B397&lt;30,"Overweight",B397&gt;=30,"Obesity")</f>
        <v>Overweight</v>
      </c>
      <c r="J151" t="str" cm="1">
        <f t="array" ref="J151">_xlfn.IFS(C151&lt;5.7,"Normal",C151&lt;6.5,"Pre-Diabetes",C151&gt;=6.5,"Diabetes")</f>
        <v>Normal</v>
      </c>
    </row>
    <row r="152" spans="1:10" x14ac:dyDescent="0.35">
      <c r="A152" t="s">
        <v>2221</v>
      </c>
      <c r="B152">
        <v>36.54</v>
      </c>
      <c r="C152">
        <v>4.46</v>
      </c>
      <c r="D152" t="s">
        <v>2380</v>
      </c>
      <c r="E152" t="s">
        <v>2379</v>
      </c>
      <c r="F152" t="s">
        <v>2379</v>
      </c>
      <c r="G152">
        <v>1</v>
      </c>
      <c r="H152" t="s">
        <v>2380</v>
      </c>
      <c r="I152" t="str" cm="1">
        <f t="array" ref="I152">_xlfn.IFS(B398&lt;18.5,"Underweight",B398&lt;25,"Normal Weight",B398&lt;30,"Overweight",B398&gt;=30,"Obesity")</f>
        <v>Normal Weight</v>
      </c>
      <c r="J152" t="str" cm="1">
        <f t="array" ref="J152">_xlfn.IFS(C152&lt;5.7,"Normal",C152&lt;6.5,"Pre-Diabetes",C152&gt;=6.5,"Diabetes")</f>
        <v>Normal</v>
      </c>
    </row>
    <row r="153" spans="1:10" x14ac:dyDescent="0.35">
      <c r="A153" t="s">
        <v>2220</v>
      </c>
      <c r="B153">
        <v>51.64</v>
      </c>
      <c r="C153">
        <v>5.65</v>
      </c>
      <c r="D153" t="s">
        <v>2379</v>
      </c>
      <c r="E153" t="s">
        <v>2379</v>
      </c>
      <c r="F153" t="s">
        <v>2379</v>
      </c>
      <c r="G153">
        <v>0</v>
      </c>
      <c r="H153" t="s">
        <v>2380</v>
      </c>
      <c r="I153" t="str" cm="1">
        <f t="array" ref="I153">_xlfn.IFS(B399&lt;18.5,"Underweight",B399&lt;25,"Normal Weight",B399&lt;30,"Overweight",B399&gt;=30,"Obesity")</f>
        <v>Overweight</v>
      </c>
      <c r="J153" t="str" cm="1">
        <f t="array" ref="J153">_xlfn.IFS(C153&lt;5.7,"Normal",C153&lt;6.5,"Pre-Diabetes",C153&gt;=6.5,"Diabetes")</f>
        <v>Normal</v>
      </c>
    </row>
    <row r="154" spans="1:10" x14ac:dyDescent="0.35">
      <c r="A154" t="s">
        <v>2219</v>
      </c>
      <c r="B154">
        <v>42.83</v>
      </c>
      <c r="C154">
        <v>6.04</v>
      </c>
      <c r="D154" t="s">
        <v>2379</v>
      </c>
      <c r="E154" t="s">
        <v>2379</v>
      </c>
      <c r="F154" t="s">
        <v>2379</v>
      </c>
      <c r="G154">
        <v>2</v>
      </c>
      <c r="H154" t="s">
        <v>2380</v>
      </c>
      <c r="I154" t="str" cm="1">
        <f t="array" ref="I154">_xlfn.IFS(B400&lt;18.5,"Underweight",B400&lt;25,"Normal Weight",B400&lt;30,"Overweight",B400&gt;=30,"Obesity")</f>
        <v>Overweight</v>
      </c>
      <c r="J154" t="str" cm="1">
        <f t="array" ref="J154">_xlfn.IFS(C154&lt;5.7,"Normal",C154&lt;6.5,"Pre-Diabetes",C154&gt;=6.5,"Diabetes")</f>
        <v>Pre-Diabetes</v>
      </c>
    </row>
    <row r="155" spans="1:10" x14ac:dyDescent="0.35">
      <c r="A155" t="s">
        <v>2218</v>
      </c>
      <c r="B155">
        <v>40.15</v>
      </c>
      <c r="C155">
        <v>5.76</v>
      </c>
      <c r="D155" t="s">
        <v>2379</v>
      </c>
      <c r="E155" t="s">
        <v>2379</v>
      </c>
      <c r="F155" t="s">
        <v>2379</v>
      </c>
      <c r="G155">
        <v>1</v>
      </c>
      <c r="H155" t="s">
        <v>2380</v>
      </c>
      <c r="I155" t="str" cm="1">
        <f t="array" ref="I155">_xlfn.IFS(B401&lt;18.5,"Underweight",B401&lt;25,"Normal Weight",B401&lt;30,"Overweight",B401&gt;=30,"Obesity")</f>
        <v>Obesity</v>
      </c>
      <c r="J155" t="str" cm="1">
        <f t="array" ref="J155">_xlfn.IFS(C155&lt;5.7,"Normal",C155&lt;6.5,"Pre-Diabetes",C155&gt;=6.5,"Diabetes")</f>
        <v>Pre-Diabetes</v>
      </c>
    </row>
    <row r="156" spans="1:10" x14ac:dyDescent="0.35">
      <c r="A156" t="s">
        <v>2217</v>
      </c>
      <c r="B156">
        <v>27.8</v>
      </c>
      <c r="C156">
        <v>4.3600000000000003</v>
      </c>
      <c r="D156" t="s">
        <v>2379</v>
      </c>
      <c r="E156" t="s">
        <v>2379</v>
      </c>
      <c r="F156" t="s">
        <v>2381</v>
      </c>
      <c r="G156">
        <v>1</v>
      </c>
      <c r="H156" t="s">
        <v>2380</v>
      </c>
      <c r="I156" t="str" cm="1">
        <f t="array" ref="I156">_xlfn.IFS(B402&lt;18.5,"Underweight",B402&lt;25,"Normal Weight",B402&lt;30,"Overweight",B402&gt;=30,"Obesity")</f>
        <v>Overweight</v>
      </c>
      <c r="J156" t="str" cm="1">
        <f t="array" ref="J156">_xlfn.IFS(C156&lt;5.7,"Normal",C156&lt;6.5,"Pre-Diabetes",C156&gt;=6.5,"Diabetes")</f>
        <v>Normal</v>
      </c>
    </row>
    <row r="157" spans="1:10" x14ac:dyDescent="0.35">
      <c r="A157" t="s">
        <v>2216</v>
      </c>
      <c r="B157">
        <v>45.81</v>
      </c>
      <c r="C157">
        <v>4.76</v>
      </c>
      <c r="D157" t="s">
        <v>2380</v>
      </c>
      <c r="E157" t="s">
        <v>2379</v>
      </c>
      <c r="F157" t="s">
        <v>2381</v>
      </c>
      <c r="G157">
        <v>1</v>
      </c>
      <c r="H157" t="s">
        <v>2380</v>
      </c>
      <c r="I157" t="str" cm="1">
        <f t="array" ref="I157">_xlfn.IFS(B403&lt;18.5,"Underweight",B403&lt;25,"Normal Weight",B403&lt;30,"Overweight",B403&gt;=30,"Obesity")</f>
        <v>Normal Weight</v>
      </c>
      <c r="J157" t="str" cm="1">
        <f t="array" ref="J157">_xlfn.IFS(C157&lt;5.7,"Normal",C157&lt;6.5,"Pre-Diabetes",C157&gt;=6.5,"Diabetes")</f>
        <v>Normal</v>
      </c>
    </row>
    <row r="158" spans="1:10" x14ac:dyDescent="0.35">
      <c r="A158" t="s">
        <v>2215</v>
      </c>
      <c r="B158">
        <v>34.43</v>
      </c>
      <c r="C158">
        <v>10.82</v>
      </c>
      <c r="D158" t="s">
        <v>2380</v>
      </c>
      <c r="E158" t="s">
        <v>2379</v>
      </c>
      <c r="F158" t="s">
        <v>2379</v>
      </c>
      <c r="G158">
        <v>1</v>
      </c>
      <c r="H158" t="s">
        <v>2380</v>
      </c>
      <c r="I158" t="str" cm="1">
        <f t="array" ref="I158">_xlfn.IFS(B404&lt;18.5,"Underweight",B404&lt;25,"Normal Weight",B404&lt;30,"Overweight",B404&gt;=30,"Obesity")</f>
        <v>Overweight</v>
      </c>
      <c r="J158" t="str" cm="1">
        <f t="array" ref="J158">_xlfn.IFS(C158&lt;5.7,"Normal",C158&lt;6.5,"Pre-Diabetes",C158&gt;=6.5,"Diabetes")</f>
        <v>Diabetes</v>
      </c>
    </row>
    <row r="159" spans="1:10" x14ac:dyDescent="0.35">
      <c r="A159" t="s">
        <v>2214</v>
      </c>
      <c r="B159">
        <v>41.33</v>
      </c>
      <c r="C159">
        <v>4.01</v>
      </c>
      <c r="D159" t="s">
        <v>2380</v>
      </c>
      <c r="E159" t="s">
        <v>2379</v>
      </c>
      <c r="F159" t="s">
        <v>2379</v>
      </c>
      <c r="G159">
        <v>0</v>
      </c>
      <c r="H159" t="s">
        <v>2380</v>
      </c>
      <c r="I159" t="str" cm="1">
        <f t="array" ref="I159">_xlfn.IFS(B405&lt;18.5,"Underweight",B405&lt;25,"Normal Weight",B405&lt;30,"Overweight",B405&gt;=30,"Obesity")</f>
        <v>Overweight</v>
      </c>
      <c r="J159" t="str" cm="1">
        <f t="array" ref="J159">_xlfn.IFS(C159&lt;5.7,"Normal",C159&lt;6.5,"Pre-Diabetes",C159&gt;=6.5,"Diabetes")</f>
        <v>Normal</v>
      </c>
    </row>
    <row r="160" spans="1:10" x14ac:dyDescent="0.35">
      <c r="A160" t="s">
        <v>2213</v>
      </c>
      <c r="B160">
        <v>31.92</v>
      </c>
      <c r="C160">
        <v>5.12</v>
      </c>
      <c r="D160" t="s">
        <v>2380</v>
      </c>
      <c r="E160" t="s">
        <v>2379</v>
      </c>
      <c r="F160" t="s">
        <v>2379</v>
      </c>
      <c r="G160">
        <v>1</v>
      </c>
      <c r="H160" t="s">
        <v>2380</v>
      </c>
      <c r="I160" t="str" cm="1">
        <f t="array" ref="I160">_xlfn.IFS(B406&lt;18.5,"Underweight",B406&lt;25,"Normal Weight",B406&lt;30,"Overweight",B406&gt;=30,"Obesity")</f>
        <v>Overweight</v>
      </c>
      <c r="J160" t="str" cm="1">
        <f t="array" ref="J160">_xlfn.IFS(C160&lt;5.7,"Normal",C160&lt;6.5,"Pre-Diabetes",C160&gt;=6.5,"Diabetes")</f>
        <v>Normal</v>
      </c>
    </row>
    <row r="161" spans="1:10" x14ac:dyDescent="0.35">
      <c r="A161" t="s">
        <v>2212</v>
      </c>
      <c r="B161">
        <v>39.799999999999997</v>
      </c>
      <c r="C161">
        <v>10.54</v>
      </c>
      <c r="D161" t="s">
        <v>2380</v>
      </c>
      <c r="E161" t="s">
        <v>2379</v>
      </c>
      <c r="F161" t="s">
        <v>2379</v>
      </c>
      <c r="G161">
        <v>2</v>
      </c>
      <c r="H161" t="s">
        <v>2380</v>
      </c>
      <c r="I161" t="str" cm="1">
        <f t="array" ref="I161">_xlfn.IFS(B407&lt;18.5,"Underweight",B407&lt;25,"Normal Weight",B407&lt;30,"Overweight",B407&gt;=30,"Obesity")</f>
        <v>Overweight</v>
      </c>
      <c r="J161" t="str" cm="1">
        <f t="array" ref="J161">_xlfn.IFS(C161&lt;5.7,"Normal",C161&lt;6.5,"Pre-Diabetes",C161&gt;=6.5,"Diabetes")</f>
        <v>Diabetes</v>
      </c>
    </row>
    <row r="162" spans="1:10" x14ac:dyDescent="0.35">
      <c r="A162" t="s">
        <v>2211</v>
      </c>
      <c r="B162">
        <v>42.82</v>
      </c>
      <c r="C162">
        <v>4.21</v>
      </c>
      <c r="D162" t="s">
        <v>2379</v>
      </c>
      <c r="E162" t="s">
        <v>2379</v>
      </c>
      <c r="F162" t="s">
        <v>2379</v>
      </c>
      <c r="G162">
        <v>0</v>
      </c>
      <c r="H162" t="s">
        <v>2380</v>
      </c>
      <c r="I162" t="str" cm="1">
        <f t="array" ref="I162">_xlfn.IFS(B408&lt;18.5,"Underweight",B408&lt;25,"Normal Weight",B408&lt;30,"Overweight",B408&gt;=30,"Obesity")</f>
        <v>Obesity</v>
      </c>
      <c r="J162" t="str" cm="1">
        <f t="array" ref="J162">_xlfn.IFS(C162&lt;5.7,"Normal",C162&lt;6.5,"Pre-Diabetes",C162&gt;=6.5,"Diabetes")</f>
        <v>Normal</v>
      </c>
    </row>
    <row r="163" spans="1:10" x14ac:dyDescent="0.35">
      <c r="A163" t="s">
        <v>2210</v>
      </c>
      <c r="B163">
        <v>33.630000000000003</v>
      </c>
      <c r="C163">
        <v>5.42</v>
      </c>
      <c r="D163" t="s">
        <v>2379</v>
      </c>
      <c r="E163" t="s">
        <v>2379</v>
      </c>
      <c r="F163" t="s">
        <v>2379</v>
      </c>
      <c r="G163">
        <v>0</v>
      </c>
      <c r="H163" t="s">
        <v>2380</v>
      </c>
      <c r="I163" t="str" cm="1">
        <f t="array" ref="I163">_xlfn.IFS(B409&lt;18.5,"Underweight",B409&lt;25,"Normal Weight",B409&lt;30,"Overweight",B409&gt;=30,"Obesity")</f>
        <v>Overweight</v>
      </c>
      <c r="J163" t="str" cm="1">
        <f t="array" ref="J163">_xlfn.IFS(C163&lt;5.7,"Normal",C163&lt;6.5,"Pre-Diabetes",C163&gt;=6.5,"Diabetes")</f>
        <v>Normal</v>
      </c>
    </row>
    <row r="164" spans="1:10" x14ac:dyDescent="0.35">
      <c r="A164" t="s">
        <v>2209</v>
      </c>
      <c r="B164">
        <v>37.07</v>
      </c>
      <c r="C164">
        <v>4.28</v>
      </c>
      <c r="D164" t="s">
        <v>2379</v>
      </c>
      <c r="E164" t="s">
        <v>2380</v>
      </c>
      <c r="F164" t="s">
        <v>2379</v>
      </c>
      <c r="G164">
        <v>1</v>
      </c>
      <c r="H164" t="s">
        <v>2380</v>
      </c>
      <c r="I164" t="str" cm="1">
        <f t="array" ref="I164">_xlfn.IFS(B410&lt;18.5,"Underweight",B410&lt;25,"Normal Weight",B410&lt;30,"Overweight",B410&gt;=30,"Obesity")</f>
        <v>Normal Weight</v>
      </c>
      <c r="J164" t="str" cm="1">
        <f t="array" ref="J164">_xlfn.IFS(C164&lt;5.7,"Normal",C164&lt;6.5,"Pre-Diabetes",C164&gt;=6.5,"Diabetes")</f>
        <v>Normal</v>
      </c>
    </row>
    <row r="165" spans="1:10" x14ac:dyDescent="0.35">
      <c r="A165" t="s">
        <v>2208</v>
      </c>
      <c r="B165">
        <v>35.625</v>
      </c>
      <c r="C165">
        <v>8.9</v>
      </c>
      <c r="D165" t="s">
        <v>2379</v>
      </c>
      <c r="E165" t="s">
        <v>2379</v>
      </c>
      <c r="F165" t="s">
        <v>2379</v>
      </c>
      <c r="G165">
        <v>0</v>
      </c>
      <c r="H165" t="s">
        <v>2380</v>
      </c>
      <c r="I165" t="str" cm="1">
        <f t="array" ref="I165">_xlfn.IFS(B411&lt;18.5,"Underweight",B411&lt;25,"Normal Weight",B411&lt;30,"Overweight",B411&gt;=30,"Obesity")</f>
        <v>Normal Weight</v>
      </c>
      <c r="J165" t="str" cm="1">
        <f t="array" ref="J165">_xlfn.IFS(C165&lt;5.7,"Normal",C165&lt;6.5,"Pre-Diabetes",C165&gt;=6.5,"Diabetes")</f>
        <v>Diabetes</v>
      </c>
    </row>
    <row r="166" spans="1:10" x14ac:dyDescent="0.35">
      <c r="A166" t="s">
        <v>2207</v>
      </c>
      <c r="B166">
        <v>42.69</v>
      </c>
      <c r="C166">
        <v>4.8899999999999997</v>
      </c>
      <c r="D166" t="s">
        <v>2379</v>
      </c>
      <c r="E166" t="s">
        <v>2379</v>
      </c>
      <c r="F166" t="s">
        <v>2381</v>
      </c>
      <c r="G166">
        <v>1</v>
      </c>
      <c r="H166" t="s">
        <v>2380</v>
      </c>
      <c r="I166" t="str" cm="1">
        <f t="array" ref="I166">_xlfn.IFS(B412&lt;18.5,"Underweight",B412&lt;25,"Normal Weight",B412&lt;30,"Overweight",B412&gt;=30,"Obesity")</f>
        <v>Normal Weight</v>
      </c>
      <c r="J166" t="str" cm="1">
        <f t="array" ref="J166">_xlfn.IFS(C166&lt;5.7,"Normal",C166&lt;6.5,"Pre-Diabetes",C166&gt;=6.5,"Diabetes")</f>
        <v>Normal</v>
      </c>
    </row>
    <row r="167" spans="1:10" x14ac:dyDescent="0.35">
      <c r="A167" t="s">
        <v>2206</v>
      </c>
      <c r="B167">
        <v>37.869999999999997</v>
      </c>
      <c r="C167">
        <v>4.29</v>
      </c>
      <c r="D167" t="s">
        <v>2380</v>
      </c>
      <c r="E167" t="s">
        <v>2379</v>
      </c>
      <c r="F167" t="s">
        <v>2381</v>
      </c>
      <c r="G167">
        <v>1</v>
      </c>
      <c r="H167" t="s">
        <v>2380</v>
      </c>
      <c r="I167" t="str" cm="1">
        <f t="array" ref="I167">_xlfn.IFS(B413&lt;18.5,"Underweight",B413&lt;25,"Normal Weight",B413&lt;30,"Overweight",B413&gt;=30,"Obesity")</f>
        <v>Overweight</v>
      </c>
      <c r="J167" t="str" cm="1">
        <f t="array" ref="J167">_xlfn.IFS(C167&lt;5.7,"Normal",C167&lt;6.5,"Pre-Diabetes",C167&gt;=6.5,"Diabetes")</f>
        <v>Normal</v>
      </c>
    </row>
    <row r="168" spans="1:10" x14ac:dyDescent="0.35">
      <c r="A168" t="s">
        <v>2205</v>
      </c>
      <c r="B168">
        <v>40.61</v>
      </c>
      <c r="C168">
        <v>8</v>
      </c>
      <c r="D168" t="s">
        <v>2380</v>
      </c>
      <c r="E168" t="s">
        <v>2379</v>
      </c>
      <c r="F168" t="s">
        <v>2379</v>
      </c>
      <c r="G168">
        <v>1</v>
      </c>
      <c r="H168" t="s">
        <v>2380</v>
      </c>
      <c r="I168" t="str" cm="1">
        <f t="array" ref="I168">_xlfn.IFS(B414&lt;18.5,"Underweight",B414&lt;25,"Normal Weight",B414&lt;30,"Overweight",B414&gt;=30,"Obesity")</f>
        <v>Obesity</v>
      </c>
      <c r="J168" t="str" cm="1">
        <f t="array" ref="J168">_xlfn.IFS(C168&lt;5.7,"Normal",C168&lt;6.5,"Pre-Diabetes",C168&gt;=6.5,"Diabetes")</f>
        <v>Diabetes</v>
      </c>
    </row>
    <row r="169" spans="1:10" x14ac:dyDescent="0.35">
      <c r="A169" t="s">
        <v>2204</v>
      </c>
      <c r="B169">
        <v>30.78</v>
      </c>
      <c r="C169">
        <v>4.67</v>
      </c>
      <c r="D169" t="s">
        <v>2380</v>
      </c>
      <c r="E169" t="s">
        <v>2379</v>
      </c>
      <c r="F169" t="s">
        <v>2379</v>
      </c>
      <c r="G169">
        <v>0</v>
      </c>
      <c r="H169" t="s">
        <v>2380</v>
      </c>
      <c r="I169" t="str" cm="1">
        <f t="array" ref="I169">_xlfn.IFS(B415&lt;18.5,"Underweight",B415&lt;25,"Normal Weight",B415&lt;30,"Overweight",B415&gt;=30,"Obesity")</f>
        <v>Normal Weight</v>
      </c>
      <c r="J169" t="str" cm="1">
        <f t="array" ref="J169">_xlfn.IFS(C169&lt;5.7,"Normal",C169&lt;6.5,"Pre-Diabetes",C169&gt;=6.5,"Diabetes")</f>
        <v>Normal</v>
      </c>
    </row>
    <row r="170" spans="1:10" x14ac:dyDescent="0.35">
      <c r="A170" t="s">
        <v>2203</v>
      </c>
      <c r="B170">
        <v>49.49</v>
      </c>
      <c r="C170">
        <v>4.5</v>
      </c>
      <c r="D170" t="s">
        <v>2379</v>
      </c>
      <c r="E170" t="s">
        <v>2379</v>
      </c>
      <c r="F170" t="s">
        <v>2379</v>
      </c>
      <c r="G170">
        <v>0</v>
      </c>
      <c r="H170" t="s">
        <v>2380</v>
      </c>
      <c r="I170" t="str" cm="1">
        <f t="array" ref="I170">_xlfn.IFS(B416&lt;18.5,"Underweight",B416&lt;25,"Normal Weight",B416&lt;30,"Overweight",B416&gt;=30,"Obesity")</f>
        <v>Normal Weight</v>
      </c>
      <c r="J170" t="str" cm="1">
        <f t="array" ref="J170">_xlfn.IFS(C170&lt;5.7,"Normal",C170&lt;6.5,"Pre-Diabetes",C170&gt;=6.5,"Diabetes")</f>
        <v>Normal</v>
      </c>
    </row>
    <row r="171" spans="1:10" x14ac:dyDescent="0.35">
      <c r="A171" t="s">
        <v>2202</v>
      </c>
      <c r="B171">
        <v>37.619999999999997</v>
      </c>
      <c r="C171">
        <v>6.32</v>
      </c>
      <c r="D171" t="s">
        <v>2380</v>
      </c>
      <c r="E171" t="s">
        <v>2380</v>
      </c>
      <c r="F171" t="s">
        <v>2379</v>
      </c>
      <c r="G171">
        <v>2</v>
      </c>
      <c r="H171" t="s">
        <v>2380</v>
      </c>
      <c r="I171" t="str" cm="1">
        <f t="array" ref="I171">_xlfn.IFS(B417&lt;18.5,"Underweight",B417&lt;25,"Normal Weight",B417&lt;30,"Overweight",B417&gt;=30,"Obesity")</f>
        <v>Normal Weight</v>
      </c>
      <c r="J171" t="str" cm="1">
        <f t="array" ref="J171">_xlfn.IFS(C171&lt;5.7,"Normal",C171&lt;6.5,"Pre-Diabetes",C171&gt;=6.5,"Diabetes")</f>
        <v>Pre-Diabetes</v>
      </c>
    </row>
    <row r="172" spans="1:10" x14ac:dyDescent="0.35">
      <c r="A172" t="s">
        <v>2201</v>
      </c>
      <c r="B172">
        <v>36.08</v>
      </c>
      <c r="C172">
        <v>6.1</v>
      </c>
      <c r="D172" t="s">
        <v>2380</v>
      </c>
      <c r="E172" t="s">
        <v>2379</v>
      </c>
      <c r="F172" t="s">
        <v>2379</v>
      </c>
      <c r="G172">
        <v>1</v>
      </c>
      <c r="H172" t="s">
        <v>2380</v>
      </c>
      <c r="I172" t="str" cm="1">
        <f t="array" ref="I172">_xlfn.IFS(B418&lt;18.5,"Underweight",B418&lt;25,"Normal Weight",B418&lt;30,"Overweight",B418&gt;=30,"Obesity")</f>
        <v>Normal Weight</v>
      </c>
      <c r="J172" t="str" cm="1">
        <f t="array" ref="J172">_xlfn.IFS(C172&lt;5.7,"Normal",C172&lt;6.5,"Pre-Diabetes",C172&gt;=6.5,"Diabetes")</f>
        <v>Pre-Diabetes</v>
      </c>
    </row>
    <row r="173" spans="1:10" x14ac:dyDescent="0.35">
      <c r="A173" t="s">
        <v>2200</v>
      </c>
      <c r="B173">
        <v>33.5</v>
      </c>
      <c r="C173">
        <v>5.4</v>
      </c>
      <c r="D173" t="s">
        <v>2379</v>
      </c>
      <c r="E173" t="s">
        <v>2379</v>
      </c>
      <c r="F173" t="s">
        <v>2379</v>
      </c>
      <c r="G173">
        <v>0</v>
      </c>
      <c r="H173" t="s">
        <v>2380</v>
      </c>
      <c r="I173" t="str" cm="1">
        <f t="array" ref="I173">_xlfn.IFS(B419&lt;18.5,"Underweight",B419&lt;25,"Normal Weight",B419&lt;30,"Overweight",B419&gt;=30,"Obesity")</f>
        <v>Underweight</v>
      </c>
      <c r="J173" t="str" cm="1">
        <f t="array" ref="J173">_xlfn.IFS(C173&lt;5.7,"Normal",C173&lt;6.5,"Pre-Diabetes",C173&gt;=6.5,"Diabetes")</f>
        <v>Normal</v>
      </c>
    </row>
    <row r="174" spans="1:10" x14ac:dyDescent="0.35">
      <c r="A174" t="s">
        <v>2199</v>
      </c>
      <c r="B174">
        <v>47.46</v>
      </c>
      <c r="C174">
        <v>6.24</v>
      </c>
      <c r="D174" t="s">
        <v>2380</v>
      </c>
      <c r="E174" t="s">
        <v>2379</v>
      </c>
      <c r="F174" t="s">
        <v>2379</v>
      </c>
      <c r="G174">
        <v>1</v>
      </c>
      <c r="H174" t="s">
        <v>2380</v>
      </c>
      <c r="I174" t="str" cm="1">
        <f t="array" ref="I174">_xlfn.IFS(B420&lt;18.5,"Underweight",B420&lt;25,"Normal Weight",B420&lt;30,"Overweight",B420&gt;=30,"Obesity")</f>
        <v>Overweight</v>
      </c>
      <c r="J174" t="str" cm="1">
        <f t="array" ref="J174">_xlfn.IFS(C174&lt;5.7,"Normal",C174&lt;6.5,"Pre-Diabetes",C174&gt;=6.5,"Diabetes")</f>
        <v>Pre-Diabetes</v>
      </c>
    </row>
    <row r="175" spans="1:10" x14ac:dyDescent="0.35">
      <c r="A175" t="s">
        <v>2198</v>
      </c>
      <c r="B175">
        <v>49.24</v>
      </c>
      <c r="C175">
        <v>4.45</v>
      </c>
      <c r="D175" t="s">
        <v>2379</v>
      </c>
      <c r="E175" t="s">
        <v>2379</v>
      </c>
      <c r="F175" t="s">
        <v>2379</v>
      </c>
      <c r="G175">
        <v>0</v>
      </c>
      <c r="H175" t="s">
        <v>2380</v>
      </c>
      <c r="I175" t="str" cm="1">
        <f t="array" ref="I175">_xlfn.IFS(B421&lt;18.5,"Underweight",B421&lt;25,"Normal Weight",B421&lt;30,"Overweight",B421&gt;=30,"Obesity")</f>
        <v>Overweight</v>
      </c>
      <c r="J175" t="str" cm="1">
        <f t="array" ref="J175">_xlfn.IFS(C175&lt;5.7,"Normal",C175&lt;6.5,"Pre-Diabetes",C175&gt;=6.5,"Diabetes")</f>
        <v>Normal</v>
      </c>
    </row>
    <row r="176" spans="1:10" x14ac:dyDescent="0.35">
      <c r="A176" t="s">
        <v>2197</v>
      </c>
      <c r="B176">
        <v>54.4</v>
      </c>
      <c r="C176">
        <v>5.22</v>
      </c>
      <c r="D176" t="s">
        <v>2379</v>
      </c>
      <c r="E176" t="s">
        <v>2379</v>
      </c>
      <c r="F176" t="s">
        <v>2379</v>
      </c>
      <c r="G176">
        <v>1</v>
      </c>
      <c r="H176" t="s">
        <v>2380</v>
      </c>
      <c r="I176" t="str" cm="1">
        <f t="array" ref="I176">_xlfn.IFS(B422&lt;18.5,"Underweight",B422&lt;25,"Normal Weight",B422&lt;30,"Overweight",B422&gt;=30,"Obesity")</f>
        <v>Overweight</v>
      </c>
      <c r="J176" t="str" cm="1">
        <f t="array" ref="J176">_xlfn.IFS(C176&lt;5.7,"Normal",C176&lt;6.5,"Pre-Diabetes",C176&gt;=6.5,"Diabetes")</f>
        <v>Normal</v>
      </c>
    </row>
    <row r="177" spans="1:10" x14ac:dyDescent="0.35">
      <c r="A177" t="s">
        <v>2196</v>
      </c>
      <c r="B177">
        <v>35.53</v>
      </c>
      <c r="C177">
        <v>4.6100000000000003</v>
      </c>
      <c r="D177" t="s">
        <v>2379</v>
      </c>
      <c r="E177" t="s">
        <v>2379</v>
      </c>
      <c r="F177" t="s">
        <v>2379</v>
      </c>
      <c r="G177">
        <v>1</v>
      </c>
      <c r="H177" t="s">
        <v>2380</v>
      </c>
      <c r="I177" t="str" cm="1">
        <f t="array" ref="I177">_xlfn.IFS(B423&lt;18.5,"Underweight",B423&lt;25,"Normal Weight",B423&lt;30,"Overweight",B423&gt;=30,"Obesity")</f>
        <v>Overweight</v>
      </c>
      <c r="J177" t="str" cm="1">
        <f t="array" ref="J177">_xlfn.IFS(C177&lt;5.7,"Normal",C177&lt;6.5,"Pre-Diabetes",C177&gt;=6.5,"Diabetes")</f>
        <v>Normal</v>
      </c>
    </row>
    <row r="178" spans="1:10" x14ac:dyDescent="0.35">
      <c r="A178" t="s">
        <v>2195</v>
      </c>
      <c r="B178">
        <v>39.729999999999997</v>
      </c>
      <c r="C178">
        <v>6.24</v>
      </c>
      <c r="D178" t="s">
        <v>2379</v>
      </c>
      <c r="E178" t="s">
        <v>2379</v>
      </c>
      <c r="F178" t="s">
        <v>2379</v>
      </c>
      <c r="G178">
        <v>0</v>
      </c>
      <c r="H178" t="s">
        <v>2380</v>
      </c>
      <c r="I178" t="str" cm="1">
        <f t="array" ref="I178">_xlfn.IFS(B424&lt;18.5,"Underweight",B424&lt;25,"Normal Weight",B424&lt;30,"Overweight",B424&gt;=30,"Obesity")</f>
        <v>Overweight</v>
      </c>
      <c r="J178" t="str" cm="1">
        <f t="array" ref="J178">_xlfn.IFS(C178&lt;5.7,"Normal",C178&lt;6.5,"Pre-Diabetes",C178&gt;=6.5,"Diabetes")</f>
        <v>Pre-Diabetes</v>
      </c>
    </row>
    <row r="179" spans="1:10" x14ac:dyDescent="0.35">
      <c r="A179" t="s">
        <v>2194</v>
      </c>
      <c r="B179">
        <v>35.68</v>
      </c>
      <c r="C179">
        <v>10.039999999999999</v>
      </c>
      <c r="D179" t="s">
        <v>2379</v>
      </c>
      <c r="E179" t="s">
        <v>2379</v>
      </c>
      <c r="F179" t="s">
        <v>2379</v>
      </c>
      <c r="G179">
        <v>0</v>
      </c>
      <c r="H179" t="s">
        <v>2380</v>
      </c>
      <c r="I179" t="str" cm="1">
        <f t="array" ref="I179">_xlfn.IFS(B425&lt;18.5,"Underweight",B425&lt;25,"Normal Weight",B425&lt;30,"Overweight",B425&gt;=30,"Obesity")</f>
        <v>Overweight</v>
      </c>
      <c r="J179" t="str" cm="1">
        <f t="array" ref="J179">_xlfn.IFS(C179&lt;5.7,"Normal",C179&lt;6.5,"Pre-Diabetes",C179&gt;=6.5,"Diabetes")</f>
        <v>Diabetes</v>
      </c>
    </row>
    <row r="180" spans="1:10" x14ac:dyDescent="0.35">
      <c r="A180" t="s">
        <v>2193</v>
      </c>
      <c r="B180">
        <v>48.86</v>
      </c>
      <c r="C180">
        <v>6.09</v>
      </c>
      <c r="D180" t="s">
        <v>2379</v>
      </c>
      <c r="E180" t="s">
        <v>2379</v>
      </c>
      <c r="F180" t="s">
        <v>2379</v>
      </c>
      <c r="G180">
        <v>0</v>
      </c>
      <c r="H180" t="s">
        <v>2380</v>
      </c>
      <c r="I180" t="str" cm="1">
        <f t="array" ref="I180">_xlfn.IFS(B426&lt;18.5,"Underweight",B426&lt;25,"Normal Weight",B426&lt;30,"Overweight",B426&gt;=30,"Obesity")</f>
        <v>Obesity</v>
      </c>
      <c r="J180" t="str" cm="1">
        <f t="array" ref="J180">_xlfn.IFS(C180&lt;5.7,"Normal",C180&lt;6.5,"Pre-Diabetes",C180&gt;=6.5,"Diabetes")</f>
        <v>Pre-Diabetes</v>
      </c>
    </row>
    <row r="181" spans="1:10" x14ac:dyDescent="0.35">
      <c r="A181" t="s">
        <v>2192</v>
      </c>
      <c r="B181">
        <v>34.799999999999997</v>
      </c>
      <c r="C181">
        <v>11.4</v>
      </c>
      <c r="D181" t="s">
        <v>2380</v>
      </c>
      <c r="E181" t="s">
        <v>2379</v>
      </c>
      <c r="F181" t="s">
        <v>2381</v>
      </c>
      <c r="G181">
        <v>1</v>
      </c>
      <c r="H181" t="s">
        <v>2379</v>
      </c>
      <c r="I181" t="str" cm="1">
        <f t="array" ref="I181">_xlfn.IFS(B427&lt;18.5,"Underweight",B427&lt;25,"Normal Weight",B427&lt;30,"Overweight",B427&gt;=30,"Obesity")</f>
        <v>Overweight</v>
      </c>
      <c r="J181" t="str" cm="1">
        <f t="array" ref="J181">_xlfn.IFS(C181&lt;5.7,"Normal",C181&lt;6.5,"Pre-Diabetes",C181&gt;=6.5,"Diabetes")</f>
        <v>Diabetes</v>
      </c>
    </row>
    <row r="182" spans="1:10" x14ac:dyDescent="0.35">
      <c r="A182" t="s">
        <v>2191</v>
      </c>
      <c r="B182">
        <v>32.49</v>
      </c>
      <c r="C182">
        <v>4.29</v>
      </c>
      <c r="D182" t="s">
        <v>2379</v>
      </c>
      <c r="E182" t="s">
        <v>2379</v>
      </c>
      <c r="F182" t="s">
        <v>2381</v>
      </c>
      <c r="G182">
        <v>1</v>
      </c>
      <c r="H182" t="s">
        <v>2380</v>
      </c>
      <c r="I182" t="str" cm="1">
        <f t="array" ref="I182">_xlfn.IFS(B428&lt;18.5,"Underweight",B428&lt;25,"Normal Weight",B428&lt;30,"Overweight",B428&gt;=30,"Obesity")</f>
        <v>Normal Weight</v>
      </c>
      <c r="J182" t="str" cm="1">
        <f t="array" ref="J182">_xlfn.IFS(C182&lt;5.7,"Normal",C182&lt;6.5,"Pre-Diabetes",C182&gt;=6.5,"Diabetes")</f>
        <v>Normal</v>
      </c>
    </row>
    <row r="183" spans="1:10" x14ac:dyDescent="0.35">
      <c r="A183" t="s">
        <v>2190</v>
      </c>
      <c r="B183">
        <v>39</v>
      </c>
      <c r="C183">
        <v>5.7</v>
      </c>
      <c r="D183" t="s">
        <v>2379</v>
      </c>
      <c r="E183" t="s">
        <v>2379</v>
      </c>
      <c r="F183" t="s">
        <v>2379</v>
      </c>
      <c r="G183">
        <v>2</v>
      </c>
      <c r="H183" t="s">
        <v>2380</v>
      </c>
      <c r="I183" t="str" cm="1">
        <f t="array" ref="I183">_xlfn.IFS(B429&lt;18.5,"Underweight",B429&lt;25,"Normal Weight",B429&lt;30,"Overweight",B429&gt;=30,"Obesity")</f>
        <v>Overweight</v>
      </c>
      <c r="J183" t="str" cm="1">
        <f t="array" ref="J183">_xlfn.IFS(C183&lt;5.7,"Normal",C183&lt;6.5,"Pre-Diabetes",C183&gt;=6.5,"Diabetes")</f>
        <v>Pre-Diabetes</v>
      </c>
    </row>
    <row r="184" spans="1:10" x14ac:dyDescent="0.35">
      <c r="A184" t="s">
        <v>2189</v>
      </c>
      <c r="B184">
        <v>35.299999999999997</v>
      </c>
      <c r="C184">
        <v>6.09</v>
      </c>
      <c r="D184" t="s">
        <v>2379</v>
      </c>
      <c r="E184" t="s">
        <v>2379</v>
      </c>
      <c r="F184" t="s">
        <v>2379</v>
      </c>
      <c r="G184">
        <v>1</v>
      </c>
      <c r="H184" t="s">
        <v>2380</v>
      </c>
      <c r="I184" t="str" cm="1">
        <f t="array" ref="I184">_xlfn.IFS(B430&lt;18.5,"Underweight",B430&lt;25,"Normal Weight",B430&lt;30,"Overweight",B430&gt;=30,"Obesity")</f>
        <v>Obesity</v>
      </c>
      <c r="J184" t="str" cm="1">
        <f t="array" ref="J184">_xlfn.IFS(C184&lt;5.7,"Normal",C184&lt;6.5,"Pre-Diabetes",C184&gt;=6.5,"Diabetes")</f>
        <v>Pre-Diabetes</v>
      </c>
    </row>
    <row r="185" spans="1:10" x14ac:dyDescent="0.35">
      <c r="A185" t="s">
        <v>2188</v>
      </c>
      <c r="B185">
        <v>33.42</v>
      </c>
      <c r="C185">
        <v>10.67</v>
      </c>
      <c r="D185" t="s">
        <v>2379</v>
      </c>
      <c r="E185" t="s">
        <v>2379</v>
      </c>
      <c r="F185" t="s">
        <v>2379</v>
      </c>
      <c r="G185">
        <v>0</v>
      </c>
      <c r="H185" t="s">
        <v>2380</v>
      </c>
      <c r="I185" t="str" cm="1">
        <f t="array" ref="I185">_xlfn.IFS(B431&lt;18.5,"Underweight",B431&lt;25,"Normal Weight",B431&lt;30,"Overweight",B431&gt;=30,"Obesity")</f>
        <v>Overweight</v>
      </c>
      <c r="J185" t="str" cm="1">
        <f t="array" ref="J185">_xlfn.IFS(C185&lt;5.7,"Normal",C185&lt;6.5,"Pre-Diabetes",C185&gt;=6.5,"Diabetes")</f>
        <v>Diabetes</v>
      </c>
    </row>
    <row r="186" spans="1:10" x14ac:dyDescent="0.35">
      <c r="A186" t="s">
        <v>2187</v>
      </c>
      <c r="B186">
        <v>37.18</v>
      </c>
      <c r="C186">
        <v>6.75</v>
      </c>
      <c r="D186" t="s">
        <v>2380</v>
      </c>
      <c r="E186" t="s">
        <v>2379</v>
      </c>
      <c r="F186" t="s">
        <v>2379</v>
      </c>
      <c r="G186">
        <v>2</v>
      </c>
      <c r="H186" t="s">
        <v>2380</v>
      </c>
      <c r="I186" t="str" cm="1">
        <f t="array" ref="I186">_xlfn.IFS(B432&lt;18.5,"Underweight",B432&lt;25,"Normal Weight",B432&lt;30,"Overweight",B432&gt;=30,"Obesity")</f>
        <v>Normal Weight</v>
      </c>
      <c r="J186" t="str" cm="1">
        <f t="array" ref="J186">_xlfn.IFS(C186&lt;5.7,"Normal",C186&lt;6.5,"Pre-Diabetes",C186&gt;=6.5,"Diabetes")</f>
        <v>Diabetes</v>
      </c>
    </row>
    <row r="187" spans="1:10" x14ac:dyDescent="0.35">
      <c r="A187" t="s">
        <v>2186</v>
      </c>
      <c r="B187">
        <v>33.33</v>
      </c>
      <c r="C187">
        <v>9.26</v>
      </c>
      <c r="D187" t="s">
        <v>2380</v>
      </c>
      <c r="E187" t="s">
        <v>2379</v>
      </c>
      <c r="F187" t="s">
        <v>2379</v>
      </c>
      <c r="G187">
        <v>2</v>
      </c>
      <c r="H187" t="s">
        <v>2379</v>
      </c>
      <c r="I187" t="str" cm="1">
        <f t="array" ref="I187">_xlfn.IFS(B433&lt;18.5,"Underweight",B433&lt;25,"Normal Weight",B433&lt;30,"Overweight",B433&gt;=30,"Obesity")</f>
        <v>Obesity</v>
      </c>
      <c r="J187" t="str" cm="1">
        <f t="array" ref="J187">_xlfn.IFS(C187&lt;5.7,"Normal",C187&lt;6.5,"Pre-Diabetes",C187&gt;=6.5,"Diabetes")</f>
        <v>Diabetes</v>
      </c>
    </row>
    <row r="188" spans="1:10" x14ac:dyDescent="0.35">
      <c r="A188" t="s">
        <v>2185</v>
      </c>
      <c r="B188">
        <v>53.21</v>
      </c>
      <c r="C188">
        <v>4.2699999999999996</v>
      </c>
      <c r="D188" t="s">
        <v>2379</v>
      </c>
      <c r="E188" t="s">
        <v>2379</v>
      </c>
      <c r="F188" t="s">
        <v>2379</v>
      </c>
      <c r="G188">
        <v>1</v>
      </c>
      <c r="H188" t="s">
        <v>2380</v>
      </c>
      <c r="I188" t="str" cm="1">
        <f t="array" ref="I188">_xlfn.IFS(B434&lt;18.5,"Underweight",B434&lt;25,"Normal Weight",B434&lt;30,"Overweight",B434&gt;=30,"Obesity")</f>
        <v>Normal Weight</v>
      </c>
      <c r="J188" t="str" cm="1">
        <f t="array" ref="J188">_xlfn.IFS(C188&lt;5.7,"Normal",C188&lt;6.5,"Pre-Diabetes",C188&gt;=6.5,"Diabetes")</f>
        <v>Normal</v>
      </c>
    </row>
    <row r="189" spans="1:10" x14ac:dyDescent="0.35">
      <c r="A189" t="s">
        <v>2184</v>
      </c>
      <c r="B189">
        <v>38.729999999999997</v>
      </c>
      <c r="C189">
        <v>11.51</v>
      </c>
      <c r="D189" t="s">
        <v>2379</v>
      </c>
      <c r="E189" t="s">
        <v>2379</v>
      </c>
      <c r="F189" t="s">
        <v>2379</v>
      </c>
      <c r="G189">
        <v>2</v>
      </c>
      <c r="H189" t="s">
        <v>2380</v>
      </c>
      <c r="I189" t="str" cm="1">
        <f t="array" ref="I189">_xlfn.IFS(B435&lt;18.5,"Underweight",B435&lt;25,"Normal Weight",B435&lt;30,"Overweight",B435&gt;=30,"Obesity")</f>
        <v>Normal Weight</v>
      </c>
      <c r="J189" t="str" cm="1">
        <f t="array" ref="J189">_xlfn.IFS(C189&lt;5.7,"Normal",C189&lt;6.5,"Pre-Diabetes",C189&gt;=6.5,"Diabetes")</f>
        <v>Diabetes</v>
      </c>
    </row>
    <row r="190" spans="1:10" x14ac:dyDescent="0.35">
      <c r="A190" t="s">
        <v>2183</v>
      </c>
      <c r="B190">
        <v>29.73</v>
      </c>
      <c r="C190">
        <v>7.22</v>
      </c>
      <c r="D190" t="s">
        <v>2379</v>
      </c>
      <c r="E190" t="s">
        <v>2379</v>
      </c>
      <c r="F190" t="s">
        <v>2379</v>
      </c>
      <c r="G190">
        <v>0</v>
      </c>
      <c r="H190" t="s">
        <v>2380</v>
      </c>
      <c r="I190" t="str" cm="1">
        <f t="array" ref="I190">_xlfn.IFS(B436&lt;18.5,"Underweight",B436&lt;25,"Normal Weight",B436&lt;30,"Overweight",B436&gt;=30,"Obesity")</f>
        <v>Overweight</v>
      </c>
      <c r="J190" t="str" cm="1">
        <f t="array" ref="J190">_xlfn.IFS(C190&lt;5.7,"Normal",C190&lt;6.5,"Pre-Diabetes",C190&gt;=6.5,"Diabetes")</f>
        <v>Diabetes</v>
      </c>
    </row>
    <row r="191" spans="1:10" x14ac:dyDescent="0.35">
      <c r="A191" t="s">
        <v>2182</v>
      </c>
      <c r="B191">
        <v>34.700000000000003</v>
      </c>
      <c r="C191">
        <v>4.37</v>
      </c>
      <c r="D191" t="s">
        <v>2379</v>
      </c>
      <c r="E191" t="s">
        <v>2379</v>
      </c>
      <c r="F191" t="s">
        <v>2381</v>
      </c>
      <c r="G191">
        <v>1</v>
      </c>
      <c r="H191" t="s">
        <v>2380</v>
      </c>
      <c r="I191" t="str" cm="1">
        <f t="array" ref="I191">_xlfn.IFS(B437&lt;18.5,"Underweight",B437&lt;25,"Normal Weight",B437&lt;30,"Overweight",B437&gt;=30,"Obesity")</f>
        <v>Overweight</v>
      </c>
      <c r="J191" t="str" cm="1">
        <f t="array" ref="J191">_xlfn.IFS(C191&lt;5.7,"Normal",C191&lt;6.5,"Pre-Diabetes",C191&gt;=6.5,"Diabetes")</f>
        <v>Normal</v>
      </c>
    </row>
    <row r="192" spans="1:10" x14ac:dyDescent="0.35">
      <c r="A192" t="s">
        <v>2181</v>
      </c>
      <c r="B192">
        <v>38.28</v>
      </c>
      <c r="C192">
        <v>11.56</v>
      </c>
      <c r="D192" t="s">
        <v>2380</v>
      </c>
      <c r="E192" t="s">
        <v>2379</v>
      </c>
      <c r="F192" t="s">
        <v>2379</v>
      </c>
      <c r="G192">
        <v>1</v>
      </c>
      <c r="H192" t="s">
        <v>2380</v>
      </c>
      <c r="I192" t="str" cm="1">
        <f t="array" ref="I192">_xlfn.IFS(B438&lt;18.5,"Underweight",B438&lt;25,"Normal Weight",B438&lt;30,"Overweight",B438&gt;=30,"Obesity")</f>
        <v>Obesity</v>
      </c>
      <c r="J192" t="str" cm="1">
        <f t="array" ref="J192">_xlfn.IFS(C192&lt;5.7,"Normal",C192&lt;6.5,"Pre-Diabetes",C192&gt;=6.5,"Diabetes")</f>
        <v>Diabetes</v>
      </c>
    </row>
    <row r="193" spans="1:10" x14ac:dyDescent="0.35">
      <c r="A193" t="s">
        <v>2180</v>
      </c>
      <c r="B193">
        <v>33.57</v>
      </c>
      <c r="C193">
        <v>8.82</v>
      </c>
      <c r="D193" t="s">
        <v>2380</v>
      </c>
      <c r="E193" t="s">
        <v>2379</v>
      </c>
      <c r="F193" t="s">
        <v>2379</v>
      </c>
      <c r="G193">
        <v>0</v>
      </c>
      <c r="H193" t="s">
        <v>2380</v>
      </c>
      <c r="I193" t="str" cm="1">
        <f t="array" ref="I193">_xlfn.IFS(B439&lt;18.5,"Underweight",B439&lt;25,"Normal Weight",B439&lt;30,"Overweight",B439&gt;=30,"Obesity")</f>
        <v>Overweight</v>
      </c>
      <c r="J193" t="str" cm="1">
        <f t="array" ref="J193">_xlfn.IFS(C193&lt;5.7,"Normal",C193&lt;6.5,"Pre-Diabetes",C193&gt;=6.5,"Diabetes")</f>
        <v>Diabetes</v>
      </c>
    </row>
    <row r="194" spans="1:10" x14ac:dyDescent="0.35">
      <c r="A194" t="s">
        <v>2179</v>
      </c>
      <c r="B194">
        <v>52.06</v>
      </c>
      <c r="C194">
        <v>4.6900000000000004</v>
      </c>
      <c r="D194" t="s">
        <v>2379</v>
      </c>
      <c r="E194" t="s">
        <v>2379</v>
      </c>
      <c r="F194" t="s">
        <v>2379</v>
      </c>
      <c r="G194">
        <v>1</v>
      </c>
      <c r="H194" t="s">
        <v>2380</v>
      </c>
      <c r="I194" t="str" cm="1">
        <f t="array" ref="I194">_xlfn.IFS(B440&lt;18.5,"Underweight",B440&lt;25,"Normal Weight",B440&lt;30,"Overweight",B440&gt;=30,"Obesity")</f>
        <v>Overweight</v>
      </c>
      <c r="J194" t="str" cm="1">
        <f t="array" ref="J194">_xlfn.IFS(C194&lt;5.7,"Normal",C194&lt;6.5,"Pre-Diabetes",C194&gt;=6.5,"Diabetes")</f>
        <v>Normal</v>
      </c>
    </row>
    <row r="195" spans="1:10" x14ac:dyDescent="0.35">
      <c r="A195" t="s">
        <v>2178</v>
      </c>
      <c r="B195">
        <v>38.17</v>
      </c>
      <c r="C195">
        <v>4.53</v>
      </c>
      <c r="D195" t="s">
        <v>2379</v>
      </c>
      <c r="E195" t="s">
        <v>2380</v>
      </c>
      <c r="F195" t="s">
        <v>2379</v>
      </c>
      <c r="G195">
        <v>1</v>
      </c>
      <c r="H195" t="s">
        <v>2380</v>
      </c>
      <c r="I195" t="str" cm="1">
        <f t="array" ref="I195">_xlfn.IFS(B441&lt;18.5,"Underweight",B441&lt;25,"Normal Weight",B441&lt;30,"Overweight",B441&gt;=30,"Obesity")</f>
        <v>Normal Weight</v>
      </c>
      <c r="J195" t="str" cm="1">
        <f t="array" ref="J195">_xlfn.IFS(C195&lt;5.7,"Normal",C195&lt;6.5,"Pre-Diabetes",C195&gt;=6.5,"Diabetes")</f>
        <v>Normal</v>
      </c>
    </row>
    <row r="196" spans="1:10" x14ac:dyDescent="0.35">
      <c r="A196" t="s">
        <v>2177</v>
      </c>
      <c r="B196">
        <v>36.954999999999998</v>
      </c>
      <c r="C196">
        <v>5.84</v>
      </c>
      <c r="D196" t="s">
        <v>2379</v>
      </c>
      <c r="E196" t="s">
        <v>2379</v>
      </c>
      <c r="F196" t="s">
        <v>2381</v>
      </c>
      <c r="G196">
        <v>1</v>
      </c>
      <c r="H196" t="s">
        <v>2380</v>
      </c>
      <c r="I196" t="str" cm="1">
        <f t="array" ref="I196">_xlfn.IFS(B442&lt;18.5,"Underweight",B442&lt;25,"Normal Weight",B442&lt;30,"Overweight",B442&gt;=30,"Obesity")</f>
        <v>Normal Weight</v>
      </c>
      <c r="J196" t="str" cm="1">
        <f t="array" ref="J196">_xlfn.IFS(C196&lt;5.7,"Normal",C196&lt;6.5,"Pre-Diabetes",C196&gt;=6.5,"Diabetes")</f>
        <v>Pre-Diabetes</v>
      </c>
    </row>
    <row r="197" spans="1:10" x14ac:dyDescent="0.35">
      <c r="A197" t="s">
        <v>2176</v>
      </c>
      <c r="B197">
        <v>34.4</v>
      </c>
      <c r="C197">
        <v>4.9000000000000004</v>
      </c>
      <c r="D197" t="s">
        <v>2379</v>
      </c>
      <c r="E197" t="s">
        <v>2379</v>
      </c>
      <c r="F197" t="s">
        <v>2381</v>
      </c>
      <c r="G197">
        <v>1</v>
      </c>
      <c r="H197" t="s">
        <v>2380</v>
      </c>
      <c r="I197" t="str" cm="1">
        <f t="array" ref="I197">_xlfn.IFS(B443&lt;18.5,"Underweight",B443&lt;25,"Normal Weight",B443&lt;30,"Overweight",B443&gt;=30,"Obesity")</f>
        <v>Normal Weight</v>
      </c>
      <c r="J197" t="str" cm="1">
        <f t="array" ref="J197">_xlfn.IFS(C197&lt;5.7,"Normal",C197&lt;6.5,"Pre-Diabetes",C197&gt;=6.5,"Diabetes")</f>
        <v>Normal</v>
      </c>
    </row>
    <row r="198" spans="1:10" x14ac:dyDescent="0.35">
      <c r="A198" t="s">
        <v>2175</v>
      </c>
      <c r="B198">
        <v>31.73</v>
      </c>
      <c r="C198">
        <v>4.3</v>
      </c>
      <c r="D198" t="s">
        <v>2379</v>
      </c>
      <c r="E198" t="s">
        <v>2379</v>
      </c>
      <c r="F198" t="s">
        <v>2379</v>
      </c>
      <c r="G198">
        <v>0</v>
      </c>
      <c r="H198" t="s">
        <v>2380</v>
      </c>
      <c r="I198" t="str" cm="1">
        <f t="array" ref="I198">_xlfn.IFS(B444&lt;18.5,"Underweight",B444&lt;25,"Normal Weight",B444&lt;30,"Overweight",B444&gt;=30,"Obesity")</f>
        <v>Obesity</v>
      </c>
      <c r="J198" t="str" cm="1">
        <f t="array" ref="J198">_xlfn.IFS(C198&lt;5.7,"Normal",C198&lt;6.5,"Pre-Diabetes",C198&gt;=6.5,"Diabetes")</f>
        <v>Normal</v>
      </c>
    </row>
    <row r="199" spans="1:10" x14ac:dyDescent="0.35">
      <c r="A199" t="s">
        <v>2174</v>
      </c>
      <c r="B199">
        <v>36.64</v>
      </c>
      <c r="C199">
        <v>11.34</v>
      </c>
      <c r="D199" t="s">
        <v>2379</v>
      </c>
      <c r="E199" t="s">
        <v>2379</v>
      </c>
      <c r="F199" t="s">
        <v>2379</v>
      </c>
      <c r="G199">
        <v>0</v>
      </c>
      <c r="H199" t="s">
        <v>2380</v>
      </c>
      <c r="I199" t="str" cm="1">
        <f t="array" ref="I199">_xlfn.IFS(B445&lt;18.5,"Underweight",B445&lt;25,"Normal Weight",B445&lt;30,"Overweight",B445&gt;=30,"Obesity")</f>
        <v>Overweight</v>
      </c>
      <c r="J199" t="str" cm="1">
        <f t="array" ref="J199">_xlfn.IFS(C199&lt;5.7,"Normal",C199&lt;6.5,"Pre-Diabetes",C199&gt;=6.5,"Diabetes")</f>
        <v>Diabetes</v>
      </c>
    </row>
    <row r="200" spans="1:10" x14ac:dyDescent="0.35">
      <c r="A200" t="s">
        <v>2173</v>
      </c>
      <c r="B200">
        <v>36.85</v>
      </c>
      <c r="C200">
        <v>5.88</v>
      </c>
      <c r="D200" t="s">
        <v>2379</v>
      </c>
      <c r="E200" t="s">
        <v>2380</v>
      </c>
      <c r="F200" t="s">
        <v>2379</v>
      </c>
      <c r="G200">
        <v>1</v>
      </c>
      <c r="H200" t="s">
        <v>2380</v>
      </c>
      <c r="I200" t="str" cm="1">
        <f t="array" ref="I200">_xlfn.IFS(B446&lt;18.5,"Underweight",B446&lt;25,"Normal Weight",B446&lt;30,"Overweight",B446&gt;=30,"Obesity")</f>
        <v>Obesity</v>
      </c>
      <c r="J200" t="str" cm="1">
        <f t="array" ref="J200">_xlfn.IFS(C200&lt;5.7,"Normal",C200&lt;6.5,"Pre-Diabetes",C200&gt;=6.5,"Diabetes")</f>
        <v>Pre-Diabetes</v>
      </c>
    </row>
    <row r="201" spans="1:10" x14ac:dyDescent="0.35">
      <c r="A201" t="s">
        <v>2172</v>
      </c>
      <c r="B201">
        <v>33.33</v>
      </c>
      <c r="C201">
        <v>5.01</v>
      </c>
      <c r="D201" t="s">
        <v>2380</v>
      </c>
      <c r="E201" t="s">
        <v>2379</v>
      </c>
      <c r="F201" t="s">
        <v>2381</v>
      </c>
      <c r="G201">
        <v>1</v>
      </c>
      <c r="H201" t="s">
        <v>2380</v>
      </c>
      <c r="I201" t="str" cm="1">
        <f t="array" ref="I201">_xlfn.IFS(B447&lt;18.5,"Underweight",B447&lt;25,"Normal Weight",B447&lt;30,"Overweight",B447&gt;=30,"Obesity")</f>
        <v>Overweight</v>
      </c>
      <c r="J201" t="str" cm="1">
        <f t="array" ref="J201">_xlfn.IFS(C201&lt;5.7,"Normal",C201&lt;6.5,"Pre-Diabetes",C201&gt;=6.5,"Diabetes")</f>
        <v>Normal</v>
      </c>
    </row>
    <row r="202" spans="1:10" x14ac:dyDescent="0.35">
      <c r="A202" t="s">
        <v>2171</v>
      </c>
      <c r="B202">
        <v>39.14</v>
      </c>
      <c r="C202">
        <v>4.4000000000000004</v>
      </c>
      <c r="D202" t="s">
        <v>2379</v>
      </c>
      <c r="E202" t="s">
        <v>2379</v>
      </c>
      <c r="F202" t="s">
        <v>2381</v>
      </c>
      <c r="G202">
        <v>1</v>
      </c>
      <c r="H202" t="s">
        <v>2380</v>
      </c>
      <c r="I202" t="str" cm="1">
        <f t="array" ref="I202">_xlfn.IFS(B448&lt;18.5,"Underweight",B448&lt;25,"Normal Weight",B448&lt;30,"Overweight",B448&gt;=30,"Obesity")</f>
        <v>Overweight</v>
      </c>
      <c r="J202" t="str" cm="1">
        <f t="array" ref="J202">_xlfn.IFS(C202&lt;5.7,"Normal",C202&lt;6.5,"Pre-Diabetes",C202&gt;=6.5,"Diabetes")</f>
        <v>Normal</v>
      </c>
    </row>
    <row r="203" spans="1:10" x14ac:dyDescent="0.35">
      <c r="A203" t="s">
        <v>2170</v>
      </c>
      <c r="B203">
        <v>32.9</v>
      </c>
      <c r="C203">
        <v>6.26</v>
      </c>
      <c r="D203" t="s">
        <v>2380</v>
      </c>
      <c r="E203" t="s">
        <v>2379</v>
      </c>
      <c r="F203" t="s">
        <v>2379</v>
      </c>
      <c r="G203">
        <v>0</v>
      </c>
      <c r="H203" t="s">
        <v>2380</v>
      </c>
      <c r="I203" t="str" cm="1">
        <f t="array" ref="I203">_xlfn.IFS(B449&lt;18.5,"Underweight",B449&lt;25,"Normal Weight",B449&lt;30,"Overweight",B449&gt;=30,"Obesity")</f>
        <v>Overweight</v>
      </c>
      <c r="J203" t="str" cm="1">
        <f t="array" ref="J203">_xlfn.IFS(C203&lt;5.7,"Normal",C203&lt;6.5,"Pre-Diabetes",C203&gt;=6.5,"Diabetes")</f>
        <v>Pre-Diabetes</v>
      </c>
    </row>
    <row r="204" spans="1:10" x14ac:dyDescent="0.35">
      <c r="A204" t="s">
        <v>2169</v>
      </c>
      <c r="B204">
        <v>29.78</v>
      </c>
      <c r="C204">
        <v>10.27</v>
      </c>
      <c r="D204" t="s">
        <v>2380</v>
      </c>
      <c r="E204" t="s">
        <v>2379</v>
      </c>
      <c r="F204" t="s">
        <v>2381</v>
      </c>
      <c r="G204">
        <v>1</v>
      </c>
      <c r="H204" t="s">
        <v>2380</v>
      </c>
      <c r="I204" t="str" cm="1">
        <f t="array" ref="I204">_xlfn.IFS(B450&lt;18.5,"Underweight",B450&lt;25,"Normal Weight",B450&lt;30,"Overweight",B450&gt;=30,"Obesity")</f>
        <v>Normal Weight</v>
      </c>
      <c r="J204" t="str" cm="1">
        <f t="array" ref="J204">_xlfn.IFS(C204&lt;5.7,"Normal",C204&lt;6.5,"Pre-Diabetes",C204&gt;=6.5,"Diabetes")</f>
        <v>Diabetes</v>
      </c>
    </row>
    <row r="205" spans="1:10" x14ac:dyDescent="0.35">
      <c r="A205" t="s">
        <v>2168</v>
      </c>
      <c r="B205">
        <v>32.78</v>
      </c>
      <c r="C205">
        <v>5.27</v>
      </c>
      <c r="D205" t="s">
        <v>2379</v>
      </c>
      <c r="E205" t="s">
        <v>2379</v>
      </c>
      <c r="F205" t="s">
        <v>2379</v>
      </c>
      <c r="G205">
        <v>0</v>
      </c>
      <c r="H205" t="s">
        <v>2380</v>
      </c>
      <c r="I205" t="str" cm="1">
        <f t="array" ref="I205">_xlfn.IFS(B451&lt;18.5,"Underweight",B451&lt;25,"Normal Weight",B451&lt;30,"Overweight",B451&gt;=30,"Obesity")</f>
        <v>Normal Weight</v>
      </c>
      <c r="J205" t="str" cm="1">
        <f t="array" ref="J205">_xlfn.IFS(C205&lt;5.7,"Normal",C205&lt;6.5,"Pre-Diabetes",C205&gt;=6.5,"Diabetes")</f>
        <v>Normal</v>
      </c>
    </row>
    <row r="206" spans="1:10" x14ac:dyDescent="0.35">
      <c r="A206" t="s">
        <v>2167</v>
      </c>
      <c r="B206">
        <v>41.65</v>
      </c>
      <c r="C206">
        <v>10.73</v>
      </c>
      <c r="D206" t="s">
        <v>2380</v>
      </c>
      <c r="E206" t="s">
        <v>2379</v>
      </c>
      <c r="F206" t="s">
        <v>2379</v>
      </c>
      <c r="G206">
        <v>0</v>
      </c>
      <c r="H206" t="s">
        <v>2380</v>
      </c>
      <c r="I206" t="str" cm="1">
        <f t="array" ref="I206">_xlfn.IFS(B452&lt;18.5,"Underweight",B452&lt;25,"Normal Weight",B452&lt;30,"Overweight",B452&gt;=30,"Obesity")</f>
        <v>Overweight</v>
      </c>
      <c r="J206" t="str" cm="1">
        <f t="array" ref="J206">_xlfn.IFS(C206&lt;5.7,"Normal",C206&lt;6.5,"Pre-Diabetes",C206&gt;=6.5,"Diabetes")</f>
        <v>Diabetes</v>
      </c>
    </row>
    <row r="207" spans="1:10" x14ac:dyDescent="0.35">
      <c r="A207" t="s">
        <v>2166</v>
      </c>
      <c r="B207">
        <v>50.79</v>
      </c>
      <c r="C207">
        <v>4.45</v>
      </c>
      <c r="D207" t="s">
        <v>2379</v>
      </c>
      <c r="E207" t="s">
        <v>2379</v>
      </c>
      <c r="F207" t="s">
        <v>2379</v>
      </c>
      <c r="G207">
        <v>1</v>
      </c>
      <c r="H207" t="s">
        <v>2380</v>
      </c>
      <c r="I207" t="str" cm="1">
        <f t="array" ref="I207">_xlfn.IFS(B453&lt;18.5,"Underweight",B453&lt;25,"Normal Weight",B453&lt;30,"Overweight",B453&gt;=30,"Obesity")</f>
        <v>Normal Weight</v>
      </c>
      <c r="J207" t="str" cm="1">
        <f t="array" ref="J207">_xlfn.IFS(C207&lt;5.7,"Normal",C207&lt;6.5,"Pre-Diabetes",C207&gt;=6.5,"Diabetes")</f>
        <v>Normal</v>
      </c>
    </row>
    <row r="208" spans="1:10" x14ac:dyDescent="0.35">
      <c r="A208" t="s">
        <v>2165</v>
      </c>
      <c r="B208">
        <v>35.43</v>
      </c>
      <c r="C208">
        <v>5.25</v>
      </c>
      <c r="D208" t="s">
        <v>2380</v>
      </c>
      <c r="E208" t="s">
        <v>2379</v>
      </c>
      <c r="F208" t="s">
        <v>2379</v>
      </c>
      <c r="G208">
        <v>0</v>
      </c>
      <c r="H208" t="s">
        <v>2380</v>
      </c>
      <c r="I208" t="str" cm="1">
        <f t="array" ref="I208">_xlfn.IFS(B454&lt;18.5,"Underweight",B454&lt;25,"Normal Weight",B454&lt;30,"Overweight",B454&gt;=30,"Obesity")</f>
        <v>Normal Weight</v>
      </c>
      <c r="J208" t="str" cm="1">
        <f t="array" ref="J208">_xlfn.IFS(C208&lt;5.7,"Normal",C208&lt;6.5,"Pre-Diabetes",C208&gt;=6.5,"Diabetes")</f>
        <v>Normal</v>
      </c>
    </row>
    <row r="209" spans="1:10" x14ac:dyDescent="0.35">
      <c r="A209" t="s">
        <v>2164</v>
      </c>
      <c r="B209">
        <v>35.25</v>
      </c>
      <c r="C209">
        <v>9.51</v>
      </c>
      <c r="D209" t="s">
        <v>2379</v>
      </c>
      <c r="E209" t="s">
        <v>2379</v>
      </c>
      <c r="F209" t="s">
        <v>2379</v>
      </c>
      <c r="G209">
        <v>0</v>
      </c>
      <c r="H209" t="s">
        <v>2380</v>
      </c>
      <c r="I209" t="str" cm="1">
        <f t="array" ref="I209">_xlfn.IFS(B455&lt;18.5,"Underweight",B455&lt;25,"Normal Weight",B455&lt;30,"Overweight",B455&gt;=30,"Obesity")</f>
        <v>Obesity</v>
      </c>
      <c r="J209" t="str" cm="1">
        <f t="array" ref="J209">_xlfn.IFS(C209&lt;5.7,"Normal",C209&lt;6.5,"Pre-Diabetes",C209&gt;=6.5,"Diabetes")</f>
        <v>Diabetes</v>
      </c>
    </row>
    <row r="210" spans="1:10" x14ac:dyDescent="0.35">
      <c r="A210" t="s">
        <v>2163</v>
      </c>
      <c r="B210">
        <v>36.85</v>
      </c>
      <c r="C210">
        <v>11.12</v>
      </c>
      <c r="D210" t="s">
        <v>2379</v>
      </c>
      <c r="E210" t="s">
        <v>2379</v>
      </c>
      <c r="F210" t="s">
        <v>2379</v>
      </c>
      <c r="G210">
        <v>0</v>
      </c>
      <c r="H210" t="s">
        <v>2380</v>
      </c>
      <c r="I210" t="str" cm="1">
        <f t="array" ref="I210">_xlfn.IFS(B456&lt;18.5,"Underweight",B456&lt;25,"Normal Weight",B456&lt;30,"Overweight",B456&gt;=30,"Obesity")</f>
        <v>Underweight</v>
      </c>
      <c r="J210" t="str" cm="1">
        <f t="array" ref="J210">_xlfn.IFS(C210&lt;5.7,"Normal",C210&lt;6.5,"Pre-Diabetes",C210&gt;=6.5,"Diabetes")</f>
        <v>Diabetes</v>
      </c>
    </row>
    <row r="211" spans="1:10" x14ac:dyDescent="0.35">
      <c r="A211" t="s">
        <v>2162</v>
      </c>
      <c r="B211">
        <v>31.02</v>
      </c>
      <c r="C211">
        <v>4.5599999999999996</v>
      </c>
      <c r="D211" t="s">
        <v>2379</v>
      </c>
      <c r="E211" t="s">
        <v>2380</v>
      </c>
      <c r="F211" t="s">
        <v>2379</v>
      </c>
      <c r="G211">
        <v>1</v>
      </c>
      <c r="H211" t="s">
        <v>2380</v>
      </c>
      <c r="I211" t="str" cm="1">
        <f t="array" ref="I211">_xlfn.IFS(B457&lt;18.5,"Underweight",B457&lt;25,"Normal Weight",B457&lt;30,"Overweight",B457&gt;=30,"Obesity")</f>
        <v>Normal Weight</v>
      </c>
      <c r="J211" t="str" cm="1">
        <f t="array" ref="J211">_xlfn.IFS(C211&lt;5.7,"Normal",C211&lt;6.5,"Pre-Diabetes",C211&gt;=6.5,"Diabetes")</f>
        <v>Normal</v>
      </c>
    </row>
    <row r="212" spans="1:10" x14ac:dyDescent="0.35">
      <c r="A212" t="s">
        <v>2161</v>
      </c>
      <c r="B212">
        <v>35.6</v>
      </c>
      <c r="C212">
        <v>4.0199999999999996</v>
      </c>
      <c r="D212" t="s">
        <v>2380</v>
      </c>
      <c r="E212" t="s">
        <v>2380</v>
      </c>
      <c r="F212" t="s">
        <v>2379</v>
      </c>
      <c r="G212">
        <v>2</v>
      </c>
      <c r="H212" t="s">
        <v>2380</v>
      </c>
      <c r="I212" t="str" cm="1">
        <f t="array" ref="I212">_xlfn.IFS(B458&lt;18.5,"Underweight",B458&lt;25,"Normal Weight",B458&lt;30,"Overweight",B458&gt;=30,"Obesity")</f>
        <v>Overweight</v>
      </c>
      <c r="J212" t="str" cm="1">
        <f t="array" ref="J212">_xlfn.IFS(C212&lt;5.7,"Normal",C212&lt;6.5,"Pre-Diabetes",C212&gt;=6.5,"Diabetes")</f>
        <v>Normal</v>
      </c>
    </row>
    <row r="213" spans="1:10" x14ac:dyDescent="0.35">
      <c r="A213" t="s">
        <v>2160</v>
      </c>
      <c r="B213">
        <v>34.39</v>
      </c>
      <c r="C213">
        <v>8.7200000000000006</v>
      </c>
      <c r="D213" t="s">
        <v>2379</v>
      </c>
      <c r="E213" t="s">
        <v>2379</v>
      </c>
      <c r="F213" t="s">
        <v>2379</v>
      </c>
      <c r="G213">
        <v>0</v>
      </c>
      <c r="H213" t="s">
        <v>2380</v>
      </c>
      <c r="I213" t="str" cm="1">
        <f t="array" ref="I213">_xlfn.IFS(B459&lt;18.5,"Underweight",B459&lt;25,"Normal Weight",B459&lt;30,"Overweight",B459&gt;=30,"Obesity")</f>
        <v>Underweight</v>
      </c>
      <c r="J213" t="str" cm="1">
        <f t="array" ref="J213">_xlfn.IFS(C213&lt;5.7,"Normal",C213&lt;6.5,"Pre-Diabetes",C213&gt;=6.5,"Diabetes")</f>
        <v>Diabetes</v>
      </c>
    </row>
    <row r="214" spans="1:10" x14ac:dyDescent="0.35">
      <c r="A214" t="s">
        <v>2159</v>
      </c>
      <c r="B214">
        <v>29.06</v>
      </c>
      <c r="C214">
        <v>6.25</v>
      </c>
      <c r="D214" t="s">
        <v>2380</v>
      </c>
      <c r="E214" t="s">
        <v>2379</v>
      </c>
      <c r="F214" t="s">
        <v>2379</v>
      </c>
      <c r="G214">
        <v>1</v>
      </c>
      <c r="H214" t="s">
        <v>2380</v>
      </c>
      <c r="I214" t="str" cm="1">
        <f t="array" ref="I214">_xlfn.IFS(B460&lt;18.5,"Underweight",B460&lt;25,"Normal Weight",B460&lt;30,"Overweight",B460&gt;=30,"Obesity")</f>
        <v>Normal Weight</v>
      </c>
      <c r="J214" t="str" cm="1">
        <f t="array" ref="J214">_xlfn.IFS(C214&lt;5.7,"Normal",C214&lt;6.5,"Pre-Diabetes",C214&gt;=6.5,"Diabetes")</f>
        <v>Pre-Diabetes</v>
      </c>
    </row>
    <row r="215" spans="1:10" x14ac:dyDescent="0.35">
      <c r="A215" t="s">
        <v>2158</v>
      </c>
      <c r="B215">
        <v>35.799999999999997</v>
      </c>
      <c r="C215">
        <v>7.32</v>
      </c>
      <c r="D215" t="s">
        <v>2379</v>
      </c>
      <c r="E215" t="s">
        <v>2379</v>
      </c>
      <c r="F215" t="s">
        <v>2379</v>
      </c>
      <c r="G215">
        <v>2</v>
      </c>
      <c r="H215" t="s">
        <v>2380</v>
      </c>
      <c r="I215" t="str" cm="1">
        <f t="array" ref="I215">_xlfn.IFS(B461&lt;18.5,"Underweight",B461&lt;25,"Normal Weight",B461&lt;30,"Overweight",B461&gt;=30,"Obesity")</f>
        <v>Obesity</v>
      </c>
      <c r="J215" t="str" cm="1">
        <f t="array" ref="J215">_xlfn.IFS(C215&lt;5.7,"Normal",C215&lt;6.5,"Pre-Diabetes",C215&gt;=6.5,"Diabetes")</f>
        <v>Diabetes</v>
      </c>
    </row>
    <row r="216" spans="1:10" x14ac:dyDescent="0.35">
      <c r="A216" t="s">
        <v>2157</v>
      </c>
      <c r="B216">
        <v>49.8</v>
      </c>
      <c r="C216">
        <v>4.24</v>
      </c>
      <c r="D216" t="s">
        <v>2379</v>
      </c>
      <c r="E216" t="s">
        <v>2379</v>
      </c>
      <c r="F216" t="s">
        <v>2379</v>
      </c>
      <c r="G216">
        <v>1</v>
      </c>
      <c r="H216" t="s">
        <v>2380</v>
      </c>
      <c r="I216" t="str" cm="1">
        <f t="array" ref="I216">_xlfn.IFS(B462&lt;18.5,"Underweight",B462&lt;25,"Normal Weight",B462&lt;30,"Overweight",B462&gt;=30,"Obesity")</f>
        <v>Overweight</v>
      </c>
      <c r="J216" t="str" cm="1">
        <f t="array" ref="J216">_xlfn.IFS(C216&lt;5.7,"Normal",C216&lt;6.5,"Pre-Diabetes",C216&gt;=6.5,"Diabetes")</f>
        <v>Normal</v>
      </c>
    </row>
    <row r="217" spans="1:10" x14ac:dyDescent="0.35">
      <c r="A217" t="s">
        <v>2156</v>
      </c>
      <c r="B217">
        <v>35.71</v>
      </c>
      <c r="C217">
        <v>6.84</v>
      </c>
      <c r="D217" t="s">
        <v>2379</v>
      </c>
      <c r="E217" t="s">
        <v>2379</v>
      </c>
      <c r="F217" t="s">
        <v>2379</v>
      </c>
      <c r="G217">
        <v>2</v>
      </c>
      <c r="H217" t="s">
        <v>2380</v>
      </c>
      <c r="I217" t="str" cm="1">
        <f t="array" ref="I217">_xlfn.IFS(B463&lt;18.5,"Underweight",B463&lt;25,"Normal Weight",B463&lt;30,"Overweight",B463&gt;=30,"Obesity")</f>
        <v>Overweight</v>
      </c>
      <c r="J217" t="str" cm="1">
        <f t="array" ref="J217">_xlfn.IFS(C217&lt;5.7,"Normal",C217&lt;6.5,"Pre-Diabetes",C217&gt;=6.5,"Diabetes")</f>
        <v>Diabetes</v>
      </c>
    </row>
    <row r="218" spans="1:10" x14ac:dyDescent="0.35">
      <c r="A218" t="s">
        <v>2155</v>
      </c>
      <c r="B218">
        <v>30.8</v>
      </c>
      <c r="C218">
        <v>5.23</v>
      </c>
      <c r="D218" t="s">
        <v>2380</v>
      </c>
      <c r="E218" t="s">
        <v>2379</v>
      </c>
      <c r="F218" t="s">
        <v>2379</v>
      </c>
      <c r="G218">
        <v>1</v>
      </c>
      <c r="H218" t="s">
        <v>2380</v>
      </c>
      <c r="I218" t="str" cm="1">
        <f t="array" ref="I218">_xlfn.IFS(B464&lt;18.5,"Underweight",B464&lt;25,"Normal Weight",B464&lt;30,"Overweight",B464&gt;=30,"Obesity")</f>
        <v>Normal Weight</v>
      </c>
      <c r="J218" t="str" cm="1">
        <f t="array" ref="J218">_xlfn.IFS(C218&lt;5.7,"Normal",C218&lt;6.5,"Pre-Diabetes",C218&gt;=6.5,"Diabetes")</f>
        <v>Normal</v>
      </c>
    </row>
    <row r="219" spans="1:10" x14ac:dyDescent="0.35">
      <c r="A219" t="s">
        <v>2154</v>
      </c>
      <c r="B219">
        <v>33.69</v>
      </c>
      <c r="C219">
        <v>9.68</v>
      </c>
      <c r="D219" t="s">
        <v>2379</v>
      </c>
      <c r="E219" t="s">
        <v>2379</v>
      </c>
      <c r="F219" t="s">
        <v>2379</v>
      </c>
      <c r="G219">
        <v>0</v>
      </c>
      <c r="H219" t="s">
        <v>2380</v>
      </c>
      <c r="I219" t="str" cm="1">
        <f t="array" ref="I219">_xlfn.IFS(B465&lt;18.5,"Underweight",B465&lt;25,"Normal Weight",B465&lt;30,"Overweight",B465&gt;=30,"Obesity")</f>
        <v>Obesity</v>
      </c>
      <c r="J219" t="str" cm="1">
        <f t="array" ref="J219">_xlfn.IFS(C219&lt;5.7,"Normal",C219&lt;6.5,"Pre-Diabetes",C219&gt;=6.5,"Diabetes")</f>
        <v>Diabetes</v>
      </c>
    </row>
    <row r="220" spans="1:10" x14ac:dyDescent="0.35">
      <c r="A220" t="s">
        <v>2153</v>
      </c>
      <c r="B220">
        <v>42.27</v>
      </c>
      <c r="C220">
        <v>6.05</v>
      </c>
      <c r="D220" t="s">
        <v>2380</v>
      </c>
      <c r="E220" t="s">
        <v>2379</v>
      </c>
      <c r="F220" t="s">
        <v>2379</v>
      </c>
      <c r="G220">
        <v>1</v>
      </c>
      <c r="H220" t="s">
        <v>2380</v>
      </c>
      <c r="I220" t="str" cm="1">
        <f t="array" ref="I220">_xlfn.IFS(B466&lt;18.5,"Underweight",B466&lt;25,"Normal Weight",B466&lt;30,"Overweight",B466&gt;=30,"Obesity")</f>
        <v>Normal Weight</v>
      </c>
      <c r="J220" t="str" cm="1">
        <f t="array" ref="J220">_xlfn.IFS(C220&lt;5.7,"Normal",C220&lt;6.5,"Pre-Diabetes",C220&gt;=6.5,"Diabetes")</f>
        <v>Pre-Diabetes</v>
      </c>
    </row>
    <row r="221" spans="1:10" x14ac:dyDescent="0.35">
      <c r="A221" t="s">
        <v>2152</v>
      </c>
      <c r="B221">
        <v>53.25</v>
      </c>
      <c r="C221">
        <v>6.11</v>
      </c>
      <c r="D221" t="s">
        <v>2380</v>
      </c>
      <c r="E221" t="s">
        <v>2379</v>
      </c>
      <c r="F221" t="s">
        <v>2381</v>
      </c>
      <c r="G221">
        <v>1</v>
      </c>
      <c r="H221" t="s">
        <v>2380</v>
      </c>
      <c r="I221" t="str" cm="1">
        <f t="array" ref="I221">_xlfn.IFS(B467&lt;18.5,"Underweight",B467&lt;25,"Normal Weight",B467&lt;30,"Overweight",B467&gt;=30,"Obesity")</f>
        <v>Normal Weight</v>
      </c>
      <c r="J221" t="str" cm="1">
        <f t="array" ref="J221">_xlfn.IFS(C221&lt;5.7,"Normal",C221&lt;6.5,"Pre-Diabetes",C221&gt;=6.5,"Diabetes")</f>
        <v>Pre-Diabetes</v>
      </c>
    </row>
    <row r="222" spans="1:10" x14ac:dyDescent="0.35">
      <c r="A222" t="s">
        <v>2151</v>
      </c>
      <c r="B222">
        <v>26.8</v>
      </c>
      <c r="C222">
        <v>10.93</v>
      </c>
      <c r="D222" t="s">
        <v>2380</v>
      </c>
      <c r="E222" t="s">
        <v>2379</v>
      </c>
      <c r="F222" t="s">
        <v>2379</v>
      </c>
      <c r="G222">
        <v>0</v>
      </c>
      <c r="H222" t="s">
        <v>2379</v>
      </c>
      <c r="I222" t="str" cm="1">
        <f t="array" ref="I222">_xlfn.IFS(B468&lt;18.5,"Underweight",B468&lt;25,"Normal Weight",B468&lt;30,"Overweight",B468&gt;=30,"Obesity")</f>
        <v>Overweight</v>
      </c>
      <c r="J222" t="str" cm="1">
        <f t="array" ref="J222">_xlfn.IFS(C222&lt;5.7,"Normal",C222&lt;6.5,"Pre-Diabetes",C222&gt;=6.5,"Diabetes")</f>
        <v>Diabetes</v>
      </c>
    </row>
    <row r="223" spans="1:10" x14ac:dyDescent="0.35">
      <c r="A223" t="s">
        <v>2150</v>
      </c>
      <c r="B223">
        <v>28.5</v>
      </c>
      <c r="C223">
        <v>5.12</v>
      </c>
      <c r="D223" t="s">
        <v>2379</v>
      </c>
      <c r="E223" t="s">
        <v>2379</v>
      </c>
      <c r="F223" t="s">
        <v>2379</v>
      </c>
      <c r="G223">
        <v>1</v>
      </c>
      <c r="H223" t="s">
        <v>2380</v>
      </c>
      <c r="I223" t="str" cm="1">
        <f t="array" ref="I223">_xlfn.IFS(B469&lt;18.5,"Underweight",B469&lt;25,"Normal Weight",B469&lt;30,"Overweight",B469&gt;=30,"Obesity")</f>
        <v>Overweight</v>
      </c>
      <c r="J223" t="str" cm="1">
        <f t="array" ref="J223">_xlfn.IFS(C223&lt;5.7,"Normal",C223&lt;6.5,"Pre-Diabetes",C223&gt;=6.5,"Diabetes")</f>
        <v>Normal</v>
      </c>
    </row>
    <row r="224" spans="1:10" x14ac:dyDescent="0.35">
      <c r="A224" t="s">
        <v>2149</v>
      </c>
      <c r="B224">
        <v>22.895</v>
      </c>
      <c r="C224">
        <v>5.72</v>
      </c>
      <c r="D224" t="s">
        <v>2379</v>
      </c>
      <c r="E224" t="s">
        <v>2379</v>
      </c>
      <c r="F224" t="s">
        <v>2379</v>
      </c>
      <c r="G224">
        <v>0</v>
      </c>
      <c r="H224" t="s">
        <v>2380</v>
      </c>
      <c r="I224" t="str" cm="1">
        <f t="array" ref="I224">_xlfn.IFS(B470&lt;18.5,"Underweight",B470&lt;25,"Normal Weight",B470&lt;30,"Overweight",B470&gt;=30,"Obesity")</f>
        <v>Obesity</v>
      </c>
      <c r="J224" t="str" cm="1">
        <f t="array" ref="J224">_xlfn.IFS(C224&lt;5.7,"Normal",C224&lt;6.5,"Pre-Diabetes",C224&gt;=6.5,"Diabetes")</f>
        <v>Pre-Diabetes</v>
      </c>
    </row>
    <row r="225" spans="1:10" x14ac:dyDescent="0.35">
      <c r="A225" t="s">
        <v>2148</v>
      </c>
      <c r="B225">
        <v>34.06</v>
      </c>
      <c r="C225">
        <v>11.83</v>
      </c>
      <c r="D225" t="s">
        <v>2380</v>
      </c>
      <c r="E225" t="s">
        <v>2379</v>
      </c>
      <c r="F225" t="s">
        <v>2379</v>
      </c>
      <c r="G225">
        <v>1</v>
      </c>
      <c r="H225" t="s">
        <v>2380</v>
      </c>
      <c r="I225" t="str" cm="1">
        <f t="array" ref="I225">_xlfn.IFS(B471&lt;18.5,"Underweight",B471&lt;25,"Normal Weight",B471&lt;30,"Overweight",B471&gt;=30,"Obesity")</f>
        <v>Normal Weight</v>
      </c>
      <c r="J225" t="str" cm="1">
        <f t="array" ref="J225">_xlfn.IFS(C225&lt;5.7,"Normal",C225&lt;6.5,"Pre-Diabetes",C225&gt;=6.5,"Diabetes")</f>
        <v>Diabetes</v>
      </c>
    </row>
    <row r="226" spans="1:10" x14ac:dyDescent="0.35">
      <c r="A226" t="s">
        <v>2147</v>
      </c>
      <c r="B226">
        <v>36.409999999999997</v>
      </c>
      <c r="C226">
        <v>4.55</v>
      </c>
      <c r="D226" t="s">
        <v>2379</v>
      </c>
      <c r="E226" t="s">
        <v>2379</v>
      </c>
      <c r="F226" t="s">
        <v>2379</v>
      </c>
      <c r="G226">
        <v>0</v>
      </c>
      <c r="H226" t="s">
        <v>2380</v>
      </c>
      <c r="I226" t="str" cm="1">
        <f t="array" ref="I226">_xlfn.IFS(B472&lt;18.5,"Underweight",B472&lt;25,"Normal Weight",B472&lt;30,"Overweight",B472&gt;=30,"Obesity")</f>
        <v>Overweight</v>
      </c>
      <c r="J226" t="str" cm="1">
        <f t="array" ref="J226">_xlfn.IFS(C226&lt;5.7,"Normal",C226&lt;6.5,"Pre-Diabetes",C226&gt;=6.5,"Diabetes")</f>
        <v>Normal</v>
      </c>
    </row>
    <row r="227" spans="1:10" x14ac:dyDescent="0.35">
      <c r="A227" t="s">
        <v>2146</v>
      </c>
      <c r="B227">
        <v>52.3</v>
      </c>
      <c r="C227">
        <v>4.87</v>
      </c>
      <c r="D227" t="s">
        <v>2380</v>
      </c>
      <c r="E227" t="s">
        <v>2379</v>
      </c>
      <c r="F227" t="s">
        <v>2381</v>
      </c>
      <c r="G227">
        <v>1</v>
      </c>
      <c r="H227" t="s">
        <v>2380</v>
      </c>
      <c r="I227" t="str" cm="1">
        <f t="array" ref="I227">_xlfn.IFS(B473&lt;18.5,"Underweight",B473&lt;25,"Normal Weight",B473&lt;30,"Overweight",B473&gt;=30,"Obesity")</f>
        <v>Normal Weight</v>
      </c>
      <c r="J227" t="str" cm="1">
        <f t="array" ref="J227">_xlfn.IFS(C227&lt;5.7,"Normal",C227&lt;6.5,"Pre-Diabetes",C227&gt;=6.5,"Diabetes")</f>
        <v>Normal</v>
      </c>
    </row>
    <row r="228" spans="1:10" x14ac:dyDescent="0.35">
      <c r="A228" t="s">
        <v>2145</v>
      </c>
      <c r="B228">
        <v>52.66</v>
      </c>
      <c r="C228">
        <v>4.45</v>
      </c>
      <c r="D228" t="s">
        <v>2379</v>
      </c>
      <c r="E228" t="s">
        <v>2379</v>
      </c>
      <c r="F228" t="s">
        <v>2379</v>
      </c>
      <c r="G228">
        <v>1</v>
      </c>
      <c r="H228" t="s">
        <v>2380</v>
      </c>
      <c r="I228" t="str" cm="1">
        <f t="array" ref="I228">_xlfn.IFS(B474&lt;18.5,"Underweight",B474&lt;25,"Normal Weight",B474&lt;30,"Overweight",B474&gt;=30,"Obesity")</f>
        <v>Normal Weight</v>
      </c>
      <c r="J228" t="str" cm="1">
        <f t="array" ref="J228">_xlfn.IFS(C228&lt;5.7,"Normal",C228&lt;6.5,"Pre-Diabetes",C228&gt;=6.5,"Diabetes")</f>
        <v>Normal</v>
      </c>
    </row>
    <row r="229" spans="1:10" x14ac:dyDescent="0.35">
      <c r="A229" t="s">
        <v>2144</v>
      </c>
      <c r="B229">
        <v>29.57</v>
      </c>
      <c r="C229">
        <v>9.42</v>
      </c>
      <c r="D229" t="s">
        <v>2380</v>
      </c>
      <c r="E229" t="s">
        <v>2379</v>
      </c>
      <c r="F229" t="s">
        <v>2379</v>
      </c>
      <c r="G229">
        <v>0</v>
      </c>
      <c r="H229" t="s">
        <v>2380</v>
      </c>
      <c r="I229" t="str" cm="1">
        <f t="array" ref="I229">_xlfn.IFS(B475&lt;18.5,"Underweight",B475&lt;25,"Normal Weight",B475&lt;30,"Overweight",B475&gt;=30,"Obesity")</f>
        <v>Normal Weight</v>
      </c>
      <c r="J229" t="str" cm="1">
        <f t="array" ref="J229">_xlfn.IFS(C229&lt;5.7,"Normal",C229&lt;6.5,"Pre-Diabetes",C229&gt;=6.5,"Diabetes")</f>
        <v>Diabetes</v>
      </c>
    </row>
    <row r="230" spans="1:10" x14ac:dyDescent="0.35">
      <c r="A230" t="s">
        <v>2143</v>
      </c>
      <c r="B230">
        <v>36.99</v>
      </c>
      <c r="C230">
        <v>5.37</v>
      </c>
      <c r="D230" t="s">
        <v>2380</v>
      </c>
      <c r="E230" t="s">
        <v>2379</v>
      </c>
      <c r="F230" t="s">
        <v>2381</v>
      </c>
      <c r="G230">
        <v>1</v>
      </c>
      <c r="H230" t="s">
        <v>2380</v>
      </c>
      <c r="I230" t="str" cm="1">
        <f t="array" ref="I230">_xlfn.IFS(B476&lt;18.5,"Underweight",B476&lt;25,"Normal Weight",B476&lt;30,"Overweight",B476&gt;=30,"Obesity")</f>
        <v>Overweight</v>
      </c>
      <c r="J230" t="str" cm="1">
        <f t="array" ref="J230">_xlfn.IFS(C230&lt;5.7,"Normal",C230&lt;6.5,"Pre-Diabetes",C230&gt;=6.5,"Diabetes")</f>
        <v>Normal</v>
      </c>
    </row>
    <row r="231" spans="1:10" x14ac:dyDescent="0.35">
      <c r="A231" t="s">
        <v>2142</v>
      </c>
      <c r="B231">
        <v>31.4</v>
      </c>
      <c r="C231">
        <v>4.5999999999999996</v>
      </c>
      <c r="D231" t="s">
        <v>2380</v>
      </c>
      <c r="E231" t="s">
        <v>2379</v>
      </c>
      <c r="F231" t="s">
        <v>2379</v>
      </c>
      <c r="G231">
        <v>1</v>
      </c>
      <c r="H231" t="s">
        <v>2380</v>
      </c>
      <c r="I231" t="str" cm="1">
        <f t="array" ref="I231">_xlfn.IFS(B477&lt;18.5,"Underweight",B477&lt;25,"Normal Weight",B477&lt;30,"Overweight",B477&gt;=30,"Obesity")</f>
        <v>Obesity</v>
      </c>
      <c r="J231" t="str" cm="1">
        <f t="array" ref="J231">_xlfn.IFS(C231&lt;5.7,"Normal",C231&lt;6.5,"Pre-Diabetes",C231&gt;=6.5,"Diabetes")</f>
        <v>Normal</v>
      </c>
    </row>
    <row r="232" spans="1:10" x14ac:dyDescent="0.35">
      <c r="A232" t="s">
        <v>2141</v>
      </c>
      <c r="B232">
        <v>34.9</v>
      </c>
      <c r="C232">
        <v>6.22</v>
      </c>
      <c r="D232" t="s">
        <v>2379</v>
      </c>
      <c r="E232" t="s">
        <v>2379</v>
      </c>
      <c r="F232" t="s">
        <v>2381</v>
      </c>
      <c r="G232">
        <v>1</v>
      </c>
      <c r="H232" t="s">
        <v>2380</v>
      </c>
      <c r="I232" t="str" cm="1">
        <f t="array" ref="I232">_xlfn.IFS(B478&lt;18.5,"Underweight",B478&lt;25,"Normal Weight",B478&lt;30,"Overweight",B478&gt;=30,"Obesity")</f>
        <v>Obesity</v>
      </c>
      <c r="J232" t="str" cm="1">
        <f t="array" ref="J232">_xlfn.IFS(C232&lt;5.7,"Normal",C232&lt;6.5,"Pre-Diabetes",C232&gt;=6.5,"Diabetes")</f>
        <v>Pre-Diabetes</v>
      </c>
    </row>
    <row r="233" spans="1:10" x14ac:dyDescent="0.35">
      <c r="A233" t="s">
        <v>2140</v>
      </c>
      <c r="B233">
        <v>31.13</v>
      </c>
      <c r="C233">
        <v>4.5199999999999996</v>
      </c>
      <c r="D233" t="s">
        <v>2380</v>
      </c>
      <c r="E233" t="s">
        <v>2379</v>
      </c>
      <c r="F233" t="s">
        <v>2379</v>
      </c>
      <c r="G233">
        <v>1</v>
      </c>
      <c r="H233" t="s">
        <v>2380</v>
      </c>
      <c r="I233" t="str" cm="1">
        <f t="array" ref="I233">_xlfn.IFS(B479&lt;18.5,"Underweight",B479&lt;25,"Normal Weight",B479&lt;30,"Overweight",B479&gt;=30,"Obesity")</f>
        <v>Obesity</v>
      </c>
      <c r="J233" t="str" cm="1">
        <f t="array" ref="J233">_xlfn.IFS(C233&lt;5.7,"Normal",C233&lt;6.5,"Pre-Diabetes",C233&gt;=6.5,"Diabetes")</f>
        <v>Normal</v>
      </c>
    </row>
    <row r="234" spans="1:10" x14ac:dyDescent="0.35">
      <c r="A234" t="s">
        <v>2139</v>
      </c>
      <c r="B234">
        <v>34.799999999999997</v>
      </c>
      <c r="C234">
        <v>6.18</v>
      </c>
      <c r="D234" t="s">
        <v>2379</v>
      </c>
      <c r="E234" t="s">
        <v>2379</v>
      </c>
      <c r="F234" t="s">
        <v>2381</v>
      </c>
      <c r="G234">
        <v>1</v>
      </c>
      <c r="H234" t="s">
        <v>2380</v>
      </c>
      <c r="I234" t="str" cm="1">
        <f t="array" ref="I234">_xlfn.IFS(B480&lt;18.5,"Underweight",B480&lt;25,"Normal Weight",B480&lt;30,"Overweight",B480&gt;=30,"Obesity")</f>
        <v>Overweight</v>
      </c>
      <c r="J234" t="str" cm="1">
        <f t="array" ref="J234">_xlfn.IFS(C234&lt;5.7,"Normal",C234&lt;6.5,"Pre-Diabetes",C234&gt;=6.5,"Diabetes")</f>
        <v>Pre-Diabetes</v>
      </c>
    </row>
    <row r="235" spans="1:10" x14ac:dyDescent="0.35">
      <c r="A235" t="s">
        <v>2138</v>
      </c>
      <c r="B235">
        <v>31.68</v>
      </c>
      <c r="C235">
        <v>4.4000000000000004</v>
      </c>
      <c r="D235" t="s">
        <v>2379</v>
      </c>
      <c r="E235" t="s">
        <v>2379</v>
      </c>
      <c r="F235" t="s">
        <v>2379</v>
      </c>
      <c r="G235">
        <v>0</v>
      </c>
      <c r="H235" t="s">
        <v>2380</v>
      </c>
      <c r="I235" t="str" cm="1">
        <f t="array" ref="I235">_xlfn.IFS(B481&lt;18.5,"Underweight",B481&lt;25,"Normal Weight",B481&lt;30,"Overweight",B481&gt;=30,"Obesity")</f>
        <v>Overweight</v>
      </c>
      <c r="J235" t="str" cm="1">
        <f t="array" ref="J235">_xlfn.IFS(C235&lt;5.7,"Normal",C235&lt;6.5,"Pre-Diabetes",C235&gt;=6.5,"Diabetes")</f>
        <v>Normal</v>
      </c>
    </row>
    <row r="236" spans="1:10" x14ac:dyDescent="0.35">
      <c r="A236" t="s">
        <v>2137</v>
      </c>
      <c r="B236">
        <v>33.534999999999997</v>
      </c>
      <c r="C236">
        <v>6.23</v>
      </c>
      <c r="D236" t="s">
        <v>2379</v>
      </c>
      <c r="E236" t="s">
        <v>2380</v>
      </c>
      <c r="F236" t="s">
        <v>2379</v>
      </c>
      <c r="G236">
        <v>1</v>
      </c>
      <c r="H236" t="s">
        <v>2380</v>
      </c>
      <c r="I236" t="str" cm="1">
        <f t="array" ref="I236">_xlfn.IFS(B482&lt;18.5,"Underweight",B482&lt;25,"Normal Weight",B482&lt;30,"Overweight",B482&gt;=30,"Obesity")</f>
        <v>Obesity</v>
      </c>
      <c r="J236" t="str" cm="1">
        <f t="array" ref="J236">_xlfn.IFS(C236&lt;5.7,"Normal",C236&lt;6.5,"Pre-Diabetes",C236&gt;=6.5,"Diabetes")</f>
        <v>Pre-Diabetes</v>
      </c>
    </row>
    <row r="237" spans="1:10" x14ac:dyDescent="0.35">
      <c r="A237" t="s">
        <v>2136</v>
      </c>
      <c r="B237">
        <v>31.92</v>
      </c>
      <c r="C237">
        <v>5.33</v>
      </c>
      <c r="D237" t="s">
        <v>2380</v>
      </c>
      <c r="E237" t="s">
        <v>2379</v>
      </c>
      <c r="F237" t="s">
        <v>2379</v>
      </c>
      <c r="G237">
        <v>0</v>
      </c>
      <c r="H237" t="s">
        <v>2380</v>
      </c>
      <c r="I237" t="str" cm="1">
        <f t="array" ref="I237">_xlfn.IFS(B483&lt;18.5,"Underweight",B483&lt;25,"Normal Weight",B483&lt;30,"Overweight",B483&gt;=30,"Obesity")</f>
        <v>Obesity</v>
      </c>
      <c r="J237" t="str" cm="1">
        <f t="array" ref="J237">_xlfn.IFS(C237&lt;5.7,"Normal",C237&lt;6.5,"Pre-Diabetes",C237&gt;=6.5,"Diabetes")</f>
        <v>Normal</v>
      </c>
    </row>
    <row r="238" spans="1:10" x14ac:dyDescent="0.35">
      <c r="A238" t="s">
        <v>2135</v>
      </c>
      <c r="B238">
        <v>32.700000000000003</v>
      </c>
      <c r="C238">
        <v>4.09</v>
      </c>
      <c r="D238" t="s">
        <v>2379</v>
      </c>
      <c r="E238" t="s">
        <v>2379</v>
      </c>
      <c r="F238" t="s">
        <v>2379</v>
      </c>
      <c r="G238">
        <v>1</v>
      </c>
      <c r="H238" t="s">
        <v>2380</v>
      </c>
      <c r="I238" t="str" cm="1">
        <f t="array" ref="I238">_xlfn.IFS(B484&lt;18.5,"Underweight",B484&lt;25,"Normal Weight",B484&lt;30,"Overweight",B484&gt;=30,"Obesity")</f>
        <v>Obesity</v>
      </c>
      <c r="J238" t="str" cm="1">
        <f t="array" ref="J238">_xlfn.IFS(C238&lt;5.7,"Normal",C238&lt;6.5,"Pre-Diabetes",C238&gt;=6.5,"Diabetes")</f>
        <v>Normal</v>
      </c>
    </row>
    <row r="239" spans="1:10" x14ac:dyDescent="0.35">
      <c r="A239" t="s">
        <v>2134</v>
      </c>
      <c r="B239">
        <v>41.25</v>
      </c>
      <c r="C239">
        <v>5.19</v>
      </c>
      <c r="D239" t="s">
        <v>2379</v>
      </c>
      <c r="E239" t="s">
        <v>2379</v>
      </c>
      <c r="F239" t="s">
        <v>2379</v>
      </c>
      <c r="G239">
        <v>0</v>
      </c>
      <c r="H239" t="s">
        <v>2380</v>
      </c>
      <c r="I239" t="str" cm="1">
        <f t="array" ref="I239">_xlfn.IFS(B485&lt;18.5,"Underweight",B485&lt;25,"Normal Weight",B485&lt;30,"Overweight",B485&gt;=30,"Obesity")</f>
        <v>Obesity</v>
      </c>
      <c r="J239" t="str" cm="1">
        <f t="array" ref="J239">_xlfn.IFS(C239&lt;5.7,"Normal",C239&lt;6.5,"Pre-Diabetes",C239&gt;=6.5,"Diabetes")</f>
        <v>Normal</v>
      </c>
    </row>
    <row r="240" spans="1:10" x14ac:dyDescent="0.35">
      <c r="A240" t="s">
        <v>2133</v>
      </c>
      <c r="B240">
        <v>33.11</v>
      </c>
      <c r="C240">
        <v>4.12</v>
      </c>
      <c r="D240" t="s">
        <v>2379</v>
      </c>
      <c r="E240" t="s">
        <v>2379</v>
      </c>
      <c r="F240" t="s">
        <v>2381</v>
      </c>
      <c r="G240">
        <v>1</v>
      </c>
      <c r="H240" t="s">
        <v>2380</v>
      </c>
      <c r="I240" t="str" cm="1">
        <f t="array" ref="I240">_xlfn.IFS(B486&lt;18.5,"Underweight",B486&lt;25,"Normal Weight",B486&lt;30,"Overweight",B486&gt;=30,"Obesity")</f>
        <v>Obesity</v>
      </c>
      <c r="J240" t="str" cm="1">
        <f t="array" ref="J240">_xlfn.IFS(C240&lt;5.7,"Normal",C240&lt;6.5,"Pre-Diabetes",C240&gt;=6.5,"Diabetes")</f>
        <v>Normal</v>
      </c>
    </row>
    <row r="241" spans="1:10" x14ac:dyDescent="0.35">
      <c r="A241" t="s">
        <v>2132</v>
      </c>
      <c r="B241">
        <v>36.159999999999997</v>
      </c>
      <c r="C241">
        <v>5.0999999999999996</v>
      </c>
      <c r="D241" t="s">
        <v>2379</v>
      </c>
      <c r="E241" t="s">
        <v>2379</v>
      </c>
      <c r="F241" t="s">
        <v>2379</v>
      </c>
      <c r="G241">
        <v>1</v>
      </c>
      <c r="H241" t="s">
        <v>2380</v>
      </c>
      <c r="I241" t="str" cm="1">
        <f t="array" ref="I241">_xlfn.IFS(B487&lt;18.5,"Underweight",B487&lt;25,"Normal Weight",B487&lt;30,"Overweight",B487&gt;=30,"Obesity")</f>
        <v>Overweight</v>
      </c>
      <c r="J241" t="str" cm="1">
        <f t="array" ref="J241">_xlfn.IFS(C241&lt;5.7,"Normal",C241&lt;6.5,"Pre-Diabetes",C241&gt;=6.5,"Diabetes")</f>
        <v>Normal</v>
      </c>
    </row>
    <row r="242" spans="1:10" x14ac:dyDescent="0.35">
      <c r="A242" t="s">
        <v>2131</v>
      </c>
      <c r="B242">
        <v>33.72</v>
      </c>
      <c r="C242">
        <v>6.21</v>
      </c>
      <c r="D242" t="s">
        <v>2380</v>
      </c>
      <c r="E242" t="s">
        <v>2379</v>
      </c>
      <c r="F242" t="s">
        <v>2381</v>
      </c>
      <c r="G242">
        <v>1</v>
      </c>
      <c r="H242" t="s">
        <v>2380</v>
      </c>
      <c r="I242" t="str" cm="1">
        <f t="array" ref="I242">_xlfn.IFS(B488&lt;18.5,"Underweight",B488&lt;25,"Normal Weight",B488&lt;30,"Overweight",B488&gt;=30,"Obesity")</f>
        <v>Obesity</v>
      </c>
      <c r="J242" t="str" cm="1">
        <f t="array" ref="J242">_xlfn.IFS(C242&lt;5.7,"Normal",C242&lt;6.5,"Pre-Diabetes",C242&gt;=6.5,"Diabetes")</f>
        <v>Pre-Diabetes</v>
      </c>
    </row>
    <row r="243" spans="1:10" x14ac:dyDescent="0.35">
      <c r="A243" t="s">
        <v>2129</v>
      </c>
      <c r="B243">
        <v>37.74</v>
      </c>
      <c r="C243">
        <v>9.5299999999999994</v>
      </c>
      <c r="D243" t="s">
        <v>2380</v>
      </c>
      <c r="E243" t="s">
        <v>2379</v>
      </c>
      <c r="F243" t="s">
        <v>2379</v>
      </c>
      <c r="G243">
        <v>1</v>
      </c>
      <c r="H243" t="s">
        <v>2380</v>
      </c>
      <c r="I243" t="str" cm="1">
        <f t="array" ref="I243">_xlfn.IFS(B489&lt;18.5,"Underweight",B489&lt;25,"Normal Weight",B489&lt;30,"Overweight",B489&gt;=30,"Obesity")</f>
        <v>Overweight</v>
      </c>
      <c r="J243" t="str" cm="1">
        <f t="array" ref="J243">_xlfn.IFS(C243&lt;5.7,"Normal",C243&lt;6.5,"Pre-Diabetes",C243&gt;=6.5,"Diabetes")</f>
        <v>Diabetes</v>
      </c>
    </row>
    <row r="244" spans="1:10" x14ac:dyDescent="0.35">
      <c r="A244" t="s">
        <v>2128</v>
      </c>
      <c r="B244">
        <v>48.75</v>
      </c>
      <c r="C244">
        <v>4.6399999999999997</v>
      </c>
      <c r="D244" t="s">
        <v>2380</v>
      </c>
      <c r="E244" t="s">
        <v>2379</v>
      </c>
      <c r="F244" t="s">
        <v>2379</v>
      </c>
      <c r="G244">
        <v>1</v>
      </c>
      <c r="H244" t="s">
        <v>2380</v>
      </c>
      <c r="I244" t="str" cm="1">
        <f t="array" ref="I244">_xlfn.IFS(B490&lt;18.5,"Underweight",B490&lt;25,"Normal Weight",B490&lt;30,"Overweight",B490&gt;=30,"Obesity")</f>
        <v>Overweight</v>
      </c>
      <c r="J244" t="str" cm="1">
        <f t="array" ref="J244">_xlfn.IFS(C244&lt;5.7,"Normal",C244&lt;6.5,"Pre-Diabetes",C244&gt;=6.5,"Diabetes")</f>
        <v>Normal</v>
      </c>
    </row>
    <row r="245" spans="1:10" x14ac:dyDescent="0.35">
      <c r="A245" t="s">
        <v>2127</v>
      </c>
      <c r="B245">
        <v>31.065000000000001</v>
      </c>
      <c r="C245">
        <v>5.05</v>
      </c>
      <c r="D245" t="s">
        <v>2379</v>
      </c>
      <c r="E245" t="s">
        <v>2379</v>
      </c>
      <c r="F245" t="s">
        <v>2379</v>
      </c>
      <c r="G245">
        <v>1</v>
      </c>
      <c r="H245" t="s">
        <v>2380</v>
      </c>
      <c r="I245" t="str" cm="1">
        <f t="array" ref="I245">_xlfn.IFS(B491&lt;18.5,"Underweight",B491&lt;25,"Normal Weight",B491&lt;30,"Overweight",B491&gt;=30,"Obesity")</f>
        <v>Obesity</v>
      </c>
      <c r="J245" t="str" cm="1">
        <f t="array" ref="J245">_xlfn.IFS(C245&lt;5.7,"Normal",C245&lt;6.5,"Pre-Diabetes",C245&gt;=6.5,"Diabetes")</f>
        <v>Normal</v>
      </c>
    </row>
    <row r="246" spans="1:10" x14ac:dyDescent="0.35">
      <c r="A246" t="s">
        <v>2126</v>
      </c>
      <c r="B246">
        <v>23.55</v>
      </c>
      <c r="C246">
        <v>10.38</v>
      </c>
      <c r="D246" t="s">
        <v>2379</v>
      </c>
      <c r="E246" t="s">
        <v>2379</v>
      </c>
      <c r="F246" t="s">
        <v>2379</v>
      </c>
      <c r="G246">
        <v>0</v>
      </c>
      <c r="H246" t="s">
        <v>2380</v>
      </c>
      <c r="I246" t="str" cm="1">
        <f t="array" ref="I246">_xlfn.IFS(B492&lt;18.5,"Underweight",B492&lt;25,"Normal Weight",B492&lt;30,"Overweight",B492&gt;=30,"Obesity")</f>
        <v>Overweight</v>
      </c>
      <c r="J246" t="str" cm="1">
        <f t="array" ref="J246">_xlfn.IFS(C246&lt;5.7,"Normal",C246&lt;6.5,"Pre-Diabetes",C246&gt;=6.5,"Diabetes")</f>
        <v>Diabetes</v>
      </c>
    </row>
    <row r="247" spans="1:10" x14ac:dyDescent="0.35">
      <c r="A247" t="s">
        <v>2125</v>
      </c>
      <c r="B247">
        <v>30.18</v>
      </c>
      <c r="C247">
        <v>8.31</v>
      </c>
      <c r="D247" t="s">
        <v>2380</v>
      </c>
      <c r="E247" t="s">
        <v>2379</v>
      </c>
      <c r="F247" t="s">
        <v>2379</v>
      </c>
      <c r="G247">
        <v>1</v>
      </c>
      <c r="H247" t="s">
        <v>2380</v>
      </c>
      <c r="I247" t="str" cm="1">
        <f t="array" ref="I247">_xlfn.IFS(B493&lt;18.5,"Underweight",B493&lt;25,"Normal Weight",B493&lt;30,"Overweight",B493&gt;=30,"Obesity")</f>
        <v>Overweight</v>
      </c>
      <c r="J247" t="str" cm="1">
        <f t="array" ref="J247">_xlfn.IFS(C247&lt;5.7,"Normal",C247&lt;6.5,"Pre-Diabetes",C247&gt;=6.5,"Diabetes")</f>
        <v>Diabetes</v>
      </c>
    </row>
    <row r="248" spans="1:10" x14ac:dyDescent="0.35">
      <c r="A248" t="s">
        <v>2124</v>
      </c>
      <c r="B248">
        <v>29.94</v>
      </c>
      <c r="C248">
        <v>7.59</v>
      </c>
      <c r="D248" t="s">
        <v>2379</v>
      </c>
      <c r="E248" t="s">
        <v>2379</v>
      </c>
      <c r="F248" t="s">
        <v>2379</v>
      </c>
      <c r="G248">
        <v>0</v>
      </c>
      <c r="H248" t="s">
        <v>2380</v>
      </c>
      <c r="I248" t="str" cm="1">
        <f t="array" ref="I248">_xlfn.IFS(B494&lt;18.5,"Underweight",B494&lt;25,"Normal Weight",B494&lt;30,"Overweight",B494&gt;=30,"Obesity")</f>
        <v>Normal Weight</v>
      </c>
      <c r="J248" t="str" cm="1">
        <f t="array" ref="J248">_xlfn.IFS(C248&lt;5.7,"Normal",C248&lt;6.5,"Pre-Diabetes",C248&gt;=6.5,"Diabetes")</f>
        <v>Diabetes</v>
      </c>
    </row>
    <row r="249" spans="1:10" x14ac:dyDescent="0.35">
      <c r="A249" t="s">
        <v>2123</v>
      </c>
      <c r="B249">
        <v>31.4</v>
      </c>
      <c r="C249">
        <v>5.49</v>
      </c>
      <c r="D249" t="s">
        <v>2379</v>
      </c>
      <c r="E249" t="s">
        <v>2379</v>
      </c>
      <c r="F249" t="s">
        <v>2379</v>
      </c>
      <c r="G249">
        <v>0</v>
      </c>
      <c r="H249" t="s">
        <v>2380</v>
      </c>
      <c r="I249" t="str" cm="1">
        <f t="array" ref="I249">_xlfn.IFS(B495&lt;18.5,"Underweight",B495&lt;25,"Normal Weight",B495&lt;30,"Overweight",B495&gt;=30,"Obesity")</f>
        <v>Overweight</v>
      </c>
      <c r="J249" t="str" cm="1">
        <f t="array" ref="J249">_xlfn.IFS(C249&lt;5.7,"Normal",C249&lt;6.5,"Pre-Diabetes",C249&gt;=6.5,"Diabetes")</f>
        <v>Normal</v>
      </c>
    </row>
    <row r="250" spans="1:10" x14ac:dyDescent="0.35">
      <c r="A250" t="s">
        <v>2122</v>
      </c>
      <c r="B250">
        <v>53.06</v>
      </c>
      <c r="C250">
        <v>11.68</v>
      </c>
      <c r="D250" t="s">
        <v>2379</v>
      </c>
      <c r="E250" t="s">
        <v>2379</v>
      </c>
      <c r="F250" t="s">
        <v>2379</v>
      </c>
      <c r="G250">
        <v>0</v>
      </c>
      <c r="H250" t="s">
        <v>2380</v>
      </c>
      <c r="I250" t="str" cm="1">
        <f t="array" ref="I250">_xlfn.IFS(B496&lt;18.5,"Underweight",B496&lt;25,"Normal Weight",B496&lt;30,"Overweight",B496&gt;=30,"Obesity")</f>
        <v>Overweight</v>
      </c>
      <c r="J250" t="str" cm="1">
        <f t="array" ref="J250">_xlfn.IFS(C250&lt;5.7,"Normal",C250&lt;6.5,"Pre-Diabetes",C250&gt;=6.5,"Diabetes")</f>
        <v>Diabetes</v>
      </c>
    </row>
    <row r="251" spans="1:10" x14ac:dyDescent="0.35">
      <c r="A251" t="s">
        <v>2121</v>
      </c>
      <c r="B251">
        <v>30.25</v>
      </c>
      <c r="C251">
        <v>4.1900000000000004</v>
      </c>
      <c r="D251" t="s">
        <v>2379</v>
      </c>
      <c r="E251" t="s">
        <v>2379</v>
      </c>
      <c r="F251" t="s">
        <v>2379</v>
      </c>
      <c r="G251">
        <v>2</v>
      </c>
      <c r="H251" t="s">
        <v>2380</v>
      </c>
      <c r="I251" t="str" cm="1">
        <f t="array" ref="I251">_xlfn.IFS(B497&lt;18.5,"Underweight",B497&lt;25,"Normal Weight",B497&lt;30,"Overweight",B497&gt;=30,"Obesity")</f>
        <v>Obesity</v>
      </c>
      <c r="J251" t="str" cm="1">
        <f t="array" ref="J251">_xlfn.IFS(C251&lt;5.7,"Normal",C251&lt;6.5,"Pre-Diabetes",C251&gt;=6.5,"Diabetes")</f>
        <v>Normal</v>
      </c>
    </row>
    <row r="252" spans="1:10" x14ac:dyDescent="0.35">
      <c r="A252" t="s">
        <v>2120</v>
      </c>
      <c r="B252">
        <v>46.68</v>
      </c>
      <c r="C252">
        <v>4.01</v>
      </c>
      <c r="D252" t="s">
        <v>2379</v>
      </c>
      <c r="E252" t="s">
        <v>2379</v>
      </c>
      <c r="F252" t="s">
        <v>2379</v>
      </c>
      <c r="G252">
        <v>0</v>
      </c>
      <c r="H252" t="s">
        <v>2380</v>
      </c>
      <c r="I252" t="str" cm="1">
        <f t="array" ref="I252">_xlfn.IFS(B498&lt;18.5,"Underweight",B498&lt;25,"Normal Weight",B498&lt;30,"Overweight",B498&gt;=30,"Obesity")</f>
        <v>Normal Weight</v>
      </c>
      <c r="J252" t="str" cm="1">
        <f t="array" ref="J252">_xlfn.IFS(C252&lt;5.7,"Normal",C252&lt;6.5,"Pre-Diabetes",C252&gt;=6.5,"Diabetes")</f>
        <v>Normal</v>
      </c>
    </row>
    <row r="253" spans="1:10" x14ac:dyDescent="0.35">
      <c r="A253" t="s">
        <v>2119</v>
      </c>
      <c r="B253">
        <v>30.4</v>
      </c>
      <c r="C253">
        <v>5.91</v>
      </c>
      <c r="D253" t="s">
        <v>2379</v>
      </c>
      <c r="E253" t="s">
        <v>2380</v>
      </c>
      <c r="F253" t="s">
        <v>2379</v>
      </c>
      <c r="G253">
        <v>2</v>
      </c>
      <c r="H253" t="s">
        <v>2380</v>
      </c>
      <c r="I253" t="str" cm="1">
        <f t="array" ref="I253">_xlfn.IFS(B499&lt;18.5,"Underweight",B499&lt;25,"Normal Weight",B499&lt;30,"Overweight",B499&gt;=30,"Obesity")</f>
        <v>Overweight</v>
      </c>
      <c r="J253" t="str" cm="1">
        <f t="array" ref="J253">_xlfn.IFS(C253&lt;5.7,"Normal",C253&lt;6.5,"Pre-Diabetes",C253&gt;=6.5,"Diabetes")</f>
        <v>Pre-Diabetes</v>
      </c>
    </row>
    <row r="254" spans="1:10" x14ac:dyDescent="0.35">
      <c r="A254" t="s">
        <v>2118</v>
      </c>
      <c r="B254">
        <v>30.2</v>
      </c>
      <c r="C254">
        <v>4.47</v>
      </c>
      <c r="D254" t="s">
        <v>2380</v>
      </c>
      <c r="E254" t="s">
        <v>2379</v>
      </c>
      <c r="F254" t="s">
        <v>2381</v>
      </c>
      <c r="G254">
        <v>1</v>
      </c>
      <c r="H254" t="s">
        <v>2380</v>
      </c>
      <c r="I254" t="str" cm="1">
        <f t="array" ref="I254">_xlfn.IFS(B500&lt;18.5,"Underweight",B500&lt;25,"Normal Weight",B500&lt;30,"Overweight",B500&gt;=30,"Obesity")</f>
        <v>Normal Weight</v>
      </c>
      <c r="J254" t="str" cm="1">
        <f t="array" ref="J254">_xlfn.IFS(C254&lt;5.7,"Normal",C254&lt;6.5,"Pre-Diabetes",C254&gt;=6.5,"Diabetes")</f>
        <v>Normal</v>
      </c>
    </row>
    <row r="255" spans="1:10" x14ac:dyDescent="0.35">
      <c r="A255" t="s">
        <v>2117</v>
      </c>
      <c r="B255">
        <v>51.18</v>
      </c>
      <c r="C255">
        <v>4.5599999999999996</v>
      </c>
      <c r="D255" t="s">
        <v>2380</v>
      </c>
      <c r="E255" t="s">
        <v>2380</v>
      </c>
      <c r="F255" t="s">
        <v>2379</v>
      </c>
      <c r="G255">
        <v>2</v>
      </c>
      <c r="H255" t="s">
        <v>2380</v>
      </c>
      <c r="I255" t="str" cm="1">
        <f t="array" ref="I255">_xlfn.IFS(B501&lt;18.5,"Underweight",B501&lt;25,"Normal Weight",B501&lt;30,"Overweight",B501&gt;=30,"Obesity")</f>
        <v>Overweight</v>
      </c>
      <c r="J255" t="str" cm="1">
        <f t="array" ref="J255">_xlfn.IFS(C255&lt;5.7,"Normal",C255&lt;6.5,"Pre-Diabetes",C255&gt;=6.5,"Diabetes")</f>
        <v>Normal</v>
      </c>
    </row>
    <row r="256" spans="1:10" x14ac:dyDescent="0.35">
      <c r="A256" t="s">
        <v>2116</v>
      </c>
      <c r="B256">
        <v>22.18</v>
      </c>
      <c r="C256">
        <v>9.9</v>
      </c>
      <c r="D256" t="s">
        <v>2379</v>
      </c>
      <c r="E256" t="s">
        <v>2379</v>
      </c>
      <c r="F256" t="s">
        <v>2379</v>
      </c>
      <c r="G256">
        <v>0</v>
      </c>
      <c r="H256" t="s">
        <v>2380</v>
      </c>
      <c r="I256" t="str" cm="1">
        <f t="array" ref="I256">_xlfn.IFS(B502&lt;18.5,"Underweight",B502&lt;25,"Normal Weight",B502&lt;30,"Overweight",B502&gt;=30,"Obesity")</f>
        <v>Overweight</v>
      </c>
      <c r="J256" t="str" cm="1">
        <f t="array" ref="J256">_xlfn.IFS(C256&lt;5.7,"Normal",C256&lt;6.5,"Pre-Diabetes",C256&gt;=6.5,"Diabetes")</f>
        <v>Diabetes</v>
      </c>
    </row>
    <row r="257" spans="1:10" x14ac:dyDescent="0.35">
      <c r="A257" t="s">
        <v>2115</v>
      </c>
      <c r="B257">
        <v>31.92</v>
      </c>
      <c r="C257">
        <v>5.1100000000000003</v>
      </c>
      <c r="D257" t="s">
        <v>2379</v>
      </c>
      <c r="E257" t="s">
        <v>2379</v>
      </c>
      <c r="F257" t="s">
        <v>2381</v>
      </c>
      <c r="G257">
        <v>1</v>
      </c>
      <c r="H257" t="s">
        <v>2380</v>
      </c>
      <c r="I257" t="str" cm="1">
        <f t="array" ref="I257">_xlfn.IFS(B503&lt;18.5,"Underweight",B503&lt;25,"Normal Weight",B503&lt;30,"Overweight",B503&gt;=30,"Obesity")</f>
        <v>Obesity</v>
      </c>
      <c r="J257" t="str" cm="1">
        <f t="array" ref="J257">_xlfn.IFS(C257&lt;5.7,"Normal",C257&lt;6.5,"Pre-Diabetes",C257&gt;=6.5,"Diabetes")</f>
        <v>Normal</v>
      </c>
    </row>
    <row r="258" spans="1:10" x14ac:dyDescent="0.35">
      <c r="A258" t="s">
        <v>2114</v>
      </c>
      <c r="B258">
        <v>31.73</v>
      </c>
      <c r="C258">
        <v>5.73</v>
      </c>
      <c r="D258" t="s">
        <v>2379</v>
      </c>
      <c r="E258" t="s">
        <v>2380</v>
      </c>
      <c r="F258" t="s">
        <v>2379</v>
      </c>
      <c r="G258">
        <v>1</v>
      </c>
      <c r="H258" t="s">
        <v>2380</v>
      </c>
      <c r="I258" t="str" cm="1">
        <f t="array" ref="I258">_xlfn.IFS(B504&lt;18.5,"Underweight",B504&lt;25,"Normal Weight",B504&lt;30,"Overweight",B504&gt;=30,"Obesity")</f>
        <v>Normal Weight</v>
      </c>
      <c r="J258" t="str" cm="1">
        <f t="array" ref="J258">_xlfn.IFS(C258&lt;5.7,"Normal",C258&lt;6.5,"Pre-Diabetes",C258&gt;=6.5,"Diabetes")</f>
        <v>Pre-Diabetes</v>
      </c>
    </row>
    <row r="259" spans="1:10" x14ac:dyDescent="0.35">
      <c r="A259" t="s">
        <v>2113</v>
      </c>
      <c r="B259">
        <v>45.52</v>
      </c>
      <c r="C259">
        <v>6.04</v>
      </c>
      <c r="D259" t="s">
        <v>2379</v>
      </c>
      <c r="E259" t="s">
        <v>2379</v>
      </c>
      <c r="F259" t="s">
        <v>2381</v>
      </c>
      <c r="G259">
        <v>1</v>
      </c>
      <c r="H259" t="s">
        <v>2380</v>
      </c>
      <c r="I259" t="str" cm="1">
        <f t="array" ref="I259">_xlfn.IFS(B505&lt;18.5,"Underweight",B505&lt;25,"Normal Weight",B505&lt;30,"Overweight",B505&gt;=30,"Obesity")</f>
        <v>Obesity</v>
      </c>
      <c r="J259" t="str" cm="1">
        <f t="array" ref="J259">_xlfn.IFS(C259&lt;5.7,"Normal",C259&lt;6.5,"Pre-Diabetes",C259&gt;=6.5,"Diabetes")</f>
        <v>Pre-Diabetes</v>
      </c>
    </row>
    <row r="260" spans="1:10" x14ac:dyDescent="0.35">
      <c r="A260" t="s">
        <v>2112</v>
      </c>
      <c r="B260">
        <v>52.81</v>
      </c>
      <c r="C260">
        <v>5.19</v>
      </c>
      <c r="D260" t="s">
        <v>2379</v>
      </c>
      <c r="E260" t="s">
        <v>2379</v>
      </c>
      <c r="F260" t="s">
        <v>2381</v>
      </c>
      <c r="G260">
        <v>1</v>
      </c>
      <c r="H260" t="s">
        <v>2380</v>
      </c>
      <c r="I260" t="str" cm="1">
        <f t="array" ref="I260">_xlfn.IFS(B506&lt;18.5,"Underweight",B506&lt;25,"Normal Weight",B506&lt;30,"Overweight",B506&gt;=30,"Obesity")</f>
        <v>Overweight</v>
      </c>
      <c r="J260" t="str" cm="1">
        <f t="array" ref="J260">_xlfn.IFS(C260&lt;5.7,"Normal",C260&lt;6.5,"Pre-Diabetes",C260&gt;=6.5,"Diabetes")</f>
        <v>Normal</v>
      </c>
    </row>
    <row r="261" spans="1:10" x14ac:dyDescent="0.35">
      <c r="A261" t="s">
        <v>2111</v>
      </c>
      <c r="B261">
        <v>33.58</v>
      </c>
      <c r="C261">
        <v>5.56</v>
      </c>
      <c r="D261" t="s">
        <v>2379</v>
      </c>
      <c r="E261" t="s">
        <v>2379</v>
      </c>
      <c r="F261" t="s">
        <v>2379</v>
      </c>
      <c r="G261">
        <v>1</v>
      </c>
      <c r="H261" t="s">
        <v>2380</v>
      </c>
      <c r="I261" t="str" cm="1">
        <f t="array" ref="I261">_xlfn.IFS(B507&lt;18.5,"Underweight",B507&lt;25,"Normal Weight",B507&lt;30,"Overweight",B507&gt;=30,"Obesity")</f>
        <v>Overweight</v>
      </c>
      <c r="J261" t="str" cm="1">
        <f t="array" ref="J261">_xlfn.IFS(C261&lt;5.7,"Normal",C261&lt;6.5,"Pre-Diabetes",C261&gt;=6.5,"Diabetes")</f>
        <v>Normal</v>
      </c>
    </row>
    <row r="262" spans="1:10" x14ac:dyDescent="0.35">
      <c r="A262" t="s">
        <v>2110</v>
      </c>
      <c r="B262">
        <v>30.684999999999999</v>
      </c>
      <c r="C262">
        <v>8.23</v>
      </c>
      <c r="D262" t="s">
        <v>2379</v>
      </c>
      <c r="E262" t="s">
        <v>2379</v>
      </c>
      <c r="F262" t="s">
        <v>2379</v>
      </c>
      <c r="G262">
        <v>0</v>
      </c>
      <c r="H262" t="s">
        <v>2380</v>
      </c>
      <c r="I262" t="str" cm="1">
        <f t="array" ref="I262">_xlfn.IFS(B508&lt;18.5,"Underweight",B508&lt;25,"Normal Weight",B508&lt;30,"Overweight",B508&gt;=30,"Obesity")</f>
        <v>Normal Weight</v>
      </c>
      <c r="J262" t="str" cm="1">
        <f t="array" ref="J262">_xlfn.IFS(C262&lt;5.7,"Normal",C262&lt;6.5,"Pre-Diabetes",C262&gt;=6.5,"Diabetes")</f>
        <v>Diabetes</v>
      </c>
    </row>
    <row r="263" spans="1:10" x14ac:dyDescent="0.35">
      <c r="A263" t="s">
        <v>2109</v>
      </c>
      <c r="B263">
        <v>37.524999999999999</v>
      </c>
      <c r="C263">
        <v>9.0299999999999994</v>
      </c>
      <c r="D263" t="s">
        <v>2380</v>
      </c>
      <c r="E263" t="s">
        <v>2379</v>
      </c>
      <c r="F263" t="s">
        <v>2379</v>
      </c>
      <c r="G263">
        <v>2</v>
      </c>
      <c r="H263" t="s">
        <v>2379</v>
      </c>
      <c r="I263" t="str" cm="1">
        <f t="array" ref="I263">_xlfn.IFS(B509&lt;18.5,"Underweight",B509&lt;25,"Normal Weight",B509&lt;30,"Overweight",B509&gt;=30,"Obesity")</f>
        <v>Obesity</v>
      </c>
      <c r="J263" t="str" cm="1">
        <f t="array" ref="J263">_xlfn.IFS(C263&lt;5.7,"Normal",C263&lt;6.5,"Pre-Diabetes",C263&gt;=6.5,"Diabetes")</f>
        <v>Diabetes</v>
      </c>
    </row>
    <row r="264" spans="1:10" x14ac:dyDescent="0.35">
      <c r="A264" t="s">
        <v>2108</v>
      </c>
      <c r="B264">
        <v>34.5</v>
      </c>
      <c r="C264">
        <v>4.07</v>
      </c>
      <c r="D264" t="s">
        <v>2380</v>
      </c>
      <c r="E264" t="s">
        <v>2379</v>
      </c>
      <c r="F264" t="s">
        <v>2379</v>
      </c>
      <c r="G264">
        <v>0</v>
      </c>
      <c r="H264" t="s">
        <v>2380</v>
      </c>
      <c r="I264" t="str" cm="1">
        <f t="array" ref="I264">_xlfn.IFS(B510&lt;18.5,"Underweight",B510&lt;25,"Normal Weight",B510&lt;30,"Overweight",B510&gt;=30,"Obesity")</f>
        <v>Normal Weight</v>
      </c>
      <c r="J264" t="str" cm="1">
        <f t="array" ref="J264">_xlfn.IFS(C264&lt;5.7,"Normal",C264&lt;6.5,"Pre-Diabetes",C264&gt;=6.5,"Diabetes")</f>
        <v>Normal</v>
      </c>
    </row>
    <row r="265" spans="1:10" x14ac:dyDescent="0.35">
      <c r="A265" t="s">
        <v>2107</v>
      </c>
      <c r="B265">
        <v>28.16</v>
      </c>
      <c r="C265">
        <v>5.77</v>
      </c>
      <c r="D265" t="s">
        <v>2379</v>
      </c>
      <c r="E265" t="s">
        <v>2379</v>
      </c>
      <c r="F265" t="s">
        <v>2379</v>
      </c>
      <c r="G265">
        <v>2</v>
      </c>
      <c r="H265" t="s">
        <v>2380</v>
      </c>
      <c r="I265" t="str" cm="1">
        <f t="array" ref="I265">_xlfn.IFS(B511&lt;18.5,"Underweight",B511&lt;25,"Normal Weight",B511&lt;30,"Overweight",B511&gt;=30,"Obesity")</f>
        <v>Obesity</v>
      </c>
      <c r="J265" t="str" cm="1">
        <f t="array" ref="J265">_xlfn.IFS(C265&lt;5.7,"Normal",C265&lt;6.5,"Pre-Diabetes",C265&gt;=6.5,"Diabetes")</f>
        <v>Pre-Diabetes</v>
      </c>
    </row>
    <row r="266" spans="1:10" x14ac:dyDescent="0.35">
      <c r="A266" t="s">
        <v>2106</v>
      </c>
      <c r="B266">
        <v>30.02</v>
      </c>
      <c r="C266">
        <v>5.98</v>
      </c>
      <c r="D266" t="s">
        <v>2379</v>
      </c>
      <c r="E266" t="s">
        <v>2379</v>
      </c>
      <c r="F266" t="s">
        <v>2381</v>
      </c>
      <c r="G266">
        <v>1</v>
      </c>
      <c r="H266" t="s">
        <v>2380</v>
      </c>
      <c r="I266" t="str" cm="1">
        <f t="array" ref="I266">_xlfn.IFS(B512&lt;18.5,"Underweight",B512&lt;25,"Normal Weight",B512&lt;30,"Overweight",B512&gt;=30,"Obesity")</f>
        <v>Normal Weight</v>
      </c>
      <c r="J266" t="str" cm="1">
        <f t="array" ref="J266">_xlfn.IFS(C266&lt;5.7,"Normal",C266&lt;6.5,"Pre-Diabetes",C266&gt;=6.5,"Diabetes")</f>
        <v>Pre-Diabetes</v>
      </c>
    </row>
    <row r="267" spans="1:10" x14ac:dyDescent="0.35">
      <c r="A267" t="s">
        <v>2105</v>
      </c>
      <c r="B267">
        <v>37.82</v>
      </c>
      <c r="C267">
        <v>6.01</v>
      </c>
      <c r="D267" t="s">
        <v>2379</v>
      </c>
      <c r="E267" t="s">
        <v>2379</v>
      </c>
      <c r="F267" t="s">
        <v>2379</v>
      </c>
      <c r="G267">
        <v>0</v>
      </c>
      <c r="H267" t="s">
        <v>2380</v>
      </c>
      <c r="I267" t="str" cm="1">
        <f t="array" ref="I267">_xlfn.IFS(B513&lt;18.5,"Underweight",B513&lt;25,"Normal Weight",B513&lt;30,"Overweight",B513&gt;=30,"Obesity")</f>
        <v>Overweight</v>
      </c>
      <c r="J267" t="str" cm="1">
        <f t="array" ref="J267">_xlfn.IFS(C267&lt;5.7,"Normal",C267&lt;6.5,"Pre-Diabetes",C267&gt;=6.5,"Diabetes")</f>
        <v>Pre-Diabetes</v>
      </c>
    </row>
    <row r="268" spans="1:10" x14ac:dyDescent="0.35">
      <c r="A268" t="s">
        <v>2104</v>
      </c>
      <c r="B268">
        <v>33.14</v>
      </c>
      <c r="C268">
        <v>5.67</v>
      </c>
      <c r="D268" t="s">
        <v>2380</v>
      </c>
      <c r="E268" t="s">
        <v>2379</v>
      </c>
      <c r="F268" t="s">
        <v>2379</v>
      </c>
      <c r="G268">
        <v>0</v>
      </c>
      <c r="H268" t="s">
        <v>2380</v>
      </c>
      <c r="I268" t="str" cm="1">
        <f t="array" ref="I268">_xlfn.IFS(B514&lt;18.5,"Underweight",B514&lt;25,"Normal Weight",B514&lt;30,"Overweight",B514&gt;=30,"Obesity")</f>
        <v>Obesity</v>
      </c>
      <c r="J268" t="str" cm="1">
        <f t="array" ref="J268">_xlfn.IFS(C268&lt;5.7,"Normal",C268&lt;6.5,"Pre-Diabetes",C268&gt;=6.5,"Diabetes")</f>
        <v>Normal</v>
      </c>
    </row>
    <row r="269" spans="1:10" x14ac:dyDescent="0.35">
      <c r="A269" t="s">
        <v>2103</v>
      </c>
      <c r="B269">
        <v>25.14</v>
      </c>
      <c r="C269">
        <v>6.02</v>
      </c>
      <c r="D269" t="s">
        <v>2380</v>
      </c>
      <c r="E269" t="s">
        <v>2379</v>
      </c>
      <c r="F269" t="s">
        <v>2381</v>
      </c>
      <c r="G269">
        <v>1</v>
      </c>
      <c r="H269" t="s">
        <v>2380</v>
      </c>
      <c r="I269" t="str" cm="1">
        <f t="array" ref="I269">_xlfn.IFS(B515&lt;18.5,"Underweight",B515&lt;25,"Normal Weight",B515&lt;30,"Overweight",B515&gt;=30,"Obesity")</f>
        <v>Obesity</v>
      </c>
      <c r="J269" t="str" cm="1">
        <f t="array" ref="J269">_xlfn.IFS(C269&lt;5.7,"Normal",C269&lt;6.5,"Pre-Diabetes",C269&gt;=6.5,"Diabetes")</f>
        <v>Pre-Diabetes</v>
      </c>
    </row>
    <row r="270" spans="1:10" x14ac:dyDescent="0.35">
      <c r="A270" t="s">
        <v>2102</v>
      </c>
      <c r="B270">
        <v>20.18</v>
      </c>
      <c r="C270">
        <v>11.19</v>
      </c>
      <c r="D270" t="s">
        <v>2379</v>
      </c>
      <c r="E270" t="s">
        <v>2379</v>
      </c>
      <c r="F270" t="s">
        <v>2379</v>
      </c>
      <c r="G270">
        <v>0</v>
      </c>
      <c r="H270" t="s">
        <v>2380</v>
      </c>
      <c r="I270" t="str" cm="1">
        <f t="array" ref="I270">_xlfn.IFS(B516&lt;18.5,"Underweight",B516&lt;25,"Normal Weight",B516&lt;30,"Overweight",B516&gt;=30,"Obesity")</f>
        <v>Obesity</v>
      </c>
      <c r="J270" t="str" cm="1">
        <f t="array" ref="J270">_xlfn.IFS(C270&lt;5.7,"Normal",C270&lt;6.5,"Pre-Diabetes",C270&gt;=6.5,"Diabetes")</f>
        <v>Diabetes</v>
      </c>
    </row>
    <row r="271" spans="1:10" x14ac:dyDescent="0.35">
      <c r="A271" t="s">
        <v>2101</v>
      </c>
      <c r="B271">
        <v>44.36</v>
      </c>
      <c r="C271">
        <v>5.1100000000000003</v>
      </c>
      <c r="D271" t="s">
        <v>2379</v>
      </c>
      <c r="E271" t="s">
        <v>2379</v>
      </c>
      <c r="F271" t="s">
        <v>2379</v>
      </c>
      <c r="G271">
        <v>0</v>
      </c>
      <c r="H271" t="s">
        <v>2380</v>
      </c>
      <c r="I271" t="str" cm="1">
        <f t="array" ref="I271">_xlfn.IFS(B517&lt;18.5,"Underweight",B517&lt;25,"Normal Weight",B517&lt;30,"Overweight",B517&gt;=30,"Obesity")</f>
        <v>Overweight</v>
      </c>
      <c r="J271" t="str" cm="1">
        <f t="array" ref="J271">_xlfn.IFS(C271&lt;5.7,"Normal",C271&lt;6.5,"Pre-Diabetes",C271&gt;=6.5,"Diabetes")</f>
        <v>Normal</v>
      </c>
    </row>
    <row r="272" spans="1:10" x14ac:dyDescent="0.35">
      <c r="A272" t="s">
        <v>2100</v>
      </c>
      <c r="B272">
        <v>23.82</v>
      </c>
      <c r="C272">
        <v>10.85</v>
      </c>
      <c r="D272" t="s">
        <v>2380</v>
      </c>
      <c r="E272" t="s">
        <v>2379</v>
      </c>
      <c r="F272" t="s">
        <v>2379</v>
      </c>
      <c r="G272">
        <v>0</v>
      </c>
      <c r="H272" t="s">
        <v>2380</v>
      </c>
      <c r="I272" t="str" cm="1">
        <f t="array" ref="I272">_xlfn.IFS(B518&lt;18.5,"Underweight",B518&lt;25,"Normal Weight",B518&lt;30,"Overweight",B518&gt;=30,"Obesity")</f>
        <v>Obesity</v>
      </c>
      <c r="J272" t="str" cm="1">
        <f t="array" ref="J272">_xlfn.IFS(C272&lt;5.7,"Normal",C272&lt;6.5,"Pre-Diabetes",C272&gt;=6.5,"Diabetes")</f>
        <v>Diabetes</v>
      </c>
    </row>
    <row r="273" spans="1:10" x14ac:dyDescent="0.35">
      <c r="A273" t="s">
        <v>2099</v>
      </c>
      <c r="B273">
        <v>45</v>
      </c>
      <c r="C273">
        <v>5.24</v>
      </c>
      <c r="D273" t="s">
        <v>2380</v>
      </c>
      <c r="E273" t="s">
        <v>2379</v>
      </c>
      <c r="F273" t="s">
        <v>2379</v>
      </c>
      <c r="G273">
        <v>1</v>
      </c>
      <c r="H273" t="s">
        <v>2380</v>
      </c>
      <c r="I273" t="str" cm="1">
        <f t="array" ref="I273">_xlfn.IFS(B519&lt;18.5,"Underweight",B519&lt;25,"Normal Weight",B519&lt;30,"Overweight",B519&gt;=30,"Obesity")</f>
        <v>Overweight</v>
      </c>
      <c r="J273" t="str" cm="1">
        <f t="array" ref="J273">_xlfn.IFS(C273&lt;5.7,"Normal",C273&lt;6.5,"Pre-Diabetes",C273&gt;=6.5,"Diabetes")</f>
        <v>Normal</v>
      </c>
    </row>
    <row r="274" spans="1:10" x14ac:dyDescent="0.35">
      <c r="A274" t="s">
        <v>2098</v>
      </c>
      <c r="B274">
        <v>26.62</v>
      </c>
      <c r="C274">
        <v>10.08</v>
      </c>
      <c r="D274" t="s">
        <v>2379</v>
      </c>
      <c r="E274" t="s">
        <v>2379</v>
      </c>
      <c r="F274" t="s">
        <v>2379</v>
      </c>
      <c r="G274">
        <v>0</v>
      </c>
      <c r="H274" t="s">
        <v>2380</v>
      </c>
      <c r="I274" t="str" cm="1">
        <f t="array" ref="I274">_xlfn.IFS(B520&lt;18.5,"Underweight",B520&lt;25,"Normal Weight",B520&lt;30,"Overweight",B520&gt;=30,"Obesity")</f>
        <v>Overweight</v>
      </c>
      <c r="J274" t="str" cm="1">
        <f t="array" ref="J274">_xlfn.IFS(C274&lt;5.7,"Normal",C274&lt;6.5,"Pre-Diabetes",C274&gt;=6.5,"Diabetes")</f>
        <v>Diabetes</v>
      </c>
    </row>
    <row r="275" spans="1:10" x14ac:dyDescent="0.35">
      <c r="A275" t="s">
        <v>2097</v>
      </c>
      <c r="B275">
        <v>32.67</v>
      </c>
      <c r="C275">
        <v>10.97</v>
      </c>
      <c r="D275" t="s">
        <v>2380</v>
      </c>
      <c r="E275" t="s">
        <v>2379</v>
      </c>
      <c r="F275" t="s">
        <v>2379</v>
      </c>
      <c r="G275">
        <v>0</v>
      </c>
      <c r="H275" t="s">
        <v>2380</v>
      </c>
      <c r="I275" t="str" cm="1">
        <f t="array" ref="I275">_xlfn.IFS(B521&lt;18.5,"Underweight",B521&lt;25,"Normal Weight",B521&lt;30,"Overweight",B521&gt;=30,"Obesity")</f>
        <v>Underweight</v>
      </c>
      <c r="J275" t="str" cm="1">
        <f t="array" ref="J275">_xlfn.IFS(C275&lt;5.7,"Normal",C275&lt;6.5,"Pre-Diabetes",C275&gt;=6.5,"Diabetes")</f>
        <v>Diabetes</v>
      </c>
    </row>
    <row r="276" spans="1:10" x14ac:dyDescent="0.35">
      <c r="A276" t="s">
        <v>2096</v>
      </c>
      <c r="B276">
        <v>44.44</v>
      </c>
      <c r="C276">
        <v>4.9000000000000004</v>
      </c>
      <c r="D276" t="s">
        <v>2380</v>
      </c>
      <c r="E276" t="s">
        <v>2379</v>
      </c>
      <c r="F276" t="s">
        <v>2379</v>
      </c>
      <c r="G276">
        <v>1</v>
      </c>
      <c r="H276" t="s">
        <v>2380</v>
      </c>
      <c r="I276" t="str" cm="1">
        <f t="array" ref="I276">_xlfn.IFS(B522&lt;18.5,"Underweight",B522&lt;25,"Normal Weight",B522&lt;30,"Overweight",B522&gt;=30,"Obesity")</f>
        <v>Overweight</v>
      </c>
      <c r="J276" t="str" cm="1">
        <f t="array" ref="J276">_xlfn.IFS(C276&lt;5.7,"Normal",C276&lt;6.5,"Pre-Diabetes",C276&gt;=6.5,"Diabetes")</f>
        <v>Normal</v>
      </c>
    </row>
    <row r="277" spans="1:10" x14ac:dyDescent="0.35">
      <c r="A277" t="s">
        <v>2095</v>
      </c>
      <c r="B277">
        <v>28.31</v>
      </c>
      <c r="C277">
        <v>5.33</v>
      </c>
      <c r="D277" t="s">
        <v>2379</v>
      </c>
      <c r="E277" t="s">
        <v>2379</v>
      </c>
      <c r="F277" t="s">
        <v>2379</v>
      </c>
      <c r="G277">
        <v>0</v>
      </c>
      <c r="H277" t="s">
        <v>2380</v>
      </c>
      <c r="I277" t="str" cm="1">
        <f t="array" ref="I277">_xlfn.IFS(B523&lt;18.5,"Underweight",B523&lt;25,"Normal Weight",B523&lt;30,"Overweight",B523&gt;=30,"Obesity")</f>
        <v>Obesity</v>
      </c>
      <c r="J277" t="str" cm="1">
        <f t="array" ref="J277">_xlfn.IFS(C277&lt;5.7,"Normal",C277&lt;6.5,"Pre-Diabetes",C277&gt;=6.5,"Diabetes")</f>
        <v>Normal</v>
      </c>
    </row>
    <row r="278" spans="1:10" x14ac:dyDescent="0.35">
      <c r="A278" t="s">
        <v>2094</v>
      </c>
      <c r="B278">
        <v>25.05</v>
      </c>
      <c r="C278">
        <v>4.6100000000000003</v>
      </c>
      <c r="D278" t="s">
        <v>2379</v>
      </c>
      <c r="E278" t="s">
        <v>2379</v>
      </c>
      <c r="F278" t="s">
        <v>2379</v>
      </c>
      <c r="G278">
        <v>2</v>
      </c>
      <c r="H278" t="s">
        <v>2380</v>
      </c>
      <c r="I278" t="str" cm="1">
        <f t="array" ref="I278">_xlfn.IFS(B524&lt;18.5,"Underweight",B524&lt;25,"Normal Weight",B524&lt;30,"Overweight",B524&gt;=30,"Obesity")</f>
        <v>Overweight</v>
      </c>
      <c r="J278" t="str" cm="1">
        <f t="array" ref="J278">_xlfn.IFS(C278&lt;5.7,"Normal",C278&lt;6.5,"Pre-Diabetes",C278&gt;=6.5,"Diabetes")</f>
        <v>Normal</v>
      </c>
    </row>
    <row r="279" spans="1:10" x14ac:dyDescent="0.35">
      <c r="A279" t="s">
        <v>2093</v>
      </c>
      <c r="B279">
        <v>28.34</v>
      </c>
      <c r="C279">
        <v>8.18</v>
      </c>
      <c r="D279" t="s">
        <v>2379</v>
      </c>
      <c r="E279" t="s">
        <v>2379</v>
      </c>
      <c r="F279" t="s">
        <v>2379</v>
      </c>
      <c r="G279">
        <v>0</v>
      </c>
      <c r="H279" t="s">
        <v>2380</v>
      </c>
      <c r="I279" t="str" cm="1">
        <f t="array" ref="I279">_xlfn.IFS(B525&lt;18.5,"Underweight",B525&lt;25,"Normal Weight",B525&lt;30,"Overweight",B525&gt;=30,"Obesity")</f>
        <v>Obesity</v>
      </c>
      <c r="J279" t="str" cm="1">
        <f t="array" ref="J279">_xlfn.IFS(C279&lt;5.7,"Normal",C279&lt;6.5,"Pre-Diabetes",C279&gt;=6.5,"Diabetes")</f>
        <v>Diabetes</v>
      </c>
    </row>
    <row r="280" spans="1:10" x14ac:dyDescent="0.35">
      <c r="A280" t="s">
        <v>2092</v>
      </c>
      <c r="B280">
        <v>17.765000000000001</v>
      </c>
      <c r="C280">
        <v>5.62</v>
      </c>
      <c r="D280" t="s">
        <v>2379</v>
      </c>
      <c r="E280" t="s">
        <v>2379</v>
      </c>
      <c r="F280" t="s">
        <v>2379</v>
      </c>
      <c r="G280">
        <v>0</v>
      </c>
      <c r="H280" t="s">
        <v>2380</v>
      </c>
      <c r="I280" t="str" cm="1">
        <f t="array" ref="I280">_xlfn.IFS(B526&lt;18.5,"Underweight",B526&lt;25,"Normal Weight",B526&lt;30,"Overweight",B526&gt;=30,"Obesity")</f>
        <v>Obesity</v>
      </c>
      <c r="J280" t="str" cm="1">
        <f t="array" ref="J280">_xlfn.IFS(C280&lt;5.7,"Normal",C280&lt;6.5,"Pre-Diabetes",C280&gt;=6.5,"Diabetes")</f>
        <v>Normal</v>
      </c>
    </row>
    <row r="281" spans="1:10" x14ac:dyDescent="0.35">
      <c r="A281" t="s">
        <v>2091</v>
      </c>
      <c r="B281">
        <v>36.119999999999997</v>
      </c>
      <c r="C281">
        <v>5.82</v>
      </c>
      <c r="D281" t="s">
        <v>2379</v>
      </c>
      <c r="E281" t="s">
        <v>2379</v>
      </c>
      <c r="F281" t="s">
        <v>2379</v>
      </c>
      <c r="G281">
        <v>0</v>
      </c>
      <c r="H281" t="s">
        <v>2380</v>
      </c>
      <c r="I281" t="str" cm="1">
        <f t="array" ref="I281">_xlfn.IFS(B527&lt;18.5,"Underweight",B527&lt;25,"Normal Weight",B527&lt;30,"Overweight",B527&gt;=30,"Obesity")</f>
        <v>Obesity</v>
      </c>
      <c r="J281" t="str" cm="1">
        <f t="array" ref="J281">_xlfn.IFS(C281&lt;5.7,"Normal",C281&lt;6.5,"Pre-Diabetes",C281&gt;=6.5,"Diabetes")</f>
        <v>Pre-Diabetes</v>
      </c>
    </row>
    <row r="282" spans="1:10" x14ac:dyDescent="0.35">
      <c r="A282" t="s">
        <v>2090</v>
      </c>
      <c r="B282">
        <v>23.19</v>
      </c>
      <c r="C282">
        <v>7.66</v>
      </c>
      <c r="D282" t="s">
        <v>2379</v>
      </c>
      <c r="E282" t="s">
        <v>2379</v>
      </c>
      <c r="F282" t="s">
        <v>2379</v>
      </c>
      <c r="G282">
        <v>0</v>
      </c>
      <c r="H282" t="s">
        <v>2380</v>
      </c>
      <c r="I282" t="str" cm="1">
        <f t="array" ref="I282">_xlfn.IFS(B528&lt;18.5,"Underweight",B528&lt;25,"Normal Weight",B528&lt;30,"Overweight",B528&gt;=30,"Obesity")</f>
        <v>Obesity</v>
      </c>
      <c r="J282" t="str" cm="1">
        <f t="array" ref="J282">_xlfn.IFS(C282&lt;5.7,"Normal",C282&lt;6.5,"Pre-Diabetes",C282&gt;=6.5,"Diabetes")</f>
        <v>Diabetes</v>
      </c>
    </row>
    <row r="283" spans="1:10" x14ac:dyDescent="0.35">
      <c r="A283" t="s">
        <v>2089</v>
      </c>
      <c r="B283">
        <v>35.99</v>
      </c>
      <c r="C283">
        <v>4.2300000000000004</v>
      </c>
      <c r="D283" t="s">
        <v>2379</v>
      </c>
      <c r="E283" t="s">
        <v>2379</v>
      </c>
      <c r="F283" t="s">
        <v>2379</v>
      </c>
      <c r="G283">
        <v>0</v>
      </c>
      <c r="H283" t="s">
        <v>2380</v>
      </c>
      <c r="I283" t="str" cm="1">
        <f t="array" ref="I283">_xlfn.IFS(B529&lt;18.5,"Underweight",B529&lt;25,"Normal Weight",B529&lt;30,"Overweight",B529&gt;=30,"Obesity")</f>
        <v>Overweight</v>
      </c>
      <c r="J283" t="str" cm="1">
        <f t="array" ref="J283">_xlfn.IFS(C283&lt;5.7,"Normal",C283&lt;6.5,"Pre-Diabetes",C283&gt;=6.5,"Diabetes")</f>
        <v>Normal</v>
      </c>
    </row>
    <row r="284" spans="1:10" x14ac:dyDescent="0.35">
      <c r="A284" t="s">
        <v>2088</v>
      </c>
      <c r="B284">
        <v>30.25</v>
      </c>
      <c r="C284">
        <v>5.58</v>
      </c>
      <c r="D284" t="s">
        <v>2379</v>
      </c>
      <c r="E284" t="s">
        <v>2379</v>
      </c>
      <c r="F284" t="s">
        <v>2381</v>
      </c>
      <c r="G284">
        <v>1</v>
      </c>
      <c r="H284" t="s">
        <v>2380</v>
      </c>
      <c r="I284" t="str" cm="1">
        <f t="array" ref="I284">_xlfn.IFS(B530&lt;18.5,"Underweight",B530&lt;25,"Normal Weight",B530&lt;30,"Overweight",B530&gt;=30,"Obesity")</f>
        <v>Obesity</v>
      </c>
      <c r="J284" t="str" cm="1">
        <f t="array" ref="J284">_xlfn.IFS(C284&lt;5.7,"Normal",C284&lt;6.5,"Pre-Diabetes",C284&gt;=6.5,"Diabetes")</f>
        <v>Normal</v>
      </c>
    </row>
    <row r="285" spans="1:10" x14ac:dyDescent="0.35">
      <c r="A285" t="s">
        <v>2087</v>
      </c>
      <c r="B285">
        <v>26.24</v>
      </c>
      <c r="C285">
        <v>6.26</v>
      </c>
      <c r="D285" t="s">
        <v>2380</v>
      </c>
      <c r="E285" t="s">
        <v>2379</v>
      </c>
      <c r="F285" t="s">
        <v>2379</v>
      </c>
      <c r="G285">
        <v>0</v>
      </c>
      <c r="H285" t="s">
        <v>2380</v>
      </c>
      <c r="I285" t="str" cm="1">
        <f t="array" ref="I285">_xlfn.IFS(B531&lt;18.5,"Underweight",B531&lt;25,"Normal Weight",B531&lt;30,"Overweight",B531&gt;=30,"Obesity")</f>
        <v>Obesity</v>
      </c>
      <c r="J285" t="str" cm="1">
        <f t="array" ref="J285">_xlfn.IFS(C285&lt;5.7,"Normal",C285&lt;6.5,"Pre-Diabetes",C285&gt;=6.5,"Diabetes")</f>
        <v>Pre-Diabetes</v>
      </c>
    </row>
    <row r="286" spans="1:10" x14ac:dyDescent="0.35">
      <c r="A286" t="s">
        <v>2086</v>
      </c>
      <c r="B286">
        <v>31.36</v>
      </c>
      <c r="C286">
        <v>10.6</v>
      </c>
      <c r="D286" t="s">
        <v>2380</v>
      </c>
      <c r="E286" t="s">
        <v>2379</v>
      </c>
      <c r="F286" t="s">
        <v>2379</v>
      </c>
      <c r="G286">
        <v>0</v>
      </c>
      <c r="H286" t="s">
        <v>2380</v>
      </c>
      <c r="I286" t="str" cm="1">
        <f t="array" ref="I286">_xlfn.IFS(B532&lt;18.5,"Underweight",B532&lt;25,"Normal Weight",B532&lt;30,"Overweight",B532&gt;=30,"Obesity")</f>
        <v>Obesity</v>
      </c>
      <c r="J286" t="str" cm="1">
        <f t="array" ref="J286">_xlfn.IFS(C286&lt;5.7,"Normal",C286&lt;6.5,"Pre-Diabetes",C286&gt;=6.5,"Diabetes")</f>
        <v>Diabetes</v>
      </c>
    </row>
    <row r="287" spans="1:10" x14ac:dyDescent="0.35">
      <c r="A287" t="s">
        <v>2085</v>
      </c>
      <c r="B287">
        <v>25.69</v>
      </c>
      <c r="C287">
        <v>4.78</v>
      </c>
      <c r="D287" t="s">
        <v>2380</v>
      </c>
      <c r="E287" t="s">
        <v>2379</v>
      </c>
      <c r="F287" t="s">
        <v>2379</v>
      </c>
      <c r="G287">
        <v>0</v>
      </c>
      <c r="H287" t="s">
        <v>2380</v>
      </c>
      <c r="I287" t="str" cm="1">
        <f t="array" ref="I287">_xlfn.IFS(B533&lt;18.5,"Underweight",B533&lt;25,"Normal Weight",B533&lt;30,"Overweight",B533&gt;=30,"Obesity")</f>
        <v>Normal Weight</v>
      </c>
      <c r="J287" t="str" cm="1">
        <f t="array" ref="J287">_xlfn.IFS(C287&lt;5.7,"Normal",C287&lt;6.5,"Pre-Diabetes",C287&gt;=6.5,"Diabetes")</f>
        <v>Normal</v>
      </c>
    </row>
    <row r="288" spans="1:10" x14ac:dyDescent="0.35">
      <c r="A288" t="s">
        <v>2084</v>
      </c>
      <c r="B288">
        <v>25.46</v>
      </c>
      <c r="C288">
        <v>6.03</v>
      </c>
      <c r="D288" t="s">
        <v>2379</v>
      </c>
      <c r="E288" t="s">
        <v>2379</v>
      </c>
      <c r="F288" t="s">
        <v>2379</v>
      </c>
      <c r="G288">
        <v>2</v>
      </c>
      <c r="H288" t="s">
        <v>2380</v>
      </c>
      <c r="I288" t="str" cm="1">
        <f t="array" ref="I288">_xlfn.IFS(B534&lt;18.5,"Underweight",B534&lt;25,"Normal Weight",B534&lt;30,"Overweight",B534&gt;=30,"Obesity")</f>
        <v>Normal Weight</v>
      </c>
      <c r="J288" t="str" cm="1">
        <f t="array" ref="J288">_xlfn.IFS(C288&lt;5.7,"Normal",C288&lt;6.5,"Pre-Diabetes",C288&gt;=6.5,"Diabetes")</f>
        <v>Pre-Diabetes</v>
      </c>
    </row>
    <row r="289" spans="1:10" x14ac:dyDescent="0.35">
      <c r="A289" t="s">
        <v>2083</v>
      </c>
      <c r="B289">
        <v>31.83</v>
      </c>
      <c r="C289">
        <v>11.55</v>
      </c>
      <c r="D289" t="s">
        <v>2380</v>
      </c>
      <c r="E289" t="s">
        <v>2379</v>
      </c>
      <c r="F289" t="s">
        <v>2379</v>
      </c>
      <c r="G289">
        <v>1</v>
      </c>
      <c r="H289" t="s">
        <v>2380</v>
      </c>
      <c r="I289" t="str" cm="1">
        <f t="array" ref="I289">_xlfn.IFS(B535&lt;18.5,"Underweight",B535&lt;25,"Normal Weight",B535&lt;30,"Overweight",B535&gt;=30,"Obesity")</f>
        <v>Obesity</v>
      </c>
      <c r="J289" t="str" cm="1">
        <f t="array" ref="J289">_xlfn.IFS(C289&lt;5.7,"Normal",C289&lt;6.5,"Pre-Diabetes",C289&gt;=6.5,"Diabetes")</f>
        <v>Diabetes</v>
      </c>
    </row>
    <row r="290" spans="1:10" x14ac:dyDescent="0.35">
      <c r="A290" t="s">
        <v>2082</v>
      </c>
      <c r="B290">
        <v>24.43</v>
      </c>
      <c r="C290">
        <v>7.59</v>
      </c>
      <c r="D290" t="s">
        <v>2380</v>
      </c>
      <c r="E290" t="s">
        <v>2379</v>
      </c>
      <c r="F290" t="s">
        <v>2379</v>
      </c>
      <c r="G290">
        <v>1</v>
      </c>
      <c r="H290" t="s">
        <v>2380</v>
      </c>
      <c r="I290" t="str" cm="1">
        <f t="array" ref="I290">_xlfn.IFS(B536&lt;18.5,"Underweight",B536&lt;25,"Normal Weight",B536&lt;30,"Overweight",B536&gt;=30,"Obesity")</f>
        <v>Obesity</v>
      </c>
      <c r="J290" t="str" cm="1">
        <f t="array" ref="J290">_xlfn.IFS(C290&lt;5.7,"Normal",C290&lt;6.5,"Pre-Diabetes",C290&gt;=6.5,"Diabetes")</f>
        <v>Diabetes</v>
      </c>
    </row>
    <row r="291" spans="1:10" x14ac:dyDescent="0.35">
      <c r="A291" t="s">
        <v>2081</v>
      </c>
      <c r="B291">
        <v>41.9</v>
      </c>
      <c r="C291">
        <v>4.26</v>
      </c>
      <c r="D291" t="s">
        <v>2379</v>
      </c>
      <c r="E291" t="s">
        <v>2379</v>
      </c>
      <c r="F291" t="s">
        <v>2379</v>
      </c>
      <c r="G291">
        <v>0</v>
      </c>
      <c r="H291" t="s">
        <v>2380</v>
      </c>
      <c r="I291" t="str" cm="1">
        <f t="array" ref="I291">_xlfn.IFS(B537&lt;18.5,"Underweight",B537&lt;25,"Normal Weight",B537&lt;30,"Overweight",B537&gt;=30,"Obesity")</f>
        <v>Overweight</v>
      </c>
      <c r="J291" t="str" cm="1">
        <f t="array" ref="J291">_xlfn.IFS(C291&lt;5.7,"Normal",C291&lt;6.5,"Pre-Diabetes",C291&gt;=6.5,"Diabetes")</f>
        <v>Normal</v>
      </c>
    </row>
    <row r="292" spans="1:10" x14ac:dyDescent="0.35">
      <c r="A292" t="s">
        <v>2080</v>
      </c>
      <c r="B292">
        <v>22.88</v>
      </c>
      <c r="C292">
        <v>5.9</v>
      </c>
      <c r="D292" t="s">
        <v>2380</v>
      </c>
      <c r="E292" t="s">
        <v>2379</v>
      </c>
      <c r="F292" t="s">
        <v>2381</v>
      </c>
      <c r="G292">
        <v>1</v>
      </c>
      <c r="H292" t="s">
        <v>2380</v>
      </c>
      <c r="I292" t="str" cm="1">
        <f t="array" ref="I292">_xlfn.IFS(B538&lt;18.5,"Underweight",B538&lt;25,"Normal Weight",B538&lt;30,"Overweight",B538&gt;=30,"Obesity")</f>
        <v>Normal Weight</v>
      </c>
      <c r="J292" t="str" cm="1">
        <f t="array" ref="J292">_xlfn.IFS(C292&lt;5.7,"Normal",C292&lt;6.5,"Pre-Diabetes",C292&gt;=6.5,"Diabetes")</f>
        <v>Pre-Diabetes</v>
      </c>
    </row>
    <row r="293" spans="1:10" x14ac:dyDescent="0.35">
      <c r="A293" t="s">
        <v>2079</v>
      </c>
      <c r="B293">
        <v>29.734999999999999</v>
      </c>
      <c r="C293">
        <v>7.79</v>
      </c>
      <c r="D293" t="s">
        <v>2379</v>
      </c>
      <c r="E293" t="s">
        <v>2379</v>
      </c>
      <c r="F293" t="s">
        <v>2379</v>
      </c>
      <c r="G293">
        <v>0</v>
      </c>
      <c r="H293" t="s">
        <v>2379</v>
      </c>
      <c r="I293" t="str" cm="1">
        <f t="array" ref="I293">_xlfn.IFS(B539&lt;18.5,"Underweight",B539&lt;25,"Normal Weight",B539&lt;30,"Overweight",B539&gt;=30,"Obesity")</f>
        <v>Obesity</v>
      </c>
      <c r="J293" t="str" cm="1">
        <f t="array" ref="J293">_xlfn.IFS(C293&lt;5.7,"Normal",C293&lt;6.5,"Pre-Diabetes",C293&gt;=6.5,"Diabetes")</f>
        <v>Diabetes</v>
      </c>
    </row>
    <row r="294" spans="1:10" x14ac:dyDescent="0.35">
      <c r="A294" t="s">
        <v>2078</v>
      </c>
      <c r="B294">
        <v>40.74</v>
      </c>
      <c r="C294">
        <v>5.28</v>
      </c>
      <c r="D294" t="s">
        <v>2379</v>
      </c>
      <c r="E294" t="s">
        <v>2379</v>
      </c>
      <c r="F294" t="s">
        <v>2381</v>
      </c>
      <c r="G294">
        <v>1</v>
      </c>
      <c r="H294" t="s">
        <v>2380</v>
      </c>
      <c r="I294" t="str" cm="1">
        <f t="array" ref="I294">_xlfn.IFS(B540&lt;18.5,"Underweight",B540&lt;25,"Normal Weight",B540&lt;30,"Overweight",B540&gt;=30,"Obesity")</f>
        <v>Overweight</v>
      </c>
      <c r="J294" t="str" cm="1">
        <f t="array" ref="J294">_xlfn.IFS(C294&lt;5.7,"Normal",C294&lt;6.5,"Pre-Diabetes",C294&gt;=6.5,"Diabetes")</f>
        <v>Normal</v>
      </c>
    </row>
    <row r="295" spans="1:10" x14ac:dyDescent="0.35">
      <c r="A295" t="s">
        <v>2077</v>
      </c>
      <c r="B295">
        <v>24.14</v>
      </c>
      <c r="C295">
        <v>5.87</v>
      </c>
      <c r="D295" t="s">
        <v>2379</v>
      </c>
      <c r="E295" t="s">
        <v>2379</v>
      </c>
      <c r="F295" t="s">
        <v>2379</v>
      </c>
      <c r="G295">
        <v>2</v>
      </c>
      <c r="H295" t="s">
        <v>2380</v>
      </c>
      <c r="I295" t="str" cm="1">
        <f t="array" ref="I295">_xlfn.IFS(B541&lt;18.5,"Underweight",B541&lt;25,"Normal Weight",B541&lt;30,"Overweight",B541&gt;=30,"Obesity")</f>
        <v>Overweight</v>
      </c>
      <c r="J295" t="str" cm="1">
        <f t="array" ref="J295">_xlfn.IFS(C295&lt;5.7,"Normal",C295&lt;6.5,"Pre-Diabetes",C295&gt;=6.5,"Diabetes")</f>
        <v>Pre-Diabetes</v>
      </c>
    </row>
    <row r="296" spans="1:10" x14ac:dyDescent="0.35">
      <c r="A296" t="s">
        <v>2076</v>
      </c>
      <c r="B296">
        <v>25.15</v>
      </c>
      <c r="C296">
        <v>9.08</v>
      </c>
      <c r="D296" t="s">
        <v>2380</v>
      </c>
      <c r="E296" t="s">
        <v>2379</v>
      </c>
      <c r="F296" t="s">
        <v>2379</v>
      </c>
      <c r="G296">
        <v>1</v>
      </c>
      <c r="H296" t="s">
        <v>2380</v>
      </c>
      <c r="I296" t="str" cm="1">
        <f t="array" ref="I296">_xlfn.IFS(B542&lt;18.5,"Underweight",B542&lt;25,"Normal Weight",B542&lt;30,"Overweight",B542&gt;=30,"Obesity")</f>
        <v>Normal Weight</v>
      </c>
      <c r="J296" t="str" cm="1">
        <f t="array" ref="J296">_xlfn.IFS(C296&lt;5.7,"Normal",C296&lt;6.5,"Pre-Diabetes",C296&gt;=6.5,"Diabetes")</f>
        <v>Diabetes</v>
      </c>
    </row>
    <row r="297" spans="1:10" x14ac:dyDescent="0.35">
      <c r="A297" t="s">
        <v>2075</v>
      </c>
      <c r="B297">
        <v>28.71</v>
      </c>
      <c r="C297">
        <v>5.2</v>
      </c>
      <c r="D297" t="s">
        <v>2379</v>
      </c>
      <c r="E297" t="s">
        <v>2379</v>
      </c>
      <c r="F297" t="s">
        <v>2379</v>
      </c>
      <c r="G297">
        <v>1</v>
      </c>
      <c r="H297" t="s">
        <v>2380</v>
      </c>
      <c r="I297" t="str" cm="1">
        <f t="array" ref="I297">_xlfn.IFS(B543&lt;18.5,"Underweight",B543&lt;25,"Normal Weight",B543&lt;30,"Overweight",B543&gt;=30,"Obesity")</f>
        <v>Overweight</v>
      </c>
      <c r="J297" t="str" cm="1">
        <f t="array" ref="J297">_xlfn.IFS(C297&lt;5.7,"Normal",C297&lt;6.5,"Pre-Diabetes",C297&gt;=6.5,"Diabetes")</f>
        <v>Normal</v>
      </c>
    </row>
    <row r="298" spans="1:10" x14ac:dyDescent="0.35">
      <c r="A298" t="s">
        <v>2074</v>
      </c>
      <c r="B298">
        <v>23</v>
      </c>
      <c r="C298">
        <v>5.48</v>
      </c>
      <c r="D298" t="s">
        <v>2379</v>
      </c>
      <c r="E298" t="s">
        <v>2379</v>
      </c>
      <c r="F298" t="s">
        <v>2379</v>
      </c>
      <c r="G298">
        <v>0</v>
      </c>
      <c r="H298" t="s">
        <v>2380</v>
      </c>
      <c r="I298" t="str" cm="1">
        <f t="array" ref="I298">_xlfn.IFS(B544&lt;18.5,"Underweight",B544&lt;25,"Normal Weight",B544&lt;30,"Overweight",B544&gt;=30,"Obesity")</f>
        <v>Overweight</v>
      </c>
      <c r="J298" t="str" cm="1">
        <f t="array" ref="J298">_xlfn.IFS(C298&lt;5.7,"Normal",C298&lt;6.5,"Pre-Diabetes",C298&gt;=6.5,"Diabetes")</f>
        <v>Normal</v>
      </c>
    </row>
    <row r="299" spans="1:10" x14ac:dyDescent="0.35">
      <c r="A299" t="s">
        <v>2073</v>
      </c>
      <c r="B299">
        <v>36.86</v>
      </c>
      <c r="C299">
        <v>11.95</v>
      </c>
      <c r="D299" t="s">
        <v>2379</v>
      </c>
      <c r="E299" t="s">
        <v>2379</v>
      </c>
      <c r="F299" t="s">
        <v>2379</v>
      </c>
      <c r="G299">
        <v>0</v>
      </c>
      <c r="H299" t="s">
        <v>2379</v>
      </c>
      <c r="I299" t="str" cm="1">
        <f t="array" ref="I299">_xlfn.IFS(B545&lt;18.5,"Underweight",B545&lt;25,"Normal Weight",B545&lt;30,"Overweight",B545&gt;=30,"Obesity")</f>
        <v>Obesity</v>
      </c>
      <c r="J299" t="str" cm="1">
        <f t="array" ref="J299">_xlfn.IFS(C299&lt;5.7,"Normal",C299&lt;6.5,"Pre-Diabetes",C299&gt;=6.5,"Diabetes")</f>
        <v>Diabetes</v>
      </c>
    </row>
    <row r="300" spans="1:10" x14ac:dyDescent="0.35">
      <c r="A300" t="s">
        <v>2072</v>
      </c>
      <c r="B300">
        <v>24.25</v>
      </c>
      <c r="C300">
        <v>8.6999999999999993</v>
      </c>
      <c r="D300" t="s">
        <v>2380</v>
      </c>
      <c r="E300" t="s">
        <v>2379</v>
      </c>
      <c r="F300" t="s">
        <v>2379</v>
      </c>
      <c r="G300">
        <v>1</v>
      </c>
      <c r="H300" t="s">
        <v>2380</v>
      </c>
      <c r="I300" t="str" cm="1">
        <f t="array" ref="I300">_xlfn.IFS(B546&lt;18.5,"Underweight",B546&lt;25,"Normal Weight",B546&lt;30,"Overweight",B546&gt;=30,"Obesity")</f>
        <v>Obesity</v>
      </c>
      <c r="J300" t="str" cm="1">
        <f t="array" ref="J300">_xlfn.IFS(C300&lt;5.7,"Normal",C300&lt;6.5,"Pre-Diabetes",C300&gt;=6.5,"Diabetes")</f>
        <v>Diabetes</v>
      </c>
    </row>
    <row r="301" spans="1:10" x14ac:dyDescent="0.35">
      <c r="A301" t="s">
        <v>2071</v>
      </c>
      <c r="B301">
        <v>23.85</v>
      </c>
      <c r="C301">
        <v>7.84</v>
      </c>
      <c r="D301" t="s">
        <v>2379</v>
      </c>
      <c r="E301" t="s">
        <v>2379</v>
      </c>
      <c r="F301" t="s">
        <v>2379</v>
      </c>
      <c r="G301">
        <v>0</v>
      </c>
      <c r="H301" t="s">
        <v>2380</v>
      </c>
      <c r="I301" t="str" cm="1">
        <f t="array" ref="I301">_xlfn.IFS(B547&lt;18.5,"Underweight",B547&lt;25,"Normal Weight",B547&lt;30,"Overweight",B547&gt;=30,"Obesity")</f>
        <v>Overweight</v>
      </c>
      <c r="J301" t="str" cm="1">
        <f t="array" ref="J301">_xlfn.IFS(C301&lt;5.7,"Normal",C301&lt;6.5,"Pre-Diabetes",C301&gt;=6.5,"Diabetes")</f>
        <v>Diabetes</v>
      </c>
    </row>
    <row r="302" spans="1:10" x14ac:dyDescent="0.35">
      <c r="A302" t="s">
        <v>2070</v>
      </c>
      <c r="B302">
        <v>40.020000000000003</v>
      </c>
      <c r="C302">
        <v>5.19</v>
      </c>
      <c r="D302" t="s">
        <v>2380</v>
      </c>
      <c r="E302" t="s">
        <v>2379</v>
      </c>
      <c r="F302" t="s">
        <v>2379</v>
      </c>
      <c r="G302">
        <v>1</v>
      </c>
      <c r="H302" t="s">
        <v>2380</v>
      </c>
      <c r="I302" t="str" cm="1">
        <f t="array" ref="I302">_xlfn.IFS(B548&lt;18.5,"Underweight",B548&lt;25,"Normal Weight",B548&lt;30,"Overweight",B548&gt;=30,"Obesity")</f>
        <v>Overweight</v>
      </c>
      <c r="J302" t="str" cm="1">
        <f t="array" ref="J302">_xlfn.IFS(C302&lt;5.7,"Normal",C302&lt;6.5,"Pre-Diabetes",C302&gt;=6.5,"Diabetes")</f>
        <v>Normal</v>
      </c>
    </row>
    <row r="303" spans="1:10" x14ac:dyDescent="0.35">
      <c r="A303" t="s">
        <v>2069</v>
      </c>
      <c r="B303">
        <v>19.170000000000002</v>
      </c>
      <c r="C303">
        <v>8.41</v>
      </c>
      <c r="D303" t="s">
        <v>2379</v>
      </c>
      <c r="E303" t="s">
        <v>2379</v>
      </c>
      <c r="F303" t="s">
        <v>2379</v>
      </c>
      <c r="G303">
        <v>0</v>
      </c>
      <c r="H303" t="s">
        <v>2380</v>
      </c>
      <c r="I303" t="str" cm="1">
        <f t="array" ref="I303">_xlfn.IFS(B549&lt;18.5,"Underweight",B549&lt;25,"Normal Weight",B549&lt;30,"Overweight",B549&gt;=30,"Obesity")</f>
        <v>Obesity</v>
      </c>
      <c r="J303" t="str" cm="1">
        <f t="array" ref="J303">_xlfn.IFS(C303&lt;5.7,"Normal",C303&lt;6.5,"Pre-Diabetes",C303&gt;=6.5,"Diabetes")</f>
        <v>Diabetes</v>
      </c>
    </row>
    <row r="304" spans="1:10" x14ac:dyDescent="0.35">
      <c r="A304" t="s">
        <v>2068</v>
      </c>
      <c r="B304">
        <v>43.53</v>
      </c>
      <c r="C304">
        <v>5.86</v>
      </c>
      <c r="D304" t="s">
        <v>2380</v>
      </c>
      <c r="E304" t="s">
        <v>2380</v>
      </c>
      <c r="F304" t="s">
        <v>2379</v>
      </c>
      <c r="G304">
        <v>2</v>
      </c>
      <c r="H304" t="s">
        <v>2380</v>
      </c>
      <c r="I304" t="str" cm="1">
        <f t="array" ref="I304">_xlfn.IFS(B550&lt;18.5,"Underweight",B550&lt;25,"Normal Weight",B550&lt;30,"Overweight",B550&gt;=30,"Obesity")</f>
        <v>Obesity</v>
      </c>
      <c r="J304" t="str" cm="1">
        <f t="array" ref="J304">_xlfn.IFS(C304&lt;5.7,"Normal",C304&lt;6.5,"Pre-Diabetes",C304&gt;=6.5,"Diabetes")</f>
        <v>Pre-Diabetes</v>
      </c>
    </row>
    <row r="305" spans="1:10" x14ac:dyDescent="0.35">
      <c r="A305" t="s">
        <v>2067</v>
      </c>
      <c r="B305">
        <v>46.06</v>
      </c>
      <c r="C305">
        <v>4.18</v>
      </c>
      <c r="D305" t="s">
        <v>2379</v>
      </c>
      <c r="E305" t="s">
        <v>2380</v>
      </c>
      <c r="F305" t="s">
        <v>2379</v>
      </c>
      <c r="G305">
        <v>1</v>
      </c>
      <c r="H305" t="s">
        <v>2380</v>
      </c>
      <c r="I305" t="str" cm="1">
        <f t="array" ref="I305">_xlfn.IFS(B551&lt;18.5,"Underweight",B551&lt;25,"Normal Weight",B551&lt;30,"Overweight",B551&gt;=30,"Obesity")</f>
        <v>Overweight</v>
      </c>
      <c r="J305" t="str" cm="1">
        <f t="array" ref="J305">_xlfn.IFS(C305&lt;5.7,"Normal",C305&lt;6.5,"Pre-Diabetes",C305&gt;=6.5,"Diabetes")</f>
        <v>Normal</v>
      </c>
    </row>
    <row r="306" spans="1:10" x14ac:dyDescent="0.35">
      <c r="A306" t="s">
        <v>2066</v>
      </c>
      <c r="B306">
        <v>29.92</v>
      </c>
      <c r="C306">
        <v>11.99</v>
      </c>
      <c r="D306" t="s">
        <v>2380</v>
      </c>
      <c r="E306" t="s">
        <v>2379</v>
      </c>
      <c r="F306" t="s">
        <v>2379</v>
      </c>
      <c r="G306">
        <v>2</v>
      </c>
      <c r="H306" t="s">
        <v>2380</v>
      </c>
      <c r="I306" t="str" cm="1">
        <f t="array" ref="I306">_xlfn.IFS(B552&lt;18.5,"Underweight",B552&lt;25,"Normal Weight",B552&lt;30,"Overweight",B552&gt;=30,"Obesity")</f>
        <v>Obesity</v>
      </c>
      <c r="J306" t="str" cm="1">
        <f t="array" ref="J306">_xlfn.IFS(C306&lt;5.7,"Normal",C306&lt;6.5,"Pre-Diabetes",C306&gt;=6.5,"Diabetes")</f>
        <v>Diabetes</v>
      </c>
    </row>
    <row r="307" spans="1:10" x14ac:dyDescent="0.35">
      <c r="A307" t="s">
        <v>2065</v>
      </c>
      <c r="B307">
        <v>28.46</v>
      </c>
      <c r="C307">
        <v>4.8499999999999996</v>
      </c>
      <c r="D307" t="s">
        <v>2380</v>
      </c>
      <c r="E307" t="s">
        <v>2379</v>
      </c>
      <c r="F307" t="s">
        <v>2379</v>
      </c>
      <c r="G307">
        <v>1</v>
      </c>
      <c r="H307" t="s">
        <v>2380</v>
      </c>
      <c r="I307" t="str" cm="1">
        <f t="array" ref="I307">_xlfn.IFS(B553&lt;18.5,"Underweight",B553&lt;25,"Normal Weight",B553&lt;30,"Overweight",B553&gt;=30,"Obesity")</f>
        <v>Normal Weight</v>
      </c>
      <c r="J307" t="str" cm="1">
        <f t="array" ref="J307">_xlfn.IFS(C307&lt;5.7,"Normal",C307&lt;6.5,"Pre-Diabetes",C307&gt;=6.5,"Diabetes")</f>
        <v>Normal</v>
      </c>
    </row>
    <row r="308" spans="1:10" x14ac:dyDescent="0.35">
      <c r="A308" t="s">
        <v>2064</v>
      </c>
      <c r="B308">
        <v>24.56</v>
      </c>
      <c r="C308">
        <v>6.18</v>
      </c>
      <c r="D308" t="s">
        <v>2380</v>
      </c>
      <c r="E308" t="s">
        <v>2379</v>
      </c>
      <c r="F308" t="s">
        <v>2381</v>
      </c>
      <c r="G308">
        <v>1</v>
      </c>
      <c r="H308" t="s">
        <v>2380</v>
      </c>
      <c r="I308" t="str" cm="1">
        <f t="array" ref="I308">_xlfn.IFS(B554&lt;18.5,"Underweight",B554&lt;25,"Normal Weight",B554&lt;30,"Overweight",B554&gt;=30,"Obesity")</f>
        <v>Obesity</v>
      </c>
      <c r="J308" t="str" cm="1">
        <f t="array" ref="J308">_xlfn.IFS(C308&lt;5.7,"Normal",C308&lt;6.5,"Pre-Diabetes",C308&gt;=6.5,"Diabetes")</f>
        <v>Pre-Diabetes</v>
      </c>
    </row>
    <row r="309" spans="1:10" x14ac:dyDescent="0.35">
      <c r="A309" t="s">
        <v>2063</v>
      </c>
      <c r="B309">
        <v>41.19</v>
      </c>
      <c r="C309">
        <v>6.37</v>
      </c>
      <c r="D309" t="s">
        <v>2379</v>
      </c>
      <c r="E309" t="s">
        <v>2379</v>
      </c>
      <c r="F309" t="s">
        <v>2379</v>
      </c>
      <c r="G309">
        <v>0</v>
      </c>
      <c r="H309" t="s">
        <v>2380</v>
      </c>
      <c r="I309" t="str" cm="1">
        <f t="array" ref="I309">_xlfn.IFS(B555&lt;18.5,"Underweight",B555&lt;25,"Normal Weight",B555&lt;30,"Overweight",B555&gt;=30,"Obesity")</f>
        <v>Obesity</v>
      </c>
      <c r="J309" t="str" cm="1">
        <f t="array" ref="J309">_xlfn.IFS(C309&lt;5.7,"Normal",C309&lt;6.5,"Pre-Diabetes",C309&gt;=6.5,"Diabetes")</f>
        <v>Pre-Diabetes</v>
      </c>
    </row>
    <row r="310" spans="1:10" x14ac:dyDescent="0.35">
      <c r="A310" t="s">
        <v>2062</v>
      </c>
      <c r="B310">
        <v>18.63</v>
      </c>
      <c r="C310">
        <v>9.81</v>
      </c>
      <c r="D310" t="s">
        <v>2380</v>
      </c>
      <c r="E310" t="s">
        <v>2379</v>
      </c>
      <c r="F310" t="s">
        <v>2379</v>
      </c>
      <c r="G310">
        <v>2</v>
      </c>
      <c r="H310" t="s">
        <v>2380</v>
      </c>
      <c r="I310" t="str" cm="1">
        <f t="array" ref="I310">_xlfn.IFS(B556&lt;18.5,"Underweight",B556&lt;25,"Normal Weight",B556&lt;30,"Overweight",B556&gt;=30,"Obesity")</f>
        <v>Obesity</v>
      </c>
      <c r="J310" t="str" cm="1">
        <f t="array" ref="J310">_xlfn.IFS(C310&lt;5.7,"Normal",C310&lt;6.5,"Pre-Diabetes",C310&gt;=6.5,"Diabetes")</f>
        <v>Diabetes</v>
      </c>
    </row>
    <row r="311" spans="1:10" x14ac:dyDescent="0.35">
      <c r="A311" t="s">
        <v>2061</v>
      </c>
      <c r="B311">
        <v>26.26</v>
      </c>
      <c r="C311">
        <v>11.8</v>
      </c>
      <c r="D311" t="s">
        <v>2380</v>
      </c>
      <c r="E311" t="s">
        <v>2379</v>
      </c>
      <c r="F311" t="s">
        <v>2379</v>
      </c>
      <c r="G311">
        <v>1</v>
      </c>
      <c r="H311" t="s">
        <v>2380</v>
      </c>
      <c r="I311" t="str" cm="1">
        <f t="array" ref="I311">_xlfn.IFS(B557&lt;18.5,"Underweight",B557&lt;25,"Normal Weight",B557&lt;30,"Overweight",B557&gt;=30,"Obesity")</f>
        <v>Obesity</v>
      </c>
      <c r="J311" t="str" cm="1">
        <f t="array" ref="J311">_xlfn.IFS(C311&lt;5.7,"Normal",C311&lt;6.5,"Pre-Diabetes",C311&gt;=6.5,"Diabetes")</f>
        <v>Diabetes</v>
      </c>
    </row>
    <row r="312" spans="1:10" x14ac:dyDescent="0.35">
      <c r="A312" t="s">
        <v>2060</v>
      </c>
      <c r="B312">
        <v>22.37</v>
      </c>
      <c r="C312">
        <v>5.86</v>
      </c>
      <c r="D312" t="s">
        <v>2380</v>
      </c>
      <c r="E312" t="s">
        <v>2379</v>
      </c>
      <c r="F312" t="s">
        <v>2381</v>
      </c>
      <c r="G312">
        <v>1</v>
      </c>
      <c r="H312" t="s">
        <v>2380</v>
      </c>
      <c r="I312" t="str" cm="1">
        <f t="array" ref="I312">_xlfn.IFS(B558&lt;18.5,"Underweight",B558&lt;25,"Normal Weight",B558&lt;30,"Overweight",B558&gt;=30,"Obesity")</f>
        <v>Obesity</v>
      </c>
      <c r="J312" t="str" cm="1">
        <f t="array" ref="J312">_xlfn.IFS(C312&lt;5.7,"Normal",C312&lt;6.5,"Pre-Diabetes",C312&gt;=6.5,"Diabetes")</f>
        <v>Pre-Diabetes</v>
      </c>
    </row>
    <row r="313" spans="1:10" x14ac:dyDescent="0.35">
      <c r="A313" t="s">
        <v>2059</v>
      </c>
      <c r="B313">
        <v>39.619999999999997</v>
      </c>
      <c r="C313">
        <v>4.28</v>
      </c>
      <c r="D313" t="s">
        <v>2379</v>
      </c>
      <c r="E313" t="s">
        <v>2379</v>
      </c>
      <c r="F313" t="s">
        <v>2379</v>
      </c>
      <c r="G313">
        <v>1</v>
      </c>
      <c r="H313" t="s">
        <v>2380</v>
      </c>
      <c r="I313" t="str" cm="1">
        <f t="array" ref="I313">_xlfn.IFS(B559&lt;18.5,"Underweight",B559&lt;25,"Normal Weight",B559&lt;30,"Overweight",B559&gt;=30,"Obesity")</f>
        <v>Obesity</v>
      </c>
      <c r="J313" t="str" cm="1">
        <f t="array" ref="J313">_xlfn.IFS(C313&lt;5.7,"Normal",C313&lt;6.5,"Pre-Diabetes",C313&gt;=6.5,"Diabetes")</f>
        <v>Normal</v>
      </c>
    </row>
    <row r="314" spans="1:10" x14ac:dyDescent="0.35">
      <c r="A314" t="s">
        <v>2058</v>
      </c>
      <c r="B314">
        <v>18.329999999999998</v>
      </c>
      <c r="C314">
        <v>4.16</v>
      </c>
      <c r="D314" t="s">
        <v>2380</v>
      </c>
      <c r="E314" t="s">
        <v>2379</v>
      </c>
      <c r="F314" t="s">
        <v>2379</v>
      </c>
      <c r="G314">
        <v>0</v>
      </c>
      <c r="H314" t="s">
        <v>2380</v>
      </c>
      <c r="I314" t="str" cm="1">
        <f t="array" ref="I314">_xlfn.IFS(B560&lt;18.5,"Underweight",B560&lt;25,"Normal Weight",B560&lt;30,"Overweight",B560&gt;=30,"Obesity")</f>
        <v>Overweight</v>
      </c>
      <c r="J314" t="str" cm="1">
        <f t="array" ref="J314">_xlfn.IFS(C314&lt;5.7,"Normal",C314&lt;6.5,"Pre-Diabetes",C314&gt;=6.5,"Diabetes")</f>
        <v>Normal</v>
      </c>
    </row>
    <row r="315" spans="1:10" x14ac:dyDescent="0.35">
      <c r="A315" t="s">
        <v>2057</v>
      </c>
      <c r="B315">
        <v>17.11</v>
      </c>
      <c r="C315">
        <v>4.9800000000000004</v>
      </c>
      <c r="D315" t="s">
        <v>2380</v>
      </c>
      <c r="E315" t="s">
        <v>2379</v>
      </c>
      <c r="F315" t="s">
        <v>2381</v>
      </c>
      <c r="G315">
        <v>1</v>
      </c>
      <c r="H315" t="s">
        <v>2380</v>
      </c>
      <c r="I315" t="str" cm="1">
        <f t="array" ref="I315">_xlfn.IFS(B561&lt;18.5,"Underweight",B561&lt;25,"Normal Weight",B561&lt;30,"Overweight",B561&gt;=30,"Obesity")</f>
        <v>Normal Weight</v>
      </c>
      <c r="J315" t="str" cm="1">
        <f t="array" ref="J315">_xlfn.IFS(C315&lt;5.7,"Normal",C315&lt;6.5,"Pre-Diabetes",C315&gt;=6.5,"Diabetes")</f>
        <v>Normal</v>
      </c>
    </row>
    <row r="316" spans="1:10" x14ac:dyDescent="0.35">
      <c r="A316" t="s">
        <v>2056</v>
      </c>
      <c r="B316">
        <v>43.5</v>
      </c>
      <c r="C316">
        <v>6.38</v>
      </c>
      <c r="D316" t="s">
        <v>2379</v>
      </c>
      <c r="E316" t="s">
        <v>2380</v>
      </c>
      <c r="F316" t="s">
        <v>2379</v>
      </c>
      <c r="G316">
        <v>1</v>
      </c>
      <c r="H316" t="s">
        <v>2380</v>
      </c>
      <c r="I316" t="str" cm="1">
        <f t="array" ref="I316">_xlfn.IFS(B562&lt;18.5,"Underweight",B562&lt;25,"Normal Weight",B562&lt;30,"Overweight",B562&gt;=30,"Obesity")</f>
        <v>Normal Weight</v>
      </c>
      <c r="J316" t="str" cm="1">
        <f t="array" ref="J316">_xlfn.IFS(C316&lt;5.7,"Normal",C316&lt;6.5,"Pre-Diabetes",C316&gt;=6.5,"Diabetes")</f>
        <v>Pre-Diabetes</v>
      </c>
    </row>
    <row r="317" spans="1:10" x14ac:dyDescent="0.35">
      <c r="A317" t="s">
        <v>2055</v>
      </c>
      <c r="B317">
        <v>25.364999999999998</v>
      </c>
      <c r="C317">
        <v>5.19</v>
      </c>
      <c r="D317" t="s">
        <v>2379</v>
      </c>
      <c r="E317" t="s">
        <v>2379</v>
      </c>
      <c r="F317" t="s">
        <v>2379</v>
      </c>
      <c r="G317">
        <v>2</v>
      </c>
      <c r="H317" t="s">
        <v>2379</v>
      </c>
      <c r="I317" t="str" cm="1">
        <f t="array" ref="I317">_xlfn.IFS(B563&lt;18.5,"Underweight",B563&lt;25,"Normal Weight",B563&lt;30,"Overweight",B563&gt;=30,"Obesity")</f>
        <v>Obesity</v>
      </c>
      <c r="J317" t="str" cm="1">
        <f t="array" ref="J317">_xlfn.IFS(C317&lt;5.7,"Normal",C317&lt;6.5,"Pre-Diabetes",C317&gt;=6.5,"Diabetes")</f>
        <v>Normal</v>
      </c>
    </row>
    <row r="318" spans="1:10" x14ac:dyDescent="0.35">
      <c r="A318" t="s">
        <v>2054</v>
      </c>
      <c r="B318">
        <v>28.594999999999999</v>
      </c>
      <c r="C318">
        <v>10.210000000000001</v>
      </c>
      <c r="D318" t="s">
        <v>2379</v>
      </c>
      <c r="E318" t="s">
        <v>2379</v>
      </c>
      <c r="F318" t="s">
        <v>2379</v>
      </c>
      <c r="G318">
        <v>0</v>
      </c>
      <c r="H318" t="s">
        <v>2379</v>
      </c>
      <c r="I318" t="str" cm="1">
        <f t="array" ref="I318">_xlfn.IFS(B564&lt;18.5,"Underweight",B564&lt;25,"Normal Weight",B564&lt;30,"Overweight",B564&gt;=30,"Obesity")</f>
        <v>Overweight</v>
      </c>
      <c r="J318" t="str" cm="1">
        <f t="array" ref="J318">_xlfn.IFS(C318&lt;5.7,"Normal",C318&lt;6.5,"Pre-Diabetes",C318&gt;=6.5,"Diabetes")</f>
        <v>Diabetes</v>
      </c>
    </row>
    <row r="319" spans="1:10" x14ac:dyDescent="0.35">
      <c r="A319" t="s">
        <v>2053</v>
      </c>
      <c r="B319">
        <v>29.83</v>
      </c>
      <c r="C319">
        <v>9.6999999999999993</v>
      </c>
      <c r="D319" t="s">
        <v>2380</v>
      </c>
      <c r="E319" t="s">
        <v>2379</v>
      </c>
      <c r="F319" t="s">
        <v>2381</v>
      </c>
      <c r="G319">
        <v>1</v>
      </c>
      <c r="H319" t="s">
        <v>2380</v>
      </c>
      <c r="I319" t="str" cm="1">
        <f t="array" ref="I319">_xlfn.IFS(B565&lt;18.5,"Underweight",B565&lt;25,"Normal Weight",B565&lt;30,"Overweight",B565&gt;=30,"Obesity")</f>
        <v>Obesity</v>
      </c>
      <c r="J319" t="str" cm="1">
        <f t="array" ref="J319">_xlfn.IFS(C319&lt;5.7,"Normal",C319&lt;6.5,"Pre-Diabetes",C319&gt;=6.5,"Diabetes")</f>
        <v>Diabetes</v>
      </c>
    </row>
    <row r="320" spans="1:10" x14ac:dyDescent="0.35">
      <c r="A320" t="s">
        <v>2052</v>
      </c>
      <c r="B320">
        <v>24.7</v>
      </c>
      <c r="C320">
        <v>10.25</v>
      </c>
      <c r="D320" t="s">
        <v>2379</v>
      </c>
      <c r="E320" t="s">
        <v>2379</v>
      </c>
      <c r="F320" t="s">
        <v>2379</v>
      </c>
      <c r="G320">
        <v>3</v>
      </c>
      <c r="H320" t="s">
        <v>2379</v>
      </c>
      <c r="I320" t="str" cm="1">
        <f t="array" ref="I320">_xlfn.IFS(B566&lt;18.5,"Underweight",B566&lt;25,"Normal Weight",B566&lt;30,"Overweight",B566&gt;=30,"Obesity")</f>
        <v>Obesity</v>
      </c>
      <c r="J320" t="str" cm="1">
        <f t="array" ref="J320">_xlfn.IFS(C320&lt;5.7,"Normal",C320&lt;6.5,"Pre-Diabetes",C320&gt;=6.5,"Diabetes")</f>
        <v>Diabetes</v>
      </c>
    </row>
    <row r="321" spans="1:10" x14ac:dyDescent="0.35">
      <c r="A321" t="s">
        <v>2051</v>
      </c>
      <c r="B321">
        <v>17.940000000000001</v>
      </c>
      <c r="C321">
        <v>9.77</v>
      </c>
      <c r="D321" t="s">
        <v>2379</v>
      </c>
      <c r="E321" t="s">
        <v>2379</v>
      </c>
      <c r="F321" t="s">
        <v>2379</v>
      </c>
      <c r="G321">
        <v>0</v>
      </c>
      <c r="H321" t="s">
        <v>2380</v>
      </c>
      <c r="I321" t="str" cm="1">
        <f t="array" ref="I321">_xlfn.IFS(B567&lt;18.5,"Underweight",B567&lt;25,"Normal Weight",B567&lt;30,"Overweight",B567&gt;=30,"Obesity")</f>
        <v>Obesity</v>
      </c>
      <c r="J321" t="str" cm="1">
        <f t="array" ref="J321">_xlfn.IFS(C321&lt;5.7,"Normal",C321&lt;6.5,"Pre-Diabetes",C321&gt;=6.5,"Diabetes")</f>
        <v>Diabetes</v>
      </c>
    </row>
    <row r="322" spans="1:10" x14ac:dyDescent="0.35">
      <c r="A322" t="s">
        <v>2050</v>
      </c>
      <c r="B322">
        <v>21.08</v>
      </c>
      <c r="C322">
        <v>4.83</v>
      </c>
      <c r="D322" t="s">
        <v>2379</v>
      </c>
      <c r="E322" t="s">
        <v>2379</v>
      </c>
      <c r="F322" t="s">
        <v>2381</v>
      </c>
      <c r="G322">
        <v>1</v>
      </c>
      <c r="H322" t="s">
        <v>2380</v>
      </c>
      <c r="I322" t="str" cm="1">
        <f t="array" ref="I322">_xlfn.IFS(B568&lt;18.5,"Underweight",B568&lt;25,"Normal Weight",B568&lt;30,"Overweight",B568&gt;=30,"Obesity")</f>
        <v>Normal Weight</v>
      </c>
      <c r="J322" t="str" cm="1">
        <f t="array" ref="J322">_xlfn.IFS(C322&lt;5.7,"Normal",C322&lt;6.5,"Pre-Diabetes",C322&gt;=6.5,"Diabetes")</f>
        <v>Normal</v>
      </c>
    </row>
    <row r="323" spans="1:10" x14ac:dyDescent="0.35">
      <c r="A323" t="s">
        <v>2049</v>
      </c>
      <c r="B323">
        <v>37.715000000000003</v>
      </c>
      <c r="C323">
        <v>10.86</v>
      </c>
      <c r="D323" t="s">
        <v>2380</v>
      </c>
      <c r="E323" t="s">
        <v>2379</v>
      </c>
      <c r="F323" t="s">
        <v>2379</v>
      </c>
      <c r="G323">
        <v>0</v>
      </c>
      <c r="H323" t="s">
        <v>2379</v>
      </c>
      <c r="I323" t="str" cm="1">
        <f t="array" ref="I323">_xlfn.IFS(B569&lt;18.5,"Underweight",B569&lt;25,"Normal Weight",B569&lt;30,"Overweight",B569&gt;=30,"Obesity")</f>
        <v>Obesity</v>
      </c>
      <c r="J323" t="str" cm="1">
        <f t="array" ref="J323">_xlfn.IFS(C323&lt;5.7,"Normal",C323&lt;6.5,"Pre-Diabetes",C323&gt;=6.5,"Diabetes")</f>
        <v>Diabetes</v>
      </c>
    </row>
    <row r="324" spans="1:10" x14ac:dyDescent="0.35">
      <c r="A324" t="s">
        <v>2048</v>
      </c>
      <c r="B324">
        <v>22.39</v>
      </c>
      <c r="C324">
        <v>9.5299999999999994</v>
      </c>
      <c r="D324" t="s">
        <v>2380</v>
      </c>
      <c r="E324" t="s">
        <v>2379</v>
      </c>
      <c r="F324" t="s">
        <v>2379</v>
      </c>
      <c r="G324">
        <v>0</v>
      </c>
      <c r="H324" t="s">
        <v>2380</v>
      </c>
      <c r="I324" t="str" cm="1">
        <f t="array" ref="I324">_xlfn.IFS(B570&lt;18.5,"Underweight",B570&lt;25,"Normal Weight",B570&lt;30,"Overweight",B570&gt;=30,"Obesity")</f>
        <v>Overweight</v>
      </c>
      <c r="J324" t="str" cm="1">
        <f t="array" ref="J324">_xlfn.IFS(C324&lt;5.7,"Normal",C324&lt;6.5,"Pre-Diabetes",C324&gt;=6.5,"Diabetes")</f>
        <v>Diabetes</v>
      </c>
    </row>
    <row r="325" spans="1:10" x14ac:dyDescent="0.35">
      <c r="A325" t="s">
        <v>2047</v>
      </c>
      <c r="B325">
        <v>28.78</v>
      </c>
      <c r="C325">
        <v>5.68</v>
      </c>
      <c r="D325" t="s">
        <v>2379</v>
      </c>
      <c r="E325" t="s">
        <v>2379</v>
      </c>
      <c r="F325" t="s">
        <v>2379</v>
      </c>
      <c r="G325">
        <v>0</v>
      </c>
      <c r="H325" t="s">
        <v>2380</v>
      </c>
      <c r="I325" t="str" cm="1">
        <f t="array" ref="I325">_xlfn.IFS(B571&lt;18.5,"Underweight",B571&lt;25,"Normal Weight",B571&lt;30,"Overweight",B571&gt;=30,"Obesity")</f>
        <v>Normal Weight</v>
      </c>
      <c r="J325" t="str" cm="1">
        <f t="array" ref="J325">_xlfn.IFS(C325&lt;5.7,"Normal",C325&lt;6.5,"Pre-Diabetes",C325&gt;=6.5,"Diabetes")</f>
        <v>Normal</v>
      </c>
    </row>
    <row r="326" spans="1:10" x14ac:dyDescent="0.35">
      <c r="A326" t="s">
        <v>2046</v>
      </c>
      <c r="B326">
        <v>18.329999999999998</v>
      </c>
      <c r="C326">
        <v>5.57</v>
      </c>
      <c r="D326" t="s">
        <v>2380</v>
      </c>
      <c r="E326" t="s">
        <v>2379</v>
      </c>
      <c r="F326" t="s">
        <v>2379</v>
      </c>
      <c r="G326">
        <v>0</v>
      </c>
      <c r="H326" t="s">
        <v>2380</v>
      </c>
      <c r="I326" t="str" cm="1">
        <f t="array" ref="I326">_xlfn.IFS(B572&lt;18.5,"Underweight",B572&lt;25,"Normal Weight",B572&lt;30,"Overweight",B572&gt;=30,"Obesity")</f>
        <v>Overweight</v>
      </c>
      <c r="J326" t="str" cm="1">
        <f t="array" ref="J326">_xlfn.IFS(C326&lt;5.7,"Normal",C326&lt;6.5,"Pre-Diabetes",C326&gt;=6.5,"Diabetes")</f>
        <v>Normal</v>
      </c>
    </row>
    <row r="327" spans="1:10" x14ac:dyDescent="0.35">
      <c r="A327" t="s">
        <v>2045</v>
      </c>
      <c r="B327">
        <v>26.39</v>
      </c>
      <c r="C327">
        <v>4.58</v>
      </c>
      <c r="D327" t="s">
        <v>2380</v>
      </c>
      <c r="E327" t="s">
        <v>2379</v>
      </c>
      <c r="F327" t="s">
        <v>2379</v>
      </c>
      <c r="G327">
        <v>1</v>
      </c>
      <c r="H327" t="s">
        <v>2380</v>
      </c>
      <c r="I327" t="str" cm="1">
        <f t="array" ref="I327">_xlfn.IFS(B573&lt;18.5,"Underweight",B573&lt;25,"Normal Weight",B573&lt;30,"Overweight",B573&gt;=30,"Obesity")</f>
        <v>Obesity</v>
      </c>
      <c r="J327" t="str" cm="1">
        <f t="array" ref="J327">_xlfn.IFS(C327&lt;5.7,"Normal",C327&lt;6.5,"Pre-Diabetes",C327&gt;=6.5,"Diabetes")</f>
        <v>Normal</v>
      </c>
    </row>
    <row r="328" spans="1:10" x14ac:dyDescent="0.35">
      <c r="A328" t="s">
        <v>2044</v>
      </c>
      <c r="B328">
        <v>19.260000000000002</v>
      </c>
      <c r="C328">
        <v>8.9600000000000009</v>
      </c>
      <c r="D328" t="s">
        <v>2380</v>
      </c>
      <c r="E328" t="s">
        <v>2379</v>
      </c>
      <c r="F328" t="s">
        <v>2379</v>
      </c>
      <c r="G328">
        <v>1</v>
      </c>
      <c r="H328" t="s">
        <v>2380</v>
      </c>
      <c r="I328" t="str" cm="1">
        <f t="array" ref="I328">_xlfn.IFS(B574&lt;18.5,"Underweight",B574&lt;25,"Normal Weight",B574&lt;30,"Overweight",B574&gt;=30,"Obesity")</f>
        <v>Obesity</v>
      </c>
      <c r="J328" t="str" cm="1">
        <f t="array" ref="J328">_xlfn.IFS(C328&lt;5.7,"Normal",C328&lt;6.5,"Pre-Diabetes",C328&gt;=6.5,"Diabetes")</f>
        <v>Diabetes</v>
      </c>
    </row>
    <row r="329" spans="1:10" x14ac:dyDescent="0.35">
      <c r="A329" t="s">
        <v>2043</v>
      </c>
      <c r="B329">
        <v>26.92</v>
      </c>
      <c r="C329">
        <v>6.09</v>
      </c>
      <c r="D329" t="s">
        <v>2379</v>
      </c>
      <c r="E329" t="s">
        <v>2379</v>
      </c>
      <c r="F329" t="s">
        <v>2379</v>
      </c>
      <c r="G329">
        <v>0</v>
      </c>
      <c r="H329" t="s">
        <v>2380</v>
      </c>
      <c r="I329" t="str" cm="1">
        <f t="array" ref="I329">_xlfn.IFS(B575&lt;18.5,"Underweight",B575&lt;25,"Normal Weight",B575&lt;30,"Overweight",B575&gt;=30,"Obesity")</f>
        <v>Normal Weight</v>
      </c>
      <c r="J329" t="str" cm="1">
        <f t="array" ref="J329">_xlfn.IFS(C329&lt;5.7,"Normal",C329&lt;6.5,"Pre-Diabetes",C329&gt;=6.5,"Diabetes")</f>
        <v>Pre-Diabetes</v>
      </c>
    </row>
    <row r="330" spans="1:10" x14ac:dyDescent="0.35">
      <c r="A330" t="s">
        <v>2042</v>
      </c>
      <c r="B330">
        <v>19.73</v>
      </c>
      <c r="C330">
        <v>4.3600000000000003</v>
      </c>
      <c r="D330" t="s">
        <v>2379</v>
      </c>
      <c r="E330" t="s">
        <v>2379</v>
      </c>
      <c r="F330" t="s">
        <v>2379</v>
      </c>
      <c r="G330">
        <v>0</v>
      </c>
      <c r="H330" t="s">
        <v>2380</v>
      </c>
      <c r="I330" t="str" cm="1">
        <f t="array" ref="I330">_xlfn.IFS(B576&lt;18.5,"Underweight",B576&lt;25,"Normal Weight",B576&lt;30,"Overweight",B576&gt;=30,"Obesity")</f>
        <v>Overweight</v>
      </c>
      <c r="J330" t="str" cm="1">
        <f t="array" ref="J330">_xlfn.IFS(C330&lt;5.7,"Normal",C330&lt;6.5,"Pre-Diabetes",C330&gt;=6.5,"Diabetes")</f>
        <v>Normal</v>
      </c>
    </row>
    <row r="331" spans="1:10" x14ac:dyDescent="0.35">
      <c r="A331" t="s">
        <v>2041</v>
      </c>
      <c r="B331">
        <v>23.56</v>
      </c>
      <c r="C331">
        <v>11.74</v>
      </c>
      <c r="D331" t="s">
        <v>2380</v>
      </c>
      <c r="E331" t="s">
        <v>2379</v>
      </c>
      <c r="F331" t="s">
        <v>2379</v>
      </c>
      <c r="G331">
        <v>0</v>
      </c>
      <c r="H331" t="s">
        <v>2380</v>
      </c>
      <c r="I331" t="str" cm="1">
        <f t="array" ref="I331">_xlfn.IFS(B577&lt;18.5,"Underweight",B577&lt;25,"Normal Weight",B577&lt;30,"Overweight",B577&gt;=30,"Obesity")</f>
        <v>Obesity</v>
      </c>
      <c r="J331" t="str" cm="1">
        <f t="array" ref="J331">_xlfn.IFS(C331&lt;5.7,"Normal",C331&lt;6.5,"Pre-Diabetes",C331&gt;=6.5,"Diabetes")</f>
        <v>Diabetes</v>
      </c>
    </row>
    <row r="332" spans="1:10" x14ac:dyDescent="0.35">
      <c r="A332" t="s">
        <v>2040</v>
      </c>
      <c r="B332">
        <v>37.67</v>
      </c>
      <c r="C332">
        <v>5.89</v>
      </c>
      <c r="D332" t="s">
        <v>2379</v>
      </c>
      <c r="E332" t="s">
        <v>2379</v>
      </c>
      <c r="F332" t="s">
        <v>2379</v>
      </c>
      <c r="G332">
        <v>1</v>
      </c>
      <c r="H332" t="s">
        <v>2380</v>
      </c>
      <c r="I332" t="str" cm="1">
        <f t="array" ref="I332">_xlfn.IFS(B578&lt;18.5,"Underweight",B578&lt;25,"Normal Weight",B578&lt;30,"Overweight",B578&gt;=30,"Obesity")</f>
        <v>Obesity</v>
      </c>
      <c r="J332" t="str" cm="1">
        <f t="array" ref="J332">_xlfn.IFS(C332&lt;5.7,"Normal",C332&lt;6.5,"Pre-Diabetes",C332&gt;=6.5,"Diabetes")</f>
        <v>Pre-Diabetes</v>
      </c>
    </row>
    <row r="333" spans="1:10" x14ac:dyDescent="0.35">
      <c r="A333" t="s">
        <v>2039</v>
      </c>
      <c r="B333">
        <v>18.73</v>
      </c>
      <c r="C333">
        <v>10.64</v>
      </c>
      <c r="D333" t="s">
        <v>2379</v>
      </c>
      <c r="E333" t="s">
        <v>2379</v>
      </c>
      <c r="F333" t="s">
        <v>2379</v>
      </c>
      <c r="G333">
        <v>2</v>
      </c>
      <c r="H333" t="s">
        <v>2380</v>
      </c>
      <c r="I333" t="str" cm="1">
        <f t="array" ref="I333">_xlfn.IFS(B579&lt;18.5,"Underweight",B579&lt;25,"Normal Weight",B579&lt;30,"Overweight",B579&gt;=30,"Obesity")</f>
        <v>Obesity</v>
      </c>
      <c r="J333" t="str" cm="1">
        <f t="array" ref="J333">_xlfn.IFS(C333&lt;5.7,"Normal",C333&lt;6.5,"Pre-Diabetes",C333&gt;=6.5,"Diabetes")</f>
        <v>Diabetes</v>
      </c>
    </row>
    <row r="334" spans="1:10" x14ac:dyDescent="0.35">
      <c r="A334" t="s">
        <v>2038</v>
      </c>
      <c r="B334">
        <v>33.090000000000003</v>
      </c>
      <c r="C334">
        <v>6.06</v>
      </c>
      <c r="D334" t="s">
        <v>2379</v>
      </c>
      <c r="E334" t="s">
        <v>2379</v>
      </c>
      <c r="F334" t="s">
        <v>2381</v>
      </c>
      <c r="G334">
        <v>1</v>
      </c>
      <c r="H334" t="s">
        <v>2380</v>
      </c>
      <c r="I334" t="str" cm="1">
        <f t="array" ref="I334">_xlfn.IFS(B580&lt;18.5,"Underweight",B580&lt;25,"Normal Weight",B580&lt;30,"Overweight",B580&gt;=30,"Obesity")</f>
        <v>Overweight</v>
      </c>
      <c r="J334" t="str" cm="1">
        <f t="array" ref="J334">_xlfn.IFS(C334&lt;5.7,"Normal",C334&lt;6.5,"Pre-Diabetes",C334&gt;=6.5,"Diabetes")</f>
        <v>Pre-Diabetes</v>
      </c>
    </row>
    <row r="335" spans="1:10" x14ac:dyDescent="0.35">
      <c r="A335" t="s">
        <v>2037</v>
      </c>
      <c r="B335">
        <v>18.329999999999998</v>
      </c>
      <c r="C335">
        <v>7.46</v>
      </c>
      <c r="D335" t="s">
        <v>2380</v>
      </c>
      <c r="E335" t="s">
        <v>2379</v>
      </c>
      <c r="F335" t="s">
        <v>2379</v>
      </c>
      <c r="G335">
        <v>1</v>
      </c>
      <c r="H335" t="s">
        <v>2380</v>
      </c>
      <c r="I335" t="str" cm="1">
        <f t="array" ref="I335">_xlfn.IFS(B581&lt;18.5,"Underweight",B581&lt;25,"Normal Weight",B581&lt;30,"Overweight",B581&gt;=30,"Obesity")</f>
        <v>Overweight</v>
      </c>
      <c r="J335" t="str" cm="1">
        <f t="array" ref="J335">_xlfn.IFS(C335&lt;5.7,"Normal",C335&lt;6.5,"Pre-Diabetes",C335&gt;=6.5,"Diabetes")</f>
        <v>Diabetes</v>
      </c>
    </row>
    <row r="336" spans="1:10" x14ac:dyDescent="0.35">
      <c r="A336" t="s">
        <v>2036</v>
      </c>
      <c r="B336">
        <v>27.74</v>
      </c>
      <c r="C336">
        <v>4.68</v>
      </c>
      <c r="D336" t="s">
        <v>2380</v>
      </c>
      <c r="E336" t="s">
        <v>2379</v>
      </c>
      <c r="F336" t="s">
        <v>2379</v>
      </c>
      <c r="G336">
        <v>2</v>
      </c>
      <c r="H336" t="s">
        <v>2380</v>
      </c>
      <c r="I336" t="str" cm="1">
        <f t="array" ref="I336">_xlfn.IFS(B582&lt;18.5,"Underweight",B582&lt;25,"Normal Weight",B582&lt;30,"Overweight",B582&gt;=30,"Obesity")</f>
        <v>Overweight</v>
      </c>
      <c r="J336" t="str" cm="1">
        <f t="array" ref="J336">_xlfn.IFS(C336&lt;5.7,"Normal",C336&lt;6.5,"Pre-Diabetes",C336&gt;=6.5,"Diabetes")</f>
        <v>Normal</v>
      </c>
    </row>
    <row r="337" spans="1:10" x14ac:dyDescent="0.35">
      <c r="A337" t="s">
        <v>2035</v>
      </c>
      <c r="B337">
        <v>24.2</v>
      </c>
      <c r="C337">
        <v>6.15</v>
      </c>
      <c r="D337" t="s">
        <v>2379</v>
      </c>
      <c r="E337" t="s">
        <v>2379</v>
      </c>
      <c r="F337" t="s">
        <v>2379</v>
      </c>
      <c r="G337">
        <v>1</v>
      </c>
      <c r="H337" t="s">
        <v>2380</v>
      </c>
      <c r="I337" t="str" cm="1">
        <f t="array" ref="I337">_xlfn.IFS(B583&lt;18.5,"Underweight",B583&lt;25,"Normal Weight",B583&lt;30,"Overweight",B583&gt;=30,"Obesity")</f>
        <v>Obesity</v>
      </c>
      <c r="J337" t="str" cm="1">
        <f t="array" ref="J337">_xlfn.IFS(C337&lt;5.7,"Normal",C337&lt;6.5,"Pre-Diabetes",C337&gt;=6.5,"Diabetes")</f>
        <v>Pre-Diabetes</v>
      </c>
    </row>
    <row r="338" spans="1:10" x14ac:dyDescent="0.35">
      <c r="A338" t="s">
        <v>2034</v>
      </c>
      <c r="B338">
        <v>22.03</v>
      </c>
      <c r="C338">
        <v>4.28</v>
      </c>
      <c r="D338" t="s">
        <v>2380</v>
      </c>
      <c r="E338" t="s">
        <v>2379</v>
      </c>
      <c r="F338" t="s">
        <v>2379</v>
      </c>
      <c r="G338">
        <v>0</v>
      </c>
      <c r="H338" t="s">
        <v>2380</v>
      </c>
      <c r="I338" t="str" cm="1">
        <f t="array" ref="I338">_xlfn.IFS(B584&lt;18.5,"Underweight",B584&lt;25,"Normal Weight",B584&lt;30,"Overweight",B584&gt;=30,"Obesity")</f>
        <v>Obesity</v>
      </c>
      <c r="J338" t="str" cm="1">
        <f t="array" ref="J338">_xlfn.IFS(C338&lt;5.7,"Normal",C338&lt;6.5,"Pre-Diabetes",C338&gt;=6.5,"Diabetes")</f>
        <v>Normal</v>
      </c>
    </row>
    <row r="339" spans="1:10" x14ac:dyDescent="0.35">
      <c r="A339" t="s">
        <v>2033</v>
      </c>
      <c r="B339">
        <v>26.885000000000002</v>
      </c>
      <c r="C339">
        <v>9.86</v>
      </c>
      <c r="D339" t="s">
        <v>2379</v>
      </c>
      <c r="E339" t="s">
        <v>2379</v>
      </c>
      <c r="F339" t="s">
        <v>2379</v>
      </c>
      <c r="G339">
        <v>3</v>
      </c>
      <c r="H339" t="s">
        <v>2380</v>
      </c>
      <c r="I339" t="str" cm="1">
        <f t="array" ref="I339">_xlfn.IFS(B585&lt;18.5,"Underweight",B585&lt;25,"Normal Weight",B585&lt;30,"Overweight",B585&gt;=30,"Obesity")</f>
        <v>Obesity</v>
      </c>
      <c r="J339" t="str" cm="1">
        <f t="array" ref="J339">_xlfn.IFS(C339&lt;5.7,"Normal",C339&lt;6.5,"Pre-Diabetes",C339&gt;=6.5,"Diabetes")</f>
        <v>Diabetes</v>
      </c>
    </row>
    <row r="340" spans="1:10" x14ac:dyDescent="0.35">
      <c r="A340" t="s">
        <v>2032</v>
      </c>
      <c r="B340">
        <v>16.36</v>
      </c>
      <c r="C340">
        <v>11.19</v>
      </c>
      <c r="D340" t="s">
        <v>2379</v>
      </c>
      <c r="E340" t="s">
        <v>2379</v>
      </c>
      <c r="F340" t="s">
        <v>2379</v>
      </c>
      <c r="G340">
        <v>0</v>
      </c>
      <c r="H340" t="s">
        <v>2380</v>
      </c>
      <c r="I340" t="str" cm="1">
        <f t="array" ref="I340">_xlfn.IFS(B586&lt;18.5,"Underweight",B586&lt;25,"Normal Weight",B586&lt;30,"Overweight",B586&gt;=30,"Obesity")</f>
        <v>Obesity</v>
      </c>
      <c r="J340" t="str" cm="1">
        <f t="array" ref="J340">_xlfn.IFS(C340&lt;5.7,"Normal",C340&lt;6.5,"Pre-Diabetes",C340&gt;=6.5,"Diabetes")</f>
        <v>Diabetes</v>
      </c>
    </row>
    <row r="341" spans="1:10" x14ac:dyDescent="0.35">
      <c r="A341" t="s">
        <v>2031</v>
      </c>
      <c r="B341">
        <v>32.299999999999997</v>
      </c>
      <c r="C341">
        <v>4.8899999999999997</v>
      </c>
      <c r="D341" t="s">
        <v>2380</v>
      </c>
      <c r="E341" t="s">
        <v>2379</v>
      </c>
      <c r="F341" t="s">
        <v>2381</v>
      </c>
      <c r="G341">
        <v>1</v>
      </c>
      <c r="H341" t="s">
        <v>2379</v>
      </c>
      <c r="I341" t="str" cm="1">
        <f t="array" ref="I341">_xlfn.IFS(B587&lt;18.5,"Underweight",B587&lt;25,"Normal Weight",B587&lt;30,"Overweight",B587&gt;=30,"Obesity")</f>
        <v>Overweight</v>
      </c>
      <c r="J341" t="str" cm="1">
        <f t="array" ref="J341">_xlfn.IFS(C341&lt;5.7,"Normal",C341&lt;6.5,"Pre-Diabetes",C341&gt;=6.5,"Diabetes")</f>
        <v>Normal</v>
      </c>
    </row>
    <row r="342" spans="1:10" x14ac:dyDescent="0.35">
      <c r="A342" t="s">
        <v>2030</v>
      </c>
      <c r="B342">
        <v>16.05</v>
      </c>
      <c r="C342">
        <v>4.3499999999999996</v>
      </c>
      <c r="D342" t="s">
        <v>2380</v>
      </c>
      <c r="E342" t="s">
        <v>2379</v>
      </c>
      <c r="F342" t="s">
        <v>2379</v>
      </c>
      <c r="G342">
        <v>0</v>
      </c>
      <c r="H342" t="s">
        <v>2380</v>
      </c>
      <c r="I342" t="str" cm="1">
        <f t="array" ref="I342">_xlfn.IFS(B588&lt;18.5,"Underweight",B588&lt;25,"Normal Weight",B588&lt;30,"Overweight",B588&gt;=30,"Obesity")</f>
        <v>Obesity</v>
      </c>
      <c r="J342" t="str" cm="1">
        <f t="array" ref="J342">_xlfn.IFS(C342&lt;5.7,"Normal",C342&lt;6.5,"Pre-Diabetes",C342&gt;=6.5,"Diabetes")</f>
        <v>Normal</v>
      </c>
    </row>
    <row r="343" spans="1:10" x14ac:dyDescent="0.35">
      <c r="A343" t="s">
        <v>2029</v>
      </c>
      <c r="B343">
        <v>29.07</v>
      </c>
      <c r="C343">
        <v>8.66</v>
      </c>
      <c r="D343" t="s">
        <v>2380</v>
      </c>
      <c r="E343" t="s">
        <v>2379</v>
      </c>
      <c r="F343" t="s">
        <v>2379</v>
      </c>
      <c r="G343">
        <v>2</v>
      </c>
      <c r="H343" t="s">
        <v>2380</v>
      </c>
      <c r="I343" t="str" cm="1">
        <f t="array" ref="I343">_xlfn.IFS(B589&lt;18.5,"Underweight",B589&lt;25,"Normal Weight",B589&lt;30,"Overweight",B589&gt;=30,"Obesity")</f>
        <v>Obesity</v>
      </c>
      <c r="J343" t="str" cm="1">
        <f t="array" ref="J343">_xlfn.IFS(C343&lt;5.7,"Normal",C343&lt;6.5,"Pre-Diabetes",C343&gt;=6.5,"Diabetes")</f>
        <v>Diabetes</v>
      </c>
    </row>
    <row r="344" spans="1:10" x14ac:dyDescent="0.35">
      <c r="A344" t="s">
        <v>2028</v>
      </c>
      <c r="B344">
        <v>17.43</v>
      </c>
      <c r="C344">
        <v>8.64</v>
      </c>
      <c r="D344" t="s">
        <v>2379</v>
      </c>
      <c r="E344" t="s">
        <v>2379</v>
      </c>
      <c r="F344" t="s">
        <v>2379</v>
      </c>
      <c r="G344">
        <v>0</v>
      </c>
      <c r="H344" t="s">
        <v>2380</v>
      </c>
      <c r="I344" t="str" cm="1">
        <f t="array" ref="I344">_xlfn.IFS(B590&lt;18.5,"Underweight",B590&lt;25,"Normal Weight",B590&lt;30,"Overweight",B590&gt;=30,"Obesity")</f>
        <v>Obesity</v>
      </c>
      <c r="J344" t="str" cm="1">
        <f t="array" ref="J344">_xlfn.IFS(C344&lt;5.7,"Normal",C344&lt;6.5,"Pre-Diabetes",C344&gt;=6.5,"Diabetes")</f>
        <v>Diabetes</v>
      </c>
    </row>
    <row r="345" spans="1:10" x14ac:dyDescent="0.35">
      <c r="A345" t="s">
        <v>2027</v>
      </c>
      <c r="B345">
        <v>19.329999999999998</v>
      </c>
      <c r="C345">
        <v>4.2699999999999996</v>
      </c>
      <c r="D345" t="s">
        <v>2379</v>
      </c>
      <c r="E345" t="s">
        <v>2379</v>
      </c>
      <c r="F345" t="s">
        <v>2379</v>
      </c>
      <c r="G345">
        <v>0</v>
      </c>
      <c r="H345" t="s">
        <v>2380</v>
      </c>
      <c r="I345" t="str" cm="1">
        <f t="array" ref="I345">_xlfn.IFS(B591&lt;18.5,"Underweight",B591&lt;25,"Normal Weight",B591&lt;30,"Overweight",B591&gt;=30,"Obesity")</f>
        <v>Normal Weight</v>
      </c>
      <c r="J345" t="str" cm="1">
        <f t="array" ref="J345">_xlfn.IFS(C345&lt;5.7,"Normal",C345&lt;6.5,"Pre-Diabetes",C345&gt;=6.5,"Diabetes")</f>
        <v>Normal</v>
      </c>
    </row>
    <row r="346" spans="1:10" x14ac:dyDescent="0.35">
      <c r="A346" t="s">
        <v>2026</v>
      </c>
      <c r="B346">
        <v>30.52</v>
      </c>
      <c r="C346">
        <v>4.21</v>
      </c>
      <c r="D346" t="s">
        <v>2379</v>
      </c>
      <c r="E346" t="s">
        <v>2379</v>
      </c>
      <c r="F346" t="s">
        <v>2379</v>
      </c>
      <c r="G346">
        <v>1</v>
      </c>
      <c r="H346" t="s">
        <v>2380</v>
      </c>
      <c r="I346" t="str" cm="1">
        <f t="array" ref="I346">_xlfn.IFS(B592&lt;18.5,"Underweight",B592&lt;25,"Normal Weight",B592&lt;30,"Overweight",B592&gt;=30,"Obesity")</f>
        <v>Obesity</v>
      </c>
      <c r="J346" t="str" cm="1">
        <f t="array" ref="J346">_xlfn.IFS(C346&lt;5.7,"Normal",C346&lt;6.5,"Pre-Diabetes",C346&gt;=6.5,"Diabetes")</f>
        <v>Normal</v>
      </c>
    </row>
    <row r="347" spans="1:10" x14ac:dyDescent="0.35">
      <c r="A347" t="s">
        <v>2025</v>
      </c>
      <c r="B347">
        <v>39.21</v>
      </c>
      <c r="C347">
        <v>5.04</v>
      </c>
      <c r="D347" t="s">
        <v>2379</v>
      </c>
      <c r="E347" t="s">
        <v>2379</v>
      </c>
      <c r="F347" t="s">
        <v>2381</v>
      </c>
      <c r="G347">
        <v>1</v>
      </c>
      <c r="H347" t="s">
        <v>2380</v>
      </c>
      <c r="I347" t="str" cm="1">
        <f t="array" ref="I347">_xlfn.IFS(B593&lt;18.5,"Underweight",B593&lt;25,"Normal Weight",B593&lt;30,"Overweight",B593&gt;=30,"Obesity")</f>
        <v>Normal Weight</v>
      </c>
      <c r="J347" t="str" cm="1">
        <f t="array" ref="J347">_xlfn.IFS(C347&lt;5.7,"Normal",C347&lt;6.5,"Pre-Diabetes",C347&gt;=6.5,"Diabetes")</f>
        <v>Normal</v>
      </c>
    </row>
    <row r="348" spans="1:10" x14ac:dyDescent="0.35">
      <c r="A348" t="s">
        <v>2024</v>
      </c>
      <c r="B348">
        <v>26.98</v>
      </c>
      <c r="C348">
        <v>5.21</v>
      </c>
      <c r="D348" t="s">
        <v>2380</v>
      </c>
      <c r="E348" t="s">
        <v>2379</v>
      </c>
      <c r="F348" t="s">
        <v>2379</v>
      </c>
      <c r="G348">
        <v>2</v>
      </c>
      <c r="H348" t="s">
        <v>2380</v>
      </c>
      <c r="I348" t="str" cm="1">
        <f t="array" ref="I348">_xlfn.IFS(B594&lt;18.5,"Underweight",B594&lt;25,"Normal Weight",B594&lt;30,"Overweight",B594&gt;=30,"Obesity")</f>
        <v>Obesity</v>
      </c>
      <c r="J348" t="str" cm="1">
        <f t="array" ref="J348">_xlfn.IFS(C348&lt;5.7,"Normal",C348&lt;6.5,"Pre-Diabetes",C348&gt;=6.5,"Diabetes")</f>
        <v>Normal</v>
      </c>
    </row>
    <row r="349" spans="1:10" x14ac:dyDescent="0.35">
      <c r="A349" t="s">
        <v>2023</v>
      </c>
      <c r="B349">
        <v>25.84</v>
      </c>
      <c r="C349">
        <v>8.83</v>
      </c>
      <c r="D349" t="s">
        <v>2379</v>
      </c>
      <c r="E349" t="s">
        <v>2379</v>
      </c>
      <c r="F349" t="s">
        <v>2379</v>
      </c>
      <c r="G349">
        <v>0</v>
      </c>
      <c r="H349" t="s">
        <v>2379</v>
      </c>
      <c r="I349" t="str" cm="1">
        <f t="array" ref="I349">_xlfn.IFS(B595&lt;18.5,"Underweight",B595&lt;25,"Normal Weight",B595&lt;30,"Overweight",B595&gt;=30,"Obesity")</f>
        <v>Obesity</v>
      </c>
      <c r="J349" t="str" cm="1">
        <f t="array" ref="J349">_xlfn.IFS(C349&lt;5.7,"Normal",C349&lt;6.5,"Pre-Diabetes",C349&gt;=6.5,"Diabetes")</f>
        <v>Diabetes</v>
      </c>
    </row>
    <row r="350" spans="1:10" x14ac:dyDescent="0.35">
      <c r="A350" t="s">
        <v>2022</v>
      </c>
      <c r="B350">
        <v>28.31</v>
      </c>
      <c r="C350">
        <v>8.4700000000000006</v>
      </c>
      <c r="D350" t="s">
        <v>2380</v>
      </c>
      <c r="E350" t="s">
        <v>2379</v>
      </c>
      <c r="F350" t="s">
        <v>2379</v>
      </c>
      <c r="G350">
        <v>2</v>
      </c>
      <c r="H350" t="s">
        <v>2380</v>
      </c>
      <c r="I350" t="str" cm="1">
        <f t="array" ref="I350">_xlfn.IFS(B596&lt;18.5,"Underweight",B596&lt;25,"Normal Weight",B596&lt;30,"Overweight",B596&gt;=30,"Obesity")</f>
        <v>Obesity</v>
      </c>
      <c r="J350" t="str" cm="1">
        <f t="array" ref="J350">_xlfn.IFS(C350&lt;5.7,"Normal",C350&lt;6.5,"Pre-Diabetes",C350&gt;=6.5,"Diabetes")</f>
        <v>Diabetes</v>
      </c>
    </row>
    <row r="351" spans="1:10" x14ac:dyDescent="0.35">
      <c r="A351" t="s">
        <v>2021</v>
      </c>
      <c r="B351">
        <v>23.94</v>
      </c>
      <c r="C351">
        <v>4.2</v>
      </c>
      <c r="D351" t="s">
        <v>2379</v>
      </c>
      <c r="E351" t="s">
        <v>2379</v>
      </c>
      <c r="F351" t="s">
        <v>2379</v>
      </c>
      <c r="G351">
        <v>0</v>
      </c>
      <c r="H351" t="s">
        <v>2380</v>
      </c>
      <c r="I351" t="str" cm="1">
        <f t="array" ref="I351">_xlfn.IFS(B597&lt;18.5,"Underweight",B597&lt;25,"Normal Weight",B597&lt;30,"Overweight",B597&gt;=30,"Obesity")</f>
        <v>Obesity</v>
      </c>
      <c r="J351" t="str" cm="1">
        <f t="array" ref="J351">_xlfn.IFS(C351&lt;5.7,"Normal",C351&lt;6.5,"Pre-Diabetes",C351&gt;=6.5,"Diabetes")</f>
        <v>Normal</v>
      </c>
    </row>
    <row r="352" spans="1:10" x14ac:dyDescent="0.35">
      <c r="A352" t="s">
        <v>2020</v>
      </c>
      <c r="B352">
        <v>20.03</v>
      </c>
      <c r="C352">
        <v>6.14</v>
      </c>
      <c r="D352" t="s">
        <v>2380</v>
      </c>
      <c r="E352" t="s">
        <v>2379</v>
      </c>
      <c r="F352" t="s">
        <v>2379</v>
      </c>
      <c r="G352">
        <v>0</v>
      </c>
      <c r="H352" t="s">
        <v>2380</v>
      </c>
      <c r="I352" t="str" cm="1">
        <f t="array" ref="I352">_xlfn.IFS(B598&lt;18.5,"Underweight",B598&lt;25,"Normal Weight",B598&lt;30,"Overweight",B598&gt;=30,"Obesity")</f>
        <v>Obesity</v>
      </c>
      <c r="J352" t="str" cm="1">
        <f t="array" ref="J352">_xlfn.IFS(C352&lt;5.7,"Normal",C352&lt;6.5,"Pre-Diabetes",C352&gt;=6.5,"Diabetes")</f>
        <v>Pre-Diabetes</v>
      </c>
    </row>
    <row r="353" spans="1:10" x14ac:dyDescent="0.35">
      <c r="A353" t="s">
        <v>2019</v>
      </c>
      <c r="B353">
        <v>41.42</v>
      </c>
      <c r="C353">
        <v>6.07</v>
      </c>
      <c r="D353" t="s">
        <v>2379</v>
      </c>
      <c r="E353" t="s">
        <v>2379</v>
      </c>
      <c r="F353" t="s">
        <v>2379</v>
      </c>
      <c r="G353">
        <v>0</v>
      </c>
      <c r="H353" t="s">
        <v>2379</v>
      </c>
      <c r="I353" t="str" cm="1">
        <f t="array" ref="I353">_xlfn.IFS(B599&lt;18.5,"Underweight",B599&lt;25,"Normal Weight",B599&lt;30,"Overweight",B599&gt;=30,"Obesity")</f>
        <v>Normal Weight</v>
      </c>
      <c r="J353" t="str" cm="1">
        <f t="array" ref="J353">_xlfn.IFS(C353&lt;5.7,"Normal",C353&lt;6.5,"Pre-Diabetes",C353&gt;=6.5,"Diabetes")</f>
        <v>Pre-Diabetes</v>
      </c>
    </row>
    <row r="354" spans="1:10" x14ac:dyDescent="0.35">
      <c r="A354" t="s">
        <v>2018</v>
      </c>
      <c r="B354">
        <v>36.67</v>
      </c>
      <c r="C354">
        <v>10.210000000000001</v>
      </c>
      <c r="D354" t="s">
        <v>2379</v>
      </c>
      <c r="E354" t="s">
        <v>2379</v>
      </c>
      <c r="F354" t="s">
        <v>2379</v>
      </c>
      <c r="G354">
        <v>0</v>
      </c>
      <c r="H354" t="s">
        <v>2379</v>
      </c>
      <c r="I354" t="str" cm="1">
        <f t="array" ref="I354">_xlfn.IFS(B600&lt;18.5,"Underweight",B600&lt;25,"Normal Weight",B600&lt;30,"Overweight",B600&gt;=30,"Obesity")</f>
        <v>Obesity</v>
      </c>
      <c r="J354" t="str" cm="1">
        <f t="array" ref="J354">_xlfn.IFS(C354&lt;5.7,"Normal",C354&lt;6.5,"Pre-Diabetes",C354&gt;=6.5,"Diabetes")</f>
        <v>Diabetes</v>
      </c>
    </row>
    <row r="355" spans="1:10" x14ac:dyDescent="0.35">
      <c r="A355" t="s">
        <v>2017</v>
      </c>
      <c r="B355">
        <v>27.645</v>
      </c>
      <c r="C355">
        <v>4.6900000000000004</v>
      </c>
      <c r="D355" t="s">
        <v>2379</v>
      </c>
      <c r="E355" t="s">
        <v>2379</v>
      </c>
      <c r="F355" t="s">
        <v>2379</v>
      </c>
      <c r="G355">
        <v>0</v>
      </c>
      <c r="H355" t="s">
        <v>2379</v>
      </c>
      <c r="I355" t="str" cm="1">
        <f t="array" ref="I355">_xlfn.IFS(B601&lt;18.5,"Underweight",B601&lt;25,"Normal Weight",B601&lt;30,"Overweight",B601&gt;=30,"Obesity")</f>
        <v>Overweight</v>
      </c>
      <c r="J355" t="str" cm="1">
        <f t="array" ref="J355">_xlfn.IFS(C355&lt;5.7,"Normal",C355&lt;6.5,"Pre-Diabetes",C355&gt;=6.5,"Diabetes")</f>
        <v>Normal</v>
      </c>
    </row>
    <row r="356" spans="1:10" x14ac:dyDescent="0.35">
      <c r="A356" t="s">
        <v>2016</v>
      </c>
      <c r="B356">
        <v>22.72</v>
      </c>
      <c r="C356">
        <v>5.71</v>
      </c>
      <c r="D356" t="s">
        <v>2379</v>
      </c>
      <c r="E356" t="s">
        <v>2379</v>
      </c>
      <c r="F356" t="s">
        <v>2379</v>
      </c>
      <c r="G356">
        <v>0</v>
      </c>
      <c r="H356" t="s">
        <v>2380</v>
      </c>
      <c r="I356" t="str" cm="1">
        <f t="array" ref="I356">_xlfn.IFS(B602&lt;18.5,"Underweight",B602&lt;25,"Normal Weight",B602&lt;30,"Overweight",B602&gt;=30,"Obesity")</f>
        <v>Normal Weight</v>
      </c>
      <c r="J356" t="str" cm="1">
        <f t="array" ref="J356">_xlfn.IFS(C356&lt;5.7,"Normal",C356&lt;6.5,"Pre-Diabetes",C356&gt;=6.5,"Diabetes")</f>
        <v>Pre-Diabetes</v>
      </c>
    </row>
    <row r="357" spans="1:10" x14ac:dyDescent="0.35">
      <c r="A357" t="s">
        <v>2015</v>
      </c>
      <c r="B357">
        <v>36.520000000000003</v>
      </c>
      <c r="C357">
        <v>9.07</v>
      </c>
      <c r="D357" t="s">
        <v>2380</v>
      </c>
      <c r="E357" t="s">
        <v>2379</v>
      </c>
      <c r="F357" t="s">
        <v>2381</v>
      </c>
      <c r="G357">
        <v>1</v>
      </c>
      <c r="H357" t="s">
        <v>2379</v>
      </c>
      <c r="I357" t="str" cm="1">
        <f t="array" ref="I357">_xlfn.IFS(B603&lt;18.5,"Underweight",B603&lt;25,"Normal Weight",B603&lt;30,"Overweight",B603&gt;=30,"Obesity")</f>
        <v>Obesity</v>
      </c>
      <c r="J357" t="str" cm="1">
        <f t="array" ref="J357">_xlfn.IFS(C357&lt;5.7,"Normal",C357&lt;6.5,"Pre-Diabetes",C357&gt;=6.5,"Diabetes")</f>
        <v>Diabetes</v>
      </c>
    </row>
    <row r="358" spans="1:10" x14ac:dyDescent="0.35">
      <c r="A358" t="s">
        <v>2014</v>
      </c>
      <c r="B358">
        <v>33.96</v>
      </c>
      <c r="C358">
        <v>4.99</v>
      </c>
      <c r="D358" t="s">
        <v>2379</v>
      </c>
      <c r="E358" t="s">
        <v>2379</v>
      </c>
      <c r="F358" t="s">
        <v>2379</v>
      </c>
      <c r="G358">
        <v>0</v>
      </c>
      <c r="H358" t="s">
        <v>2380</v>
      </c>
      <c r="I358" t="str" cm="1">
        <f t="array" ref="I358">_xlfn.IFS(B604&lt;18.5,"Underweight",B604&lt;25,"Normal Weight",B604&lt;30,"Overweight",B604&gt;=30,"Obesity")</f>
        <v>Obesity</v>
      </c>
      <c r="J358" t="str" cm="1">
        <f t="array" ref="J358">_xlfn.IFS(C358&lt;5.7,"Normal",C358&lt;6.5,"Pre-Diabetes",C358&gt;=6.5,"Diabetes")</f>
        <v>Normal</v>
      </c>
    </row>
    <row r="359" spans="1:10" x14ac:dyDescent="0.35">
      <c r="A359" t="s">
        <v>2013</v>
      </c>
      <c r="B359">
        <v>26.695</v>
      </c>
      <c r="C359">
        <v>8.31</v>
      </c>
      <c r="D359" t="s">
        <v>2379</v>
      </c>
      <c r="E359" t="s">
        <v>2379</v>
      </c>
      <c r="F359" t="s">
        <v>2379</v>
      </c>
      <c r="G359">
        <v>0</v>
      </c>
      <c r="H359" t="s">
        <v>2380</v>
      </c>
      <c r="I359" t="str" cm="1">
        <f t="array" ref="I359">_xlfn.IFS(B605&lt;18.5,"Underweight",B605&lt;25,"Normal Weight",B605&lt;30,"Overweight",B605&gt;=30,"Obesity")</f>
        <v>Overweight</v>
      </c>
      <c r="J359" t="str" cm="1">
        <f t="array" ref="J359">_xlfn.IFS(C359&lt;5.7,"Normal",C359&lt;6.5,"Pre-Diabetes",C359&gt;=6.5,"Diabetes")</f>
        <v>Diabetes</v>
      </c>
    </row>
    <row r="360" spans="1:10" x14ac:dyDescent="0.35">
      <c r="A360" t="s">
        <v>2012</v>
      </c>
      <c r="B360">
        <v>18.45</v>
      </c>
      <c r="C360">
        <v>5.07</v>
      </c>
      <c r="D360" t="s">
        <v>2380</v>
      </c>
      <c r="E360" t="s">
        <v>2379</v>
      </c>
      <c r="F360" t="s">
        <v>2379</v>
      </c>
      <c r="G360">
        <v>0</v>
      </c>
      <c r="H360" t="s">
        <v>2380</v>
      </c>
      <c r="I360" t="str" cm="1">
        <f t="array" ref="I360">_xlfn.IFS(B606&lt;18.5,"Underweight",B606&lt;25,"Normal Weight",B606&lt;30,"Overweight",B606&gt;=30,"Obesity")</f>
        <v>Obesity</v>
      </c>
      <c r="J360" t="str" cm="1">
        <f t="array" ref="J360">_xlfn.IFS(C360&lt;5.7,"Normal",C360&lt;6.5,"Pre-Diabetes",C360&gt;=6.5,"Diabetes")</f>
        <v>Normal</v>
      </c>
    </row>
    <row r="361" spans="1:10" x14ac:dyDescent="0.35">
      <c r="A361" t="s">
        <v>2011</v>
      </c>
      <c r="B361">
        <v>33.18</v>
      </c>
      <c r="C361">
        <v>4.79</v>
      </c>
      <c r="D361" t="s">
        <v>2379</v>
      </c>
      <c r="E361" t="s">
        <v>2379</v>
      </c>
      <c r="F361" t="s">
        <v>2379</v>
      </c>
      <c r="G361">
        <v>0</v>
      </c>
      <c r="H361" t="s">
        <v>2380</v>
      </c>
      <c r="I361" t="str" cm="1">
        <f t="array" ref="I361">_xlfn.IFS(B607&lt;18.5,"Underweight",B607&lt;25,"Normal Weight",B607&lt;30,"Overweight",B607&gt;=30,"Obesity")</f>
        <v>Overweight</v>
      </c>
      <c r="J361" t="str" cm="1">
        <f t="array" ref="J361">_xlfn.IFS(C361&lt;5.7,"Normal",C361&lt;6.5,"Pre-Diabetes",C361&gt;=6.5,"Diabetes")</f>
        <v>Normal</v>
      </c>
    </row>
    <row r="362" spans="1:10" x14ac:dyDescent="0.35">
      <c r="A362" t="s">
        <v>2010</v>
      </c>
      <c r="B362">
        <v>36.1</v>
      </c>
      <c r="C362">
        <v>11.39</v>
      </c>
      <c r="D362" t="s">
        <v>2380</v>
      </c>
      <c r="E362" t="s">
        <v>2379</v>
      </c>
      <c r="F362" t="s">
        <v>2379</v>
      </c>
      <c r="G362">
        <v>2</v>
      </c>
      <c r="H362" t="s">
        <v>2379</v>
      </c>
      <c r="I362" t="str" cm="1">
        <f t="array" ref="I362">_xlfn.IFS(B608&lt;18.5,"Underweight",B608&lt;25,"Normal Weight",B608&lt;30,"Overweight",B608&gt;=30,"Obesity")</f>
        <v>Obesity</v>
      </c>
      <c r="J362" t="str" cm="1">
        <f t="array" ref="J362">_xlfn.IFS(C362&lt;5.7,"Normal",C362&lt;6.5,"Pre-Diabetes",C362&gt;=6.5,"Diabetes")</f>
        <v>Diabetes</v>
      </c>
    </row>
    <row r="363" spans="1:10" x14ac:dyDescent="0.35">
      <c r="A363" t="s">
        <v>2009</v>
      </c>
      <c r="B363">
        <v>22.77</v>
      </c>
      <c r="C363">
        <v>6</v>
      </c>
      <c r="D363" t="s">
        <v>2379</v>
      </c>
      <c r="E363" t="s">
        <v>2379</v>
      </c>
      <c r="F363" t="s">
        <v>2379</v>
      </c>
      <c r="G363">
        <v>0</v>
      </c>
      <c r="H363" t="s">
        <v>2380</v>
      </c>
      <c r="I363" t="str" cm="1">
        <f t="array" ref="I363">_xlfn.IFS(B609&lt;18.5,"Underweight",B609&lt;25,"Normal Weight",B609&lt;30,"Overweight",B609&gt;=30,"Obesity")</f>
        <v>Obesity</v>
      </c>
      <c r="J363" t="str" cm="1">
        <f t="array" ref="J363">_xlfn.IFS(C363&lt;5.7,"Normal",C363&lt;6.5,"Pre-Diabetes",C363&gt;=6.5,"Diabetes")</f>
        <v>Pre-Diabetes</v>
      </c>
    </row>
    <row r="364" spans="1:10" x14ac:dyDescent="0.35">
      <c r="A364" t="s">
        <v>2008</v>
      </c>
      <c r="B364">
        <v>21.24</v>
      </c>
      <c r="C364">
        <v>5.13</v>
      </c>
      <c r="D364" t="s">
        <v>2379</v>
      </c>
      <c r="E364" t="s">
        <v>2379</v>
      </c>
      <c r="F364" t="s">
        <v>2379</v>
      </c>
      <c r="G364">
        <v>0</v>
      </c>
      <c r="H364" t="s">
        <v>2380</v>
      </c>
      <c r="I364" t="str" cm="1">
        <f t="array" ref="I364">_xlfn.IFS(B610&lt;18.5,"Underweight",B610&lt;25,"Normal Weight",B610&lt;30,"Overweight",B610&gt;=30,"Obesity")</f>
        <v>Obesity</v>
      </c>
      <c r="J364" t="str" cm="1">
        <f t="array" ref="J364">_xlfn.IFS(C364&lt;5.7,"Normal",C364&lt;6.5,"Pre-Diabetes",C364&gt;=6.5,"Diabetes")</f>
        <v>Normal</v>
      </c>
    </row>
    <row r="365" spans="1:10" x14ac:dyDescent="0.35">
      <c r="A365" t="s">
        <v>2007</v>
      </c>
      <c r="B365">
        <v>17.600000000000001</v>
      </c>
      <c r="C365">
        <v>5.26</v>
      </c>
      <c r="D365" t="s">
        <v>2380</v>
      </c>
      <c r="E365" t="s">
        <v>2379</v>
      </c>
      <c r="F365" t="s">
        <v>2379</v>
      </c>
      <c r="G365">
        <v>0</v>
      </c>
      <c r="H365" t="s">
        <v>2380</v>
      </c>
      <c r="I365" t="str" cm="1">
        <f t="array" ref="I365">_xlfn.IFS(B611&lt;18.5,"Underweight",B611&lt;25,"Normal Weight",B611&lt;30,"Overweight",B611&gt;=30,"Obesity")</f>
        <v>Obesity</v>
      </c>
      <c r="J365" t="str" cm="1">
        <f t="array" ref="J365">_xlfn.IFS(C365&lt;5.7,"Normal",C365&lt;6.5,"Pre-Diabetes",C365&gt;=6.5,"Diabetes")</f>
        <v>Normal</v>
      </c>
    </row>
    <row r="366" spans="1:10" x14ac:dyDescent="0.35">
      <c r="A366" t="s">
        <v>2006</v>
      </c>
      <c r="B366">
        <v>26.29</v>
      </c>
      <c r="C366">
        <v>6.84</v>
      </c>
      <c r="D366" t="s">
        <v>2379</v>
      </c>
      <c r="E366" t="s">
        <v>2379</v>
      </c>
      <c r="F366" t="s">
        <v>2379</v>
      </c>
      <c r="G366">
        <v>0</v>
      </c>
      <c r="H366" t="s">
        <v>2380</v>
      </c>
      <c r="I366" t="str" cm="1">
        <f t="array" ref="I366">_xlfn.IFS(B612&lt;18.5,"Underweight",B612&lt;25,"Normal Weight",B612&lt;30,"Overweight",B612&gt;=30,"Obesity")</f>
        <v>Normal Weight</v>
      </c>
      <c r="J366" t="str" cm="1">
        <f t="array" ref="J366">_xlfn.IFS(C366&lt;5.7,"Normal",C366&lt;6.5,"Pre-Diabetes",C366&gt;=6.5,"Diabetes")</f>
        <v>Diabetes</v>
      </c>
    </row>
    <row r="367" spans="1:10" x14ac:dyDescent="0.35">
      <c r="A367" t="s">
        <v>2005</v>
      </c>
      <c r="B367">
        <v>35.31</v>
      </c>
      <c r="C367">
        <v>9.0399999999999991</v>
      </c>
      <c r="D367" t="s">
        <v>2379</v>
      </c>
      <c r="E367" t="s">
        <v>2379</v>
      </c>
      <c r="F367" t="s">
        <v>2379</v>
      </c>
      <c r="G367">
        <v>0</v>
      </c>
      <c r="H367" t="s">
        <v>2379</v>
      </c>
      <c r="I367" t="str" cm="1">
        <f t="array" ref="I367">_xlfn.IFS(B613&lt;18.5,"Underweight",B613&lt;25,"Normal Weight",B613&lt;30,"Overweight",B613&gt;=30,"Obesity")</f>
        <v>Obesity</v>
      </c>
      <c r="J367" t="str" cm="1">
        <f t="array" ref="J367">_xlfn.IFS(C367&lt;5.7,"Normal",C367&lt;6.5,"Pre-Diabetes",C367&gt;=6.5,"Diabetes")</f>
        <v>Diabetes</v>
      </c>
    </row>
    <row r="368" spans="1:10" x14ac:dyDescent="0.35">
      <c r="A368" t="s">
        <v>2004</v>
      </c>
      <c r="B368">
        <v>27.04</v>
      </c>
      <c r="C368">
        <v>4.0999999999999996</v>
      </c>
      <c r="D368" t="s">
        <v>2379</v>
      </c>
      <c r="E368" t="s">
        <v>2379</v>
      </c>
      <c r="F368" t="s">
        <v>2379</v>
      </c>
      <c r="G368">
        <v>1</v>
      </c>
      <c r="H368" t="s">
        <v>2380</v>
      </c>
      <c r="I368" t="str" cm="1">
        <f t="array" ref="I368">_xlfn.IFS(B614&lt;18.5,"Underweight",B614&lt;25,"Normal Weight",B614&lt;30,"Overweight",B614&gt;=30,"Obesity")</f>
        <v>Normal Weight</v>
      </c>
      <c r="J368" t="str" cm="1">
        <f t="array" ref="J368">_xlfn.IFS(C368&lt;5.7,"Normal",C368&lt;6.5,"Pre-Diabetes",C368&gt;=6.5,"Diabetes")</f>
        <v>Normal</v>
      </c>
    </row>
    <row r="369" spans="1:10" x14ac:dyDescent="0.35">
      <c r="A369" t="s">
        <v>2003</v>
      </c>
      <c r="B369">
        <v>30.23</v>
      </c>
      <c r="C369">
        <v>4.2300000000000004</v>
      </c>
      <c r="D369" t="s">
        <v>2380</v>
      </c>
      <c r="E369" t="s">
        <v>2379</v>
      </c>
      <c r="F369" t="s">
        <v>2381</v>
      </c>
      <c r="G369">
        <v>1</v>
      </c>
      <c r="H369" t="s">
        <v>2380</v>
      </c>
      <c r="I369" t="str" cm="1">
        <f t="array" ref="I369">_xlfn.IFS(B615&lt;18.5,"Underweight",B615&lt;25,"Normal Weight",B615&lt;30,"Overweight",B615&gt;=30,"Obesity")</f>
        <v>Obesity</v>
      </c>
      <c r="J369" t="str" cm="1">
        <f t="array" ref="J369">_xlfn.IFS(C369&lt;5.7,"Normal",C369&lt;6.5,"Pre-Diabetes",C369&gt;=6.5,"Diabetes")</f>
        <v>Normal</v>
      </c>
    </row>
    <row r="370" spans="1:10" x14ac:dyDescent="0.35">
      <c r="A370" t="s">
        <v>2002</v>
      </c>
      <c r="B370">
        <v>30.6</v>
      </c>
      <c r="C370">
        <v>6.48</v>
      </c>
      <c r="D370" t="s">
        <v>2380</v>
      </c>
      <c r="E370" t="s">
        <v>2379</v>
      </c>
      <c r="F370" t="s">
        <v>2381</v>
      </c>
      <c r="G370">
        <v>1</v>
      </c>
      <c r="H370" t="s">
        <v>2380</v>
      </c>
      <c r="I370" t="str" cm="1">
        <f t="array" ref="I370">_xlfn.IFS(B616&lt;18.5,"Underweight",B616&lt;25,"Normal Weight",B616&lt;30,"Overweight",B616&gt;=30,"Obesity")</f>
        <v>Obesity</v>
      </c>
      <c r="J370" t="str" cm="1">
        <f t="array" ref="J370">_xlfn.IFS(C370&lt;5.7,"Normal",C370&lt;6.5,"Pre-Diabetes",C370&gt;=6.5,"Diabetes")</f>
        <v>Pre-Diabetes</v>
      </c>
    </row>
    <row r="371" spans="1:10" x14ac:dyDescent="0.35">
      <c r="A371" t="s">
        <v>2001</v>
      </c>
      <c r="B371">
        <v>26.8</v>
      </c>
      <c r="C371">
        <v>5.53</v>
      </c>
      <c r="D371" t="s">
        <v>2379</v>
      </c>
      <c r="E371" t="s">
        <v>2379</v>
      </c>
      <c r="F371" t="s">
        <v>2379</v>
      </c>
      <c r="G371">
        <v>1</v>
      </c>
      <c r="H371" t="s">
        <v>2380</v>
      </c>
      <c r="I371" t="str" cm="1">
        <f t="array" ref="I371">_xlfn.IFS(B617&lt;18.5,"Underweight",B617&lt;25,"Normal Weight",B617&lt;30,"Overweight",B617&gt;=30,"Obesity")</f>
        <v>Obesity</v>
      </c>
      <c r="J371" t="str" cm="1">
        <f t="array" ref="J371">_xlfn.IFS(C371&lt;5.7,"Normal",C371&lt;6.5,"Pre-Diabetes",C371&gt;=6.5,"Diabetes")</f>
        <v>Normal</v>
      </c>
    </row>
    <row r="372" spans="1:10" x14ac:dyDescent="0.35">
      <c r="A372" t="s">
        <v>2000</v>
      </c>
      <c r="B372">
        <v>16.86</v>
      </c>
      <c r="C372">
        <v>4.07</v>
      </c>
      <c r="D372" t="s">
        <v>2380</v>
      </c>
      <c r="E372" t="s">
        <v>2379</v>
      </c>
      <c r="F372" t="s">
        <v>2379</v>
      </c>
      <c r="G372">
        <v>0</v>
      </c>
      <c r="H372" t="s">
        <v>2380</v>
      </c>
      <c r="I372" t="str" cm="1">
        <f t="array" ref="I372">_xlfn.IFS(B618&lt;18.5,"Underweight",B618&lt;25,"Normal Weight",B618&lt;30,"Overweight",B618&gt;=30,"Obesity")</f>
        <v>Obesity</v>
      </c>
      <c r="J372" t="str" cm="1">
        <f t="array" ref="J372">_xlfn.IFS(C372&lt;5.7,"Normal",C372&lt;6.5,"Pre-Diabetes",C372&gt;=6.5,"Diabetes")</f>
        <v>Normal</v>
      </c>
    </row>
    <row r="373" spans="1:10" x14ac:dyDescent="0.35">
      <c r="A373" t="s">
        <v>1999</v>
      </c>
      <c r="B373">
        <v>16.3</v>
      </c>
      <c r="C373">
        <v>5.51</v>
      </c>
      <c r="D373" t="s">
        <v>2379</v>
      </c>
      <c r="E373" t="s">
        <v>2379</v>
      </c>
      <c r="F373" t="s">
        <v>2379</v>
      </c>
      <c r="G373">
        <v>1</v>
      </c>
      <c r="H373" t="s">
        <v>2380</v>
      </c>
      <c r="I373" t="str" cm="1">
        <f t="array" ref="I373">_xlfn.IFS(B619&lt;18.5,"Underweight",B619&lt;25,"Normal Weight",B619&lt;30,"Overweight",B619&gt;=30,"Obesity")</f>
        <v>Obesity</v>
      </c>
      <c r="J373" t="str" cm="1">
        <f t="array" ref="J373">_xlfn.IFS(C373&lt;5.7,"Normal",C373&lt;6.5,"Pre-Diabetes",C373&gt;=6.5,"Diabetes")</f>
        <v>Normal</v>
      </c>
    </row>
    <row r="374" spans="1:10" x14ac:dyDescent="0.35">
      <c r="A374" t="s">
        <v>1998</v>
      </c>
      <c r="B374">
        <v>29.81</v>
      </c>
      <c r="C374">
        <v>11.66</v>
      </c>
      <c r="D374" t="s">
        <v>2379</v>
      </c>
      <c r="E374" t="s">
        <v>2379</v>
      </c>
      <c r="F374" t="s">
        <v>2379</v>
      </c>
      <c r="G374">
        <v>0</v>
      </c>
      <c r="H374" t="s">
        <v>2380</v>
      </c>
      <c r="I374" t="str" cm="1">
        <f t="array" ref="I374">_xlfn.IFS(B620&lt;18.5,"Underweight",B620&lt;25,"Normal Weight",B620&lt;30,"Overweight",B620&gt;=30,"Obesity")</f>
        <v>Obesity</v>
      </c>
      <c r="J374" t="str" cm="1">
        <f t="array" ref="J374">_xlfn.IFS(C374&lt;5.7,"Normal",C374&lt;6.5,"Pre-Diabetes",C374&gt;=6.5,"Diabetes")</f>
        <v>Diabetes</v>
      </c>
    </row>
    <row r="375" spans="1:10" x14ac:dyDescent="0.35">
      <c r="A375" t="s">
        <v>1997</v>
      </c>
      <c r="B375">
        <v>16.329999999999998</v>
      </c>
      <c r="C375">
        <v>7.26</v>
      </c>
      <c r="D375" t="s">
        <v>2380</v>
      </c>
      <c r="E375" t="s">
        <v>2379</v>
      </c>
      <c r="F375" t="s">
        <v>2379</v>
      </c>
      <c r="G375">
        <v>0</v>
      </c>
      <c r="H375" t="s">
        <v>2380</v>
      </c>
      <c r="I375" t="str" cm="1">
        <f t="array" ref="I375">_xlfn.IFS(B621&lt;18.5,"Underweight",B621&lt;25,"Normal Weight",B621&lt;30,"Overweight",B621&gt;=30,"Obesity")</f>
        <v>Obesity</v>
      </c>
      <c r="J375" t="str" cm="1">
        <f t="array" ref="J375">_xlfn.IFS(C375&lt;5.7,"Normal",C375&lt;6.5,"Pre-Diabetes",C375&gt;=6.5,"Diabetes")</f>
        <v>Diabetes</v>
      </c>
    </row>
    <row r="376" spans="1:10" x14ac:dyDescent="0.35">
      <c r="A376" t="s">
        <v>1996</v>
      </c>
      <c r="B376">
        <v>16.37</v>
      </c>
      <c r="C376">
        <v>4.79</v>
      </c>
      <c r="D376" t="s">
        <v>2380</v>
      </c>
      <c r="E376" t="s">
        <v>2379</v>
      </c>
      <c r="F376" t="s">
        <v>2379</v>
      </c>
      <c r="G376">
        <v>0</v>
      </c>
      <c r="H376" t="s">
        <v>2380</v>
      </c>
      <c r="I376" t="str" cm="1">
        <f t="array" ref="I376">_xlfn.IFS(B622&lt;18.5,"Underweight",B622&lt;25,"Normal Weight",B622&lt;30,"Overweight",B622&gt;=30,"Obesity")</f>
        <v>Obesity</v>
      </c>
      <c r="J376" t="str" cm="1">
        <f t="array" ref="J376">_xlfn.IFS(C376&lt;5.7,"Normal",C376&lt;6.5,"Pre-Diabetes",C376&gt;=6.5,"Diabetes")</f>
        <v>Normal</v>
      </c>
    </row>
    <row r="377" spans="1:10" x14ac:dyDescent="0.35">
      <c r="A377" t="s">
        <v>1995</v>
      </c>
      <c r="B377">
        <v>22.42</v>
      </c>
      <c r="C377">
        <v>4.68</v>
      </c>
      <c r="D377" t="s">
        <v>2380</v>
      </c>
      <c r="E377" t="s">
        <v>2379</v>
      </c>
      <c r="F377" t="s">
        <v>2379</v>
      </c>
      <c r="G377">
        <v>1</v>
      </c>
      <c r="H377" t="s">
        <v>2379</v>
      </c>
      <c r="I377" t="str" cm="1">
        <f t="array" ref="I377">_xlfn.IFS(B623&lt;18.5,"Underweight",B623&lt;25,"Normal Weight",B623&lt;30,"Overweight",B623&gt;=30,"Obesity")</f>
        <v>Obesity</v>
      </c>
      <c r="J377" t="str" cm="1">
        <f t="array" ref="J377">_xlfn.IFS(C377&lt;5.7,"Normal",C377&lt;6.5,"Pre-Diabetes",C377&gt;=6.5,"Diabetes")</f>
        <v>Normal</v>
      </c>
    </row>
    <row r="378" spans="1:10" x14ac:dyDescent="0.35">
      <c r="A378" t="s">
        <v>1994</v>
      </c>
      <c r="B378">
        <v>31.35</v>
      </c>
      <c r="C378">
        <v>4.33</v>
      </c>
      <c r="D378" t="s">
        <v>2380</v>
      </c>
      <c r="E378" t="s">
        <v>2379</v>
      </c>
      <c r="F378" t="s">
        <v>2381</v>
      </c>
      <c r="G378">
        <v>1</v>
      </c>
      <c r="H378" t="s">
        <v>2379</v>
      </c>
      <c r="I378" t="str" cm="1">
        <f t="array" ref="I378">_xlfn.IFS(B624&lt;18.5,"Underweight",B624&lt;25,"Normal Weight",B624&lt;30,"Overweight",B624&gt;=30,"Obesity")</f>
        <v>Overweight</v>
      </c>
      <c r="J378" t="str" cm="1">
        <f t="array" ref="J378">_xlfn.IFS(C378&lt;5.7,"Normal",C378&lt;6.5,"Pre-Diabetes",C378&gt;=6.5,"Diabetes")</f>
        <v>Normal</v>
      </c>
    </row>
    <row r="379" spans="1:10" x14ac:dyDescent="0.35">
      <c r="A379" t="s">
        <v>1993</v>
      </c>
      <c r="B379">
        <v>31.9</v>
      </c>
      <c r="C379">
        <v>11.89</v>
      </c>
      <c r="D379" t="s">
        <v>2379</v>
      </c>
      <c r="E379" t="s">
        <v>2379</v>
      </c>
      <c r="F379" t="s">
        <v>2379</v>
      </c>
      <c r="G379">
        <v>0</v>
      </c>
      <c r="H379" t="s">
        <v>2379</v>
      </c>
      <c r="I379" t="str" cm="1">
        <f t="array" ref="I379">_xlfn.IFS(B625&lt;18.5,"Underweight",B625&lt;25,"Normal Weight",B625&lt;30,"Overweight",B625&gt;=30,"Obesity")</f>
        <v>Normal Weight</v>
      </c>
      <c r="J379" t="str" cm="1">
        <f t="array" ref="J379">_xlfn.IFS(C379&lt;5.7,"Normal",C379&lt;6.5,"Pre-Diabetes",C379&gt;=6.5,"Diabetes")</f>
        <v>Diabetes</v>
      </c>
    </row>
    <row r="380" spans="1:10" x14ac:dyDescent="0.35">
      <c r="A380" t="s">
        <v>1992</v>
      </c>
      <c r="B380">
        <v>30.6</v>
      </c>
      <c r="C380">
        <v>5.24</v>
      </c>
      <c r="D380" t="s">
        <v>2379</v>
      </c>
      <c r="E380" t="s">
        <v>2379</v>
      </c>
      <c r="F380" t="s">
        <v>2379</v>
      </c>
      <c r="G380">
        <v>0</v>
      </c>
      <c r="H380" t="s">
        <v>2380</v>
      </c>
      <c r="I380" t="str" cm="1">
        <f t="array" ref="I380">_xlfn.IFS(B626&lt;18.5,"Underweight",B626&lt;25,"Normal Weight",B626&lt;30,"Overweight",B626&gt;=30,"Obesity")</f>
        <v>Normal Weight</v>
      </c>
      <c r="J380" t="str" cm="1">
        <f t="array" ref="J380">_xlfn.IFS(C380&lt;5.7,"Normal",C380&lt;6.5,"Pre-Diabetes",C380&gt;=6.5,"Diabetes")</f>
        <v>Normal</v>
      </c>
    </row>
    <row r="381" spans="1:10" x14ac:dyDescent="0.35">
      <c r="A381" t="s">
        <v>1991</v>
      </c>
      <c r="B381">
        <v>28.975000000000001</v>
      </c>
      <c r="C381">
        <v>7.63</v>
      </c>
      <c r="D381" t="s">
        <v>2379</v>
      </c>
      <c r="E381" t="s">
        <v>2379</v>
      </c>
      <c r="F381" t="s">
        <v>2379</v>
      </c>
      <c r="G381">
        <v>0</v>
      </c>
      <c r="H381" t="s">
        <v>2380</v>
      </c>
      <c r="I381" t="str" cm="1">
        <f t="array" ref="I381">_xlfn.IFS(B627&lt;18.5,"Underweight",B627&lt;25,"Normal Weight",B627&lt;30,"Overweight",B627&gt;=30,"Obesity")</f>
        <v>Obesity</v>
      </c>
      <c r="J381" t="str" cm="1">
        <f t="array" ref="J381">_xlfn.IFS(C381&lt;5.7,"Normal",C381&lt;6.5,"Pre-Diabetes",C381&gt;=6.5,"Diabetes")</f>
        <v>Diabetes</v>
      </c>
    </row>
    <row r="382" spans="1:10" x14ac:dyDescent="0.35">
      <c r="A382" t="s">
        <v>1990</v>
      </c>
      <c r="B382">
        <v>24.86</v>
      </c>
      <c r="C382">
        <v>8.92</v>
      </c>
      <c r="D382" t="s">
        <v>2380</v>
      </c>
      <c r="E382" t="s">
        <v>2379</v>
      </c>
      <c r="F382" t="s">
        <v>2379</v>
      </c>
      <c r="G382">
        <v>2</v>
      </c>
      <c r="H382" t="s">
        <v>2379</v>
      </c>
      <c r="I382" t="str" cm="1">
        <f t="array" ref="I382">_xlfn.IFS(B628&lt;18.5,"Underweight",B628&lt;25,"Normal Weight",B628&lt;30,"Overweight",B628&gt;=30,"Obesity")</f>
        <v>Obesity</v>
      </c>
      <c r="J382" t="str" cm="1">
        <f t="array" ref="J382">_xlfn.IFS(C382&lt;5.7,"Normal",C382&lt;6.5,"Pre-Diabetes",C382&gt;=6.5,"Diabetes")</f>
        <v>Diabetes</v>
      </c>
    </row>
    <row r="383" spans="1:10" x14ac:dyDescent="0.35">
      <c r="A383" t="s">
        <v>1989</v>
      </c>
      <c r="B383">
        <v>19.54</v>
      </c>
      <c r="C383">
        <v>5.37</v>
      </c>
      <c r="D383" t="s">
        <v>2379</v>
      </c>
      <c r="E383" t="s">
        <v>2379</v>
      </c>
      <c r="F383" t="s">
        <v>2379</v>
      </c>
      <c r="G383">
        <v>0</v>
      </c>
      <c r="H383" t="s">
        <v>2380</v>
      </c>
      <c r="I383" t="str" cm="1">
        <f t="array" ref="I383">_xlfn.IFS(B629&lt;18.5,"Underweight",B629&lt;25,"Normal Weight",B629&lt;30,"Overweight",B629&gt;=30,"Obesity")</f>
        <v>Obesity</v>
      </c>
      <c r="J383" t="str" cm="1">
        <f t="array" ref="J383">_xlfn.IFS(C383&lt;5.7,"Normal",C383&lt;6.5,"Pre-Diabetes",C383&gt;=6.5,"Diabetes")</f>
        <v>Normal</v>
      </c>
    </row>
    <row r="384" spans="1:10" x14ac:dyDescent="0.35">
      <c r="A384" t="s">
        <v>1988</v>
      </c>
      <c r="B384">
        <v>26.74</v>
      </c>
      <c r="C384">
        <v>4.3099999999999996</v>
      </c>
      <c r="D384" t="s">
        <v>2379</v>
      </c>
      <c r="E384" t="s">
        <v>2379</v>
      </c>
      <c r="F384" t="s">
        <v>2379</v>
      </c>
      <c r="G384">
        <v>0</v>
      </c>
      <c r="H384" t="s">
        <v>2380</v>
      </c>
      <c r="I384" t="str" cm="1">
        <f t="array" ref="I384">_xlfn.IFS(B630&lt;18.5,"Underweight",B630&lt;25,"Normal Weight",B630&lt;30,"Overweight",B630&gt;=30,"Obesity")</f>
        <v>Obesity</v>
      </c>
      <c r="J384" t="str" cm="1">
        <f t="array" ref="J384">_xlfn.IFS(C384&lt;5.7,"Normal",C384&lt;6.5,"Pre-Diabetes",C384&gt;=6.5,"Diabetes")</f>
        <v>Normal</v>
      </c>
    </row>
    <row r="385" spans="1:10" x14ac:dyDescent="0.35">
      <c r="A385" t="s">
        <v>1987</v>
      </c>
      <c r="B385">
        <v>22.99</v>
      </c>
      <c r="C385">
        <v>10.46</v>
      </c>
      <c r="D385" t="s">
        <v>2379</v>
      </c>
      <c r="E385" t="s">
        <v>2379</v>
      </c>
      <c r="F385" t="s">
        <v>2379</v>
      </c>
      <c r="G385">
        <v>3</v>
      </c>
      <c r="H385" t="s">
        <v>2380</v>
      </c>
      <c r="I385" t="str" cm="1">
        <f t="array" ref="I385">_xlfn.IFS(B631&lt;18.5,"Underweight",B631&lt;25,"Normal Weight",B631&lt;30,"Overweight",B631&gt;=30,"Obesity")</f>
        <v>Obesity</v>
      </c>
      <c r="J385" t="str" cm="1">
        <f t="array" ref="J385">_xlfn.IFS(C385&lt;5.7,"Normal",C385&lt;6.5,"Pre-Diabetes",C385&gt;=6.5,"Diabetes")</f>
        <v>Diabetes</v>
      </c>
    </row>
    <row r="386" spans="1:10" x14ac:dyDescent="0.35">
      <c r="A386" t="s">
        <v>1986</v>
      </c>
      <c r="B386">
        <v>31.46</v>
      </c>
      <c r="C386">
        <v>7.39</v>
      </c>
      <c r="D386" t="s">
        <v>2379</v>
      </c>
      <c r="E386" t="s">
        <v>2379</v>
      </c>
      <c r="F386" t="s">
        <v>2379</v>
      </c>
      <c r="G386">
        <v>0</v>
      </c>
      <c r="H386" t="s">
        <v>2379</v>
      </c>
      <c r="I386" t="str" cm="1">
        <f t="array" ref="I386">_xlfn.IFS(B632&lt;18.5,"Underweight",B632&lt;25,"Normal Weight",B632&lt;30,"Overweight",B632&gt;=30,"Obesity")</f>
        <v>Obesity</v>
      </c>
      <c r="J386" t="str" cm="1">
        <f t="array" ref="J386">_xlfn.IFS(C386&lt;5.7,"Normal",C386&lt;6.5,"Pre-Diabetes",C386&gt;=6.5,"Diabetes")</f>
        <v>Diabetes</v>
      </c>
    </row>
    <row r="387" spans="1:10" x14ac:dyDescent="0.35">
      <c r="A387" t="s">
        <v>1985</v>
      </c>
      <c r="B387">
        <v>30.86</v>
      </c>
      <c r="C387">
        <v>6.18</v>
      </c>
      <c r="D387" t="s">
        <v>2379</v>
      </c>
      <c r="E387" t="s">
        <v>2380</v>
      </c>
      <c r="F387" t="s">
        <v>2379</v>
      </c>
      <c r="G387">
        <v>2</v>
      </c>
      <c r="H387" t="s">
        <v>2380</v>
      </c>
      <c r="I387" t="str" cm="1">
        <f t="array" ref="I387">_xlfn.IFS(B633&lt;18.5,"Underweight",B633&lt;25,"Normal Weight",B633&lt;30,"Overweight",B633&gt;=30,"Obesity")</f>
        <v>Obesity</v>
      </c>
      <c r="J387" t="str" cm="1">
        <f t="array" ref="J387">_xlfn.IFS(C387&lt;5.7,"Normal",C387&lt;6.5,"Pre-Diabetes",C387&gt;=6.5,"Diabetes")</f>
        <v>Pre-Diabetes</v>
      </c>
    </row>
    <row r="388" spans="1:10" x14ac:dyDescent="0.35">
      <c r="A388" t="s">
        <v>1984</v>
      </c>
      <c r="B388">
        <v>31.96</v>
      </c>
      <c r="C388">
        <v>8.86</v>
      </c>
      <c r="D388" t="s">
        <v>2379</v>
      </c>
      <c r="E388" t="s">
        <v>2379</v>
      </c>
      <c r="F388" t="s">
        <v>2379</v>
      </c>
      <c r="G388">
        <v>0</v>
      </c>
      <c r="H388" t="s">
        <v>2380</v>
      </c>
      <c r="I388" t="str" cm="1">
        <f t="array" ref="I388">_xlfn.IFS(B634&lt;18.5,"Underweight",B634&lt;25,"Normal Weight",B634&lt;30,"Overweight",B634&gt;=30,"Obesity")</f>
        <v>Obesity</v>
      </c>
      <c r="J388" t="str" cm="1">
        <f t="array" ref="J388">_xlfn.IFS(C388&lt;5.7,"Normal",C388&lt;6.5,"Pre-Diabetes",C388&gt;=6.5,"Diabetes")</f>
        <v>Diabetes</v>
      </c>
    </row>
    <row r="389" spans="1:10" x14ac:dyDescent="0.35">
      <c r="A389" t="s">
        <v>1983</v>
      </c>
      <c r="B389">
        <v>23.76</v>
      </c>
      <c r="C389">
        <v>10.96</v>
      </c>
      <c r="D389" t="s">
        <v>2379</v>
      </c>
      <c r="E389" t="s">
        <v>2379</v>
      </c>
      <c r="F389" t="s">
        <v>2379</v>
      </c>
      <c r="G389">
        <v>3</v>
      </c>
      <c r="H389" t="s">
        <v>2380</v>
      </c>
      <c r="I389" t="str" cm="1">
        <f t="array" ref="I389">_xlfn.IFS(B635&lt;18.5,"Underweight",B635&lt;25,"Normal Weight",B635&lt;30,"Overweight",B635&gt;=30,"Obesity")</f>
        <v>Obesity</v>
      </c>
      <c r="J389" t="str" cm="1">
        <f t="array" ref="J389">_xlfn.IFS(C389&lt;5.7,"Normal",C389&lt;6.5,"Pre-Diabetes",C389&gt;=6.5,"Diabetes")</f>
        <v>Diabetes</v>
      </c>
    </row>
    <row r="390" spans="1:10" x14ac:dyDescent="0.35">
      <c r="A390" t="s">
        <v>1982</v>
      </c>
      <c r="B390">
        <v>19.38</v>
      </c>
      <c r="C390">
        <v>6.28</v>
      </c>
      <c r="D390" t="s">
        <v>2379</v>
      </c>
      <c r="E390" t="s">
        <v>2379</v>
      </c>
      <c r="F390" t="s">
        <v>2379</v>
      </c>
      <c r="G390">
        <v>0</v>
      </c>
      <c r="H390" t="s">
        <v>2380</v>
      </c>
      <c r="I390" t="str" cm="1">
        <f t="array" ref="I390">_xlfn.IFS(B636&lt;18.5,"Underweight",B636&lt;25,"Normal Weight",B636&lt;30,"Overweight",B636&gt;=30,"Obesity")</f>
        <v>Overweight</v>
      </c>
      <c r="J390" t="str" cm="1">
        <f t="array" ref="J390">_xlfn.IFS(C390&lt;5.7,"Normal",C390&lt;6.5,"Pre-Diabetes",C390&gt;=6.5,"Diabetes")</f>
        <v>Pre-Diabetes</v>
      </c>
    </row>
    <row r="391" spans="1:10" x14ac:dyDescent="0.35">
      <c r="A391" t="s">
        <v>1981</v>
      </c>
      <c r="B391">
        <v>16.21</v>
      </c>
      <c r="C391">
        <v>6.29</v>
      </c>
      <c r="D391" t="s">
        <v>2380</v>
      </c>
      <c r="E391" t="s">
        <v>2379</v>
      </c>
      <c r="F391" t="s">
        <v>2379</v>
      </c>
      <c r="G391">
        <v>1</v>
      </c>
      <c r="H391" t="s">
        <v>2380</v>
      </c>
      <c r="I391" t="str" cm="1">
        <f t="array" ref="I391">_xlfn.IFS(B637&lt;18.5,"Underweight",B637&lt;25,"Normal Weight",B637&lt;30,"Overweight",B637&gt;=30,"Obesity")</f>
        <v>Obesity</v>
      </c>
      <c r="J391" t="str" cm="1">
        <f t="array" ref="J391">_xlfn.IFS(C391&lt;5.7,"Normal",C391&lt;6.5,"Pre-Diabetes",C391&gt;=6.5,"Diabetes")</f>
        <v>Pre-Diabetes</v>
      </c>
    </row>
    <row r="392" spans="1:10" x14ac:dyDescent="0.35">
      <c r="A392" t="s">
        <v>1980</v>
      </c>
      <c r="B392">
        <v>32.54</v>
      </c>
      <c r="C392">
        <v>4.0199999999999996</v>
      </c>
      <c r="D392" t="s">
        <v>2379</v>
      </c>
      <c r="E392" t="s">
        <v>2380</v>
      </c>
      <c r="F392" t="s">
        <v>2379</v>
      </c>
      <c r="G392">
        <v>1</v>
      </c>
      <c r="H392" t="s">
        <v>2380</v>
      </c>
      <c r="I392" t="str" cm="1">
        <f t="array" ref="I392">_xlfn.IFS(B638&lt;18.5,"Underweight",B638&lt;25,"Normal Weight",B638&lt;30,"Overweight",B638&gt;=30,"Obesity")</f>
        <v>Obesity</v>
      </c>
      <c r="J392" t="str" cm="1">
        <f t="array" ref="J392">_xlfn.IFS(C392&lt;5.7,"Normal",C392&lt;6.5,"Pre-Diabetes",C392&gt;=6.5,"Diabetes")</f>
        <v>Normal</v>
      </c>
    </row>
    <row r="393" spans="1:10" x14ac:dyDescent="0.35">
      <c r="A393" t="s">
        <v>1979</v>
      </c>
      <c r="B393">
        <v>36.765000000000001</v>
      </c>
      <c r="C393">
        <v>11.95</v>
      </c>
      <c r="D393" t="s">
        <v>2380</v>
      </c>
      <c r="E393" t="s">
        <v>2379</v>
      </c>
      <c r="F393" t="s">
        <v>2379</v>
      </c>
      <c r="G393">
        <v>2</v>
      </c>
      <c r="H393" t="s">
        <v>2379</v>
      </c>
      <c r="I393" t="str" cm="1">
        <f t="array" ref="I393">_xlfn.IFS(B639&lt;18.5,"Underweight",B639&lt;25,"Normal Weight",B639&lt;30,"Overweight",B639&gt;=30,"Obesity")</f>
        <v>Obesity</v>
      </c>
      <c r="J393" t="str" cm="1">
        <f t="array" ref="J393">_xlfn.IFS(C393&lt;5.7,"Normal",C393&lt;6.5,"Pre-Diabetes",C393&gt;=6.5,"Diabetes")</f>
        <v>Diabetes</v>
      </c>
    </row>
    <row r="394" spans="1:10" x14ac:dyDescent="0.35">
      <c r="A394" t="s">
        <v>1978</v>
      </c>
      <c r="B394">
        <v>35.909999999999997</v>
      </c>
      <c r="C394">
        <v>8.7100000000000009</v>
      </c>
      <c r="D394" t="s">
        <v>2379</v>
      </c>
      <c r="E394" t="s">
        <v>2379</v>
      </c>
      <c r="F394" t="s">
        <v>2379</v>
      </c>
      <c r="G394">
        <v>0</v>
      </c>
      <c r="H394" t="s">
        <v>2379</v>
      </c>
      <c r="I394" t="str" cm="1">
        <f t="array" ref="I394">_xlfn.IFS(B640&lt;18.5,"Underweight",B640&lt;25,"Normal Weight",B640&lt;30,"Overweight",B640&gt;=30,"Obesity")</f>
        <v>Obesity</v>
      </c>
      <c r="J394" t="str" cm="1">
        <f t="array" ref="J394">_xlfn.IFS(C394&lt;5.7,"Normal",C394&lt;6.5,"Pre-Diabetes",C394&gt;=6.5,"Diabetes")</f>
        <v>Diabetes</v>
      </c>
    </row>
    <row r="395" spans="1:10" x14ac:dyDescent="0.35">
      <c r="A395" t="s">
        <v>1977</v>
      </c>
      <c r="B395">
        <v>32.06</v>
      </c>
      <c r="C395">
        <v>4.67</v>
      </c>
      <c r="D395" t="s">
        <v>2379</v>
      </c>
      <c r="E395" t="s">
        <v>2380</v>
      </c>
      <c r="F395" t="s">
        <v>2379</v>
      </c>
      <c r="G395">
        <v>1</v>
      </c>
      <c r="H395" t="s">
        <v>2380</v>
      </c>
      <c r="I395" t="str" cm="1">
        <f t="array" ref="I395">_xlfn.IFS(B641&lt;18.5,"Underweight",B641&lt;25,"Normal Weight",B641&lt;30,"Overweight",B641&gt;=30,"Obesity")</f>
        <v>Obesity</v>
      </c>
      <c r="J395" t="str" cm="1">
        <f t="array" ref="J395">_xlfn.IFS(C395&lt;5.7,"Normal",C395&lt;6.5,"Pre-Diabetes",C395&gt;=6.5,"Diabetes")</f>
        <v>Normal</v>
      </c>
    </row>
    <row r="396" spans="1:10" x14ac:dyDescent="0.35">
      <c r="A396" t="s">
        <v>1976</v>
      </c>
      <c r="B396">
        <v>24.1</v>
      </c>
      <c r="C396">
        <v>11.14</v>
      </c>
      <c r="D396" t="s">
        <v>2380</v>
      </c>
      <c r="E396" t="s">
        <v>2379</v>
      </c>
      <c r="F396" t="s">
        <v>2379</v>
      </c>
      <c r="G396">
        <v>1</v>
      </c>
      <c r="H396" t="s">
        <v>2379</v>
      </c>
      <c r="I396" t="str" cm="1">
        <f t="array" ref="I396">_xlfn.IFS(B642&lt;18.5,"Underweight",B642&lt;25,"Normal Weight",B642&lt;30,"Overweight",B642&gt;=30,"Obesity")</f>
        <v>Obesity</v>
      </c>
      <c r="J396" t="str" cm="1">
        <f t="array" ref="J396">_xlfn.IFS(C396&lt;5.7,"Normal",C396&lt;6.5,"Pre-Diabetes",C396&gt;=6.5,"Diabetes")</f>
        <v>Diabetes</v>
      </c>
    </row>
    <row r="397" spans="1:10" x14ac:dyDescent="0.35">
      <c r="A397" t="s">
        <v>1975</v>
      </c>
      <c r="B397">
        <v>27.1</v>
      </c>
      <c r="C397">
        <v>9.0500000000000007</v>
      </c>
      <c r="D397" t="s">
        <v>2379</v>
      </c>
      <c r="E397" t="s">
        <v>2379</v>
      </c>
      <c r="F397" t="s">
        <v>2379</v>
      </c>
      <c r="G397">
        <v>2</v>
      </c>
      <c r="H397" t="s">
        <v>2379</v>
      </c>
      <c r="I397" t="str" cm="1">
        <f t="array" ref="I397">_xlfn.IFS(B643&lt;18.5,"Underweight",B643&lt;25,"Normal Weight",B643&lt;30,"Overweight",B643&gt;=30,"Obesity")</f>
        <v>Normal Weight</v>
      </c>
      <c r="J397" t="str" cm="1">
        <f t="array" ref="J397">_xlfn.IFS(C397&lt;5.7,"Normal",C397&lt;6.5,"Pre-Diabetes",C397&gt;=6.5,"Diabetes")</f>
        <v>Diabetes</v>
      </c>
    </row>
    <row r="398" spans="1:10" x14ac:dyDescent="0.35">
      <c r="A398" t="s">
        <v>1974</v>
      </c>
      <c r="B398">
        <v>24.42</v>
      </c>
      <c r="C398">
        <v>11.31</v>
      </c>
      <c r="D398" t="s">
        <v>2379</v>
      </c>
      <c r="E398" t="s">
        <v>2379</v>
      </c>
      <c r="F398" t="s">
        <v>2379</v>
      </c>
      <c r="G398">
        <v>0</v>
      </c>
      <c r="H398" t="s">
        <v>2380</v>
      </c>
      <c r="I398" t="str" cm="1">
        <f t="array" ref="I398">_xlfn.IFS(B644&lt;18.5,"Underweight",B644&lt;25,"Normal Weight",B644&lt;30,"Overweight",B644&gt;=30,"Obesity")</f>
        <v>Obesity</v>
      </c>
      <c r="J398" t="str" cm="1">
        <f t="array" ref="J398">_xlfn.IFS(C398&lt;5.7,"Normal",C398&lt;6.5,"Pre-Diabetes",C398&gt;=6.5,"Diabetes")</f>
        <v>Diabetes</v>
      </c>
    </row>
    <row r="399" spans="1:10" x14ac:dyDescent="0.35">
      <c r="A399" t="s">
        <v>1973</v>
      </c>
      <c r="B399">
        <v>26.695</v>
      </c>
      <c r="C399">
        <v>4.68</v>
      </c>
      <c r="D399" t="s">
        <v>2380</v>
      </c>
      <c r="E399" t="s">
        <v>2379</v>
      </c>
      <c r="F399" t="s">
        <v>2379</v>
      </c>
      <c r="G399">
        <v>2</v>
      </c>
      <c r="H399" t="s">
        <v>2380</v>
      </c>
      <c r="I399" t="str" cm="1">
        <f t="array" ref="I399">_xlfn.IFS(B645&lt;18.5,"Underweight",B645&lt;25,"Normal Weight",B645&lt;30,"Overweight",B645&gt;=30,"Obesity")</f>
        <v>Obesity</v>
      </c>
      <c r="J399" t="str" cm="1">
        <f t="array" ref="J399">_xlfn.IFS(C399&lt;5.7,"Normal",C399&lt;6.5,"Pre-Diabetes",C399&gt;=6.5,"Diabetes")</f>
        <v>Normal</v>
      </c>
    </row>
    <row r="400" spans="1:10" x14ac:dyDescent="0.35">
      <c r="A400" t="s">
        <v>1972</v>
      </c>
      <c r="B400">
        <v>27.79</v>
      </c>
      <c r="C400">
        <v>6.05</v>
      </c>
      <c r="D400" t="s">
        <v>2380</v>
      </c>
      <c r="E400" t="s">
        <v>2380</v>
      </c>
      <c r="F400" t="s">
        <v>2379</v>
      </c>
      <c r="G400">
        <v>1</v>
      </c>
      <c r="H400" t="s">
        <v>2380</v>
      </c>
      <c r="I400" t="str" cm="1">
        <f t="array" ref="I400">_xlfn.IFS(B646&lt;18.5,"Underweight",B646&lt;25,"Normal Weight",B646&lt;30,"Overweight",B646&gt;=30,"Obesity")</f>
        <v>Obesity</v>
      </c>
      <c r="J400" t="str" cm="1">
        <f t="array" ref="J400">_xlfn.IFS(C400&lt;5.7,"Normal",C400&lt;6.5,"Pre-Diabetes",C400&gt;=6.5,"Diabetes")</f>
        <v>Pre-Diabetes</v>
      </c>
    </row>
    <row r="401" spans="1:10" x14ac:dyDescent="0.35">
      <c r="A401" t="s">
        <v>1971</v>
      </c>
      <c r="B401">
        <v>32.68</v>
      </c>
      <c r="C401">
        <v>4.68</v>
      </c>
      <c r="D401" t="s">
        <v>2380</v>
      </c>
      <c r="E401" t="s">
        <v>2379</v>
      </c>
      <c r="F401" t="s">
        <v>2379</v>
      </c>
      <c r="G401">
        <v>0</v>
      </c>
      <c r="H401" t="s">
        <v>2379</v>
      </c>
      <c r="I401" t="str" cm="1">
        <f t="array" ref="I401">_xlfn.IFS(B647&lt;18.5,"Underweight",B647&lt;25,"Normal Weight",B647&lt;30,"Overweight",B647&gt;=30,"Obesity")</f>
        <v>Obesity</v>
      </c>
      <c r="J401" t="str" cm="1">
        <f t="array" ref="J401">_xlfn.IFS(C401&lt;5.7,"Normal",C401&lt;6.5,"Pre-Diabetes",C401&gt;=6.5,"Diabetes")</f>
        <v>Normal</v>
      </c>
    </row>
    <row r="402" spans="1:10" x14ac:dyDescent="0.35">
      <c r="A402" t="s">
        <v>1970</v>
      </c>
      <c r="B402">
        <v>26.4</v>
      </c>
      <c r="C402">
        <v>9.5</v>
      </c>
      <c r="D402" t="s">
        <v>2380</v>
      </c>
      <c r="E402" t="s">
        <v>2379</v>
      </c>
      <c r="F402" t="s">
        <v>2379</v>
      </c>
      <c r="G402">
        <v>2</v>
      </c>
      <c r="H402" t="s">
        <v>2379</v>
      </c>
      <c r="I402" t="str" cm="1">
        <f t="array" ref="I402">_xlfn.IFS(B648&lt;18.5,"Underweight",B648&lt;25,"Normal Weight",B648&lt;30,"Overweight",B648&gt;=30,"Obesity")</f>
        <v>Obesity</v>
      </c>
      <c r="J402" t="str" cm="1">
        <f t="array" ref="J402">_xlfn.IFS(C402&lt;5.7,"Normal",C402&lt;6.5,"Pre-Diabetes",C402&gt;=6.5,"Diabetes")</f>
        <v>Diabetes</v>
      </c>
    </row>
    <row r="403" spans="1:10" x14ac:dyDescent="0.35">
      <c r="A403" t="s">
        <v>1969</v>
      </c>
      <c r="B403">
        <v>23.655000000000001</v>
      </c>
      <c r="C403">
        <v>10.84</v>
      </c>
      <c r="D403" t="s">
        <v>2380</v>
      </c>
      <c r="E403" t="s">
        <v>2379</v>
      </c>
      <c r="F403" t="s">
        <v>2381</v>
      </c>
      <c r="G403">
        <v>1</v>
      </c>
      <c r="H403" t="s">
        <v>2380</v>
      </c>
      <c r="I403" t="str" cm="1">
        <f t="array" ref="I403">_xlfn.IFS(B649&lt;18.5,"Underweight",B649&lt;25,"Normal Weight",B649&lt;30,"Overweight",B649&gt;=30,"Obesity")</f>
        <v>Obesity</v>
      </c>
      <c r="J403" t="str" cm="1">
        <f t="array" ref="J403">_xlfn.IFS(C403&lt;5.7,"Normal",C403&lt;6.5,"Pre-Diabetes",C403&gt;=6.5,"Diabetes")</f>
        <v>Diabetes</v>
      </c>
    </row>
    <row r="404" spans="1:10" x14ac:dyDescent="0.35">
      <c r="A404" t="s">
        <v>1968</v>
      </c>
      <c r="B404">
        <v>27.36</v>
      </c>
      <c r="C404">
        <v>5.88</v>
      </c>
      <c r="D404" t="s">
        <v>2379</v>
      </c>
      <c r="E404" t="s">
        <v>2379</v>
      </c>
      <c r="F404" t="s">
        <v>2379</v>
      </c>
      <c r="G404">
        <v>2</v>
      </c>
      <c r="H404" t="s">
        <v>2379</v>
      </c>
      <c r="I404" t="str" cm="1">
        <f t="array" ref="I404">_xlfn.IFS(B650&lt;18.5,"Underweight",B650&lt;25,"Normal Weight",B650&lt;30,"Overweight",B650&gt;=30,"Obesity")</f>
        <v>Obesity</v>
      </c>
      <c r="J404" t="str" cm="1">
        <f t="array" ref="J404">_xlfn.IFS(C404&lt;5.7,"Normal",C404&lt;6.5,"Pre-Diabetes",C404&gt;=6.5,"Diabetes")</f>
        <v>Pre-Diabetes</v>
      </c>
    </row>
    <row r="405" spans="1:10" x14ac:dyDescent="0.35">
      <c r="A405" t="s">
        <v>1967</v>
      </c>
      <c r="B405">
        <v>27.82</v>
      </c>
      <c r="C405">
        <v>5.24</v>
      </c>
      <c r="D405" t="s">
        <v>2380</v>
      </c>
      <c r="E405" t="s">
        <v>2379</v>
      </c>
      <c r="F405" t="s">
        <v>2379</v>
      </c>
      <c r="G405">
        <v>0</v>
      </c>
      <c r="H405" t="s">
        <v>2380</v>
      </c>
      <c r="I405" t="str" cm="1">
        <f t="array" ref="I405">_xlfn.IFS(B651&lt;18.5,"Underweight",B651&lt;25,"Normal Weight",B651&lt;30,"Overweight",B651&gt;=30,"Obesity")</f>
        <v>Obesity</v>
      </c>
      <c r="J405" t="str" cm="1">
        <f t="array" ref="J405">_xlfn.IFS(C405&lt;5.7,"Normal",C405&lt;6.5,"Pre-Diabetes",C405&gt;=6.5,"Diabetes")</f>
        <v>Normal</v>
      </c>
    </row>
    <row r="406" spans="1:10" x14ac:dyDescent="0.35">
      <c r="A406" t="s">
        <v>1966</v>
      </c>
      <c r="B406">
        <v>25.46</v>
      </c>
      <c r="C406">
        <v>11.75</v>
      </c>
      <c r="D406" t="s">
        <v>2379</v>
      </c>
      <c r="E406" t="s">
        <v>2379</v>
      </c>
      <c r="F406" t="s">
        <v>2379</v>
      </c>
      <c r="G406">
        <v>0</v>
      </c>
      <c r="H406" t="s">
        <v>2379</v>
      </c>
      <c r="I406" t="str" cm="1">
        <f t="array" ref="I406">_xlfn.IFS(B652&lt;18.5,"Underweight",B652&lt;25,"Normal Weight",B652&lt;30,"Overweight",B652&gt;=30,"Obesity")</f>
        <v>Obesity</v>
      </c>
      <c r="J406" t="str" cm="1">
        <f t="array" ref="J406">_xlfn.IFS(C406&lt;5.7,"Normal",C406&lt;6.5,"Pre-Diabetes",C406&gt;=6.5,"Diabetes")</f>
        <v>Diabetes</v>
      </c>
    </row>
    <row r="407" spans="1:10" x14ac:dyDescent="0.35">
      <c r="A407" t="s">
        <v>1965</v>
      </c>
      <c r="B407">
        <v>25.1</v>
      </c>
      <c r="C407">
        <v>6.97</v>
      </c>
      <c r="D407" t="s">
        <v>2379</v>
      </c>
      <c r="E407" t="s">
        <v>2379</v>
      </c>
      <c r="F407" t="s">
        <v>2379</v>
      </c>
      <c r="G407">
        <v>0</v>
      </c>
      <c r="H407" t="s">
        <v>2380</v>
      </c>
      <c r="I407" t="str" cm="1">
        <f t="array" ref="I407">_xlfn.IFS(B653&lt;18.5,"Underweight",B653&lt;25,"Normal Weight",B653&lt;30,"Overweight",B653&gt;=30,"Obesity")</f>
        <v>Obesity</v>
      </c>
      <c r="J407" t="str" cm="1">
        <f t="array" ref="J407">_xlfn.IFS(C407&lt;5.7,"Normal",C407&lt;6.5,"Pre-Diabetes",C407&gt;=6.5,"Diabetes")</f>
        <v>Diabetes</v>
      </c>
    </row>
    <row r="408" spans="1:10" x14ac:dyDescent="0.35">
      <c r="A408" t="s">
        <v>1964</v>
      </c>
      <c r="B408">
        <v>32.11</v>
      </c>
      <c r="C408">
        <v>4.76</v>
      </c>
      <c r="D408" t="s">
        <v>2379</v>
      </c>
      <c r="E408" t="s">
        <v>2379</v>
      </c>
      <c r="F408" t="s">
        <v>2379</v>
      </c>
      <c r="G408">
        <v>2</v>
      </c>
      <c r="H408" t="s">
        <v>2379</v>
      </c>
      <c r="I408" t="str" cm="1">
        <f t="array" ref="I408">_xlfn.IFS(B654&lt;18.5,"Underweight",B654&lt;25,"Normal Weight",B654&lt;30,"Overweight",B654&gt;=30,"Obesity")</f>
        <v>Obesity</v>
      </c>
      <c r="J408" t="str" cm="1">
        <f t="array" ref="J408">_xlfn.IFS(C408&lt;5.7,"Normal",C408&lt;6.5,"Pre-Diabetes",C408&gt;=6.5,"Diabetes")</f>
        <v>Normal</v>
      </c>
    </row>
    <row r="409" spans="1:10" x14ac:dyDescent="0.35">
      <c r="A409" t="s">
        <v>1963</v>
      </c>
      <c r="B409">
        <v>29.8</v>
      </c>
      <c r="C409">
        <v>8.24</v>
      </c>
      <c r="D409" t="s">
        <v>2380</v>
      </c>
      <c r="E409" t="s">
        <v>2379</v>
      </c>
      <c r="F409" t="s">
        <v>2379</v>
      </c>
      <c r="G409">
        <v>1</v>
      </c>
      <c r="H409" t="s">
        <v>2380</v>
      </c>
      <c r="I409" t="str" cm="1">
        <f t="array" ref="I409">_xlfn.IFS(B655&lt;18.5,"Underweight",B655&lt;25,"Normal Weight",B655&lt;30,"Overweight",B655&gt;=30,"Obesity")</f>
        <v>Obesity</v>
      </c>
      <c r="J409" t="str" cm="1">
        <f t="array" ref="J409">_xlfn.IFS(C409&lt;5.7,"Normal",C409&lt;6.5,"Pre-Diabetes",C409&gt;=6.5,"Diabetes")</f>
        <v>Diabetes</v>
      </c>
    </row>
    <row r="410" spans="1:10" x14ac:dyDescent="0.35">
      <c r="A410" t="s">
        <v>1962</v>
      </c>
      <c r="B410">
        <v>24.01</v>
      </c>
      <c r="C410">
        <v>4.76</v>
      </c>
      <c r="D410" t="s">
        <v>2379</v>
      </c>
      <c r="E410" t="s">
        <v>2379</v>
      </c>
      <c r="F410" t="s">
        <v>2379</v>
      </c>
      <c r="G410">
        <v>1</v>
      </c>
      <c r="H410" t="s">
        <v>2380</v>
      </c>
      <c r="I410" t="str" cm="1">
        <f t="array" ref="I410">_xlfn.IFS(B656&lt;18.5,"Underweight",B656&lt;25,"Normal Weight",B656&lt;30,"Overweight",B656&gt;=30,"Obesity")</f>
        <v>Obesity</v>
      </c>
      <c r="J410" t="str" cm="1">
        <f t="array" ref="J410">_xlfn.IFS(C410&lt;5.7,"Normal",C410&lt;6.5,"Pre-Diabetes",C410&gt;=6.5,"Diabetes")</f>
        <v>Normal</v>
      </c>
    </row>
    <row r="411" spans="1:10" x14ac:dyDescent="0.35">
      <c r="A411" t="s">
        <v>1961</v>
      </c>
      <c r="B411">
        <v>23.21</v>
      </c>
      <c r="C411">
        <v>6.03</v>
      </c>
      <c r="D411" t="s">
        <v>2379</v>
      </c>
      <c r="E411" t="s">
        <v>2379</v>
      </c>
      <c r="F411" t="s">
        <v>2379</v>
      </c>
      <c r="G411">
        <v>1</v>
      </c>
      <c r="H411" t="s">
        <v>2379</v>
      </c>
      <c r="I411" t="str" cm="1">
        <f t="array" ref="I411">_xlfn.IFS(B657&lt;18.5,"Underweight",B657&lt;25,"Normal Weight",B657&lt;30,"Overweight",B657&gt;=30,"Obesity")</f>
        <v>Obesity</v>
      </c>
      <c r="J411" t="str" cm="1">
        <f t="array" ref="J411">_xlfn.IFS(C411&lt;5.7,"Normal",C411&lt;6.5,"Pre-Diabetes",C411&gt;=6.5,"Diabetes")</f>
        <v>Pre-Diabetes</v>
      </c>
    </row>
    <row r="412" spans="1:10" x14ac:dyDescent="0.35">
      <c r="A412" t="s">
        <v>1960</v>
      </c>
      <c r="B412">
        <v>21.2</v>
      </c>
      <c r="C412">
        <v>4.07</v>
      </c>
      <c r="D412" t="s">
        <v>2380</v>
      </c>
      <c r="E412" t="s">
        <v>2379</v>
      </c>
      <c r="F412" t="s">
        <v>2379</v>
      </c>
      <c r="G412">
        <v>1</v>
      </c>
      <c r="H412" t="s">
        <v>2380</v>
      </c>
      <c r="I412" t="str" cm="1">
        <f t="array" ref="I412">_xlfn.IFS(B658&lt;18.5,"Underweight",B658&lt;25,"Normal Weight",B658&lt;30,"Overweight",B658&gt;=30,"Obesity")</f>
        <v>Obesity</v>
      </c>
      <c r="J412" t="str" cm="1">
        <f t="array" ref="J412">_xlfn.IFS(C412&lt;5.7,"Normal",C412&lt;6.5,"Pre-Diabetes",C412&gt;=6.5,"Diabetes")</f>
        <v>Normal</v>
      </c>
    </row>
    <row r="413" spans="1:10" x14ac:dyDescent="0.35">
      <c r="A413" t="s">
        <v>1959</v>
      </c>
      <c r="B413">
        <v>28.215</v>
      </c>
      <c r="C413">
        <v>8.26</v>
      </c>
      <c r="D413" t="s">
        <v>2380</v>
      </c>
      <c r="E413" t="s">
        <v>2379</v>
      </c>
      <c r="F413" t="s">
        <v>2379</v>
      </c>
      <c r="G413">
        <v>1</v>
      </c>
      <c r="H413" t="s">
        <v>2380</v>
      </c>
      <c r="I413" t="str" cm="1">
        <f t="array" ref="I413">_xlfn.IFS(B659&lt;18.5,"Underweight",B659&lt;25,"Normal Weight",B659&lt;30,"Overweight",B659&gt;=30,"Obesity")</f>
        <v>Obesity</v>
      </c>
      <c r="J413" t="str" cm="1">
        <f t="array" ref="J413">_xlfn.IFS(C413&lt;5.7,"Normal",C413&lt;6.5,"Pre-Diabetes",C413&gt;=6.5,"Diabetes")</f>
        <v>Diabetes</v>
      </c>
    </row>
    <row r="414" spans="1:10" x14ac:dyDescent="0.35">
      <c r="A414" t="s">
        <v>1958</v>
      </c>
      <c r="B414">
        <v>38.094999999999999</v>
      </c>
      <c r="C414">
        <v>4.76</v>
      </c>
      <c r="D414" t="s">
        <v>2379</v>
      </c>
      <c r="E414" t="s">
        <v>2379</v>
      </c>
      <c r="F414" t="s">
        <v>2379</v>
      </c>
      <c r="G414">
        <v>1</v>
      </c>
      <c r="H414" t="s">
        <v>2379</v>
      </c>
      <c r="I414" t="str" cm="1">
        <f t="array" ref="I414">_xlfn.IFS(B660&lt;18.5,"Underweight",B660&lt;25,"Normal Weight",B660&lt;30,"Overweight",B660&gt;=30,"Obesity")</f>
        <v>Obesity</v>
      </c>
      <c r="J414" t="str" cm="1">
        <f t="array" ref="J414">_xlfn.IFS(C414&lt;5.7,"Normal",C414&lt;6.5,"Pre-Diabetes",C414&gt;=6.5,"Diabetes")</f>
        <v>Normal</v>
      </c>
    </row>
    <row r="415" spans="1:10" x14ac:dyDescent="0.35">
      <c r="A415" t="s">
        <v>1957</v>
      </c>
      <c r="B415">
        <v>22.61</v>
      </c>
      <c r="C415">
        <v>6.13</v>
      </c>
      <c r="D415" t="s">
        <v>2380</v>
      </c>
      <c r="E415" t="s">
        <v>2379</v>
      </c>
      <c r="F415" t="s">
        <v>2381</v>
      </c>
      <c r="G415">
        <v>1</v>
      </c>
      <c r="H415" t="s">
        <v>2380</v>
      </c>
      <c r="I415" t="str" cm="1">
        <f t="array" ref="I415">_xlfn.IFS(B661&lt;18.5,"Underweight",B661&lt;25,"Normal Weight",B661&lt;30,"Overweight",B661&gt;=30,"Obesity")</f>
        <v>Underweight</v>
      </c>
      <c r="J415" t="str" cm="1">
        <f t="array" ref="J415">_xlfn.IFS(C415&lt;5.7,"Normal",C415&lt;6.5,"Pre-Diabetes",C415&gt;=6.5,"Diabetes")</f>
        <v>Pre-Diabetes</v>
      </c>
    </row>
    <row r="416" spans="1:10" x14ac:dyDescent="0.35">
      <c r="A416" t="s">
        <v>1956</v>
      </c>
      <c r="B416">
        <v>24.32</v>
      </c>
      <c r="C416">
        <v>10.47</v>
      </c>
      <c r="D416" t="s">
        <v>2380</v>
      </c>
      <c r="E416" t="s">
        <v>2379</v>
      </c>
      <c r="F416" t="s">
        <v>2379</v>
      </c>
      <c r="G416">
        <v>2</v>
      </c>
      <c r="H416" t="s">
        <v>2380</v>
      </c>
      <c r="I416" t="str" cm="1">
        <f t="array" ref="I416">_xlfn.IFS(B662&lt;18.5,"Underweight",B662&lt;25,"Normal Weight",B662&lt;30,"Overweight",B662&gt;=30,"Obesity")</f>
        <v>Overweight</v>
      </c>
      <c r="J416" t="str" cm="1">
        <f t="array" ref="J416">_xlfn.IFS(C416&lt;5.7,"Normal",C416&lt;6.5,"Pre-Diabetes",C416&gt;=6.5,"Diabetes")</f>
        <v>Diabetes</v>
      </c>
    </row>
    <row r="417" spans="1:10" x14ac:dyDescent="0.35">
      <c r="A417" t="s">
        <v>1955</v>
      </c>
      <c r="B417">
        <v>20.96</v>
      </c>
      <c r="C417">
        <v>4.04</v>
      </c>
      <c r="D417" t="s">
        <v>2380</v>
      </c>
      <c r="E417" t="s">
        <v>2379</v>
      </c>
      <c r="F417" t="s">
        <v>2379</v>
      </c>
      <c r="G417">
        <v>1</v>
      </c>
      <c r="H417" t="s">
        <v>2380</v>
      </c>
      <c r="I417" t="str" cm="1">
        <f t="array" ref="I417">_xlfn.IFS(B663&lt;18.5,"Underweight",B663&lt;25,"Normal Weight",B663&lt;30,"Overweight",B663&gt;=30,"Obesity")</f>
        <v>Obesity</v>
      </c>
      <c r="J417" t="str" cm="1">
        <f t="array" ref="J417">_xlfn.IFS(C417&lt;5.7,"Normal",C417&lt;6.5,"Pre-Diabetes",C417&gt;=6.5,"Diabetes")</f>
        <v>Normal</v>
      </c>
    </row>
    <row r="418" spans="1:10" x14ac:dyDescent="0.35">
      <c r="A418" t="s">
        <v>1954</v>
      </c>
      <c r="B418">
        <v>19.68</v>
      </c>
      <c r="C418">
        <v>5.74</v>
      </c>
      <c r="D418" t="s">
        <v>2379</v>
      </c>
      <c r="E418" t="s">
        <v>2379</v>
      </c>
      <c r="F418" t="s">
        <v>2379</v>
      </c>
      <c r="G418">
        <v>0</v>
      </c>
      <c r="H418" t="s">
        <v>2380</v>
      </c>
      <c r="I418" t="str" cm="1">
        <f t="array" ref="I418">_xlfn.IFS(B664&lt;18.5,"Underweight",B664&lt;25,"Normal Weight",B664&lt;30,"Overweight",B664&gt;=30,"Obesity")</f>
        <v>Obesity</v>
      </c>
      <c r="J418" t="str" cm="1">
        <f t="array" ref="J418">_xlfn.IFS(C418&lt;5.7,"Normal",C418&lt;6.5,"Pre-Diabetes",C418&gt;=6.5,"Diabetes")</f>
        <v>Pre-Diabetes</v>
      </c>
    </row>
    <row r="419" spans="1:10" x14ac:dyDescent="0.35">
      <c r="A419" t="s">
        <v>1953</v>
      </c>
      <c r="B419">
        <v>18.100000000000001</v>
      </c>
      <c r="C419">
        <v>6.33</v>
      </c>
      <c r="D419" t="s">
        <v>2379</v>
      </c>
      <c r="E419" t="s">
        <v>2379</v>
      </c>
      <c r="F419" t="s">
        <v>2379</v>
      </c>
      <c r="G419">
        <v>1</v>
      </c>
      <c r="H419" t="s">
        <v>2380</v>
      </c>
      <c r="I419" t="str" cm="1">
        <f t="array" ref="I419">_xlfn.IFS(B665&lt;18.5,"Underweight",B665&lt;25,"Normal Weight",B665&lt;30,"Overweight",B665&gt;=30,"Obesity")</f>
        <v>Obesity</v>
      </c>
      <c r="J419" t="str" cm="1">
        <f t="array" ref="J419">_xlfn.IFS(C419&lt;5.7,"Normal",C419&lt;6.5,"Pre-Diabetes",C419&gt;=6.5,"Diabetes")</f>
        <v>Pre-Diabetes</v>
      </c>
    </row>
    <row r="420" spans="1:10" x14ac:dyDescent="0.35">
      <c r="A420" t="s">
        <v>1952</v>
      </c>
      <c r="B420">
        <v>29.64</v>
      </c>
      <c r="C420">
        <v>4.28</v>
      </c>
      <c r="D420" t="s">
        <v>2380</v>
      </c>
      <c r="E420" t="s">
        <v>2379</v>
      </c>
      <c r="F420" t="s">
        <v>2379</v>
      </c>
      <c r="G420">
        <v>0</v>
      </c>
      <c r="H420" t="s">
        <v>2379</v>
      </c>
      <c r="I420" t="str" cm="1">
        <f t="array" ref="I420">_xlfn.IFS(B666&lt;18.5,"Underweight",B666&lt;25,"Normal Weight",B666&lt;30,"Overweight",B666&gt;=30,"Obesity")</f>
        <v>Obesity</v>
      </c>
      <c r="J420" t="str" cm="1">
        <f t="array" ref="J420">_xlfn.IFS(C420&lt;5.7,"Normal",C420&lt;6.5,"Pre-Diabetes",C420&gt;=6.5,"Diabetes")</f>
        <v>Normal</v>
      </c>
    </row>
    <row r="421" spans="1:10" x14ac:dyDescent="0.35">
      <c r="A421" t="s">
        <v>1951</v>
      </c>
      <c r="B421">
        <v>25.3</v>
      </c>
      <c r="C421">
        <v>9.4700000000000006</v>
      </c>
      <c r="D421" t="s">
        <v>2380</v>
      </c>
      <c r="E421" t="s">
        <v>2379</v>
      </c>
      <c r="F421" t="s">
        <v>2379</v>
      </c>
      <c r="G421">
        <v>2</v>
      </c>
      <c r="H421" t="s">
        <v>2380</v>
      </c>
      <c r="I421" t="str" cm="1">
        <f t="array" ref="I421">_xlfn.IFS(B667&lt;18.5,"Underweight",B667&lt;25,"Normal Weight",B667&lt;30,"Overweight",B667&gt;=30,"Obesity")</f>
        <v>Obesity</v>
      </c>
      <c r="J421" t="str" cm="1">
        <f t="array" ref="J421">_xlfn.IFS(C421&lt;5.7,"Normal",C421&lt;6.5,"Pre-Diabetes",C421&gt;=6.5,"Diabetes")</f>
        <v>Diabetes</v>
      </c>
    </row>
    <row r="422" spans="1:10" x14ac:dyDescent="0.35">
      <c r="A422" t="s">
        <v>1950</v>
      </c>
      <c r="B422">
        <v>27.6</v>
      </c>
      <c r="C422">
        <v>4.8499999999999996</v>
      </c>
      <c r="D422" t="s">
        <v>2380</v>
      </c>
      <c r="E422" t="s">
        <v>2379</v>
      </c>
      <c r="F422" t="s">
        <v>2379</v>
      </c>
      <c r="G422">
        <v>0</v>
      </c>
      <c r="H422" t="s">
        <v>2379</v>
      </c>
      <c r="I422" t="str" cm="1">
        <f t="array" ref="I422">_xlfn.IFS(B668&lt;18.5,"Underweight",B668&lt;25,"Normal Weight",B668&lt;30,"Overweight",B668&gt;=30,"Obesity")</f>
        <v>Obesity</v>
      </c>
      <c r="J422" t="str" cm="1">
        <f t="array" ref="J422">_xlfn.IFS(C422&lt;5.7,"Normal",C422&lt;6.5,"Pre-Diabetes",C422&gt;=6.5,"Diabetes")</f>
        <v>Normal</v>
      </c>
    </row>
    <row r="423" spans="1:10" x14ac:dyDescent="0.35">
      <c r="A423" t="s">
        <v>1949</v>
      </c>
      <c r="B423">
        <v>27.645</v>
      </c>
      <c r="C423">
        <v>11.03</v>
      </c>
      <c r="D423" t="s">
        <v>2380</v>
      </c>
      <c r="E423" t="s">
        <v>2379</v>
      </c>
      <c r="F423" t="s">
        <v>2379</v>
      </c>
      <c r="G423">
        <v>1</v>
      </c>
      <c r="H423" t="s">
        <v>2380</v>
      </c>
      <c r="I423" t="str" cm="1">
        <f t="array" ref="I423">_xlfn.IFS(B669&lt;18.5,"Underweight",B669&lt;25,"Normal Weight",B669&lt;30,"Overweight",B669&gt;=30,"Obesity")</f>
        <v>Obesity</v>
      </c>
      <c r="J423" t="str" cm="1">
        <f t="array" ref="J423">_xlfn.IFS(C423&lt;5.7,"Normal",C423&lt;6.5,"Pre-Diabetes",C423&gt;=6.5,"Diabetes")</f>
        <v>Diabetes</v>
      </c>
    </row>
    <row r="424" spans="1:10" x14ac:dyDescent="0.35">
      <c r="A424" t="s">
        <v>1948</v>
      </c>
      <c r="B424">
        <v>27.6</v>
      </c>
      <c r="C424">
        <v>5.22</v>
      </c>
      <c r="D424" t="s">
        <v>2379</v>
      </c>
      <c r="E424" t="s">
        <v>2379</v>
      </c>
      <c r="F424" t="s">
        <v>2379</v>
      </c>
      <c r="G424">
        <v>2</v>
      </c>
      <c r="H424" t="s">
        <v>2380</v>
      </c>
      <c r="I424" t="str" cm="1">
        <f t="array" ref="I424">_xlfn.IFS(B670&lt;18.5,"Underweight",B670&lt;25,"Normal Weight",B670&lt;30,"Overweight",B670&gt;=30,"Obesity")</f>
        <v>Obesity</v>
      </c>
      <c r="J424" t="str" cm="1">
        <f t="array" ref="J424">_xlfn.IFS(C424&lt;5.7,"Normal",C424&lt;6.5,"Pre-Diabetes",C424&gt;=6.5,"Diabetes")</f>
        <v>Normal</v>
      </c>
    </row>
    <row r="425" spans="1:10" x14ac:dyDescent="0.35">
      <c r="A425" t="s">
        <v>1947</v>
      </c>
      <c r="B425">
        <v>25.08</v>
      </c>
      <c r="C425">
        <v>9.52</v>
      </c>
      <c r="D425" t="s">
        <v>2380</v>
      </c>
      <c r="E425" t="s">
        <v>2379</v>
      </c>
      <c r="F425" t="s">
        <v>2379</v>
      </c>
      <c r="G425">
        <v>2</v>
      </c>
      <c r="H425" t="s">
        <v>2379</v>
      </c>
      <c r="I425" t="str" cm="1">
        <f t="array" ref="I425">_xlfn.IFS(B671&lt;18.5,"Underweight",B671&lt;25,"Normal Weight",B671&lt;30,"Overweight",B671&gt;=30,"Obesity")</f>
        <v>Obesity</v>
      </c>
      <c r="J425" t="str" cm="1">
        <f t="array" ref="J425">_xlfn.IFS(C425&lt;5.7,"Normal",C425&lt;6.5,"Pre-Diabetes",C425&gt;=6.5,"Diabetes")</f>
        <v>Diabetes</v>
      </c>
    </row>
    <row r="426" spans="1:10" x14ac:dyDescent="0.35">
      <c r="A426" t="s">
        <v>1946</v>
      </c>
      <c r="B426">
        <v>30.02</v>
      </c>
      <c r="C426">
        <v>11.09</v>
      </c>
      <c r="D426" t="s">
        <v>2379</v>
      </c>
      <c r="E426" t="s">
        <v>2379</v>
      </c>
      <c r="F426" t="s">
        <v>2379</v>
      </c>
      <c r="G426">
        <v>0</v>
      </c>
      <c r="H426" t="s">
        <v>2379</v>
      </c>
      <c r="I426" t="str" cm="1">
        <f t="array" ref="I426">_xlfn.IFS(B672&lt;18.5,"Underweight",B672&lt;25,"Normal Weight",B672&lt;30,"Overweight",B672&gt;=30,"Obesity")</f>
        <v>Obesity</v>
      </c>
      <c r="J426" t="str" cm="1">
        <f t="array" ref="J426">_xlfn.IFS(C426&lt;5.7,"Normal",C426&lt;6.5,"Pre-Diabetes",C426&gt;=6.5,"Diabetes")</f>
        <v>Diabetes</v>
      </c>
    </row>
    <row r="427" spans="1:10" x14ac:dyDescent="0.35">
      <c r="A427" t="s">
        <v>1945</v>
      </c>
      <c r="B427">
        <v>27.36</v>
      </c>
      <c r="C427">
        <v>9.4499999999999993</v>
      </c>
      <c r="D427" t="s">
        <v>2380</v>
      </c>
      <c r="E427" t="s">
        <v>2379</v>
      </c>
      <c r="F427" t="s">
        <v>2379</v>
      </c>
      <c r="G427">
        <v>2</v>
      </c>
      <c r="H427" t="s">
        <v>2380</v>
      </c>
      <c r="I427" t="str" cm="1">
        <f t="array" ref="I427">_xlfn.IFS(B673&lt;18.5,"Underweight",B673&lt;25,"Normal Weight",B673&lt;30,"Overweight",B673&gt;=30,"Obesity")</f>
        <v>Normal Weight</v>
      </c>
      <c r="J427" t="str" cm="1">
        <f t="array" ref="J427">_xlfn.IFS(C427&lt;5.7,"Normal",C427&lt;6.5,"Pre-Diabetes",C427&gt;=6.5,"Diabetes")</f>
        <v>Diabetes</v>
      </c>
    </row>
    <row r="428" spans="1:10" x14ac:dyDescent="0.35">
      <c r="A428" t="s">
        <v>1944</v>
      </c>
      <c r="B428">
        <v>22.2</v>
      </c>
      <c r="C428">
        <v>5.51</v>
      </c>
      <c r="D428" t="s">
        <v>2379</v>
      </c>
      <c r="E428" t="s">
        <v>2379</v>
      </c>
      <c r="F428" t="s">
        <v>2379</v>
      </c>
      <c r="G428">
        <v>0</v>
      </c>
      <c r="H428" t="s">
        <v>2380</v>
      </c>
      <c r="I428" t="str" cm="1">
        <f t="array" ref="I428">_xlfn.IFS(B674&lt;18.5,"Underweight",B674&lt;25,"Normal Weight",B674&lt;30,"Overweight",B674&gt;=30,"Obesity")</f>
        <v>Obesity</v>
      </c>
      <c r="J428" t="str" cm="1">
        <f t="array" ref="J428">_xlfn.IFS(C428&lt;5.7,"Normal",C428&lt;6.5,"Pre-Diabetes",C428&gt;=6.5,"Diabetes")</f>
        <v>Normal</v>
      </c>
    </row>
    <row r="429" spans="1:10" x14ac:dyDescent="0.35">
      <c r="A429" t="s">
        <v>1943</v>
      </c>
      <c r="B429">
        <v>25.71</v>
      </c>
      <c r="C429">
        <v>4.18</v>
      </c>
      <c r="D429" t="s">
        <v>2379</v>
      </c>
      <c r="E429" t="s">
        <v>2380</v>
      </c>
      <c r="F429" t="s">
        <v>2379</v>
      </c>
      <c r="G429">
        <v>1</v>
      </c>
      <c r="H429" t="s">
        <v>2380</v>
      </c>
      <c r="I429" t="str" cm="1">
        <f t="array" ref="I429">_xlfn.IFS(B675&lt;18.5,"Underweight",B675&lt;25,"Normal Weight",B675&lt;30,"Overweight",B675&gt;=30,"Obesity")</f>
        <v>Obesity</v>
      </c>
      <c r="J429" t="str" cm="1">
        <f t="array" ref="J429">_xlfn.IFS(C429&lt;5.7,"Normal",C429&lt;6.5,"Pre-Diabetes",C429&gt;=6.5,"Diabetes")</f>
        <v>Normal</v>
      </c>
    </row>
    <row r="430" spans="1:10" x14ac:dyDescent="0.35">
      <c r="A430" t="s">
        <v>1942</v>
      </c>
      <c r="B430">
        <v>41.91</v>
      </c>
      <c r="C430">
        <v>5.98</v>
      </c>
      <c r="D430" t="s">
        <v>2380</v>
      </c>
      <c r="E430" t="s">
        <v>2379</v>
      </c>
      <c r="F430" t="s">
        <v>2379</v>
      </c>
      <c r="G430">
        <v>1</v>
      </c>
      <c r="H430" t="s">
        <v>2379</v>
      </c>
      <c r="I430" t="str" cm="1">
        <f t="array" ref="I430">_xlfn.IFS(B676&lt;18.5,"Underweight",B676&lt;25,"Normal Weight",B676&lt;30,"Overweight",B676&gt;=30,"Obesity")</f>
        <v>Obesity</v>
      </c>
      <c r="J430" t="str" cm="1">
        <f t="array" ref="J430">_xlfn.IFS(C430&lt;5.7,"Normal",C430&lt;6.5,"Pre-Diabetes",C430&gt;=6.5,"Diabetes")</f>
        <v>Pre-Diabetes</v>
      </c>
    </row>
    <row r="431" spans="1:10" x14ac:dyDescent="0.35">
      <c r="A431" t="s">
        <v>1941</v>
      </c>
      <c r="B431">
        <v>25.85</v>
      </c>
      <c r="C431">
        <v>10.16</v>
      </c>
      <c r="D431" t="s">
        <v>2379</v>
      </c>
      <c r="E431" t="s">
        <v>2379</v>
      </c>
      <c r="F431" t="s">
        <v>2379</v>
      </c>
      <c r="G431">
        <v>0</v>
      </c>
      <c r="H431" t="s">
        <v>2380</v>
      </c>
      <c r="I431" t="str" cm="1">
        <f t="array" ref="I431">_xlfn.IFS(B677&lt;18.5,"Underweight",B677&lt;25,"Normal Weight",B677&lt;30,"Overweight",B677&gt;=30,"Obesity")</f>
        <v>Obesity</v>
      </c>
      <c r="J431" t="str" cm="1">
        <f t="array" ref="J431">_xlfn.IFS(C431&lt;5.7,"Normal",C431&lt;6.5,"Pre-Diabetes",C431&gt;=6.5,"Diabetes")</f>
        <v>Diabetes</v>
      </c>
    </row>
    <row r="432" spans="1:10" x14ac:dyDescent="0.35">
      <c r="A432" t="s">
        <v>1940</v>
      </c>
      <c r="B432">
        <v>23.844999999999999</v>
      </c>
      <c r="C432">
        <v>11.71</v>
      </c>
      <c r="D432" t="s">
        <v>2379</v>
      </c>
      <c r="E432" t="s">
        <v>2379</v>
      </c>
      <c r="F432" t="s">
        <v>2379</v>
      </c>
      <c r="G432">
        <v>2</v>
      </c>
      <c r="H432" t="s">
        <v>2380</v>
      </c>
      <c r="I432" t="str" cm="1">
        <f t="array" ref="I432">_xlfn.IFS(B678&lt;18.5,"Underweight",B678&lt;25,"Normal Weight",B678&lt;30,"Overweight",B678&gt;=30,"Obesity")</f>
        <v>Obesity</v>
      </c>
      <c r="J432" t="str" cm="1">
        <f t="array" ref="J432">_xlfn.IFS(C432&lt;5.7,"Normal",C432&lt;6.5,"Pre-Diabetes",C432&gt;=6.5,"Diabetes")</f>
        <v>Diabetes</v>
      </c>
    </row>
    <row r="433" spans="1:10" x14ac:dyDescent="0.35">
      <c r="A433" t="s">
        <v>1939</v>
      </c>
      <c r="B433">
        <v>30.59</v>
      </c>
      <c r="C433">
        <v>5.23</v>
      </c>
      <c r="D433" t="s">
        <v>2379</v>
      </c>
      <c r="E433" t="s">
        <v>2379</v>
      </c>
      <c r="F433" t="s">
        <v>2381</v>
      </c>
      <c r="G433">
        <v>1</v>
      </c>
      <c r="H433" t="s">
        <v>2379</v>
      </c>
      <c r="I433" t="str" cm="1">
        <f t="array" ref="I433">_xlfn.IFS(B679&lt;18.5,"Underweight",B679&lt;25,"Normal Weight",B679&lt;30,"Overweight",B679&gt;=30,"Obesity")</f>
        <v>Obesity</v>
      </c>
      <c r="J433" t="str" cm="1">
        <f t="array" ref="J433">_xlfn.IFS(C433&lt;5.7,"Normal",C433&lt;6.5,"Pre-Diabetes",C433&gt;=6.5,"Diabetes")</f>
        <v>Normal</v>
      </c>
    </row>
    <row r="434" spans="1:10" x14ac:dyDescent="0.35">
      <c r="A434" t="s">
        <v>1938</v>
      </c>
      <c r="B434">
        <v>24.795000000000002</v>
      </c>
      <c r="C434">
        <v>6.85</v>
      </c>
      <c r="D434" t="s">
        <v>2379</v>
      </c>
      <c r="E434" t="s">
        <v>2379</v>
      </c>
      <c r="F434" t="s">
        <v>2379</v>
      </c>
      <c r="G434">
        <v>0</v>
      </c>
      <c r="H434" t="s">
        <v>2380</v>
      </c>
      <c r="I434" t="str" cm="1">
        <f t="array" ref="I434">_xlfn.IFS(B680&lt;18.5,"Underweight",B680&lt;25,"Normal Weight",B680&lt;30,"Overweight",B680&gt;=30,"Obesity")</f>
        <v>Obesity</v>
      </c>
      <c r="J434" t="str" cm="1">
        <f t="array" ref="J434">_xlfn.IFS(C434&lt;5.7,"Normal",C434&lt;6.5,"Pre-Diabetes",C434&gt;=6.5,"Diabetes")</f>
        <v>Diabetes</v>
      </c>
    </row>
    <row r="435" spans="1:10" x14ac:dyDescent="0.35">
      <c r="A435" t="s">
        <v>1937</v>
      </c>
      <c r="B435">
        <v>24.13</v>
      </c>
      <c r="C435">
        <v>7.05</v>
      </c>
      <c r="D435" t="s">
        <v>2380</v>
      </c>
      <c r="E435" t="s">
        <v>2379</v>
      </c>
      <c r="F435" t="s">
        <v>2379</v>
      </c>
      <c r="G435">
        <v>2</v>
      </c>
      <c r="H435" t="s">
        <v>2380</v>
      </c>
      <c r="I435" t="str" cm="1">
        <f t="array" ref="I435">_xlfn.IFS(B681&lt;18.5,"Underweight",B681&lt;25,"Normal Weight",B681&lt;30,"Overweight",B681&gt;=30,"Obesity")</f>
        <v>Obesity</v>
      </c>
      <c r="J435" t="str" cm="1">
        <f t="array" ref="J435">_xlfn.IFS(C435&lt;5.7,"Normal",C435&lt;6.5,"Pre-Diabetes",C435&gt;=6.5,"Diabetes")</f>
        <v>Diabetes</v>
      </c>
    </row>
    <row r="436" spans="1:10" x14ac:dyDescent="0.35">
      <c r="A436" t="s">
        <v>1936</v>
      </c>
      <c r="B436">
        <v>25.84</v>
      </c>
      <c r="C436">
        <v>11.64</v>
      </c>
      <c r="D436" t="s">
        <v>2379</v>
      </c>
      <c r="E436" t="s">
        <v>2379</v>
      </c>
      <c r="F436" t="s">
        <v>2379</v>
      </c>
      <c r="G436">
        <v>2</v>
      </c>
      <c r="H436" t="s">
        <v>2380</v>
      </c>
      <c r="I436" t="str" cm="1">
        <f t="array" ref="I436">_xlfn.IFS(B682&lt;18.5,"Underweight",B682&lt;25,"Normal Weight",B682&lt;30,"Overweight",B682&gt;=30,"Obesity")</f>
        <v>Obesity</v>
      </c>
      <c r="J436" t="str" cm="1">
        <f t="array" ref="J436">_xlfn.IFS(C436&lt;5.7,"Normal",C436&lt;6.5,"Pre-Diabetes",C436&gt;=6.5,"Diabetes")</f>
        <v>Diabetes</v>
      </c>
    </row>
    <row r="437" spans="1:10" x14ac:dyDescent="0.35">
      <c r="A437" t="s">
        <v>1935</v>
      </c>
      <c r="B437">
        <v>28</v>
      </c>
      <c r="C437">
        <v>10.52</v>
      </c>
      <c r="D437" t="s">
        <v>2379</v>
      </c>
      <c r="E437" t="s">
        <v>2379</v>
      </c>
      <c r="F437" t="s">
        <v>2379</v>
      </c>
      <c r="G437">
        <v>0</v>
      </c>
      <c r="H437" t="s">
        <v>2380</v>
      </c>
      <c r="I437" t="str" cm="1">
        <f t="array" ref="I437">_xlfn.IFS(B683&lt;18.5,"Underweight",B683&lt;25,"Normal Weight",B683&lt;30,"Overweight",B683&gt;=30,"Obesity")</f>
        <v>Obesity</v>
      </c>
      <c r="J437" t="str" cm="1">
        <f t="array" ref="J437">_xlfn.IFS(C437&lt;5.7,"Normal",C437&lt;6.5,"Pre-Diabetes",C437&gt;=6.5,"Diabetes")</f>
        <v>Diabetes</v>
      </c>
    </row>
    <row r="438" spans="1:10" x14ac:dyDescent="0.35">
      <c r="A438" t="s">
        <v>1934</v>
      </c>
      <c r="B438">
        <v>34.1</v>
      </c>
      <c r="C438">
        <v>4.01</v>
      </c>
      <c r="D438" t="s">
        <v>2380</v>
      </c>
      <c r="E438" t="s">
        <v>2379</v>
      </c>
      <c r="F438" t="s">
        <v>2381</v>
      </c>
      <c r="G438">
        <v>1</v>
      </c>
      <c r="H438" t="s">
        <v>2379</v>
      </c>
      <c r="I438" t="str" cm="1">
        <f t="array" ref="I438">_xlfn.IFS(B684&lt;18.5,"Underweight",B684&lt;25,"Normal Weight",B684&lt;30,"Overweight",B684&gt;=30,"Obesity")</f>
        <v>Normal Weight</v>
      </c>
      <c r="J438" t="str" cm="1">
        <f t="array" ref="J438">_xlfn.IFS(C438&lt;5.7,"Normal",C438&lt;6.5,"Pre-Diabetes",C438&gt;=6.5,"Diabetes")</f>
        <v>Normal</v>
      </c>
    </row>
    <row r="439" spans="1:10" x14ac:dyDescent="0.35">
      <c r="A439" t="s">
        <v>1933</v>
      </c>
      <c r="B439">
        <v>26.125</v>
      </c>
      <c r="C439">
        <v>8.56</v>
      </c>
      <c r="D439" t="s">
        <v>2380</v>
      </c>
      <c r="E439" t="s">
        <v>2379</v>
      </c>
      <c r="F439" t="s">
        <v>2379</v>
      </c>
      <c r="G439">
        <v>1</v>
      </c>
      <c r="H439" t="s">
        <v>2380</v>
      </c>
      <c r="I439" t="str" cm="1">
        <f t="array" ref="I439">_xlfn.IFS(B685&lt;18.5,"Underweight",B685&lt;25,"Normal Weight",B685&lt;30,"Overweight",B685&gt;=30,"Obesity")</f>
        <v>Obesity</v>
      </c>
      <c r="J439" t="str" cm="1">
        <f t="array" ref="J439">_xlfn.IFS(C439&lt;5.7,"Normal",C439&lt;6.5,"Pre-Diabetes",C439&gt;=6.5,"Diabetes")</f>
        <v>Diabetes</v>
      </c>
    </row>
    <row r="440" spans="1:10" x14ac:dyDescent="0.35">
      <c r="A440" t="s">
        <v>1932</v>
      </c>
      <c r="B440">
        <v>25.6</v>
      </c>
      <c r="C440">
        <v>10.5</v>
      </c>
      <c r="D440" t="s">
        <v>2379</v>
      </c>
      <c r="E440" t="s">
        <v>2379</v>
      </c>
      <c r="F440" t="s">
        <v>2379</v>
      </c>
      <c r="G440">
        <v>2</v>
      </c>
      <c r="H440" t="s">
        <v>2380</v>
      </c>
      <c r="I440" t="str" cm="1">
        <f t="array" ref="I440">_xlfn.IFS(B686&lt;18.5,"Underweight",B686&lt;25,"Normal Weight",B686&lt;30,"Overweight",B686&gt;=30,"Obesity")</f>
        <v>Obesity</v>
      </c>
      <c r="J440" t="str" cm="1">
        <f t="array" ref="J440">_xlfn.IFS(C440&lt;5.7,"Normal",C440&lt;6.5,"Pre-Diabetes",C440&gt;=6.5,"Diabetes")</f>
        <v>Diabetes</v>
      </c>
    </row>
    <row r="441" spans="1:10" x14ac:dyDescent="0.35">
      <c r="A441" t="s">
        <v>1931</v>
      </c>
      <c r="B441">
        <v>24.32</v>
      </c>
      <c r="C441">
        <v>6.39</v>
      </c>
      <c r="D441" t="s">
        <v>2379</v>
      </c>
      <c r="E441" t="s">
        <v>2379</v>
      </c>
      <c r="F441" t="s">
        <v>2379</v>
      </c>
      <c r="G441">
        <v>0</v>
      </c>
      <c r="H441" t="s">
        <v>2379</v>
      </c>
      <c r="I441" t="str" cm="1">
        <f t="array" ref="I441">_xlfn.IFS(B687&lt;18.5,"Underweight",B687&lt;25,"Normal Weight",B687&lt;30,"Overweight",B687&gt;=30,"Obesity")</f>
        <v>Overweight</v>
      </c>
      <c r="J441" t="str" cm="1">
        <f t="array" ref="J441">_xlfn.IFS(C441&lt;5.7,"Normal",C441&lt;6.5,"Pre-Diabetes",C441&gt;=6.5,"Diabetes")</f>
        <v>Pre-Diabetes</v>
      </c>
    </row>
    <row r="442" spans="1:10" x14ac:dyDescent="0.35">
      <c r="A442" t="s">
        <v>1930</v>
      </c>
      <c r="B442">
        <v>22.88</v>
      </c>
      <c r="C442">
        <v>5.71</v>
      </c>
      <c r="D442" t="s">
        <v>2380</v>
      </c>
      <c r="E442" t="s">
        <v>2379</v>
      </c>
      <c r="F442" t="s">
        <v>2381</v>
      </c>
      <c r="G442">
        <v>1</v>
      </c>
      <c r="H442" t="s">
        <v>2380</v>
      </c>
      <c r="I442" t="str" cm="1">
        <f t="array" ref="I442">_xlfn.IFS(B688&lt;18.5,"Underweight",B688&lt;25,"Normal Weight",B688&lt;30,"Overweight",B688&gt;=30,"Obesity")</f>
        <v>Obesity</v>
      </c>
      <c r="J442" t="str" cm="1">
        <f t="array" ref="J442">_xlfn.IFS(C442&lt;5.7,"Normal",C442&lt;6.5,"Pre-Diabetes",C442&gt;=6.5,"Diabetes")</f>
        <v>Pre-Diabetes</v>
      </c>
    </row>
    <row r="443" spans="1:10" x14ac:dyDescent="0.35">
      <c r="A443" t="s">
        <v>1929</v>
      </c>
      <c r="B443">
        <v>24.984999999999999</v>
      </c>
      <c r="C443">
        <v>4.43</v>
      </c>
      <c r="D443" t="s">
        <v>2380</v>
      </c>
      <c r="E443" t="s">
        <v>2379</v>
      </c>
      <c r="F443" t="s">
        <v>2381</v>
      </c>
      <c r="G443">
        <v>1</v>
      </c>
      <c r="H443" t="s">
        <v>2379</v>
      </c>
      <c r="I443" t="str" cm="1">
        <f t="array" ref="I443">_xlfn.IFS(B689&lt;18.5,"Underweight",B689&lt;25,"Normal Weight",B689&lt;30,"Overweight",B689&gt;=30,"Obesity")</f>
        <v>Obesity</v>
      </c>
      <c r="J443" t="str" cm="1">
        <f t="array" ref="J443">_xlfn.IFS(C443&lt;5.7,"Normal",C443&lt;6.5,"Pre-Diabetes",C443&gt;=6.5,"Diabetes")</f>
        <v>Normal</v>
      </c>
    </row>
    <row r="444" spans="1:10" x14ac:dyDescent="0.35">
      <c r="A444" t="s">
        <v>1928</v>
      </c>
      <c r="B444">
        <v>33.1</v>
      </c>
      <c r="C444">
        <v>5.52</v>
      </c>
      <c r="D444" t="s">
        <v>2379</v>
      </c>
      <c r="E444" t="s">
        <v>2379</v>
      </c>
      <c r="F444" t="s">
        <v>2381</v>
      </c>
      <c r="G444">
        <v>1</v>
      </c>
      <c r="H444" t="s">
        <v>2379</v>
      </c>
      <c r="I444" t="str" cm="1">
        <f t="array" ref="I444">_xlfn.IFS(B690&lt;18.5,"Underweight",B690&lt;25,"Normal Weight",B690&lt;30,"Overweight",B690&gt;=30,"Obesity")</f>
        <v>Underweight</v>
      </c>
      <c r="J444" t="str" cm="1">
        <f t="array" ref="J444">_xlfn.IFS(C444&lt;5.7,"Normal",C444&lt;6.5,"Pre-Diabetes",C444&gt;=6.5,"Diabetes")</f>
        <v>Normal</v>
      </c>
    </row>
    <row r="445" spans="1:10" x14ac:dyDescent="0.35">
      <c r="A445" t="s">
        <v>1927</v>
      </c>
      <c r="B445">
        <v>27.83</v>
      </c>
      <c r="C445">
        <v>9.1999999999999993</v>
      </c>
      <c r="D445" t="s">
        <v>2380</v>
      </c>
      <c r="E445" t="s">
        <v>2379</v>
      </c>
      <c r="F445" t="s">
        <v>2379</v>
      </c>
      <c r="G445">
        <v>1</v>
      </c>
      <c r="H445" t="s">
        <v>2380</v>
      </c>
      <c r="I445" t="str" cm="1">
        <f t="array" ref="I445">_xlfn.IFS(B691&lt;18.5,"Underweight",B691&lt;25,"Normal Weight",B691&lt;30,"Overweight",B691&gt;=30,"Obesity")</f>
        <v>Normal Weight</v>
      </c>
      <c r="J445" t="str" cm="1">
        <f t="array" ref="J445">_xlfn.IFS(C445&lt;5.7,"Normal",C445&lt;6.5,"Pre-Diabetes",C445&gt;=6.5,"Diabetes")</f>
        <v>Diabetes</v>
      </c>
    </row>
    <row r="446" spans="1:10" x14ac:dyDescent="0.35">
      <c r="A446" t="s">
        <v>1926</v>
      </c>
      <c r="B446">
        <v>30.875</v>
      </c>
      <c r="C446">
        <v>10.97</v>
      </c>
      <c r="D446" t="s">
        <v>2380</v>
      </c>
      <c r="E446" t="s">
        <v>2379</v>
      </c>
      <c r="F446" t="s">
        <v>2379</v>
      </c>
      <c r="G446">
        <v>2</v>
      </c>
      <c r="H446" t="s">
        <v>2379</v>
      </c>
      <c r="I446" t="str" cm="1">
        <f t="array" ref="I446">_xlfn.IFS(B692&lt;18.5,"Underweight",B692&lt;25,"Normal Weight",B692&lt;30,"Overweight",B692&gt;=30,"Obesity")</f>
        <v>Normal Weight</v>
      </c>
      <c r="J446" t="str" cm="1">
        <f t="array" ref="J446">_xlfn.IFS(C446&lt;5.7,"Normal",C446&lt;6.5,"Pre-Diabetes",C446&gt;=6.5,"Diabetes")</f>
        <v>Diabetes</v>
      </c>
    </row>
    <row r="447" spans="1:10" x14ac:dyDescent="0.35">
      <c r="A447" t="s">
        <v>1925</v>
      </c>
      <c r="B447">
        <v>27.265000000000001</v>
      </c>
      <c r="C447">
        <v>4.25</v>
      </c>
      <c r="D447" t="s">
        <v>2379</v>
      </c>
      <c r="E447" t="s">
        <v>2379</v>
      </c>
      <c r="F447" t="s">
        <v>2381</v>
      </c>
      <c r="G447">
        <v>1</v>
      </c>
      <c r="H447" t="s">
        <v>2379</v>
      </c>
      <c r="I447" t="str" cm="1">
        <f t="array" ref="I447">_xlfn.IFS(B693&lt;18.5,"Underweight",B693&lt;25,"Normal Weight",B693&lt;30,"Overweight",B693&gt;=30,"Obesity")</f>
        <v>Obesity</v>
      </c>
      <c r="J447" t="str" cm="1">
        <f t="array" ref="J447">_xlfn.IFS(C447&lt;5.7,"Normal",C447&lt;6.5,"Pre-Diabetes",C447&gt;=6.5,"Diabetes")</f>
        <v>Normal</v>
      </c>
    </row>
    <row r="448" spans="1:10" x14ac:dyDescent="0.35">
      <c r="A448" t="s">
        <v>1924</v>
      </c>
      <c r="B448">
        <v>26.7</v>
      </c>
      <c r="C448">
        <v>5.23</v>
      </c>
      <c r="D448" t="s">
        <v>2379</v>
      </c>
      <c r="E448" t="s">
        <v>2379</v>
      </c>
      <c r="F448" t="s">
        <v>2381</v>
      </c>
      <c r="G448">
        <v>1</v>
      </c>
      <c r="H448" t="s">
        <v>2380</v>
      </c>
      <c r="I448" t="str" cm="1">
        <f t="array" ref="I448">_xlfn.IFS(B694&lt;18.5,"Underweight",B694&lt;25,"Normal Weight",B694&lt;30,"Overweight",B694&gt;=30,"Obesity")</f>
        <v>Obesity</v>
      </c>
      <c r="J448" t="str" cm="1">
        <f t="array" ref="J448">_xlfn.IFS(C448&lt;5.7,"Normal",C448&lt;6.5,"Pre-Diabetes",C448&gt;=6.5,"Diabetes")</f>
        <v>Normal</v>
      </c>
    </row>
    <row r="449" spans="1:10" x14ac:dyDescent="0.35">
      <c r="A449" t="s">
        <v>1923</v>
      </c>
      <c r="B449">
        <v>29.925000000000001</v>
      </c>
      <c r="C449">
        <v>5.96</v>
      </c>
      <c r="D449" t="s">
        <v>2380</v>
      </c>
      <c r="E449" t="s">
        <v>2379</v>
      </c>
      <c r="F449" t="s">
        <v>2381</v>
      </c>
      <c r="G449">
        <v>1</v>
      </c>
      <c r="H449" t="s">
        <v>2380</v>
      </c>
      <c r="I449" t="str" cm="1">
        <f t="array" ref="I449">_xlfn.IFS(B695&lt;18.5,"Underweight",B695&lt;25,"Normal Weight",B695&lt;30,"Overweight",B695&gt;=30,"Obesity")</f>
        <v>Normal Weight</v>
      </c>
      <c r="J449" t="str" cm="1">
        <f t="array" ref="J449">_xlfn.IFS(C449&lt;5.7,"Normal",C449&lt;6.5,"Pre-Diabetes",C449&gt;=6.5,"Diabetes")</f>
        <v>Pre-Diabetes</v>
      </c>
    </row>
    <row r="450" spans="1:10" x14ac:dyDescent="0.35">
      <c r="A450" t="s">
        <v>1922</v>
      </c>
      <c r="B450">
        <v>19.95</v>
      </c>
      <c r="C450">
        <v>4.29</v>
      </c>
      <c r="D450" t="s">
        <v>2380</v>
      </c>
      <c r="E450" t="s">
        <v>2379</v>
      </c>
      <c r="F450" t="s">
        <v>2379</v>
      </c>
      <c r="G450">
        <v>2</v>
      </c>
      <c r="H450" t="s">
        <v>2380</v>
      </c>
      <c r="I450" t="str" cm="1">
        <f t="array" ref="I450">_xlfn.IFS(B696&lt;18.5,"Underweight",B696&lt;25,"Normal Weight",B696&lt;30,"Overweight",B696&gt;=30,"Obesity")</f>
        <v>Obesity</v>
      </c>
      <c r="J450" t="str" cm="1">
        <f t="array" ref="J450">_xlfn.IFS(C450&lt;5.7,"Normal",C450&lt;6.5,"Pre-Diabetes",C450&gt;=6.5,"Diabetes")</f>
        <v>Normal</v>
      </c>
    </row>
    <row r="451" spans="1:10" x14ac:dyDescent="0.35">
      <c r="A451" t="s">
        <v>1921</v>
      </c>
      <c r="B451">
        <v>24.225000000000001</v>
      </c>
      <c r="C451">
        <v>4.09</v>
      </c>
      <c r="D451" t="s">
        <v>2379</v>
      </c>
      <c r="E451" t="s">
        <v>2379</v>
      </c>
      <c r="F451" t="s">
        <v>2379</v>
      </c>
      <c r="G451">
        <v>0</v>
      </c>
      <c r="H451" t="s">
        <v>2379</v>
      </c>
      <c r="I451" t="str" cm="1">
        <f t="array" ref="I451">_xlfn.IFS(B697&lt;18.5,"Underweight",B697&lt;25,"Normal Weight",B697&lt;30,"Overweight",B697&gt;=30,"Obesity")</f>
        <v>Obesity</v>
      </c>
      <c r="J451" t="str" cm="1">
        <f t="array" ref="J451">_xlfn.IFS(C451&lt;5.7,"Normal",C451&lt;6.5,"Pre-Diabetes",C451&gt;=6.5,"Diabetes")</f>
        <v>Normal</v>
      </c>
    </row>
    <row r="452" spans="1:10" x14ac:dyDescent="0.35">
      <c r="A452" t="s">
        <v>1920</v>
      </c>
      <c r="B452">
        <v>28.12</v>
      </c>
      <c r="C452">
        <v>4.88</v>
      </c>
      <c r="D452" t="s">
        <v>2379</v>
      </c>
      <c r="E452" t="s">
        <v>2379</v>
      </c>
      <c r="F452" t="s">
        <v>2379</v>
      </c>
      <c r="G452">
        <v>0</v>
      </c>
      <c r="H452" t="s">
        <v>2380</v>
      </c>
      <c r="I452" t="str" cm="1">
        <f t="array" ref="I452">_xlfn.IFS(B698&lt;18.5,"Underweight",B698&lt;25,"Normal Weight",B698&lt;30,"Overweight",B698&gt;=30,"Obesity")</f>
        <v>Overweight</v>
      </c>
      <c r="J452" t="str" cm="1">
        <f t="array" ref="J452">_xlfn.IFS(C452&lt;5.7,"Normal",C452&lt;6.5,"Pre-Diabetes",C452&gt;=6.5,"Diabetes")</f>
        <v>Normal</v>
      </c>
    </row>
    <row r="453" spans="1:10" x14ac:dyDescent="0.35">
      <c r="A453" t="s">
        <v>1919</v>
      </c>
      <c r="B453">
        <v>23.21</v>
      </c>
      <c r="C453">
        <v>6.76</v>
      </c>
      <c r="D453" t="s">
        <v>2379</v>
      </c>
      <c r="E453" t="s">
        <v>2379</v>
      </c>
      <c r="F453" t="s">
        <v>2379</v>
      </c>
      <c r="G453">
        <v>0</v>
      </c>
      <c r="H453" t="s">
        <v>2380</v>
      </c>
      <c r="I453" t="str" cm="1">
        <f t="array" ref="I453">_xlfn.IFS(B699&lt;18.5,"Underweight",B699&lt;25,"Normal Weight",B699&lt;30,"Overweight",B699&gt;=30,"Obesity")</f>
        <v>Overweight</v>
      </c>
      <c r="J453" t="str" cm="1">
        <f t="array" ref="J453">_xlfn.IFS(C453&lt;5.7,"Normal",C453&lt;6.5,"Pre-Diabetes",C453&gt;=6.5,"Diabetes")</f>
        <v>Diabetes</v>
      </c>
    </row>
    <row r="454" spans="1:10" x14ac:dyDescent="0.35">
      <c r="A454" t="s">
        <v>1918</v>
      </c>
      <c r="B454">
        <v>23.98</v>
      </c>
      <c r="C454">
        <v>10.67</v>
      </c>
      <c r="D454" t="s">
        <v>2379</v>
      </c>
      <c r="E454" t="s">
        <v>2379</v>
      </c>
      <c r="F454" t="s">
        <v>2379</v>
      </c>
      <c r="G454">
        <v>0</v>
      </c>
      <c r="H454" t="s">
        <v>2379</v>
      </c>
      <c r="I454" t="str" cm="1">
        <f t="array" ref="I454">_xlfn.IFS(B700&lt;18.5,"Underweight",B700&lt;25,"Normal Weight",B700&lt;30,"Overweight",B700&gt;=30,"Obesity")</f>
        <v>Overweight</v>
      </c>
      <c r="J454" t="str" cm="1">
        <f t="array" ref="J454">_xlfn.IFS(C454&lt;5.7,"Normal",C454&lt;6.5,"Pre-Diabetes",C454&gt;=6.5,"Diabetes")</f>
        <v>Diabetes</v>
      </c>
    </row>
    <row r="455" spans="1:10" x14ac:dyDescent="0.35">
      <c r="A455" t="s">
        <v>1917</v>
      </c>
      <c r="B455">
        <v>30</v>
      </c>
      <c r="C455">
        <v>6.21</v>
      </c>
      <c r="D455" t="s">
        <v>2379</v>
      </c>
      <c r="E455" t="s">
        <v>2379</v>
      </c>
      <c r="F455" t="s">
        <v>2379</v>
      </c>
      <c r="G455">
        <v>0</v>
      </c>
      <c r="H455" t="s">
        <v>2380</v>
      </c>
      <c r="I455" t="str" cm="1">
        <f t="array" ref="I455">_xlfn.IFS(B701&lt;18.5,"Underweight",B701&lt;25,"Normal Weight",B701&lt;30,"Overweight",B701&gt;=30,"Obesity")</f>
        <v>Obesity</v>
      </c>
      <c r="J455" t="str" cm="1">
        <f t="array" ref="J455">_xlfn.IFS(C455&lt;5.7,"Normal",C455&lt;6.5,"Pre-Diabetes",C455&gt;=6.5,"Diabetes")</f>
        <v>Pre-Diabetes</v>
      </c>
    </row>
    <row r="456" spans="1:10" x14ac:dyDescent="0.35">
      <c r="A456" t="s">
        <v>1916</v>
      </c>
      <c r="B456">
        <v>17.350000000000001</v>
      </c>
      <c r="C456">
        <v>5.03</v>
      </c>
      <c r="D456" t="s">
        <v>2380</v>
      </c>
      <c r="E456" t="s">
        <v>2379</v>
      </c>
      <c r="F456" t="s">
        <v>2379</v>
      </c>
      <c r="G456">
        <v>0</v>
      </c>
      <c r="H456" t="s">
        <v>2380</v>
      </c>
      <c r="I456" t="str" cm="1">
        <f t="array" ref="I456">_xlfn.IFS(B702&lt;18.5,"Underweight",B702&lt;25,"Normal Weight",B702&lt;30,"Overweight",B702&gt;=30,"Obesity")</f>
        <v>Obesity</v>
      </c>
      <c r="J456" t="str" cm="1">
        <f t="array" ref="J456">_xlfn.IFS(C456&lt;5.7,"Normal",C456&lt;6.5,"Pre-Diabetes",C456&gt;=6.5,"Diabetes")</f>
        <v>Normal</v>
      </c>
    </row>
    <row r="457" spans="1:10" x14ac:dyDescent="0.35">
      <c r="A457" t="s">
        <v>1915</v>
      </c>
      <c r="B457">
        <v>22.704999999999998</v>
      </c>
      <c r="C457">
        <v>5.27</v>
      </c>
      <c r="D457" t="s">
        <v>2379</v>
      </c>
      <c r="E457" t="s">
        <v>2379</v>
      </c>
      <c r="F457" t="s">
        <v>2379</v>
      </c>
      <c r="G457">
        <v>0</v>
      </c>
      <c r="H457" t="s">
        <v>2379</v>
      </c>
      <c r="I457" t="str" cm="1">
        <f t="array" ref="I457">_xlfn.IFS(B703&lt;18.5,"Underweight",B703&lt;25,"Normal Weight",B703&lt;30,"Overweight",B703&gt;=30,"Obesity")</f>
        <v>Normal Weight</v>
      </c>
      <c r="J457" t="str" cm="1">
        <f t="array" ref="J457">_xlfn.IFS(C457&lt;5.7,"Normal",C457&lt;6.5,"Pre-Diabetes",C457&gt;=6.5,"Diabetes")</f>
        <v>Normal</v>
      </c>
    </row>
    <row r="458" spans="1:10" x14ac:dyDescent="0.35">
      <c r="A458" t="s">
        <v>1914</v>
      </c>
      <c r="B458">
        <v>25.41</v>
      </c>
      <c r="C458">
        <v>10.53</v>
      </c>
      <c r="D458" t="s">
        <v>2380</v>
      </c>
      <c r="E458" t="s">
        <v>2379</v>
      </c>
      <c r="F458" t="s">
        <v>2379</v>
      </c>
      <c r="G458">
        <v>1</v>
      </c>
      <c r="H458" t="s">
        <v>2380</v>
      </c>
      <c r="I458" t="str" cm="1">
        <f t="array" ref="I458">_xlfn.IFS(B704&lt;18.5,"Underweight",B704&lt;25,"Normal Weight",B704&lt;30,"Overweight",B704&gt;=30,"Obesity")</f>
        <v>Obesity</v>
      </c>
      <c r="J458" t="str" cm="1">
        <f t="array" ref="J458">_xlfn.IFS(C458&lt;5.7,"Normal",C458&lt;6.5,"Pre-Diabetes",C458&gt;=6.5,"Diabetes")</f>
        <v>Diabetes</v>
      </c>
    </row>
    <row r="459" spans="1:10" x14ac:dyDescent="0.35">
      <c r="A459" t="s">
        <v>1913</v>
      </c>
      <c r="B459">
        <v>18.23</v>
      </c>
      <c r="C459">
        <v>5.78</v>
      </c>
      <c r="D459" t="s">
        <v>2379</v>
      </c>
      <c r="E459" t="s">
        <v>2379</v>
      </c>
      <c r="F459" t="s">
        <v>2381</v>
      </c>
      <c r="G459">
        <v>1</v>
      </c>
      <c r="H459" t="s">
        <v>2380</v>
      </c>
      <c r="I459" t="str" cm="1">
        <f t="array" ref="I459">_xlfn.IFS(B705&lt;18.5,"Underweight",B705&lt;25,"Normal Weight",B705&lt;30,"Overweight",B705&gt;=30,"Obesity")</f>
        <v>Obesity</v>
      </c>
      <c r="J459" t="str" cm="1">
        <f t="array" ref="J459">_xlfn.IFS(C459&lt;5.7,"Normal",C459&lt;6.5,"Pre-Diabetes",C459&gt;=6.5,"Diabetes")</f>
        <v>Pre-Diabetes</v>
      </c>
    </row>
    <row r="460" spans="1:10" x14ac:dyDescent="0.35">
      <c r="A460" t="s">
        <v>1912</v>
      </c>
      <c r="B460">
        <v>24.7</v>
      </c>
      <c r="C460">
        <v>4.3600000000000003</v>
      </c>
      <c r="D460" t="s">
        <v>2379</v>
      </c>
      <c r="E460" t="s">
        <v>2379</v>
      </c>
      <c r="F460" t="s">
        <v>2381</v>
      </c>
      <c r="G460">
        <v>1</v>
      </c>
      <c r="H460" t="s">
        <v>2380</v>
      </c>
      <c r="I460" t="str" cm="1">
        <f t="array" ref="I460">_xlfn.IFS(B706&lt;18.5,"Underweight",B706&lt;25,"Normal Weight",B706&lt;30,"Overweight",B706&gt;=30,"Obesity")</f>
        <v>Obesity</v>
      </c>
      <c r="J460" t="str" cm="1">
        <f t="array" ref="J460">_xlfn.IFS(C460&lt;5.7,"Normal",C460&lt;6.5,"Pre-Diabetes",C460&gt;=6.5,"Diabetes")</f>
        <v>Normal</v>
      </c>
    </row>
    <row r="461" spans="1:10" x14ac:dyDescent="0.35">
      <c r="A461" t="s">
        <v>1911</v>
      </c>
      <c r="B461">
        <v>37.4</v>
      </c>
      <c r="C461">
        <v>9.7200000000000006</v>
      </c>
      <c r="D461" t="s">
        <v>2380</v>
      </c>
      <c r="E461" t="s">
        <v>2379</v>
      </c>
      <c r="F461" t="s">
        <v>2381</v>
      </c>
      <c r="G461">
        <v>1</v>
      </c>
      <c r="H461" t="s">
        <v>2379</v>
      </c>
      <c r="I461" t="str" cm="1">
        <f t="array" ref="I461">_xlfn.IFS(B707&lt;18.5,"Underweight",B707&lt;25,"Normal Weight",B707&lt;30,"Overweight",B707&gt;=30,"Obesity")</f>
        <v>Obesity</v>
      </c>
      <c r="J461" t="str" cm="1">
        <f t="array" ref="J461">_xlfn.IFS(C461&lt;5.7,"Normal",C461&lt;6.5,"Pre-Diabetes",C461&gt;=6.5,"Diabetes")</f>
        <v>Diabetes</v>
      </c>
    </row>
    <row r="462" spans="1:10" x14ac:dyDescent="0.35">
      <c r="A462" t="s">
        <v>1910</v>
      </c>
      <c r="B462">
        <v>26.885000000000002</v>
      </c>
      <c r="C462">
        <v>5.18</v>
      </c>
      <c r="D462" t="s">
        <v>2379</v>
      </c>
      <c r="E462" t="s">
        <v>2379</v>
      </c>
      <c r="F462" t="s">
        <v>2381</v>
      </c>
      <c r="G462">
        <v>1</v>
      </c>
      <c r="H462" t="s">
        <v>2380</v>
      </c>
      <c r="I462" t="str" cm="1">
        <f t="array" ref="I462">_xlfn.IFS(B708&lt;18.5,"Underweight",B708&lt;25,"Normal Weight",B708&lt;30,"Overweight",B708&gt;=30,"Obesity")</f>
        <v>Normal Weight</v>
      </c>
      <c r="J462" t="str" cm="1">
        <f t="array" ref="J462">_xlfn.IFS(C462&lt;5.7,"Normal",C462&lt;6.5,"Pre-Diabetes",C462&gt;=6.5,"Diabetes")</f>
        <v>Normal</v>
      </c>
    </row>
    <row r="463" spans="1:10" x14ac:dyDescent="0.35">
      <c r="A463" t="s">
        <v>1909</v>
      </c>
      <c r="B463">
        <v>25.27</v>
      </c>
      <c r="C463">
        <v>5.29</v>
      </c>
      <c r="D463" t="s">
        <v>2379</v>
      </c>
      <c r="E463" t="s">
        <v>2379</v>
      </c>
      <c r="F463" t="s">
        <v>2381</v>
      </c>
      <c r="G463">
        <v>1</v>
      </c>
      <c r="H463" t="s">
        <v>2380</v>
      </c>
      <c r="I463" t="str" cm="1">
        <f t="array" ref="I463">_xlfn.IFS(B709&lt;18.5,"Underweight",B709&lt;25,"Normal Weight",B709&lt;30,"Overweight",B709&gt;=30,"Obesity")</f>
        <v>Obesity</v>
      </c>
      <c r="J463" t="str" cm="1">
        <f t="array" ref="J463">_xlfn.IFS(C463&lt;5.7,"Normal",C463&lt;6.5,"Pre-Diabetes",C463&gt;=6.5,"Diabetes")</f>
        <v>Normal</v>
      </c>
    </row>
    <row r="464" spans="1:10" x14ac:dyDescent="0.35">
      <c r="A464" t="s">
        <v>1908</v>
      </c>
      <c r="B464">
        <v>23.655000000000001</v>
      </c>
      <c r="C464">
        <v>4.8600000000000003</v>
      </c>
      <c r="D464" t="s">
        <v>2380</v>
      </c>
      <c r="E464" t="s">
        <v>2379</v>
      </c>
      <c r="F464" t="s">
        <v>2379</v>
      </c>
      <c r="G464">
        <v>0</v>
      </c>
      <c r="H464" t="s">
        <v>2380</v>
      </c>
      <c r="I464" t="str" cm="1">
        <f t="array" ref="I464">_xlfn.IFS(B710&lt;18.5,"Underweight",B710&lt;25,"Normal Weight",B710&lt;30,"Overweight",B710&gt;=30,"Obesity")</f>
        <v>Obesity</v>
      </c>
      <c r="J464" t="str" cm="1">
        <f t="array" ref="J464">_xlfn.IFS(C464&lt;5.7,"Normal",C464&lt;6.5,"Pre-Diabetes",C464&gt;=6.5,"Diabetes")</f>
        <v>Normal</v>
      </c>
    </row>
    <row r="465" spans="1:10" x14ac:dyDescent="0.35">
      <c r="A465" t="s">
        <v>1907</v>
      </c>
      <c r="B465">
        <v>55.05</v>
      </c>
      <c r="C465">
        <v>7.66</v>
      </c>
      <c r="D465" t="s">
        <v>2379</v>
      </c>
      <c r="E465" t="s">
        <v>2379</v>
      </c>
      <c r="F465" t="s">
        <v>2379</v>
      </c>
      <c r="G465">
        <v>0</v>
      </c>
      <c r="H465" t="s">
        <v>2379</v>
      </c>
      <c r="I465" t="str" cm="1">
        <f t="array" ref="I465">_xlfn.IFS(B711&lt;18.5,"Underweight",B711&lt;25,"Normal Weight",B711&lt;30,"Overweight",B711&gt;=30,"Obesity")</f>
        <v>Overweight</v>
      </c>
      <c r="J465" t="str" cm="1">
        <f t="array" ref="J465">_xlfn.IFS(C465&lt;5.7,"Normal",C465&lt;6.5,"Pre-Diabetes",C465&gt;=6.5,"Diabetes")</f>
        <v>Diabetes</v>
      </c>
    </row>
    <row r="466" spans="1:10" x14ac:dyDescent="0.35">
      <c r="A466" t="s">
        <v>1906</v>
      </c>
      <c r="B466">
        <v>24.89</v>
      </c>
      <c r="C466">
        <v>6.1</v>
      </c>
      <c r="D466" t="s">
        <v>2380</v>
      </c>
      <c r="E466" t="s">
        <v>2379</v>
      </c>
      <c r="F466" t="s">
        <v>2381</v>
      </c>
      <c r="G466">
        <v>1</v>
      </c>
      <c r="H466" t="s">
        <v>2380</v>
      </c>
      <c r="I466" t="str" cm="1">
        <f t="array" ref="I466">_xlfn.IFS(B712&lt;18.5,"Underweight",B712&lt;25,"Normal Weight",B712&lt;30,"Overweight",B712&gt;=30,"Obesity")</f>
        <v>Overweight</v>
      </c>
      <c r="J466" t="str" cm="1">
        <f t="array" ref="J466">_xlfn.IFS(C466&lt;5.7,"Normal",C466&lt;6.5,"Pre-Diabetes",C466&gt;=6.5,"Diabetes")</f>
        <v>Pre-Diabetes</v>
      </c>
    </row>
    <row r="467" spans="1:10" x14ac:dyDescent="0.35">
      <c r="A467" t="s">
        <v>1905</v>
      </c>
      <c r="B467">
        <v>18.715</v>
      </c>
      <c r="C467">
        <v>4.4400000000000004</v>
      </c>
      <c r="D467" t="s">
        <v>2379</v>
      </c>
      <c r="E467" t="s">
        <v>2379</v>
      </c>
      <c r="F467" t="s">
        <v>2379</v>
      </c>
      <c r="G467">
        <v>0</v>
      </c>
      <c r="H467" t="s">
        <v>2379</v>
      </c>
      <c r="I467" t="str" cm="1">
        <f t="array" ref="I467">_xlfn.IFS(B713&lt;18.5,"Underweight",B713&lt;25,"Normal Weight",B713&lt;30,"Overweight",B713&gt;=30,"Obesity")</f>
        <v>Obesity</v>
      </c>
      <c r="J467" t="str" cm="1">
        <f t="array" ref="J467">_xlfn.IFS(C467&lt;5.7,"Normal",C467&lt;6.5,"Pre-Diabetes",C467&gt;=6.5,"Diabetes")</f>
        <v>Normal</v>
      </c>
    </row>
    <row r="468" spans="1:10" x14ac:dyDescent="0.35">
      <c r="A468" t="s">
        <v>1904</v>
      </c>
      <c r="B468">
        <v>28.12</v>
      </c>
      <c r="C468">
        <v>6.15</v>
      </c>
      <c r="D468" t="s">
        <v>2379</v>
      </c>
      <c r="E468" t="s">
        <v>2379</v>
      </c>
      <c r="F468" t="s">
        <v>2379</v>
      </c>
      <c r="G468">
        <v>0</v>
      </c>
      <c r="H468" t="s">
        <v>2380</v>
      </c>
      <c r="I468" t="str" cm="1">
        <f t="array" ref="I468">_xlfn.IFS(B714&lt;18.5,"Underweight",B714&lt;25,"Normal Weight",B714&lt;30,"Overweight",B714&gt;=30,"Obesity")</f>
        <v>Obesity</v>
      </c>
      <c r="J468" t="str" cm="1">
        <f t="array" ref="J468">_xlfn.IFS(C468&lt;5.7,"Normal",C468&lt;6.5,"Pre-Diabetes",C468&gt;=6.5,"Diabetes")</f>
        <v>Pre-Diabetes</v>
      </c>
    </row>
    <row r="469" spans="1:10" x14ac:dyDescent="0.35">
      <c r="A469" t="s">
        <v>1903</v>
      </c>
      <c r="B469">
        <v>26.6</v>
      </c>
      <c r="C469">
        <v>4.53</v>
      </c>
      <c r="D469" t="s">
        <v>2379</v>
      </c>
      <c r="E469" t="s">
        <v>2379</v>
      </c>
      <c r="F469" t="s">
        <v>2379</v>
      </c>
      <c r="G469">
        <v>0</v>
      </c>
      <c r="H469" t="s">
        <v>2380</v>
      </c>
      <c r="I469" t="str" cm="1">
        <f t="array" ref="I469">_xlfn.IFS(B715&lt;18.5,"Underweight",B715&lt;25,"Normal Weight",B715&lt;30,"Overweight",B715&gt;=30,"Obesity")</f>
        <v>Obesity</v>
      </c>
      <c r="J469" t="str" cm="1">
        <f t="array" ref="J469">_xlfn.IFS(C469&lt;5.7,"Normal",C469&lt;6.5,"Pre-Diabetes",C469&gt;=6.5,"Diabetes")</f>
        <v>Normal</v>
      </c>
    </row>
    <row r="470" spans="1:10" x14ac:dyDescent="0.35">
      <c r="A470" t="s">
        <v>1902</v>
      </c>
      <c r="B470">
        <v>30.114999999999998</v>
      </c>
      <c r="C470">
        <v>5.48</v>
      </c>
      <c r="D470" t="s">
        <v>2379</v>
      </c>
      <c r="E470" t="s">
        <v>2380</v>
      </c>
      <c r="F470" t="s">
        <v>2379</v>
      </c>
      <c r="G470">
        <v>1</v>
      </c>
      <c r="H470" t="s">
        <v>2379</v>
      </c>
      <c r="I470" t="str" cm="1">
        <f t="array" ref="I470">_xlfn.IFS(B716&lt;18.5,"Underweight",B716&lt;25,"Normal Weight",B716&lt;30,"Overweight",B716&gt;=30,"Obesity")</f>
        <v>Obesity</v>
      </c>
      <c r="J470" t="str" cm="1">
        <f t="array" ref="J470">_xlfn.IFS(C470&lt;5.7,"Normal",C470&lt;6.5,"Pre-Diabetes",C470&gt;=6.5,"Diabetes")</f>
        <v>Normal</v>
      </c>
    </row>
    <row r="471" spans="1:10" x14ac:dyDescent="0.35">
      <c r="A471" t="s">
        <v>1901</v>
      </c>
      <c r="B471">
        <v>24.605</v>
      </c>
      <c r="C471">
        <v>5.48</v>
      </c>
      <c r="D471" t="s">
        <v>2379</v>
      </c>
      <c r="E471" t="s">
        <v>2379</v>
      </c>
      <c r="F471" t="s">
        <v>2379</v>
      </c>
      <c r="G471">
        <v>0</v>
      </c>
      <c r="H471" t="s">
        <v>2380</v>
      </c>
      <c r="I471" t="str" cm="1">
        <f t="array" ref="I471">_xlfn.IFS(B717&lt;18.5,"Underweight",B717&lt;25,"Normal Weight",B717&lt;30,"Overweight",B717&gt;=30,"Obesity")</f>
        <v>Obesity</v>
      </c>
      <c r="J471" t="str" cm="1">
        <f t="array" ref="J471">_xlfn.IFS(C471&lt;5.7,"Normal",C471&lt;6.5,"Pre-Diabetes",C471&gt;=6.5,"Diabetes")</f>
        <v>Normal</v>
      </c>
    </row>
    <row r="472" spans="1:10" x14ac:dyDescent="0.35">
      <c r="A472" t="s">
        <v>1900</v>
      </c>
      <c r="B472">
        <v>29.6</v>
      </c>
      <c r="C472">
        <v>8.1</v>
      </c>
      <c r="D472" t="s">
        <v>2379</v>
      </c>
      <c r="E472" t="s">
        <v>2379</v>
      </c>
      <c r="F472" t="s">
        <v>2379</v>
      </c>
      <c r="G472">
        <v>0</v>
      </c>
      <c r="H472" t="s">
        <v>2379</v>
      </c>
      <c r="I472" t="str" cm="1">
        <f t="array" ref="I472">_xlfn.IFS(B718&lt;18.5,"Underweight",B718&lt;25,"Normal Weight",B718&lt;30,"Overweight",B718&gt;=30,"Obesity")</f>
        <v>Obesity</v>
      </c>
      <c r="J472" t="str" cm="1">
        <f t="array" ref="J472">_xlfn.IFS(C472&lt;5.7,"Normal",C472&lt;6.5,"Pre-Diabetes",C472&gt;=6.5,"Diabetes")</f>
        <v>Diabetes</v>
      </c>
    </row>
    <row r="473" spans="1:10" x14ac:dyDescent="0.35">
      <c r="A473" t="s">
        <v>1899</v>
      </c>
      <c r="B473">
        <v>24.42</v>
      </c>
      <c r="C473">
        <v>7.16</v>
      </c>
      <c r="D473" t="s">
        <v>2379</v>
      </c>
      <c r="E473" t="s">
        <v>2379</v>
      </c>
      <c r="F473" t="s">
        <v>2379</v>
      </c>
      <c r="G473">
        <v>0</v>
      </c>
      <c r="H473" t="s">
        <v>2380</v>
      </c>
      <c r="I473" t="str" cm="1">
        <f t="array" ref="I473">_xlfn.IFS(B719&lt;18.5,"Underweight",B719&lt;25,"Normal Weight",B719&lt;30,"Overweight",B719&gt;=30,"Obesity")</f>
        <v>Obesity</v>
      </c>
      <c r="J473" t="str" cm="1">
        <f t="array" ref="J473">_xlfn.IFS(C473&lt;5.7,"Normal",C473&lt;6.5,"Pre-Diabetes",C473&gt;=6.5,"Diabetes")</f>
        <v>Diabetes</v>
      </c>
    </row>
    <row r="474" spans="1:10" x14ac:dyDescent="0.35">
      <c r="A474" t="s">
        <v>1898</v>
      </c>
      <c r="B474">
        <v>20.9</v>
      </c>
      <c r="C474">
        <v>4.55</v>
      </c>
      <c r="D474" t="s">
        <v>2380</v>
      </c>
      <c r="E474" t="s">
        <v>2379</v>
      </c>
      <c r="F474" t="s">
        <v>2381</v>
      </c>
      <c r="G474">
        <v>1</v>
      </c>
      <c r="H474" t="s">
        <v>2380</v>
      </c>
      <c r="I474" t="str" cm="1">
        <f t="array" ref="I474">_xlfn.IFS(B720&lt;18.5,"Underweight",B720&lt;25,"Normal Weight",B720&lt;30,"Overweight",B720&gt;=30,"Obesity")</f>
        <v>Obesity</v>
      </c>
      <c r="J474" t="str" cm="1">
        <f t="array" ref="J474">_xlfn.IFS(C474&lt;5.7,"Normal",C474&lt;6.5,"Pre-Diabetes",C474&gt;=6.5,"Diabetes")</f>
        <v>Normal</v>
      </c>
    </row>
    <row r="475" spans="1:10" x14ac:dyDescent="0.35">
      <c r="A475" t="s">
        <v>1897</v>
      </c>
      <c r="B475">
        <v>22.895</v>
      </c>
      <c r="C475">
        <v>6.03</v>
      </c>
      <c r="D475" t="s">
        <v>2379</v>
      </c>
      <c r="E475" t="s">
        <v>2379</v>
      </c>
      <c r="F475" t="s">
        <v>2379</v>
      </c>
      <c r="G475">
        <v>0</v>
      </c>
      <c r="H475" t="s">
        <v>2380</v>
      </c>
      <c r="I475" t="str" cm="1">
        <f t="array" ref="I475">_xlfn.IFS(B721&lt;18.5,"Underweight",B721&lt;25,"Normal Weight",B721&lt;30,"Overweight",B721&gt;=30,"Obesity")</f>
        <v>Obesity</v>
      </c>
      <c r="J475" t="str" cm="1">
        <f t="array" ref="J475">_xlfn.IFS(C475&lt;5.7,"Normal",C475&lt;6.5,"Pre-Diabetes",C475&gt;=6.5,"Diabetes")</f>
        <v>Pre-Diabetes</v>
      </c>
    </row>
    <row r="476" spans="1:10" x14ac:dyDescent="0.35">
      <c r="A476" t="s">
        <v>1896</v>
      </c>
      <c r="B476">
        <v>28.3</v>
      </c>
      <c r="C476">
        <v>5.47</v>
      </c>
      <c r="D476" t="s">
        <v>2380</v>
      </c>
      <c r="E476" t="s">
        <v>2379</v>
      </c>
      <c r="F476" t="s">
        <v>2381</v>
      </c>
      <c r="G476">
        <v>1</v>
      </c>
      <c r="H476" t="s">
        <v>2380</v>
      </c>
      <c r="I476" t="str" cm="1">
        <f t="array" ref="I476">_xlfn.IFS(B722&lt;18.5,"Underweight",B722&lt;25,"Normal Weight",B722&lt;30,"Overweight",B722&gt;=30,"Obesity")</f>
        <v>Obesity</v>
      </c>
      <c r="J476" t="str" cm="1">
        <f t="array" ref="J476">_xlfn.IFS(C476&lt;5.7,"Normal",C476&lt;6.5,"Pre-Diabetes",C476&gt;=6.5,"Diabetes")</f>
        <v>Normal</v>
      </c>
    </row>
    <row r="477" spans="1:10" x14ac:dyDescent="0.35">
      <c r="A477" t="s">
        <v>1894</v>
      </c>
      <c r="B477">
        <v>54.3</v>
      </c>
      <c r="C477">
        <v>4.1500000000000004</v>
      </c>
      <c r="D477" t="s">
        <v>2380</v>
      </c>
      <c r="E477" t="s">
        <v>2379</v>
      </c>
      <c r="F477" t="s">
        <v>2379</v>
      </c>
      <c r="G477">
        <v>1</v>
      </c>
      <c r="H477" t="s">
        <v>2379</v>
      </c>
      <c r="I477" t="str" cm="1">
        <f t="array" ref="I477">_xlfn.IFS(B723&lt;18.5,"Underweight",B723&lt;25,"Normal Weight",B723&lt;30,"Overweight",B723&gt;=30,"Obesity")</f>
        <v>Obesity</v>
      </c>
      <c r="J477" t="str" cm="1">
        <f t="array" ref="J477">_xlfn.IFS(C477&lt;5.7,"Normal",C477&lt;6.5,"Pre-Diabetes",C477&gt;=6.5,"Diabetes")</f>
        <v>Normal</v>
      </c>
    </row>
    <row r="478" spans="1:10" x14ac:dyDescent="0.35">
      <c r="A478" t="s">
        <v>1893</v>
      </c>
      <c r="B478">
        <v>33.344999999999999</v>
      </c>
      <c r="C478">
        <v>11.32</v>
      </c>
      <c r="D478" t="s">
        <v>2380</v>
      </c>
      <c r="E478" t="s">
        <v>2379</v>
      </c>
      <c r="F478" t="s">
        <v>2379</v>
      </c>
      <c r="G478">
        <v>1</v>
      </c>
      <c r="H478" t="s">
        <v>2379</v>
      </c>
      <c r="I478" t="str" cm="1">
        <f t="array" ref="I478">_xlfn.IFS(B724&lt;18.5,"Underweight",B724&lt;25,"Normal Weight",B724&lt;30,"Overweight",B724&gt;=30,"Obesity")</f>
        <v>Overweight</v>
      </c>
      <c r="J478" t="str" cm="1">
        <f t="array" ref="J478">_xlfn.IFS(C478&lt;5.7,"Normal",C478&lt;6.5,"Pre-Diabetes",C478&gt;=6.5,"Diabetes")</f>
        <v>Diabetes</v>
      </c>
    </row>
    <row r="479" spans="1:10" x14ac:dyDescent="0.35">
      <c r="A479" t="s">
        <v>1892</v>
      </c>
      <c r="B479">
        <v>33</v>
      </c>
      <c r="C479">
        <v>9.51</v>
      </c>
      <c r="D479" t="s">
        <v>2380</v>
      </c>
      <c r="E479" t="s">
        <v>2379</v>
      </c>
      <c r="F479" t="s">
        <v>2379</v>
      </c>
      <c r="G479">
        <v>0</v>
      </c>
      <c r="H479" t="s">
        <v>2379</v>
      </c>
      <c r="I479" t="str" cm="1">
        <f t="array" ref="I479">_xlfn.IFS(B725&lt;18.5,"Underweight",B725&lt;25,"Normal Weight",B725&lt;30,"Overweight",B725&gt;=30,"Obesity")</f>
        <v>Overweight</v>
      </c>
      <c r="J479" t="str" cm="1">
        <f t="array" ref="J479">_xlfn.IFS(C479&lt;5.7,"Normal",C479&lt;6.5,"Pre-Diabetes",C479&gt;=6.5,"Diabetes")</f>
        <v>Diabetes</v>
      </c>
    </row>
    <row r="480" spans="1:10" x14ac:dyDescent="0.35">
      <c r="A480" t="s">
        <v>1891</v>
      </c>
      <c r="B480">
        <v>28.024999999999999</v>
      </c>
      <c r="C480">
        <v>7.67</v>
      </c>
      <c r="D480" t="s">
        <v>2380</v>
      </c>
      <c r="E480" t="s">
        <v>2379</v>
      </c>
      <c r="F480" t="s">
        <v>2379</v>
      </c>
      <c r="G480">
        <v>1</v>
      </c>
      <c r="H480" t="s">
        <v>2380</v>
      </c>
      <c r="I480" t="str" cm="1">
        <f t="array" ref="I480">_xlfn.IFS(B726&lt;18.5,"Underweight",B726&lt;25,"Normal Weight",B726&lt;30,"Overweight",B726&gt;=30,"Obesity")</f>
        <v>Obesity</v>
      </c>
      <c r="J480" t="str" cm="1">
        <f t="array" ref="J480">_xlfn.IFS(C480&lt;5.7,"Normal",C480&lt;6.5,"Pre-Diabetes",C480&gt;=6.5,"Diabetes")</f>
        <v>Diabetes</v>
      </c>
    </row>
    <row r="481" spans="1:10" x14ac:dyDescent="0.35">
      <c r="A481" t="s">
        <v>1890</v>
      </c>
      <c r="B481">
        <v>28.69</v>
      </c>
      <c r="C481">
        <v>6.23</v>
      </c>
      <c r="D481" t="s">
        <v>2379</v>
      </c>
      <c r="E481" t="s">
        <v>2379</v>
      </c>
      <c r="F481" t="s">
        <v>2379</v>
      </c>
      <c r="G481">
        <v>1</v>
      </c>
      <c r="H481" t="s">
        <v>2380</v>
      </c>
      <c r="I481" t="str" cm="1">
        <f t="array" ref="I481">_xlfn.IFS(B727&lt;18.5,"Underweight",B727&lt;25,"Normal Weight",B727&lt;30,"Overweight",B727&gt;=30,"Obesity")</f>
        <v>Obesity</v>
      </c>
      <c r="J481" t="str" cm="1">
        <f t="array" ref="J481">_xlfn.IFS(C481&lt;5.7,"Normal",C481&lt;6.5,"Pre-Diabetes",C481&gt;=6.5,"Diabetes")</f>
        <v>Pre-Diabetes</v>
      </c>
    </row>
    <row r="482" spans="1:10" x14ac:dyDescent="0.35">
      <c r="A482" t="s">
        <v>1889</v>
      </c>
      <c r="B482">
        <v>40.28</v>
      </c>
      <c r="C482">
        <v>8.9</v>
      </c>
      <c r="D482" t="s">
        <v>2379</v>
      </c>
      <c r="E482" t="s">
        <v>2379</v>
      </c>
      <c r="F482" t="s">
        <v>2379</v>
      </c>
      <c r="G482">
        <v>0</v>
      </c>
      <c r="H482" t="s">
        <v>2379</v>
      </c>
      <c r="I482" t="str" cm="1">
        <f t="array" ref="I482">_xlfn.IFS(B728&lt;18.5,"Underweight",B728&lt;25,"Normal Weight",B728&lt;30,"Overweight",B728&gt;=30,"Obesity")</f>
        <v>Obesity</v>
      </c>
      <c r="J482" t="str" cm="1">
        <f t="array" ref="J482">_xlfn.IFS(C482&lt;5.7,"Normal",C482&lt;6.5,"Pre-Diabetes",C482&gt;=6.5,"Diabetes")</f>
        <v>Diabetes</v>
      </c>
    </row>
    <row r="483" spans="1:10" x14ac:dyDescent="0.35">
      <c r="A483" t="s">
        <v>1888</v>
      </c>
      <c r="B483">
        <v>37.299999999999997</v>
      </c>
      <c r="C483">
        <v>7.79</v>
      </c>
      <c r="D483" t="s">
        <v>2380</v>
      </c>
      <c r="E483" t="s">
        <v>2379</v>
      </c>
      <c r="F483" t="s">
        <v>2379</v>
      </c>
      <c r="G483">
        <v>0</v>
      </c>
      <c r="H483" t="s">
        <v>2379</v>
      </c>
      <c r="I483" t="str" cm="1">
        <f t="array" ref="I483">_xlfn.IFS(B729&lt;18.5,"Underweight",B729&lt;25,"Normal Weight",B729&lt;30,"Overweight",B729&gt;=30,"Obesity")</f>
        <v>Overweight</v>
      </c>
      <c r="J483" t="str" cm="1">
        <f t="array" ref="J483">_xlfn.IFS(C483&lt;5.7,"Normal",C483&lt;6.5,"Pre-Diabetes",C483&gt;=6.5,"Diabetes")</f>
        <v>Diabetes</v>
      </c>
    </row>
    <row r="484" spans="1:10" x14ac:dyDescent="0.35">
      <c r="A484" t="s">
        <v>1887</v>
      </c>
      <c r="B484">
        <v>54.47</v>
      </c>
      <c r="C484">
        <v>4.49</v>
      </c>
      <c r="D484" t="s">
        <v>2380</v>
      </c>
      <c r="E484" t="s">
        <v>2379</v>
      </c>
      <c r="F484" t="s">
        <v>2379</v>
      </c>
      <c r="G484">
        <v>2</v>
      </c>
      <c r="H484" t="s">
        <v>2379</v>
      </c>
      <c r="I484" t="str" cm="1">
        <f t="array" ref="I484">_xlfn.IFS(B730&lt;18.5,"Underweight",B730&lt;25,"Normal Weight",B730&lt;30,"Overweight",B730&gt;=30,"Obesity")</f>
        <v>Obesity</v>
      </c>
      <c r="J484" t="str" cm="1">
        <f t="array" ref="J484">_xlfn.IFS(C484&lt;5.7,"Normal",C484&lt;6.5,"Pre-Diabetes",C484&gt;=6.5,"Diabetes")</f>
        <v>Normal</v>
      </c>
    </row>
    <row r="485" spans="1:10" x14ac:dyDescent="0.35">
      <c r="A485" t="s">
        <v>1886</v>
      </c>
      <c r="B485">
        <v>38.06</v>
      </c>
      <c r="C485">
        <v>5.24</v>
      </c>
      <c r="D485" t="s">
        <v>2380</v>
      </c>
      <c r="E485" t="s">
        <v>2379</v>
      </c>
      <c r="F485" t="s">
        <v>2381</v>
      </c>
      <c r="G485">
        <v>1</v>
      </c>
      <c r="H485" t="s">
        <v>2379</v>
      </c>
      <c r="I485" t="str" cm="1">
        <f t="array" ref="I485">_xlfn.IFS(B731&lt;18.5,"Underweight",B731&lt;25,"Normal Weight",B731&lt;30,"Overweight",B731&gt;=30,"Obesity")</f>
        <v>Obesity</v>
      </c>
      <c r="J485" t="str" cm="1">
        <f t="array" ref="J485">_xlfn.IFS(C485&lt;5.7,"Normal",C485&lt;6.5,"Pre-Diabetes",C485&gt;=6.5,"Diabetes")</f>
        <v>Normal</v>
      </c>
    </row>
    <row r="486" spans="1:10" x14ac:dyDescent="0.35">
      <c r="A486" t="s">
        <v>1885</v>
      </c>
      <c r="B486">
        <v>51.47</v>
      </c>
      <c r="C486">
        <v>9.6</v>
      </c>
      <c r="D486" t="s">
        <v>2379</v>
      </c>
      <c r="E486" t="s">
        <v>2379</v>
      </c>
      <c r="F486" t="s">
        <v>2379</v>
      </c>
      <c r="G486">
        <v>0</v>
      </c>
      <c r="H486" t="s">
        <v>2379</v>
      </c>
      <c r="I486" t="str" cm="1">
        <f t="array" ref="I486">_xlfn.IFS(B732&lt;18.5,"Underweight",B732&lt;25,"Normal Weight",B732&lt;30,"Overweight",B732&gt;=30,"Obesity")</f>
        <v>Obesity</v>
      </c>
      <c r="J486" t="str" cm="1">
        <f t="array" ref="J486">_xlfn.IFS(C486&lt;5.7,"Normal",C486&lt;6.5,"Pre-Diabetes",C486&gt;=6.5,"Diabetes")</f>
        <v>Diabetes</v>
      </c>
    </row>
    <row r="487" spans="1:10" x14ac:dyDescent="0.35">
      <c r="A487" t="s">
        <v>1884</v>
      </c>
      <c r="B487">
        <v>29.8</v>
      </c>
      <c r="C487">
        <v>5.78</v>
      </c>
      <c r="D487" t="s">
        <v>2380</v>
      </c>
      <c r="E487" t="s">
        <v>2379</v>
      </c>
      <c r="F487" t="s">
        <v>2379</v>
      </c>
      <c r="G487">
        <v>0</v>
      </c>
      <c r="H487" t="s">
        <v>2379</v>
      </c>
      <c r="I487" t="str" cm="1">
        <f t="array" ref="I487">_xlfn.IFS(B733&lt;18.5,"Underweight",B733&lt;25,"Normal Weight",B733&lt;30,"Overweight",B733&gt;=30,"Obesity")</f>
        <v>Obesity</v>
      </c>
      <c r="J487" t="str" cm="1">
        <f t="array" ref="J487">_xlfn.IFS(C487&lt;5.7,"Normal",C487&lt;6.5,"Pre-Diabetes",C487&gt;=6.5,"Diabetes")</f>
        <v>Pre-Diabetes</v>
      </c>
    </row>
    <row r="488" spans="1:10" x14ac:dyDescent="0.35">
      <c r="A488" t="s">
        <v>1883</v>
      </c>
      <c r="B488">
        <v>49.77</v>
      </c>
      <c r="C488">
        <v>7.02</v>
      </c>
      <c r="D488" t="s">
        <v>2379</v>
      </c>
      <c r="E488" t="s">
        <v>2379</v>
      </c>
      <c r="F488" t="s">
        <v>2379</v>
      </c>
      <c r="G488">
        <v>0</v>
      </c>
      <c r="H488" t="s">
        <v>2379</v>
      </c>
      <c r="I488" t="str" cm="1">
        <f t="array" ref="I488">_xlfn.IFS(B734&lt;18.5,"Underweight",B734&lt;25,"Normal Weight",B734&lt;30,"Overweight",B734&gt;=30,"Obesity")</f>
        <v>Obesity</v>
      </c>
      <c r="J488" t="str" cm="1">
        <f t="array" ref="J488">_xlfn.IFS(C488&lt;5.7,"Normal",C488&lt;6.5,"Pre-Diabetes",C488&gt;=6.5,"Diabetes")</f>
        <v>Diabetes</v>
      </c>
    </row>
    <row r="489" spans="1:10" x14ac:dyDescent="0.35">
      <c r="A489" t="s">
        <v>1882</v>
      </c>
      <c r="B489">
        <v>25.555</v>
      </c>
      <c r="C489">
        <v>4.09</v>
      </c>
      <c r="D489" t="s">
        <v>2380</v>
      </c>
      <c r="E489" t="s">
        <v>2379</v>
      </c>
      <c r="F489" t="s">
        <v>2379</v>
      </c>
      <c r="G489">
        <v>0</v>
      </c>
      <c r="H489" t="s">
        <v>2380</v>
      </c>
      <c r="I489" t="str" cm="1">
        <f t="array" ref="I489">_xlfn.IFS(B735&lt;18.5,"Underweight",B735&lt;25,"Normal Weight",B735&lt;30,"Overweight",B735&gt;=30,"Obesity")</f>
        <v>Obesity</v>
      </c>
      <c r="J489" t="str" cm="1">
        <f t="array" ref="J489">_xlfn.IFS(C489&lt;5.7,"Normal",C489&lt;6.5,"Pre-Diabetes",C489&gt;=6.5,"Diabetes")</f>
        <v>Normal</v>
      </c>
    </row>
    <row r="490" spans="1:10" x14ac:dyDescent="0.35">
      <c r="A490" t="s">
        <v>1881</v>
      </c>
      <c r="B490">
        <v>29.64</v>
      </c>
      <c r="C490">
        <v>4.93</v>
      </c>
      <c r="D490" t="s">
        <v>2379</v>
      </c>
      <c r="E490" t="s">
        <v>2379</v>
      </c>
      <c r="F490" t="s">
        <v>2381</v>
      </c>
      <c r="G490">
        <v>1</v>
      </c>
      <c r="H490" t="s">
        <v>2379</v>
      </c>
      <c r="I490" t="str" cm="1">
        <f t="array" ref="I490">_xlfn.IFS(B736&lt;18.5,"Underweight",B736&lt;25,"Normal Weight",B736&lt;30,"Overweight",B736&gt;=30,"Obesity")</f>
        <v>Obesity</v>
      </c>
      <c r="J490" t="str" cm="1">
        <f t="array" ref="J490">_xlfn.IFS(C490&lt;5.7,"Normal",C490&lt;6.5,"Pre-Diabetes",C490&gt;=6.5,"Diabetes")</f>
        <v>Normal</v>
      </c>
    </row>
    <row r="491" spans="1:10" x14ac:dyDescent="0.35">
      <c r="A491" t="s">
        <v>1880</v>
      </c>
      <c r="B491">
        <v>53.93</v>
      </c>
      <c r="C491">
        <v>5.34</v>
      </c>
      <c r="D491" t="s">
        <v>2380</v>
      </c>
      <c r="E491" t="s">
        <v>2379</v>
      </c>
      <c r="F491" t="s">
        <v>2379</v>
      </c>
      <c r="G491">
        <v>2</v>
      </c>
      <c r="H491" t="s">
        <v>2379</v>
      </c>
      <c r="I491" t="str" cm="1">
        <f t="array" ref="I491">_xlfn.IFS(B737&lt;18.5,"Underweight",B737&lt;25,"Normal Weight",B737&lt;30,"Overweight",B737&gt;=30,"Obesity")</f>
        <v>Normal Weight</v>
      </c>
      <c r="J491" t="str" cm="1">
        <f t="array" ref="J491">_xlfn.IFS(C491&lt;5.7,"Normal",C491&lt;6.5,"Pre-Diabetes",C491&gt;=6.5,"Diabetes")</f>
        <v>Normal</v>
      </c>
    </row>
    <row r="492" spans="1:10" x14ac:dyDescent="0.35">
      <c r="A492" t="s">
        <v>1879</v>
      </c>
      <c r="B492">
        <v>28.024999999999999</v>
      </c>
      <c r="C492">
        <v>5.65</v>
      </c>
      <c r="D492" t="s">
        <v>2379</v>
      </c>
      <c r="E492" t="s">
        <v>2379</v>
      </c>
      <c r="F492" t="s">
        <v>2379</v>
      </c>
      <c r="G492">
        <v>1</v>
      </c>
      <c r="H492" t="s">
        <v>2380</v>
      </c>
      <c r="I492" t="str" cm="1">
        <f t="array" ref="I492">_xlfn.IFS(B738&lt;18.5,"Underweight",B738&lt;25,"Normal Weight",B738&lt;30,"Overweight",B738&gt;=30,"Obesity")</f>
        <v>Obesity</v>
      </c>
      <c r="J492" t="str" cm="1">
        <f t="array" ref="J492">_xlfn.IFS(C492&lt;5.7,"Normal",C492&lt;6.5,"Pre-Diabetes",C492&gt;=6.5,"Diabetes")</f>
        <v>Normal</v>
      </c>
    </row>
    <row r="493" spans="1:10" x14ac:dyDescent="0.35">
      <c r="A493" t="s">
        <v>1878</v>
      </c>
      <c r="B493">
        <v>27.5</v>
      </c>
      <c r="C493">
        <v>4.49</v>
      </c>
      <c r="D493" t="s">
        <v>2379</v>
      </c>
      <c r="E493" t="s">
        <v>2379</v>
      </c>
      <c r="F493" t="s">
        <v>2379</v>
      </c>
      <c r="G493">
        <v>0</v>
      </c>
      <c r="H493" t="s">
        <v>2379</v>
      </c>
      <c r="I493" t="str" cm="1">
        <f t="array" ref="I493">_xlfn.IFS(B739&lt;18.5,"Underweight",B739&lt;25,"Normal Weight",B739&lt;30,"Overweight",B739&gt;=30,"Obesity")</f>
        <v>Obesity</v>
      </c>
      <c r="J493" t="str" cm="1">
        <f t="array" ref="J493">_xlfn.IFS(C493&lt;5.7,"Normal",C493&lt;6.5,"Pre-Diabetes",C493&gt;=6.5,"Diabetes")</f>
        <v>Normal</v>
      </c>
    </row>
    <row r="494" spans="1:10" x14ac:dyDescent="0.35">
      <c r="A494" t="s">
        <v>1877</v>
      </c>
      <c r="B494">
        <v>21.8</v>
      </c>
      <c r="C494">
        <v>10.55</v>
      </c>
      <c r="D494" t="s">
        <v>2379</v>
      </c>
      <c r="E494" t="s">
        <v>2379</v>
      </c>
      <c r="F494" t="s">
        <v>2379</v>
      </c>
      <c r="G494">
        <v>0</v>
      </c>
      <c r="H494" t="s">
        <v>2380</v>
      </c>
      <c r="I494" t="str" cm="1">
        <f t="array" ref="I494">_xlfn.IFS(B740&lt;18.5,"Underweight",B740&lt;25,"Normal Weight",B740&lt;30,"Overweight",B740&gt;=30,"Obesity")</f>
        <v>Obesity</v>
      </c>
      <c r="J494" t="str" cm="1">
        <f t="array" ref="J494">_xlfn.IFS(C494&lt;5.7,"Normal",C494&lt;6.5,"Pre-Diabetes",C494&gt;=6.5,"Diabetes")</f>
        <v>Diabetes</v>
      </c>
    </row>
    <row r="495" spans="1:10" x14ac:dyDescent="0.35">
      <c r="A495" t="s">
        <v>1876</v>
      </c>
      <c r="B495">
        <v>26.41</v>
      </c>
      <c r="C495">
        <v>4.92</v>
      </c>
      <c r="D495" t="s">
        <v>2380</v>
      </c>
      <c r="E495" t="s">
        <v>2379</v>
      </c>
      <c r="F495" t="s">
        <v>2381</v>
      </c>
      <c r="G495">
        <v>1</v>
      </c>
      <c r="H495" t="s">
        <v>2380</v>
      </c>
      <c r="I495" t="str" cm="1">
        <f t="array" ref="I495">_xlfn.IFS(B741&lt;18.5,"Underweight",B741&lt;25,"Normal Weight",B741&lt;30,"Overweight",B741&gt;=30,"Obesity")</f>
        <v>Obesity</v>
      </c>
      <c r="J495" t="str" cm="1">
        <f t="array" ref="J495">_xlfn.IFS(C495&lt;5.7,"Normal",C495&lt;6.5,"Pre-Diabetes",C495&gt;=6.5,"Diabetes")</f>
        <v>Normal</v>
      </c>
    </row>
    <row r="496" spans="1:10" x14ac:dyDescent="0.35">
      <c r="A496" t="s">
        <v>1875</v>
      </c>
      <c r="B496">
        <v>27.835000000000001</v>
      </c>
      <c r="C496">
        <v>5.9</v>
      </c>
      <c r="D496" t="s">
        <v>2380</v>
      </c>
      <c r="E496" t="s">
        <v>2379</v>
      </c>
      <c r="F496" t="s">
        <v>2379</v>
      </c>
      <c r="G496">
        <v>1</v>
      </c>
      <c r="H496" t="s">
        <v>2380</v>
      </c>
      <c r="I496" t="str" cm="1">
        <f t="array" ref="I496">_xlfn.IFS(B742&lt;18.5,"Underweight",B742&lt;25,"Normal Weight",B742&lt;30,"Overweight",B742&gt;=30,"Obesity")</f>
        <v>Overweight</v>
      </c>
      <c r="J496" t="str" cm="1">
        <f t="array" ref="J496">_xlfn.IFS(C496&lt;5.7,"Normal",C496&lt;6.5,"Pre-Diabetes",C496&gt;=6.5,"Diabetes")</f>
        <v>Pre-Diabetes</v>
      </c>
    </row>
    <row r="497" spans="1:10" x14ac:dyDescent="0.35">
      <c r="A497" t="s">
        <v>1874</v>
      </c>
      <c r="B497">
        <v>51.74</v>
      </c>
      <c r="C497">
        <v>4.9800000000000004</v>
      </c>
      <c r="D497" t="s">
        <v>2380</v>
      </c>
      <c r="E497" t="s">
        <v>2379</v>
      </c>
      <c r="F497" t="s">
        <v>2379</v>
      </c>
      <c r="G497">
        <v>2</v>
      </c>
      <c r="H497" t="s">
        <v>2379</v>
      </c>
      <c r="I497" t="str" cm="1">
        <f t="array" ref="I497">_xlfn.IFS(B743&lt;18.5,"Underweight",B743&lt;25,"Normal Weight",B743&lt;30,"Overweight",B743&gt;=30,"Obesity")</f>
        <v>Normal Weight</v>
      </c>
      <c r="J497" t="str" cm="1">
        <f t="array" ref="J497">_xlfn.IFS(C497&lt;5.7,"Normal",C497&lt;6.5,"Pre-Diabetes",C497&gt;=6.5,"Diabetes")</f>
        <v>Normal</v>
      </c>
    </row>
    <row r="498" spans="1:10" x14ac:dyDescent="0.35">
      <c r="A498" t="s">
        <v>1873</v>
      </c>
      <c r="B498">
        <v>23.37</v>
      </c>
      <c r="C498">
        <v>5.8</v>
      </c>
      <c r="D498" t="s">
        <v>2379</v>
      </c>
      <c r="E498" t="s">
        <v>2379</v>
      </c>
      <c r="F498" t="s">
        <v>2379</v>
      </c>
      <c r="G498">
        <v>0</v>
      </c>
      <c r="H498" t="s">
        <v>2380</v>
      </c>
      <c r="I498" t="str" cm="1">
        <f t="array" ref="I498">_xlfn.IFS(B744&lt;18.5,"Underweight",B744&lt;25,"Normal Weight",B744&lt;30,"Overweight",B744&gt;=30,"Obesity")</f>
        <v>Obesity</v>
      </c>
      <c r="J498" t="str" cm="1">
        <f t="array" ref="J498">_xlfn.IFS(C498&lt;5.7,"Normal",C498&lt;6.5,"Pre-Diabetes",C498&gt;=6.5,"Diabetes")</f>
        <v>Pre-Diabetes</v>
      </c>
    </row>
    <row r="499" spans="1:10" x14ac:dyDescent="0.35">
      <c r="A499" t="s">
        <v>1872</v>
      </c>
      <c r="B499">
        <v>29.7</v>
      </c>
      <c r="C499">
        <v>6.21</v>
      </c>
      <c r="D499" t="s">
        <v>2380</v>
      </c>
      <c r="E499" t="s">
        <v>2379</v>
      </c>
      <c r="F499" t="s">
        <v>2381</v>
      </c>
      <c r="G499">
        <v>1</v>
      </c>
      <c r="H499" t="s">
        <v>2380</v>
      </c>
      <c r="I499" t="str" cm="1">
        <f t="array" ref="I499">_xlfn.IFS(B745&lt;18.5,"Underweight",B745&lt;25,"Normal Weight",B745&lt;30,"Overweight",B745&gt;=30,"Obesity")</f>
        <v>Obesity</v>
      </c>
      <c r="J499" t="str" cm="1">
        <f t="array" ref="J499">_xlfn.IFS(C499&lt;5.7,"Normal",C499&lt;6.5,"Pre-Diabetes",C499&gt;=6.5,"Diabetes")</f>
        <v>Pre-Diabetes</v>
      </c>
    </row>
    <row r="500" spans="1:10" x14ac:dyDescent="0.35">
      <c r="A500" t="s">
        <v>1871</v>
      </c>
      <c r="B500">
        <v>20.045000000000002</v>
      </c>
      <c r="C500">
        <v>6.17</v>
      </c>
      <c r="D500" t="s">
        <v>2379</v>
      </c>
      <c r="E500" t="s">
        <v>2379</v>
      </c>
      <c r="F500" t="s">
        <v>2381</v>
      </c>
      <c r="G500">
        <v>1</v>
      </c>
      <c r="H500" t="s">
        <v>2380</v>
      </c>
      <c r="I500" t="str" cm="1">
        <f t="array" ref="I500">_xlfn.IFS(B746&lt;18.5,"Underweight",B746&lt;25,"Normal Weight",B746&lt;30,"Overweight",B746&gt;=30,"Obesity")</f>
        <v>Normal Weight</v>
      </c>
      <c r="J500" t="str" cm="1">
        <f t="array" ref="J500">_xlfn.IFS(C500&lt;5.7,"Normal",C500&lt;6.5,"Pre-Diabetes",C500&gt;=6.5,"Diabetes")</f>
        <v>Pre-Diabetes</v>
      </c>
    </row>
    <row r="501" spans="1:10" x14ac:dyDescent="0.35">
      <c r="A501" t="s">
        <v>1870</v>
      </c>
      <c r="B501">
        <v>27.83</v>
      </c>
      <c r="C501">
        <v>5.36</v>
      </c>
      <c r="D501" t="s">
        <v>2379</v>
      </c>
      <c r="E501" t="s">
        <v>2379</v>
      </c>
      <c r="F501" t="s">
        <v>2379</v>
      </c>
      <c r="G501">
        <v>2</v>
      </c>
      <c r="H501" t="s">
        <v>2379</v>
      </c>
      <c r="I501" t="str" cm="1">
        <f t="array" ref="I501">_xlfn.IFS(B747&lt;18.5,"Underweight",B747&lt;25,"Normal Weight",B747&lt;30,"Overweight",B747&gt;=30,"Obesity")</f>
        <v>Obesity</v>
      </c>
      <c r="J501" t="str" cm="1">
        <f t="array" ref="J501">_xlfn.IFS(C501&lt;5.7,"Normal",C501&lt;6.5,"Pre-Diabetes",C501&gt;=6.5,"Diabetes")</f>
        <v>Normal</v>
      </c>
    </row>
    <row r="502" spans="1:10" x14ac:dyDescent="0.35">
      <c r="A502" t="s">
        <v>1869</v>
      </c>
      <c r="B502">
        <v>28.93</v>
      </c>
      <c r="C502">
        <v>5.2</v>
      </c>
      <c r="D502" t="s">
        <v>2379</v>
      </c>
      <c r="E502" t="s">
        <v>2379</v>
      </c>
      <c r="F502" t="s">
        <v>2379</v>
      </c>
      <c r="G502">
        <v>0</v>
      </c>
      <c r="H502" t="s">
        <v>2380</v>
      </c>
      <c r="I502" t="str" cm="1">
        <f t="array" ref="I502">_xlfn.IFS(B748&lt;18.5,"Underweight",B748&lt;25,"Normal Weight",B748&lt;30,"Overweight",B748&gt;=30,"Obesity")</f>
        <v>Obesity</v>
      </c>
      <c r="J502" t="str" cm="1">
        <f t="array" ref="J502">_xlfn.IFS(C502&lt;5.7,"Normal",C502&lt;6.5,"Pre-Diabetes",C502&gt;=6.5,"Diabetes")</f>
        <v>Normal</v>
      </c>
    </row>
    <row r="503" spans="1:10" x14ac:dyDescent="0.35">
      <c r="A503" t="s">
        <v>1868</v>
      </c>
      <c r="B503">
        <v>33.82</v>
      </c>
      <c r="C503">
        <v>5.42</v>
      </c>
      <c r="D503" t="s">
        <v>2379</v>
      </c>
      <c r="E503" t="s">
        <v>2379</v>
      </c>
      <c r="F503" t="s">
        <v>2379</v>
      </c>
      <c r="G503">
        <v>0</v>
      </c>
      <c r="H503" t="s">
        <v>2379</v>
      </c>
      <c r="I503" t="str" cm="1">
        <f t="array" ref="I503">_xlfn.IFS(B749&lt;18.5,"Underweight",B749&lt;25,"Normal Weight",B749&lt;30,"Overweight",B749&gt;=30,"Obesity")</f>
        <v>Obesity</v>
      </c>
      <c r="J503" t="str" cm="1">
        <f t="array" ref="J503">_xlfn.IFS(C503&lt;5.7,"Normal",C503&lt;6.5,"Pre-Diabetes",C503&gt;=6.5,"Diabetes")</f>
        <v>Normal</v>
      </c>
    </row>
    <row r="504" spans="1:10" x14ac:dyDescent="0.35">
      <c r="A504" t="s">
        <v>1867</v>
      </c>
      <c r="B504">
        <v>20.234999999999999</v>
      </c>
      <c r="C504">
        <v>6.84</v>
      </c>
      <c r="D504" t="s">
        <v>2379</v>
      </c>
      <c r="E504" t="s">
        <v>2379</v>
      </c>
      <c r="F504" t="s">
        <v>2379</v>
      </c>
      <c r="G504">
        <v>0</v>
      </c>
      <c r="H504" t="s">
        <v>2380</v>
      </c>
      <c r="I504" t="str" cm="1">
        <f t="array" ref="I504">_xlfn.IFS(B750&lt;18.5,"Underweight",B750&lt;25,"Normal Weight",B750&lt;30,"Overweight",B750&gt;=30,"Obesity")</f>
        <v>Obesity</v>
      </c>
      <c r="J504" t="str" cm="1">
        <f t="array" ref="J504">_xlfn.IFS(C504&lt;5.7,"Normal",C504&lt;6.5,"Pre-Diabetes",C504&gt;=6.5,"Diabetes")</f>
        <v>Diabetes</v>
      </c>
    </row>
    <row r="505" spans="1:10" x14ac:dyDescent="0.35">
      <c r="A505" t="s">
        <v>1866</v>
      </c>
      <c r="B505">
        <v>49.2</v>
      </c>
      <c r="C505">
        <v>10.9</v>
      </c>
      <c r="D505" t="s">
        <v>2380</v>
      </c>
      <c r="E505" t="s">
        <v>2379</v>
      </c>
      <c r="F505" t="s">
        <v>2381</v>
      </c>
      <c r="G505">
        <v>1</v>
      </c>
      <c r="H505" t="s">
        <v>2379</v>
      </c>
      <c r="I505" t="str" cm="1">
        <f t="array" ref="I505">_xlfn.IFS(B751&lt;18.5,"Underweight",B751&lt;25,"Normal Weight",B751&lt;30,"Overweight",B751&gt;=30,"Obesity")</f>
        <v>Obesity</v>
      </c>
      <c r="J505" t="str" cm="1">
        <f t="array" ref="J505">_xlfn.IFS(C505&lt;5.7,"Normal",C505&lt;6.5,"Pre-Diabetes",C505&gt;=6.5,"Diabetes")</f>
        <v>Diabetes</v>
      </c>
    </row>
    <row r="506" spans="1:10" x14ac:dyDescent="0.35">
      <c r="A506" t="s">
        <v>1865</v>
      </c>
      <c r="B506">
        <v>26.4</v>
      </c>
      <c r="C506">
        <v>4.87</v>
      </c>
      <c r="D506" t="s">
        <v>2380</v>
      </c>
      <c r="E506" t="s">
        <v>2379</v>
      </c>
      <c r="F506" t="s">
        <v>2379</v>
      </c>
      <c r="G506">
        <v>0</v>
      </c>
      <c r="H506" t="s">
        <v>2380</v>
      </c>
      <c r="I506" t="str" cm="1">
        <f t="array" ref="I506">_xlfn.IFS(B752&lt;18.5,"Underweight",B752&lt;25,"Normal Weight",B752&lt;30,"Overweight",B752&gt;=30,"Obesity")</f>
        <v>Obesity</v>
      </c>
      <c r="J506" t="str" cm="1">
        <f t="array" ref="J506">_xlfn.IFS(C506&lt;5.7,"Normal",C506&lt;6.5,"Pre-Diabetes",C506&gt;=6.5,"Diabetes")</f>
        <v>Normal</v>
      </c>
    </row>
    <row r="507" spans="1:10" x14ac:dyDescent="0.35">
      <c r="A507" t="s">
        <v>1864</v>
      </c>
      <c r="B507">
        <v>28.38</v>
      </c>
      <c r="C507">
        <v>6.07</v>
      </c>
      <c r="D507" t="s">
        <v>2379</v>
      </c>
      <c r="E507" t="s">
        <v>2379</v>
      </c>
      <c r="F507" t="s">
        <v>2379</v>
      </c>
      <c r="G507">
        <v>1</v>
      </c>
      <c r="H507" t="s">
        <v>2380</v>
      </c>
      <c r="I507" t="str" cm="1">
        <f t="array" ref="I507">_xlfn.IFS(B753&lt;18.5,"Underweight",B753&lt;25,"Normal Weight",B753&lt;30,"Overweight",B753&gt;=30,"Obesity")</f>
        <v>Normal Weight</v>
      </c>
      <c r="J507" t="str" cm="1">
        <f t="array" ref="J507">_xlfn.IFS(C507&lt;5.7,"Normal",C507&lt;6.5,"Pre-Diabetes",C507&gt;=6.5,"Diabetes")</f>
        <v>Pre-Diabetes</v>
      </c>
    </row>
    <row r="508" spans="1:10" x14ac:dyDescent="0.35">
      <c r="A508" t="s">
        <v>1863</v>
      </c>
      <c r="B508">
        <v>24.64</v>
      </c>
      <c r="C508">
        <v>4.33</v>
      </c>
      <c r="D508" t="s">
        <v>2379</v>
      </c>
      <c r="E508" t="s">
        <v>2379</v>
      </c>
      <c r="F508" t="s">
        <v>2379</v>
      </c>
      <c r="G508">
        <v>0</v>
      </c>
      <c r="H508" t="s">
        <v>2380</v>
      </c>
      <c r="I508" t="str" cm="1">
        <f t="array" ref="I508">_xlfn.IFS(B754&lt;18.5,"Underweight",B754&lt;25,"Normal Weight",B754&lt;30,"Overweight",B754&gt;=30,"Obesity")</f>
        <v>Obesity</v>
      </c>
      <c r="J508" t="str" cm="1">
        <f t="array" ref="J508">_xlfn.IFS(C508&lt;5.7,"Normal",C508&lt;6.5,"Pre-Diabetes",C508&gt;=6.5,"Diabetes")</f>
        <v>Normal</v>
      </c>
    </row>
    <row r="509" spans="1:10" x14ac:dyDescent="0.35">
      <c r="A509" t="s">
        <v>1862</v>
      </c>
      <c r="B509">
        <v>39.71</v>
      </c>
      <c r="C509">
        <v>5.83</v>
      </c>
      <c r="D509" t="s">
        <v>2379</v>
      </c>
      <c r="E509" t="s">
        <v>2379</v>
      </c>
      <c r="F509" t="s">
        <v>2379</v>
      </c>
      <c r="G509">
        <v>1</v>
      </c>
      <c r="H509" t="s">
        <v>2379</v>
      </c>
      <c r="I509" t="str" cm="1">
        <f t="array" ref="I509">_xlfn.IFS(B755&lt;18.5,"Underweight",B755&lt;25,"Normal Weight",B755&lt;30,"Overweight",B755&gt;=30,"Obesity")</f>
        <v>Obesity</v>
      </c>
      <c r="J509" t="str" cm="1">
        <f t="array" ref="J509">_xlfn.IFS(C509&lt;5.7,"Normal",C509&lt;6.5,"Pre-Diabetes",C509&gt;=6.5,"Diabetes")</f>
        <v>Pre-Diabetes</v>
      </c>
    </row>
    <row r="510" spans="1:10" x14ac:dyDescent="0.35">
      <c r="A510" t="s">
        <v>1861</v>
      </c>
      <c r="B510">
        <v>22.22</v>
      </c>
      <c r="C510">
        <v>5.5</v>
      </c>
      <c r="D510" t="s">
        <v>2379</v>
      </c>
      <c r="E510" t="s">
        <v>2379</v>
      </c>
      <c r="F510" t="s">
        <v>2379</v>
      </c>
      <c r="G510">
        <v>0</v>
      </c>
      <c r="H510" t="s">
        <v>2380</v>
      </c>
      <c r="I510" t="str" cm="1">
        <f t="array" ref="I510">_xlfn.IFS(B756&lt;18.5,"Underweight",B756&lt;25,"Normal Weight",B756&lt;30,"Overweight",B756&gt;=30,"Obesity")</f>
        <v>Obesity</v>
      </c>
      <c r="J510" t="str" cm="1">
        <f t="array" ref="J510">_xlfn.IFS(C510&lt;5.7,"Normal",C510&lt;6.5,"Pre-Diabetes",C510&gt;=6.5,"Diabetes")</f>
        <v>Normal</v>
      </c>
    </row>
    <row r="511" spans="1:10" x14ac:dyDescent="0.35">
      <c r="A511" t="s">
        <v>1860</v>
      </c>
      <c r="B511">
        <v>33.344999999999999</v>
      </c>
      <c r="C511">
        <v>4.79</v>
      </c>
      <c r="D511" t="s">
        <v>2379</v>
      </c>
      <c r="E511" t="s">
        <v>2379</v>
      </c>
      <c r="F511" t="s">
        <v>2381</v>
      </c>
      <c r="G511">
        <v>1</v>
      </c>
      <c r="H511" t="s">
        <v>2379</v>
      </c>
      <c r="I511" t="str" cm="1">
        <f t="array" ref="I511">_xlfn.IFS(B757&lt;18.5,"Underweight",B757&lt;25,"Normal Weight",B757&lt;30,"Overweight",B757&gt;=30,"Obesity")</f>
        <v>Obesity</v>
      </c>
      <c r="J511" t="str" cm="1">
        <f t="array" ref="J511">_xlfn.IFS(C511&lt;5.7,"Normal",C511&lt;6.5,"Pre-Diabetes",C511&gt;=6.5,"Diabetes")</f>
        <v>Normal</v>
      </c>
    </row>
    <row r="512" spans="1:10" x14ac:dyDescent="0.35">
      <c r="A512" t="s">
        <v>1859</v>
      </c>
      <c r="B512">
        <v>24.42</v>
      </c>
      <c r="C512">
        <v>5.81</v>
      </c>
      <c r="D512" t="s">
        <v>2379</v>
      </c>
      <c r="E512" t="s">
        <v>2379</v>
      </c>
      <c r="F512" t="s">
        <v>2379</v>
      </c>
      <c r="G512">
        <v>1</v>
      </c>
      <c r="H512" t="s">
        <v>2380</v>
      </c>
      <c r="I512" t="str" cm="1">
        <f t="array" ref="I512">_xlfn.IFS(B758&lt;18.5,"Underweight",B758&lt;25,"Normal Weight",B758&lt;30,"Overweight",B758&gt;=30,"Obesity")</f>
        <v>Obesity</v>
      </c>
      <c r="J512" t="str" cm="1">
        <f t="array" ref="J512">_xlfn.IFS(C512&lt;5.7,"Normal",C512&lt;6.5,"Pre-Diabetes",C512&gt;=6.5,"Diabetes")</f>
        <v>Pre-Diabetes</v>
      </c>
    </row>
    <row r="513" spans="1:10" x14ac:dyDescent="0.35">
      <c r="A513" t="s">
        <v>1858</v>
      </c>
      <c r="B513">
        <v>29.81</v>
      </c>
      <c r="C513">
        <v>5.58</v>
      </c>
      <c r="D513" t="s">
        <v>2379</v>
      </c>
      <c r="E513" t="s">
        <v>2379</v>
      </c>
      <c r="F513" t="s">
        <v>2379</v>
      </c>
      <c r="G513">
        <v>0</v>
      </c>
      <c r="H513" t="s">
        <v>2380</v>
      </c>
      <c r="I513" t="str" cm="1">
        <f t="array" ref="I513">_xlfn.IFS(B759&lt;18.5,"Underweight",B759&lt;25,"Normal Weight",B759&lt;30,"Overweight",B759&gt;=30,"Obesity")</f>
        <v>Obesity</v>
      </c>
      <c r="J513" t="str" cm="1">
        <f t="array" ref="J513">_xlfn.IFS(C513&lt;5.7,"Normal",C513&lt;6.5,"Pre-Diabetes",C513&gt;=6.5,"Diabetes")</f>
        <v>Normal</v>
      </c>
    </row>
    <row r="514" spans="1:10" x14ac:dyDescent="0.35">
      <c r="A514" t="s">
        <v>1857</v>
      </c>
      <c r="B514">
        <v>51.18</v>
      </c>
      <c r="C514">
        <v>4.4000000000000004</v>
      </c>
      <c r="D514" t="s">
        <v>2380</v>
      </c>
      <c r="E514" t="s">
        <v>2379</v>
      </c>
      <c r="F514" t="s">
        <v>2379</v>
      </c>
      <c r="G514">
        <v>2</v>
      </c>
      <c r="H514" t="s">
        <v>2379</v>
      </c>
      <c r="I514" t="str" cm="1">
        <f t="array" ref="I514">_xlfn.IFS(B760&lt;18.5,"Underweight",B760&lt;25,"Normal Weight",B760&lt;30,"Overweight",B760&gt;=30,"Obesity")</f>
        <v>Obesity</v>
      </c>
      <c r="J514" t="str" cm="1">
        <f t="array" ref="J514">_xlfn.IFS(C514&lt;5.7,"Normal",C514&lt;6.5,"Pre-Diabetes",C514&gt;=6.5,"Diabetes")</f>
        <v>Normal</v>
      </c>
    </row>
    <row r="515" spans="1:10" x14ac:dyDescent="0.35">
      <c r="A515" t="s">
        <v>1856</v>
      </c>
      <c r="B515">
        <v>51.37</v>
      </c>
      <c r="C515">
        <v>8.18</v>
      </c>
      <c r="D515" t="s">
        <v>2380</v>
      </c>
      <c r="E515" t="s">
        <v>2379</v>
      </c>
      <c r="F515" t="s">
        <v>2379</v>
      </c>
      <c r="G515">
        <v>0</v>
      </c>
      <c r="H515" t="s">
        <v>2379</v>
      </c>
      <c r="I515" t="str" cm="1">
        <f t="array" ref="I515">_xlfn.IFS(B761&lt;18.5,"Underweight",B761&lt;25,"Normal Weight",B761&lt;30,"Overweight",B761&gt;=30,"Obesity")</f>
        <v>Obesity</v>
      </c>
      <c r="J515" t="str" cm="1">
        <f t="array" ref="J515">_xlfn.IFS(C515&lt;5.7,"Normal",C515&lt;6.5,"Pre-Diabetes",C515&gt;=6.5,"Diabetes")</f>
        <v>Diabetes</v>
      </c>
    </row>
    <row r="516" spans="1:10" x14ac:dyDescent="0.35">
      <c r="A516" t="s">
        <v>1855</v>
      </c>
      <c r="B516">
        <v>36.19</v>
      </c>
      <c r="C516">
        <v>5.52</v>
      </c>
      <c r="D516" t="s">
        <v>2380</v>
      </c>
      <c r="E516" t="s">
        <v>2379</v>
      </c>
      <c r="F516" t="s">
        <v>2379</v>
      </c>
      <c r="G516">
        <v>0</v>
      </c>
      <c r="H516" t="s">
        <v>2379</v>
      </c>
      <c r="I516" t="str" cm="1">
        <f t="array" ref="I516">_xlfn.IFS(B762&lt;18.5,"Underweight",B762&lt;25,"Normal Weight",B762&lt;30,"Overweight",B762&gt;=30,"Obesity")</f>
        <v>Obesity</v>
      </c>
      <c r="J516" t="str" cm="1">
        <f t="array" ref="J516">_xlfn.IFS(C516&lt;5.7,"Normal",C516&lt;6.5,"Pre-Diabetes",C516&gt;=6.5,"Diabetes")</f>
        <v>Normal</v>
      </c>
    </row>
    <row r="517" spans="1:10" x14ac:dyDescent="0.35">
      <c r="A517" t="s">
        <v>1854</v>
      </c>
      <c r="B517">
        <v>25.9</v>
      </c>
      <c r="C517">
        <v>4.84</v>
      </c>
      <c r="D517" t="s">
        <v>2379</v>
      </c>
      <c r="E517" t="s">
        <v>2379</v>
      </c>
      <c r="F517" t="s">
        <v>2379</v>
      </c>
      <c r="G517">
        <v>0</v>
      </c>
      <c r="H517" t="s">
        <v>2380</v>
      </c>
      <c r="I517" t="str" cm="1">
        <f t="array" ref="I517">_xlfn.IFS(B763&lt;18.5,"Underweight",B763&lt;25,"Normal Weight",B763&lt;30,"Overweight",B763&gt;=30,"Obesity")</f>
        <v>Obesity</v>
      </c>
      <c r="J517" t="str" cm="1">
        <f t="array" ref="J517">_xlfn.IFS(C517&lt;5.7,"Normal",C517&lt;6.5,"Pre-Diabetes",C517&gt;=6.5,"Diabetes")</f>
        <v>Normal</v>
      </c>
    </row>
    <row r="518" spans="1:10" x14ac:dyDescent="0.35">
      <c r="A518" t="s">
        <v>1853</v>
      </c>
      <c r="B518">
        <v>35.72</v>
      </c>
      <c r="C518">
        <v>4.08</v>
      </c>
      <c r="D518" t="s">
        <v>2379</v>
      </c>
      <c r="E518" t="s">
        <v>2379</v>
      </c>
      <c r="F518" t="s">
        <v>2381</v>
      </c>
      <c r="G518">
        <v>1</v>
      </c>
      <c r="H518" t="s">
        <v>2379</v>
      </c>
      <c r="I518" t="str" cm="1">
        <f t="array" ref="I518">_xlfn.IFS(B764&lt;18.5,"Underweight",B764&lt;25,"Normal Weight",B764&lt;30,"Overweight",B764&gt;=30,"Obesity")</f>
        <v>Obesity</v>
      </c>
      <c r="J518" t="str" cm="1">
        <f t="array" ref="J518">_xlfn.IFS(C518&lt;5.7,"Normal",C518&lt;6.5,"Pre-Diabetes",C518&gt;=6.5,"Diabetes")</f>
        <v>Normal</v>
      </c>
    </row>
    <row r="519" spans="1:10" x14ac:dyDescent="0.35">
      <c r="A519" t="s">
        <v>1852</v>
      </c>
      <c r="B519">
        <v>27.94</v>
      </c>
      <c r="C519">
        <v>4.4800000000000004</v>
      </c>
      <c r="D519" t="s">
        <v>2379</v>
      </c>
      <c r="E519" t="s">
        <v>2379</v>
      </c>
      <c r="F519" t="s">
        <v>2381</v>
      </c>
      <c r="G519">
        <v>1</v>
      </c>
      <c r="H519" t="s">
        <v>2380</v>
      </c>
      <c r="I519" t="str" cm="1">
        <f t="array" ref="I519">_xlfn.IFS(B765&lt;18.5,"Underweight",B765&lt;25,"Normal Weight",B765&lt;30,"Overweight",B765&gt;=30,"Obesity")</f>
        <v>Overweight</v>
      </c>
      <c r="J519" t="str" cm="1">
        <f t="array" ref="J519">_xlfn.IFS(C519&lt;5.7,"Normal",C519&lt;6.5,"Pre-Diabetes",C519&gt;=6.5,"Diabetes")</f>
        <v>Normal</v>
      </c>
    </row>
    <row r="520" spans="1:10" x14ac:dyDescent="0.35">
      <c r="A520" t="s">
        <v>1851</v>
      </c>
      <c r="B520">
        <v>27.1</v>
      </c>
      <c r="C520">
        <v>5.73</v>
      </c>
      <c r="D520" t="s">
        <v>2379</v>
      </c>
      <c r="E520" t="s">
        <v>2379</v>
      </c>
      <c r="F520" t="s">
        <v>2379</v>
      </c>
      <c r="G520">
        <v>0</v>
      </c>
      <c r="H520" t="s">
        <v>2380</v>
      </c>
      <c r="I520" t="str" cm="1">
        <f t="array" ref="I520">_xlfn.IFS(B766&lt;18.5,"Underweight",B766&lt;25,"Normal Weight",B766&lt;30,"Overweight",B766&gt;=30,"Obesity")</f>
        <v>Overweight</v>
      </c>
      <c r="J520" t="str" cm="1">
        <f t="array" ref="J520">_xlfn.IFS(C520&lt;5.7,"Normal",C520&lt;6.5,"Pre-Diabetes",C520&gt;=6.5,"Diabetes")</f>
        <v>Pre-Diabetes</v>
      </c>
    </row>
    <row r="521" spans="1:10" x14ac:dyDescent="0.35">
      <c r="A521" t="s">
        <v>1850</v>
      </c>
      <c r="B521">
        <v>18.3</v>
      </c>
      <c r="C521">
        <v>5.46</v>
      </c>
      <c r="D521" t="s">
        <v>2380</v>
      </c>
      <c r="E521" t="s">
        <v>2379</v>
      </c>
      <c r="F521" t="s">
        <v>2381</v>
      </c>
      <c r="G521">
        <v>1</v>
      </c>
      <c r="H521" t="s">
        <v>2380</v>
      </c>
      <c r="I521" t="str" cm="1">
        <f t="array" ref="I521">_xlfn.IFS(B767&lt;18.5,"Underweight",B767&lt;25,"Normal Weight",B767&lt;30,"Overweight",B767&gt;=30,"Obesity")</f>
        <v>Obesity</v>
      </c>
      <c r="J521" t="str" cm="1">
        <f t="array" ref="J521">_xlfn.IFS(C521&lt;5.7,"Normal",C521&lt;6.5,"Pre-Diabetes",C521&gt;=6.5,"Diabetes")</f>
        <v>Normal</v>
      </c>
    </row>
    <row r="522" spans="1:10" x14ac:dyDescent="0.35">
      <c r="A522" t="s">
        <v>1849</v>
      </c>
      <c r="B522">
        <v>25.3</v>
      </c>
      <c r="C522">
        <v>5.0199999999999996</v>
      </c>
      <c r="D522" t="s">
        <v>2380</v>
      </c>
      <c r="E522" t="s">
        <v>2379</v>
      </c>
      <c r="F522" t="s">
        <v>2379</v>
      </c>
      <c r="G522">
        <v>1</v>
      </c>
      <c r="H522" t="s">
        <v>2380</v>
      </c>
      <c r="I522" t="str" cm="1">
        <f t="array" ref="I522">_xlfn.IFS(B768&lt;18.5,"Underweight",B768&lt;25,"Normal Weight",B768&lt;30,"Overweight",B768&gt;=30,"Obesity")</f>
        <v>Obesity</v>
      </c>
      <c r="J522" t="str" cm="1">
        <f t="array" ref="J522">_xlfn.IFS(C522&lt;5.7,"Normal",C522&lt;6.5,"Pre-Diabetes",C522&gt;=6.5,"Diabetes")</f>
        <v>Normal</v>
      </c>
    </row>
    <row r="523" spans="1:10" x14ac:dyDescent="0.35">
      <c r="A523" t="s">
        <v>1848</v>
      </c>
      <c r="B523">
        <v>38.83</v>
      </c>
      <c r="C523">
        <v>6.36</v>
      </c>
      <c r="D523" t="s">
        <v>2379</v>
      </c>
      <c r="E523" t="s">
        <v>2379</v>
      </c>
      <c r="F523" t="s">
        <v>2379</v>
      </c>
      <c r="G523">
        <v>1</v>
      </c>
      <c r="H523" t="s">
        <v>2379</v>
      </c>
      <c r="I523" t="str" cm="1">
        <f t="array" ref="I523">_xlfn.IFS(B769&lt;18.5,"Underweight",B769&lt;25,"Normal Weight",B769&lt;30,"Overweight",B769&gt;=30,"Obesity")</f>
        <v>Obesity</v>
      </c>
      <c r="J523" t="str" cm="1">
        <f t="array" ref="J523">_xlfn.IFS(C523&lt;5.7,"Normal",C523&lt;6.5,"Pre-Diabetes",C523&gt;=6.5,"Diabetes")</f>
        <v>Pre-Diabetes</v>
      </c>
    </row>
    <row r="524" spans="1:10" x14ac:dyDescent="0.35">
      <c r="A524" t="s">
        <v>1847</v>
      </c>
      <c r="B524">
        <v>27.6</v>
      </c>
      <c r="C524">
        <v>5.36</v>
      </c>
      <c r="D524" t="s">
        <v>2379</v>
      </c>
      <c r="E524" t="s">
        <v>2379</v>
      </c>
      <c r="F524" t="s">
        <v>2379</v>
      </c>
      <c r="G524">
        <v>1</v>
      </c>
      <c r="H524" t="s">
        <v>2379</v>
      </c>
      <c r="I524" t="str" cm="1">
        <f t="array" ref="I524">_xlfn.IFS(B770&lt;18.5,"Underweight",B770&lt;25,"Normal Weight",B770&lt;30,"Overweight",B770&gt;=30,"Obesity")</f>
        <v>Obesity</v>
      </c>
      <c r="J524" t="str" cm="1">
        <f t="array" ref="J524">_xlfn.IFS(C524&lt;5.7,"Normal",C524&lt;6.5,"Pre-Diabetes",C524&gt;=6.5,"Diabetes")</f>
        <v>Normal</v>
      </c>
    </row>
    <row r="525" spans="1:10" x14ac:dyDescent="0.35">
      <c r="A525" t="s">
        <v>1846</v>
      </c>
      <c r="B525">
        <v>46.4</v>
      </c>
      <c r="C525">
        <v>8.3699999999999992</v>
      </c>
      <c r="D525" t="s">
        <v>2380</v>
      </c>
      <c r="E525" t="s">
        <v>2379</v>
      </c>
      <c r="F525" t="s">
        <v>2381</v>
      </c>
      <c r="G525">
        <v>1</v>
      </c>
      <c r="H525" t="s">
        <v>2379</v>
      </c>
      <c r="I525" t="str" cm="1">
        <f t="array" ref="I525">_xlfn.IFS(B771&lt;18.5,"Underweight",B771&lt;25,"Normal Weight",B771&lt;30,"Overweight",B771&gt;=30,"Obesity")</f>
        <v>Normal Weight</v>
      </c>
      <c r="J525" t="str" cm="1">
        <f t="array" ref="J525">_xlfn.IFS(C525&lt;5.7,"Normal",C525&lt;6.5,"Pre-Diabetes",C525&gt;=6.5,"Diabetes")</f>
        <v>Diabetes</v>
      </c>
    </row>
    <row r="526" spans="1:10" x14ac:dyDescent="0.35">
      <c r="A526" t="s">
        <v>1845</v>
      </c>
      <c r="B526">
        <v>51.92</v>
      </c>
      <c r="C526">
        <v>5.18</v>
      </c>
      <c r="D526" t="s">
        <v>2380</v>
      </c>
      <c r="E526" t="s">
        <v>2379</v>
      </c>
      <c r="F526" t="s">
        <v>2381</v>
      </c>
      <c r="G526">
        <v>1</v>
      </c>
      <c r="H526" t="s">
        <v>2379</v>
      </c>
      <c r="I526" t="str" cm="1">
        <f t="array" ref="I526">_xlfn.IFS(B772&lt;18.5,"Underweight",B772&lt;25,"Normal Weight",B772&lt;30,"Overweight",B772&gt;=30,"Obesity")</f>
        <v>Obesity</v>
      </c>
      <c r="J526" t="str" cm="1">
        <f t="array" ref="J526">_xlfn.IFS(C526&lt;5.7,"Normal",C526&lt;6.5,"Pre-Diabetes",C526&gt;=6.5,"Diabetes")</f>
        <v>Normal</v>
      </c>
    </row>
    <row r="527" spans="1:10" x14ac:dyDescent="0.35">
      <c r="A527" t="s">
        <v>1844</v>
      </c>
      <c r="B527">
        <v>32.395000000000003</v>
      </c>
      <c r="C527">
        <v>5.68</v>
      </c>
      <c r="D527" t="s">
        <v>2380</v>
      </c>
      <c r="E527" t="s">
        <v>2379</v>
      </c>
      <c r="F527" t="s">
        <v>2379</v>
      </c>
      <c r="G527">
        <v>1</v>
      </c>
      <c r="H527" t="s">
        <v>2379</v>
      </c>
      <c r="I527" t="str" cm="1">
        <f t="array" ref="I527">_xlfn.IFS(B773&lt;18.5,"Underweight",B773&lt;25,"Normal Weight",B773&lt;30,"Overweight",B773&gt;=30,"Obesity")</f>
        <v>Obesity</v>
      </c>
      <c r="J527" t="str" cm="1">
        <f t="array" ref="J527">_xlfn.IFS(C527&lt;5.7,"Normal",C527&lt;6.5,"Pre-Diabetes",C527&gt;=6.5,"Diabetes")</f>
        <v>Normal</v>
      </c>
    </row>
    <row r="528" spans="1:10" x14ac:dyDescent="0.35">
      <c r="A528" t="s">
        <v>1843</v>
      </c>
      <c r="B528">
        <v>46.19</v>
      </c>
      <c r="C528">
        <v>7.31</v>
      </c>
      <c r="D528" t="s">
        <v>2380</v>
      </c>
      <c r="E528" t="s">
        <v>2379</v>
      </c>
      <c r="F528" t="s">
        <v>2381</v>
      </c>
      <c r="G528">
        <v>1</v>
      </c>
      <c r="H528" t="s">
        <v>2379</v>
      </c>
      <c r="I528" t="str" cm="1">
        <f t="array" ref="I528">_xlfn.IFS(B774&lt;18.5,"Underweight",B774&lt;25,"Normal Weight",B774&lt;30,"Overweight",B774&gt;=30,"Obesity")</f>
        <v>Obesity</v>
      </c>
      <c r="J528" t="str" cm="1">
        <f t="array" ref="J528">_xlfn.IFS(C528&lt;5.7,"Normal",C528&lt;6.5,"Pre-Diabetes",C528&gt;=6.5,"Diabetes")</f>
        <v>Diabetes</v>
      </c>
    </row>
    <row r="529" spans="1:10" x14ac:dyDescent="0.35">
      <c r="A529" t="s">
        <v>1842</v>
      </c>
      <c r="B529">
        <v>27.93</v>
      </c>
      <c r="C529">
        <v>4.67</v>
      </c>
      <c r="D529" t="s">
        <v>2379</v>
      </c>
      <c r="E529" t="s">
        <v>2379</v>
      </c>
      <c r="F529" t="s">
        <v>2381</v>
      </c>
      <c r="G529">
        <v>1</v>
      </c>
      <c r="H529" t="s">
        <v>2379</v>
      </c>
      <c r="I529" t="str" cm="1">
        <f t="array" ref="I529">_xlfn.IFS(B775&lt;18.5,"Underweight",B775&lt;25,"Normal Weight",B775&lt;30,"Overweight",B775&gt;=30,"Obesity")</f>
        <v>Obesity</v>
      </c>
      <c r="J529" t="str" cm="1">
        <f t="array" ref="J529">_xlfn.IFS(C529&lt;5.7,"Normal",C529&lt;6.5,"Pre-Diabetes",C529&gt;=6.5,"Diabetes")</f>
        <v>Normal</v>
      </c>
    </row>
    <row r="530" spans="1:10" x14ac:dyDescent="0.35">
      <c r="A530" t="s">
        <v>1841</v>
      </c>
      <c r="B530">
        <v>45.62</v>
      </c>
      <c r="C530">
        <v>6.87</v>
      </c>
      <c r="D530" t="s">
        <v>2379</v>
      </c>
      <c r="E530" t="s">
        <v>2379</v>
      </c>
      <c r="F530" t="s">
        <v>2379</v>
      </c>
      <c r="G530">
        <v>0</v>
      </c>
      <c r="H530" t="s">
        <v>2379</v>
      </c>
      <c r="I530" t="str" cm="1">
        <f t="array" ref="I530">_xlfn.IFS(B776&lt;18.5,"Underweight",B776&lt;25,"Normal Weight",B776&lt;30,"Overweight",B776&gt;=30,"Obesity")</f>
        <v>Obesity</v>
      </c>
      <c r="J530" t="str" cm="1">
        <f t="array" ref="J530">_xlfn.IFS(C530&lt;5.7,"Normal",C530&lt;6.5,"Pre-Diabetes",C530&gt;=6.5,"Diabetes")</f>
        <v>Diabetes</v>
      </c>
    </row>
    <row r="531" spans="1:10" x14ac:dyDescent="0.35">
      <c r="A531" t="s">
        <v>1840</v>
      </c>
      <c r="B531">
        <v>35.31</v>
      </c>
      <c r="C531">
        <v>5.87</v>
      </c>
      <c r="D531" t="s">
        <v>2379</v>
      </c>
      <c r="E531" t="s">
        <v>2379</v>
      </c>
      <c r="F531" t="s">
        <v>2381</v>
      </c>
      <c r="G531">
        <v>1</v>
      </c>
      <c r="H531" t="s">
        <v>2379</v>
      </c>
      <c r="I531" t="str" cm="1">
        <f t="array" ref="I531">_xlfn.IFS(B777&lt;18.5,"Underweight",B777&lt;25,"Normal Weight",B777&lt;30,"Overweight",B777&gt;=30,"Obesity")</f>
        <v>Obesity</v>
      </c>
      <c r="J531" t="str" cm="1">
        <f t="array" ref="J531">_xlfn.IFS(C531&lt;5.7,"Normal",C531&lt;6.5,"Pre-Diabetes",C531&gt;=6.5,"Diabetes")</f>
        <v>Pre-Diabetes</v>
      </c>
    </row>
    <row r="532" spans="1:10" x14ac:dyDescent="0.35">
      <c r="A532" t="s">
        <v>1839</v>
      </c>
      <c r="B532">
        <v>30.4</v>
      </c>
      <c r="C532">
        <v>4.07</v>
      </c>
      <c r="D532" t="s">
        <v>2380</v>
      </c>
      <c r="E532" t="s">
        <v>2379</v>
      </c>
      <c r="F532" t="s">
        <v>2379</v>
      </c>
      <c r="G532">
        <v>1</v>
      </c>
      <c r="H532" t="s">
        <v>2379</v>
      </c>
      <c r="I532" t="str" cm="1">
        <f t="array" ref="I532">_xlfn.IFS(B778&lt;18.5,"Underweight",B778&lt;25,"Normal Weight",B778&lt;30,"Overweight",B778&gt;=30,"Obesity")</f>
        <v>Obesity</v>
      </c>
      <c r="J532" t="str" cm="1">
        <f t="array" ref="J532">_xlfn.IFS(C532&lt;5.7,"Normal",C532&lt;6.5,"Pre-Diabetes",C532&gt;=6.5,"Diabetes")</f>
        <v>Normal</v>
      </c>
    </row>
    <row r="533" spans="1:10" x14ac:dyDescent="0.35">
      <c r="A533" t="s">
        <v>1838</v>
      </c>
      <c r="B533">
        <v>20.13</v>
      </c>
      <c r="C533">
        <v>6.47</v>
      </c>
      <c r="D533" t="s">
        <v>2379</v>
      </c>
      <c r="E533" t="s">
        <v>2379</v>
      </c>
      <c r="F533" t="s">
        <v>2381</v>
      </c>
      <c r="G533">
        <v>1</v>
      </c>
      <c r="H533" t="s">
        <v>2380</v>
      </c>
      <c r="I533" t="str" cm="1">
        <f t="array" ref="I533">_xlfn.IFS(B779&lt;18.5,"Underweight",B779&lt;25,"Normal Weight",B779&lt;30,"Overweight",B779&gt;=30,"Obesity")</f>
        <v>Obesity</v>
      </c>
      <c r="J533" t="str" cm="1">
        <f t="array" ref="J533">_xlfn.IFS(C533&lt;5.7,"Normal",C533&lt;6.5,"Pre-Diabetes",C533&gt;=6.5,"Diabetes")</f>
        <v>Pre-Diabetes</v>
      </c>
    </row>
    <row r="534" spans="1:10" x14ac:dyDescent="0.35">
      <c r="A534" t="s">
        <v>1837</v>
      </c>
      <c r="B534">
        <v>23.655000000000001</v>
      </c>
      <c r="C534">
        <v>5.14</v>
      </c>
      <c r="D534" t="s">
        <v>2379</v>
      </c>
      <c r="E534" t="s">
        <v>2379</v>
      </c>
      <c r="F534" t="s">
        <v>2379</v>
      </c>
      <c r="G534">
        <v>1</v>
      </c>
      <c r="H534" t="s">
        <v>2380</v>
      </c>
      <c r="I534" t="str" cm="1">
        <f t="array" ref="I534">_xlfn.IFS(B780&lt;18.5,"Underweight",B780&lt;25,"Normal Weight",B780&lt;30,"Overweight",B780&gt;=30,"Obesity")</f>
        <v>Obesity</v>
      </c>
      <c r="J534" t="str" cm="1">
        <f t="array" ref="J534">_xlfn.IFS(C534&lt;5.7,"Normal",C534&lt;6.5,"Pre-Diabetes",C534&gt;=6.5,"Diabetes")</f>
        <v>Normal</v>
      </c>
    </row>
    <row r="535" spans="1:10" x14ac:dyDescent="0.35">
      <c r="A535" t="s">
        <v>1836</v>
      </c>
      <c r="B535">
        <v>49.05</v>
      </c>
      <c r="C535">
        <v>9.77</v>
      </c>
      <c r="D535" t="s">
        <v>2380</v>
      </c>
      <c r="E535" t="s">
        <v>2379</v>
      </c>
      <c r="F535" t="s">
        <v>2379</v>
      </c>
      <c r="G535">
        <v>0</v>
      </c>
      <c r="H535" t="s">
        <v>2379</v>
      </c>
      <c r="I535" t="str" cm="1">
        <f t="array" ref="I535">_xlfn.IFS(B781&lt;18.5,"Underweight",B781&lt;25,"Normal Weight",B781&lt;30,"Overweight",B781&gt;=30,"Obesity")</f>
        <v>Obesity</v>
      </c>
      <c r="J535" t="str" cm="1">
        <f t="array" ref="J535">_xlfn.IFS(C535&lt;5.7,"Normal",C535&lt;6.5,"Pre-Diabetes",C535&gt;=6.5,"Diabetes")</f>
        <v>Diabetes</v>
      </c>
    </row>
    <row r="536" spans="1:10" x14ac:dyDescent="0.35">
      <c r="A536" t="s">
        <v>1835</v>
      </c>
      <c r="B536">
        <v>51.94</v>
      </c>
      <c r="C536">
        <v>8.8000000000000007</v>
      </c>
      <c r="D536" t="s">
        <v>2380</v>
      </c>
      <c r="E536" t="s">
        <v>2379</v>
      </c>
      <c r="F536" t="s">
        <v>2379</v>
      </c>
      <c r="G536">
        <v>2</v>
      </c>
      <c r="H536" t="s">
        <v>2379</v>
      </c>
      <c r="I536" t="str" cm="1">
        <f t="array" ref="I536">_xlfn.IFS(B782&lt;18.5,"Underweight",B782&lt;25,"Normal Weight",B782&lt;30,"Overweight",B782&gt;=30,"Obesity")</f>
        <v>Obesity</v>
      </c>
      <c r="J536" t="str" cm="1">
        <f t="array" ref="J536">_xlfn.IFS(C536&lt;5.7,"Normal",C536&lt;6.5,"Pre-Diabetes",C536&gt;=6.5,"Diabetes")</f>
        <v>Diabetes</v>
      </c>
    </row>
    <row r="537" spans="1:10" x14ac:dyDescent="0.35">
      <c r="A537" t="s">
        <v>1834</v>
      </c>
      <c r="B537">
        <v>29.83</v>
      </c>
      <c r="C537">
        <v>5.84</v>
      </c>
      <c r="D537" t="s">
        <v>2379</v>
      </c>
      <c r="E537" t="s">
        <v>2379</v>
      </c>
      <c r="F537" t="s">
        <v>2379</v>
      </c>
      <c r="G537">
        <v>1</v>
      </c>
      <c r="H537" t="s">
        <v>2380</v>
      </c>
      <c r="I537" t="str" cm="1">
        <f t="array" ref="I537">_xlfn.IFS(B783&lt;18.5,"Underweight",B783&lt;25,"Normal Weight",B783&lt;30,"Overweight",B783&gt;=30,"Obesity")</f>
        <v>Obesity</v>
      </c>
      <c r="J537" t="str" cm="1">
        <f t="array" ref="J537">_xlfn.IFS(C537&lt;5.7,"Normal",C537&lt;6.5,"Pre-Diabetes",C537&gt;=6.5,"Diabetes")</f>
        <v>Pre-Diabetes</v>
      </c>
    </row>
    <row r="538" spans="1:10" x14ac:dyDescent="0.35">
      <c r="A538" t="s">
        <v>1833</v>
      </c>
      <c r="B538">
        <v>22.6</v>
      </c>
      <c r="C538">
        <v>10.43</v>
      </c>
      <c r="D538" t="s">
        <v>2380</v>
      </c>
      <c r="E538" t="s">
        <v>2379</v>
      </c>
      <c r="F538" t="s">
        <v>2379</v>
      </c>
      <c r="G538">
        <v>1</v>
      </c>
      <c r="H538" t="s">
        <v>2380</v>
      </c>
      <c r="I538" t="str" cm="1">
        <f t="array" ref="I538">_xlfn.IFS(B784&lt;18.5,"Underweight",B784&lt;25,"Normal Weight",B784&lt;30,"Overweight",B784&gt;=30,"Obesity")</f>
        <v>Overweight</v>
      </c>
      <c r="J538" t="str" cm="1">
        <f t="array" ref="J538">_xlfn.IFS(C538&lt;5.7,"Normal",C538&lt;6.5,"Pre-Diabetes",C538&gt;=6.5,"Diabetes")</f>
        <v>Diabetes</v>
      </c>
    </row>
    <row r="539" spans="1:10" x14ac:dyDescent="0.35">
      <c r="A539" t="s">
        <v>1832</v>
      </c>
      <c r="B539">
        <v>46.69</v>
      </c>
      <c r="C539">
        <v>4.25</v>
      </c>
      <c r="D539" t="s">
        <v>2380</v>
      </c>
      <c r="E539" t="s">
        <v>2379</v>
      </c>
      <c r="F539" t="s">
        <v>2379</v>
      </c>
      <c r="G539">
        <v>1</v>
      </c>
      <c r="H539" t="s">
        <v>2379</v>
      </c>
      <c r="I539" t="str" cm="1">
        <f t="array" ref="I539">_xlfn.IFS(B785&lt;18.5,"Underweight",B785&lt;25,"Normal Weight",B785&lt;30,"Overweight",B785&gt;=30,"Obesity")</f>
        <v>Obesity</v>
      </c>
      <c r="J539" t="str" cm="1">
        <f t="array" ref="J539">_xlfn.IFS(C539&lt;5.7,"Normal",C539&lt;6.5,"Pre-Diabetes",C539&gt;=6.5,"Diabetes")</f>
        <v>Normal</v>
      </c>
    </row>
    <row r="540" spans="1:10" x14ac:dyDescent="0.35">
      <c r="A540" t="s">
        <v>1831</v>
      </c>
      <c r="B540">
        <v>28.49</v>
      </c>
      <c r="C540">
        <v>4.8899999999999997</v>
      </c>
      <c r="D540" t="s">
        <v>2379</v>
      </c>
      <c r="E540" t="s">
        <v>2379</v>
      </c>
      <c r="F540" t="s">
        <v>2379</v>
      </c>
      <c r="G540">
        <v>0</v>
      </c>
      <c r="H540" t="s">
        <v>2380</v>
      </c>
      <c r="I540" t="str" cm="1">
        <f t="array" ref="I540">_xlfn.IFS(B786&lt;18.5,"Underweight",B786&lt;25,"Normal Weight",B786&lt;30,"Overweight",B786&gt;=30,"Obesity")</f>
        <v>Overweight</v>
      </c>
      <c r="J540" t="str" cm="1">
        <f t="array" ref="J540">_xlfn.IFS(C540&lt;5.7,"Normal",C540&lt;6.5,"Pre-Diabetes",C540&gt;=6.5,"Diabetes")</f>
        <v>Normal</v>
      </c>
    </row>
    <row r="541" spans="1:10" x14ac:dyDescent="0.35">
      <c r="A541" t="s">
        <v>1830</v>
      </c>
      <c r="B541">
        <v>28.5</v>
      </c>
      <c r="C541">
        <v>5.55</v>
      </c>
      <c r="D541" t="s">
        <v>2380</v>
      </c>
      <c r="E541" t="s">
        <v>2379</v>
      </c>
      <c r="F541" t="s">
        <v>2379</v>
      </c>
      <c r="G541">
        <v>1</v>
      </c>
      <c r="H541" t="s">
        <v>2380</v>
      </c>
      <c r="I541" t="str" cm="1">
        <f t="array" ref="I541">_xlfn.IFS(B787&lt;18.5,"Underweight",B787&lt;25,"Normal Weight",B787&lt;30,"Overweight",B787&gt;=30,"Obesity")</f>
        <v>Obesity</v>
      </c>
      <c r="J541" t="str" cm="1">
        <f t="array" ref="J541">_xlfn.IFS(C541&lt;5.7,"Normal",C541&lt;6.5,"Pre-Diabetes",C541&gt;=6.5,"Diabetes")</f>
        <v>Normal</v>
      </c>
    </row>
    <row r="542" spans="1:10" x14ac:dyDescent="0.35">
      <c r="A542" t="s">
        <v>1829</v>
      </c>
      <c r="B542">
        <v>24.4</v>
      </c>
      <c r="C542">
        <v>4.5199999999999996</v>
      </c>
      <c r="D542" t="s">
        <v>2379</v>
      </c>
      <c r="E542" t="s">
        <v>2379</v>
      </c>
      <c r="F542" t="s">
        <v>2379</v>
      </c>
      <c r="G542">
        <v>1</v>
      </c>
      <c r="H542" t="s">
        <v>2380</v>
      </c>
      <c r="I542" t="str" cm="1">
        <f t="array" ref="I542">_xlfn.IFS(B788&lt;18.5,"Underweight",B788&lt;25,"Normal Weight",B788&lt;30,"Overweight",B788&gt;=30,"Obesity")</f>
        <v>Underweight</v>
      </c>
      <c r="J542" t="str" cm="1">
        <f t="array" ref="J542">_xlfn.IFS(C542&lt;5.7,"Normal",C542&lt;6.5,"Pre-Diabetes",C542&gt;=6.5,"Diabetes")</f>
        <v>Normal</v>
      </c>
    </row>
    <row r="543" spans="1:10" x14ac:dyDescent="0.35">
      <c r="A543" t="s">
        <v>1828</v>
      </c>
      <c r="B543">
        <v>29.15</v>
      </c>
      <c r="C543">
        <v>4.45</v>
      </c>
      <c r="D543" t="s">
        <v>2380</v>
      </c>
      <c r="E543" t="s">
        <v>2379</v>
      </c>
      <c r="F543" t="s">
        <v>2379</v>
      </c>
      <c r="G543">
        <v>1</v>
      </c>
      <c r="H543" t="s">
        <v>2380</v>
      </c>
      <c r="I543" t="str" cm="1">
        <f t="array" ref="I543">_xlfn.IFS(B789&lt;18.5,"Underweight",B789&lt;25,"Normal Weight",B789&lt;30,"Overweight",B789&gt;=30,"Obesity")</f>
        <v>Obesity</v>
      </c>
      <c r="J543" t="str" cm="1">
        <f t="array" ref="J543">_xlfn.IFS(C543&lt;5.7,"Normal",C543&lt;6.5,"Pre-Diabetes",C543&gt;=6.5,"Diabetes")</f>
        <v>Normal</v>
      </c>
    </row>
    <row r="544" spans="1:10" x14ac:dyDescent="0.35">
      <c r="A544" t="s">
        <v>1827</v>
      </c>
      <c r="B544">
        <v>27.28</v>
      </c>
      <c r="C544">
        <v>4.72</v>
      </c>
      <c r="D544" t="s">
        <v>2379</v>
      </c>
      <c r="E544" t="s">
        <v>2380</v>
      </c>
      <c r="F544" t="s">
        <v>2379</v>
      </c>
      <c r="G544">
        <v>1</v>
      </c>
      <c r="H544" t="s">
        <v>2380</v>
      </c>
      <c r="I544" t="str" cm="1">
        <f t="array" ref="I544">_xlfn.IFS(B790&lt;18.5,"Underweight",B790&lt;25,"Normal Weight",B790&lt;30,"Overweight",B790&gt;=30,"Obesity")</f>
        <v>Obesity</v>
      </c>
      <c r="J544" t="str" cm="1">
        <f t="array" ref="J544">_xlfn.IFS(C544&lt;5.7,"Normal",C544&lt;6.5,"Pre-Diabetes",C544&gt;=6.5,"Diabetes")</f>
        <v>Normal</v>
      </c>
    </row>
    <row r="545" spans="1:10" x14ac:dyDescent="0.35">
      <c r="A545" t="s">
        <v>1826</v>
      </c>
      <c r="B545">
        <v>32.229999999999997</v>
      </c>
      <c r="C545">
        <v>4.6500000000000004</v>
      </c>
      <c r="D545" t="s">
        <v>2380</v>
      </c>
      <c r="E545" t="s">
        <v>2379</v>
      </c>
      <c r="F545" t="s">
        <v>2381</v>
      </c>
      <c r="G545">
        <v>1</v>
      </c>
      <c r="H545" t="s">
        <v>2379</v>
      </c>
      <c r="I545" t="str" cm="1">
        <f t="array" ref="I545">_xlfn.IFS(B791&lt;18.5,"Underweight",B791&lt;25,"Normal Weight",B791&lt;30,"Overweight",B791&gt;=30,"Obesity")</f>
        <v>Normal Weight</v>
      </c>
      <c r="J545" t="str" cm="1">
        <f t="array" ref="J545">_xlfn.IFS(C545&lt;5.7,"Normal",C545&lt;6.5,"Pre-Diabetes",C545&gt;=6.5,"Diabetes")</f>
        <v>Normal</v>
      </c>
    </row>
    <row r="546" spans="1:10" x14ac:dyDescent="0.35">
      <c r="A546" t="s">
        <v>1825</v>
      </c>
      <c r="B546">
        <v>44.2</v>
      </c>
      <c r="C546">
        <v>11.34</v>
      </c>
      <c r="D546" t="s">
        <v>2380</v>
      </c>
      <c r="E546" t="s">
        <v>2379</v>
      </c>
      <c r="F546" t="s">
        <v>2381</v>
      </c>
      <c r="G546">
        <v>1</v>
      </c>
      <c r="H546" t="s">
        <v>2379</v>
      </c>
      <c r="I546" t="str" cm="1">
        <f t="array" ref="I546">_xlfn.IFS(B792&lt;18.5,"Underweight",B792&lt;25,"Normal Weight",B792&lt;30,"Overweight",B792&gt;=30,"Obesity")</f>
        <v>Overweight</v>
      </c>
      <c r="J546" t="str" cm="1">
        <f t="array" ref="J546">_xlfn.IFS(C546&lt;5.7,"Normal",C546&lt;6.5,"Pre-Diabetes",C546&gt;=6.5,"Diabetes")</f>
        <v>Diabetes</v>
      </c>
    </row>
    <row r="547" spans="1:10" x14ac:dyDescent="0.35">
      <c r="A547" t="s">
        <v>1824</v>
      </c>
      <c r="B547">
        <v>29.734999999999999</v>
      </c>
      <c r="C547">
        <v>4.53</v>
      </c>
      <c r="D547" t="s">
        <v>2379</v>
      </c>
      <c r="E547" t="s">
        <v>2379</v>
      </c>
      <c r="F547" t="s">
        <v>2381</v>
      </c>
      <c r="G547">
        <v>1</v>
      </c>
      <c r="H547" t="s">
        <v>2379</v>
      </c>
      <c r="I547" t="str" cm="1">
        <f t="array" ref="I547">_xlfn.IFS(B793&lt;18.5,"Underweight",B793&lt;25,"Normal Weight",B793&lt;30,"Overweight",B793&gt;=30,"Obesity")</f>
        <v>Obesity</v>
      </c>
      <c r="J547" t="str" cm="1">
        <f t="array" ref="J547">_xlfn.IFS(C547&lt;5.7,"Normal",C547&lt;6.5,"Pre-Diabetes",C547&gt;=6.5,"Diabetes")</f>
        <v>Normal</v>
      </c>
    </row>
    <row r="548" spans="1:10" x14ac:dyDescent="0.35">
      <c r="A548" t="s">
        <v>1823</v>
      </c>
      <c r="B548">
        <v>28.31</v>
      </c>
      <c r="C548">
        <v>6.35</v>
      </c>
      <c r="D548" t="s">
        <v>2379</v>
      </c>
      <c r="E548" t="s">
        <v>2379</v>
      </c>
      <c r="F548" t="s">
        <v>2379</v>
      </c>
      <c r="G548">
        <v>0</v>
      </c>
      <c r="H548" t="s">
        <v>2380</v>
      </c>
      <c r="I548" t="str" cm="1">
        <f t="array" ref="I548">_xlfn.IFS(B794&lt;18.5,"Underweight",B794&lt;25,"Normal Weight",B794&lt;30,"Overweight",B794&gt;=30,"Obesity")</f>
        <v>Obesity</v>
      </c>
      <c r="J548" t="str" cm="1">
        <f t="array" ref="J548">_xlfn.IFS(C548&lt;5.7,"Normal",C548&lt;6.5,"Pre-Diabetes",C548&gt;=6.5,"Diabetes")</f>
        <v>Pre-Diabetes</v>
      </c>
    </row>
    <row r="549" spans="1:10" x14ac:dyDescent="0.35">
      <c r="A549" t="s">
        <v>1822</v>
      </c>
      <c r="B549">
        <v>46.62</v>
      </c>
      <c r="C549">
        <v>8.51</v>
      </c>
      <c r="D549" t="s">
        <v>2379</v>
      </c>
      <c r="E549" t="s">
        <v>2379</v>
      </c>
      <c r="F549" t="s">
        <v>2379</v>
      </c>
      <c r="G549">
        <v>0</v>
      </c>
      <c r="H549" t="s">
        <v>2379</v>
      </c>
      <c r="I549" t="str" cm="1">
        <f t="array" ref="I549">_xlfn.IFS(B795&lt;18.5,"Underweight",B795&lt;25,"Normal Weight",B795&lt;30,"Overweight",B795&gt;=30,"Obesity")</f>
        <v>Normal Weight</v>
      </c>
      <c r="J549" t="str" cm="1">
        <f t="array" ref="J549">_xlfn.IFS(C549&lt;5.7,"Normal",C549&lt;6.5,"Pre-Diabetes",C549&gt;=6.5,"Diabetes")</f>
        <v>Diabetes</v>
      </c>
    </row>
    <row r="550" spans="1:10" x14ac:dyDescent="0.35">
      <c r="A550" t="s">
        <v>1821</v>
      </c>
      <c r="B550">
        <v>51.75</v>
      </c>
      <c r="C550">
        <v>8.59</v>
      </c>
      <c r="D550" t="s">
        <v>2380</v>
      </c>
      <c r="E550" t="s">
        <v>2379</v>
      </c>
      <c r="F550" t="s">
        <v>2379</v>
      </c>
      <c r="G550">
        <v>1</v>
      </c>
      <c r="H550" t="s">
        <v>2379</v>
      </c>
      <c r="I550" t="str" cm="1">
        <f t="array" ref="I550">_xlfn.IFS(B796&lt;18.5,"Underweight",B796&lt;25,"Normal Weight",B796&lt;30,"Overweight",B796&gt;=30,"Obesity")</f>
        <v>Obesity</v>
      </c>
      <c r="J550" t="str" cm="1">
        <f t="array" ref="J550">_xlfn.IFS(C550&lt;5.7,"Normal",C550&lt;6.5,"Pre-Diabetes",C550&gt;=6.5,"Diabetes")</f>
        <v>Diabetes</v>
      </c>
    </row>
    <row r="551" spans="1:10" x14ac:dyDescent="0.35">
      <c r="A551" t="s">
        <v>1820</v>
      </c>
      <c r="B551">
        <v>25.7</v>
      </c>
      <c r="C551">
        <v>4.13</v>
      </c>
      <c r="D551" t="s">
        <v>2380</v>
      </c>
      <c r="E551" t="s">
        <v>2379</v>
      </c>
      <c r="F551" t="s">
        <v>2379</v>
      </c>
      <c r="G551">
        <v>0</v>
      </c>
      <c r="H551" t="s">
        <v>2380</v>
      </c>
      <c r="I551" t="str" cm="1">
        <f t="array" ref="I551">_xlfn.IFS(B797&lt;18.5,"Underweight",B797&lt;25,"Normal Weight",B797&lt;30,"Overweight",B797&gt;=30,"Obesity")</f>
        <v>Obesity</v>
      </c>
      <c r="J551" t="str" cm="1">
        <f t="array" ref="J551">_xlfn.IFS(C551&lt;5.7,"Normal",C551&lt;6.5,"Pre-Diabetes",C551&gt;=6.5,"Diabetes")</f>
        <v>Normal</v>
      </c>
    </row>
    <row r="552" spans="1:10" x14ac:dyDescent="0.35">
      <c r="A552" t="s">
        <v>1819</v>
      </c>
      <c r="B552">
        <v>31.79</v>
      </c>
      <c r="C552">
        <v>4.55</v>
      </c>
      <c r="D552" t="s">
        <v>2379</v>
      </c>
      <c r="E552" t="s">
        <v>2379</v>
      </c>
      <c r="F552" t="s">
        <v>2379</v>
      </c>
      <c r="G552">
        <v>0</v>
      </c>
      <c r="H552" t="s">
        <v>2379</v>
      </c>
      <c r="I552" t="str" cm="1">
        <f t="array" ref="I552">_xlfn.IFS(B798&lt;18.5,"Underweight",B798&lt;25,"Normal Weight",B798&lt;30,"Overweight",B798&gt;=30,"Obesity")</f>
        <v>Obesity</v>
      </c>
      <c r="J552" t="str" cm="1">
        <f t="array" ref="J552">_xlfn.IFS(C552&lt;5.7,"Normal",C552&lt;6.5,"Pre-Diabetes",C552&gt;=6.5,"Diabetes")</f>
        <v>Normal</v>
      </c>
    </row>
    <row r="553" spans="1:10" x14ac:dyDescent="0.35">
      <c r="A553" t="s">
        <v>1818</v>
      </c>
      <c r="B553">
        <v>24.795000000000002</v>
      </c>
      <c r="C553">
        <v>4.5199999999999996</v>
      </c>
      <c r="D553" t="s">
        <v>2379</v>
      </c>
      <c r="E553" t="s">
        <v>2379</v>
      </c>
      <c r="F553" t="s">
        <v>2379</v>
      </c>
      <c r="G553">
        <v>0</v>
      </c>
      <c r="H553" t="s">
        <v>2380</v>
      </c>
      <c r="I553" t="str" cm="1">
        <f t="array" ref="I553">_xlfn.IFS(B799&lt;18.5,"Underweight",B799&lt;25,"Normal Weight",B799&lt;30,"Overweight",B799&gt;=30,"Obesity")</f>
        <v>Obesity</v>
      </c>
      <c r="J553" t="str" cm="1">
        <f t="array" ref="J553">_xlfn.IFS(C553&lt;5.7,"Normal",C553&lt;6.5,"Pre-Diabetes",C553&gt;=6.5,"Diabetes")</f>
        <v>Normal</v>
      </c>
    </row>
    <row r="554" spans="1:10" x14ac:dyDescent="0.35">
      <c r="A554" t="s">
        <v>1817</v>
      </c>
      <c r="B554">
        <v>53.98</v>
      </c>
      <c r="C554">
        <v>5.07</v>
      </c>
      <c r="D554" t="s">
        <v>2379</v>
      </c>
      <c r="E554" t="s">
        <v>2379</v>
      </c>
      <c r="F554" t="s">
        <v>2381</v>
      </c>
      <c r="G554">
        <v>1</v>
      </c>
      <c r="H554" t="s">
        <v>2379</v>
      </c>
      <c r="I554" t="str" cm="1">
        <f t="array" ref="I554">_xlfn.IFS(B800&lt;18.5,"Underweight",B800&lt;25,"Normal Weight",B800&lt;30,"Overweight",B800&gt;=30,"Obesity")</f>
        <v>Overweight</v>
      </c>
      <c r="J554" t="str" cm="1">
        <f t="array" ref="J554">_xlfn.IFS(C554&lt;5.7,"Normal",C554&lt;6.5,"Pre-Diabetes",C554&gt;=6.5,"Diabetes")</f>
        <v>Normal</v>
      </c>
    </row>
    <row r="555" spans="1:10" x14ac:dyDescent="0.35">
      <c r="A555" t="s">
        <v>1816</v>
      </c>
      <c r="B555">
        <v>41.325000000000003</v>
      </c>
      <c r="C555">
        <v>4.04</v>
      </c>
      <c r="D555" t="s">
        <v>2380</v>
      </c>
      <c r="E555" t="s">
        <v>2379</v>
      </c>
      <c r="F555" t="s">
        <v>2381</v>
      </c>
      <c r="G555">
        <v>1</v>
      </c>
      <c r="H555" t="s">
        <v>2379</v>
      </c>
      <c r="I555" t="str" cm="1">
        <f t="array" ref="I555">_xlfn.IFS(B801&lt;18.5,"Underweight",B801&lt;25,"Normal Weight",B801&lt;30,"Overweight",B801&gt;=30,"Obesity")</f>
        <v>Obesity</v>
      </c>
      <c r="J555" t="str" cm="1">
        <f t="array" ref="J555">_xlfn.IFS(C555&lt;5.7,"Normal",C555&lt;6.5,"Pre-Diabetes",C555&gt;=6.5,"Diabetes")</f>
        <v>Normal</v>
      </c>
    </row>
    <row r="556" spans="1:10" x14ac:dyDescent="0.35">
      <c r="A556" t="s">
        <v>1815</v>
      </c>
      <c r="B556">
        <v>51.65</v>
      </c>
      <c r="C556">
        <v>5.3</v>
      </c>
      <c r="D556" t="s">
        <v>2380</v>
      </c>
      <c r="E556" t="s">
        <v>2379</v>
      </c>
      <c r="F556" t="s">
        <v>2379</v>
      </c>
      <c r="G556">
        <v>0</v>
      </c>
      <c r="H556" t="s">
        <v>2379</v>
      </c>
      <c r="I556" t="str" cm="1">
        <f t="array" ref="I556">_xlfn.IFS(B802&lt;18.5,"Underweight",B802&lt;25,"Normal Weight",B802&lt;30,"Overweight",B802&gt;=30,"Obesity")</f>
        <v>Overweight</v>
      </c>
      <c r="J556" t="str" cm="1">
        <f t="array" ref="J556">_xlfn.IFS(C556&lt;5.7,"Normal",C556&lt;6.5,"Pre-Diabetes",C556&gt;=6.5,"Diabetes")</f>
        <v>Normal</v>
      </c>
    </row>
    <row r="557" spans="1:10" x14ac:dyDescent="0.35">
      <c r="A557" t="s">
        <v>1814</v>
      </c>
      <c r="B557">
        <v>44.52</v>
      </c>
      <c r="C557">
        <v>8.64</v>
      </c>
      <c r="D557" t="s">
        <v>2380</v>
      </c>
      <c r="E557" t="s">
        <v>2379</v>
      </c>
      <c r="F557" t="s">
        <v>2381</v>
      </c>
      <c r="G557">
        <v>1</v>
      </c>
      <c r="H557" t="s">
        <v>2379</v>
      </c>
      <c r="I557" t="str" cm="1">
        <f t="array" ref="I557">_xlfn.IFS(B803&lt;18.5,"Underweight",B803&lt;25,"Normal Weight",B803&lt;30,"Overweight",B803&gt;=30,"Obesity")</f>
        <v>Obesity</v>
      </c>
      <c r="J557" t="str" cm="1">
        <f t="array" ref="J557">_xlfn.IFS(C557&lt;5.7,"Normal",C557&lt;6.5,"Pre-Diabetes",C557&gt;=6.5,"Diabetes")</f>
        <v>Diabetes</v>
      </c>
    </row>
    <row r="558" spans="1:10" x14ac:dyDescent="0.35">
      <c r="A558" t="s">
        <v>1813</v>
      </c>
      <c r="B558">
        <v>53.29</v>
      </c>
      <c r="C558">
        <v>4.03</v>
      </c>
      <c r="D558" t="s">
        <v>2379</v>
      </c>
      <c r="E558" t="s">
        <v>2379</v>
      </c>
      <c r="F558" t="s">
        <v>2381</v>
      </c>
      <c r="G558">
        <v>1</v>
      </c>
      <c r="H558" t="s">
        <v>2379</v>
      </c>
      <c r="I558" t="str" cm="1">
        <f t="array" ref="I558">_xlfn.IFS(B804&lt;18.5,"Underweight",B804&lt;25,"Normal Weight",B804&lt;30,"Overweight",B804&gt;=30,"Obesity")</f>
        <v>Obesity</v>
      </c>
      <c r="J558" t="str" cm="1">
        <f t="array" ref="J558">_xlfn.IFS(C558&lt;5.7,"Normal",C558&lt;6.5,"Pre-Diabetes",C558&gt;=6.5,"Diabetes")</f>
        <v>Normal</v>
      </c>
    </row>
    <row r="559" spans="1:10" x14ac:dyDescent="0.35">
      <c r="A559" t="s">
        <v>1812</v>
      </c>
      <c r="B559">
        <v>46.63</v>
      </c>
      <c r="C559">
        <v>4.26</v>
      </c>
      <c r="D559" t="s">
        <v>2380</v>
      </c>
      <c r="E559" t="s">
        <v>2379</v>
      </c>
      <c r="F559" t="s">
        <v>2379</v>
      </c>
      <c r="G559">
        <v>2</v>
      </c>
      <c r="H559" t="s">
        <v>2379</v>
      </c>
      <c r="I559" t="str" cm="1">
        <f t="array" ref="I559">_xlfn.IFS(B805&lt;18.5,"Underweight",B805&lt;25,"Normal Weight",B805&lt;30,"Overweight",B805&gt;=30,"Obesity")</f>
        <v>Normal Weight</v>
      </c>
      <c r="J559" t="str" cm="1">
        <f t="array" ref="J559">_xlfn.IFS(C559&lt;5.7,"Normal",C559&lt;6.5,"Pre-Diabetes",C559&gt;=6.5,"Diabetes")</f>
        <v>Normal</v>
      </c>
    </row>
    <row r="560" spans="1:10" x14ac:dyDescent="0.35">
      <c r="A560" t="s">
        <v>1811</v>
      </c>
      <c r="B560">
        <v>28.88</v>
      </c>
      <c r="C560">
        <v>5.35</v>
      </c>
      <c r="D560" t="s">
        <v>2379</v>
      </c>
      <c r="E560" t="s">
        <v>2379</v>
      </c>
      <c r="F560" t="s">
        <v>2381</v>
      </c>
      <c r="G560">
        <v>1</v>
      </c>
      <c r="H560" t="s">
        <v>2380</v>
      </c>
      <c r="I560" t="str" cm="1">
        <f t="array" ref="I560">_xlfn.IFS(B806&lt;18.5,"Underweight",B806&lt;25,"Normal Weight",B806&lt;30,"Overweight",B806&gt;=30,"Obesity")</f>
        <v>Obesity</v>
      </c>
      <c r="J560" t="str" cm="1">
        <f t="array" ref="J560">_xlfn.IFS(C560&lt;5.7,"Normal",C560&lt;6.5,"Pre-Diabetes",C560&gt;=6.5,"Diabetes")</f>
        <v>Normal</v>
      </c>
    </row>
    <row r="561" spans="1:10" x14ac:dyDescent="0.35">
      <c r="A561" t="s">
        <v>1810</v>
      </c>
      <c r="B561">
        <v>23.98</v>
      </c>
      <c r="C561">
        <v>4.9000000000000004</v>
      </c>
      <c r="D561" t="s">
        <v>2379</v>
      </c>
      <c r="E561" t="s">
        <v>2379</v>
      </c>
      <c r="F561" t="s">
        <v>2379</v>
      </c>
      <c r="G561">
        <v>0</v>
      </c>
      <c r="H561" t="s">
        <v>2379</v>
      </c>
      <c r="I561" t="str" cm="1">
        <f t="array" ref="I561">_xlfn.IFS(B807&lt;18.5,"Underweight",B807&lt;25,"Normal Weight",B807&lt;30,"Overweight",B807&gt;=30,"Obesity")</f>
        <v>Obesity</v>
      </c>
      <c r="J561" t="str" cm="1">
        <f t="array" ref="J561">_xlfn.IFS(C561&lt;5.7,"Normal",C561&lt;6.5,"Pre-Diabetes",C561&gt;=6.5,"Diabetes")</f>
        <v>Normal</v>
      </c>
    </row>
    <row r="562" spans="1:10" x14ac:dyDescent="0.35">
      <c r="A562" t="s">
        <v>1809</v>
      </c>
      <c r="B562">
        <v>23.65</v>
      </c>
      <c r="C562">
        <v>4.5</v>
      </c>
      <c r="D562" t="s">
        <v>2379</v>
      </c>
      <c r="E562" t="s">
        <v>2379</v>
      </c>
      <c r="F562" t="s">
        <v>2379</v>
      </c>
      <c r="G562">
        <v>0</v>
      </c>
      <c r="H562" t="s">
        <v>2379</v>
      </c>
      <c r="I562" t="str" cm="1">
        <f t="array" ref="I562">_xlfn.IFS(B808&lt;18.5,"Underweight",B808&lt;25,"Normal Weight",B808&lt;30,"Overweight",B808&gt;=30,"Obesity")</f>
        <v>Overweight</v>
      </c>
      <c r="J562" t="str" cm="1">
        <f t="array" ref="J562">_xlfn.IFS(C562&lt;5.7,"Normal",C562&lt;6.5,"Pre-Diabetes",C562&gt;=6.5,"Diabetes")</f>
        <v>Normal</v>
      </c>
    </row>
    <row r="563" spans="1:10" x14ac:dyDescent="0.35">
      <c r="A563" t="s">
        <v>1808</v>
      </c>
      <c r="B563">
        <v>49.09</v>
      </c>
      <c r="C563">
        <v>8.3800000000000008</v>
      </c>
      <c r="D563" t="s">
        <v>2380</v>
      </c>
      <c r="E563" t="s">
        <v>2379</v>
      </c>
      <c r="F563" t="s">
        <v>2379</v>
      </c>
      <c r="G563">
        <v>2</v>
      </c>
      <c r="H563" t="s">
        <v>2379</v>
      </c>
      <c r="I563" t="str" cm="1">
        <f t="array" ref="I563">_xlfn.IFS(B809&lt;18.5,"Underweight",B809&lt;25,"Normal Weight",B809&lt;30,"Overweight",B809&gt;=30,"Obesity")</f>
        <v>Obesity</v>
      </c>
      <c r="J563" t="str" cm="1">
        <f t="array" ref="J563">_xlfn.IFS(C563&lt;5.7,"Normal",C563&lt;6.5,"Pre-Diabetes",C563&gt;=6.5,"Diabetes")</f>
        <v>Diabetes</v>
      </c>
    </row>
    <row r="564" spans="1:10" x14ac:dyDescent="0.35">
      <c r="A564" t="s">
        <v>1807</v>
      </c>
      <c r="B564">
        <v>28.024999999999999</v>
      </c>
      <c r="C564">
        <v>7.03</v>
      </c>
      <c r="D564" t="s">
        <v>2379</v>
      </c>
      <c r="E564" t="s">
        <v>2379</v>
      </c>
      <c r="F564" t="s">
        <v>2379</v>
      </c>
      <c r="G564">
        <v>0</v>
      </c>
      <c r="H564" t="s">
        <v>2380</v>
      </c>
      <c r="I564" t="str" cm="1">
        <f t="array" ref="I564">_xlfn.IFS(B810&lt;18.5,"Underweight",B810&lt;25,"Normal Weight",B810&lt;30,"Overweight",B810&gt;=30,"Obesity")</f>
        <v>Obesity</v>
      </c>
      <c r="J564" t="str" cm="1">
        <f t="array" ref="J564">_xlfn.IFS(C564&lt;5.7,"Normal",C564&lt;6.5,"Pre-Diabetes",C564&gt;=6.5,"Diabetes")</f>
        <v>Diabetes</v>
      </c>
    </row>
    <row r="565" spans="1:10" x14ac:dyDescent="0.35">
      <c r="A565" t="s">
        <v>1806</v>
      </c>
      <c r="B565">
        <v>43.32</v>
      </c>
      <c r="C565">
        <v>8.75</v>
      </c>
      <c r="D565" t="s">
        <v>2380</v>
      </c>
      <c r="E565" t="s">
        <v>2379</v>
      </c>
      <c r="F565" t="s">
        <v>2381</v>
      </c>
      <c r="G565">
        <v>1</v>
      </c>
      <c r="H565" t="s">
        <v>2379</v>
      </c>
      <c r="I565" t="str" cm="1">
        <f t="array" ref="I565">_xlfn.IFS(B811&lt;18.5,"Underweight",B811&lt;25,"Normal Weight",B811&lt;30,"Overweight",B811&gt;=30,"Obesity")</f>
        <v>Obesity</v>
      </c>
      <c r="J565" t="str" cm="1">
        <f t="array" ref="J565">_xlfn.IFS(C565&lt;5.7,"Normal",C565&lt;6.5,"Pre-Diabetes",C565&gt;=6.5,"Diabetes")</f>
        <v>Diabetes</v>
      </c>
    </row>
    <row r="566" spans="1:10" x14ac:dyDescent="0.35">
      <c r="A566" t="s">
        <v>1805</v>
      </c>
      <c r="B566">
        <v>45.92</v>
      </c>
      <c r="C566">
        <v>9.51</v>
      </c>
      <c r="D566" t="s">
        <v>2379</v>
      </c>
      <c r="E566" t="s">
        <v>2379</v>
      </c>
      <c r="F566" t="s">
        <v>2379</v>
      </c>
      <c r="G566">
        <v>0</v>
      </c>
      <c r="H566" t="s">
        <v>2379</v>
      </c>
      <c r="I566" t="str" cm="1">
        <f t="array" ref="I566">_xlfn.IFS(B812&lt;18.5,"Underweight",B812&lt;25,"Normal Weight",B812&lt;30,"Overweight",B812&gt;=30,"Obesity")</f>
        <v>Obesity</v>
      </c>
      <c r="J566" t="str" cm="1">
        <f t="array" ref="J566">_xlfn.IFS(C566&lt;5.7,"Normal",C566&lt;6.5,"Pre-Diabetes",C566&gt;=6.5,"Diabetes")</f>
        <v>Diabetes</v>
      </c>
    </row>
    <row r="567" spans="1:10" x14ac:dyDescent="0.35">
      <c r="A567" t="s">
        <v>1804</v>
      </c>
      <c r="B567">
        <v>44.03</v>
      </c>
      <c r="C567">
        <v>9.36</v>
      </c>
      <c r="D567" t="s">
        <v>2379</v>
      </c>
      <c r="E567" t="s">
        <v>2379</v>
      </c>
      <c r="F567" t="s">
        <v>2379</v>
      </c>
      <c r="G567">
        <v>0</v>
      </c>
      <c r="H567" t="s">
        <v>2379</v>
      </c>
      <c r="I567" t="str" cm="1">
        <f t="array" ref="I567">_xlfn.IFS(B813&lt;18.5,"Underweight",B813&lt;25,"Normal Weight",B813&lt;30,"Overweight",B813&gt;=30,"Obesity")</f>
        <v>Obesity</v>
      </c>
      <c r="J567" t="str" cm="1">
        <f t="array" ref="J567">_xlfn.IFS(C567&lt;5.7,"Normal",C567&lt;6.5,"Pre-Diabetes",C567&gt;=6.5,"Diabetes")</f>
        <v>Diabetes</v>
      </c>
    </row>
    <row r="568" spans="1:10" x14ac:dyDescent="0.35">
      <c r="A568" t="s">
        <v>1803</v>
      </c>
      <c r="B568">
        <v>24.6</v>
      </c>
      <c r="C568">
        <v>4.8099999999999996</v>
      </c>
      <c r="D568" t="s">
        <v>2379</v>
      </c>
      <c r="E568" t="s">
        <v>2379</v>
      </c>
      <c r="F568" t="s">
        <v>2379</v>
      </c>
      <c r="G568">
        <v>0</v>
      </c>
      <c r="H568" t="s">
        <v>2380</v>
      </c>
      <c r="I568" t="str" cm="1">
        <f t="array" ref="I568">_xlfn.IFS(B814&lt;18.5,"Underweight",B814&lt;25,"Normal Weight",B814&lt;30,"Overweight",B814&gt;=30,"Obesity")</f>
        <v>Normal Weight</v>
      </c>
      <c r="J568" t="str" cm="1">
        <f t="array" ref="J568">_xlfn.IFS(C568&lt;5.7,"Normal",C568&lt;6.5,"Pre-Diabetes",C568&gt;=6.5,"Diabetes")</f>
        <v>Normal</v>
      </c>
    </row>
    <row r="569" spans="1:10" x14ac:dyDescent="0.35">
      <c r="A569" t="s">
        <v>1802</v>
      </c>
      <c r="B569">
        <v>49.15</v>
      </c>
      <c r="C569">
        <v>8.08</v>
      </c>
      <c r="D569" t="s">
        <v>2379</v>
      </c>
      <c r="E569" t="s">
        <v>2379</v>
      </c>
      <c r="F569" t="s">
        <v>2379</v>
      </c>
      <c r="G569">
        <v>0</v>
      </c>
      <c r="H569" t="s">
        <v>2379</v>
      </c>
      <c r="I569" t="str" cm="1">
        <f t="array" ref="I569">_xlfn.IFS(B815&lt;18.5,"Underweight",B815&lt;25,"Normal Weight",B815&lt;30,"Overweight",B815&gt;=30,"Obesity")</f>
        <v>Obesity</v>
      </c>
      <c r="J569" t="str" cm="1">
        <f t="array" ref="J569">_xlfn.IFS(C569&lt;5.7,"Normal",C569&lt;6.5,"Pre-Diabetes",C569&gt;=6.5,"Diabetes")</f>
        <v>Diabetes</v>
      </c>
    </row>
    <row r="570" spans="1:10" x14ac:dyDescent="0.35">
      <c r="A570" t="s">
        <v>1801</v>
      </c>
      <c r="B570">
        <v>28.31</v>
      </c>
      <c r="C570">
        <v>6.29</v>
      </c>
      <c r="D570" t="s">
        <v>2379</v>
      </c>
      <c r="E570" t="s">
        <v>2379</v>
      </c>
      <c r="F570" t="s">
        <v>2381</v>
      </c>
      <c r="G570">
        <v>1</v>
      </c>
      <c r="H570" t="s">
        <v>2380</v>
      </c>
      <c r="I570" t="str" cm="1">
        <f t="array" ref="I570">_xlfn.IFS(B816&lt;18.5,"Underweight",B816&lt;25,"Normal Weight",B816&lt;30,"Overweight",B816&gt;=30,"Obesity")</f>
        <v>Obesity</v>
      </c>
      <c r="J570" t="str" cm="1">
        <f t="array" ref="J570">_xlfn.IFS(C570&lt;5.7,"Normal",C570&lt;6.5,"Pre-Diabetes",C570&gt;=6.5,"Diabetes")</f>
        <v>Pre-Diabetes</v>
      </c>
    </row>
    <row r="571" spans="1:10" x14ac:dyDescent="0.35">
      <c r="A571" t="s">
        <v>1800</v>
      </c>
      <c r="B571">
        <v>22.99</v>
      </c>
      <c r="C571">
        <v>6.29</v>
      </c>
      <c r="D571" t="s">
        <v>2379</v>
      </c>
      <c r="E571" t="s">
        <v>2379</v>
      </c>
      <c r="F571" t="s">
        <v>2379</v>
      </c>
      <c r="G571">
        <v>1</v>
      </c>
      <c r="H571" t="s">
        <v>2380</v>
      </c>
      <c r="I571" t="str" cm="1">
        <f t="array" ref="I571">_xlfn.IFS(B817&lt;18.5,"Underweight",B817&lt;25,"Normal Weight",B817&lt;30,"Overweight",B817&gt;=30,"Obesity")</f>
        <v>Obesity</v>
      </c>
      <c r="J571" t="str" cm="1">
        <f t="array" ref="J571">_xlfn.IFS(C571&lt;5.7,"Normal",C571&lt;6.5,"Pre-Diabetes",C571&gt;=6.5,"Diabetes")</f>
        <v>Pre-Diabetes</v>
      </c>
    </row>
    <row r="572" spans="1:10" x14ac:dyDescent="0.35">
      <c r="A572" t="s">
        <v>1799</v>
      </c>
      <c r="B572">
        <v>29.07</v>
      </c>
      <c r="C572">
        <v>5.12</v>
      </c>
      <c r="D572" t="s">
        <v>2379</v>
      </c>
      <c r="E572" t="s">
        <v>2379</v>
      </c>
      <c r="F572" t="s">
        <v>2381</v>
      </c>
      <c r="G572">
        <v>1</v>
      </c>
      <c r="H572" t="s">
        <v>2380</v>
      </c>
      <c r="I572" t="str" cm="1">
        <f t="array" ref="I572">_xlfn.IFS(B818&lt;18.5,"Underweight",B818&lt;25,"Normal Weight",B818&lt;30,"Overweight",B818&gt;=30,"Obesity")</f>
        <v>Overweight</v>
      </c>
      <c r="J572" t="str" cm="1">
        <f t="array" ref="J572">_xlfn.IFS(C572&lt;5.7,"Normal",C572&lt;6.5,"Pre-Diabetes",C572&gt;=6.5,"Diabetes")</f>
        <v>Normal</v>
      </c>
    </row>
    <row r="573" spans="1:10" x14ac:dyDescent="0.35">
      <c r="A573" t="s">
        <v>1798</v>
      </c>
      <c r="B573">
        <v>42.02</v>
      </c>
      <c r="C573">
        <v>9.9499999999999993</v>
      </c>
      <c r="D573" t="s">
        <v>2380</v>
      </c>
      <c r="E573" t="s">
        <v>2379</v>
      </c>
      <c r="F573" t="s">
        <v>2381</v>
      </c>
      <c r="G573">
        <v>1</v>
      </c>
      <c r="H573" t="s">
        <v>2379</v>
      </c>
      <c r="I573" t="str" cm="1">
        <f t="array" ref="I573">_xlfn.IFS(B819&lt;18.5,"Underweight",B819&lt;25,"Normal Weight",B819&lt;30,"Overweight",B819&gt;=30,"Obesity")</f>
        <v>Overweight</v>
      </c>
      <c r="J573" t="str" cm="1">
        <f t="array" ref="J573">_xlfn.IFS(C573&lt;5.7,"Normal",C573&lt;6.5,"Pre-Diabetes",C573&gt;=6.5,"Diabetes")</f>
        <v>Diabetes</v>
      </c>
    </row>
    <row r="574" spans="1:10" x14ac:dyDescent="0.35">
      <c r="A574" t="s">
        <v>1797</v>
      </c>
      <c r="B574">
        <v>49.07</v>
      </c>
      <c r="C574">
        <v>9.08</v>
      </c>
      <c r="D574" t="s">
        <v>2380</v>
      </c>
      <c r="E574" t="s">
        <v>2379</v>
      </c>
      <c r="F574" t="s">
        <v>2379</v>
      </c>
      <c r="G574">
        <v>1</v>
      </c>
      <c r="H574" t="s">
        <v>2379</v>
      </c>
      <c r="I574" t="str" cm="1">
        <f t="array" ref="I574">_xlfn.IFS(B820&lt;18.5,"Underweight",B820&lt;25,"Normal Weight",B820&lt;30,"Overweight",B820&gt;=30,"Obesity")</f>
        <v>Obesity</v>
      </c>
      <c r="J574" t="str" cm="1">
        <f t="array" ref="J574">_xlfn.IFS(C574&lt;5.7,"Normal",C574&lt;6.5,"Pre-Diabetes",C574&gt;=6.5,"Diabetes")</f>
        <v>Diabetes</v>
      </c>
    </row>
    <row r="575" spans="1:10" x14ac:dyDescent="0.35">
      <c r="A575" t="s">
        <v>1796</v>
      </c>
      <c r="B575">
        <v>19.8</v>
      </c>
      <c r="C575">
        <v>4.82</v>
      </c>
      <c r="D575" t="s">
        <v>2379</v>
      </c>
      <c r="E575" t="s">
        <v>2379</v>
      </c>
      <c r="F575" t="s">
        <v>2379</v>
      </c>
      <c r="G575">
        <v>0</v>
      </c>
      <c r="H575" t="s">
        <v>2380</v>
      </c>
      <c r="I575" t="str" cm="1">
        <f t="array" ref="I575">_xlfn.IFS(B821&lt;18.5,"Underweight",B821&lt;25,"Normal Weight",B821&lt;30,"Overweight",B821&gt;=30,"Obesity")</f>
        <v>Obesity</v>
      </c>
      <c r="J575" t="str" cm="1">
        <f t="array" ref="J575">_xlfn.IFS(C575&lt;5.7,"Normal",C575&lt;6.5,"Pre-Diabetes",C575&gt;=6.5,"Diabetes")</f>
        <v>Normal</v>
      </c>
    </row>
    <row r="576" spans="1:10" x14ac:dyDescent="0.35">
      <c r="A576" t="s">
        <v>1795</v>
      </c>
      <c r="B576">
        <v>27.36</v>
      </c>
      <c r="C576">
        <v>4.6500000000000004</v>
      </c>
      <c r="D576" t="s">
        <v>2379</v>
      </c>
      <c r="E576" t="s">
        <v>2380</v>
      </c>
      <c r="F576" t="s">
        <v>2379</v>
      </c>
      <c r="G576">
        <v>1</v>
      </c>
      <c r="H576" t="s">
        <v>2380</v>
      </c>
      <c r="I576" t="str" cm="1">
        <f t="array" ref="I576">_xlfn.IFS(B822&lt;18.5,"Underweight",B822&lt;25,"Normal Weight",B822&lt;30,"Overweight",B822&gt;=30,"Obesity")</f>
        <v>Overweight</v>
      </c>
      <c r="J576" t="str" cm="1">
        <f t="array" ref="J576">_xlfn.IFS(C576&lt;5.7,"Normal",C576&lt;6.5,"Pre-Diabetes",C576&gt;=6.5,"Diabetes")</f>
        <v>Normal</v>
      </c>
    </row>
    <row r="577" spans="1:10" x14ac:dyDescent="0.35">
      <c r="A577" t="s">
        <v>1794</v>
      </c>
      <c r="B577">
        <v>42.95</v>
      </c>
      <c r="C577">
        <v>5.16</v>
      </c>
      <c r="D577" t="s">
        <v>2380</v>
      </c>
      <c r="E577" t="s">
        <v>2379</v>
      </c>
      <c r="F577" t="s">
        <v>2379</v>
      </c>
      <c r="G577">
        <v>1</v>
      </c>
      <c r="H577" t="s">
        <v>2379</v>
      </c>
      <c r="I577" t="str" cm="1">
        <f t="array" ref="I577">_xlfn.IFS(B823&lt;18.5,"Underweight",B823&lt;25,"Normal Weight",B823&lt;30,"Overweight",B823&gt;=30,"Obesity")</f>
        <v>Obesity</v>
      </c>
      <c r="J577" t="str" cm="1">
        <f t="array" ref="J577">_xlfn.IFS(C577&lt;5.7,"Normal",C577&lt;6.5,"Pre-Diabetes",C577&gt;=6.5,"Diabetes")</f>
        <v>Normal</v>
      </c>
    </row>
    <row r="578" spans="1:10" x14ac:dyDescent="0.35">
      <c r="A578" t="s">
        <v>1793</v>
      </c>
      <c r="B578">
        <v>42.66</v>
      </c>
      <c r="C578">
        <v>10.44</v>
      </c>
      <c r="D578" t="s">
        <v>2379</v>
      </c>
      <c r="E578" t="s">
        <v>2379</v>
      </c>
      <c r="F578" t="s">
        <v>2379</v>
      </c>
      <c r="G578">
        <v>0</v>
      </c>
      <c r="H578" t="s">
        <v>2379</v>
      </c>
      <c r="I578" t="str" cm="1">
        <f t="array" ref="I578">_xlfn.IFS(B824&lt;18.5,"Underweight",B824&lt;25,"Normal Weight",B824&lt;30,"Overweight",B824&gt;=30,"Obesity")</f>
        <v>Obesity</v>
      </c>
      <c r="J578" t="str" cm="1">
        <f t="array" ref="J578">_xlfn.IFS(C578&lt;5.7,"Normal",C578&lt;6.5,"Pre-Diabetes",C578&gt;=6.5,"Diabetes")</f>
        <v>Diabetes</v>
      </c>
    </row>
    <row r="579" spans="1:10" x14ac:dyDescent="0.35">
      <c r="A579" t="s">
        <v>1792</v>
      </c>
      <c r="B579">
        <v>33.630000000000003</v>
      </c>
      <c r="C579">
        <v>5.69</v>
      </c>
      <c r="D579" t="s">
        <v>2379</v>
      </c>
      <c r="E579" t="s">
        <v>2379</v>
      </c>
      <c r="F579" t="s">
        <v>2379</v>
      </c>
      <c r="G579">
        <v>1</v>
      </c>
      <c r="H579" t="s">
        <v>2379</v>
      </c>
      <c r="I579" t="str" cm="1">
        <f t="array" ref="I579">_xlfn.IFS(B825&lt;18.5,"Underweight",B825&lt;25,"Normal Weight",B825&lt;30,"Overweight",B825&gt;=30,"Obesity")</f>
        <v>Underweight</v>
      </c>
      <c r="J579" t="str" cm="1">
        <f t="array" ref="J579">_xlfn.IFS(C579&lt;5.7,"Normal",C579&lt;6.5,"Pre-Diabetes",C579&gt;=6.5,"Diabetes")</f>
        <v>Normal</v>
      </c>
    </row>
    <row r="580" spans="1:10" x14ac:dyDescent="0.35">
      <c r="A580" t="s">
        <v>1791</v>
      </c>
      <c r="B580">
        <v>26.84</v>
      </c>
      <c r="C580">
        <v>6.5</v>
      </c>
      <c r="D580" t="s">
        <v>2379</v>
      </c>
      <c r="E580" t="s">
        <v>2379</v>
      </c>
      <c r="F580" t="s">
        <v>2379</v>
      </c>
      <c r="G580">
        <v>0</v>
      </c>
      <c r="H580" t="s">
        <v>2380</v>
      </c>
      <c r="I580" t="str" cm="1">
        <f t="array" ref="I580">_xlfn.IFS(B826&lt;18.5,"Underweight",B826&lt;25,"Normal Weight",B826&lt;30,"Overweight",B826&gt;=30,"Obesity")</f>
        <v>Obesity</v>
      </c>
      <c r="J580" t="str" cm="1">
        <f t="array" ref="J580">_xlfn.IFS(C580&lt;5.7,"Normal",C580&lt;6.5,"Pre-Diabetes",C580&gt;=6.5,"Diabetes")</f>
        <v>Diabetes</v>
      </c>
    </row>
    <row r="581" spans="1:10" x14ac:dyDescent="0.35">
      <c r="A581" t="s">
        <v>1790</v>
      </c>
      <c r="B581">
        <v>28.3</v>
      </c>
      <c r="C581">
        <v>5.73</v>
      </c>
      <c r="D581" t="s">
        <v>2379</v>
      </c>
      <c r="E581" t="s">
        <v>2379</v>
      </c>
      <c r="F581" t="s">
        <v>2381</v>
      </c>
      <c r="G581">
        <v>1</v>
      </c>
      <c r="H581" t="s">
        <v>2380</v>
      </c>
      <c r="I581" t="str" cm="1">
        <f t="array" ref="I581">_xlfn.IFS(B827&lt;18.5,"Underweight",B827&lt;25,"Normal Weight",B827&lt;30,"Overweight",B827&gt;=30,"Obesity")</f>
        <v>Overweight</v>
      </c>
      <c r="J581" t="str" cm="1">
        <f t="array" ref="J581">_xlfn.IFS(C581&lt;5.7,"Normal",C581&lt;6.5,"Pre-Diabetes",C581&gt;=6.5,"Diabetes")</f>
        <v>Pre-Diabetes</v>
      </c>
    </row>
    <row r="582" spans="1:10" x14ac:dyDescent="0.35">
      <c r="A582" t="s">
        <v>1789</v>
      </c>
      <c r="B582">
        <v>27.06</v>
      </c>
      <c r="C582">
        <v>5.74</v>
      </c>
      <c r="D582" t="s">
        <v>2380</v>
      </c>
      <c r="E582" t="s">
        <v>2379</v>
      </c>
      <c r="F582" t="s">
        <v>2379</v>
      </c>
      <c r="G582">
        <v>0</v>
      </c>
      <c r="H582" t="s">
        <v>2380</v>
      </c>
      <c r="I582" t="str" cm="1">
        <f t="array" ref="I582">_xlfn.IFS(B828&lt;18.5,"Underweight",B828&lt;25,"Normal Weight",B828&lt;30,"Overweight",B828&gt;=30,"Obesity")</f>
        <v>Obesity</v>
      </c>
      <c r="J582" t="str" cm="1">
        <f t="array" ref="J582">_xlfn.IFS(C582&lt;5.7,"Normal",C582&lt;6.5,"Pre-Diabetes",C582&gt;=6.5,"Diabetes")</f>
        <v>Pre-Diabetes</v>
      </c>
    </row>
    <row r="583" spans="1:10" x14ac:dyDescent="0.35">
      <c r="A583" t="s">
        <v>1788</v>
      </c>
      <c r="B583">
        <v>47.13</v>
      </c>
      <c r="C583">
        <v>8.6999999999999993</v>
      </c>
      <c r="D583" t="s">
        <v>2379</v>
      </c>
      <c r="E583" t="s">
        <v>2379</v>
      </c>
      <c r="F583" t="s">
        <v>2379</v>
      </c>
      <c r="G583">
        <v>0</v>
      </c>
      <c r="H583" t="s">
        <v>2379</v>
      </c>
      <c r="I583" t="str" cm="1">
        <f t="array" ref="I583">_xlfn.IFS(B829&lt;18.5,"Underweight",B829&lt;25,"Normal Weight",B829&lt;30,"Overweight",B829&gt;=30,"Obesity")</f>
        <v>Obesity</v>
      </c>
      <c r="J583" t="str" cm="1">
        <f t="array" ref="J583">_xlfn.IFS(C583&lt;5.7,"Normal",C583&lt;6.5,"Pre-Diabetes",C583&gt;=6.5,"Diabetes")</f>
        <v>Diabetes</v>
      </c>
    </row>
    <row r="584" spans="1:10" x14ac:dyDescent="0.35">
      <c r="A584" t="s">
        <v>1787</v>
      </c>
      <c r="B584">
        <v>51.72</v>
      </c>
      <c r="C584">
        <v>5.09</v>
      </c>
      <c r="D584" t="s">
        <v>2379</v>
      </c>
      <c r="E584" t="s">
        <v>2379</v>
      </c>
      <c r="F584" t="s">
        <v>2379</v>
      </c>
      <c r="G584">
        <v>0</v>
      </c>
      <c r="H584" t="s">
        <v>2379</v>
      </c>
      <c r="I584" t="str" cm="1">
        <f t="array" ref="I584">_xlfn.IFS(B830&lt;18.5,"Underweight",B830&lt;25,"Normal Weight",B830&lt;30,"Overweight",B830&gt;=30,"Obesity")</f>
        <v>Overweight</v>
      </c>
      <c r="J584" t="str" cm="1">
        <f t="array" ref="J584">_xlfn.IFS(C584&lt;5.7,"Normal",C584&lt;6.5,"Pre-Diabetes",C584&gt;=6.5,"Diabetes")</f>
        <v>Normal</v>
      </c>
    </row>
    <row r="585" spans="1:10" x14ac:dyDescent="0.35">
      <c r="A585" t="s">
        <v>1786</v>
      </c>
      <c r="B585">
        <v>48.59</v>
      </c>
      <c r="C585">
        <v>5.57</v>
      </c>
      <c r="D585" t="s">
        <v>2379</v>
      </c>
      <c r="E585" t="s">
        <v>2379</v>
      </c>
      <c r="F585" t="s">
        <v>2379</v>
      </c>
      <c r="G585">
        <v>0</v>
      </c>
      <c r="H585" t="s">
        <v>2379</v>
      </c>
      <c r="I585" t="str" cm="1">
        <f t="array" ref="I585">_xlfn.IFS(B831&lt;18.5,"Underweight",B831&lt;25,"Normal Weight",B831&lt;30,"Overweight",B831&gt;=30,"Obesity")</f>
        <v>Obesity</v>
      </c>
      <c r="J585" t="str" cm="1">
        <f t="array" ref="J585">_xlfn.IFS(C585&lt;5.7,"Normal",C585&lt;6.5,"Pre-Diabetes",C585&gt;=6.5,"Diabetes")</f>
        <v>Normal</v>
      </c>
    </row>
    <row r="586" spans="1:10" x14ac:dyDescent="0.35">
      <c r="A586" t="s">
        <v>1785</v>
      </c>
      <c r="B586">
        <v>45.18</v>
      </c>
      <c r="C586">
        <v>10.87</v>
      </c>
      <c r="D586" t="s">
        <v>2379</v>
      </c>
      <c r="E586" t="s">
        <v>2379</v>
      </c>
      <c r="F586" t="s">
        <v>2379</v>
      </c>
      <c r="G586">
        <v>0</v>
      </c>
      <c r="H586" t="s">
        <v>2379</v>
      </c>
      <c r="I586" t="str" cm="1">
        <f t="array" ref="I586">_xlfn.IFS(B832&lt;18.5,"Underweight",B832&lt;25,"Normal Weight",B832&lt;30,"Overweight",B832&gt;=30,"Obesity")</f>
        <v>Obesity</v>
      </c>
      <c r="J586" t="str" cm="1">
        <f t="array" ref="J586">_xlfn.IFS(C586&lt;5.7,"Normal",C586&lt;6.5,"Pre-Diabetes",C586&gt;=6.5,"Diabetes")</f>
        <v>Diabetes</v>
      </c>
    </row>
    <row r="587" spans="1:10" x14ac:dyDescent="0.35">
      <c r="A587" t="s">
        <v>1784</v>
      </c>
      <c r="B587">
        <v>27.9</v>
      </c>
      <c r="C587">
        <v>6.02</v>
      </c>
      <c r="D587" t="s">
        <v>2379</v>
      </c>
      <c r="E587" t="s">
        <v>2379</v>
      </c>
      <c r="F587" t="s">
        <v>2381</v>
      </c>
      <c r="G587">
        <v>1</v>
      </c>
      <c r="H587" t="s">
        <v>2380</v>
      </c>
      <c r="I587" t="str" cm="1">
        <f t="array" ref="I587">_xlfn.IFS(B833&lt;18.5,"Underweight",B833&lt;25,"Normal Weight",B833&lt;30,"Overweight",B833&gt;=30,"Obesity")</f>
        <v>Obesity</v>
      </c>
      <c r="J587" t="str" cm="1">
        <f t="array" ref="J587">_xlfn.IFS(C587&lt;5.7,"Normal",C587&lt;6.5,"Pre-Diabetes",C587&gt;=6.5,"Diabetes")</f>
        <v>Pre-Diabetes</v>
      </c>
    </row>
    <row r="588" spans="1:10" x14ac:dyDescent="0.35">
      <c r="A588" t="s">
        <v>1783</v>
      </c>
      <c r="B588">
        <v>51.33</v>
      </c>
      <c r="C588">
        <v>7</v>
      </c>
      <c r="D588" t="s">
        <v>2379</v>
      </c>
      <c r="E588" t="s">
        <v>2379</v>
      </c>
      <c r="F588" t="s">
        <v>2379</v>
      </c>
      <c r="G588">
        <v>0</v>
      </c>
      <c r="H588" t="s">
        <v>2379</v>
      </c>
      <c r="I588" t="str" cm="1">
        <f t="array" ref="I588">_xlfn.IFS(B834&lt;18.5,"Underweight",B834&lt;25,"Normal Weight",B834&lt;30,"Overweight",B834&gt;=30,"Obesity")</f>
        <v>Overweight</v>
      </c>
      <c r="J588" t="str" cm="1">
        <f t="array" ref="J588">_xlfn.IFS(C588&lt;5.7,"Normal",C588&lt;6.5,"Pre-Diabetes",C588&gt;=6.5,"Diabetes")</f>
        <v>Diabetes</v>
      </c>
    </row>
    <row r="589" spans="1:10" x14ac:dyDescent="0.35">
      <c r="A589" t="s">
        <v>1782</v>
      </c>
      <c r="B589">
        <v>30.59</v>
      </c>
      <c r="C589">
        <v>5.56</v>
      </c>
      <c r="D589" t="s">
        <v>2380</v>
      </c>
      <c r="E589" t="s">
        <v>2379</v>
      </c>
      <c r="F589" t="s">
        <v>2379</v>
      </c>
      <c r="G589">
        <v>1</v>
      </c>
      <c r="H589" t="s">
        <v>2379</v>
      </c>
      <c r="I589" t="str" cm="1">
        <f t="array" ref="I589">_xlfn.IFS(B835&lt;18.5,"Underweight",B835&lt;25,"Normal Weight",B835&lt;30,"Overweight",B835&gt;=30,"Obesity")</f>
        <v>Obesity</v>
      </c>
      <c r="J589" t="str" cm="1">
        <f t="array" ref="J589">_xlfn.IFS(C589&lt;5.7,"Normal",C589&lt;6.5,"Pre-Diabetes",C589&gt;=6.5,"Diabetes")</f>
        <v>Normal</v>
      </c>
    </row>
    <row r="590" spans="1:10" x14ac:dyDescent="0.35">
      <c r="A590" t="s">
        <v>1781</v>
      </c>
      <c r="B590">
        <v>39.229999999999997</v>
      </c>
      <c r="C590">
        <v>8.4499999999999993</v>
      </c>
      <c r="D590" t="s">
        <v>2379</v>
      </c>
      <c r="E590" t="s">
        <v>2379</v>
      </c>
      <c r="F590" t="s">
        <v>2379</v>
      </c>
      <c r="G590">
        <v>0</v>
      </c>
      <c r="H590" t="s">
        <v>2379</v>
      </c>
      <c r="I590" t="str" cm="1">
        <f t="array" ref="I590">_xlfn.IFS(B836&lt;18.5,"Underweight",B836&lt;25,"Normal Weight",B836&lt;30,"Overweight",B836&gt;=30,"Obesity")</f>
        <v>Obesity</v>
      </c>
      <c r="J590" t="str" cm="1">
        <f t="array" ref="J590">_xlfn.IFS(C590&lt;5.7,"Normal",C590&lt;6.5,"Pre-Diabetes",C590&gt;=6.5,"Diabetes")</f>
        <v>Diabetes</v>
      </c>
    </row>
    <row r="591" spans="1:10" x14ac:dyDescent="0.35">
      <c r="A591" t="s">
        <v>1780</v>
      </c>
      <c r="B591">
        <v>19.094999999999999</v>
      </c>
      <c r="C591">
        <v>6.19</v>
      </c>
      <c r="D591" t="s">
        <v>2379</v>
      </c>
      <c r="E591" t="s">
        <v>2379</v>
      </c>
      <c r="F591" t="s">
        <v>2379</v>
      </c>
      <c r="G591">
        <v>0</v>
      </c>
      <c r="H591" t="s">
        <v>2380</v>
      </c>
      <c r="I591" t="str" cm="1">
        <f t="array" ref="I591">_xlfn.IFS(B837&lt;18.5,"Underweight",B837&lt;25,"Normal Weight",B837&lt;30,"Overweight",B837&gt;=30,"Obesity")</f>
        <v>Obesity</v>
      </c>
      <c r="J591" t="str" cm="1">
        <f t="array" ref="J591">_xlfn.IFS(C591&lt;5.7,"Normal",C591&lt;6.5,"Pre-Diabetes",C591&gt;=6.5,"Diabetes")</f>
        <v>Pre-Diabetes</v>
      </c>
    </row>
    <row r="592" spans="1:10" x14ac:dyDescent="0.35">
      <c r="A592" t="s">
        <v>1779</v>
      </c>
      <c r="B592">
        <v>49.72</v>
      </c>
      <c r="C592">
        <v>7.71</v>
      </c>
      <c r="D592" t="s">
        <v>2379</v>
      </c>
      <c r="E592" t="s">
        <v>2379</v>
      </c>
      <c r="F592" t="s">
        <v>2379</v>
      </c>
      <c r="G592">
        <v>0</v>
      </c>
      <c r="H592" t="s">
        <v>2379</v>
      </c>
      <c r="I592" t="str" cm="1">
        <f t="array" ref="I592">_xlfn.IFS(B838&lt;18.5,"Underweight",B838&lt;25,"Normal Weight",B838&lt;30,"Overweight",B838&gt;=30,"Obesity")</f>
        <v>Obesity</v>
      </c>
      <c r="J592" t="str" cm="1">
        <f t="array" ref="J592">_xlfn.IFS(C592&lt;5.7,"Normal",C592&lt;6.5,"Pre-Diabetes",C592&gt;=6.5,"Diabetes")</f>
        <v>Diabetes</v>
      </c>
    </row>
    <row r="593" spans="1:10" x14ac:dyDescent="0.35">
      <c r="A593" t="s">
        <v>1778</v>
      </c>
      <c r="B593">
        <v>21.754999999999999</v>
      </c>
      <c r="C593">
        <v>4.63</v>
      </c>
      <c r="D593" t="s">
        <v>2379</v>
      </c>
      <c r="E593" t="s">
        <v>2379</v>
      </c>
      <c r="F593" t="s">
        <v>2381</v>
      </c>
      <c r="G593">
        <v>1</v>
      </c>
      <c r="H593" t="s">
        <v>2380</v>
      </c>
      <c r="I593" t="str" cm="1">
        <f t="array" ref="I593">_xlfn.IFS(B839&lt;18.5,"Underweight",B839&lt;25,"Normal Weight",B839&lt;30,"Overweight",B839&gt;=30,"Obesity")</f>
        <v>Obesity</v>
      </c>
      <c r="J593" t="str" cm="1">
        <f t="array" ref="J593">_xlfn.IFS(C593&lt;5.7,"Normal",C593&lt;6.5,"Pre-Diabetes",C593&gt;=6.5,"Diabetes")</f>
        <v>Normal</v>
      </c>
    </row>
    <row r="594" spans="1:10" x14ac:dyDescent="0.35">
      <c r="A594" t="s">
        <v>1777</v>
      </c>
      <c r="B594">
        <v>48.39</v>
      </c>
      <c r="C594">
        <v>4.6100000000000003</v>
      </c>
      <c r="D594" t="s">
        <v>2379</v>
      </c>
      <c r="E594" t="s">
        <v>2379</v>
      </c>
      <c r="F594" t="s">
        <v>2379</v>
      </c>
      <c r="G594">
        <v>0</v>
      </c>
      <c r="H594" t="s">
        <v>2379</v>
      </c>
      <c r="I594" t="str" cm="1">
        <f t="array" ref="I594">_xlfn.IFS(B840&lt;18.5,"Underweight",B840&lt;25,"Normal Weight",B840&lt;30,"Overweight",B840&gt;=30,"Obesity")</f>
        <v>Obesity</v>
      </c>
      <c r="J594" t="str" cm="1">
        <f t="array" ref="J594">_xlfn.IFS(C594&lt;5.7,"Normal",C594&lt;6.5,"Pre-Diabetes",C594&gt;=6.5,"Diabetes")</f>
        <v>Normal</v>
      </c>
    </row>
    <row r="595" spans="1:10" x14ac:dyDescent="0.35">
      <c r="A595" t="s">
        <v>1776</v>
      </c>
      <c r="B595">
        <v>47.15</v>
      </c>
      <c r="C595">
        <v>9.5299999999999994</v>
      </c>
      <c r="D595" t="s">
        <v>2380</v>
      </c>
      <c r="E595" t="s">
        <v>2379</v>
      </c>
      <c r="F595" t="s">
        <v>2379</v>
      </c>
      <c r="G595">
        <v>1</v>
      </c>
      <c r="H595" t="s">
        <v>2379</v>
      </c>
      <c r="I595" t="str" cm="1">
        <f t="array" ref="I595">_xlfn.IFS(B841&lt;18.5,"Underweight",B841&lt;25,"Normal Weight",B841&lt;30,"Overweight",B841&gt;=30,"Obesity")</f>
        <v>Obesity</v>
      </c>
      <c r="J595" t="str" cm="1">
        <f t="array" ref="J595">_xlfn.IFS(C595&lt;5.7,"Normal",C595&lt;6.5,"Pre-Diabetes",C595&gt;=6.5,"Diabetes")</f>
        <v>Diabetes</v>
      </c>
    </row>
    <row r="596" spans="1:10" x14ac:dyDescent="0.35">
      <c r="A596" t="s">
        <v>1775</v>
      </c>
      <c r="B596">
        <v>47.59</v>
      </c>
      <c r="C596">
        <v>11.43</v>
      </c>
      <c r="D596" t="s">
        <v>2380</v>
      </c>
      <c r="E596" t="s">
        <v>2379</v>
      </c>
      <c r="F596" t="s">
        <v>2379</v>
      </c>
      <c r="G596">
        <v>2</v>
      </c>
      <c r="H596" t="s">
        <v>2379</v>
      </c>
      <c r="I596" t="str" cm="1">
        <f t="array" ref="I596">_xlfn.IFS(B842&lt;18.5,"Underweight",B842&lt;25,"Normal Weight",B842&lt;30,"Overweight",B842&gt;=30,"Obesity")</f>
        <v>Obesity</v>
      </c>
      <c r="J596" t="str" cm="1">
        <f t="array" ref="J596">_xlfn.IFS(C596&lt;5.7,"Normal",C596&lt;6.5,"Pre-Diabetes",C596&gt;=6.5,"Diabetes")</f>
        <v>Diabetes</v>
      </c>
    </row>
    <row r="597" spans="1:10" x14ac:dyDescent="0.35">
      <c r="A597" t="s">
        <v>1774</v>
      </c>
      <c r="B597">
        <v>39.81</v>
      </c>
      <c r="C597">
        <v>7.65</v>
      </c>
      <c r="D597" t="s">
        <v>2380</v>
      </c>
      <c r="E597" t="s">
        <v>2379</v>
      </c>
      <c r="F597" t="s">
        <v>2381</v>
      </c>
      <c r="G597">
        <v>1</v>
      </c>
      <c r="H597" t="s">
        <v>2379</v>
      </c>
      <c r="I597" t="str" cm="1">
        <f t="array" ref="I597">_xlfn.IFS(B843&lt;18.5,"Underweight",B843&lt;25,"Normal Weight",B843&lt;30,"Overweight",B843&gt;=30,"Obesity")</f>
        <v>Obesity</v>
      </c>
      <c r="J597" t="str" cm="1">
        <f t="array" ref="J597">_xlfn.IFS(C597&lt;5.7,"Normal",C597&lt;6.5,"Pre-Diabetes",C597&gt;=6.5,"Diabetes")</f>
        <v>Diabetes</v>
      </c>
    </row>
    <row r="598" spans="1:10" x14ac:dyDescent="0.35">
      <c r="A598" t="s">
        <v>1773</v>
      </c>
      <c r="B598">
        <v>31.02</v>
      </c>
      <c r="C598">
        <v>5.87</v>
      </c>
      <c r="D598" t="s">
        <v>2380</v>
      </c>
      <c r="E598" t="s">
        <v>2379</v>
      </c>
      <c r="F598" t="s">
        <v>2379</v>
      </c>
      <c r="G598">
        <v>0</v>
      </c>
      <c r="H598" t="s">
        <v>2379</v>
      </c>
      <c r="I598" t="str" cm="1">
        <f t="array" ref="I598">_xlfn.IFS(B844&lt;18.5,"Underweight",B844&lt;25,"Normal Weight",B844&lt;30,"Overweight",B844&gt;=30,"Obesity")</f>
        <v>Obesity</v>
      </c>
      <c r="J598" t="str" cm="1">
        <f t="array" ref="J598">_xlfn.IFS(C598&lt;5.7,"Normal",C598&lt;6.5,"Pre-Diabetes",C598&gt;=6.5,"Diabetes")</f>
        <v>Pre-Diabetes</v>
      </c>
    </row>
    <row r="599" spans="1:10" x14ac:dyDescent="0.35">
      <c r="A599" t="s">
        <v>1772</v>
      </c>
      <c r="B599">
        <v>24.75</v>
      </c>
      <c r="C599">
        <v>4.3600000000000003</v>
      </c>
      <c r="D599" t="s">
        <v>2380</v>
      </c>
      <c r="E599" t="s">
        <v>2379</v>
      </c>
      <c r="F599" t="s">
        <v>2379</v>
      </c>
      <c r="G599">
        <v>1</v>
      </c>
      <c r="H599" t="s">
        <v>2380</v>
      </c>
      <c r="I599" t="str" cm="1">
        <f t="array" ref="I599">_xlfn.IFS(B845&lt;18.5,"Underweight",B845&lt;25,"Normal Weight",B845&lt;30,"Overweight",B845&gt;=30,"Obesity")</f>
        <v>Obesity</v>
      </c>
      <c r="J599" t="str" cm="1">
        <f t="array" ref="J599">_xlfn.IFS(C599&lt;5.7,"Normal",C599&lt;6.5,"Pre-Diabetes",C599&gt;=6.5,"Diabetes")</f>
        <v>Normal</v>
      </c>
    </row>
    <row r="600" spans="1:10" x14ac:dyDescent="0.35">
      <c r="A600" t="s">
        <v>1771</v>
      </c>
      <c r="B600">
        <v>30.114999999999998</v>
      </c>
      <c r="C600">
        <v>10.119999999999999</v>
      </c>
      <c r="D600" t="s">
        <v>2379</v>
      </c>
      <c r="E600" t="s">
        <v>2379</v>
      </c>
      <c r="F600" t="s">
        <v>2379</v>
      </c>
      <c r="G600">
        <v>3</v>
      </c>
      <c r="H600" t="s">
        <v>2379</v>
      </c>
      <c r="I600" t="str" cm="1">
        <f t="array" ref="I600">_xlfn.IFS(B846&lt;18.5,"Underweight",B846&lt;25,"Normal Weight",B846&lt;30,"Overweight",B846&gt;=30,"Obesity")</f>
        <v>Normal Weight</v>
      </c>
      <c r="J600" t="str" cm="1">
        <f t="array" ref="J600">_xlfn.IFS(C600&lt;5.7,"Normal",C600&lt;6.5,"Pre-Diabetes",C600&gt;=6.5,"Diabetes")</f>
        <v>Diabetes</v>
      </c>
    </row>
    <row r="601" spans="1:10" x14ac:dyDescent="0.35">
      <c r="A601" t="s">
        <v>1770</v>
      </c>
      <c r="B601">
        <v>26.03</v>
      </c>
      <c r="C601">
        <v>4.01</v>
      </c>
      <c r="D601" t="s">
        <v>2379</v>
      </c>
      <c r="E601" t="s">
        <v>2379</v>
      </c>
      <c r="F601" t="s">
        <v>2381</v>
      </c>
      <c r="G601">
        <v>1</v>
      </c>
      <c r="H601" t="s">
        <v>2380</v>
      </c>
      <c r="I601" t="str" cm="1">
        <f t="array" ref="I601">_xlfn.IFS(B847&lt;18.5,"Underweight",B847&lt;25,"Normal Weight",B847&lt;30,"Overweight",B847&gt;=30,"Obesity")</f>
        <v>Overweight</v>
      </c>
      <c r="J601" t="str" cm="1">
        <f t="array" ref="J601">_xlfn.IFS(C601&lt;5.7,"Normal",C601&lt;6.5,"Pre-Diabetes",C601&gt;=6.5,"Diabetes")</f>
        <v>Normal</v>
      </c>
    </row>
    <row r="602" spans="1:10" x14ac:dyDescent="0.35">
      <c r="A602" t="s">
        <v>1769</v>
      </c>
      <c r="B602">
        <v>20.045000000000002</v>
      </c>
      <c r="C602">
        <v>4.7699999999999996</v>
      </c>
      <c r="D602" t="s">
        <v>2380</v>
      </c>
      <c r="E602" t="s">
        <v>2379</v>
      </c>
      <c r="F602" t="s">
        <v>2379</v>
      </c>
      <c r="G602">
        <v>1</v>
      </c>
      <c r="H602" t="s">
        <v>2380</v>
      </c>
      <c r="I602" t="str" cm="1">
        <f t="array" ref="I602">_xlfn.IFS(B848&lt;18.5,"Underweight",B848&lt;25,"Normal Weight",B848&lt;30,"Overweight",B848&gt;=30,"Obesity")</f>
        <v>Obesity</v>
      </c>
      <c r="J602" t="str" cm="1">
        <f t="array" ref="J602">_xlfn.IFS(C602&lt;5.7,"Normal",C602&lt;6.5,"Pre-Diabetes",C602&gt;=6.5,"Diabetes")</f>
        <v>Normal</v>
      </c>
    </row>
    <row r="603" spans="1:10" x14ac:dyDescent="0.35">
      <c r="A603" t="s">
        <v>1768</v>
      </c>
      <c r="B603">
        <v>40.24</v>
      </c>
      <c r="C603">
        <v>6.83</v>
      </c>
      <c r="D603" t="s">
        <v>2379</v>
      </c>
      <c r="E603" t="s">
        <v>2379</v>
      </c>
      <c r="F603" t="s">
        <v>2379</v>
      </c>
      <c r="G603">
        <v>0</v>
      </c>
      <c r="H603" t="s">
        <v>2379</v>
      </c>
      <c r="I603" t="str" cm="1">
        <f t="array" ref="I603">_xlfn.IFS(B849&lt;18.5,"Underweight",B849&lt;25,"Normal Weight",B849&lt;30,"Overweight",B849&gt;=30,"Obesity")</f>
        <v>Obesity</v>
      </c>
      <c r="J603" t="str" cm="1">
        <f t="array" ref="J603">_xlfn.IFS(C603&lt;5.7,"Normal",C603&lt;6.5,"Pre-Diabetes",C603&gt;=6.5,"Diabetes")</f>
        <v>Diabetes</v>
      </c>
    </row>
    <row r="604" spans="1:10" x14ac:dyDescent="0.35">
      <c r="A604" t="s">
        <v>1767</v>
      </c>
      <c r="B604">
        <v>43.15</v>
      </c>
      <c r="C604">
        <v>6.14</v>
      </c>
      <c r="D604" t="s">
        <v>2380</v>
      </c>
      <c r="E604" t="s">
        <v>2379</v>
      </c>
      <c r="F604" t="s">
        <v>2381</v>
      </c>
      <c r="G604">
        <v>1</v>
      </c>
      <c r="H604" t="s">
        <v>2379</v>
      </c>
      <c r="I604" t="str" cm="1">
        <f t="array" ref="I604">_xlfn.IFS(B850&lt;18.5,"Underweight",B850&lt;25,"Normal Weight",B850&lt;30,"Overweight",B850&gt;=30,"Obesity")</f>
        <v>Overweight</v>
      </c>
      <c r="J604" t="str" cm="1">
        <f t="array" ref="J604">_xlfn.IFS(C604&lt;5.7,"Normal",C604&lt;6.5,"Pre-Diabetes",C604&gt;=6.5,"Diabetes")</f>
        <v>Pre-Diabetes</v>
      </c>
    </row>
    <row r="605" spans="1:10" x14ac:dyDescent="0.35">
      <c r="A605" t="s">
        <v>1766</v>
      </c>
      <c r="B605">
        <v>27.7</v>
      </c>
      <c r="C605">
        <v>5.6</v>
      </c>
      <c r="D605" t="s">
        <v>2379</v>
      </c>
      <c r="E605" t="s">
        <v>2379</v>
      </c>
      <c r="F605" t="s">
        <v>2381</v>
      </c>
      <c r="G605">
        <v>1</v>
      </c>
      <c r="H605" t="s">
        <v>2380</v>
      </c>
      <c r="I605" t="str" cm="1">
        <f t="array" ref="I605">_xlfn.IFS(B851&lt;18.5,"Underweight",B851&lt;25,"Normal Weight",B851&lt;30,"Overweight",B851&gt;=30,"Obesity")</f>
        <v>Obesity</v>
      </c>
      <c r="J605" t="str" cm="1">
        <f t="array" ref="J605">_xlfn.IFS(C605&lt;5.7,"Normal",C605&lt;6.5,"Pre-Diabetes",C605&gt;=6.5,"Diabetes")</f>
        <v>Normal</v>
      </c>
    </row>
    <row r="606" spans="1:10" x14ac:dyDescent="0.35">
      <c r="A606" t="s">
        <v>1765</v>
      </c>
      <c r="B606">
        <v>45.68</v>
      </c>
      <c r="C606">
        <v>4.8</v>
      </c>
      <c r="D606" t="s">
        <v>2379</v>
      </c>
      <c r="E606" t="s">
        <v>2379</v>
      </c>
      <c r="F606" t="s">
        <v>2379</v>
      </c>
      <c r="G606">
        <v>2</v>
      </c>
      <c r="H606" t="s">
        <v>2379</v>
      </c>
      <c r="I606" t="str" cm="1">
        <f t="array" ref="I606">_xlfn.IFS(B852&lt;18.5,"Underweight",B852&lt;25,"Normal Weight",B852&lt;30,"Overweight",B852&gt;=30,"Obesity")</f>
        <v>Obesity</v>
      </c>
      <c r="J606" t="str" cm="1">
        <f t="array" ref="J606">_xlfn.IFS(C606&lt;5.7,"Normal",C606&lt;6.5,"Pre-Diabetes",C606&gt;=6.5,"Diabetes")</f>
        <v>Normal</v>
      </c>
    </row>
    <row r="607" spans="1:10" x14ac:dyDescent="0.35">
      <c r="A607" t="s">
        <v>1764</v>
      </c>
      <c r="B607">
        <v>27.3</v>
      </c>
      <c r="C607">
        <v>11.89</v>
      </c>
      <c r="D607" t="s">
        <v>2379</v>
      </c>
      <c r="E607" t="s">
        <v>2379</v>
      </c>
      <c r="F607" t="s">
        <v>2379</v>
      </c>
      <c r="G607">
        <v>0</v>
      </c>
      <c r="H607" t="s">
        <v>2380</v>
      </c>
      <c r="I607" t="str" cm="1">
        <f t="array" ref="I607">_xlfn.IFS(B853&lt;18.5,"Underweight",B853&lt;25,"Normal Weight",B853&lt;30,"Overweight",B853&gt;=30,"Obesity")</f>
        <v>Obesity</v>
      </c>
      <c r="J607" t="str" cm="1">
        <f t="array" ref="J607">_xlfn.IFS(C607&lt;5.7,"Normal",C607&lt;6.5,"Pre-Diabetes",C607&gt;=6.5,"Diabetes")</f>
        <v>Diabetes</v>
      </c>
    </row>
    <row r="608" spans="1:10" x14ac:dyDescent="0.35">
      <c r="A608" t="s">
        <v>1763</v>
      </c>
      <c r="B608">
        <v>54.45</v>
      </c>
      <c r="C608">
        <v>4.7300000000000004</v>
      </c>
      <c r="D608" t="s">
        <v>2380</v>
      </c>
      <c r="E608" t="s">
        <v>2379</v>
      </c>
      <c r="F608" t="s">
        <v>2379</v>
      </c>
      <c r="G608">
        <v>1</v>
      </c>
      <c r="H608" t="s">
        <v>2379</v>
      </c>
      <c r="I608" t="str" cm="1">
        <f t="array" ref="I608">_xlfn.IFS(B854&lt;18.5,"Underweight",B854&lt;25,"Normal Weight",B854&lt;30,"Overweight",B854&gt;=30,"Obesity")</f>
        <v>Obesity</v>
      </c>
      <c r="J608" t="str" cm="1">
        <f t="array" ref="J608">_xlfn.IFS(C608&lt;5.7,"Normal",C608&lt;6.5,"Pre-Diabetes",C608&gt;=6.5,"Diabetes")</f>
        <v>Normal</v>
      </c>
    </row>
    <row r="609" spans="1:10" x14ac:dyDescent="0.35">
      <c r="A609" t="s">
        <v>1762</v>
      </c>
      <c r="B609">
        <v>54.43</v>
      </c>
      <c r="C609">
        <v>4.6100000000000003</v>
      </c>
      <c r="D609" t="s">
        <v>2380</v>
      </c>
      <c r="E609" t="s">
        <v>2379</v>
      </c>
      <c r="F609" t="s">
        <v>2379</v>
      </c>
      <c r="G609">
        <v>1</v>
      </c>
      <c r="H609" t="s">
        <v>2379</v>
      </c>
      <c r="I609" t="str" cm="1">
        <f t="array" ref="I609">_xlfn.IFS(B855&lt;18.5,"Underweight",B855&lt;25,"Normal Weight",B855&lt;30,"Overweight",B855&gt;=30,"Obesity")</f>
        <v>Obesity</v>
      </c>
      <c r="J609" t="str" cm="1">
        <f t="array" ref="J609">_xlfn.IFS(C609&lt;5.7,"Normal",C609&lt;6.5,"Pre-Diabetes",C609&gt;=6.5,"Diabetes")</f>
        <v>Normal</v>
      </c>
    </row>
    <row r="610" spans="1:10" x14ac:dyDescent="0.35">
      <c r="A610" t="s">
        <v>1761</v>
      </c>
      <c r="B610">
        <v>48.01</v>
      </c>
      <c r="C610">
        <v>7.3</v>
      </c>
      <c r="D610" t="s">
        <v>2379</v>
      </c>
      <c r="E610" t="s">
        <v>2379</v>
      </c>
      <c r="F610" t="s">
        <v>2379</v>
      </c>
      <c r="G610">
        <v>0</v>
      </c>
      <c r="H610" t="s">
        <v>2379</v>
      </c>
      <c r="I610" t="str" cm="1">
        <f t="array" ref="I610">_xlfn.IFS(B856&lt;18.5,"Underweight",B856&lt;25,"Normal Weight",B856&lt;30,"Overweight",B856&gt;=30,"Obesity")</f>
        <v>Normal Weight</v>
      </c>
      <c r="J610" t="str" cm="1">
        <f t="array" ref="J610">_xlfn.IFS(C610&lt;5.7,"Normal",C610&lt;6.5,"Pre-Diabetes",C610&gt;=6.5,"Diabetes")</f>
        <v>Diabetes</v>
      </c>
    </row>
    <row r="611" spans="1:10" x14ac:dyDescent="0.35">
      <c r="A611" t="s">
        <v>1760</v>
      </c>
      <c r="B611">
        <v>48.32</v>
      </c>
      <c r="C611">
        <v>5.88</v>
      </c>
      <c r="D611" t="s">
        <v>2379</v>
      </c>
      <c r="E611" t="s">
        <v>2379</v>
      </c>
      <c r="F611" t="s">
        <v>2379</v>
      </c>
      <c r="G611">
        <v>0</v>
      </c>
      <c r="H611" t="s">
        <v>2379</v>
      </c>
      <c r="I611" t="str" cm="1">
        <f t="array" ref="I611">_xlfn.IFS(B857&lt;18.5,"Underweight",B857&lt;25,"Normal Weight",B857&lt;30,"Overweight",B857&gt;=30,"Obesity")</f>
        <v>Obesity</v>
      </c>
      <c r="J611" t="str" cm="1">
        <f t="array" ref="J611">_xlfn.IFS(C611&lt;5.7,"Normal",C611&lt;6.5,"Pre-Diabetes",C611&gt;=6.5,"Diabetes")</f>
        <v>Pre-Diabetes</v>
      </c>
    </row>
    <row r="612" spans="1:10" x14ac:dyDescent="0.35">
      <c r="A612" t="s">
        <v>1759</v>
      </c>
      <c r="B612">
        <v>22.895</v>
      </c>
      <c r="C612">
        <v>4.0599999999999996</v>
      </c>
      <c r="D612" t="s">
        <v>2379</v>
      </c>
      <c r="E612" t="s">
        <v>2379</v>
      </c>
      <c r="F612" t="s">
        <v>2381</v>
      </c>
      <c r="G612">
        <v>1</v>
      </c>
      <c r="H612" t="s">
        <v>2380</v>
      </c>
      <c r="I612" t="str" cm="1">
        <f t="array" ref="I612">_xlfn.IFS(B858&lt;18.5,"Underweight",B858&lt;25,"Normal Weight",B858&lt;30,"Overweight",B858&gt;=30,"Obesity")</f>
        <v>Obesity</v>
      </c>
      <c r="J612" t="str" cm="1">
        <f t="array" ref="J612">_xlfn.IFS(C612&lt;5.7,"Normal",C612&lt;6.5,"Pre-Diabetes",C612&gt;=6.5,"Diabetes")</f>
        <v>Normal</v>
      </c>
    </row>
    <row r="613" spans="1:10" x14ac:dyDescent="0.35">
      <c r="A613" t="s">
        <v>1758</v>
      </c>
      <c r="B613">
        <v>54.85</v>
      </c>
      <c r="C613">
        <v>4.9000000000000004</v>
      </c>
      <c r="D613" t="s">
        <v>2379</v>
      </c>
      <c r="E613" t="s">
        <v>2379</v>
      </c>
      <c r="F613" t="s">
        <v>2379</v>
      </c>
      <c r="G613">
        <v>1</v>
      </c>
      <c r="H613" t="s">
        <v>2379</v>
      </c>
      <c r="I613" t="str" cm="1">
        <f t="array" ref="I613">_xlfn.IFS(B859&lt;18.5,"Underweight",B859&lt;25,"Normal Weight",B859&lt;30,"Overweight",B859&gt;=30,"Obesity")</f>
        <v>Obesity</v>
      </c>
      <c r="J613" t="str" cm="1">
        <f t="array" ref="J613">_xlfn.IFS(C613&lt;5.7,"Normal",C613&lt;6.5,"Pre-Diabetes",C613&gt;=6.5,"Diabetes")</f>
        <v>Normal</v>
      </c>
    </row>
    <row r="614" spans="1:10" x14ac:dyDescent="0.35">
      <c r="A614" t="s">
        <v>1757</v>
      </c>
      <c r="B614">
        <v>21.85</v>
      </c>
      <c r="C614">
        <v>5.52</v>
      </c>
      <c r="D614" t="s">
        <v>2379</v>
      </c>
      <c r="E614" t="s">
        <v>2379</v>
      </c>
      <c r="F614" t="s">
        <v>2381</v>
      </c>
      <c r="G614">
        <v>1</v>
      </c>
      <c r="H614" t="s">
        <v>2380</v>
      </c>
      <c r="I614" t="str" cm="1">
        <f t="array" ref="I614">_xlfn.IFS(B860&lt;18.5,"Underweight",B860&lt;25,"Normal Weight",B860&lt;30,"Overweight",B860&gt;=30,"Obesity")</f>
        <v>Normal Weight</v>
      </c>
      <c r="J614" t="str" cm="1">
        <f t="array" ref="J614">_xlfn.IFS(C614&lt;5.7,"Normal",C614&lt;6.5,"Pre-Diabetes",C614&gt;=6.5,"Diabetes")</f>
        <v>Normal</v>
      </c>
    </row>
    <row r="615" spans="1:10" x14ac:dyDescent="0.35">
      <c r="A615" t="s">
        <v>1756</v>
      </c>
      <c r="B615">
        <v>51.86</v>
      </c>
      <c r="C615">
        <v>5.2</v>
      </c>
      <c r="D615" t="s">
        <v>2380</v>
      </c>
      <c r="E615" t="s">
        <v>2379</v>
      </c>
      <c r="F615" t="s">
        <v>2379</v>
      </c>
      <c r="G615">
        <v>0</v>
      </c>
      <c r="H615" t="s">
        <v>2379</v>
      </c>
      <c r="I615" t="str" cm="1">
        <f t="array" ref="I615">_xlfn.IFS(B861&lt;18.5,"Underweight",B861&lt;25,"Normal Weight",B861&lt;30,"Overweight",B861&gt;=30,"Obesity")</f>
        <v>Normal Weight</v>
      </c>
      <c r="J615" t="str" cm="1">
        <f t="array" ref="J615">_xlfn.IFS(C615&lt;5.7,"Normal",C615&lt;6.5,"Pre-Diabetes",C615&gt;=6.5,"Diabetes")</f>
        <v>Normal</v>
      </c>
    </row>
    <row r="616" spans="1:10" x14ac:dyDescent="0.35">
      <c r="A616" t="s">
        <v>1755</v>
      </c>
      <c r="B616">
        <v>39.049999999999997</v>
      </c>
      <c r="C616">
        <v>7.59</v>
      </c>
      <c r="D616" t="s">
        <v>2379</v>
      </c>
      <c r="E616" t="s">
        <v>2379</v>
      </c>
      <c r="F616" t="s">
        <v>2379</v>
      </c>
      <c r="G616">
        <v>3</v>
      </c>
      <c r="H616" t="s">
        <v>2379</v>
      </c>
      <c r="I616" t="str" cm="1">
        <f t="array" ref="I616">_xlfn.IFS(B862&lt;18.5,"Underweight",B862&lt;25,"Normal Weight",B862&lt;30,"Overweight",B862&gt;=30,"Obesity")</f>
        <v>Obesity</v>
      </c>
      <c r="J616" t="str" cm="1">
        <f t="array" ref="J616">_xlfn.IFS(C616&lt;5.7,"Normal",C616&lt;6.5,"Pre-Diabetes",C616&gt;=6.5,"Diabetes")</f>
        <v>Diabetes</v>
      </c>
    </row>
    <row r="617" spans="1:10" x14ac:dyDescent="0.35">
      <c r="A617" t="s">
        <v>1754</v>
      </c>
      <c r="B617">
        <v>31.824999999999999</v>
      </c>
      <c r="C617">
        <v>8.2799999999999994</v>
      </c>
      <c r="D617" t="s">
        <v>2379</v>
      </c>
      <c r="E617" t="s">
        <v>2379</v>
      </c>
      <c r="F617" t="s">
        <v>2379</v>
      </c>
      <c r="G617">
        <v>3</v>
      </c>
      <c r="H617" t="s">
        <v>2379</v>
      </c>
      <c r="I617" t="str" cm="1">
        <f t="array" ref="I617">_xlfn.IFS(B863&lt;18.5,"Underweight",B863&lt;25,"Normal Weight",B863&lt;30,"Overweight",B863&gt;=30,"Obesity")</f>
        <v>Obesity</v>
      </c>
      <c r="J617" t="str" cm="1">
        <f t="array" ref="J617">_xlfn.IFS(C617&lt;5.7,"Normal",C617&lt;6.5,"Pre-Diabetes",C617&gt;=6.5,"Diabetes")</f>
        <v>Diabetes</v>
      </c>
    </row>
    <row r="618" spans="1:10" x14ac:dyDescent="0.35">
      <c r="A618" t="s">
        <v>1753</v>
      </c>
      <c r="B618">
        <v>46.43</v>
      </c>
      <c r="C618">
        <v>6.72</v>
      </c>
      <c r="D618" t="s">
        <v>2379</v>
      </c>
      <c r="E618" t="s">
        <v>2379</v>
      </c>
      <c r="F618" t="s">
        <v>2379</v>
      </c>
      <c r="G618">
        <v>0</v>
      </c>
      <c r="H618" t="s">
        <v>2379</v>
      </c>
      <c r="I618" t="str" cm="1">
        <f t="array" ref="I618">_xlfn.IFS(B864&lt;18.5,"Underweight",B864&lt;25,"Normal Weight",B864&lt;30,"Overweight",B864&gt;=30,"Obesity")</f>
        <v>Obesity</v>
      </c>
      <c r="J618" t="str" cm="1">
        <f t="array" ref="J618">_xlfn.IFS(C618&lt;5.7,"Normal",C618&lt;6.5,"Pre-Diabetes",C618&gt;=6.5,"Diabetes")</f>
        <v>Diabetes</v>
      </c>
    </row>
    <row r="619" spans="1:10" x14ac:dyDescent="0.35">
      <c r="A619" t="s">
        <v>1752</v>
      </c>
      <c r="B619">
        <v>53.63</v>
      </c>
      <c r="C619">
        <v>5.47</v>
      </c>
      <c r="D619" t="s">
        <v>2380</v>
      </c>
      <c r="E619" t="s">
        <v>2379</v>
      </c>
      <c r="F619" t="s">
        <v>2379</v>
      </c>
      <c r="G619">
        <v>1</v>
      </c>
      <c r="H619" t="s">
        <v>2379</v>
      </c>
      <c r="I619" t="str" cm="1">
        <f t="array" ref="I619">_xlfn.IFS(B865&lt;18.5,"Underweight",B865&lt;25,"Normal Weight",B865&lt;30,"Overweight",B865&gt;=30,"Obesity")</f>
        <v>Obesity</v>
      </c>
      <c r="J619" t="str" cm="1">
        <f t="array" ref="J619">_xlfn.IFS(C619&lt;5.7,"Normal",C619&lt;6.5,"Pre-Diabetes",C619&gt;=6.5,"Diabetes")</f>
        <v>Normal</v>
      </c>
    </row>
    <row r="620" spans="1:10" x14ac:dyDescent="0.35">
      <c r="A620" t="s">
        <v>1751</v>
      </c>
      <c r="B620">
        <v>48.7</v>
      </c>
      <c r="C620">
        <v>4.71</v>
      </c>
      <c r="D620" t="s">
        <v>2379</v>
      </c>
      <c r="E620" t="s">
        <v>2379</v>
      </c>
      <c r="F620" t="s">
        <v>2379</v>
      </c>
      <c r="G620">
        <v>0</v>
      </c>
      <c r="H620" t="s">
        <v>2379</v>
      </c>
      <c r="I620" t="str" cm="1">
        <f t="array" ref="I620">_xlfn.IFS(B866&lt;18.5,"Underweight",B866&lt;25,"Normal Weight",B866&lt;30,"Overweight",B866&gt;=30,"Obesity")</f>
        <v>Obesity</v>
      </c>
      <c r="J620" t="str" cm="1">
        <f t="array" ref="J620">_xlfn.IFS(C620&lt;5.7,"Normal",C620&lt;6.5,"Pre-Diabetes",C620&gt;=6.5,"Diabetes")</f>
        <v>Normal</v>
      </c>
    </row>
    <row r="621" spans="1:10" x14ac:dyDescent="0.35">
      <c r="A621" t="s">
        <v>1750</v>
      </c>
      <c r="B621">
        <v>48.81</v>
      </c>
      <c r="C621">
        <v>5.49</v>
      </c>
      <c r="D621" t="s">
        <v>2379</v>
      </c>
      <c r="E621" t="s">
        <v>2379</v>
      </c>
      <c r="F621" t="s">
        <v>2379</v>
      </c>
      <c r="G621">
        <v>0</v>
      </c>
      <c r="H621" t="s">
        <v>2379</v>
      </c>
      <c r="I621" t="str" cm="1">
        <f t="array" ref="I621">_xlfn.IFS(B867&lt;18.5,"Underweight",B867&lt;25,"Normal Weight",B867&lt;30,"Overweight",B867&gt;=30,"Obesity")</f>
        <v>Overweight</v>
      </c>
      <c r="J621" t="str" cm="1">
        <f t="array" ref="J621">_xlfn.IFS(C621&lt;5.7,"Normal",C621&lt;6.5,"Pre-Diabetes",C621&gt;=6.5,"Diabetes")</f>
        <v>Normal</v>
      </c>
    </row>
    <row r="622" spans="1:10" x14ac:dyDescent="0.35">
      <c r="A622" t="s">
        <v>1749</v>
      </c>
      <c r="B622">
        <v>47.53</v>
      </c>
      <c r="C622">
        <v>4.72</v>
      </c>
      <c r="D622" t="s">
        <v>2379</v>
      </c>
      <c r="E622" t="s">
        <v>2379</v>
      </c>
      <c r="F622" t="s">
        <v>2379</v>
      </c>
      <c r="G622">
        <v>0</v>
      </c>
      <c r="H622" t="s">
        <v>2379</v>
      </c>
      <c r="I622" t="str" cm="1">
        <f t="array" ref="I622">_xlfn.IFS(B868&lt;18.5,"Underweight",B868&lt;25,"Normal Weight",B868&lt;30,"Overweight",B868&gt;=30,"Obesity")</f>
        <v>Obesity</v>
      </c>
      <c r="J622" t="str" cm="1">
        <f t="array" ref="J622">_xlfn.IFS(C622&lt;5.7,"Normal",C622&lt;6.5,"Pre-Diabetes",C622&gt;=6.5,"Diabetes")</f>
        <v>Normal</v>
      </c>
    </row>
    <row r="623" spans="1:10" x14ac:dyDescent="0.35">
      <c r="A623" t="s">
        <v>1748</v>
      </c>
      <c r="B623">
        <v>36.85</v>
      </c>
      <c r="C623">
        <v>6.7</v>
      </c>
      <c r="D623" t="s">
        <v>2379</v>
      </c>
      <c r="E623" t="s">
        <v>2379</v>
      </c>
      <c r="F623" t="s">
        <v>2379</v>
      </c>
      <c r="G623">
        <v>0</v>
      </c>
      <c r="H623" t="s">
        <v>2379</v>
      </c>
      <c r="I623" t="str" cm="1">
        <f t="array" ref="I623">_xlfn.IFS(B869&lt;18.5,"Underweight",B869&lt;25,"Normal Weight",B869&lt;30,"Overweight",B869&gt;=30,"Obesity")</f>
        <v>Obesity</v>
      </c>
      <c r="J623" t="str" cm="1">
        <f t="array" ref="J623">_xlfn.IFS(C623&lt;5.7,"Normal",C623&lt;6.5,"Pre-Diabetes",C623&gt;=6.5,"Diabetes")</f>
        <v>Diabetes</v>
      </c>
    </row>
    <row r="624" spans="1:10" x14ac:dyDescent="0.35">
      <c r="A624" t="s">
        <v>1747</v>
      </c>
      <c r="B624">
        <v>29.3</v>
      </c>
      <c r="C624">
        <v>5.5</v>
      </c>
      <c r="D624" t="s">
        <v>2379</v>
      </c>
      <c r="E624" t="s">
        <v>2379</v>
      </c>
      <c r="F624" t="s">
        <v>2379</v>
      </c>
      <c r="G624">
        <v>0</v>
      </c>
      <c r="H624" t="s">
        <v>2379</v>
      </c>
      <c r="I624" t="str" cm="1">
        <f t="array" ref="I624">_xlfn.IFS(B870&lt;18.5,"Underweight",B870&lt;25,"Normal Weight",B870&lt;30,"Overweight",B870&gt;=30,"Obesity")</f>
        <v>Overweight</v>
      </c>
      <c r="J624" t="str" cm="1">
        <f t="array" ref="J624">_xlfn.IFS(C624&lt;5.7,"Normal",C624&lt;6.5,"Pre-Diabetes",C624&gt;=6.5,"Diabetes")</f>
        <v>Normal</v>
      </c>
    </row>
    <row r="625" spans="1:10" x14ac:dyDescent="0.35">
      <c r="A625" t="s">
        <v>1746</v>
      </c>
      <c r="B625">
        <v>19.3</v>
      </c>
      <c r="C625">
        <v>4.46</v>
      </c>
      <c r="D625" t="s">
        <v>2379</v>
      </c>
      <c r="E625" t="s">
        <v>2379</v>
      </c>
      <c r="F625" t="s">
        <v>2379</v>
      </c>
      <c r="G625">
        <v>1</v>
      </c>
      <c r="H625" t="s">
        <v>2380</v>
      </c>
      <c r="I625" t="str" cm="1">
        <f t="array" ref="I625">_xlfn.IFS(B871&lt;18.5,"Underweight",B871&lt;25,"Normal Weight",B871&lt;30,"Overweight",B871&gt;=30,"Obesity")</f>
        <v>Normal Weight</v>
      </c>
      <c r="J625" t="str" cm="1">
        <f t="array" ref="J625">_xlfn.IFS(C625&lt;5.7,"Normal",C625&lt;6.5,"Pre-Diabetes",C625&gt;=6.5,"Diabetes")</f>
        <v>Normal</v>
      </c>
    </row>
    <row r="626" spans="1:10" x14ac:dyDescent="0.35">
      <c r="A626" t="s">
        <v>1745</v>
      </c>
      <c r="B626">
        <v>24.13</v>
      </c>
      <c r="C626">
        <v>5.29</v>
      </c>
      <c r="D626" t="s">
        <v>2380</v>
      </c>
      <c r="E626" t="s">
        <v>2379</v>
      </c>
      <c r="F626" t="s">
        <v>2381</v>
      </c>
      <c r="G626">
        <v>1</v>
      </c>
      <c r="H626" t="s">
        <v>2380</v>
      </c>
      <c r="I626" t="str" cm="1">
        <f t="array" ref="I626">_xlfn.IFS(B872&lt;18.5,"Underweight",B872&lt;25,"Normal Weight",B872&lt;30,"Overweight",B872&gt;=30,"Obesity")</f>
        <v>Overweight</v>
      </c>
      <c r="J626" t="str" cm="1">
        <f t="array" ref="J626">_xlfn.IFS(C626&lt;5.7,"Normal",C626&lt;6.5,"Pre-Diabetes",C626&gt;=6.5,"Diabetes")</f>
        <v>Normal</v>
      </c>
    </row>
    <row r="627" spans="1:10" x14ac:dyDescent="0.35">
      <c r="A627" t="s">
        <v>1744</v>
      </c>
      <c r="B627">
        <v>46.7</v>
      </c>
      <c r="C627">
        <v>10.99</v>
      </c>
      <c r="D627" t="s">
        <v>2379</v>
      </c>
      <c r="E627" t="s">
        <v>2379</v>
      </c>
      <c r="F627" t="s">
        <v>2379</v>
      </c>
      <c r="G627">
        <v>0</v>
      </c>
      <c r="H627" t="s">
        <v>2379</v>
      </c>
      <c r="I627" t="str" cm="1">
        <f t="array" ref="I627">_xlfn.IFS(B873&lt;18.5,"Underweight",B873&lt;25,"Normal Weight",B873&lt;30,"Overweight",B873&gt;=30,"Obesity")</f>
        <v>Obesity</v>
      </c>
      <c r="J627" t="str" cm="1">
        <f t="array" ref="J627">_xlfn.IFS(C627&lt;5.7,"Normal",C627&lt;6.5,"Pre-Diabetes",C627&gt;=6.5,"Diabetes")</f>
        <v>Diabetes</v>
      </c>
    </row>
    <row r="628" spans="1:10" x14ac:dyDescent="0.35">
      <c r="A628" t="s">
        <v>1743</v>
      </c>
      <c r="B628">
        <v>45.27</v>
      </c>
      <c r="C628">
        <v>5.2</v>
      </c>
      <c r="D628" t="s">
        <v>2380</v>
      </c>
      <c r="E628" t="s">
        <v>2379</v>
      </c>
      <c r="F628" t="s">
        <v>2379</v>
      </c>
      <c r="G628">
        <v>0</v>
      </c>
      <c r="H628" t="s">
        <v>2379</v>
      </c>
      <c r="I628" t="str" cm="1">
        <f t="array" ref="I628">_xlfn.IFS(B874&lt;18.5,"Underweight",B874&lt;25,"Normal Weight",B874&lt;30,"Overweight",B874&gt;=30,"Obesity")</f>
        <v>Overweight</v>
      </c>
      <c r="J628" t="str" cm="1">
        <f t="array" ref="J628">_xlfn.IFS(C628&lt;5.7,"Normal",C628&lt;6.5,"Pre-Diabetes",C628&gt;=6.5,"Diabetes")</f>
        <v>Normal</v>
      </c>
    </row>
    <row r="629" spans="1:10" x14ac:dyDescent="0.35">
      <c r="A629" t="s">
        <v>1742</v>
      </c>
      <c r="B629">
        <v>44.29</v>
      </c>
      <c r="C629">
        <v>9.66</v>
      </c>
      <c r="D629" t="s">
        <v>2379</v>
      </c>
      <c r="E629" t="s">
        <v>2379</v>
      </c>
      <c r="F629" t="s">
        <v>2379</v>
      </c>
      <c r="G629">
        <v>2</v>
      </c>
      <c r="H629" t="s">
        <v>2379</v>
      </c>
      <c r="I629" t="str" cm="1">
        <f t="array" ref="I629">_xlfn.IFS(B875&lt;18.5,"Underweight",B875&lt;25,"Normal Weight",B875&lt;30,"Overweight",B875&gt;=30,"Obesity")</f>
        <v>Obesity</v>
      </c>
      <c r="J629" t="str" cm="1">
        <f t="array" ref="J629">_xlfn.IFS(C629&lt;5.7,"Normal",C629&lt;6.5,"Pre-Diabetes",C629&gt;=6.5,"Diabetes")</f>
        <v>Diabetes</v>
      </c>
    </row>
    <row r="630" spans="1:10" x14ac:dyDescent="0.35">
      <c r="A630" t="s">
        <v>1741</v>
      </c>
      <c r="B630">
        <v>54.59</v>
      </c>
      <c r="C630">
        <v>4.22</v>
      </c>
      <c r="D630" t="s">
        <v>2380</v>
      </c>
      <c r="E630" t="s">
        <v>2379</v>
      </c>
      <c r="F630" t="s">
        <v>2379</v>
      </c>
      <c r="G630">
        <v>1</v>
      </c>
      <c r="H630" t="s">
        <v>2379</v>
      </c>
      <c r="I630" t="str" cm="1">
        <f t="array" ref="I630">_xlfn.IFS(B876&lt;18.5,"Underweight",B876&lt;25,"Normal Weight",B876&lt;30,"Overweight",B876&gt;=30,"Obesity")</f>
        <v>Obesity</v>
      </c>
      <c r="J630" t="str" cm="1">
        <f t="array" ref="J630">_xlfn.IFS(C630&lt;5.7,"Normal",C630&lt;6.5,"Pre-Diabetes",C630&gt;=6.5,"Diabetes")</f>
        <v>Normal</v>
      </c>
    </row>
    <row r="631" spans="1:10" x14ac:dyDescent="0.35">
      <c r="A631" t="s">
        <v>1740</v>
      </c>
      <c r="B631">
        <v>32.965000000000003</v>
      </c>
      <c r="C631">
        <v>11.78</v>
      </c>
      <c r="D631" t="s">
        <v>2379</v>
      </c>
      <c r="E631" t="s">
        <v>2379</v>
      </c>
      <c r="F631" t="s">
        <v>2379</v>
      </c>
      <c r="G631">
        <v>0</v>
      </c>
      <c r="H631" t="s">
        <v>2379</v>
      </c>
      <c r="I631" t="str" cm="1">
        <f t="array" ref="I631">_xlfn.IFS(B877&lt;18.5,"Underweight",B877&lt;25,"Normal Weight",B877&lt;30,"Overweight",B877&gt;=30,"Obesity")</f>
        <v>Obesity</v>
      </c>
      <c r="J631" t="str" cm="1">
        <f t="array" ref="J631">_xlfn.IFS(C631&lt;5.7,"Normal",C631&lt;6.5,"Pre-Diabetes",C631&gt;=6.5,"Diabetes")</f>
        <v>Diabetes</v>
      </c>
    </row>
    <row r="632" spans="1:10" x14ac:dyDescent="0.35">
      <c r="A632" t="s">
        <v>1739</v>
      </c>
      <c r="B632">
        <v>38.049999999999997</v>
      </c>
      <c r="C632">
        <v>9.6199999999999992</v>
      </c>
      <c r="D632" t="s">
        <v>2379</v>
      </c>
      <c r="E632" t="s">
        <v>2379</v>
      </c>
      <c r="F632" t="s">
        <v>2379</v>
      </c>
      <c r="G632">
        <v>0</v>
      </c>
      <c r="H632" t="s">
        <v>2379</v>
      </c>
      <c r="I632" t="str" cm="1">
        <f t="array" ref="I632">_xlfn.IFS(B878&lt;18.5,"Underweight",B878&lt;25,"Normal Weight",B878&lt;30,"Overweight",B878&gt;=30,"Obesity")</f>
        <v>Obesity</v>
      </c>
      <c r="J632" t="str" cm="1">
        <f t="array" ref="J632">_xlfn.IFS(C632&lt;5.7,"Normal",C632&lt;6.5,"Pre-Diabetes",C632&gt;=6.5,"Diabetes")</f>
        <v>Diabetes</v>
      </c>
    </row>
    <row r="633" spans="1:10" x14ac:dyDescent="0.35">
      <c r="A633" t="s">
        <v>1738</v>
      </c>
      <c r="B633">
        <v>46.14</v>
      </c>
      <c r="C633">
        <v>10.78</v>
      </c>
      <c r="D633" t="s">
        <v>2379</v>
      </c>
      <c r="E633" t="s">
        <v>2379</v>
      </c>
      <c r="F633" t="s">
        <v>2379</v>
      </c>
      <c r="G633">
        <v>0</v>
      </c>
      <c r="H633" t="s">
        <v>2379</v>
      </c>
      <c r="I633" t="str" cm="1">
        <f t="array" ref="I633">_xlfn.IFS(B879&lt;18.5,"Underweight",B879&lt;25,"Normal Weight",B879&lt;30,"Overweight",B879&gt;=30,"Obesity")</f>
        <v>Obesity</v>
      </c>
      <c r="J633" t="str" cm="1">
        <f t="array" ref="J633">_xlfn.IFS(C633&lt;5.7,"Normal",C633&lt;6.5,"Pre-Diabetes",C633&gt;=6.5,"Diabetes")</f>
        <v>Diabetes</v>
      </c>
    </row>
    <row r="634" spans="1:10" x14ac:dyDescent="0.35">
      <c r="A634" t="s">
        <v>1737</v>
      </c>
      <c r="B634">
        <v>41.325000000000003</v>
      </c>
      <c r="C634">
        <v>5.1100000000000003</v>
      </c>
      <c r="D634" t="s">
        <v>2380</v>
      </c>
      <c r="E634" t="s">
        <v>2379</v>
      </c>
      <c r="F634" t="s">
        <v>2379</v>
      </c>
      <c r="G634">
        <v>2</v>
      </c>
      <c r="H634" t="s">
        <v>2379</v>
      </c>
      <c r="I634" t="str" cm="1">
        <f t="array" ref="I634">_xlfn.IFS(B880&lt;18.5,"Underweight",B880&lt;25,"Normal Weight",B880&lt;30,"Overweight",B880&gt;=30,"Obesity")</f>
        <v>Obesity</v>
      </c>
      <c r="J634" t="str" cm="1">
        <f t="array" ref="J634">_xlfn.IFS(C634&lt;5.7,"Normal",C634&lt;6.5,"Pre-Diabetes",C634&gt;=6.5,"Diabetes")</f>
        <v>Normal</v>
      </c>
    </row>
    <row r="635" spans="1:10" x14ac:dyDescent="0.35">
      <c r="A635" t="s">
        <v>1736</v>
      </c>
      <c r="B635">
        <v>44.64</v>
      </c>
      <c r="C635">
        <v>7.18</v>
      </c>
      <c r="D635" t="s">
        <v>2379</v>
      </c>
      <c r="E635" t="s">
        <v>2379</v>
      </c>
      <c r="F635" t="s">
        <v>2379</v>
      </c>
      <c r="G635">
        <v>0</v>
      </c>
      <c r="H635" t="s">
        <v>2379</v>
      </c>
      <c r="I635" t="str" cm="1">
        <f t="array" ref="I635">_xlfn.IFS(B881&lt;18.5,"Underweight",B881&lt;25,"Normal Weight",B881&lt;30,"Overweight",B881&gt;=30,"Obesity")</f>
        <v>Obesity</v>
      </c>
      <c r="J635" t="str" cm="1">
        <f t="array" ref="J635">_xlfn.IFS(C635&lt;5.7,"Normal",C635&lt;6.5,"Pre-Diabetes",C635&gt;=6.5,"Diabetes")</f>
        <v>Diabetes</v>
      </c>
    </row>
    <row r="636" spans="1:10" x14ac:dyDescent="0.35">
      <c r="A636" t="s">
        <v>1735</v>
      </c>
      <c r="B636">
        <v>25.175000000000001</v>
      </c>
      <c r="C636">
        <v>4.96</v>
      </c>
      <c r="D636" t="s">
        <v>2379</v>
      </c>
      <c r="E636" t="s">
        <v>2380</v>
      </c>
      <c r="F636" t="s">
        <v>2379</v>
      </c>
      <c r="G636">
        <v>1</v>
      </c>
      <c r="H636" t="s">
        <v>2379</v>
      </c>
      <c r="I636" t="str" cm="1">
        <f t="array" ref="I636">_xlfn.IFS(B882&lt;18.5,"Underweight",B882&lt;25,"Normal Weight",B882&lt;30,"Overweight",B882&gt;=30,"Obesity")</f>
        <v>Overweight</v>
      </c>
      <c r="J636" t="str" cm="1">
        <f t="array" ref="J636">_xlfn.IFS(C636&lt;5.7,"Normal",C636&lt;6.5,"Pre-Diabetes",C636&gt;=6.5,"Diabetes")</f>
        <v>Normal</v>
      </c>
    </row>
    <row r="637" spans="1:10" x14ac:dyDescent="0.35">
      <c r="A637" t="s">
        <v>1734</v>
      </c>
      <c r="B637">
        <v>43.11</v>
      </c>
      <c r="C637">
        <v>4.67</v>
      </c>
      <c r="D637" t="s">
        <v>2380</v>
      </c>
      <c r="E637" t="s">
        <v>2379</v>
      </c>
      <c r="F637" t="s">
        <v>2379</v>
      </c>
      <c r="G637">
        <v>0</v>
      </c>
      <c r="H637" t="s">
        <v>2379</v>
      </c>
      <c r="I637" t="str" cm="1">
        <f t="array" ref="I637">_xlfn.IFS(B883&lt;18.5,"Underweight",B883&lt;25,"Normal Weight",B883&lt;30,"Overweight",B883&gt;=30,"Obesity")</f>
        <v>Obesity</v>
      </c>
      <c r="J637" t="str" cm="1">
        <f t="array" ref="J637">_xlfn.IFS(C637&lt;5.7,"Normal",C637&lt;6.5,"Pre-Diabetes",C637&gt;=6.5,"Diabetes")</f>
        <v>Normal</v>
      </c>
    </row>
    <row r="638" spans="1:10" x14ac:dyDescent="0.35">
      <c r="A638" t="s">
        <v>1733</v>
      </c>
      <c r="B638">
        <v>53.32</v>
      </c>
      <c r="C638">
        <v>5.0599999999999996</v>
      </c>
      <c r="D638" t="s">
        <v>2379</v>
      </c>
      <c r="E638" t="s">
        <v>2379</v>
      </c>
      <c r="F638" t="s">
        <v>2379</v>
      </c>
      <c r="G638">
        <v>0</v>
      </c>
      <c r="H638" t="s">
        <v>2379</v>
      </c>
      <c r="I638" t="str" cm="1">
        <f t="array" ref="I638">_xlfn.IFS(B884&lt;18.5,"Underweight",B884&lt;25,"Normal Weight",B884&lt;30,"Overweight",B884&gt;=30,"Obesity")</f>
        <v>Overweight</v>
      </c>
      <c r="J638" t="str" cm="1">
        <f t="array" ref="J638">_xlfn.IFS(C638&lt;5.7,"Normal",C638&lt;6.5,"Pre-Diabetes",C638&gt;=6.5,"Diabetes")</f>
        <v>Normal</v>
      </c>
    </row>
    <row r="639" spans="1:10" x14ac:dyDescent="0.35">
      <c r="A639" t="s">
        <v>1732</v>
      </c>
      <c r="B639">
        <v>38.04</v>
      </c>
      <c r="C639">
        <v>5.0199999999999996</v>
      </c>
      <c r="D639" t="s">
        <v>2380</v>
      </c>
      <c r="E639" t="s">
        <v>2379</v>
      </c>
      <c r="F639" t="s">
        <v>2379</v>
      </c>
      <c r="G639">
        <v>1</v>
      </c>
      <c r="H639" t="s">
        <v>2379</v>
      </c>
      <c r="I639" t="str" cm="1">
        <f t="array" ref="I639">_xlfn.IFS(B885&lt;18.5,"Underweight",B885&lt;25,"Normal Weight",B885&lt;30,"Overweight",B885&gt;=30,"Obesity")</f>
        <v>Obesity</v>
      </c>
      <c r="J639" t="str" cm="1">
        <f t="array" ref="J639">_xlfn.IFS(C639&lt;5.7,"Normal",C639&lt;6.5,"Pre-Diabetes",C639&gt;=6.5,"Diabetes")</f>
        <v>Normal</v>
      </c>
    </row>
    <row r="640" spans="1:10" x14ac:dyDescent="0.35">
      <c r="A640" t="s">
        <v>1731</v>
      </c>
      <c r="B640">
        <v>37.9</v>
      </c>
      <c r="C640">
        <v>7.76</v>
      </c>
      <c r="D640" t="s">
        <v>2379</v>
      </c>
      <c r="E640" t="s">
        <v>2379</v>
      </c>
      <c r="F640" t="s">
        <v>2379</v>
      </c>
      <c r="G640">
        <v>0</v>
      </c>
      <c r="H640" t="s">
        <v>2379</v>
      </c>
      <c r="I640" t="str" cm="1">
        <f t="array" ref="I640">_xlfn.IFS(B886&lt;18.5,"Underweight",B886&lt;25,"Normal Weight",B886&lt;30,"Overweight",B886&gt;=30,"Obesity")</f>
        <v>Overweight</v>
      </c>
      <c r="J640" t="str" cm="1">
        <f t="array" ref="J640">_xlfn.IFS(C640&lt;5.7,"Normal",C640&lt;6.5,"Pre-Diabetes",C640&gt;=6.5,"Diabetes")</f>
        <v>Diabetes</v>
      </c>
    </row>
    <row r="641" spans="1:10" x14ac:dyDescent="0.35">
      <c r="A641" t="s">
        <v>1730</v>
      </c>
      <c r="B641">
        <v>39.6</v>
      </c>
      <c r="C641">
        <v>9.32</v>
      </c>
      <c r="D641" t="s">
        <v>2379</v>
      </c>
      <c r="E641" t="s">
        <v>2379</v>
      </c>
      <c r="F641" t="s">
        <v>2379</v>
      </c>
      <c r="G641">
        <v>0</v>
      </c>
      <c r="H641" t="s">
        <v>2379</v>
      </c>
      <c r="I641" t="str" cm="1">
        <f t="array" ref="I641">_xlfn.IFS(B887&lt;18.5,"Underweight",B887&lt;25,"Normal Weight",B887&lt;30,"Overweight",B887&gt;=30,"Obesity")</f>
        <v>Overweight</v>
      </c>
      <c r="J641" t="str" cm="1">
        <f t="array" ref="J641">_xlfn.IFS(C641&lt;5.7,"Normal",C641&lt;6.5,"Pre-Diabetes",C641&gt;=6.5,"Diabetes")</f>
        <v>Diabetes</v>
      </c>
    </row>
    <row r="642" spans="1:10" x14ac:dyDescent="0.35">
      <c r="A642" t="s">
        <v>1729</v>
      </c>
      <c r="B642">
        <v>50.92</v>
      </c>
      <c r="C642">
        <v>5.31</v>
      </c>
      <c r="D642" t="s">
        <v>2380</v>
      </c>
      <c r="E642" t="s">
        <v>2379</v>
      </c>
      <c r="F642" t="s">
        <v>2379</v>
      </c>
      <c r="G642">
        <v>1</v>
      </c>
      <c r="H642" t="s">
        <v>2379</v>
      </c>
      <c r="I642" t="str" cm="1">
        <f t="array" ref="I642">_xlfn.IFS(B888&lt;18.5,"Underweight",B888&lt;25,"Normal Weight",B888&lt;30,"Overweight",B888&gt;=30,"Obesity")</f>
        <v>Obesity</v>
      </c>
      <c r="J642" t="str" cm="1">
        <f t="array" ref="J642">_xlfn.IFS(C642&lt;5.7,"Normal",C642&lt;6.5,"Pre-Diabetes",C642&gt;=6.5,"Diabetes")</f>
        <v>Normal</v>
      </c>
    </row>
    <row r="643" spans="1:10" x14ac:dyDescent="0.35">
      <c r="A643" t="s">
        <v>1728</v>
      </c>
      <c r="B643">
        <v>21.85</v>
      </c>
      <c r="C643">
        <v>5.56</v>
      </c>
      <c r="D643" t="s">
        <v>2380</v>
      </c>
      <c r="E643" t="s">
        <v>2379</v>
      </c>
      <c r="F643" t="s">
        <v>2379</v>
      </c>
      <c r="G643">
        <v>0</v>
      </c>
      <c r="H643" t="s">
        <v>2380</v>
      </c>
      <c r="I643" t="str" cm="1">
        <f t="array" ref="I643">_xlfn.IFS(B889&lt;18.5,"Underweight",B889&lt;25,"Normal Weight",B889&lt;30,"Overweight",B889&gt;=30,"Obesity")</f>
        <v>Obesity</v>
      </c>
      <c r="J643" t="str" cm="1">
        <f t="array" ref="J643">_xlfn.IFS(C643&lt;5.7,"Normal",C643&lt;6.5,"Pre-Diabetes",C643&gt;=6.5,"Diabetes")</f>
        <v>Normal</v>
      </c>
    </row>
    <row r="644" spans="1:10" x14ac:dyDescent="0.35">
      <c r="A644" t="s">
        <v>1727</v>
      </c>
      <c r="B644">
        <v>36.08</v>
      </c>
      <c r="C644">
        <v>7.11</v>
      </c>
      <c r="D644" t="s">
        <v>2380</v>
      </c>
      <c r="E644" t="s">
        <v>2379</v>
      </c>
      <c r="F644" t="s">
        <v>2381</v>
      </c>
      <c r="G644">
        <v>1</v>
      </c>
      <c r="H644" t="s">
        <v>2379</v>
      </c>
      <c r="I644" t="str" cm="1">
        <f t="array" ref="I644">_xlfn.IFS(B890&lt;18.5,"Underweight",B890&lt;25,"Normal Weight",B890&lt;30,"Overweight",B890&gt;=30,"Obesity")</f>
        <v>Obesity</v>
      </c>
      <c r="J644" t="str" cm="1">
        <f t="array" ref="J644">_xlfn.IFS(C644&lt;5.7,"Normal",C644&lt;6.5,"Pre-Diabetes",C644&gt;=6.5,"Diabetes")</f>
        <v>Diabetes</v>
      </c>
    </row>
    <row r="645" spans="1:10" x14ac:dyDescent="0.35">
      <c r="A645" t="s">
        <v>1726</v>
      </c>
      <c r="B645">
        <v>40.44</v>
      </c>
      <c r="C645">
        <v>5.13</v>
      </c>
      <c r="D645" t="s">
        <v>2380</v>
      </c>
      <c r="E645" t="s">
        <v>2379</v>
      </c>
      <c r="F645" t="s">
        <v>2381</v>
      </c>
      <c r="G645">
        <v>1</v>
      </c>
      <c r="H645" t="s">
        <v>2379</v>
      </c>
      <c r="I645" t="str" cm="1">
        <f t="array" ref="I645">_xlfn.IFS(B891&lt;18.5,"Underweight",B891&lt;25,"Normal Weight",B891&lt;30,"Overweight",B891&gt;=30,"Obesity")</f>
        <v>Overweight</v>
      </c>
      <c r="J645" t="str" cm="1">
        <f t="array" ref="J645">_xlfn.IFS(C645&lt;5.7,"Normal",C645&lt;6.5,"Pre-Diabetes",C645&gt;=6.5,"Diabetes")</f>
        <v>Normal</v>
      </c>
    </row>
    <row r="646" spans="1:10" x14ac:dyDescent="0.35">
      <c r="A646" t="s">
        <v>1725</v>
      </c>
      <c r="B646">
        <v>38.094999999999999</v>
      </c>
      <c r="C646">
        <v>10.199999999999999</v>
      </c>
      <c r="D646" t="s">
        <v>2379</v>
      </c>
      <c r="E646" t="s">
        <v>2379</v>
      </c>
      <c r="F646" t="s">
        <v>2379</v>
      </c>
      <c r="G646">
        <v>0</v>
      </c>
      <c r="H646" t="s">
        <v>2379</v>
      </c>
      <c r="I646" t="str" cm="1">
        <f t="array" ref="I646">_xlfn.IFS(B892&lt;18.5,"Underweight",B892&lt;25,"Normal Weight",B892&lt;30,"Overweight",B892&gt;=30,"Obesity")</f>
        <v>Overweight</v>
      </c>
      <c r="J646" t="str" cm="1">
        <f t="array" ref="J646">_xlfn.IFS(C646&lt;5.7,"Normal",C646&lt;6.5,"Pre-Diabetes",C646&gt;=6.5,"Diabetes")</f>
        <v>Diabetes</v>
      </c>
    </row>
    <row r="647" spans="1:10" x14ac:dyDescent="0.35">
      <c r="A647" t="s">
        <v>1724</v>
      </c>
      <c r="B647">
        <v>44.95</v>
      </c>
      <c r="C647">
        <v>10.4</v>
      </c>
      <c r="D647" t="s">
        <v>2379</v>
      </c>
      <c r="E647" t="s">
        <v>2379</v>
      </c>
      <c r="F647" t="s">
        <v>2379</v>
      </c>
      <c r="G647">
        <v>0</v>
      </c>
      <c r="H647" t="s">
        <v>2379</v>
      </c>
      <c r="I647" t="str" cm="1">
        <f t="array" ref="I647">_xlfn.IFS(B893&lt;18.5,"Underweight",B893&lt;25,"Normal Weight",B893&lt;30,"Overweight",B893&gt;=30,"Obesity")</f>
        <v>Obesity</v>
      </c>
      <c r="J647" t="str" cm="1">
        <f t="array" ref="J647">_xlfn.IFS(C647&lt;5.7,"Normal",C647&lt;6.5,"Pre-Diabetes",C647&gt;=6.5,"Diabetes")</f>
        <v>Diabetes</v>
      </c>
    </row>
    <row r="648" spans="1:10" x14ac:dyDescent="0.35">
      <c r="A648" t="s">
        <v>1723</v>
      </c>
      <c r="B648">
        <v>35.54</v>
      </c>
      <c r="C648">
        <v>10.67</v>
      </c>
      <c r="D648" t="s">
        <v>2379</v>
      </c>
      <c r="E648" t="s">
        <v>2379</v>
      </c>
      <c r="F648" t="s">
        <v>2379</v>
      </c>
      <c r="G648">
        <v>0</v>
      </c>
      <c r="H648" t="s">
        <v>2379</v>
      </c>
      <c r="I648" t="str" cm="1">
        <f t="array" ref="I648">_xlfn.IFS(B894&lt;18.5,"Underweight",B894&lt;25,"Normal Weight",B894&lt;30,"Overweight",B894&gt;=30,"Obesity")</f>
        <v>Obesity</v>
      </c>
      <c r="J648" t="str" cm="1">
        <f t="array" ref="J648">_xlfn.IFS(C648&lt;5.7,"Normal",C648&lt;6.5,"Pre-Diabetes",C648&gt;=6.5,"Diabetes")</f>
        <v>Diabetes</v>
      </c>
    </row>
    <row r="649" spans="1:10" x14ac:dyDescent="0.35">
      <c r="A649" t="s">
        <v>1722</v>
      </c>
      <c r="B649">
        <v>39.799999999999997</v>
      </c>
      <c r="C649">
        <v>4.6500000000000004</v>
      </c>
      <c r="D649" t="s">
        <v>2380</v>
      </c>
      <c r="E649" t="s">
        <v>2379</v>
      </c>
      <c r="F649" t="s">
        <v>2379</v>
      </c>
      <c r="G649">
        <v>2</v>
      </c>
      <c r="H649" t="s">
        <v>2379</v>
      </c>
      <c r="I649" t="str" cm="1">
        <f t="array" ref="I649">_xlfn.IFS(B895&lt;18.5,"Underweight",B895&lt;25,"Normal Weight",B895&lt;30,"Overweight",B895&gt;=30,"Obesity")</f>
        <v>Overweight</v>
      </c>
      <c r="J649" t="str" cm="1">
        <f t="array" ref="J649">_xlfn.IFS(C649&lt;5.7,"Normal",C649&lt;6.5,"Pre-Diabetes",C649&gt;=6.5,"Diabetes")</f>
        <v>Normal</v>
      </c>
    </row>
    <row r="650" spans="1:10" x14ac:dyDescent="0.35">
      <c r="A650" t="s">
        <v>1721</v>
      </c>
      <c r="B650">
        <v>33.659999999999997</v>
      </c>
      <c r="C650">
        <v>5.65</v>
      </c>
      <c r="D650" t="s">
        <v>2380</v>
      </c>
      <c r="E650" t="s">
        <v>2379</v>
      </c>
      <c r="F650" t="s">
        <v>2379</v>
      </c>
      <c r="G650">
        <v>2</v>
      </c>
      <c r="H650" t="s">
        <v>2379</v>
      </c>
      <c r="I650" t="str" cm="1">
        <f t="array" ref="I650">_xlfn.IFS(B896&lt;18.5,"Underweight",B896&lt;25,"Normal Weight",B896&lt;30,"Overweight",B896&gt;=30,"Obesity")</f>
        <v>Overweight</v>
      </c>
      <c r="J650" t="str" cm="1">
        <f t="array" ref="J650">_xlfn.IFS(C650&lt;5.7,"Normal",C650&lt;6.5,"Pre-Diabetes",C650&gt;=6.5,"Diabetes")</f>
        <v>Normal</v>
      </c>
    </row>
    <row r="651" spans="1:10" x14ac:dyDescent="0.35">
      <c r="A651" t="s">
        <v>1720</v>
      </c>
      <c r="B651">
        <v>35.5</v>
      </c>
      <c r="C651">
        <v>11.97</v>
      </c>
      <c r="D651" t="s">
        <v>2379</v>
      </c>
      <c r="E651" t="s">
        <v>2379</v>
      </c>
      <c r="F651" t="s">
        <v>2379</v>
      </c>
      <c r="G651">
        <v>0</v>
      </c>
      <c r="H651" t="s">
        <v>2379</v>
      </c>
      <c r="I651" t="str" cm="1">
        <f t="array" ref="I651">_xlfn.IFS(B897&lt;18.5,"Underweight",B897&lt;25,"Normal Weight",B897&lt;30,"Overweight",B897&gt;=30,"Obesity")</f>
        <v>Obesity</v>
      </c>
      <c r="J651" t="str" cm="1">
        <f t="array" ref="J651">_xlfn.IFS(C651&lt;5.7,"Normal",C651&lt;6.5,"Pre-Diabetes",C651&gt;=6.5,"Diabetes")</f>
        <v>Diabetes</v>
      </c>
    </row>
    <row r="652" spans="1:10" x14ac:dyDescent="0.35">
      <c r="A652" t="s">
        <v>1719</v>
      </c>
      <c r="B652">
        <v>41.63</v>
      </c>
      <c r="C652">
        <v>6.71</v>
      </c>
      <c r="D652" t="s">
        <v>2379</v>
      </c>
      <c r="E652" t="s">
        <v>2379</v>
      </c>
      <c r="F652" t="s">
        <v>2379</v>
      </c>
      <c r="G652">
        <v>0</v>
      </c>
      <c r="H652" t="s">
        <v>2379</v>
      </c>
      <c r="I652" t="str" cm="1">
        <f t="array" ref="I652">_xlfn.IFS(B898&lt;18.5,"Underweight",B898&lt;25,"Normal Weight",B898&lt;30,"Overweight",B898&gt;=30,"Obesity")</f>
        <v>Overweight</v>
      </c>
      <c r="J652" t="str" cm="1">
        <f t="array" ref="J652">_xlfn.IFS(C652&lt;5.7,"Normal",C652&lt;6.5,"Pre-Diabetes",C652&gt;=6.5,"Diabetes")</f>
        <v>Diabetes</v>
      </c>
    </row>
    <row r="653" spans="1:10" x14ac:dyDescent="0.35">
      <c r="A653" t="s">
        <v>1718</v>
      </c>
      <c r="B653">
        <v>46.49</v>
      </c>
      <c r="C653">
        <v>11.92</v>
      </c>
      <c r="D653" t="s">
        <v>2379</v>
      </c>
      <c r="E653" t="s">
        <v>2379</v>
      </c>
      <c r="F653" t="s">
        <v>2379</v>
      </c>
      <c r="G653">
        <v>0</v>
      </c>
      <c r="H653" t="s">
        <v>2379</v>
      </c>
      <c r="I653" t="str" cm="1">
        <f t="array" ref="I653">_xlfn.IFS(B899&lt;18.5,"Underweight",B899&lt;25,"Normal Weight",B899&lt;30,"Overweight",B899&gt;=30,"Obesity")</f>
        <v>Normal Weight</v>
      </c>
      <c r="J653" t="str" cm="1">
        <f t="array" ref="J653">_xlfn.IFS(C653&lt;5.7,"Normal",C653&lt;6.5,"Pre-Diabetes",C653&gt;=6.5,"Diabetes")</f>
        <v>Diabetes</v>
      </c>
    </row>
    <row r="654" spans="1:10" x14ac:dyDescent="0.35">
      <c r="A654" t="s">
        <v>1717</v>
      </c>
      <c r="B654">
        <v>43.29</v>
      </c>
      <c r="C654">
        <v>5.35</v>
      </c>
      <c r="D654" t="s">
        <v>2379</v>
      </c>
      <c r="E654" t="s">
        <v>2379</v>
      </c>
      <c r="F654" t="s">
        <v>2379</v>
      </c>
      <c r="G654">
        <v>2</v>
      </c>
      <c r="H654" t="s">
        <v>2379</v>
      </c>
      <c r="I654" t="str" cm="1">
        <f t="array" ref="I654">_xlfn.IFS(B900&lt;18.5,"Underweight",B900&lt;25,"Normal Weight",B900&lt;30,"Overweight",B900&gt;=30,"Obesity")</f>
        <v>Obesity</v>
      </c>
      <c r="J654" t="str" cm="1">
        <f t="array" ref="J654">_xlfn.IFS(C654&lt;5.7,"Normal",C654&lt;6.5,"Pre-Diabetes",C654&gt;=6.5,"Diabetes")</f>
        <v>Normal</v>
      </c>
    </row>
    <row r="655" spans="1:10" x14ac:dyDescent="0.35">
      <c r="A655" t="s">
        <v>1716</v>
      </c>
      <c r="B655">
        <v>43.08</v>
      </c>
      <c r="C655">
        <v>8.9600000000000009</v>
      </c>
      <c r="D655" t="s">
        <v>2380</v>
      </c>
      <c r="E655" t="s">
        <v>2379</v>
      </c>
      <c r="F655" t="s">
        <v>2379</v>
      </c>
      <c r="G655">
        <v>1</v>
      </c>
      <c r="H655" t="s">
        <v>2379</v>
      </c>
      <c r="I655" t="str" cm="1">
        <f t="array" ref="I655">_xlfn.IFS(B901&lt;18.5,"Underweight",B901&lt;25,"Normal Weight",B901&lt;30,"Overweight",B901&gt;=30,"Obesity")</f>
        <v>Obesity</v>
      </c>
      <c r="J655" t="str" cm="1">
        <f t="array" ref="J655">_xlfn.IFS(C655&lt;5.7,"Normal",C655&lt;6.5,"Pre-Diabetes",C655&gt;=6.5,"Diabetes")</f>
        <v>Diabetes</v>
      </c>
    </row>
    <row r="656" spans="1:10" x14ac:dyDescent="0.35">
      <c r="A656" t="s">
        <v>1715</v>
      </c>
      <c r="B656">
        <v>39.07</v>
      </c>
      <c r="C656">
        <v>11.93</v>
      </c>
      <c r="D656" t="s">
        <v>2379</v>
      </c>
      <c r="E656" t="s">
        <v>2379</v>
      </c>
      <c r="F656" t="s">
        <v>2379</v>
      </c>
      <c r="G656">
        <v>0</v>
      </c>
      <c r="H656" t="s">
        <v>2379</v>
      </c>
      <c r="I656" t="str" cm="1">
        <f t="array" ref="I656">_xlfn.IFS(B902&lt;18.5,"Underweight",B902&lt;25,"Normal Weight",B902&lt;30,"Overweight",B902&gt;=30,"Obesity")</f>
        <v>Overweight</v>
      </c>
      <c r="J656" t="str" cm="1">
        <f t="array" ref="J656">_xlfn.IFS(C656&lt;5.7,"Normal",C656&lt;6.5,"Pre-Diabetes",C656&gt;=6.5,"Diabetes")</f>
        <v>Diabetes</v>
      </c>
    </row>
    <row r="657" spans="1:10" x14ac:dyDescent="0.35">
      <c r="A657" t="s">
        <v>1714</v>
      </c>
      <c r="B657">
        <v>41.3</v>
      </c>
      <c r="C657">
        <v>9.59</v>
      </c>
      <c r="D657" t="s">
        <v>2379</v>
      </c>
      <c r="E657" t="s">
        <v>2379</v>
      </c>
      <c r="F657" t="s">
        <v>2379</v>
      </c>
      <c r="G657">
        <v>0</v>
      </c>
      <c r="H657" t="s">
        <v>2379</v>
      </c>
      <c r="I657" t="str" cm="1">
        <f t="array" ref="I657">_xlfn.IFS(B903&lt;18.5,"Underweight",B903&lt;25,"Normal Weight",B903&lt;30,"Overweight",B903&gt;=30,"Obesity")</f>
        <v>Obesity</v>
      </c>
      <c r="J657" t="str" cm="1">
        <f t="array" ref="J657">_xlfn.IFS(C657&lt;5.7,"Normal",C657&lt;6.5,"Pre-Diabetes",C657&gt;=6.5,"Diabetes")</f>
        <v>Diabetes</v>
      </c>
    </row>
    <row r="658" spans="1:10" x14ac:dyDescent="0.35">
      <c r="A658" t="s">
        <v>1713</v>
      </c>
      <c r="B658">
        <v>42.95</v>
      </c>
      <c r="C658">
        <v>11.88</v>
      </c>
      <c r="D658" t="s">
        <v>2380</v>
      </c>
      <c r="E658" t="s">
        <v>2379</v>
      </c>
      <c r="F658" t="s">
        <v>2379</v>
      </c>
      <c r="G658">
        <v>2</v>
      </c>
      <c r="H658" t="s">
        <v>2379</v>
      </c>
      <c r="I658" t="str" cm="1">
        <f t="array" ref="I658">_xlfn.IFS(B904&lt;18.5,"Underweight",B904&lt;25,"Normal Weight",B904&lt;30,"Overweight",B904&gt;=30,"Obesity")</f>
        <v>Normal Weight</v>
      </c>
      <c r="J658" t="str" cm="1">
        <f t="array" ref="J658">_xlfn.IFS(C658&lt;5.7,"Normal",C658&lt;6.5,"Pre-Diabetes",C658&gt;=6.5,"Diabetes")</f>
        <v>Diabetes</v>
      </c>
    </row>
    <row r="659" spans="1:10" x14ac:dyDescent="0.35">
      <c r="A659" t="s">
        <v>1712</v>
      </c>
      <c r="B659">
        <v>46.96</v>
      </c>
      <c r="C659">
        <v>4.6399999999999997</v>
      </c>
      <c r="D659" t="s">
        <v>2379</v>
      </c>
      <c r="E659" t="s">
        <v>2379</v>
      </c>
      <c r="F659" t="s">
        <v>2381</v>
      </c>
      <c r="G659">
        <v>1</v>
      </c>
      <c r="H659" t="s">
        <v>2379</v>
      </c>
      <c r="I659" t="str" cm="1">
        <f t="array" ref="I659">_xlfn.IFS(B905&lt;18.5,"Underweight",B905&lt;25,"Normal Weight",B905&lt;30,"Overweight",B905&gt;=30,"Obesity")</f>
        <v>Normal Weight</v>
      </c>
      <c r="J659" t="str" cm="1">
        <f t="array" ref="J659">_xlfn.IFS(C659&lt;5.7,"Normal",C659&lt;6.5,"Pre-Diabetes",C659&gt;=6.5,"Diabetes")</f>
        <v>Normal</v>
      </c>
    </row>
    <row r="660" spans="1:10" x14ac:dyDescent="0.35">
      <c r="A660" t="s">
        <v>1711</v>
      </c>
      <c r="B660">
        <v>30.495000000000001</v>
      </c>
      <c r="C660">
        <v>9.5299999999999994</v>
      </c>
      <c r="D660" t="s">
        <v>2379</v>
      </c>
      <c r="E660" t="s">
        <v>2379</v>
      </c>
      <c r="F660" t="s">
        <v>2379</v>
      </c>
      <c r="G660">
        <v>0</v>
      </c>
      <c r="H660" t="s">
        <v>2379</v>
      </c>
      <c r="I660" t="str" cm="1">
        <f t="array" ref="I660">_xlfn.IFS(B906&lt;18.5,"Underweight",B906&lt;25,"Normal Weight",B906&lt;30,"Overweight",B906&gt;=30,"Obesity")</f>
        <v>Obesity</v>
      </c>
      <c r="J660" t="str" cm="1">
        <f t="array" ref="J660">_xlfn.IFS(C660&lt;5.7,"Normal",C660&lt;6.5,"Pre-Diabetes",C660&gt;=6.5,"Diabetes")</f>
        <v>Diabetes</v>
      </c>
    </row>
    <row r="661" spans="1:10" x14ac:dyDescent="0.35">
      <c r="A661" t="s">
        <v>1710</v>
      </c>
      <c r="B661">
        <v>17.954999999999998</v>
      </c>
      <c r="C661">
        <v>5.29</v>
      </c>
      <c r="D661" t="s">
        <v>2380</v>
      </c>
      <c r="E661" t="s">
        <v>2379</v>
      </c>
      <c r="F661" t="s">
        <v>2379</v>
      </c>
      <c r="G661">
        <v>1</v>
      </c>
      <c r="H661" t="s">
        <v>2380</v>
      </c>
      <c r="I661" t="str" cm="1">
        <f t="array" ref="I661">_xlfn.IFS(B907&lt;18.5,"Underweight",B907&lt;25,"Normal Weight",B907&lt;30,"Overweight",B907&gt;=30,"Obesity")</f>
        <v>Obesity</v>
      </c>
      <c r="J661" t="str" cm="1">
        <f t="array" ref="J661">_xlfn.IFS(C661&lt;5.7,"Normal",C661&lt;6.5,"Pre-Diabetes",C661&gt;=6.5,"Diabetes")</f>
        <v>Normal</v>
      </c>
    </row>
    <row r="662" spans="1:10" x14ac:dyDescent="0.35">
      <c r="A662" t="s">
        <v>1709</v>
      </c>
      <c r="B662">
        <v>25.6</v>
      </c>
      <c r="C662">
        <v>10.95</v>
      </c>
      <c r="D662" t="s">
        <v>2379</v>
      </c>
      <c r="E662" t="s">
        <v>2379</v>
      </c>
      <c r="F662" t="s">
        <v>2379</v>
      </c>
      <c r="G662">
        <v>3</v>
      </c>
      <c r="H662" t="s">
        <v>2379</v>
      </c>
      <c r="I662" t="str" cm="1">
        <f t="array" ref="I662">_xlfn.IFS(B908&lt;18.5,"Underweight",B908&lt;25,"Normal Weight",B908&lt;30,"Overweight",B908&gt;=30,"Obesity")</f>
        <v>Obesity</v>
      </c>
      <c r="J662" t="str" cm="1">
        <f t="array" ref="J662">_xlfn.IFS(C662&lt;5.7,"Normal",C662&lt;6.5,"Pre-Diabetes",C662&gt;=6.5,"Diabetes")</f>
        <v>Diabetes</v>
      </c>
    </row>
    <row r="663" spans="1:10" x14ac:dyDescent="0.35">
      <c r="A663" t="s">
        <v>1708</v>
      </c>
      <c r="B663">
        <v>34.21</v>
      </c>
      <c r="C663">
        <v>9.17</v>
      </c>
      <c r="D663" t="s">
        <v>2379</v>
      </c>
      <c r="E663" t="s">
        <v>2379</v>
      </c>
      <c r="F663" t="s">
        <v>2379</v>
      </c>
      <c r="G663">
        <v>0</v>
      </c>
      <c r="H663" t="s">
        <v>2379</v>
      </c>
      <c r="I663" t="str" cm="1">
        <f t="array" ref="I663">_xlfn.IFS(B909&lt;18.5,"Underweight",B909&lt;25,"Normal Weight",B909&lt;30,"Overweight",B909&gt;=30,"Obesity")</f>
        <v>Obesity</v>
      </c>
      <c r="J663" t="str" cm="1">
        <f t="array" ref="J663">_xlfn.IFS(C663&lt;5.7,"Normal",C663&lt;6.5,"Pre-Diabetes",C663&gt;=6.5,"Diabetes")</f>
        <v>Diabetes</v>
      </c>
    </row>
    <row r="664" spans="1:10" x14ac:dyDescent="0.35">
      <c r="A664" t="s">
        <v>1707</v>
      </c>
      <c r="B664">
        <v>39.74</v>
      </c>
      <c r="C664">
        <v>7.39</v>
      </c>
      <c r="D664" t="s">
        <v>2379</v>
      </c>
      <c r="E664" t="s">
        <v>2379</v>
      </c>
      <c r="F664" t="s">
        <v>2379</v>
      </c>
      <c r="G664">
        <v>0</v>
      </c>
      <c r="H664" t="s">
        <v>2379</v>
      </c>
      <c r="I664" t="str" cm="1">
        <f t="array" ref="I664">_xlfn.IFS(B910&lt;18.5,"Underweight",B910&lt;25,"Normal Weight",B910&lt;30,"Overweight",B910&gt;=30,"Obesity")</f>
        <v>Obesity</v>
      </c>
      <c r="J664" t="str" cm="1">
        <f t="array" ref="J664">_xlfn.IFS(C664&lt;5.7,"Normal",C664&lt;6.5,"Pre-Diabetes",C664&gt;=6.5,"Diabetes")</f>
        <v>Diabetes</v>
      </c>
    </row>
    <row r="665" spans="1:10" x14ac:dyDescent="0.35">
      <c r="A665" t="s">
        <v>1706</v>
      </c>
      <c r="B665">
        <v>49.53</v>
      </c>
      <c r="C665">
        <v>9.1300000000000008</v>
      </c>
      <c r="D665" t="s">
        <v>2380</v>
      </c>
      <c r="E665" t="s">
        <v>2379</v>
      </c>
      <c r="F665" t="s">
        <v>2379</v>
      </c>
      <c r="G665">
        <v>0</v>
      </c>
      <c r="H665" t="s">
        <v>2379</v>
      </c>
      <c r="I665" t="str" cm="1">
        <f t="array" ref="I665">_xlfn.IFS(B911&lt;18.5,"Underweight",B911&lt;25,"Normal Weight",B911&lt;30,"Overweight",B911&gt;=30,"Obesity")</f>
        <v>Obesity</v>
      </c>
      <c r="J665" t="str" cm="1">
        <f t="array" ref="J665">_xlfn.IFS(C665&lt;5.7,"Normal",C665&lt;6.5,"Pre-Diabetes",C665&gt;=6.5,"Diabetes")</f>
        <v>Diabetes</v>
      </c>
    </row>
    <row r="666" spans="1:10" x14ac:dyDescent="0.35">
      <c r="A666" t="s">
        <v>1705</v>
      </c>
      <c r="B666">
        <v>39.33</v>
      </c>
      <c r="C666">
        <v>10.4</v>
      </c>
      <c r="D666" t="s">
        <v>2379</v>
      </c>
      <c r="E666" t="s">
        <v>2379</v>
      </c>
      <c r="F666" t="s">
        <v>2379</v>
      </c>
      <c r="G666">
        <v>3</v>
      </c>
      <c r="H666" t="s">
        <v>2379</v>
      </c>
      <c r="I666" t="str" cm="1">
        <f t="array" ref="I666">_xlfn.IFS(B912&lt;18.5,"Underweight",B912&lt;25,"Normal Weight",B912&lt;30,"Overweight",B912&gt;=30,"Obesity")</f>
        <v>Obesity</v>
      </c>
      <c r="J666" t="str" cm="1">
        <f t="array" ref="J666">_xlfn.IFS(C666&lt;5.7,"Normal",C666&lt;6.5,"Pre-Diabetes",C666&gt;=6.5,"Diabetes")</f>
        <v>Diabetes</v>
      </c>
    </row>
    <row r="667" spans="1:10" x14ac:dyDescent="0.35">
      <c r="A667" t="s">
        <v>1704</v>
      </c>
      <c r="B667">
        <v>39.979999999999997</v>
      </c>
      <c r="C667">
        <v>9.4600000000000009</v>
      </c>
      <c r="D667" t="s">
        <v>2380</v>
      </c>
      <c r="E667" t="s">
        <v>2379</v>
      </c>
      <c r="F667" t="s">
        <v>2379</v>
      </c>
      <c r="G667">
        <v>2</v>
      </c>
      <c r="H667" t="s">
        <v>2379</v>
      </c>
      <c r="I667" t="str" cm="1">
        <f t="array" ref="I667">_xlfn.IFS(B913&lt;18.5,"Underweight",B913&lt;25,"Normal Weight",B913&lt;30,"Overweight",B913&gt;=30,"Obesity")</f>
        <v>Obesity</v>
      </c>
      <c r="J667" t="str" cm="1">
        <f t="array" ref="J667">_xlfn.IFS(C667&lt;5.7,"Normal",C667&lt;6.5,"Pre-Diabetes",C667&gt;=6.5,"Diabetes")</f>
        <v>Diabetes</v>
      </c>
    </row>
    <row r="668" spans="1:10" x14ac:dyDescent="0.35">
      <c r="A668" t="s">
        <v>1703</v>
      </c>
      <c r="B668">
        <v>46.51</v>
      </c>
      <c r="C668">
        <v>8.69</v>
      </c>
      <c r="D668" t="s">
        <v>2380</v>
      </c>
      <c r="E668" t="s">
        <v>2379</v>
      </c>
      <c r="F668" t="s">
        <v>2379</v>
      </c>
      <c r="G668">
        <v>0</v>
      </c>
      <c r="H668" t="s">
        <v>2379</v>
      </c>
      <c r="I668" t="str" cm="1">
        <f t="array" ref="I668">_xlfn.IFS(B914&lt;18.5,"Underweight",B914&lt;25,"Normal Weight",B914&lt;30,"Overweight",B914&gt;=30,"Obesity")</f>
        <v>Obesity</v>
      </c>
      <c r="J668" t="str" cm="1">
        <f t="array" ref="J668">_xlfn.IFS(C668&lt;5.7,"Normal",C668&lt;6.5,"Pre-Diabetes",C668&gt;=6.5,"Diabetes")</f>
        <v>Diabetes</v>
      </c>
    </row>
    <row r="669" spans="1:10" x14ac:dyDescent="0.35">
      <c r="A669" t="s">
        <v>1702</v>
      </c>
      <c r="B669">
        <v>43.58</v>
      </c>
      <c r="C669">
        <v>4.2300000000000004</v>
      </c>
      <c r="D669" t="s">
        <v>2379</v>
      </c>
      <c r="E669" t="s">
        <v>2379</v>
      </c>
      <c r="F669" t="s">
        <v>2381</v>
      </c>
      <c r="G669">
        <v>1</v>
      </c>
      <c r="H669" t="s">
        <v>2379</v>
      </c>
      <c r="I669" t="str" cm="1">
        <f t="array" ref="I669">_xlfn.IFS(B915&lt;18.5,"Underweight",B915&lt;25,"Normal Weight",B915&lt;30,"Overweight",B915&gt;=30,"Obesity")</f>
        <v>Overweight</v>
      </c>
      <c r="J669" t="str" cm="1">
        <f t="array" ref="J669">_xlfn.IFS(C669&lt;5.7,"Normal",C669&lt;6.5,"Pre-Diabetes",C669&gt;=6.5,"Diabetes")</f>
        <v>Normal</v>
      </c>
    </row>
    <row r="670" spans="1:10" x14ac:dyDescent="0.35">
      <c r="A670" t="s">
        <v>1701</v>
      </c>
      <c r="B670">
        <v>42.28</v>
      </c>
      <c r="C670">
        <v>9.16</v>
      </c>
      <c r="D670" t="s">
        <v>2380</v>
      </c>
      <c r="E670" t="s">
        <v>2379</v>
      </c>
      <c r="F670" t="s">
        <v>2379</v>
      </c>
      <c r="G670">
        <v>1</v>
      </c>
      <c r="H670" t="s">
        <v>2379</v>
      </c>
      <c r="I670" t="str" cm="1">
        <f t="array" ref="I670">_xlfn.IFS(B916&lt;18.5,"Underweight",B916&lt;25,"Normal Weight",B916&lt;30,"Overweight",B916&gt;=30,"Obesity")</f>
        <v>Overweight</v>
      </c>
      <c r="J670" t="str" cm="1">
        <f t="array" ref="J670">_xlfn.IFS(C670&lt;5.7,"Normal",C670&lt;6.5,"Pre-Diabetes",C670&gt;=6.5,"Diabetes")</f>
        <v>Diabetes</v>
      </c>
    </row>
    <row r="671" spans="1:10" x14ac:dyDescent="0.35">
      <c r="A671" t="s">
        <v>1700</v>
      </c>
      <c r="B671">
        <v>35.520000000000003</v>
      </c>
      <c r="C671">
        <v>8.26</v>
      </c>
      <c r="D671" t="s">
        <v>2379</v>
      </c>
      <c r="E671" t="s">
        <v>2379</v>
      </c>
      <c r="F671" t="s">
        <v>2379</v>
      </c>
      <c r="G671">
        <v>0</v>
      </c>
      <c r="H671" t="s">
        <v>2379</v>
      </c>
      <c r="I671" t="str" cm="1">
        <f t="array" ref="I671">_xlfn.IFS(B917&lt;18.5,"Underweight",B917&lt;25,"Normal Weight",B917&lt;30,"Overweight",B917&gt;=30,"Obesity")</f>
        <v>Normal Weight</v>
      </c>
      <c r="J671" t="str" cm="1">
        <f t="array" ref="J671">_xlfn.IFS(C671&lt;5.7,"Normal",C671&lt;6.5,"Pre-Diabetes",C671&gt;=6.5,"Diabetes")</f>
        <v>Diabetes</v>
      </c>
    </row>
    <row r="672" spans="1:10" x14ac:dyDescent="0.35">
      <c r="A672" t="s">
        <v>1699</v>
      </c>
      <c r="B672">
        <v>33.6</v>
      </c>
      <c r="C672">
        <v>11.25</v>
      </c>
      <c r="D672" t="s">
        <v>2379</v>
      </c>
      <c r="E672" t="s">
        <v>2379</v>
      </c>
      <c r="F672" t="s">
        <v>2379</v>
      </c>
      <c r="G672">
        <v>0</v>
      </c>
      <c r="H672" t="s">
        <v>2379</v>
      </c>
      <c r="I672" t="str" cm="1">
        <f t="array" ref="I672">_xlfn.IFS(B918&lt;18.5,"Underweight",B918&lt;25,"Normal Weight",B918&lt;30,"Overweight",B918&gt;=30,"Obesity")</f>
        <v>Obesity</v>
      </c>
      <c r="J672" t="str" cm="1">
        <f t="array" ref="J672">_xlfn.IFS(C672&lt;5.7,"Normal",C672&lt;6.5,"Pre-Diabetes",C672&gt;=6.5,"Diabetes")</f>
        <v>Diabetes</v>
      </c>
    </row>
    <row r="673" spans="1:10" x14ac:dyDescent="0.35">
      <c r="A673" t="s">
        <v>1698</v>
      </c>
      <c r="B673">
        <v>22.42</v>
      </c>
      <c r="C673">
        <v>6.74</v>
      </c>
      <c r="D673" t="s">
        <v>2379</v>
      </c>
      <c r="E673" t="s">
        <v>2379</v>
      </c>
      <c r="F673" t="s">
        <v>2379</v>
      </c>
      <c r="G673">
        <v>0</v>
      </c>
      <c r="H673" t="s">
        <v>2380</v>
      </c>
      <c r="I673" t="str" cm="1">
        <f t="array" ref="I673">_xlfn.IFS(B919&lt;18.5,"Underweight",B919&lt;25,"Normal Weight",B919&lt;30,"Overweight",B919&gt;=30,"Obesity")</f>
        <v>Overweight</v>
      </c>
      <c r="J673" t="str" cm="1">
        <f t="array" ref="J673">_xlfn.IFS(C673&lt;5.7,"Normal",C673&lt;6.5,"Pre-Diabetes",C673&gt;=6.5,"Diabetes")</f>
        <v>Diabetes</v>
      </c>
    </row>
    <row r="674" spans="1:10" x14ac:dyDescent="0.35">
      <c r="A674" t="s">
        <v>1697</v>
      </c>
      <c r="B674">
        <v>46.86</v>
      </c>
      <c r="C674">
        <v>4.87</v>
      </c>
      <c r="D674" t="s">
        <v>2379</v>
      </c>
      <c r="E674" t="s">
        <v>2379</v>
      </c>
      <c r="F674" t="s">
        <v>2379</v>
      </c>
      <c r="G674">
        <v>0</v>
      </c>
      <c r="H674" t="s">
        <v>2379</v>
      </c>
      <c r="I674" t="str" cm="1">
        <f t="array" ref="I674">_xlfn.IFS(B920&lt;18.5,"Underweight",B920&lt;25,"Normal Weight",B920&lt;30,"Overweight",B920&gt;=30,"Obesity")</f>
        <v>Obesity</v>
      </c>
      <c r="J674" t="str" cm="1">
        <f t="array" ref="J674">_xlfn.IFS(C674&lt;5.7,"Normal",C674&lt;6.5,"Pre-Diabetes",C674&gt;=6.5,"Diabetes")</f>
        <v>Normal</v>
      </c>
    </row>
    <row r="675" spans="1:10" x14ac:dyDescent="0.35">
      <c r="A675" t="s">
        <v>1696</v>
      </c>
      <c r="B675">
        <v>32.965000000000003</v>
      </c>
      <c r="C675">
        <v>6.68</v>
      </c>
      <c r="D675" t="s">
        <v>2379</v>
      </c>
      <c r="E675" t="s">
        <v>2379</v>
      </c>
      <c r="F675" t="s">
        <v>2379</v>
      </c>
      <c r="G675">
        <v>3</v>
      </c>
      <c r="H675" t="s">
        <v>2379</v>
      </c>
      <c r="I675" t="str" cm="1">
        <f t="array" ref="I675">_xlfn.IFS(B921&lt;18.5,"Underweight",B921&lt;25,"Normal Weight",B921&lt;30,"Overweight",B921&gt;=30,"Obesity")</f>
        <v>Obesity</v>
      </c>
      <c r="J675" t="str" cm="1">
        <f t="array" ref="J675">_xlfn.IFS(C675&lt;5.7,"Normal",C675&lt;6.5,"Pre-Diabetes",C675&gt;=6.5,"Diabetes")</f>
        <v>Diabetes</v>
      </c>
    </row>
    <row r="676" spans="1:10" x14ac:dyDescent="0.35">
      <c r="A676" t="s">
        <v>1695</v>
      </c>
      <c r="B676">
        <v>39.340000000000003</v>
      </c>
      <c r="C676">
        <v>5.0199999999999996</v>
      </c>
      <c r="D676" t="s">
        <v>2380</v>
      </c>
      <c r="E676" t="s">
        <v>2379</v>
      </c>
      <c r="F676" t="s">
        <v>2381</v>
      </c>
      <c r="G676">
        <v>1</v>
      </c>
      <c r="H676" t="s">
        <v>2379</v>
      </c>
      <c r="I676" t="str" cm="1">
        <f t="array" ref="I676">_xlfn.IFS(B922&lt;18.5,"Underweight",B922&lt;25,"Normal Weight",B922&lt;30,"Overweight",B922&gt;=30,"Obesity")</f>
        <v>Obesity</v>
      </c>
      <c r="J676" t="str" cm="1">
        <f t="array" ref="J676">_xlfn.IFS(C676&lt;5.7,"Normal",C676&lt;6.5,"Pre-Diabetes",C676&gt;=6.5,"Diabetes")</f>
        <v>Normal</v>
      </c>
    </row>
    <row r="677" spans="1:10" x14ac:dyDescent="0.35">
      <c r="A677" t="s">
        <v>1694</v>
      </c>
      <c r="B677">
        <v>47</v>
      </c>
      <c r="C677">
        <v>10.64</v>
      </c>
      <c r="D677" t="s">
        <v>2380</v>
      </c>
      <c r="E677" t="s">
        <v>2379</v>
      </c>
      <c r="F677" t="s">
        <v>2379</v>
      </c>
      <c r="G677">
        <v>0</v>
      </c>
      <c r="H677" t="s">
        <v>2379</v>
      </c>
      <c r="I677" t="str" cm="1">
        <f t="array" ref="I677">_xlfn.IFS(B923&lt;18.5,"Underweight",B923&lt;25,"Normal Weight",B923&lt;30,"Overweight",B923&gt;=30,"Obesity")</f>
        <v>Obesity</v>
      </c>
      <c r="J677" t="str" cm="1">
        <f t="array" ref="J677">_xlfn.IFS(C677&lt;5.7,"Normal",C677&lt;6.5,"Pre-Diabetes",C677&gt;=6.5,"Diabetes")</f>
        <v>Diabetes</v>
      </c>
    </row>
    <row r="678" spans="1:10" x14ac:dyDescent="0.35">
      <c r="A678" t="s">
        <v>1693</v>
      </c>
      <c r="B678">
        <v>36.71</v>
      </c>
      <c r="C678">
        <v>8.74</v>
      </c>
      <c r="D678" t="s">
        <v>2380</v>
      </c>
      <c r="E678" t="s">
        <v>2379</v>
      </c>
      <c r="F678" t="s">
        <v>2379</v>
      </c>
      <c r="G678">
        <v>0</v>
      </c>
      <c r="H678" t="s">
        <v>2379</v>
      </c>
      <c r="I678" t="str" cm="1">
        <f t="array" ref="I678">_xlfn.IFS(B924&lt;18.5,"Underweight",B924&lt;25,"Normal Weight",B924&lt;30,"Overweight",B924&gt;=30,"Obesity")</f>
        <v>Obesity</v>
      </c>
      <c r="J678" t="str" cm="1">
        <f t="array" ref="J678">_xlfn.IFS(C678&lt;5.7,"Normal",C678&lt;6.5,"Pre-Diabetes",C678&gt;=6.5,"Diabetes")</f>
        <v>Diabetes</v>
      </c>
    </row>
    <row r="679" spans="1:10" x14ac:dyDescent="0.35">
      <c r="A679" t="s">
        <v>1692</v>
      </c>
      <c r="B679">
        <v>53.48</v>
      </c>
      <c r="C679">
        <v>5.64</v>
      </c>
      <c r="D679" t="s">
        <v>2379</v>
      </c>
      <c r="E679" t="s">
        <v>2379</v>
      </c>
      <c r="F679" t="s">
        <v>2379</v>
      </c>
      <c r="G679">
        <v>0</v>
      </c>
      <c r="H679" t="s">
        <v>2379</v>
      </c>
      <c r="I679" t="str" cm="1">
        <f t="array" ref="I679">_xlfn.IFS(B925&lt;18.5,"Underweight",B925&lt;25,"Normal Weight",B925&lt;30,"Overweight",B925&gt;=30,"Obesity")</f>
        <v>Overweight</v>
      </c>
      <c r="J679" t="str" cm="1">
        <f t="array" ref="J679">_xlfn.IFS(C679&lt;5.7,"Normal",C679&lt;6.5,"Pre-Diabetes",C679&gt;=6.5,"Diabetes")</f>
        <v>Normal</v>
      </c>
    </row>
    <row r="680" spans="1:10" x14ac:dyDescent="0.35">
      <c r="A680" t="s">
        <v>1691</v>
      </c>
      <c r="B680">
        <v>35.5</v>
      </c>
      <c r="C680">
        <v>10.37</v>
      </c>
      <c r="D680" t="s">
        <v>2379</v>
      </c>
      <c r="E680" t="s">
        <v>2379</v>
      </c>
      <c r="F680" t="s">
        <v>2379</v>
      </c>
      <c r="G680">
        <v>0</v>
      </c>
      <c r="H680" t="s">
        <v>2379</v>
      </c>
      <c r="I680" t="str" cm="1">
        <f t="array" ref="I680">_xlfn.IFS(B926&lt;18.5,"Underweight",B926&lt;25,"Normal Weight",B926&lt;30,"Overweight",B926&gt;=30,"Obesity")</f>
        <v>Obesity</v>
      </c>
      <c r="J680" t="str" cm="1">
        <f t="array" ref="J680">_xlfn.IFS(C680&lt;5.7,"Normal",C680&lt;6.5,"Pre-Diabetes",C680&gt;=6.5,"Diabetes")</f>
        <v>Diabetes</v>
      </c>
    </row>
    <row r="681" spans="1:10" x14ac:dyDescent="0.35">
      <c r="A681" t="s">
        <v>1690</v>
      </c>
      <c r="B681">
        <v>36.979999999999997</v>
      </c>
      <c r="C681">
        <v>9.56</v>
      </c>
      <c r="D681" t="s">
        <v>2380</v>
      </c>
      <c r="E681" t="s">
        <v>2379</v>
      </c>
      <c r="F681" t="s">
        <v>2379</v>
      </c>
      <c r="G681">
        <v>0</v>
      </c>
      <c r="H681" t="s">
        <v>2379</v>
      </c>
      <c r="I681" t="str" cm="1">
        <f t="array" ref="I681">_xlfn.IFS(B927&lt;18.5,"Underweight",B927&lt;25,"Normal Weight",B927&lt;30,"Overweight",B927&gt;=30,"Obesity")</f>
        <v>Overweight</v>
      </c>
      <c r="J681" t="str" cm="1">
        <f t="array" ref="J681">_xlfn.IFS(C681&lt;5.7,"Normal",C681&lt;6.5,"Pre-Diabetes",C681&gt;=6.5,"Diabetes")</f>
        <v>Diabetes</v>
      </c>
    </row>
    <row r="682" spans="1:10" x14ac:dyDescent="0.35">
      <c r="A682" t="s">
        <v>1689</v>
      </c>
      <c r="B682">
        <v>32.395000000000003</v>
      </c>
      <c r="C682">
        <v>8.23</v>
      </c>
      <c r="D682" t="s">
        <v>2380</v>
      </c>
      <c r="E682" t="s">
        <v>2379</v>
      </c>
      <c r="F682" t="s">
        <v>2381</v>
      </c>
      <c r="G682">
        <v>1</v>
      </c>
      <c r="H682" t="s">
        <v>2379</v>
      </c>
      <c r="I682" t="str" cm="1">
        <f t="array" ref="I682">_xlfn.IFS(B928&lt;18.5,"Underweight",B928&lt;25,"Normal Weight",B928&lt;30,"Overweight",B928&gt;=30,"Obesity")</f>
        <v>Normal Weight</v>
      </c>
      <c r="J682" t="str" cm="1">
        <f t="array" ref="J682">_xlfn.IFS(C682&lt;5.7,"Normal",C682&lt;6.5,"Pre-Diabetes",C682&gt;=6.5,"Diabetes")</f>
        <v>Diabetes</v>
      </c>
    </row>
    <row r="683" spans="1:10" x14ac:dyDescent="0.35">
      <c r="A683" t="s">
        <v>1688</v>
      </c>
      <c r="B683">
        <v>32.729999999999997</v>
      </c>
      <c r="C683">
        <v>7.03</v>
      </c>
      <c r="D683" t="s">
        <v>2379</v>
      </c>
      <c r="E683" t="s">
        <v>2379</v>
      </c>
      <c r="F683" t="s">
        <v>2379</v>
      </c>
      <c r="G683">
        <v>0</v>
      </c>
      <c r="H683" t="s">
        <v>2379</v>
      </c>
      <c r="I683" t="str" cm="1">
        <f t="array" ref="I683">_xlfn.IFS(B929&lt;18.5,"Underweight",B929&lt;25,"Normal Weight",B929&lt;30,"Overweight",B929&gt;=30,"Obesity")</f>
        <v>Normal Weight</v>
      </c>
      <c r="J683" t="str" cm="1">
        <f t="array" ref="J683">_xlfn.IFS(C683&lt;5.7,"Normal",C683&lt;6.5,"Pre-Diabetes",C683&gt;=6.5,"Diabetes")</f>
        <v>Diabetes</v>
      </c>
    </row>
    <row r="684" spans="1:10" x14ac:dyDescent="0.35">
      <c r="A684" t="s">
        <v>1687</v>
      </c>
      <c r="B684">
        <v>20.52</v>
      </c>
      <c r="C684">
        <v>5.45</v>
      </c>
      <c r="D684" t="s">
        <v>2379</v>
      </c>
      <c r="E684" t="s">
        <v>2379</v>
      </c>
      <c r="F684" t="s">
        <v>2379</v>
      </c>
      <c r="G684">
        <v>1</v>
      </c>
      <c r="H684" t="s">
        <v>2380</v>
      </c>
      <c r="I684" t="str" cm="1">
        <f t="array" ref="I684">_xlfn.IFS(B930&lt;18.5,"Underweight",B930&lt;25,"Normal Weight",B930&lt;30,"Overweight",B930&gt;=30,"Obesity")</f>
        <v>Obesity</v>
      </c>
      <c r="J684" t="str" cm="1">
        <f t="array" ref="J684">_xlfn.IFS(C684&lt;5.7,"Normal",C684&lt;6.5,"Pre-Diabetes",C684&gt;=6.5,"Diabetes")</f>
        <v>Normal</v>
      </c>
    </row>
    <row r="685" spans="1:10" x14ac:dyDescent="0.35">
      <c r="A685" t="s">
        <v>1686</v>
      </c>
      <c r="B685">
        <v>51.72</v>
      </c>
      <c r="C685">
        <v>5.76</v>
      </c>
      <c r="D685" t="s">
        <v>2379</v>
      </c>
      <c r="E685" t="s">
        <v>2379</v>
      </c>
      <c r="F685" t="s">
        <v>2379</v>
      </c>
      <c r="G685">
        <v>0</v>
      </c>
      <c r="H685" t="s">
        <v>2379</v>
      </c>
      <c r="I685" t="str" cm="1">
        <f t="array" ref="I685">_xlfn.IFS(B931&lt;18.5,"Underweight",B931&lt;25,"Normal Weight",B931&lt;30,"Overweight",B931&gt;=30,"Obesity")</f>
        <v>Obesity</v>
      </c>
      <c r="J685" t="str" cm="1">
        <f t="array" ref="J685">_xlfn.IFS(C685&lt;5.7,"Normal",C685&lt;6.5,"Pre-Diabetes",C685&gt;=6.5,"Diabetes")</f>
        <v>Pre-Diabetes</v>
      </c>
    </row>
    <row r="686" spans="1:10" x14ac:dyDescent="0.35">
      <c r="A686" t="s">
        <v>1685</v>
      </c>
      <c r="B686">
        <v>50.2</v>
      </c>
      <c r="C686">
        <v>5.4</v>
      </c>
      <c r="D686" t="s">
        <v>2379</v>
      </c>
      <c r="E686" t="s">
        <v>2379</v>
      </c>
      <c r="F686" t="s">
        <v>2379</v>
      </c>
      <c r="G686">
        <v>0</v>
      </c>
      <c r="H686" t="s">
        <v>2379</v>
      </c>
      <c r="I686" t="str" cm="1">
        <f t="array" ref="I686">_xlfn.IFS(B932&lt;18.5,"Underweight",B932&lt;25,"Normal Weight",B932&lt;30,"Overweight",B932&gt;=30,"Obesity")</f>
        <v>Obesity</v>
      </c>
      <c r="J686" t="str" cm="1">
        <f t="array" ref="J686">_xlfn.IFS(C686&lt;5.7,"Normal",C686&lt;6.5,"Pre-Diabetes",C686&gt;=6.5,"Diabetes")</f>
        <v>Normal</v>
      </c>
    </row>
    <row r="687" spans="1:10" x14ac:dyDescent="0.35">
      <c r="A687" t="s">
        <v>1684</v>
      </c>
      <c r="B687">
        <v>25.52</v>
      </c>
      <c r="C687">
        <v>6.35</v>
      </c>
      <c r="D687" t="s">
        <v>2379</v>
      </c>
      <c r="E687" t="s">
        <v>2379</v>
      </c>
      <c r="F687" t="s">
        <v>2381</v>
      </c>
      <c r="G687">
        <v>1</v>
      </c>
      <c r="H687" t="s">
        <v>2379</v>
      </c>
      <c r="I687" t="str" cm="1">
        <f t="array" ref="I687">_xlfn.IFS(B933&lt;18.5,"Underweight",B933&lt;25,"Normal Weight",B933&lt;30,"Overweight",B933&gt;=30,"Obesity")</f>
        <v>Obesity</v>
      </c>
      <c r="J687" t="str" cm="1">
        <f t="array" ref="J687">_xlfn.IFS(C687&lt;5.7,"Normal",C687&lt;6.5,"Pre-Diabetes",C687&gt;=6.5,"Diabetes")</f>
        <v>Pre-Diabetes</v>
      </c>
    </row>
    <row r="688" spans="1:10" x14ac:dyDescent="0.35">
      <c r="A688" t="s">
        <v>1683</v>
      </c>
      <c r="B688">
        <v>35.200000000000003</v>
      </c>
      <c r="C688">
        <v>6.26</v>
      </c>
      <c r="D688" t="s">
        <v>2380</v>
      </c>
      <c r="E688" t="s">
        <v>2379</v>
      </c>
      <c r="F688" t="s">
        <v>2379</v>
      </c>
      <c r="G688">
        <v>2</v>
      </c>
      <c r="H688" t="s">
        <v>2379</v>
      </c>
      <c r="I688" t="str" cm="1">
        <f t="array" ref="I688">_xlfn.IFS(B934&lt;18.5,"Underweight",B934&lt;25,"Normal Weight",B934&lt;30,"Overweight",B934&gt;=30,"Obesity")</f>
        <v>Overweight</v>
      </c>
      <c r="J688" t="str" cm="1">
        <f t="array" ref="J688">_xlfn.IFS(C688&lt;5.7,"Normal",C688&lt;6.5,"Pre-Diabetes",C688&gt;=6.5,"Diabetes")</f>
        <v>Pre-Diabetes</v>
      </c>
    </row>
    <row r="689" spans="1:10" x14ac:dyDescent="0.35">
      <c r="A689" t="s">
        <v>1682</v>
      </c>
      <c r="B689">
        <v>41.26</v>
      </c>
      <c r="C689">
        <v>5.97</v>
      </c>
      <c r="D689" t="s">
        <v>2380</v>
      </c>
      <c r="E689" t="s">
        <v>2379</v>
      </c>
      <c r="F689" t="s">
        <v>2379</v>
      </c>
      <c r="G689">
        <v>0</v>
      </c>
      <c r="H689" t="s">
        <v>2379</v>
      </c>
      <c r="I689" t="str" cm="1">
        <f t="array" ref="I689">_xlfn.IFS(B935&lt;18.5,"Underweight",B935&lt;25,"Normal Weight",B935&lt;30,"Overweight",B935&gt;=30,"Obesity")</f>
        <v>Overweight</v>
      </c>
      <c r="J689" t="str" cm="1">
        <f t="array" ref="J689">_xlfn.IFS(C689&lt;5.7,"Normal",C689&lt;6.5,"Pre-Diabetes",C689&gt;=6.5,"Diabetes")</f>
        <v>Pre-Diabetes</v>
      </c>
    </row>
    <row r="690" spans="1:10" x14ac:dyDescent="0.35">
      <c r="A690" t="s">
        <v>1681</v>
      </c>
      <c r="B690">
        <v>17.195</v>
      </c>
      <c r="C690">
        <v>5.29</v>
      </c>
      <c r="D690" t="s">
        <v>2380</v>
      </c>
      <c r="E690" t="s">
        <v>2379</v>
      </c>
      <c r="F690" t="s">
        <v>2379</v>
      </c>
      <c r="G690">
        <v>0</v>
      </c>
      <c r="H690" t="s">
        <v>2380</v>
      </c>
      <c r="I690" t="str" cm="1">
        <f t="array" ref="I690">_xlfn.IFS(B936&lt;18.5,"Underweight",B936&lt;25,"Normal Weight",B936&lt;30,"Overweight",B936&gt;=30,"Obesity")</f>
        <v>Overweight</v>
      </c>
      <c r="J690" t="str" cm="1">
        <f t="array" ref="J690">_xlfn.IFS(C690&lt;5.7,"Normal",C690&lt;6.5,"Pre-Diabetes",C690&gt;=6.5,"Diabetes")</f>
        <v>Normal</v>
      </c>
    </row>
    <row r="691" spans="1:10" x14ac:dyDescent="0.35">
      <c r="A691" t="s">
        <v>1680</v>
      </c>
      <c r="B691">
        <v>23.085000000000001</v>
      </c>
      <c r="C691">
        <v>4.2699999999999996</v>
      </c>
      <c r="D691" t="s">
        <v>2380</v>
      </c>
      <c r="E691" t="s">
        <v>2379</v>
      </c>
      <c r="F691" t="s">
        <v>2379</v>
      </c>
      <c r="G691">
        <v>2</v>
      </c>
      <c r="H691" t="s">
        <v>2379</v>
      </c>
      <c r="I691" t="str" cm="1">
        <f t="array" ref="I691">_xlfn.IFS(B937&lt;18.5,"Underweight",B937&lt;25,"Normal Weight",B937&lt;30,"Overweight",B937&gt;=30,"Obesity")</f>
        <v>Overweight</v>
      </c>
      <c r="J691" t="str" cm="1">
        <f t="array" ref="J691">_xlfn.IFS(C691&lt;5.7,"Normal",C691&lt;6.5,"Pre-Diabetes",C691&gt;=6.5,"Diabetes")</f>
        <v>Normal</v>
      </c>
    </row>
    <row r="692" spans="1:10" x14ac:dyDescent="0.35">
      <c r="A692" t="s">
        <v>1679</v>
      </c>
      <c r="B692">
        <v>21.66</v>
      </c>
      <c r="C692">
        <v>5.2</v>
      </c>
      <c r="D692" t="s">
        <v>2380</v>
      </c>
      <c r="E692" t="s">
        <v>2379</v>
      </c>
      <c r="F692" t="s">
        <v>2379</v>
      </c>
      <c r="G692">
        <v>2</v>
      </c>
      <c r="H692" t="s">
        <v>2379</v>
      </c>
      <c r="I692" t="str" cm="1">
        <f t="array" ref="I692">_xlfn.IFS(B938&lt;18.5,"Underweight",B938&lt;25,"Normal Weight",B938&lt;30,"Overweight",B938&gt;=30,"Obesity")</f>
        <v>Obesity</v>
      </c>
      <c r="J692" t="str" cm="1">
        <f t="array" ref="J692">_xlfn.IFS(C692&lt;5.7,"Normal",C692&lt;6.5,"Pre-Diabetes",C692&gt;=6.5,"Diabetes")</f>
        <v>Normal</v>
      </c>
    </row>
    <row r="693" spans="1:10" x14ac:dyDescent="0.35">
      <c r="A693" t="s">
        <v>1678</v>
      </c>
      <c r="B693">
        <v>36.47</v>
      </c>
      <c r="C693">
        <v>8.23</v>
      </c>
      <c r="D693" t="s">
        <v>2380</v>
      </c>
      <c r="E693" t="s">
        <v>2379</v>
      </c>
      <c r="F693" t="s">
        <v>2379</v>
      </c>
      <c r="G693">
        <v>0</v>
      </c>
      <c r="H693" t="s">
        <v>2379</v>
      </c>
      <c r="I693" t="str" cm="1">
        <f t="array" ref="I693">_xlfn.IFS(B939&lt;18.5,"Underweight",B939&lt;25,"Normal Weight",B939&lt;30,"Overweight",B939&gt;=30,"Obesity")</f>
        <v>Normal Weight</v>
      </c>
      <c r="J693" t="str" cm="1">
        <f t="array" ref="J693">_xlfn.IFS(C693&lt;5.7,"Normal",C693&lt;6.5,"Pre-Diabetes",C693&gt;=6.5,"Diabetes")</f>
        <v>Diabetes</v>
      </c>
    </row>
    <row r="694" spans="1:10" x14ac:dyDescent="0.35">
      <c r="A694" t="s">
        <v>1677</v>
      </c>
      <c r="B694">
        <v>36.08</v>
      </c>
      <c r="C694">
        <v>10.33</v>
      </c>
      <c r="D694" t="s">
        <v>2380</v>
      </c>
      <c r="E694" t="s">
        <v>2379</v>
      </c>
      <c r="F694" t="s">
        <v>2379</v>
      </c>
      <c r="G694">
        <v>0</v>
      </c>
      <c r="H694" t="s">
        <v>2379</v>
      </c>
      <c r="I694" t="str" cm="1">
        <f t="array" ref="I694">_xlfn.IFS(B940&lt;18.5,"Underweight",B940&lt;25,"Normal Weight",B940&lt;30,"Overweight",B940&gt;=30,"Obesity")</f>
        <v>Obesity</v>
      </c>
      <c r="J694" t="str" cm="1">
        <f t="array" ref="J694">_xlfn.IFS(C694&lt;5.7,"Normal",C694&lt;6.5,"Pre-Diabetes",C694&gt;=6.5,"Diabetes")</f>
        <v>Diabetes</v>
      </c>
    </row>
    <row r="695" spans="1:10" x14ac:dyDescent="0.35">
      <c r="A695" t="s">
        <v>1676</v>
      </c>
      <c r="B695">
        <v>23.18</v>
      </c>
      <c r="C695">
        <v>6.13</v>
      </c>
      <c r="D695" t="s">
        <v>2379</v>
      </c>
      <c r="E695" t="s">
        <v>2379</v>
      </c>
      <c r="F695" t="s">
        <v>2379</v>
      </c>
      <c r="G695">
        <v>0</v>
      </c>
      <c r="H695" t="s">
        <v>2379</v>
      </c>
      <c r="I695" t="str" cm="1">
        <f t="array" ref="I695">_xlfn.IFS(B941&lt;18.5,"Underweight",B941&lt;25,"Normal Weight",B941&lt;30,"Overweight",B941&gt;=30,"Obesity")</f>
        <v>Obesity</v>
      </c>
      <c r="J695" t="str" cm="1">
        <f t="array" ref="J695">_xlfn.IFS(C695&lt;5.7,"Normal",C695&lt;6.5,"Pre-Diabetes",C695&gt;=6.5,"Diabetes")</f>
        <v>Pre-Diabetes</v>
      </c>
    </row>
    <row r="696" spans="1:10" x14ac:dyDescent="0.35">
      <c r="A696" t="s">
        <v>1675</v>
      </c>
      <c r="B696">
        <v>39.159999999999997</v>
      </c>
      <c r="C696">
        <v>8.08</v>
      </c>
      <c r="D696" t="s">
        <v>2379</v>
      </c>
      <c r="E696" t="s">
        <v>2379</v>
      </c>
      <c r="F696" t="s">
        <v>2379</v>
      </c>
      <c r="G696">
        <v>3</v>
      </c>
      <c r="H696" t="s">
        <v>2379</v>
      </c>
      <c r="I696" t="str" cm="1">
        <f t="array" ref="I696">_xlfn.IFS(B942&lt;18.5,"Underweight",B942&lt;25,"Normal Weight",B942&lt;30,"Overweight",B942&gt;=30,"Obesity")</f>
        <v>Obesity</v>
      </c>
      <c r="J696" t="str" cm="1">
        <f t="array" ref="J696">_xlfn.IFS(C696&lt;5.7,"Normal",C696&lt;6.5,"Pre-Diabetes",C696&gt;=6.5,"Diabetes")</f>
        <v>Diabetes</v>
      </c>
    </row>
    <row r="697" spans="1:10" x14ac:dyDescent="0.35">
      <c r="A697" t="s">
        <v>1674</v>
      </c>
      <c r="B697">
        <v>38.19</v>
      </c>
      <c r="C697">
        <v>10.49</v>
      </c>
      <c r="D697" t="s">
        <v>2379</v>
      </c>
      <c r="E697" t="s">
        <v>2379</v>
      </c>
      <c r="F697" t="s">
        <v>2379</v>
      </c>
      <c r="G697">
        <v>3</v>
      </c>
      <c r="H697" t="s">
        <v>2379</v>
      </c>
      <c r="I697" t="str" cm="1">
        <f t="array" ref="I697">_xlfn.IFS(B943&lt;18.5,"Underweight",B943&lt;25,"Normal Weight",B943&lt;30,"Overweight",B943&gt;=30,"Obesity")</f>
        <v>Overweight</v>
      </c>
      <c r="J697" t="str" cm="1">
        <f t="array" ref="J697">_xlfn.IFS(C697&lt;5.7,"Normal",C697&lt;6.5,"Pre-Diabetes",C697&gt;=6.5,"Diabetes")</f>
        <v>Diabetes</v>
      </c>
    </row>
    <row r="698" spans="1:10" x14ac:dyDescent="0.35">
      <c r="A698" t="s">
        <v>1673</v>
      </c>
      <c r="B698">
        <v>26.41</v>
      </c>
      <c r="C698">
        <v>8.11</v>
      </c>
      <c r="D698" t="s">
        <v>2379</v>
      </c>
      <c r="E698" t="s">
        <v>2379</v>
      </c>
      <c r="F698" t="s">
        <v>2379</v>
      </c>
      <c r="G698">
        <v>3</v>
      </c>
      <c r="H698" t="s">
        <v>2379</v>
      </c>
      <c r="I698" t="str" cm="1">
        <f t="array" ref="I698">_xlfn.IFS(B944&lt;18.5,"Underweight",B944&lt;25,"Normal Weight",B944&lt;30,"Overweight",B944&gt;=30,"Obesity")</f>
        <v>Overweight</v>
      </c>
      <c r="J698" t="str" cm="1">
        <f t="array" ref="J698">_xlfn.IFS(C698&lt;5.7,"Normal",C698&lt;6.5,"Pre-Diabetes",C698&gt;=6.5,"Diabetes")</f>
        <v>Diabetes</v>
      </c>
    </row>
    <row r="699" spans="1:10" x14ac:dyDescent="0.35">
      <c r="A699" t="s">
        <v>1672</v>
      </c>
      <c r="B699">
        <v>28.785</v>
      </c>
      <c r="C699">
        <v>6.6</v>
      </c>
      <c r="D699" t="s">
        <v>2379</v>
      </c>
      <c r="E699" t="s">
        <v>2379</v>
      </c>
      <c r="F699" t="s">
        <v>2379</v>
      </c>
      <c r="G699">
        <v>0</v>
      </c>
      <c r="H699" t="s">
        <v>2379</v>
      </c>
      <c r="I699" t="str" cm="1">
        <f t="array" ref="I699">_xlfn.IFS(B945&lt;18.5,"Underweight",B945&lt;25,"Normal Weight",B945&lt;30,"Overweight",B945&gt;=30,"Obesity")</f>
        <v>Obesity</v>
      </c>
      <c r="J699" t="str" cm="1">
        <f t="array" ref="J699">_xlfn.IFS(C699&lt;5.7,"Normal",C699&lt;6.5,"Pre-Diabetes",C699&gt;=6.5,"Diabetes")</f>
        <v>Diabetes</v>
      </c>
    </row>
    <row r="700" spans="1:10" x14ac:dyDescent="0.35">
      <c r="A700" t="s">
        <v>1671</v>
      </c>
      <c r="B700">
        <v>26.695</v>
      </c>
      <c r="C700">
        <v>10.14</v>
      </c>
      <c r="D700" t="s">
        <v>2380</v>
      </c>
      <c r="E700" t="s">
        <v>2379</v>
      </c>
      <c r="F700" t="s">
        <v>2381</v>
      </c>
      <c r="G700">
        <v>1</v>
      </c>
      <c r="H700" t="s">
        <v>2379</v>
      </c>
      <c r="I700" t="str" cm="1">
        <f t="array" ref="I700">_xlfn.IFS(B946&lt;18.5,"Underweight",B946&lt;25,"Normal Weight",B946&lt;30,"Overweight",B946&gt;=30,"Obesity")</f>
        <v>Overweight</v>
      </c>
      <c r="J700" t="str" cm="1">
        <f t="array" ref="J700">_xlfn.IFS(C700&lt;5.7,"Normal",C700&lt;6.5,"Pre-Diabetes",C700&gt;=6.5,"Diabetes")</f>
        <v>Diabetes</v>
      </c>
    </row>
    <row r="701" spans="1:10" x14ac:dyDescent="0.35">
      <c r="A701" t="s">
        <v>1670</v>
      </c>
      <c r="B701">
        <v>32.799999999999997</v>
      </c>
      <c r="C701">
        <v>6.06</v>
      </c>
      <c r="D701" t="s">
        <v>2380</v>
      </c>
      <c r="E701" t="s">
        <v>2379</v>
      </c>
      <c r="F701" t="s">
        <v>2379</v>
      </c>
      <c r="G701">
        <v>1</v>
      </c>
      <c r="H701" t="s">
        <v>2379</v>
      </c>
      <c r="I701" t="str" cm="1">
        <f t="array" ref="I701">_xlfn.IFS(B947&lt;18.5,"Underweight",B947&lt;25,"Normal Weight",B947&lt;30,"Overweight",B947&gt;=30,"Obesity")</f>
        <v>Obesity</v>
      </c>
      <c r="J701" t="str" cm="1">
        <f t="array" ref="J701">_xlfn.IFS(C701&lt;5.7,"Normal",C701&lt;6.5,"Pre-Diabetes",C701&gt;=6.5,"Diabetes")</f>
        <v>Pre-Diabetes</v>
      </c>
    </row>
    <row r="702" spans="1:10" x14ac:dyDescent="0.35">
      <c r="A702" t="s">
        <v>1669</v>
      </c>
      <c r="B702">
        <v>35.869999999999997</v>
      </c>
      <c r="C702">
        <v>9.91</v>
      </c>
      <c r="D702" t="s">
        <v>2380</v>
      </c>
      <c r="E702" t="s">
        <v>2379</v>
      </c>
      <c r="F702" t="s">
        <v>2379</v>
      </c>
      <c r="G702">
        <v>0</v>
      </c>
      <c r="H702" t="s">
        <v>2379</v>
      </c>
      <c r="I702" t="str" cm="1">
        <f t="array" ref="I702">_xlfn.IFS(B948&lt;18.5,"Underweight",B948&lt;25,"Normal Weight",B948&lt;30,"Overweight",B948&gt;=30,"Obesity")</f>
        <v>Overweight</v>
      </c>
      <c r="J702" t="str" cm="1">
        <f t="array" ref="J702">_xlfn.IFS(C702&lt;5.7,"Normal",C702&lt;6.5,"Pre-Diabetes",C702&gt;=6.5,"Diabetes")</f>
        <v>Diabetes</v>
      </c>
    </row>
    <row r="703" spans="1:10" x14ac:dyDescent="0.35">
      <c r="A703" t="s">
        <v>1668</v>
      </c>
      <c r="B703">
        <v>21.66</v>
      </c>
      <c r="C703">
        <v>4.1399999999999997</v>
      </c>
      <c r="D703" t="s">
        <v>2380</v>
      </c>
      <c r="E703" t="s">
        <v>2379</v>
      </c>
      <c r="F703" t="s">
        <v>2379</v>
      </c>
      <c r="G703">
        <v>2</v>
      </c>
      <c r="H703" t="s">
        <v>2379</v>
      </c>
      <c r="I703" t="str" cm="1">
        <f t="array" ref="I703">_xlfn.IFS(B949&lt;18.5,"Underweight",B949&lt;25,"Normal Weight",B949&lt;30,"Overweight",B949&gt;=30,"Obesity")</f>
        <v>Obesity</v>
      </c>
      <c r="J703" t="str" cm="1">
        <f t="array" ref="J703">_xlfn.IFS(C703&lt;5.7,"Normal",C703&lt;6.5,"Pre-Diabetes",C703&gt;=6.5,"Diabetes")</f>
        <v>Normal</v>
      </c>
    </row>
    <row r="704" spans="1:10" x14ac:dyDescent="0.35">
      <c r="A704" t="s">
        <v>1667</v>
      </c>
      <c r="B704">
        <v>37.72</v>
      </c>
      <c r="C704">
        <v>4.38</v>
      </c>
      <c r="D704" t="s">
        <v>2380</v>
      </c>
      <c r="E704" t="s">
        <v>2379</v>
      </c>
      <c r="F704" t="s">
        <v>2381</v>
      </c>
      <c r="G704">
        <v>1</v>
      </c>
      <c r="H704" t="s">
        <v>2379</v>
      </c>
      <c r="I704" t="str" cm="1">
        <f t="array" ref="I704">_xlfn.IFS(B950&lt;18.5,"Underweight",B950&lt;25,"Normal Weight",B950&lt;30,"Overweight",B950&gt;=30,"Obesity")</f>
        <v>Obesity</v>
      </c>
      <c r="J704" t="str" cm="1">
        <f t="array" ref="J704">_xlfn.IFS(C704&lt;5.7,"Normal",C704&lt;6.5,"Pre-Diabetes",C704&gt;=6.5,"Diabetes")</f>
        <v>Normal</v>
      </c>
    </row>
    <row r="705" spans="1:10" x14ac:dyDescent="0.35">
      <c r="A705" t="s">
        <v>1666</v>
      </c>
      <c r="B705">
        <v>39.700000000000003</v>
      </c>
      <c r="C705">
        <v>9.83</v>
      </c>
      <c r="D705" t="s">
        <v>2379</v>
      </c>
      <c r="E705" t="s">
        <v>2379</v>
      </c>
      <c r="F705" t="s">
        <v>2379</v>
      </c>
      <c r="G705">
        <v>3</v>
      </c>
      <c r="H705" t="s">
        <v>2379</v>
      </c>
      <c r="I705" t="str" cm="1">
        <f t="array" ref="I705">_xlfn.IFS(B951&lt;18.5,"Underweight",B951&lt;25,"Normal Weight",B951&lt;30,"Overweight",B951&gt;=30,"Obesity")</f>
        <v>Overweight</v>
      </c>
      <c r="J705" t="str" cm="1">
        <f t="array" ref="J705">_xlfn.IFS(C705&lt;5.7,"Normal",C705&lt;6.5,"Pre-Diabetes",C705&gt;=6.5,"Diabetes")</f>
        <v>Diabetes</v>
      </c>
    </row>
    <row r="706" spans="1:10" x14ac:dyDescent="0.35">
      <c r="A706" t="s">
        <v>1665</v>
      </c>
      <c r="B706">
        <v>35.97</v>
      </c>
      <c r="C706">
        <v>11.08</v>
      </c>
      <c r="D706" t="s">
        <v>2379</v>
      </c>
      <c r="E706" t="s">
        <v>2379</v>
      </c>
      <c r="F706" t="s">
        <v>2379</v>
      </c>
      <c r="G706">
        <v>3</v>
      </c>
      <c r="H706" t="s">
        <v>2379</v>
      </c>
      <c r="I706" t="str" cm="1">
        <f t="array" ref="I706">_xlfn.IFS(B952&lt;18.5,"Underweight",B952&lt;25,"Normal Weight",B952&lt;30,"Overweight",B952&gt;=30,"Obesity")</f>
        <v>Obesity</v>
      </c>
      <c r="J706" t="str" cm="1">
        <f t="array" ref="J706">_xlfn.IFS(C706&lt;5.7,"Normal",C706&lt;6.5,"Pre-Diabetes",C706&gt;=6.5,"Diabetes")</f>
        <v>Diabetes</v>
      </c>
    </row>
    <row r="707" spans="1:10" x14ac:dyDescent="0.35">
      <c r="A707" t="s">
        <v>1664</v>
      </c>
      <c r="B707">
        <v>37.85</v>
      </c>
      <c r="C707">
        <v>11.01</v>
      </c>
      <c r="D707" t="s">
        <v>2379</v>
      </c>
      <c r="E707" t="s">
        <v>2379</v>
      </c>
      <c r="F707" t="s">
        <v>2379</v>
      </c>
      <c r="G707">
        <v>0</v>
      </c>
      <c r="H707" t="s">
        <v>2379</v>
      </c>
      <c r="I707" t="str" cm="1">
        <f t="array" ref="I707">_xlfn.IFS(B953&lt;18.5,"Underweight",B953&lt;25,"Normal Weight",B953&lt;30,"Overweight",B953&gt;=30,"Obesity")</f>
        <v>Obesity</v>
      </c>
      <c r="J707" t="str" cm="1">
        <f t="array" ref="J707">_xlfn.IFS(C707&lt;5.7,"Normal",C707&lt;6.5,"Pre-Diabetes",C707&gt;=6.5,"Diabetes")</f>
        <v>Diabetes</v>
      </c>
    </row>
    <row r="708" spans="1:10" x14ac:dyDescent="0.35">
      <c r="A708" t="s">
        <v>1663</v>
      </c>
      <c r="B708">
        <v>21.66</v>
      </c>
      <c r="C708">
        <v>4.37</v>
      </c>
      <c r="D708" t="s">
        <v>2379</v>
      </c>
      <c r="E708" t="s">
        <v>2380</v>
      </c>
      <c r="F708" t="s">
        <v>2379</v>
      </c>
      <c r="G708">
        <v>1</v>
      </c>
      <c r="H708" t="s">
        <v>2380</v>
      </c>
      <c r="I708" t="str" cm="1">
        <f t="array" ref="I708">_xlfn.IFS(B954&lt;18.5,"Underweight",B954&lt;25,"Normal Weight",B954&lt;30,"Overweight",B954&gt;=30,"Obesity")</f>
        <v>Obesity</v>
      </c>
      <c r="J708" t="str" cm="1">
        <f t="array" ref="J708">_xlfn.IFS(C708&lt;5.7,"Normal",C708&lt;6.5,"Pre-Diabetes",C708&gt;=6.5,"Diabetes")</f>
        <v>Normal</v>
      </c>
    </row>
    <row r="709" spans="1:10" x14ac:dyDescent="0.35">
      <c r="A709" t="s">
        <v>1662</v>
      </c>
      <c r="B709">
        <v>39.369999999999997</v>
      </c>
      <c r="C709">
        <v>5.91</v>
      </c>
      <c r="D709" t="s">
        <v>2379</v>
      </c>
      <c r="E709" t="s">
        <v>2379</v>
      </c>
      <c r="F709" t="s">
        <v>2379</v>
      </c>
      <c r="G709">
        <v>2</v>
      </c>
      <c r="H709" t="s">
        <v>2379</v>
      </c>
      <c r="I709" t="str" cm="1">
        <f t="array" ref="I709">_xlfn.IFS(B955&lt;18.5,"Underweight",B955&lt;25,"Normal Weight",B955&lt;30,"Overweight",B955&gt;=30,"Obesity")</f>
        <v>Underweight</v>
      </c>
      <c r="J709" t="str" cm="1">
        <f t="array" ref="J709">_xlfn.IFS(C709&lt;5.7,"Normal",C709&lt;6.5,"Pre-Diabetes",C709&gt;=6.5,"Diabetes")</f>
        <v>Pre-Diabetes</v>
      </c>
    </row>
    <row r="710" spans="1:10" x14ac:dyDescent="0.35">
      <c r="A710" t="s">
        <v>1661</v>
      </c>
      <c r="B710">
        <v>40.880000000000003</v>
      </c>
      <c r="C710">
        <v>7.65</v>
      </c>
      <c r="D710" t="s">
        <v>2379</v>
      </c>
      <c r="E710" t="s">
        <v>2379</v>
      </c>
      <c r="F710" t="s">
        <v>2379</v>
      </c>
      <c r="G710">
        <v>0</v>
      </c>
      <c r="H710" t="s">
        <v>2379</v>
      </c>
      <c r="I710" t="str" cm="1">
        <f t="array" ref="I710">_xlfn.IFS(B956&lt;18.5,"Underweight",B956&lt;25,"Normal Weight",B956&lt;30,"Overweight",B956&gt;=30,"Obesity")</f>
        <v>Obesity</v>
      </c>
      <c r="J710" t="str" cm="1">
        <f t="array" ref="J710">_xlfn.IFS(C710&lt;5.7,"Normal",C710&lt;6.5,"Pre-Diabetes",C710&gt;=6.5,"Diabetes")</f>
        <v>Diabetes</v>
      </c>
    </row>
    <row r="711" spans="1:10" x14ac:dyDescent="0.35">
      <c r="A711" t="s">
        <v>1660</v>
      </c>
      <c r="B711">
        <v>26.22</v>
      </c>
      <c r="C711">
        <v>5.37</v>
      </c>
      <c r="D711" t="s">
        <v>2380</v>
      </c>
      <c r="E711" t="s">
        <v>2379</v>
      </c>
      <c r="F711" t="s">
        <v>2379</v>
      </c>
      <c r="G711">
        <v>2</v>
      </c>
      <c r="H711" t="s">
        <v>2379</v>
      </c>
      <c r="I711" t="str" cm="1">
        <f t="array" ref="I711">_xlfn.IFS(B957&lt;18.5,"Underweight",B957&lt;25,"Normal Weight",B957&lt;30,"Overweight",B957&gt;=30,"Obesity")</f>
        <v>Obesity</v>
      </c>
      <c r="J711" t="str" cm="1">
        <f t="array" ref="J711">_xlfn.IFS(C711&lt;5.7,"Normal",C711&lt;6.5,"Pre-Diabetes",C711&gt;=6.5,"Diabetes")</f>
        <v>Normal</v>
      </c>
    </row>
    <row r="712" spans="1:10" x14ac:dyDescent="0.35">
      <c r="A712" t="s">
        <v>1659</v>
      </c>
      <c r="B712">
        <v>25.08</v>
      </c>
      <c r="C712">
        <v>5.75</v>
      </c>
      <c r="D712" t="s">
        <v>2380</v>
      </c>
      <c r="E712" t="s">
        <v>2379</v>
      </c>
      <c r="F712" t="s">
        <v>2379</v>
      </c>
      <c r="G712">
        <v>2</v>
      </c>
      <c r="H712" t="s">
        <v>2379</v>
      </c>
      <c r="I712" t="str" cm="1">
        <f t="array" ref="I712">_xlfn.IFS(B958&lt;18.5,"Underweight",B958&lt;25,"Normal Weight",B958&lt;30,"Overweight",B958&gt;=30,"Obesity")</f>
        <v>Normal Weight</v>
      </c>
      <c r="J712" t="str" cm="1">
        <f t="array" ref="J712">_xlfn.IFS(C712&lt;5.7,"Normal",C712&lt;6.5,"Pre-Diabetes",C712&gt;=6.5,"Diabetes")</f>
        <v>Pre-Diabetes</v>
      </c>
    </row>
    <row r="713" spans="1:10" x14ac:dyDescent="0.35">
      <c r="A713" t="s">
        <v>1658</v>
      </c>
      <c r="B713">
        <v>39.1</v>
      </c>
      <c r="C713">
        <v>6.79</v>
      </c>
      <c r="D713" t="s">
        <v>2380</v>
      </c>
      <c r="E713" t="s">
        <v>2379</v>
      </c>
      <c r="F713" t="s">
        <v>2379</v>
      </c>
      <c r="G713">
        <v>2</v>
      </c>
      <c r="H713" t="s">
        <v>2379</v>
      </c>
      <c r="I713" t="str" cm="1">
        <f t="array" ref="I713">_xlfn.IFS(B959&lt;18.5,"Underweight",B959&lt;25,"Normal Weight",B959&lt;30,"Overweight",B959&gt;=30,"Obesity")</f>
        <v>Obesity</v>
      </c>
      <c r="J713" t="str" cm="1">
        <f t="array" ref="J713">_xlfn.IFS(C713&lt;5.7,"Normal",C713&lt;6.5,"Pre-Diabetes",C713&gt;=6.5,"Diabetes")</f>
        <v>Diabetes</v>
      </c>
    </row>
    <row r="714" spans="1:10" x14ac:dyDescent="0.35">
      <c r="A714" t="s">
        <v>1657</v>
      </c>
      <c r="B714">
        <v>37.905000000000001</v>
      </c>
      <c r="C714">
        <v>7.03</v>
      </c>
      <c r="D714" t="s">
        <v>2379</v>
      </c>
      <c r="E714" t="s">
        <v>2379</v>
      </c>
      <c r="F714" t="s">
        <v>2379</v>
      </c>
      <c r="G714">
        <v>3</v>
      </c>
      <c r="H714" t="s">
        <v>2379</v>
      </c>
      <c r="I714" t="str" cm="1">
        <f t="array" ref="I714">_xlfn.IFS(B960&lt;18.5,"Underweight",B960&lt;25,"Normal Weight",B960&lt;30,"Overweight",B960&gt;=30,"Obesity")</f>
        <v>Obesity</v>
      </c>
      <c r="J714" t="str" cm="1">
        <f t="array" ref="J714">_xlfn.IFS(C714&lt;5.7,"Normal",C714&lt;6.5,"Pre-Diabetes",C714&gt;=6.5,"Diabetes")</f>
        <v>Diabetes</v>
      </c>
    </row>
    <row r="715" spans="1:10" x14ac:dyDescent="0.35">
      <c r="A715" t="s">
        <v>1656</v>
      </c>
      <c r="B715">
        <v>43.35</v>
      </c>
      <c r="C715">
        <v>5.41</v>
      </c>
      <c r="D715" t="s">
        <v>2380</v>
      </c>
      <c r="E715" t="s">
        <v>2379</v>
      </c>
      <c r="F715" t="s">
        <v>2381</v>
      </c>
      <c r="G715">
        <v>1</v>
      </c>
      <c r="H715" t="s">
        <v>2379</v>
      </c>
      <c r="I715" t="str" cm="1">
        <f t="array" ref="I715">_xlfn.IFS(B961&lt;18.5,"Underweight",B961&lt;25,"Normal Weight",B961&lt;30,"Overweight",B961&gt;=30,"Obesity")</f>
        <v>Obesity</v>
      </c>
      <c r="J715" t="str" cm="1">
        <f t="array" ref="J715">_xlfn.IFS(C715&lt;5.7,"Normal",C715&lt;6.5,"Pre-Diabetes",C715&gt;=6.5,"Diabetes")</f>
        <v>Normal</v>
      </c>
    </row>
    <row r="716" spans="1:10" x14ac:dyDescent="0.35">
      <c r="A716" t="s">
        <v>1655</v>
      </c>
      <c r="B716">
        <v>36.15</v>
      </c>
      <c r="C716">
        <v>8.0500000000000007</v>
      </c>
      <c r="D716" t="s">
        <v>2379</v>
      </c>
      <c r="E716" t="s">
        <v>2379</v>
      </c>
      <c r="F716" t="s">
        <v>2379</v>
      </c>
      <c r="G716">
        <v>0</v>
      </c>
      <c r="H716" t="s">
        <v>2379</v>
      </c>
      <c r="I716" t="str" cm="1">
        <f t="array" ref="I716">_xlfn.IFS(B962&lt;18.5,"Underweight",B962&lt;25,"Normal Weight",B962&lt;30,"Overweight",B962&gt;=30,"Obesity")</f>
        <v>Obesity</v>
      </c>
      <c r="J716" t="str" cm="1">
        <f t="array" ref="J716">_xlfn.IFS(C716&lt;5.7,"Normal",C716&lt;6.5,"Pre-Diabetes",C716&gt;=6.5,"Diabetes")</f>
        <v>Diabetes</v>
      </c>
    </row>
    <row r="717" spans="1:10" x14ac:dyDescent="0.35">
      <c r="A717" t="s">
        <v>1654</v>
      </c>
      <c r="B717">
        <v>44.98</v>
      </c>
      <c r="C717">
        <v>5.94</v>
      </c>
      <c r="D717" t="s">
        <v>2379</v>
      </c>
      <c r="E717" t="s">
        <v>2379</v>
      </c>
      <c r="F717" t="s">
        <v>2379</v>
      </c>
      <c r="G717">
        <v>1</v>
      </c>
      <c r="H717" t="s">
        <v>2379</v>
      </c>
      <c r="I717" t="str" cm="1">
        <f t="array" ref="I717">_xlfn.IFS(B963&lt;18.5,"Underweight",B963&lt;25,"Normal Weight",B963&lt;30,"Overweight",B963&gt;=30,"Obesity")</f>
        <v>Obesity</v>
      </c>
      <c r="J717" t="str" cm="1">
        <f t="array" ref="J717">_xlfn.IFS(C717&lt;5.7,"Normal",C717&lt;6.5,"Pre-Diabetes",C717&gt;=6.5,"Diabetes")</f>
        <v>Pre-Diabetes</v>
      </c>
    </row>
    <row r="718" spans="1:10" x14ac:dyDescent="0.35">
      <c r="A718" t="s">
        <v>1653</v>
      </c>
      <c r="B718">
        <v>38.28</v>
      </c>
      <c r="C718">
        <v>5.51</v>
      </c>
      <c r="D718" t="s">
        <v>2379</v>
      </c>
      <c r="E718" t="s">
        <v>2380</v>
      </c>
      <c r="F718" t="s">
        <v>2379</v>
      </c>
      <c r="G718">
        <v>1</v>
      </c>
      <c r="H718" t="s">
        <v>2379</v>
      </c>
      <c r="I718" t="str" cm="1">
        <f t="array" ref="I718">_xlfn.IFS(B964&lt;18.5,"Underweight",B964&lt;25,"Normal Weight",B964&lt;30,"Overweight",B964&gt;=30,"Obesity")</f>
        <v>Obesity</v>
      </c>
      <c r="J718" t="str" cm="1">
        <f t="array" ref="J718">_xlfn.IFS(C718&lt;5.7,"Normal",C718&lt;6.5,"Pre-Diabetes",C718&gt;=6.5,"Diabetes")</f>
        <v>Normal</v>
      </c>
    </row>
    <row r="719" spans="1:10" x14ac:dyDescent="0.35">
      <c r="A719" t="s">
        <v>1652</v>
      </c>
      <c r="B719">
        <v>32.299999999999997</v>
      </c>
      <c r="C719">
        <v>6.55</v>
      </c>
      <c r="D719" t="s">
        <v>2380</v>
      </c>
      <c r="E719" t="s">
        <v>2379</v>
      </c>
      <c r="F719" t="s">
        <v>2379</v>
      </c>
      <c r="G719">
        <v>2</v>
      </c>
      <c r="H719" t="s">
        <v>2379</v>
      </c>
      <c r="I719" t="str" cm="1">
        <f t="array" ref="I719">_xlfn.IFS(B965&lt;18.5,"Underweight",B965&lt;25,"Normal Weight",B965&lt;30,"Overweight",B965&gt;=30,"Obesity")</f>
        <v>Overweight</v>
      </c>
      <c r="J719" t="str" cm="1">
        <f t="array" ref="J719">_xlfn.IFS(C719&lt;5.7,"Normal",C719&lt;6.5,"Pre-Diabetes",C719&gt;=6.5,"Diabetes")</f>
        <v>Diabetes</v>
      </c>
    </row>
    <row r="720" spans="1:10" x14ac:dyDescent="0.35">
      <c r="A720" t="s">
        <v>1651</v>
      </c>
      <c r="B720">
        <v>39.51</v>
      </c>
      <c r="C720">
        <v>5.79</v>
      </c>
      <c r="D720" t="s">
        <v>2380</v>
      </c>
      <c r="E720" t="s">
        <v>2379</v>
      </c>
      <c r="F720" t="s">
        <v>2379</v>
      </c>
      <c r="G720">
        <v>0</v>
      </c>
      <c r="H720" t="s">
        <v>2379</v>
      </c>
      <c r="I720" t="str" cm="1">
        <f t="array" ref="I720">_xlfn.IFS(B966&lt;18.5,"Underweight",B966&lt;25,"Normal Weight",B966&lt;30,"Overweight",B966&gt;=30,"Obesity")</f>
        <v>Overweight</v>
      </c>
      <c r="J720" t="str" cm="1">
        <f t="array" ref="J720">_xlfn.IFS(C720&lt;5.7,"Normal",C720&lt;6.5,"Pre-Diabetes",C720&gt;=6.5,"Diabetes")</f>
        <v>Pre-Diabetes</v>
      </c>
    </row>
    <row r="721" spans="1:10" x14ac:dyDescent="0.35">
      <c r="A721" t="s">
        <v>1650</v>
      </c>
      <c r="B721">
        <v>50.46</v>
      </c>
      <c r="C721">
        <v>4.5599999999999996</v>
      </c>
      <c r="D721" t="s">
        <v>2379</v>
      </c>
      <c r="E721" t="s">
        <v>2379</v>
      </c>
      <c r="F721" t="s">
        <v>2379</v>
      </c>
      <c r="G721">
        <v>0</v>
      </c>
      <c r="H721" t="s">
        <v>2379</v>
      </c>
      <c r="I721" t="str" cm="1">
        <f t="array" ref="I721">_xlfn.IFS(B967&lt;18.5,"Underweight",B967&lt;25,"Normal Weight",B967&lt;30,"Overweight",B967&gt;=30,"Obesity")</f>
        <v>Overweight</v>
      </c>
      <c r="J721" t="str" cm="1">
        <f t="array" ref="J721">_xlfn.IFS(C721&lt;5.7,"Normal",C721&lt;6.5,"Pre-Diabetes",C721&gt;=6.5,"Diabetes")</f>
        <v>Normal</v>
      </c>
    </row>
    <row r="722" spans="1:10" x14ac:dyDescent="0.35">
      <c r="A722" t="s">
        <v>1649</v>
      </c>
      <c r="B722">
        <v>31.73</v>
      </c>
      <c r="C722">
        <v>7</v>
      </c>
      <c r="D722" t="s">
        <v>2379</v>
      </c>
      <c r="E722" t="s">
        <v>2379</v>
      </c>
      <c r="F722" t="s">
        <v>2379</v>
      </c>
      <c r="G722">
        <v>0</v>
      </c>
      <c r="H722" t="s">
        <v>2379</v>
      </c>
      <c r="I722" t="str" cm="1">
        <f t="array" ref="I722">_xlfn.IFS(B968&lt;18.5,"Underweight",B968&lt;25,"Normal Weight",B968&lt;30,"Overweight",B968&gt;=30,"Obesity")</f>
        <v>Obesity</v>
      </c>
      <c r="J722" t="str" cm="1">
        <f t="array" ref="J722">_xlfn.IFS(C722&lt;5.7,"Normal",C722&lt;6.5,"Pre-Diabetes",C722&gt;=6.5,"Diabetes")</f>
        <v>Diabetes</v>
      </c>
    </row>
    <row r="723" spans="1:10" x14ac:dyDescent="0.35">
      <c r="A723" t="s">
        <v>1648</v>
      </c>
      <c r="B723">
        <v>32.1</v>
      </c>
      <c r="C723">
        <v>6.57</v>
      </c>
      <c r="D723" t="s">
        <v>2380</v>
      </c>
      <c r="E723" t="s">
        <v>2379</v>
      </c>
      <c r="F723" t="s">
        <v>2381</v>
      </c>
      <c r="G723">
        <v>1</v>
      </c>
      <c r="H723" t="s">
        <v>2379</v>
      </c>
      <c r="I723" t="str" cm="1">
        <f t="array" ref="I723">_xlfn.IFS(B969&lt;18.5,"Underweight",B969&lt;25,"Normal Weight",B969&lt;30,"Overweight",B969&gt;=30,"Obesity")</f>
        <v>Obesity</v>
      </c>
      <c r="J723" t="str" cm="1">
        <f t="array" ref="J723">_xlfn.IFS(C723&lt;5.7,"Normal",C723&lt;6.5,"Pre-Diabetes",C723&gt;=6.5,"Diabetes")</f>
        <v>Diabetes</v>
      </c>
    </row>
    <row r="724" spans="1:10" x14ac:dyDescent="0.35">
      <c r="A724" t="s">
        <v>1647</v>
      </c>
      <c r="B724">
        <v>27.83</v>
      </c>
      <c r="C724">
        <v>11.61</v>
      </c>
      <c r="D724" t="s">
        <v>2380</v>
      </c>
      <c r="E724" t="s">
        <v>2379</v>
      </c>
      <c r="F724" t="s">
        <v>2381</v>
      </c>
      <c r="G724">
        <v>1</v>
      </c>
      <c r="H724" t="s">
        <v>2379</v>
      </c>
      <c r="I724" t="str" cm="1">
        <f t="array" ref="I724">_xlfn.IFS(B970&lt;18.5,"Underweight",B970&lt;25,"Normal Weight",B970&lt;30,"Overweight",B970&gt;=30,"Obesity")</f>
        <v>Obesity</v>
      </c>
      <c r="J724" t="str" cm="1">
        <f t="array" ref="J724">_xlfn.IFS(C724&lt;5.7,"Normal",C724&lt;6.5,"Pre-Diabetes",C724&gt;=6.5,"Diabetes")</f>
        <v>Diabetes</v>
      </c>
    </row>
    <row r="725" spans="1:10" x14ac:dyDescent="0.35">
      <c r="A725" t="s">
        <v>1646</v>
      </c>
      <c r="B725">
        <v>27.72</v>
      </c>
      <c r="C725">
        <v>8.16</v>
      </c>
      <c r="D725" t="s">
        <v>2380</v>
      </c>
      <c r="E725" t="s">
        <v>2379</v>
      </c>
      <c r="F725" t="s">
        <v>2381</v>
      </c>
      <c r="G725">
        <v>1</v>
      </c>
      <c r="H725" t="s">
        <v>2379</v>
      </c>
      <c r="I725" t="str" cm="1">
        <f t="array" ref="I725">_xlfn.IFS(B971&lt;18.5,"Underweight",B971&lt;25,"Normal Weight",B971&lt;30,"Overweight",B971&gt;=30,"Obesity")</f>
        <v>Obesity</v>
      </c>
      <c r="J725" t="str" cm="1">
        <f t="array" ref="J725">_xlfn.IFS(C725&lt;5.7,"Normal",C725&lt;6.5,"Pre-Diabetes",C725&gt;=6.5,"Diabetes")</f>
        <v>Diabetes</v>
      </c>
    </row>
    <row r="726" spans="1:10" x14ac:dyDescent="0.35">
      <c r="A726" t="s">
        <v>1645</v>
      </c>
      <c r="B726">
        <v>36.765000000000001</v>
      </c>
      <c r="C726">
        <v>4.4800000000000004</v>
      </c>
      <c r="D726" t="s">
        <v>2380</v>
      </c>
      <c r="E726" t="s">
        <v>2379</v>
      </c>
      <c r="F726" t="s">
        <v>2379</v>
      </c>
      <c r="G726">
        <v>2</v>
      </c>
      <c r="H726" t="s">
        <v>2379</v>
      </c>
      <c r="I726" t="str" cm="1">
        <f t="array" ref="I726">_xlfn.IFS(B972&lt;18.5,"Underweight",B972&lt;25,"Normal Weight",B972&lt;30,"Overweight",B972&gt;=30,"Obesity")</f>
        <v>Obesity</v>
      </c>
      <c r="J726" t="str" cm="1">
        <f t="array" ref="J726">_xlfn.IFS(C726&lt;5.7,"Normal",C726&lt;6.5,"Pre-Diabetes",C726&gt;=6.5,"Diabetes")</f>
        <v>Normal</v>
      </c>
    </row>
    <row r="727" spans="1:10" x14ac:dyDescent="0.35">
      <c r="A727" t="s">
        <v>1644</v>
      </c>
      <c r="B727">
        <v>48.36</v>
      </c>
      <c r="C727">
        <v>4.08</v>
      </c>
      <c r="D727" t="s">
        <v>2379</v>
      </c>
      <c r="E727" t="s">
        <v>2379</v>
      </c>
      <c r="F727" t="s">
        <v>2379</v>
      </c>
      <c r="G727">
        <v>0</v>
      </c>
      <c r="H727" t="s">
        <v>2379</v>
      </c>
      <c r="I727" t="str" cm="1">
        <f t="array" ref="I727">_xlfn.IFS(B973&lt;18.5,"Underweight",B973&lt;25,"Normal Weight",B973&lt;30,"Overweight",B973&gt;=30,"Obesity")</f>
        <v>Obesity</v>
      </c>
      <c r="J727" t="str" cm="1">
        <f t="array" ref="J727">_xlfn.IFS(C727&lt;5.7,"Normal",C727&lt;6.5,"Pre-Diabetes",C727&gt;=6.5,"Diabetes")</f>
        <v>Normal</v>
      </c>
    </row>
    <row r="728" spans="1:10" x14ac:dyDescent="0.35">
      <c r="A728" t="s">
        <v>1643</v>
      </c>
      <c r="B728">
        <v>31.445</v>
      </c>
      <c r="C728">
        <v>4.4000000000000004</v>
      </c>
      <c r="D728" t="s">
        <v>2380</v>
      </c>
      <c r="E728" t="s">
        <v>2379</v>
      </c>
      <c r="F728" t="s">
        <v>2379</v>
      </c>
      <c r="G728">
        <v>2</v>
      </c>
      <c r="H728" t="s">
        <v>2379</v>
      </c>
      <c r="I728" t="str" cm="1">
        <f t="array" ref="I728">_xlfn.IFS(B974&lt;18.5,"Underweight",B974&lt;25,"Normal Weight",B974&lt;30,"Overweight",B974&gt;=30,"Obesity")</f>
        <v>Obesity</v>
      </c>
      <c r="J728" t="str" cm="1">
        <f t="array" ref="J728">_xlfn.IFS(C728&lt;5.7,"Normal",C728&lt;6.5,"Pre-Diabetes",C728&gt;=6.5,"Diabetes")</f>
        <v>Normal</v>
      </c>
    </row>
    <row r="729" spans="1:10" x14ac:dyDescent="0.35">
      <c r="A729" t="s">
        <v>1642</v>
      </c>
      <c r="B729">
        <v>27.55</v>
      </c>
      <c r="C729">
        <v>9.02</v>
      </c>
      <c r="D729" t="s">
        <v>2379</v>
      </c>
      <c r="E729" t="s">
        <v>2379</v>
      </c>
      <c r="F729" t="s">
        <v>2379</v>
      </c>
      <c r="G729">
        <v>0</v>
      </c>
      <c r="H729" t="s">
        <v>2379</v>
      </c>
      <c r="I729" t="str" cm="1">
        <f t="array" ref="I729">_xlfn.IFS(B975&lt;18.5,"Underweight",B975&lt;25,"Normal Weight",B975&lt;30,"Overweight",B975&gt;=30,"Obesity")</f>
        <v>Obesity</v>
      </c>
      <c r="J729" t="str" cm="1">
        <f t="array" ref="J729">_xlfn.IFS(C729&lt;5.7,"Normal",C729&lt;6.5,"Pre-Diabetes",C729&gt;=6.5,"Diabetes")</f>
        <v>Diabetes</v>
      </c>
    </row>
    <row r="730" spans="1:10" x14ac:dyDescent="0.35">
      <c r="A730" t="s">
        <v>1641</v>
      </c>
      <c r="B730">
        <v>33.11</v>
      </c>
      <c r="C730">
        <v>8.06</v>
      </c>
      <c r="D730" t="s">
        <v>2379</v>
      </c>
      <c r="E730" t="s">
        <v>2379</v>
      </c>
      <c r="F730" t="s">
        <v>2379</v>
      </c>
      <c r="G730">
        <v>0</v>
      </c>
      <c r="H730" t="s">
        <v>2379</v>
      </c>
      <c r="I730" t="str" cm="1">
        <f t="array" ref="I730">_xlfn.IFS(B976&lt;18.5,"Underweight",B976&lt;25,"Normal Weight",B976&lt;30,"Overweight",B976&gt;=30,"Obesity")</f>
        <v>Obesity</v>
      </c>
      <c r="J730" t="str" cm="1">
        <f t="array" ref="J730">_xlfn.IFS(C730&lt;5.7,"Normal",C730&lt;6.5,"Pre-Diabetes",C730&gt;=6.5,"Diabetes")</f>
        <v>Diabetes</v>
      </c>
    </row>
    <row r="731" spans="1:10" x14ac:dyDescent="0.35">
      <c r="A731" t="s">
        <v>1640</v>
      </c>
      <c r="B731">
        <v>36.85</v>
      </c>
      <c r="C731">
        <v>6.21</v>
      </c>
      <c r="D731" t="s">
        <v>2380</v>
      </c>
      <c r="E731" t="s">
        <v>2379</v>
      </c>
      <c r="F731" t="s">
        <v>2379</v>
      </c>
      <c r="G731">
        <v>2</v>
      </c>
      <c r="H731" t="s">
        <v>2379</v>
      </c>
      <c r="I731" t="str" cm="1">
        <f t="array" ref="I731">_xlfn.IFS(B977&lt;18.5,"Underweight",B977&lt;25,"Normal Weight",B977&lt;30,"Overweight",B977&gt;=30,"Obesity")</f>
        <v>Obesity</v>
      </c>
      <c r="J731" t="str" cm="1">
        <f t="array" ref="J731">_xlfn.IFS(C731&lt;5.7,"Normal",C731&lt;6.5,"Pre-Diabetes",C731&gt;=6.5,"Diabetes")</f>
        <v>Pre-Diabetes</v>
      </c>
    </row>
    <row r="732" spans="1:10" x14ac:dyDescent="0.35">
      <c r="A732" t="s">
        <v>1639</v>
      </c>
      <c r="B732">
        <v>36.299999999999997</v>
      </c>
      <c r="C732">
        <v>5.79</v>
      </c>
      <c r="D732" t="s">
        <v>2380</v>
      </c>
      <c r="E732" t="s">
        <v>2379</v>
      </c>
      <c r="F732" t="s">
        <v>2379</v>
      </c>
      <c r="G732">
        <v>2</v>
      </c>
      <c r="H732" t="s">
        <v>2379</v>
      </c>
      <c r="I732" t="str" cm="1">
        <f t="array" ref="I732">_xlfn.IFS(B978&lt;18.5,"Underweight",B978&lt;25,"Normal Weight",B978&lt;30,"Overweight",B978&gt;=30,"Obesity")</f>
        <v>Obesity</v>
      </c>
      <c r="J732" t="str" cm="1">
        <f t="array" ref="J732">_xlfn.IFS(C732&lt;5.7,"Normal",C732&lt;6.5,"Pre-Diabetes",C732&gt;=6.5,"Diabetes")</f>
        <v>Pre-Diabetes</v>
      </c>
    </row>
    <row r="733" spans="1:10" x14ac:dyDescent="0.35">
      <c r="A733" t="s">
        <v>1638</v>
      </c>
      <c r="B733">
        <v>45.34</v>
      </c>
      <c r="C733">
        <v>5.69</v>
      </c>
      <c r="D733" t="s">
        <v>2380</v>
      </c>
      <c r="E733" t="s">
        <v>2379</v>
      </c>
      <c r="F733" t="s">
        <v>2379</v>
      </c>
      <c r="G733">
        <v>0</v>
      </c>
      <c r="H733" t="s">
        <v>2379</v>
      </c>
      <c r="I733" t="str" cm="1">
        <f t="array" ref="I733">_xlfn.IFS(B979&lt;18.5,"Underweight",B979&lt;25,"Normal Weight",B979&lt;30,"Overweight",B979&gt;=30,"Obesity")</f>
        <v>Obesity</v>
      </c>
      <c r="J733" t="str" cm="1">
        <f t="array" ref="J733">_xlfn.IFS(C733&lt;5.7,"Normal",C733&lt;6.5,"Pre-Diabetes",C733&gt;=6.5,"Diabetes")</f>
        <v>Normal</v>
      </c>
    </row>
    <row r="734" spans="1:10" x14ac:dyDescent="0.35">
      <c r="A734" t="s">
        <v>1637</v>
      </c>
      <c r="B734">
        <v>31.8</v>
      </c>
      <c r="C734">
        <v>5.36</v>
      </c>
      <c r="D734" t="s">
        <v>2380</v>
      </c>
      <c r="E734" t="s">
        <v>2379</v>
      </c>
      <c r="F734" t="s">
        <v>2379</v>
      </c>
      <c r="G734">
        <v>2</v>
      </c>
      <c r="H734" t="s">
        <v>2379</v>
      </c>
      <c r="I734" t="str" cm="1">
        <f t="array" ref="I734">_xlfn.IFS(B980&lt;18.5,"Underweight",B980&lt;25,"Normal Weight",B980&lt;30,"Overweight",B980&gt;=30,"Obesity")</f>
        <v>Obesity</v>
      </c>
      <c r="J734" t="str" cm="1">
        <f t="array" ref="J734">_xlfn.IFS(C734&lt;5.7,"Normal",C734&lt;6.5,"Pre-Diabetes",C734&gt;=6.5,"Diabetes")</f>
        <v>Normal</v>
      </c>
    </row>
    <row r="735" spans="1:10" x14ac:dyDescent="0.35">
      <c r="A735" t="s">
        <v>1636</v>
      </c>
      <c r="B735">
        <v>41.02</v>
      </c>
      <c r="C735">
        <v>11.37</v>
      </c>
      <c r="D735" t="s">
        <v>2379</v>
      </c>
      <c r="E735" t="s">
        <v>2379</v>
      </c>
      <c r="F735" t="s">
        <v>2379</v>
      </c>
      <c r="G735">
        <v>0</v>
      </c>
      <c r="H735" t="s">
        <v>2379</v>
      </c>
      <c r="I735" t="str" cm="1">
        <f t="array" ref="I735">_xlfn.IFS(B981&lt;18.5,"Underweight",B981&lt;25,"Normal Weight",B981&lt;30,"Overweight",B981&gt;=30,"Obesity")</f>
        <v>Obesity</v>
      </c>
      <c r="J735" t="str" cm="1">
        <f t="array" ref="J735">_xlfn.IFS(C735&lt;5.7,"Normal",C735&lt;6.5,"Pre-Diabetes",C735&gt;=6.5,"Diabetes")</f>
        <v>Diabetes</v>
      </c>
    </row>
    <row r="736" spans="1:10" x14ac:dyDescent="0.35">
      <c r="A736" t="s">
        <v>1635</v>
      </c>
      <c r="B736">
        <v>32.68</v>
      </c>
      <c r="C736">
        <v>11.87</v>
      </c>
      <c r="D736" t="s">
        <v>2379</v>
      </c>
      <c r="E736" t="s">
        <v>2379</v>
      </c>
      <c r="F736" t="s">
        <v>2379</v>
      </c>
      <c r="G736">
        <v>0</v>
      </c>
      <c r="H736" t="s">
        <v>2379</v>
      </c>
      <c r="I736" t="str" cm="1">
        <f t="array" ref="I736">_xlfn.IFS(B982&lt;18.5,"Underweight",B982&lt;25,"Normal Weight",B982&lt;30,"Overweight",B982&gt;=30,"Obesity")</f>
        <v>Obesity</v>
      </c>
      <c r="J736" t="str" cm="1">
        <f t="array" ref="J736">_xlfn.IFS(C736&lt;5.7,"Normal",C736&lt;6.5,"Pre-Diabetes",C736&gt;=6.5,"Diabetes")</f>
        <v>Diabetes</v>
      </c>
    </row>
    <row r="737" spans="1:10" x14ac:dyDescent="0.35">
      <c r="A737" t="s">
        <v>1634</v>
      </c>
      <c r="B737">
        <v>21.7</v>
      </c>
      <c r="C737">
        <v>4.9000000000000004</v>
      </c>
      <c r="D737" t="s">
        <v>2379</v>
      </c>
      <c r="E737" t="s">
        <v>2379</v>
      </c>
      <c r="F737" t="s">
        <v>2381</v>
      </c>
      <c r="G737">
        <v>1</v>
      </c>
      <c r="H737" t="s">
        <v>2380</v>
      </c>
      <c r="I737" t="str" cm="1">
        <f t="array" ref="I737">_xlfn.IFS(B983&lt;18.5,"Underweight",B983&lt;25,"Normal Weight",B983&lt;30,"Overweight",B983&gt;=30,"Obesity")</f>
        <v>Obesity</v>
      </c>
      <c r="J737" t="str" cm="1">
        <f t="array" ref="J737">_xlfn.IFS(C737&lt;5.7,"Normal",C737&lt;6.5,"Pre-Diabetes",C737&gt;=6.5,"Diabetes")</f>
        <v>Normal</v>
      </c>
    </row>
    <row r="738" spans="1:10" x14ac:dyDescent="0.35">
      <c r="A738" t="s">
        <v>1633</v>
      </c>
      <c r="B738">
        <v>40.479999999999997</v>
      </c>
      <c r="C738">
        <v>6.7</v>
      </c>
      <c r="D738" t="s">
        <v>2379</v>
      </c>
      <c r="E738" t="s">
        <v>2379</v>
      </c>
      <c r="F738" t="s">
        <v>2379</v>
      </c>
      <c r="G738">
        <v>3</v>
      </c>
      <c r="H738" t="s">
        <v>2379</v>
      </c>
      <c r="I738" t="str" cm="1">
        <f t="array" ref="I738">_xlfn.IFS(B984&lt;18.5,"Underweight",B984&lt;25,"Normal Weight",B984&lt;30,"Overweight",B984&gt;=30,"Obesity")</f>
        <v>Normal Weight</v>
      </c>
      <c r="J738" t="str" cm="1">
        <f t="array" ref="J738">_xlfn.IFS(C738&lt;5.7,"Normal",C738&lt;6.5,"Pre-Diabetes",C738&gt;=6.5,"Diabetes")</f>
        <v>Diabetes</v>
      </c>
    </row>
    <row r="739" spans="1:10" x14ac:dyDescent="0.35">
      <c r="A739" t="s">
        <v>1632</v>
      </c>
      <c r="B739">
        <v>34.5</v>
      </c>
      <c r="C739">
        <v>10.3</v>
      </c>
      <c r="D739" t="s">
        <v>2379</v>
      </c>
      <c r="E739" t="s">
        <v>2379</v>
      </c>
      <c r="F739" t="s">
        <v>2379</v>
      </c>
      <c r="G739">
        <v>3</v>
      </c>
      <c r="H739" t="s">
        <v>2379</v>
      </c>
      <c r="I739" t="str" cm="1">
        <f t="array" ref="I739">_xlfn.IFS(B985&lt;18.5,"Underweight",B985&lt;25,"Normal Weight",B985&lt;30,"Overweight",B985&gt;=30,"Obesity")</f>
        <v>Overweight</v>
      </c>
      <c r="J739" t="str" cm="1">
        <f t="array" ref="J739">_xlfn.IFS(C739&lt;5.7,"Normal",C739&lt;6.5,"Pre-Diabetes",C739&gt;=6.5,"Diabetes")</f>
        <v>Diabetes</v>
      </c>
    </row>
    <row r="740" spans="1:10" x14ac:dyDescent="0.35">
      <c r="A740" t="s">
        <v>1631</v>
      </c>
      <c r="B740">
        <v>45.9</v>
      </c>
      <c r="C740">
        <v>11.14</v>
      </c>
      <c r="D740" t="s">
        <v>2380</v>
      </c>
      <c r="E740" t="s">
        <v>2379</v>
      </c>
      <c r="F740" t="s">
        <v>2379</v>
      </c>
      <c r="G740">
        <v>1</v>
      </c>
      <c r="H740" t="s">
        <v>2379</v>
      </c>
      <c r="I740" t="str" cm="1">
        <f t="array" ref="I740">_xlfn.IFS(B986&lt;18.5,"Underweight",B986&lt;25,"Normal Weight",B986&lt;30,"Overweight",B986&gt;=30,"Obesity")</f>
        <v>Obesity</v>
      </c>
      <c r="J740" t="str" cm="1">
        <f t="array" ref="J740">_xlfn.IFS(C740&lt;5.7,"Normal",C740&lt;6.5,"Pre-Diabetes",C740&gt;=6.5,"Diabetes")</f>
        <v>Diabetes</v>
      </c>
    </row>
    <row r="741" spans="1:10" x14ac:dyDescent="0.35">
      <c r="A741" t="s">
        <v>1630</v>
      </c>
      <c r="B741">
        <v>33.479999999999997</v>
      </c>
      <c r="C741">
        <v>4.74</v>
      </c>
      <c r="D741" t="s">
        <v>2380</v>
      </c>
      <c r="E741" t="s">
        <v>2379</v>
      </c>
      <c r="F741" t="s">
        <v>2379</v>
      </c>
      <c r="G741">
        <v>2</v>
      </c>
      <c r="H741" t="s">
        <v>2379</v>
      </c>
      <c r="I741" t="str" cm="1">
        <f t="array" ref="I741">_xlfn.IFS(B987&lt;18.5,"Underweight",B987&lt;25,"Normal Weight",B987&lt;30,"Overweight",B987&gt;=30,"Obesity")</f>
        <v>Obesity</v>
      </c>
      <c r="J741" t="str" cm="1">
        <f t="array" ref="J741">_xlfn.IFS(C741&lt;5.7,"Normal",C741&lt;6.5,"Pre-Diabetes",C741&gt;=6.5,"Diabetes")</f>
        <v>Normal</v>
      </c>
    </row>
    <row r="742" spans="1:10" x14ac:dyDescent="0.35">
      <c r="A742" t="s">
        <v>1629</v>
      </c>
      <c r="B742">
        <v>28.31</v>
      </c>
      <c r="C742">
        <v>5.96</v>
      </c>
      <c r="D742" t="s">
        <v>2380</v>
      </c>
      <c r="E742" t="s">
        <v>2379</v>
      </c>
      <c r="F742" t="s">
        <v>2379</v>
      </c>
      <c r="G742">
        <v>2</v>
      </c>
      <c r="H742" t="s">
        <v>2379</v>
      </c>
      <c r="I742" t="str" cm="1">
        <f t="array" ref="I742">_xlfn.IFS(B988&lt;18.5,"Underweight",B988&lt;25,"Normal Weight",B988&lt;30,"Overweight",B988&gt;=30,"Obesity")</f>
        <v>Normal Weight</v>
      </c>
      <c r="J742" t="str" cm="1">
        <f t="array" ref="J742">_xlfn.IFS(C742&lt;5.7,"Normal",C742&lt;6.5,"Pre-Diabetes",C742&gt;=6.5,"Diabetes")</f>
        <v>Pre-Diabetes</v>
      </c>
    </row>
    <row r="743" spans="1:10" x14ac:dyDescent="0.35">
      <c r="A743" t="s">
        <v>1628</v>
      </c>
      <c r="B743">
        <v>21.565000000000001</v>
      </c>
      <c r="C743">
        <v>4.95</v>
      </c>
      <c r="D743" t="s">
        <v>2379</v>
      </c>
      <c r="E743" t="s">
        <v>2380</v>
      </c>
      <c r="F743" t="s">
        <v>2379</v>
      </c>
      <c r="G743">
        <v>1</v>
      </c>
      <c r="H743" t="s">
        <v>2380</v>
      </c>
      <c r="I743" t="str" cm="1">
        <f t="array" ref="I743">_xlfn.IFS(B989&lt;18.5,"Underweight",B989&lt;25,"Normal Weight",B989&lt;30,"Overweight",B989&gt;=30,"Obesity")</f>
        <v>Obesity</v>
      </c>
      <c r="J743" t="str" cm="1">
        <f t="array" ref="J743">_xlfn.IFS(C743&lt;5.7,"Normal",C743&lt;6.5,"Pre-Diabetes",C743&gt;=6.5,"Diabetes")</f>
        <v>Normal</v>
      </c>
    </row>
    <row r="744" spans="1:10" x14ac:dyDescent="0.35">
      <c r="A744" t="s">
        <v>1627</v>
      </c>
      <c r="B744">
        <v>35.590000000000003</v>
      </c>
      <c r="C744">
        <v>5.21</v>
      </c>
      <c r="D744" t="s">
        <v>2380</v>
      </c>
      <c r="E744" t="s">
        <v>2379</v>
      </c>
      <c r="F744" t="s">
        <v>2381</v>
      </c>
      <c r="G744">
        <v>1</v>
      </c>
      <c r="H744" t="s">
        <v>2379</v>
      </c>
      <c r="I744" t="str" cm="1">
        <f t="array" ref="I744">_xlfn.IFS(B990&lt;18.5,"Underweight",B990&lt;25,"Normal Weight",B990&lt;30,"Overweight",B990&gt;=30,"Obesity")</f>
        <v>Normal Weight</v>
      </c>
      <c r="J744" t="str" cm="1">
        <f t="array" ref="J744">_xlfn.IFS(C744&lt;5.7,"Normal",C744&lt;6.5,"Pre-Diabetes",C744&gt;=6.5,"Diabetes")</f>
        <v>Normal</v>
      </c>
    </row>
    <row r="745" spans="1:10" x14ac:dyDescent="0.35">
      <c r="A745" t="s">
        <v>1626</v>
      </c>
      <c r="B745">
        <v>43.44</v>
      </c>
      <c r="C745">
        <v>4.8600000000000003</v>
      </c>
      <c r="D745" t="s">
        <v>2380</v>
      </c>
      <c r="E745" t="s">
        <v>2379</v>
      </c>
      <c r="F745" t="s">
        <v>2379</v>
      </c>
      <c r="G745">
        <v>0</v>
      </c>
      <c r="H745" t="s">
        <v>2379</v>
      </c>
      <c r="I745" t="str" cm="1">
        <f t="array" ref="I745">_xlfn.IFS(B991&lt;18.5,"Underweight",B991&lt;25,"Normal Weight",B991&lt;30,"Overweight",B991&gt;=30,"Obesity")</f>
        <v>Overweight</v>
      </c>
      <c r="J745" t="str" cm="1">
        <f t="array" ref="J745">_xlfn.IFS(C745&lt;5.7,"Normal",C745&lt;6.5,"Pre-Diabetes",C745&gt;=6.5,"Diabetes")</f>
        <v>Normal</v>
      </c>
    </row>
    <row r="746" spans="1:10" x14ac:dyDescent="0.35">
      <c r="A746" t="s">
        <v>1625</v>
      </c>
      <c r="B746">
        <v>21.754999999999999</v>
      </c>
      <c r="C746">
        <v>7.79</v>
      </c>
      <c r="D746" t="s">
        <v>2380</v>
      </c>
      <c r="E746" t="s">
        <v>2379</v>
      </c>
      <c r="F746" t="s">
        <v>2379</v>
      </c>
      <c r="G746">
        <v>0</v>
      </c>
      <c r="H746" t="s">
        <v>2379</v>
      </c>
      <c r="I746" t="str" cm="1">
        <f t="array" ref="I746">_xlfn.IFS(B992&lt;18.5,"Underweight",B992&lt;25,"Normal Weight",B992&lt;30,"Overweight",B992&gt;=30,"Obesity")</f>
        <v>Obesity</v>
      </c>
      <c r="J746" t="str" cm="1">
        <f t="array" ref="J746">_xlfn.IFS(C746&lt;5.7,"Normal",C746&lt;6.5,"Pre-Diabetes",C746&gt;=6.5,"Diabetes")</f>
        <v>Diabetes</v>
      </c>
    </row>
    <row r="747" spans="1:10" x14ac:dyDescent="0.35">
      <c r="A747" t="s">
        <v>1624</v>
      </c>
      <c r="B747">
        <v>44.55</v>
      </c>
      <c r="C747">
        <v>7.12</v>
      </c>
      <c r="D747" t="s">
        <v>2380</v>
      </c>
      <c r="E747" t="s">
        <v>2379</v>
      </c>
      <c r="F747" t="s">
        <v>2379</v>
      </c>
      <c r="G747">
        <v>1</v>
      </c>
      <c r="H747" t="s">
        <v>2379</v>
      </c>
      <c r="I747" t="str" cm="1">
        <f t="array" ref="I747">_xlfn.IFS(B993&lt;18.5,"Underweight",B993&lt;25,"Normal Weight",B993&lt;30,"Overweight",B993&gt;=30,"Obesity")</f>
        <v>Obesity</v>
      </c>
      <c r="J747" t="str" cm="1">
        <f t="array" ref="J747">_xlfn.IFS(C747&lt;5.7,"Normal",C747&lt;6.5,"Pre-Diabetes",C747&gt;=6.5,"Diabetes")</f>
        <v>Diabetes</v>
      </c>
    </row>
    <row r="748" spans="1:10" x14ac:dyDescent="0.35">
      <c r="A748" t="s">
        <v>1623</v>
      </c>
      <c r="B748">
        <v>43.32</v>
      </c>
      <c r="C748">
        <v>4.67</v>
      </c>
      <c r="D748" t="s">
        <v>2380</v>
      </c>
      <c r="E748" t="s">
        <v>2379</v>
      </c>
      <c r="F748" t="s">
        <v>2379</v>
      </c>
      <c r="G748">
        <v>0</v>
      </c>
      <c r="H748" t="s">
        <v>2379</v>
      </c>
      <c r="I748" t="str" cm="1">
        <f t="array" ref="I748">_xlfn.IFS(B994&lt;18.5,"Underweight",B994&lt;25,"Normal Weight",B994&lt;30,"Overweight",B994&gt;=30,"Obesity")</f>
        <v>Obesity</v>
      </c>
      <c r="J748" t="str" cm="1">
        <f t="array" ref="J748">_xlfn.IFS(C748&lt;5.7,"Normal",C748&lt;6.5,"Pre-Diabetes",C748&gt;=6.5,"Diabetes")</f>
        <v>Normal</v>
      </c>
    </row>
    <row r="749" spans="1:10" x14ac:dyDescent="0.35">
      <c r="A749" t="s">
        <v>1622</v>
      </c>
      <c r="B749">
        <v>31.23</v>
      </c>
      <c r="C749">
        <v>9.1199999999999992</v>
      </c>
      <c r="D749" t="s">
        <v>2380</v>
      </c>
      <c r="E749" t="s">
        <v>2379</v>
      </c>
      <c r="F749" t="s">
        <v>2381</v>
      </c>
      <c r="G749">
        <v>1</v>
      </c>
      <c r="H749" t="s">
        <v>2379</v>
      </c>
      <c r="I749" t="str" cm="1">
        <f t="array" ref="I749">_xlfn.IFS(B995&lt;18.5,"Underweight",B995&lt;25,"Normal Weight",B995&lt;30,"Overweight",B995&gt;=30,"Obesity")</f>
        <v>Overweight</v>
      </c>
      <c r="J749" t="str" cm="1">
        <f t="array" ref="J749">_xlfn.IFS(C749&lt;5.7,"Normal",C749&lt;6.5,"Pre-Diabetes",C749&gt;=6.5,"Diabetes")</f>
        <v>Diabetes</v>
      </c>
    </row>
    <row r="750" spans="1:10" x14ac:dyDescent="0.35">
      <c r="A750" t="s">
        <v>1621</v>
      </c>
      <c r="B750">
        <v>42.81</v>
      </c>
      <c r="C750">
        <v>4.1500000000000004</v>
      </c>
      <c r="D750" t="s">
        <v>2379</v>
      </c>
      <c r="E750" t="s">
        <v>2379</v>
      </c>
      <c r="F750" t="s">
        <v>2379</v>
      </c>
      <c r="G750">
        <v>1</v>
      </c>
      <c r="H750" t="s">
        <v>2379</v>
      </c>
      <c r="I750" t="str" cm="1">
        <f t="array" ref="I750">_xlfn.IFS(B996&lt;18.5,"Underweight",B996&lt;25,"Normal Weight",B996&lt;30,"Overweight",B996&gt;=30,"Obesity")</f>
        <v>Overweight</v>
      </c>
      <c r="J750" t="str" cm="1">
        <f t="array" ref="J750">_xlfn.IFS(C750&lt;5.7,"Normal",C750&lt;6.5,"Pre-Diabetes",C750&gt;=6.5,"Diabetes")</f>
        <v>Normal</v>
      </c>
    </row>
    <row r="751" spans="1:10" x14ac:dyDescent="0.35">
      <c r="A751" t="s">
        <v>1620</v>
      </c>
      <c r="B751">
        <v>35.909999999999997</v>
      </c>
      <c r="C751">
        <v>6.72</v>
      </c>
      <c r="D751" t="s">
        <v>2380</v>
      </c>
      <c r="E751" t="s">
        <v>2379</v>
      </c>
      <c r="F751" t="s">
        <v>2379</v>
      </c>
      <c r="G751">
        <v>2</v>
      </c>
      <c r="H751" t="s">
        <v>2379</v>
      </c>
      <c r="I751" t="str" cm="1">
        <f t="array" ref="I751">_xlfn.IFS(B997&lt;18.5,"Underweight",B997&lt;25,"Normal Weight",B997&lt;30,"Overweight",B997&gt;=30,"Obesity")</f>
        <v>Overweight</v>
      </c>
      <c r="J751" t="str" cm="1">
        <f t="array" ref="J751">_xlfn.IFS(C751&lt;5.7,"Normal",C751&lt;6.5,"Pre-Diabetes",C751&gt;=6.5,"Diabetes")</f>
        <v>Diabetes</v>
      </c>
    </row>
    <row r="752" spans="1:10" x14ac:dyDescent="0.35">
      <c r="A752" t="s">
        <v>1619</v>
      </c>
      <c r="B752">
        <v>36.65</v>
      </c>
      <c r="C752">
        <v>5.01</v>
      </c>
      <c r="D752" t="s">
        <v>2380</v>
      </c>
      <c r="E752" t="s">
        <v>2379</v>
      </c>
      <c r="F752" t="s">
        <v>2381</v>
      </c>
      <c r="G752">
        <v>1</v>
      </c>
      <c r="H752" t="s">
        <v>2379</v>
      </c>
      <c r="I752" t="str" cm="1">
        <f t="array" ref="I752">_xlfn.IFS(B998&lt;18.5,"Underweight",B998&lt;25,"Normal Weight",B998&lt;30,"Overweight",B998&gt;=30,"Obesity")</f>
        <v>Obesity</v>
      </c>
      <c r="J752" t="str" cm="1">
        <f t="array" ref="J752">_xlfn.IFS(C752&lt;5.7,"Normal",C752&lt;6.5,"Pre-Diabetes",C752&gt;=6.5,"Diabetes")</f>
        <v>Normal</v>
      </c>
    </row>
    <row r="753" spans="1:10" x14ac:dyDescent="0.35">
      <c r="A753" t="s">
        <v>1618</v>
      </c>
      <c r="B753">
        <v>22.04</v>
      </c>
      <c r="C753">
        <v>10.9</v>
      </c>
      <c r="D753" t="s">
        <v>2380</v>
      </c>
      <c r="E753" t="s">
        <v>2379</v>
      </c>
      <c r="F753" t="s">
        <v>2379</v>
      </c>
      <c r="G753">
        <v>2</v>
      </c>
      <c r="H753" t="s">
        <v>2379</v>
      </c>
      <c r="I753" t="str" cm="1">
        <f t="array" ref="I753">_xlfn.IFS(B999&lt;18.5,"Underweight",B999&lt;25,"Normal Weight",B999&lt;30,"Overweight",B999&gt;=30,"Obesity")</f>
        <v>Obesity</v>
      </c>
      <c r="J753" t="str" cm="1">
        <f t="array" ref="J753">_xlfn.IFS(C753&lt;5.7,"Normal",C753&lt;6.5,"Pre-Diabetes",C753&gt;=6.5,"Diabetes")</f>
        <v>Diabetes</v>
      </c>
    </row>
    <row r="754" spans="1:10" x14ac:dyDescent="0.35">
      <c r="A754" t="s">
        <v>1617</v>
      </c>
      <c r="B754">
        <v>31.824999999999999</v>
      </c>
      <c r="C754">
        <v>5.52</v>
      </c>
      <c r="D754" t="s">
        <v>2380</v>
      </c>
      <c r="E754" t="s">
        <v>2379</v>
      </c>
      <c r="F754" t="s">
        <v>2379</v>
      </c>
      <c r="G754">
        <v>1</v>
      </c>
      <c r="H754" t="s">
        <v>2379</v>
      </c>
      <c r="I754" t="str" cm="1">
        <f t="array" ref="I754">_xlfn.IFS(B1000&lt;18.5,"Underweight",B1000&lt;25,"Normal Weight",B1000&lt;30,"Overweight",B1000&gt;=30,"Obesity")</f>
        <v>Overweight</v>
      </c>
      <c r="J754" t="str" cm="1">
        <f t="array" ref="J754">_xlfn.IFS(C754&lt;5.7,"Normal",C754&lt;6.5,"Pre-Diabetes",C754&gt;=6.5,"Diabetes")</f>
        <v>Normal</v>
      </c>
    </row>
    <row r="755" spans="1:10" x14ac:dyDescent="0.35">
      <c r="A755" t="s">
        <v>1616</v>
      </c>
      <c r="B755">
        <v>53.58</v>
      </c>
      <c r="C755">
        <v>4.55</v>
      </c>
      <c r="D755" t="s">
        <v>2379</v>
      </c>
      <c r="E755" t="s">
        <v>2379</v>
      </c>
      <c r="F755" t="s">
        <v>2379</v>
      </c>
      <c r="G755">
        <v>1</v>
      </c>
      <c r="H755" t="s">
        <v>2379</v>
      </c>
      <c r="I755" t="str" cm="1">
        <f t="array" ref="I755">_xlfn.IFS(B1001&lt;18.5,"Underweight",B1001&lt;25,"Normal Weight",B1001&lt;30,"Overweight",B1001&gt;=30,"Obesity")</f>
        <v>Obesity</v>
      </c>
      <c r="J755" t="str" cm="1">
        <f t="array" ref="J755">_xlfn.IFS(C755&lt;5.7,"Normal",C755&lt;6.5,"Pre-Diabetes",C755&gt;=6.5,"Diabetes")</f>
        <v>Normal</v>
      </c>
    </row>
    <row r="756" spans="1:10" x14ac:dyDescent="0.35">
      <c r="A756" t="s">
        <v>1615</v>
      </c>
      <c r="B756">
        <v>34.299999999999997</v>
      </c>
      <c r="C756">
        <v>11.76</v>
      </c>
      <c r="D756" t="s">
        <v>2379</v>
      </c>
      <c r="E756" t="s">
        <v>2379</v>
      </c>
      <c r="F756" t="s">
        <v>2379</v>
      </c>
      <c r="G756">
        <v>0</v>
      </c>
      <c r="H756" t="s">
        <v>2379</v>
      </c>
      <c r="I756" t="str" cm="1">
        <f t="array" ref="I756">_xlfn.IFS(B1002&lt;18.5,"Underweight",B1002&lt;25,"Normal Weight",B1002&lt;30,"Overweight",B1002&gt;=30,"Obesity")</f>
        <v>Overweight</v>
      </c>
      <c r="J756" t="str" cm="1">
        <f t="array" ref="J756">_xlfn.IFS(C756&lt;5.7,"Normal",C756&lt;6.5,"Pre-Diabetes",C756&gt;=6.5,"Diabetes")</f>
        <v>Diabetes</v>
      </c>
    </row>
    <row r="757" spans="1:10" x14ac:dyDescent="0.35">
      <c r="A757" t="s">
        <v>1614</v>
      </c>
      <c r="B757">
        <v>32.11</v>
      </c>
      <c r="C757">
        <v>7.06</v>
      </c>
      <c r="D757" t="s">
        <v>2379</v>
      </c>
      <c r="E757" t="s">
        <v>2379</v>
      </c>
      <c r="F757" t="s">
        <v>2379</v>
      </c>
      <c r="G757">
        <v>0</v>
      </c>
      <c r="H757" t="s">
        <v>2379</v>
      </c>
      <c r="I757" t="str" cm="1">
        <f t="array" ref="I757">_xlfn.IFS(B1003&lt;18.5,"Underweight",B1003&lt;25,"Normal Weight",B1003&lt;30,"Overweight",B1003&gt;=30,"Obesity")</f>
        <v>Obesity</v>
      </c>
      <c r="J757" t="str" cm="1">
        <f t="array" ref="J757">_xlfn.IFS(C757&lt;5.7,"Normal",C757&lt;6.5,"Pre-Diabetes",C757&gt;=6.5,"Diabetes")</f>
        <v>Diabetes</v>
      </c>
    </row>
    <row r="758" spans="1:10" x14ac:dyDescent="0.35">
      <c r="A758" t="s">
        <v>1613</v>
      </c>
      <c r="B758">
        <v>31.78</v>
      </c>
      <c r="C758">
        <v>11.35</v>
      </c>
      <c r="D758" t="s">
        <v>2380</v>
      </c>
      <c r="E758" t="s">
        <v>2379</v>
      </c>
      <c r="F758" t="s">
        <v>2381</v>
      </c>
      <c r="G758">
        <v>1</v>
      </c>
      <c r="H758" t="s">
        <v>2379</v>
      </c>
      <c r="I758" t="str" cm="1">
        <f t="array" ref="I758">_xlfn.IFS(B1004&lt;18.5,"Underweight",B1004&lt;25,"Normal Weight",B1004&lt;30,"Overweight",B1004&gt;=30,"Obesity")</f>
        <v>Obesity</v>
      </c>
      <c r="J758" t="str" cm="1">
        <f t="array" ref="J758">_xlfn.IFS(C758&lt;5.7,"Normal",C758&lt;6.5,"Pre-Diabetes",C758&gt;=6.5,"Diabetes")</f>
        <v>Diabetes</v>
      </c>
    </row>
    <row r="759" spans="1:10" x14ac:dyDescent="0.35">
      <c r="A759" t="s">
        <v>1612</v>
      </c>
      <c r="B759">
        <v>46.89</v>
      </c>
      <c r="C759">
        <v>5.52</v>
      </c>
      <c r="D759" t="s">
        <v>2379</v>
      </c>
      <c r="E759" t="s">
        <v>2379</v>
      </c>
      <c r="F759" t="s">
        <v>2379</v>
      </c>
      <c r="G759">
        <v>0</v>
      </c>
      <c r="H759" t="s">
        <v>2379</v>
      </c>
      <c r="I759" t="str" cm="1">
        <f t="array" ref="I759">_xlfn.IFS(B1005&lt;18.5,"Underweight",B1005&lt;25,"Normal Weight",B1005&lt;30,"Overweight",B1005&gt;=30,"Obesity")</f>
        <v>Obesity</v>
      </c>
      <c r="J759" t="str" cm="1">
        <f t="array" ref="J759">_xlfn.IFS(C759&lt;5.7,"Normal",C759&lt;6.5,"Pre-Diabetes",C759&gt;=6.5,"Diabetes")</f>
        <v>Normal</v>
      </c>
    </row>
    <row r="760" spans="1:10" x14ac:dyDescent="0.35">
      <c r="A760" t="s">
        <v>1611</v>
      </c>
      <c r="B760">
        <v>39.35</v>
      </c>
      <c r="C760">
        <v>7.86</v>
      </c>
      <c r="D760" t="s">
        <v>2380</v>
      </c>
      <c r="E760" t="s">
        <v>2379</v>
      </c>
      <c r="F760" t="s">
        <v>2379</v>
      </c>
      <c r="G760">
        <v>1</v>
      </c>
      <c r="H760" t="s">
        <v>2379</v>
      </c>
      <c r="I760" t="str" cm="1">
        <f t="array" ref="I760">_xlfn.IFS(B1006&lt;18.5,"Underweight",B1006&lt;25,"Normal Weight",B1006&lt;30,"Overweight",B1006&gt;=30,"Obesity")</f>
        <v>Overweight</v>
      </c>
      <c r="J760" t="str" cm="1">
        <f t="array" ref="J760">_xlfn.IFS(C760&lt;5.7,"Normal",C760&lt;6.5,"Pre-Diabetes",C760&gt;=6.5,"Diabetes")</f>
        <v>Diabetes</v>
      </c>
    </row>
    <row r="761" spans="1:10" x14ac:dyDescent="0.35">
      <c r="A761" t="s">
        <v>1610</v>
      </c>
      <c r="B761">
        <v>39.200000000000003</v>
      </c>
      <c r="C761">
        <v>11.38</v>
      </c>
      <c r="D761" t="s">
        <v>2379</v>
      </c>
      <c r="E761" t="s">
        <v>2379</v>
      </c>
      <c r="F761" t="s">
        <v>2379</v>
      </c>
      <c r="G761">
        <v>0</v>
      </c>
      <c r="H761" t="s">
        <v>2379</v>
      </c>
      <c r="I761" t="str" cm="1">
        <f t="array" ref="I761">_xlfn.IFS(B1007&lt;18.5,"Underweight",B1007&lt;25,"Normal Weight",B1007&lt;30,"Overweight",B1007&gt;=30,"Obesity")</f>
        <v>Obesity</v>
      </c>
      <c r="J761" t="str" cm="1">
        <f t="array" ref="J761">_xlfn.IFS(C761&lt;5.7,"Normal",C761&lt;6.5,"Pre-Diabetes",C761&gt;=6.5,"Diabetes")</f>
        <v>Diabetes</v>
      </c>
    </row>
    <row r="762" spans="1:10" x14ac:dyDescent="0.35">
      <c r="A762" t="s">
        <v>1609</v>
      </c>
      <c r="B762">
        <v>39.159999999999997</v>
      </c>
      <c r="C762">
        <v>10.48</v>
      </c>
      <c r="D762" t="s">
        <v>2379</v>
      </c>
      <c r="E762" t="s">
        <v>2379</v>
      </c>
      <c r="F762" t="s">
        <v>2379</v>
      </c>
      <c r="G762">
        <v>0</v>
      </c>
      <c r="H762" t="s">
        <v>2379</v>
      </c>
      <c r="I762" t="str" cm="1">
        <f t="array" ref="I762">_xlfn.IFS(B1008&lt;18.5,"Underweight",B1008&lt;25,"Normal Weight",B1008&lt;30,"Overweight",B1008&gt;=30,"Obesity")</f>
        <v>Overweight</v>
      </c>
      <c r="J762" t="str" cm="1">
        <f t="array" ref="J762">_xlfn.IFS(C762&lt;5.7,"Normal",C762&lt;6.5,"Pre-Diabetes",C762&gt;=6.5,"Diabetes")</f>
        <v>Diabetes</v>
      </c>
    </row>
    <row r="763" spans="1:10" x14ac:dyDescent="0.35">
      <c r="A763" t="s">
        <v>1608</v>
      </c>
      <c r="B763">
        <v>44.1</v>
      </c>
      <c r="C763">
        <v>5.04</v>
      </c>
      <c r="D763" t="s">
        <v>2380</v>
      </c>
      <c r="E763" t="s">
        <v>2379</v>
      </c>
      <c r="F763" t="s">
        <v>2379</v>
      </c>
      <c r="G763">
        <v>0</v>
      </c>
      <c r="H763" t="s">
        <v>2379</v>
      </c>
      <c r="I763" t="str" cm="1">
        <f t="array" ref="I763">_xlfn.IFS(B1009&lt;18.5,"Underweight",B1009&lt;25,"Normal Weight",B1009&lt;30,"Overweight",B1009&gt;=30,"Obesity")</f>
        <v>Obesity</v>
      </c>
      <c r="J763" t="str" cm="1">
        <f t="array" ref="J763">_xlfn.IFS(C763&lt;5.7,"Normal",C763&lt;6.5,"Pre-Diabetes",C763&gt;=6.5,"Diabetes")</f>
        <v>Normal</v>
      </c>
    </row>
    <row r="764" spans="1:10" x14ac:dyDescent="0.35">
      <c r="A764" t="s">
        <v>1607</v>
      </c>
      <c r="B764">
        <v>33.200000000000003</v>
      </c>
      <c r="C764">
        <v>9.06</v>
      </c>
      <c r="D764" t="s">
        <v>2379</v>
      </c>
      <c r="E764" t="s">
        <v>2379</v>
      </c>
      <c r="F764" t="s">
        <v>2379</v>
      </c>
      <c r="G764">
        <v>0</v>
      </c>
      <c r="H764" t="s">
        <v>2379</v>
      </c>
      <c r="I764" t="str" cm="1">
        <f t="array" ref="I764">_xlfn.IFS(B1010&lt;18.5,"Underweight",B1010&lt;25,"Normal Weight",B1010&lt;30,"Overweight",B1010&gt;=30,"Obesity")</f>
        <v>Obesity</v>
      </c>
      <c r="J764" t="str" cm="1">
        <f t="array" ref="J764">_xlfn.IFS(C764&lt;5.7,"Normal",C764&lt;6.5,"Pre-Diabetes",C764&gt;=6.5,"Diabetes")</f>
        <v>Diabetes</v>
      </c>
    </row>
    <row r="765" spans="1:10" x14ac:dyDescent="0.35">
      <c r="A765" t="s">
        <v>1606</v>
      </c>
      <c r="B765">
        <v>29.92</v>
      </c>
      <c r="C765">
        <v>11.07</v>
      </c>
      <c r="D765" t="s">
        <v>2379</v>
      </c>
      <c r="E765" t="s">
        <v>2379</v>
      </c>
      <c r="F765" t="s">
        <v>2379</v>
      </c>
      <c r="G765">
        <v>0</v>
      </c>
      <c r="H765" t="s">
        <v>2379</v>
      </c>
      <c r="I765" t="str" cm="1">
        <f t="array" ref="I765">_xlfn.IFS(B1011&lt;18.5,"Underweight",B1011&lt;25,"Normal Weight",B1011&lt;30,"Overweight",B1011&gt;=30,"Obesity")</f>
        <v>Obesity</v>
      </c>
      <c r="J765" t="str" cm="1">
        <f t="array" ref="J765">_xlfn.IFS(C765&lt;5.7,"Normal",C765&lt;6.5,"Pre-Diabetes",C765&gt;=6.5,"Diabetes")</f>
        <v>Diabetes</v>
      </c>
    </row>
    <row r="766" spans="1:10" x14ac:dyDescent="0.35">
      <c r="A766" t="s">
        <v>1605</v>
      </c>
      <c r="B766">
        <v>25</v>
      </c>
      <c r="C766">
        <v>10.45</v>
      </c>
      <c r="D766" t="s">
        <v>2379</v>
      </c>
      <c r="E766" t="s">
        <v>2379</v>
      </c>
      <c r="F766" t="s">
        <v>2379</v>
      </c>
      <c r="G766">
        <v>0</v>
      </c>
      <c r="H766" t="s">
        <v>2379</v>
      </c>
      <c r="I766" t="str" cm="1">
        <f t="array" ref="I766">_xlfn.IFS(B1012&lt;18.5,"Underweight",B1012&lt;25,"Normal Weight",B1012&lt;30,"Overweight",B1012&gt;=30,"Obesity")</f>
        <v>Overweight</v>
      </c>
      <c r="J766" t="str" cm="1">
        <f t="array" ref="J766">_xlfn.IFS(C766&lt;5.7,"Normal",C766&lt;6.5,"Pre-Diabetes",C766&gt;=6.5,"Diabetes")</f>
        <v>Diabetes</v>
      </c>
    </row>
    <row r="767" spans="1:10" x14ac:dyDescent="0.35">
      <c r="A767" t="s">
        <v>1604</v>
      </c>
      <c r="B767">
        <v>38.869999999999997</v>
      </c>
      <c r="C767">
        <v>8.6300000000000008</v>
      </c>
      <c r="D767" t="s">
        <v>2380</v>
      </c>
      <c r="E767" t="s">
        <v>2379</v>
      </c>
      <c r="F767" t="s">
        <v>2379</v>
      </c>
      <c r="G767">
        <v>1</v>
      </c>
      <c r="H767" t="s">
        <v>2379</v>
      </c>
      <c r="I767" t="str" cm="1">
        <f t="array" ref="I767">_xlfn.IFS(B1013&lt;18.5,"Underweight",B1013&lt;25,"Normal Weight",B1013&lt;30,"Overweight",B1013&gt;=30,"Obesity")</f>
        <v>Overweight</v>
      </c>
      <c r="J767" t="str" cm="1">
        <f t="array" ref="J767">_xlfn.IFS(C767&lt;5.7,"Normal",C767&lt;6.5,"Pre-Diabetes",C767&gt;=6.5,"Diabetes")</f>
        <v>Diabetes</v>
      </c>
    </row>
    <row r="768" spans="1:10" x14ac:dyDescent="0.35">
      <c r="A768" t="s">
        <v>1603</v>
      </c>
      <c r="B768">
        <v>32.299999999999997</v>
      </c>
      <c r="C768">
        <v>5.28</v>
      </c>
      <c r="D768" t="s">
        <v>2380</v>
      </c>
      <c r="E768" t="s">
        <v>2379</v>
      </c>
      <c r="F768" t="s">
        <v>2379</v>
      </c>
      <c r="G768">
        <v>2</v>
      </c>
      <c r="H768" t="s">
        <v>2379</v>
      </c>
      <c r="I768" t="str" cm="1">
        <f t="array" ref="I768">_xlfn.IFS(B1014&lt;18.5,"Underweight",B1014&lt;25,"Normal Weight",B1014&lt;30,"Overweight",B1014&gt;=30,"Obesity")</f>
        <v>Overweight</v>
      </c>
      <c r="J768" t="str" cm="1">
        <f t="array" ref="J768">_xlfn.IFS(C768&lt;5.7,"Normal",C768&lt;6.5,"Pre-Diabetes",C768&gt;=6.5,"Diabetes")</f>
        <v>Normal</v>
      </c>
    </row>
    <row r="769" spans="1:10" x14ac:dyDescent="0.35">
      <c r="A769" t="s">
        <v>1602</v>
      </c>
      <c r="B769">
        <v>31.16</v>
      </c>
      <c r="C769">
        <v>7.49</v>
      </c>
      <c r="D769" t="s">
        <v>2380</v>
      </c>
      <c r="E769" t="s">
        <v>2379</v>
      </c>
      <c r="F769" t="s">
        <v>2379</v>
      </c>
      <c r="G769">
        <v>2</v>
      </c>
      <c r="H769" t="s">
        <v>2379</v>
      </c>
      <c r="I769" t="str" cm="1">
        <f t="array" ref="I769">_xlfn.IFS(B1015&lt;18.5,"Underweight",B1015&lt;25,"Normal Weight",B1015&lt;30,"Overweight",B1015&gt;=30,"Obesity")</f>
        <v>Overweight</v>
      </c>
      <c r="J769" t="str" cm="1">
        <f t="array" ref="J769">_xlfn.IFS(C769&lt;5.7,"Normal",C769&lt;6.5,"Pre-Diabetes",C769&gt;=6.5,"Diabetes")</f>
        <v>Diabetes</v>
      </c>
    </row>
    <row r="770" spans="1:10" x14ac:dyDescent="0.35">
      <c r="A770" t="s">
        <v>1601</v>
      </c>
      <c r="B770">
        <v>54.59</v>
      </c>
      <c r="C770">
        <v>4.2699999999999996</v>
      </c>
      <c r="D770" t="s">
        <v>2379</v>
      </c>
      <c r="E770" t="s">
        <v>2379</v>
      </c>
      <c r="F770" t="s">
        <v>2379</v>
      </c>
      <c r="G770">
        <v>0</v>
      </c>
      <c r="H770" t="s">
        <v>2379</v>
      </c>
      <c r="I770" t="str" cm="1">
        <f t="array" ref="I770">_xlfn.IFS(B1016&lt;18.5,"Underweight",B1016&lt;25,"Normal Weight",B1016&lt;30,"Overweight",B1016&gt;=30,"Obesity")</f>
        <v>Obesity</v>
      </c>
      <c r="J770" t="str" cm="1">
        <f t="array" ref="J770">_xlfn.IFS(C770&lt;5.7,"Normal",C770&lt;6.5,"Pre-Diabetes",C770&gt;=6.5,"Diabetes")</f>
        <v>Normal</v>
      </c>
    </row>
    <row r="771" spans="1:10" x14ac:dyDescent="0.35">
      <c r="A771" t="s">
        <v>1600</v>
      </c>
      <c r="B771">
        <v>21.09</v>
      </c>
      <c r="C771">
        <v>9.2200000000000006</v>
      </c>
      <c r="D771" t="s">
        <v>2380</v>
      </c>
      <c r="E771" t="s">
        <v>2379</v>
      </c>
      <c r="F771" t="s">
        <v>2379</v>
      </c>
      <c r="G771">
        <v>2</v>
      </c>
      <c r="H771" t="s">
        <v>2379</v>
      </c>
      <c r="I771" t="str" cm="1">
        <f t="array" ref="I771">_xlfn.IFS(B1017&lt;18.5,"Underweight",B1017&lt;25,"Normal Weight",B1017&lt;30,"Overweight",B1017&gt;=30,"Obesity")</f>
        <v>Obesity</v>
      </c>
      <c r="J771" t="str" cm="1">
        <f t="array" ref="J771">_xlfn.IFS(C771&lt;5.7,"Normal",C771&lt;6.5,"Pre-Diabetes",C771&gt;=6.5,"Diabetes")</f>
        <v>Diabetes</v>
      </c>
    </row>
    <row r="772" spans="1:10" x14ac:dyDescent="0.35">
      <c r="A772" t="s">
        <v>1599</v>
      </c>
      <c r="B772">
        <v>52.41</v>
      </c>
      <c r="C772">
        <v>5.99</v>
      </c>
      <c r="D772" t="s">
        <v>2379</v>
      </c>
      <c r="E772" t="s">
        <v>2379</v>
      </c>
      <c r="F772" t="s">
        <v>2379</v>
      </c>
      <c r="G772">
        <v>1</v>
      </c>
      <c r="H772" t="s">
        <v>2379</v>
      </c>
      <c r="I772" t="str" cm="1">
        <f t="array" ref="I772">_xlfn.IFS(B1018&lt;18.5,"Underweight",B1018&lt;25,"Normal Weight",B1018&lt;30,"Overweight",B1018&gt;=30,"Obesity")</f>
        <v>Obesity</v>
      </c>
      <c r="J772" t="str" cm="1">
        <f t="array" ref="J772">_xlfn.IFS(C772&lt;5.7,"Normal",C772&lt;6.5,"Pre-Diabetes",C772&gt;=6.5,"Diabetes")</f>
        <v>Pre-Diabetes</v>
      </c>
    </row>
    <row r="773" spans="1:10" x14ac:dyDescent="0.35">
      <c r="A773" t="s">
        <v>1598</v>
      </c>
      <c r="B773">
        <v>41.47</v>
      </c>
      <c r="C773">
        <v>5.86</v>
      </c>
      <c r="D773" t="s">
        <v>2380</v>
      </c>
      <c r="E773" t="s">
        <v>2379</v>
      </c>
      <c r="F773" t="s">
        <v>2379</v>
      </c>
      <c r="G773">
        <v>2</v>
      </c>
      <c r="H773" t="s">
        <v>2379</v>
      </c>
      <c r="I773" t="str" cm="1">
        <f t="array" ref="I773">_xlfn.IFS(B1019&lt;18.5,"Underweight",B1019&lt;25,"Normal Weight",B1019&lt;30,"Overweight",B1019&gt;=30,"Obesity")</f>
        <v>Obesity</v>
      </c>
      <c r="J773" t="str" cm="1">
        <f t="array" ref="J773">_xlfn.IFS(C773&lt;5.7,"Normal",C773&lt;6.5,"Pre-Diabetes",C773&gt;=6.5,"Diabetes")</f>
        <v>Pre-Diabetes</v>
      </c>
    </row>
    <row r="774" spans="1:10" x14ac:dyDescent="0.35">
      <c r="A774" t="s">
        <v>1597</v>
      </c>
      <c r="B774">
        <v>33.1</v>
      </c>
      <c r="C774">
        <v>5.19</v>
      </c>
      <c r="D774" t="s">
        <v>2380</v>
      </c>
      <c r="E774" t="s">
        <v>2379</v>
      </c>
      <c r="F774" t="s">
        <v>2379</v>
      </c>
      <c r="G774">
        <v>2</v>
      </c>
      <c r="H774" t="s">
        <v>2379</v>
      </c>
      <c r="I774" t="str" cm="1">
        <f t="array" ref="I774">_xlfn.IFS(B1020&lt;18.5,"Underweight",B1020&lt;25,"Normal Weight",B1020&lt;30,"Overweight",B1020&gt;=30,"Obesity")</f>
        <v>Obesity</v>
      </c>
      <c r="J774" t="str" cm="1">
        <f t="array" ref="J774">_xlfn.IFS(C774&lt;5.7,"Normal",C774&lt;6.5,"Pre-Diabetes",C774&gt;=6.5,"Diabetes")</f>
        <v>Normal</v>
      </c>
    </row>
    <row r="775" spans="1:10" x14ac:dyDescent="0.35">
      <c r="A775" t="s">
        <v>1596</v>
      </c>
      <c r="B775">
        <v>30.8</v>
      </c>
      <c r="C775">
        <v>4.37</v>
      </c>
      <c r="D775" t="s">
        <v>2380</v>
      </c>
      <c r="E775" t="s">
        <v>2379</v>
      </c>
      <c r="F775" t="s">
        <v>2379</v>
      </c>
      <c r="G775">
        <v>2</v>
      </c>
      <c r="H775" t="s">
        <v>2379</v>
      </c>
      <c r="I775" t="str" cm="1">
        <f t="array" ref="I775">_xlfn.IFS(B1021&lt;18.5,"Underweight",B1021&lt;25,"Normal Weight",B1021&lt;30,"Overweight",B1021&gt;=30,"Obesity")</f>
        <v>Obesity</v>
      </c>
      <c r="J775" t="str" cm="1">
        <f t="array" ref="J775">_xlfn.IFS(C775&lt;5.7,"Normal",C775&lt;6.5,"Pre-Diabetes",C775&gt;=6.5,"Diabetes")</f>
        <v>Normal</v>
      </c>
    </row>
    <row r="776" spans="1:10" x14ac:dyDescent="0.35">
      <c r="A776" t="s">
        <v>1595</v>
      </c>
      <c r="B776">
        <v>42.06</v>
      </c>
      <c r="C776">
        <v>5.32</v>
      </c>
      <c r="D776" t="s">
        <v>2379</v>
      </c>
      <c r="E776" t="s">
        <v>2379</v>
      </c>
      <c r="F776" t="s">
        <v>2379</v>
      </c>
      <c r="G776">
        <v>1</v>
      </c>
      <c r="H776" t="s">
        <v>2379</v>
      </c>
      <c r="I776" t="str" cm="1">
        <f t="array" ref="I776">_xlfn.IFS(B1022&lt;18.5,"Underweight",B1022&lt;25,"Normal Weight",B1022&lt;30,"Overweight",B1022&gt;=30,"Obesity")</f>
        <v>Obesity</v>
      </c>
      <c r="J776" t="str" cm="1">
        <f t="array" ref="J776">_xlfn.IFS(C776&lt;5.7,"Normal",C776&lt;6.5,"Pre-Diabetes",C776&gt;=6.5,"Diabetes")</f>
        <v>Normal</v>
      </c>
    </row>
    <row r="777" spans="1:10" x14ac:dyDescent="0.35">
      <c r="A777" t="s">
        <v>1594</v>
      </c>
      <c r="B777">
        <v>39.270000000000003</v>
      </c>
      <c r="C777">
        <v>5.64</v>
      </c>
      <c r="D777" t="s">
        <v>2379</v>
      </c>
      <c r="E777" t="s">
        <v>2379</v>
      </c>
      <c r="F777" t="s">
        <v>2381</v>
      </c>
      <c r="G777">
        <v>1</v>
      </c>
      <c r="H777" t="s">
        <v>2379</v>
      </c>
      <c r="I777" t="str" cm="1">
        <f t="array" ref="I777">_xlfn.IFS(B1023&lt;18.5,"Underweight",B1023&lt;25,"Normal Weight",B1023&lt;30,"Overweight",B1023&gt;=30,"Obesity")</f>
        <v>Obesity</v>
      </c>
      <c r="J777" t="str" cm="1">
        <f t="array" ref="J777">_xlfn.IFS(C777&lt;5.7,"Normal",C777&lt;6.5,"Pre-Diabetes",C777&gt;=6.5,"Diabetes")</f>
        <v>Normal</v>
      </c>
    </row>
    <row r="778" spans="1:10" x14ac:dyDescent="0.35">
      <c r="A778" t="s">
        <v>1593</v>
      </c>
      <c r="B778">
        <v>30.71</v>
      </c>
      <c r="C778">
        <v>5.59</v>
      </c>
      <c r="D778" t="s">
        <v>2380</v>
      </c>
      <c r="E778" t="s">
        <v>2379</v>
      </c>
      <c r="F778" t="s">
        <v>2379</v>
      </c>
      <c r="G778">
        <v>1</v>
      </c>
      <c r="H778" t="s">
        <v>2379</v>
      </c>
      <c r="I778" t="str" cm="1">
        <f t="array" ref="I778">_xlfn.IFS(B1024&lt;18.5,"Underweight",B1024&lt;25,"Normal Weight",B1024&lt;30,"Overweight",B1024&gt;=30,"Obesity")</f>
        <v>Overweight</v>
      </c>
      <c r="J778" t="str" cm="1">
        <f t="array" ref="J778">_xlfn.IFS(C778&lt;5.7,"Normal",C778&lt;6.5,"Pre-Diabetes",C778&gt;=6.5,"Diabetes")</f>
        <v>Normal</v>
      </c>
    </row>
    <row r="779" spans="1:10" x14ac:dyDescent="0.35">
      <c r="A779" t="s">
        <v>1592</v>
      </c>
      <c r="B779">
        <v>47.19</v>
      </c>
      <c r="C779">
        <v>5.29</v>
      </c>
      <c r="D779" t="s">
        <v>2379</v>
      </c>
      <c r="E779" t="s">
        <v>2379</v>
      </c>
      <c r="F779" t="s">
        <v>2379</v>
      </c>
      <c r="G779">
        <v>0</v>
      </c>
      <c r="H779" t="s">
        <v>2379</v>
      </c>
      <c r="I779" t="str" cm="1">
        <f t="array" ref="I779">_xlfn.IFS(B1025&lt;18.5,"Underweight",B1025&lt;25,"Normal Weight",B1025&lt;30,"Overweight",B1025&gt;=30,"Obesity")</f>
        <v>Normal Weight</v>
      </c>
      <c r="J779" t="str" cm="1">
        <f t="array" ref="J779">_xlfn.IFS(C779&lt;5.7,"Normal",C779&lt;6.5,"Pre-Diabetes",C779&gt;=6.5,"Diabetes")</f>
        <v>Normal</v>
      </c>
    </row>
    <row r="780" spans="1:10" x14ac:dyDescent="0.35">
      <c r="A780" t="s">
        <v>1591</v>
      </c>
      <c r="B780">
        <v>30.02</v>
      </c>
      <c r="C780">
        <v>6.65</v>
      </c>
      <c r="D780" t="s">
        <v>2379</v>
      </c>
      <c r="E780" t="s">
        <v>2379</v>
      </c>
      <c r="F780" t="s">
        <v>2379</v>
      </c>
      <c r="G780">
        <v>0</v>
      </c>
      <c r="H780" t="s">
        <v>2379</v>
      </c>
      <c r="I780" t="str" cm="1">
        <f t="array" ref="I780">_xlfn.IFS(B1026&lt;18.5,"Underweight",B1026&lt;25,"Normal Weight",B1026&lt;30,"Overweight",B1026&gt;=30,"Obesity")</f>
        <v>Obesity</v>
      </c>
      <c r="J780" t="str" cm="1">
        <f t="array" ref="J780">_xlfn.IFS(C780&lt;5.7,"Normal",C780&lt;6.5,"Pre-Diabetes",C780&gt;=6.5,"Diabetes")</f>
        <v>Diabetes</v>
      </c>
    </row>
    <row r="781" spans="1:10" x14ac:dyDescent="0.35">
      <c r="A781" t="s">
        <v>1590</v>
      </c>
      <c r="B781">
        <v>37.909999999999997</v>
      </c>
      <c r="C781">
        <v>5.68</v>
      </c>
      <c r="D781" t="s">
        <v>2380</v>
      </c>
      <c r="E781" t="s">
        <v>2379</v>
      </c>
      <c r="F781" t="s">
        <v>2379</v>
      </c>
      <c r="G781">
        <v>0</v>
      </c>
      <c r="H781" t="s">
        <v>2379</v>
      </c>
      <c r="I781" t="str" cm="1">
        <f t="array" ref="I781">_xlfn.IFS(B1027&lt;18.5,"Underweight",B1027&lt;25,"Normal Weight",B1027&lt;30,"Overweight",B1027&gt;=30,"Obesity")</f>
        <v>Obesity</v>
      </c>
      <c r="J781" t="str" cm="1">
        <f t="array" ref="J781">_xlfn.IFS(C781&lt;5.7,"Normal",C781&lt;6.5,"Pre-Diabetes",C781&gt;=6.5,"Diabetes")</f>
        <v>Normal</v>
      </c>
    </row>
    <row r="782" spans="1:10" x14ac:dyDescent="0.35">
      <c r="A782" t="s">
        <v>1589</v>
      </c>
      <c r="B782">
        <v>54.61</v>
      </c>
      <c r="C782">
        <v>4.49</v>
      </c>
      <c r="D782" t="s">
        <v>2379</v>
      </c>
      <c r="E782" t="s">
        <v>2379</v>
      </c>
      <c r="F782" t="s">
        <v>2379</v>
      </c>
      <c r="G782">
        <v>0</v>
      </c>
      <c r="H782" t="s">
        <v>2379</v>
      </c>
      <c r="I782" t="str" cm="1">
        <f t="array" ref="I782">_xlfn.IFS(B1028&lt;18.5,"Underweight",B1028&lt;25,"Normal Weight",B1028&lt;30,"Overweight",B1028&gt;=30,"Obesity")</f>
        <v>Obesity</v>
      </c>
      <c r="J782" t="str" cm="1">
        <f t="array" ref="J782">_xlfn.IFS(C782&lt;5.7,"Normal",C782&lt;6.5,"Pre-Diabetes",C782&gt;=6.5,"Diabetes")</f>
        <v>Normal</v>
      </c>
    </row>
    <row r="783" spans="1:10" x14ac:dyDescent="0.35">
      <c r="A783" t="s">
        <v>1588</v>
      </c>
      <c r="B783">
        <v>36.005000000000003</v>
      </c>
      <c r="C783">
        <v>6.9</v>
      </c>
      <c r="D783" t="s">
        <v>2379</v>
      </c>
      <c r="E783" t="s">
        <v>2379</v>
      </c>
      <c r="F783" t="s">
        <v>2379</v>
      </c>
      <c r="G783">
        <v>0</v>
      </c>
      <c r="H783" t="s">
        <v>2379</v>
      </c>
      <c r="I783" t="str" cm="1">
        <f t="array" ref="I783">_xlfn.IFS(B1029&lt;18.5,"Underweight",B1029&lt;25,"Normal Weight",B1029&lt;30,"Overweight",B1029&gt;=30,"Obesity")</f>
        <v>Obesity</v>
      </c>
      <c r="J783" t="str" cm="1">
        <f t="array" ref="J783">_xlfn.IFS(C783&lt;5.7,"Normal",C783&lt;6.5,"Pre-Diabetes",C783&gt;=6.5,"Diabetes")</f>
        <v>Diabetes</v>
      </c>
    </row>
    <row r="784" spans="1:10" x14ac:dyDescent="0.35">
      <c r="A784" t="s">
        <v>1587</v>
      </c>
      <c r="B784">
        <v>28.7</v>
      </c>
      <c r="C784">
        <v>11.52</v>
      </c>
      <c r="D784" t="s">
        <v>2379</v>
      </c>
      <c r="E784" t="s">
        <v>2379</v>
      </c>
      <c r="F784" t="s">
        <v>2379</v>
      </c>
      <c r="G784">
        <v>0</v>
      </c>
      <c r="H784" t="s">
        <v>2379</v>
      </c>
      <c r="I784" t="str" cm="1">
        <f t="array" ref="I784">_xlfn.IFS(B1030&lt;18.5,"Underweight",B1030&lt;25,"Normal Weight",B1030&lt;30,"Overweight",B1030&gt;=30,"Obesity")</f>
        <v>Overweight</v>
      </c>
      <c r="J784" t="str" cm="1">
        <f t="array" ref="J784">_xlfn.IFS(C784&lt;5.7,"Normal",C784&lt;6.5,"Pre-Diabetes",C784&gt;=6.5,"Diabetes")</f>
        <v>Diabetes</v>
      </c>
    </row>
    <row r="785" spans="1:10" x14ac:dyDescent="0.35">
      <c r="A785" t="s">
        <v>1586</v>
      </c>
      <c r="B785">
        <v>34.295000000000002</v>
      </c>
      <c r="C785">
        <v>11.24</v>
      </c>
      <c r="D785" t="s">
        <v>2379</v>
      </c>
      <c r="E785" t="s">
        <v>2379</v>
      </c>
      <c r="F785" t="s">
        <v>2379</v>
      </c>
      <c r="G785">
        <v>0</v>
      </c>
      <c r="H785" t="s">
        <v>2379</v>
      </c>
      <c r="I785" t="str" cm="1">
        <f t="array" ref="I785">_xlfn.IFS(B1031&lt;18.5,"Underweight",B1031&lt;25,"Normal Weight",B1031&lt;30,"Overweight",B1031&gt;=30,"Obesity")</f>
        <v>Obesity</v>
      </c>
      <c r="J785" t="str" cm="1">
        <f t="array" ref="J785">_xlfn.IFS(C785&lt;5.7,"Normal",C785&lt;6.5,"Pre-Diabetes",C785&gt;=6.5,"Diabetes")</f>
        <v>Diabetes</v>
      </c>
    </row>
    <row r="786" spans="1:10" x14ac:dyDescent="0.35">
      <c r="A786" t="s">
        <v>1585</v>
      </c>
      <c r="B786">
        <v>27.55</v>
      </c>
      <c r="C786">
        <v>10.98</v>
      </c>
      <c r="D786" t="s">
        <v>2379</v>
      </c>
      <c r="E786" t="s">
        <v>2379</v>
      </c>
      <c r="F786" t="s">
        <v>2379</v>
      </c>
      <c r="G786">
        <v>0</v>
      </c>
      <c r="H786" t="s">
        <v>2379</v>
      </c>
      <c r="I786" t="str" cm="1">
        <f t="array" ref="I786">_xlfn.IFS(B1032&lt;18.5,"Underweight",B1032&lt;25,"Normal Weight",B1032&lt;30,"Overweight",B1032&gt;=30,"Obesity")</f>
        <v>Normal Weight</v>
      </c>
      <c r="J786" t="str" cm="1">
        <f t="array" ref="J786">_xlfn.IFS(C786&lt;5.7,"Normal",C786&lt;6.5,"Pre-Diabetes",C786&gt;=6.5,"Diabetes")</f>
        <v>Diabetes</v>
      </c>
    </row>
    <row r="787" spans="1:10" x14ac:dyDescent="0.35">
      <c r="A787" t="s">
        <v>1584</v>
      </c>
      <c r="B787">
        <v>40.700000000000003</v>
      </c>
      <c r="C787">
        <v>5.42</v>
      </c>
      <c r="D787" t="s">
        <v>2379</v>
      </c>
      <c r="E787" t="s">
        <v>2379</v>
      </c>
      <c r="F787" t="s">
        <v>2379</v>
      </c>
      <c r="G787">
        <v>0</v>
      </c>
      <c r="H787" t="s">
        <v>2379</v>
      </c>
      <c r="I787" t="str" cm="1">
        <f t="array" ref="I787">_xlfn.IFS(B1033&lt;18.5,"Underweight",B1033&lt;25,"Normal Weight",B1033&lt;30,"Overweight",B1033&gt;=30,"Obesity")</f>
        <v>Normal Weight</v>
      </c>
      <c r="J787" t="str" cm="1">
        <f t="array" ref="J787">_xlfn.IFS(C787&lt;5.7,"Normal",C787&lt;6.5,"Pre-Diabetes",C787&gt;=6.5,"Diabetes")</f>
        <v>Normal</v>
      </c>
    </row>
    <row r="788" spans="1:10" x14ac:dyDescent="0.35">
      <c r="A788" t="s">
        <v>1583</v>
      </c>
      <c r="B788">
        <v>18.335000000000001</v>
      </c>
      <c r="C788">
        <v>10.97</v>
      </c>
      <c r="D788" t="s">
        <v>2379</v>
      </c>
      <c r="E788" t="s">
        <v>2379</v>
      </c>
      <c r="F788" t="s">
        <v>2379</v>
      </c>
      <c r="G788">
        <v>0</v>
      </c>
      <c r="H788" t="s">
        <v>2379</v>
      </c>
      <c r="I788" t="str" cm="1">
        <f t="array" ref="I788">_xlfn.IFS(B1034&lt;18.5,"Underweight",B1034&lt;25,"Normal Weight",B1034&lt;30,"Overweight",B1034&gt;=30,"Obesity")</f>
        <v>Obesity</v>
      </c>
      <c r="J788" t="str" cm="1">
        <f t="array" ref="J788">_xlfn.IFS(C788&lt;5.7,"Normal",C788&lt;6.5,"Pre-Diabetes",C788&gt;=6.5,"Diabetes")</f>
        <v>Diabetes</v>
      </c>
    </row>
    <row r="789" spans="1:10" x14ac:dyDescent="0.35">
      <c r="A789" t="s">
        <v>1582</v>
      </c>
      <c r="B789">
        <v>33.914999999999999</v>
      </c>
      <c r="C789">
        <v>9.56</v>
      </c>
      <c r="D789" t="s">
        <v>2380</v>
      </c>
      <c r="E789" t="s">
        <v>2379</v>
      </c>
      <c r="F789" t="s">
        <v>2379</v>
      </c>
      <c r="G789">
        <v>2</v>
      </c>
      <c r="H789" t="s">
        <v>2379</v>
      </c>
      <c r="I789" t="str" cm="1">
        <f t="array" ref="I789">_xlfn.IFS(B1035&lt;18.5,"Underweight",B1035&lt;25,"Normal Weight",B1035&lt;30,"Overweight",B1035&gt;=30,"Obesity")</f>
        <v>Obesity</v>
      </c>
      <c r="J789" t="str" cm="1">
        <f t="array" ref="J789">_xlfn.IFS(C789&lt;5.7,"Normal",C789&lt;6.5,"Pre-Diabetes",C789&gt;=6.5,"Diabetes")</f>
        <v>Diabetes</v>
      </c>
    </row>
    <row r="790" spans="1:10" x14ac:dyDescent="0.35">
      <c r="A790" t="s">
        <v>1581</v>
      </c>
      <c r="B790">
        <v>33.534999999999997</v>
      </c>
      <c r="C790">
        <v>9.4</v>
      </c>
      <c r="D790" t="s">
        <v>2380</v>
      </c>
      <c r="E790" t="s">
        <v>2379</v>
      </c>
      <c r="F790" t="s">
        <v>2379</v>
      </c>
      <c r="G790">
        <v>2</v>
      </c>
      <c r="H790" t="s">
        <v>2379</v>
      </c>
      <c r="I790" t="str" cm="1">
        <f t="array" ref="I790">_xlfn.IFS(B1036&lt;18.5,"Underweight",B1036&lt;25,"Normal Weight",B1036&lt;30,"Overweight",B1036&gt;=30,"Obesity")</f>
        <v>Obesity</v>
      </c>
      <c r="J790" t="str" cm="1">
        <f t="array" ref="J790">_xlfn.IFS(C790&lt;5.7,"Normal",C790&lt;6.5,"Pre-Diabetes",C790&gt;=6.5,"Diabetes")</f>
        <v>Diabetes</v>
      </c>
    </row>
    <row r="791" spans="1:10" x14ac:dyDescent="0.35">
      <c r="A791" t="s">
        <v>1580</v>
      </c>
      <c r="B791">
        <v>23.655000000000001</v>
      </c>
      <c r="C791">
        <v>8.48</v>
      </c>
      <c r="D791" t="s">
        <v>2380</v>
      </c>
      <c r="E791" t="s">
        <v>2379</v>
      </c>
      <c r="F791" t="s">
        <v>2379</v>
      </c>
      <c r="G791">
        <v>2</v>
      </c>
      <c r="H791" t="s">
        <v>2379</v>
      </c>
      <c r="I791" t="str" cm="1">
        <f t="array" ref="I791">_xlfn.IFS(B1037&lt;18.5,"Underweight",B1037&lt;25,"Normal Weight",B1037&lt;30,"Overweight",B1037&gt;=30,"Obesity")</f>
        <v>Obesity</v>
      </c>
      <c r="J791" t="str" cm="1">
        <f t="array" ref="J791">_xlfn.IFS(C791&lt;5.7,"Normal",C791&lt;6.5,"Pre-Diabetes",C791&gt;=6.5,"Diabetes")</f>
        <v>Diabetes</v>
      </c>
    </row>
    <row r="792" spans="1:10" x14ac:dyDescent="0.35">
      <c r="A792" t="s">
        <v>1579</v>
      </c>
      <c r="B792">
        <v>28</v>
      </c>
      <c r="C792">
        <v>5.57</v>
      </c>
      <c r="D792" t="s">
        <v>2379</v>
      </c>
      <c r="E792" t="s">
        <v>2379</v>
      </c>
      <c r="F792" t="s">
        <v>2379</v>
      </c>
      <c r="G792">
        <v>0</v>
      </c>
      <c r="H792" t="s">
        <v>2379</v>
      </c>
      <c r="I792" t="str" cm="1">
        <f t="array" ref="I792">_xlfn.IFS(B1038&lt;18.5,"Underweight",B1038&lt;25,"Normal Weight",B1038&lt;30,"Overweight",B1038&gt;=30,"Obesity")</f>
        <v>Obesity</v>
      </c>
      <c r="J792" t="str" cm="1">
        <f t="array" ref="J792">_xlfn.IFS(C792&lt;5.7,"Normal",C792&lt;6.5,"Pre-Diabetes",C792&gt;=6.5,"Diabetes")</f>
        <v>Normal</v>
      </c>
    </row>
    <row r="793" spans="1:10" x14ac:dyDescent="0.35">
      <c r="A793" t="s">
        <v>1578</v>
      </c>
      <c r="B793">
        <v>30.23</v>
      </c>
      <c r="C793">
        <v>6.94</v>
      </c>
      <c r="D793" t="s">
        <v>2380</v>
      </c>
      <c r="E793" t="s">
        <v>2379</v>
      </c>
      <c r="F793" t="s">
        <v>2381</v>
      </c>
      <c r="G793">
        <v>1</v>
      </c>
      <c r="H793" t="s">
        <v>2379</v>
      </c>
      <c r="I793" t="str" cm="1">
        <f t="array" ref="I793">_xlfn.IFS(B1039&lt;18.5,"Underweight",B1039&lt;25,"Normal Weight",B1039&lt;30,"Overweight",B1039&gt;=30,"Obesity")</f>
        <v>Obesity</v>
      </c>
      <c r="J793" t="str" cm="1">
        <f t="array" ref="J793">_xlfn.IFS(C793&lt;5.7,"Normal",C793&lt;6.5,"Pre-Diabetes",C793&gt;=6.5,"Diabetes")</f>
        <v>Diabetes</v>
      </c>
    </row>
    <row r="794" spans="1:10" x14ac:dyDescent="0.35">
      <c r="A794" t="s">
        <v>1577</v>
      </c>
      <c r="B794">
        <v>51.14</v>
      </c>
      <c r="C794">
        <v>4.05</v>
      </c>
      <c r="D794" t="s">
        <v>2379</v>
      </c>
      <c r="E794" t="s">
        <v>2379</v>
      </c>
      <c r="F794" t="s">
        <v>2379</v>
      </c>
      <c r="G794">
        <v>1</v>
      </c>
      <c r="H794" t="s">
        <v>2379</v>
      </c>
      <c r="I794" t="str" cm="1">
        <f t="array" ref="I794">_xlfn.IFS(B1040&lt;18.5,"Underweight",B1040&lt;25,"Normal Weight",B1040&lt;30,"Overweight",B1040&gt;=30,"Obesity")</f>
        <v>Obesity</v>
      </c>
      <c r="J794" t="str" cm="1">
        <f t="array" ref="J794">_xlfn.IFS(C794&lt;5.7,"Normal",C794&lt;6.5,"Pre-Diabetes",C794&gt;=6.5,"Diabetes")</f>
        <v>Normal</v>
      </c>
    </row>
    <row r="795" spans="1:10" x14ac:dyDescent="0.35">
      <c r="A795" t="s">
        <v>1576</v>
      </c>
      <c r="B795">
        <v>24.32</v>
      </c>
      <c r="C795">
        <v>10.220000000000001</v>
      </c>
      <c r="D795" t="s">
        <v>2379</v>
      </c>
      <c r="E795" t="s">
        <v>2379</v>
      </c>
      <c r="F795" t="s">
        <v>2379</v>
      </c>
      <c r="G795">
        <v>0</v>
      </c>
      <c r="H795" t="s">
        <v>2379</v>
      </c>
      <c r="I795" t="str" cm="1">
        <f t="array" ref="I795">_xlfn.IFS(B1041&lt;18.5,"Underweight",B1041&lt;25,"Normal Weight",B1041&lt;30,"Overweight",B1041&gt;=30,"Obesity")</f>
        <v>Obesity</v>
      </c>
      <c r="J795" t="str" cm="1">
        <f t="array" ref="J795">_xlfn.IFS(C795&lt;5.7,"Normal",C795&lt;6.5,"Pre-Diabetes",C795&gt;=6.5,"Diabetes")</f>
        <v>Diabetes</v>
      </c>
    </row>
    <row r="796" spans="1:10" x14ac:dyDescent="0.35">
      <c r="A796" t="s">
        <v>1575</v>
      </c>
      <c r="B796">
        <v>38.06</v>
      </c>
      <c r="C796">
        <v>9.24</v>
      </c>
      <c r="D796" t="s">
        <v>2379</v>
      </c>
      <c r="E796" t="s">
        <v>2379</v>
      </c>
      <c r="F796" t="s">
        <v>2379</v>
      </c>
      <c r="G796">
        <v>0</v>
      </c>
      <c r="H796" t="s">
        <v>2379</v>
      </c>
      <c r="I796" t="str" cm="1">
        <f t="array" ref="I796">_xlfn.IFS(B1042&lt;18.5,"Underweight",B1042&lt;25,"Normal Weight",B1042&lt;30,"Overweight",B1042&gt;=30,"Obesity")</f>
        <v>Overweight</v>
      </c>
      <c r="J796" t="str" cm="1">
        <f t="array" ref="J796">_xlfn.IFS(C796&lt;5.7,"Normal",C796&lt;6.5,"Pre-Diabetes",C796&gt;=6.5,"Diabetes")</f>
        <v>Diabetes</v>
      </c>
    </row>
    <row r="797" spans="1:10" x14ac:dyDescent="0.35">
      <c r="A797" t="s">
        <v>1574</v>
      </c>
      <c r="B797">
        <v>37.700000000000003</v>
      </c>
      <c r="C797">
        <v>8.6</v>
      </c>
      <c r="D797" t="s">
        <v>2379</v>
      </c>
      <c r="E797" t="s">
        <v>2379</v>
      </c>
      <c r="F797" t="s">
        <v>2379</v>
      </c>
      <c r="G797">
        <v>0</v>
      </c>
      <c r="H797" t="s">
        <v>2379</v>
      </c>
      <c r="I797" t="str" cm="1">
        <f t="array" ref="I797">_xlfn.IFS(B1043&lt;18.5,"Underweight",B1043&lt;25,"Normal Weight",B1043&lt;30,"Overweight",B1043&gt;=30,"Obesity")</f>
        <v>Obesity</v>
      </c>
      <c r="J797" t="str" cm="1">
        <f t="array" ref="J797">_xlfn.IFS(C797&lt;5.7,"Normal",C797&lt;6.5,"Pre-Diabetes",C797&gt;=6.5,"Diabetes")</f>
        <v>Diabetes</v>
      </c>
    </row>
    <row r="798" spans="1:10" x14ac:dyDescent="0.35">
      <c r="A798" t="s">
        <v>1573</v>
      </c>
      <c r="B798">
        <v>44</v>
      </c>
      <c r="C798">
        <v>9.32</v>
      </c>
      <c r="D798" t="s">
        <v>2380</v>
      </c>
      <c r="E798" t="s">
        <v>2379</v>
      </c>
      <c r="F798" t="s">
        <v>2379</v>
      </c>
      <c r="G798">
        <v>2</v>
      </c>
      <c r="H798" t="s">
        <v>2379</v>
      </c>
      <c r="I798" t="str" cm="1">
        <f t="array" ref="I798">_xlfn.IFS(B1044&lt;18.5,"Underweight",B1044&lt;25,"Normal Weight",B1044&lt;30,"Overweight",B1044&gt;=30,"Obesity")</f>
        <v>Normal Weight</v>
      </c>
      <c r="J798" t="str" cm="1">
        <f t="array" ref="J798">_xlfn.IFS(C798&lt;5.7,"Normal",C798&lt;6.5,"Pre-Diabetes",C798&gt;=6.5,"Diabetes")</f>
        <v>Diabetes</v>
      </c>
    </row>
    <row r="799" spans="1:10" x14ac:dyDescent="0.35">
      <c r="A799" t="s">
        <v>1572</v>
      </c>
      <c r="B799">
        <v>41.45</v>
      </c>
      <c r="C799">
        <v>6.12</v>
      </c>
      <c r="D799" t="s">
        <v>2380</v>
      </c>
      <c r="E799" t="s">
        <v>2379</v>
      </c>
      <c r="F799" t="s">
        <v>2379</v>
      </c>
      <c r="G799">
        <v>0</v>
      </c>
      <c r="H799" t="s">
        <v>2379</v>
      </c>
      <c r="I799" t="str" cm="1">
        <f t="array" ref="I799">_xlfn.IFS(B1045&lt;18.5,"Underweight",B1045&lt;25,"Normal Weight",B1045&lt;30,"Overweight",B1045&gt;=30,"Obesity")</f>
        <v>Obesity</v>
      </c>
      <c r="J799" t="str" cm="1">
        <f t="array" ref="J799">_xlfn.IFS(C799&lt;5.7,"Normal",C799&lt;6.5,"Pre-Diabetes",C799&gt;=6.5,"Diabetes")</f>
        <v>Pre-Diabetes</v>
      </c>
    </row>
    <row r="800" spans="1:10" x14ac:dyDescent="0.35">
      <c r="A800" t="s">
        <v>1571</v>
      </c>
      <c r="B800">
        <v>25.364999999999998</v>
      </c>
      <c r="C800">
        <v>9.19</v>
      </c>
      <c r="D800" t="s">
        <v>2380</v>
      </c>
      <c r="E800" t="s">
        <v>2379</v>
      </c>
      <c r="F800" t="s">
        <v>2379</v>
      </c>
      <c r="G800">
        <v>0</v>
      </c>
      <c r="H800" t="s">
        <v>2379</v>
      </c>
      <c r="I800" t="str" cm="1">
        <f t="array" ref="I800">_xlfn.IFS(B1046&lt;18.5,"Underweight",B1046&lt;25,"Normal Weight",B1046&lt;30,"Overweight",B1046&gt;=30,"Obesity")</f>
        <v>Obesity</v>
      </c>
      <c r="J800" t="str" cm="1">
        <f t="array" ref="J800">_xlfn.IFS(C800&lt;5.7,"Normal",C800&lt;6.5,"Pre-Diabetes",C800&gt;=6.5,"Diabetes")</f>
        <v>Diabetes</v>
      </c>
    </row>
    <row r="801" spans="1:10" x14ac:dyDescent="0.35">
      <c r="A801" t="s">
        <v>1570</v>
      </c>
      <c r="B801">
        <v>34.56</v>
      </c>
      <c r="C801">
        <v>5.84</v>
      </c>
      <c r="D801" t="s">
        <v>2380</v>
      </c>
      <c r="E801" t="s">
        <v>2379</v>
      </c>
      <c r="F801" t="s">
        <v>2381</v>
      </c>
      <c r="G801">
        <v>1</v>
      </c>
      <c r="H801" t="s">
        <v>2379</v>
      </c>
      <c r="I801" t="str" cm="1">
        <f t="array" ref="I801">_xlfn.IFS(B1047&lt;18.5,"Underweight",B1047&lt;25,"Normal Weight",B1047&lt;30,"Overweight",B1047&gt;=30,"Obesity")</f>
        <v>Obesity</v>
      </c>
      <c r="J801" t="str" cm="1">
        <f t="array" ref="J801">_xlfn.IFS(C801&lt;5.7,"Normal",C801&lt;6.5,"Pre-Diabetes",C801&gt;=6.5,"Diabetes")</f>
        <v>Pre-Diabetes</v>
      </c>
    </row>
    <row r="802" spans="1:10" x14ac:dyDescent="0.35">
      <c r="A802" t="s">
        <v>1569</v>
      </c>
      <c r="B802">
        <v>28.2</v>
      </c>
      <c r="C802">
        <v>7.19</v>
      </c>
      <c r="D802" t="s">
        <v>2380</v>
      </c>
      <c r="E802" t="s">
        <v>2379</v>
      </c>
      <c r="F802" t="s">
        <v>2379</v>
      </c>
      <c r="G802">
        <v>2</v>
      </c>
      <c r="H802" t="s">
        <v>2379</v>
      </c>
      <c r="I802" t="str" cm="1">
        <f t="array" ref="I802">_xlfn.IFS(B1048&lt;18.5,"Underweight",B1048&lt;25,"Normal Weight",B1048&lt;30,"Overweight",B1048&gt;=30,"Obesity")</f>
        <v>Obesity</v>
      </c>
      <c r="J802" t="str" cm="1">
        <f t="array" ref="J802">_xlfn.IFS(C802&lt;5.7,"Normal",C802&lt;6.5,"Pre-Diabetes",C802&gt;=6.5,"Diabetes")</f>
        <v>Diabetes</v>
      </c>
    </row>
    <row r="803" spans="1:10" x14ac:dyDescent="0.35">
      <c r="A803" t="s">
        <v>1568</v>
      </c>
      <c r="B803">
        <v>30.43</v>
      </c>
      <c r="C803">
        <v>9.39</v>
      </c>
      <c r="D803" t="s">
        <v>2379</v>
      </c>
      <c r="E803" t="s">
        <v>2379</v>
      </c>
      <c r="F803" t="s">
        <v>2379</v>
      </c>
      <c r="G803">
        <v>0</v>
      </c>
      <c r="H803" t="s">
        <v>2379</v>
      </c>
      <c r="I803" t="str" cm="1">
        <f t="array" ref="I803">_xlfn.IFS(B1049&lt;18.5,"Underweight",B1049&lt;25,"Normal Weight",B1049&lt;30,"Overweight",B1049&gt;=30,"Obesity")</f>
        <v>Obesity</v>
      </c>
      <c r="J803" t="str" cm="1">
        <f t="array" ref="J803">_xlfn.IFS(C803&lt;5.7,"Normal",C803&lt;6.5,"Pre-Diabetes",C803&gt;=6.5,"Diabetes")</f>
        <v>Diabetes</v>
      </c>
    </row>
    <row r="804" spans="1:10" x14ac:dyDescent="0.35">
      <c r="A804" t="s">
        <v>1567</v>
      </c>
      <c r="B804">
        <v>32.395000000000003</v>
      </c>
      <c r="C804">
        <v>4.2699999999999996</v>
      </c>
      <c r="D804" t="s">
        <v>2380</v>
      </c>
      <c r="E804" t="s">
        <v>2379</v>
      </c>
      <c r="F804" t="s">
        <v>2379</v>
      </c>
      <c r="G804">
        <v>1</v>
      </c>
      <c r="H804" t="s">
        <v>2379</v>
      </c>
      <c r="I804" t="str" cm="1">
        <f t="array" ref="I804">_xlfn.IFS(B1050&lt;18.5,"Underweight",B1050&lt;25,"Normal Weight",B1050&lt;30,"Overweight",B1050&gt;=30,"Obesity")</f>
        <v>Obesity</v>
      </c>
      <c r="J804" t="str" cm="1">
        <f t="array" ref="J804">_xlfn.IFS(C804&lt;5.7,"Normal",C804&lt;6.5,"Pre-Diabetes",C804&gt;=6.5,"Diabetes")</f>
        <v>Normal</v>
      </c>
    </row>
    <row r="805" spans="1:10" x14ac:dyDescent="0.35">
      <c r="A805" t="s">
        <v>1566</v>
      </c>
      <c r="B805">
        <v>24.035</v>
      </c>
      <c r="C805">
        <v>11.71</v>
      </c>
      <c r="D805" t="s">
        <v>2379</v>
      </c>
      <c r="E805" t="s">
        <v>2379</v>
      </c>
      <c r="F805" t="s">
        <v>2379</v>
      </c>
      <c r="G805">
        <v>0</v>
      </c>
      <c r="H805" t="s">
        <v>2379</v>
      </c>
      <c r="I805" t="str" cm="1">
        <f t="array" ref="I805">_xlfn.IFS(B1051&lt;18.5,"Underweight",B1051&lt;25,"Normal Weight",B1051&lt;30,"Overweight",B1051&gt;=30,"Obesity")</f>
        <v>Overweight</v>
      </c>
      <c r="J805" t="str" cm="1">
        <f t="array" ref="J805">_xlfn.IFS(C805&lt;5.7,"Normal",C805&lt;6.5,"Pre-Diabetes",C805&gt;=6.5,"Diabetes")</f>
        <v>Diabetes</v>
      </c>
    </row>
    <row r="806" spans="1:10" x14ac:dyDescent="0.35">
      <c r="A806" t="s">
        <v>1565</v>
      </c>
      <c r="B806">
        <v>37.119999999999997</v>
      </c>
      <c r="C806">
        <v>5.29</v>
      </c>
      <c r="D806" t="s">
        <v>2379</v>
      </c>
      <c r="E806" t="s">
        <v>2379</v>
      </c>
      <c r="F806" t="s">
        <v>2379</v>
      </c>
      <c r="G806">
        <v>2</v>
      </c>
      <c r="H806" t="s">
        <v>2379</v>
      </c>
      <c r="I806" t="str" cm="1">
        <f t="array" ref="I806">_xlfn.IFS(B1052&lt;18.5,"Underweight",B1052&lt;25,"Normal Weight",B1052&lt;30,"Overweight",B1052&gt;=30,"Obesity")</f>
        <v>Overweight</v>
      </c>
      <c r="J806" t="str" cm="1">
        <f t="array" ref="J806">_xlfn.IFS(C806&lt;5.7,"Normal",C806&lt;6.5,"Pre-Diabetes",C806&gt;=6.5,"Diabetes")</f>
        <v>Normal</v>
      </c>
    </row>
    <row r="807" spans="1:10" x14ac:dyDescent="0.35">
      <c r="A807" t="s">
        <v>1564</v>
      </c>
      <c r="B807">
        <v>34.840000000000003</v>
      </c>
      <c r="C807">
        <v>6</v>
      </c>
      <c r="D807" t="s">
        <v>2380</v>
      </c>
      <c r="E807" t="s">
        <v>2379</v>
      </c>
      <c r="F807" t="s">
        <v>2381</v>
      </c>
      <c r="G807">
        <v>1</v>
      </c>
      <c r="H807" t="s">
        <v>2379</v>
      </c>
      <c r="I807" t="str" cm="1">
        <f t="array" ref="I807">_xlfn.IFS(B1053&lt;18.5,"Underweight",B1053&lt;25,"Normal Weight",B1053&lt;30,"Overweight",B1053&gt;=30,"Obesity")</f>
        <v>Obesity</v>
      </c>
      <c r="J807" t="str" cm="1">
        <f t="array" ref="J807">_xlfn.IFS(C807&lt;5.7,"Normal",C807&lt;6.5,"Pre-Diabetes",C807&gt;=6.5,"Diabetes")</f>
        <v>Pre-Diabetes</v>
      </c>
    </row>
    <row r="808" spans="1:10" x14ac:dyDescent="0.35">
      <c r="A808" t="s">
        <v>1563</v>
      </c>
      <c r="B808">
        <v>29.53</v>
      </c>
      <c r="C808">
        <v>10.64</v>
      </c>
      <c r="D808" t="s">
        <v>2379</v>
      </c>
      <c r="E808" t="s">
        <v>2379</v>
      </c>
      <c r="F808" t="s">
        <v>2379</v>
      </c>
      <c r="G808">
        <v>0</v>
      </c>
      <c r="H808" t="s">
        <v>2379</v>
      </c>
      <c r="I808" t="str" cm="1">
        <f t="array" ref="I808">_xlfn.IFS(B1054&lt;18.5,"Underweight",B1054&lt;25,"Normal Weight",B1054&lt;30,"Overweight",B1054&gt;=30,"Obesity")</f>
        <v>Normal Weight</v>
      </c>
      <c r="J808" t="str" cm="1">
        <f t="array" ref="J808">_xlfn.IFS(C808&lt;5.7,"Normal",C808&lt;6.5,"Pre-Diabetes",C808&gt;=6.5,"Diabetes")</f>
        <v>Diabetes</v>
      </c>
    </row>
    <row r="809" spans="1:10" x14ac:dyDescent="0.35">
      <c r="A809" t="s">
        <v>1562</v>
      </c>
      <c r="B809">
        <v>42.51</v>
      </c>
      <c r="C809">
        <v>8.2100000000000009</v>
      </c>
      <c r="D809" t="s">
        <v>2380</v>
      </c>
      <c r="E809" t="s">
        <v>2379</v>
      </c>
      <c r="F809" t="s">
        <v>2379</v>
      </c>
      <c r="G809">
        <v>0</v>
      </c>
      <c r="H809" t="s">
        <v>2379</v>
      </c>
      <c r="I809" t="str" cm="1">
        <f t="array" ref="I809">_xlfn.IFS(B1055&lt;18.5,"Underweight",B1055&lt;25,"Normal Weight",B1055&lt;30,"Overweight",B1055&gt;=30,"Obesity")</f>
        <v>Overweight</v>
      </c>
      <c r="J809" t="str" cm="1">
        <f t="array" ref="J809">_xlfn.IFS(C809&lt;5.7,"Normal",C809&lt;6.5,"Pre-Diabetes",C809&gt;=6.5,"Diabetes")</f>
        <v>Diabetes</v>
      </c>
    </row>
    <row r="810" spans="1:10" x14ac:dyDescent="0.35">
      <c r="A810" t="s">
        <v>1561</v>
      </c>
      <c r="B810">
        <v>38.14</v>
      </c>
      <c r="C810">
        <v>5.58</v>
      </c>
      <c r="D810" t="s">
        <v>2379</v>
      </c>
      <c r="E810" t="s">
        <v>2379</v>
      </c>
      <c r="F810" t="s">
        <v>2381</v>
      </c>
      <c r="G810">
        <v>1</v>
      </c>
      <c r="H810" t="s">
        <v>2379</v>
      </c>
      <c r="I810" t="str" cm="1">
        <f t="array" ref="I810">_xlfn.IFS(B1056&lt;18.5,"Underweight",B1056&lt;25,"Normal Weight",B1056&lt;30,"Overweight",B1056&gt;=30,"Obesity")</f>
        <v>Overweight</v>
      </c>
      <c r="J810" t="str" cm="1">
        <f t="array" ref="J810">_xlfn.IFS(C810&lt;5.7,"Normal",C810&lt;6.5,"Pre-Diabetes",C810&gt;=6.5,"Diabetes")</f>
        <v>Normal</v>
      </c>
    </row>
    <row r="811" spans="1:10" x14ac:dyDescent="0.35">
      <c r="A811" t="s">
        <v>1560</v>
      </c>
      <c r="B811">
        <v>39.93</v>
      </c>
      <c r="C811">
        <v>8.75</v>
      </c>
      <c r="D811" t="s">
        <v>2379</v>
      </c>
      <c r="E811" t="s">
        <v>2379</v>
      </c>
      <c r="F811" t="s">
        <v>2379</v>
      </c>
      <c r="G811">
        <v>0</v>
      </c>
      <c r="H811" t="s">
        <v>2379</v>
      </c>
      <c r="I811" t="str" cm="1">
        <f t="array" ref="I811">_xlfn.IFS(B1057&lt;18.5,"Underweight",B1057&lt;25,"Normal Weight",B1057&lt;30,"Overweight",B1057&gt;=30,"Obesity")</f>
        <v>Obesity</v>
      </c>
      <c r="J811" t="str" cm="1">
        <f t="array" ref="J811">_xlfn.IFS(C811&lt;5.7,"Normal",C811&lt;6.5,"Pre-Diabetes",C811&gt;=6.5,"Diabetes")</f>
        <v>Diabetes</v>
      </c>
    </row>
    <row r="812" spans="1:10" x14ac:dyDescent="0.35">
      <c r="A812" t="s">
        <v>1559</v>
      </c>
      <c r="B812">
        <v>38.83</v>
      </c>
      <c r="C812">
        <v>11.86</v>
      </c>
      <c r="D812" t="s">
        <v>2379</v>
      </c>
      <c r="E812" t="s">
        <v>2379</v>
      </c>
      <c r="F812" t="s">
        <v>2379</v>
      </c>
      <c r="G812">
        <v>0</v>
      </c>
      <c r="H812" t="s">
        <v>2379</v>
      </c>
      <c r="I812" t="str" cm="1">
        <f t="array" ref="I812">_xlfn.IFS(B1058&lt;18.5,"Underweight",B1058&lt;25,"Normal Weight",B1058&lt;30,"Overweight",B1058&gt;=30,"Obesity")</f>
        <v>Obesity</v>
      </c>
      <c r="J812" t="str" cm="1">
        <f t="array" ref="J812">_xlfn.IFS(C812&lt;5.7,"Normal",C812&lt;6.5,"Pre-Diabetes",C812&gt;=6.5,"Diabetes")</f>
        <v>Diabetes</v>
      </c>
    </row>
    <row r="813" spans="1:10" x14ac:dyDescent="0.35">
      <c r="A813" t="s">
        <v>1558</v>
      </c>
      <c r="B813">
        <v>37.4</v>
      </c>
      <c r="C813">
        <v>11.46</v>
      </c>
      <c r="D813" t="s">
        <v>2379</v>
      </c>
      <c r="E813" t="s">
        <v>2379</v>
      </c>
      <c r="F813" t="s">
        <v>2379</v>
      </c>
      <c r="G813">
        <v>0</v>
      </c>
      <c r="H813" t="s">
        <v>2379</v>
      </c>
      <c r="I813" t="str" cm="1">
        <f t="array" ref="I813">_xlfn.IFS(B1059&lt;18.5,"Underweight",B1059&lt;25,"Normal Weight",B1059&lt;30,"Overweight",B1059&gt;=30,"Obesity")</f>
        <v>Normal Weight</v>
      </c>
      <c r="J813" t="str" cm="1">
        <f t="array" ref="J813">_xlfn.IFS(C813&lt;5.7,"Normal",C813&lt;6.5,"Pre-Diabetes",C813&gt;=6.5,"Diabetes")</f>
        <v>Diabetes</v>
      </c>
    </row>
    <row r="814" spans="1:10" x14ac:dyDescent="0.35">
      <c r="A814" t="s">
        <v>1557</v>
      </c>
      <c r="B814">
        <v>21.4</v>
      </c>
      <c r="C814">
        <v>9.0299999999999994</v>
      </c>
      <c r="D814" t="s">
        <v>2379</v>
      </c>
      <c r="E814" t="s">
        <v>2379</v>
      </c>
      <c r="F814" t="s">
        <v>2379</v>
      </c>
      <c r="G814">
        <v>0</v>
      </c>
      <c r="H814" t="s">
        <v>2379</v>
      </c>
      <c r="I814" t="str" cm="1">
        <f t="array" ref="I814">_xlfn.IFS(B1060&lt;18.5,"Underweight",B1060&lt;25,"Normal Weight",B1060&lt;30,"Overweight",B1060&gt;=30,"Obesity")</f>
        <v>Obesity</v>
      </c>
      <c r="J814" t="str" cm="1">
        <f t="array" ref="J814">_xlfn.IFS(C814&lt;5.7,"Normal",C814&lt;6.5,"Pre-Diabetes",C814&gt;=6.5,"Diabetes")</f>
        <v>Diabetes</v>
      </c>
    </row>
    <row r="815" spans="1:10" x14ac:dyDescent="0.35">
      <c r="A815" t="s">
        <v>1556</v>
      </c>
      <c r="B815">
        <v>38.380000000000003</v>
      </c>
      <c r="C815">
        <v>8.26</v>
      </c>
      <c r="D815" t="s">
        <v>2380</v>
      </c>
      <c r="E815" t="s">
        <v>2379</v>
      </c>
      <c r="F815" t="s">
        <v>2379</v>
      </c>
      <c r="G815">
        <v>2</v>
      </c>
      <c r="H815" t="s">
        <v>2379</v>
      </c>
      <c r="I815" t="str" cm="1">
        <f t="array" ref="I815">_xlfn.IFS(B1061&lt;18.5,"Underweight",B1061&lt;25,"Normal Weight",B1061&lt;30,"Overweight",B1061&gt;=30,"Obesity")</f>
        <v>Obesity</v>
      </c>
      <c r="J815" t="str" cm="1">
        <f t="array" ref="J815">_xlfn.IFS(C815&lt;5.7,"Normal",C815&lt;6.5,"Pre-Diabetes",C815&gt;=6.5,"Diabetes")</f>
        <v>Diabetes</v>
      </c>
    </row>
    <row r="816" spans="1:10" x14ac:dyDescent="0.35">
      <c r="A816" t="s">
        <v>1555</v>
      </c>
      <c r="B816">
        <v>33.659999999999997</v>
      </c>
      <c r="C816">
        <v>5.42</v>
      </c>
      <c r="D816" t="s">
        <v>2380</v>
      </c>
      <c r="E816" t="s">
        <v>2379</v>
      </c>
      <c r="F816" t="s">
        <v>2379</v>
      </c>
      <c r="G816">
        <v>2</v>
      </c>
      <c r="H816" t="s">
        <v>2379</v>
      </c>
      <c r="I816" t="str" cm="1">
        <f t="array" ref="I816">_xlfn.IFS(B1062&lt;18.5,"Underweight",B1062&lt;25,"Normal Weight",B1062&lt;30,"Overweight",B1062&gt;=30,"Obesity")</f>
        <v>Obesity</v>
      </c>
      <c r="J816" t="str" cm="1">
        <f t="array" ref="J816">_xlfn.IFS(C816&lt;5.7,"Normal",C816&lt;6.5,"Pre-Diabetes",C816&gt;=6.5,"Diabetes")</f>
        <v>Normal</v>
      </c>
    </row>
    <row r="817" spans="1:10" x14ac:dyDescent="0.35">
      <c r="A817" t="s">
        <v>1554</v>
      </c>
      <c r="B817">
        <v>31.79</v>
      </c>
      <c r="C817">
        <v>11.33</v>
      </c>
      <c r="D817" t="s">
        <v>2380</v>
      </c>
      <c r="E817" t="s">
        <v>2379</v>
      </c>
      <c r="F817" t="s">
        <v>2381</v>
      </c>
      <c r="G817">
        <v>1</v>
      </c>
      <c r="H817" t="s">
        <v>2379</v>
      </c>
      <c r="I817" t="str" cm="1">
        <f t="array" ref="I817">_xlfn.IFS(B1063&lt;18.5,"Underweight",B1063&lt;25,"Normal Weight",B1063&lt;30,"Overweight",B1063&gt;=30,"Obesity")</f>
        <v>Obesity</v>
      </c>
      <c r="J817" t="str" cm="1">
        <f t="array" ref="J817">_xlfn.IFS(C817&lt;5.7,"Normal",C817&lt;6.5,"Pre-Diabetes",C817&gt;=6.5,"Diabetes")</f>
        <v>Diabetes</v>
      </c>
    </row>
    <row r="818" spans="1:10" x14ac:dyDescent="0.35">
      <c r="A818" t="s">
        <v>1553</v>
      </c>
      <c r="B818">
        <v>29.7</v>
      </c>
      <c r="C818">
        <v>7.69</v>
      </c>
      <c r="D818" t="s">
        <v>2380</v>
      </c>
      <c r="E818" t="s">
        <v>2379</v>
      </c>
      <c r="F818" t="s">
        <v>2381</v>
      </c>
      <c r="G818">
        <v>1</v>
      </c>
      <c r="H818" t="s">
        <v>2379</v>
      </c>
      <c r="I818" t="str" cm="1">
        <f t="array" ref="I818">_xlfn.IFS(B1064&lt;18.5,"Underweight",B1064&lt;25,"Normal Weight",B1064&lt;30,"Overweight",B1064&gt;=30,"Obesity")</f>
        <v>Overweight</v>
      </c>
      <c r="J818" t="str" cm="1">
        <f t="array" ref="J818">_xlfn.IFS(C818&lt;5.7,"Normal",C818&lt;6.5,"Pre-Diabetes",C818&gt;=6.5,"Diabetes")</f>
        <v>Diabetes</v>
      </c>
    </row>
    <row r="819" spans="1:10" x14ac:dyDescent="0.35">
      <c r="A819" t="s">
        <v>1552</v>
      </c>
      <c r="B819">
        <v>25.46</v>
      </c>
      <c r="C819">
        <v>8.77</v>
      </c>
      <c r="D819" t="s">
        <v>2380</v>
      </c>
      <c r="E819" t="s">
        <v>2379</v>
      </c>
      <c r="F819" t="s">
        <v>2381</v>
      </c>
      <c r="G819">
        <v>1</v>
      </c>
      <c r="H819" t="s">
        <v>2379</v>
      </c>
      <c r="I819" t="str" cm="1">
        <f t="array" ref="I819">_xlfn.IFS(B1065&lt;18.5,"Underweight",B1065&lt;25,"Normal Weight",B1065&lt;30,"Overweight",B1065&gt;=30,"Obesity")</f>
        <v>Obesity</v>
      </c>
      <c r="J819" t="str" cm="1">
        <f t="array" ref="J819">_xlfn.IFS(C819&lt;5.7,"Normal",C819&lt;6.5,"Pre-Diabetes",C819&gt;=6.5,"Diabetes")</f>
        <v>Diabetes</v>
      </c>
    </row>
    <row r="820" spans="1:10" x14ac:dyDescent="0.35">
      <c r="A820" t="s">
        <v>1551</v>
      </c>
      <c r="B820">
        <v>39.14</v>
      </c>
      <c r="C820">
        <v>4.91</v>
      </c>
      <c r="D820" t="s">
        <v>2379</v>
      </c>
      <c r="E820" t="s">
        <v>2380</v>
      </c>
      <c r="F820" t="s">
        <v>2379</v>
      </c>
      <c r="G820">
        <v>1</v>
      </c>
      <c r="H820" t="s">
        <v>2379</v>
      </c>
      <c r="I820" t="str" cm="1">
        <f t="array" ref="I820">_xlfn.IFS(B1066&lt;18.5,"Underweight",B1066&lt;25,"Normal Weight",B1066&lt;30,"Overweight",B1066&gt;=30,"Obesity")</f>
        <v>Obesity</v>
      </c>
      <c r="J820" t="str" cm="1">
        <f t="array" ref="J820">_xlfn.IFS(C820&lt;5.7,"Normal",C820&lt;6.5,"Pre-Diabetes",C820&gt;=6.5,"Diabetes")</f>
        <v>Normal</v>
      </c>
    </row>
    <row r="821" spans="1:10" x14ac:dyDescent="0.35">
      <c r="A821" t="s">
        <v>1550</v>
      </c>
      <c r="B821">
        <v>41.2</v>
      </c>
      <c r="C821">
        <v>4.95</v>
      </c>
      <c r="D821" t="s">
        <v>2379</v>
      </c>
      <c r="E821" t="s">
        <v>2379</v>
      </c>
      <c r="F821" t="s">
        <v>2379</v>
      </c>
      <c r="G821">
        <v>1</v>
      </c>
      <c r="H821" t="s">
        <v>2379</v>
      </c>
      <c r="I821" t="str" cm="1">
        <f t="array" ref="I821">_xlfn.IFS(B1067&lt;18.5,"Underweight",B1067&lt;25,"Normal Weight",B1067&lt;30,"Overweight",B1067&gt;=30,"Obesity")</f>
        <v>Normal Weight</v>
      </c>
      <c r="J821" t="str" cm="1">
        <f t="array" ref="J821">_xlfn.IFS(C821&lt;5.7,"Normal",C821&lt;6.5,"Pre-Diabetes",C821&gt;=6.5,"Diabetes")</f>
        <v>Normal</v>
      </c>
    </row>
    <row r="822" spans="1:10" x14ac:dyDescent="0.35">
      <c r="A822" t="s">
        <v>1549</v>
      </c>
      <c r="B822">
        <v>28.81</v>
      </c>
      <c r="C822">
        <v>10.8</v>
      </c>
      <c r="D822" t="s">
        <v>2380</v>
      </c>
      <c r="E822" t="s">
        <v>2379</v>
      </c>
      <c r="F822" t="s">
        <v>2381</v>
      </c>
      <c r="G822">
        <v>1</v>
      </c>
      <c r="H822" t="s">
        <v>2379</v>
      </c>
      <c r="I822" t="str" cm="1">
        <f t="array" ref="I822">_xlfn.IFS(B1068&lt;18.5,"Underweight",B1068&lt;25,"Normal Weight",B1068&lt;30,"Overweight",B1068&gt;=30,"Obesity")</f>
        <v>Obesity</v>
      </c>
      <c r="J822" t="str" cm="1">
        <f t="array" ref="J822">_xlfn.IFS(C822&lt;5.7,"Normal",C822&lt;6.5,"Pre-Diabetes",C822&gt;=6.5,"Diabetes")</f>
        <v>Diabetes</v>
      </c>
    </row>
    <row r="823" spans="1:10" x14ac:dyDescent="0.35">
      <c r="A823" t="s">
        <v>1548</v>
      </c>
      <c r="B823">
        <v>37.409999999999997</v>
      </c>
      <c r="C823">
        <v>7.21</v>
      </c>
      <c r="D823" t="s">
        <v>2379</v>
      </c>
      <c r="E823" t="s">
        <v>2379</v>
      </c>
      <c r="F823" t="s">
        <v>2379</v>
      </c>
      <c r="G823">
        <v>2</v>
      </c>
      <c r="H823" t="s">
        <v>2379</v>
      </c>
      <c r="I823" t="str" cm="1">
        <f t="array" ref="I823">_xlfn.IFS(B1069&lt;18.5,"Underweight",B1069&lt;25,"Normal Weight",B1069&lt;30,"Overweight",B1069&gt;=30,"Obesity")</f>
        <v>Obesity</v>
      </c>
      <c r="J823" t="str" cm="1">
        <f t="array" ref="J823">_xlfn.IFS(C823&lt;5.7,"Normal",C823&lt;6.5,"Pre-Diabetes",C823&gt;=6.5,"Diabetes")</f>
        <v>Diabetes</v>
      </c>
    </row>
    <row r="824" spans="1:10" x14ac:dyDescent="0.35">
      <c r="A824" t="s">
        <v>1547</v>
      </c>
      <c r="B824">
        <v>52.54</v>
      </c>
      <c r="C824">
        <v>5.12</v>
      </c>
      <c r="D824" t="s">
        <v>2379</v>
      </c>
      <c r="E824" t="s">
        <v>2379</v>
      </c>
      <c r="F824" t="s">
        <v>2381</v>
      </c>
      <c r="G824">
        <v>1</v>
      </c>
      <c r="H824" t="s">
        <v>2379</v>
      </c>
      <c r="I824" t="str" cm="1">
        <f t="array" ref="I824">_xlfn.IFS(B1070&lt;18.5,"Underweight",B1070&lt;25,"Normal Weight",B1070&lt;30,"Overweight",B1070&gt;=30,"Obesity")</f>
        <v>Obesity</v>
      </c>
      <c r="J824" t="str" cm="1">
        <f t="array" ref="J824">_xlfn.IFS(C824&lt;5.7,"Normal",C824&lt;6.5,"Pre-Diabetes",C824&gt;=6.5,"Diabetes")</f>
        <v>Normal</v>
      </c>
    </row>
    <row r="825" spans="1:10" x14ac:dyDescent="0.35">
      <c r="A825" t="s">
        <v>1546</v>
      </c>
      <c r="B825">
        <v>17.29</v>
      </c>
      <c r="C825">
        <v>4.62</v>
      </c>
      <c r="D825" t="s">
        <v>2379</v>
      </c>
      <c r="E825" t="s">
        <v>2380</v>
      </c>
      <c r="F825" t="s">
        <v>2379</v>
      </c>
      <c r="G825">
        <v>1</v>
      </c>
      <c r="H825" t="s">
        <v>2380</v>
      </c>
      <c r="I825" t="str" cm="1">
        <f t="array" ref="I825">_xlfn.IFS(B1071&lt;18.5,"Underweight",B1071&lt;25,"Normal Weight",B1071&lt;30,"Overweight",B1071&gt;=30,"Obesity")</f>
        <v>Obesity</v>
      </c>
      <c r="J825" t="str" cm="1">
        <f t="array" ref="J825">_xlfn.IFS(C825&lt;5.7,"Normal",C825&lt;6.5,"Pre-Diabetes",C825&gt;=6.5,"Diabetes")</f>
        <v>Normal</v>
      </c>
    </row>
    <row r="826" spans="1:10" x14ac:dyDescent="0.35">
      <c r="A826" t="s">
        <v>1545</v>
      </c>
      <c r="B826">
        <v>31.74</v>
      </c>
      <c r="C826">
        <v>7.68</v>
      </c>
      <c r="D826" t="s">
        <v>2380</v>
      </c>
      <c r="E826" t="s">
        <v>2379</v>
      </c>
      <c r="F826" t="s">
        <v>2379</v>
      </c>
      <c r="G826">
        <v>0</v>
      </c>
      <c r="H826" t="s">
        <v>2379</v>
      </c>
      <c r="I826" t="str" cm="1">
        <f t="array" ref="I826">_xlfn.IFS(B1072&lt;18.5,"Underweight",B1072&lt;25,"Normal Weight",B1072&lt;30,"Overweight",B1072&gt;=30,"Obesity")</f>
        <v>Overweight</v>
      </c>
      <c r="J826" t="str" cm="1">
        <f t="array" ref="J826">_xlfn.IFS(C826&lt;5.7,"Normal",C826&lt;6.5,"Pre-Diabetes",C826&gt;=6.5,"Diabetes")</f>
        <v>Diabetes</v>
      </c>
    </row>
    <row r="827" spans="1:10" x14ac:dyDescent="0.35">
      <c r="A827" t="s">
        <v>1544</v>
      </c>
      <c r="B827">
        <v>26.504999999999999</v>
      </c>
      <c r="C827">
        <v>6.79</v>
      </c>
      <c r="D827" t="s">
        <v>2380</v>
      </c>
      <c r="E827" t="s">
        <v>2379</v>
      </c>
      <c r="F827" t="s">
        <v>2381</v>
      </c>
      <c r="G827">
        <v>1</v>
      </c>
      <c r="H827" t="s">
        <v>2379</v>
      </c>
      <c r="I827" t="str" cm="1">
        <f t="array" ref="I827">_xlfn.IFS(B1073&lt;18.5,"Underweight",B1073&lt;25,"Normal Weight",B1073&lt;30,"Overweight",B1073&gt;=30,"Obesity")</f>
        <v>Overweight</v>
      </c>
      <c r="J827" t="str" cm="1">
        <f t="array" ref="J827">_xlfn.IFS(C827&lt;5.7,"Normal",C827&lt;6.5,"Pre-Diabetes",C827&gt;=6.5,"Diabetes")</f>
        <v>Diabetes</v>
      </c>
    </row>
    <row r="828" spans="1:10" x14ac:dyDescent="0.35">
      <c r="A828" t="s">
        <v>1543</v>
      </c>
      <c r="B828">
        <v>36.479999999999997</v>
      </c>
      <c r="C828">
        <v>11.09</v>
      </c>
      <c r="D828" t="s">
        <v>2379</v>
      </c>
      <c r="E828" t="s">
        <v>2379</v>
      </c>
      <c r="F828" t="s">
        <v>2379</v>
      </c>
      <c r="G828">
        <v>0</v>
      </c>
      <c r="H828" t="s">
        <v>2379</v>
      </c>
      <c r="I828" t="str" cm="1">
        <f t="array" ref="I828">_xlfn.IFS(B1074&lt;18.5,"Underweight",B1074&lt;25,"Normal Weight",B1074&lt;30,"Overweight",B1074&gt;=30,"Obesity")</f>
        <v>Obesity</v>
      </c>
      <c r="J828" t="str" cm="1">
        <f t="array" ref="J828">_xlfn.IFS(C828&lt;5.7,"Normal",C828&lt;6.5,"Pre-Diabetes",C828&gt;=6.5,"Diabetes")</f>
        <v>Diabetes</v>
      </c>
    </row>
    <row r="829" spans="1:10" x14ac:dyDescent="0.35">
      <c r="A829" t="s">
        <v>1542</v>
      </c>
      <c r="B829">
        <v>39.159999999999997</v>
      </c>
      <c r="C829">
        <v>5.24</v>
      </c>
      <c r="D829" t="s">
        <v>2380</v>
      </c>
      <c r="E829" t="s">
        <v>2379</v>
      </c>
      <c r="F829" t="s">
        <v>2381</v>
      </c>
      <c r="G829">
        <v>1</v>
      </c>
      <c r="H829" t="s">
        <v>2379</v>
      </c>
      <c r="I829" t="str" cm="1">
        <f t="array" ref="I829">_xlfn.IFS(B1075&lt;18.5,"Underweight",B1075&lt;25,"Normal Weight",B1075&lt;30,"Overweight",B1075&gt;=30,"Obesity")</f>
        <v>Obesity</v>
      </c>
      <c r="J829" t="str" cm="1">
        <f t="array" ref="J829">_xlfn.IFS(C829&lt;5.7,"Normal",C829&lt;6.5,"Pre-Diabetes",C829&gt;=6.5,"Diabetes")</f>
        <v>Normal</v>
      </c>
    </row>
    <row r="830" spans="1:10" x14ac:dyDescent="0.35">
      <c r="A830" t="s">
        <v>1541</v>
      </c>
      <c r="B830">
        <v>28.22</v>
      </c>
      <c r="C830">
        <v>7.51</v>
      </c>
      <c r="D830" t="s">
        <v>2380</v>
      </c>
      <c r="E830" t="s">
        <v>2379</v>
      </c>
      <c r="F830" t="s">
        <v>2381</v>
      </c>
      <c r="G830">
        <v>1</v>
      </c>
      <c r="H830" t="s">
        <v>2379</v>
      </c>
      <c r="I830" t="str" cm="1">
        <f t="array" ref="I830">_xlfn.IFS(B1076&lt;18.5,"Underweight",B1076&lt;25,"Normal Weight",B1076&lt;30,"Overweight",B1076&gt;=30,"Obesity")</f>
        <v>Overweight</v>
      </c>
      <c r="J830" t="str" cm="1">
        <f t="array" ref="J830">_xlfn.IFS(C830&lt;5.7,"Normal",C830&lt;6.5,"Pre-Diabetes",C830&gt;=6.5,"Diabetes")</f>
        <v>Diabetes</v>
      </c>
    </row>
    <row r="831" spans="1:10" x14ac:dyDescent="0.35">
      <c r="A831" t="s">
        <v>1540</v>
      </c>
      <c r="B831">
        <v>35</v>
      </c>
      <c r="C831">
        <v>4.13</v>
      </c>
      <c r="D831" t="s">
        <v>2379</v>
      </c>
      <c r="E831" t="s">
        <v>2379</v>
      </c>
      <c r="F831" t="s">
        <v>2379</v>
      </c>
      <c r="G831">
        <v>2</v>
      </c>
      <c r="H831" t="s">
        <v>2379</v>
      </c>
      <c r="I831" t="str" cm="1">
        <f t="array" ref="I831">_xlfn.IFS(B1077&lt;18.5,"Underweight",B1077&lt;25,"Normal Weight",B1077&lt;30,"Overweight",B1077&gt;=30,"Obesity")</f>
        <v>Overweight</v>
      </c>
      <c r="J831" t="str" cm="1">
        <f t="array" ref="J831">_xlfn.IFS(C831&lt;5.7,"Normal",C831&lt;6.5,"Pre-Diabetes",C831&gt;=6.5,"Diabetes")</f>
        <v>Normal</v>
      </c>
    </row>
    <row r="832" spans="1:10" x14ac:dyDescent="0.35">
      <c r="A832" t="s">
        <v>1539</v>
      </c>
      <c r="B832">
        <v>36.24</v>
      </c>
      <c r="C832">
        <v>8.3800000000000008</v>
      </c>
      <c r="D832" t="s">
        <v>2380</v>
      </c>
      <c r="E832" t="s">
        <v>2379</v>
      </c>
      <c r="F832" t="s">
        <v>2379</v>
      </c>
      <c r="G832">
        <v>1</v>
      </c>
      <c r="H832" t="s">
        <v>2379</v>
      </c>
      <c r="I832" t="str" cm="1">
        <f t="array" ref="I832">_xlfn.IFS(B1078&lt;18.5,"Underweight",B1078&lt;25,"Normal Weight",B1078&lt;30,"Overweight",B1078&gt;=30,"Obesity")</f>
        <v>Normal Weight</v>
      </c>
      <c r="J832" t="str" cm="1">
        <f t="array" ref="J832">_xlfn.IFS(C832&lt;5.7,"Normal",C832&lt;6.5,"Pre-Diabetes",C832&gt;=6.5,"Diabetes")</f>
        <v>Diabetes</v>
      </c>
    </row>
    <row r="833" spans="1:10" x14ac:dyDescent="0.35">
      <c r="A833" t="s">
        <v>1538</v>
      </c>
      <c r="B833">
        <v>36.954999999999998</v>
      </c>
      <c r="C833">
        <v>8.07</v>
      </c>
      <c r="D833" t="s">
        <v>2379</v>
      </c>
      <c r="E833" t="s">
        <v>2379</v>
      </c>
      <c r="F833" t="s">
        <v>2379</v>
      </c>
      <c r="G833">
        <v>0</v>
      </c>
      <c r="H833" t="s">
        <v>2379</v>
      </c>
      <c r="I833" t="str" cm="1">
        <f t="array" ref="I833">_xlfn.IFS(B1079&lt;18.5,"Underweight",B1079&lt;25,"Normal Weight",B1079&lt;30,"Overweight",B1079&gt;=30,"Obesity")</f>
        <v>Obesity</v>
      </c>
      <c r="J833" t="str" cm="1">
        <f t="array" ref="J833">_xlfn.IFS(C833&lt;5.7,"Normal",C833&lt;6.5,"Pre-Diabetes",C833&gt;=6.5,"Diabetes")</f>
        <v>Diabetes</v>
      </c>
    </row>
    <row r="834" spans="1:10" x14ac:dyDescent="0.35">
      <c r="A834" t="s">
        <v>1537</v>
      </c>
      <c r="B834">
        <v>29.64</v>
      </c>
      <c r="C834">
        <v>8.9499999999999993</v>
      </c>
      <c r="D834" t="s">
        <v>2379</v>
      </c>
      <c r="E834" t="s">
        <v>2379</v>
      </c>
      <c r="F834" t="s">
        <v>2379</v>
      </c>
      <c r="G834">
        <v>0</v>
      </c>
      <c r="H834" t="s">
        <v>2379</v>
      </c>
      <c r="I834" t="str" cm="1">
        <f t="array" ref="I834">_xlfn.IFS(B1080&lt;18.5,"Underweight",B1080&lt;25,"Normal Weight",B1080&lt;30,"Overweight",B1080&gt;=30,"Obesity")</f>
        <v>Overweight</v>
      </c>
      <c r="J834" t="str" cm="1">
        <f t="array" ref="J834">_xlfn.IFS(C834&lt;5.7,"Normal",C834&lt;6.5,"Pre-Diabetes",C834&gt;=6.5,"Diabetes")</f>
        <v>Diabetes</v>
      </c>
    </row>
    <row r="835" spans="1:10" x14ac:dyDescent="0.35">
      <c r="A835" t="s">
        <v>1536</v>
      </c>
      <c r="B835">
        <v>42.74</v>
      </c>
      <c r="C835">
        <v>6.31</v>
      </c>
      <c r="D835" t="s">
        <v>2380</v>
      </c>
      <c r="E835" t="s">
        <v>2379</v>
      </c>
      <c r="F835" t="s">
        <v>2379</v>
      </c>
      <c r="G835">
        <v>1</v>
      </c>
      <c r="H835" t="s">
        <v>2379</v>
      </c>
      <c r="I835" t="str" cm="1">
        <f t="array" ref="I835">_xlfn.IFS(B1081&lt;18.5,"Underweight",B1081&lt;25,"Normal Weight",B1081&lt;30,"Overweight",B1081&gt;=30,"Obesity")</f>
        <v>Obesity</v>
      </c>
      <c r="J835" t="str" cm="1">
        <f t="array" ref="J835">_xlfn.IFS(C835&lt;5.7,"Normal",C835&lt;6.5,"Pre-Diabetes",C835&gt;=6.5,"Diabetes")</f>
        <v>Pre-Diabetes</v>
      </c>
    </row>
    <row r="836" spans="1:10" x14ac:dyDescent="0.35">
      <c r="A836" t="s">
        <v>1535</v>
      </c>
      <c r="B836">
        <v>36.130000000000003</v>
      </c>
      <c r="C836">
        <v>7.19</v>
      </c>
      <c r="D836" t="s">
        <v>2380</v>
      </c>
      <c r="E836" t="s">
        <v>2379</v>
      </c>
      <c r="F836" t="s">
        <v>2379</v>
      </c>
      <c r="G836">
        <v>2</v>
      </c>
      <c r="H836" t="s">
        <v>2379</v>
      </c>
      <c r="I836" t="str" cm="1">
        <f t="array" ref="I836">_xlfn.IFS(B1082&lt;18.5,"Underweight",B1082&lt;25,"Normal Weight",B1082&lt;30,"Overweight",B1082&gt;=30,"Obesity")</f>
        <v>Normal Weight</v>
      </c>
      <c r="J836" t="str" cm="1">
        <f t="array" ref="J836">_xlfn.IFS(C836&lt;5.7,"Normal",C836&lt;6.5,"Pre-Diabetes",C836&gt;=6.5,"Diabetes")</f>
        <v>Diabetes</v>
      </c>
    </row>
    <row r="837" spans="1:10" x14ac:dyDescent="0.35">
      <c r="A837" t="s">
        <v>1534</v>
      </c>
      <c r="B837">
        <v>31.55</v>
      </c>
      <c r="C837">
        <v>6.11</v>
      </c>
      <c r="D837" t="s">
        <v>2380</v>
      </c>
      <c r="E837" t="s">
        <v>2379</v>
      </c>
      <c r="F837" t="s">
        <v>2379</v>
      </c>
      <c r="G837">
        <v>1</v>
      </c>
      <c r="H837" t="s">
        <v>2379</v>
      </c>
      <c r="I837" t="str" cm="1">
        <f t="array" ref="I837">_xlfn.IFS(B1083&lt;18.5,"Underweight",B1083&lt;25,"Normal Weight",B1083&lt;30,"Overweight",B1083&gt;=30,"Obesity")</f>
        <v>Obesity</v>
      </c>
      <c r="J837" t="str" cm="1">
        <f t="array" ref="J837">_xlfn.IFS(C837&lt;5.7,"Normal",C837&lt;6.5,"Pre-Diabetes",C837&gt;=6.5,"Diabetes")</f>
        <v>Pre-Diabetes</v>
      </c>
    </row>
    <row r="838" spans="1:10" x14ac:dyDescent="0.35">
      <c r="A838" t="s">
        <v>1533</v>
      </c>
      <c r="B838">
        <v>52.75</v>
      </c>
      <c r="C838">
        <v>6.02</v>
      </c>
      <c r="D838" t="s">
        <v>2379</v>
      </c>
      <c r="E838" t="s">
        <v>2379</v>
      </c>
      <c r="F838" t="s">
        <v>2379</v>
      </c>
      <c r="G838">
        <v>1</v>
      </c>
      <c r="H838" t="s">
        <v>2379</v>
      </c>
      <c r="I838" t="str" cm="1">
        <f t="array" ref="I838">_xlfn.IFS(B1084&lt;18.5,"Underweight",B1084&lt;25,"Normal Weight",B1084&lt;30,"Overweight",B1084&gt;=30,"Obesity")</f>
        <v>Overweight</v>
      </c>
      <c r="J838" t="str" cm="1">
        <f t="array" ref="J838">_xlfn.IFS(C838&lt;5.7,"Normal",C838&lt;6.5,"Pre-Diabetes",C838&gt;=6.5,"Diabetes")</f>
        <v>Pre-Diabetes</v>
      </c>
    </row>
    <row r="839" spans="1:10" x14ac:dyDescent="0.35">
      <c r="A839" t="s">
        <v>1532</v>
      </c>
      <c r="B839">
        <v>36.67</v>
      </c>
      <c r="C839">
        <v>11.86</v>
      </c>
      <c r="D839" t="s">
        <v>2379</v>
      </c>
      <c r="E839" t="s">
        <v>2379</v>
      </c>
      <c r="F839" t="s">
        <v>2379</v>
      </c>
      <c r="G839">
        <v>0</v>
      </c>
      <c r="H839" t="s">
        <v>2379</v>
      </c>
      <c r="I839" t="str" cm="1">
        <f t="array" ref="I839">_xlfn.IFS(B1085&lt;18.5,"Underweight",B1085&lt;25,"Normal Weight",B1085&lt;30,"Overweight",B1085&gt;=30,"Obesity")</f>
        <v>Obesity</v>
      </c>
      <c r="J839" t="str" cm="1">
        <f t="array" ref="J839">_xlfn.IFS(C839&lt;5.7,"Normal",C839&lt;6.5,"Pre-Diabetes",C839&gt;=6.5,"Diabetes")</f>
        <v>Diabetes</v>
      </c>
    </row>
    <row r="840" spans="1:10" x14ac:dyDescent="0.35">
      <c r="A840" t="s">
        <v>1531</v>
      </c>
      <c r="B840">
        <v>38.06</v>
      </c>
      <c r="C840">
        <v>8.25</v>
      </c>
      <c r="D840" t="s">
        <v>2379</v>
      </c>
      <c r="E840" t="s">
        <v>2379</v>
      </c>
      <c r="F840" t="s">
        <v>2379</v>
      </c>
      <c r="G840">
        <v>0</v>
      </c>
      <c r="H840" t="s">
        <v>2379</v>
      </c>
      <c r="I840" t="str" cm="1">
        <f t="array" ref="I840">_xlfn.IFS(B1086&lt;18.5,"Underweight",B1086&lt;25,"Normal Weight",B1086&lt;30,"Overweight",B1086&gt;=30,"Obesity")</f>
        <v>Overweight</v>
      </c>
      <c r="J840" t="str" cm="1">
        <f t="array" ref="J840">_xlfn.IFS(C840&lt;5.7,"Normal",C840&lt;6.5,"Pre-Diabetes",C840&gt;=6.5,"Diabetes")</f>
        <v>Diabetes</v>
      </c>
    </row>
    <row r="841" spans="1:10" x14ac:dyDescent="0.35">
      <c r="A841" t="s">
        <v>1530</v>
      </c>
      <c r="B841">
        <v>38</v>
      </c>
      <c r="C841">
        <v>8.1300000000000008</v>
      </c>
      <c r="D841" t="s">
        <v>2379</v>
      </c>
      <c r="E841" t="s">
        <v>2379</v>
      </c>
      <c r="F841" t="s">
        <v>2379</v>
      </c>
      <c r="G841">
        <v>0</v>
      </c>
      <c r="H841" t="s">
        <v>2379</v>
      </c>
      <c r="I841" t="str" cm="1">
        <f t="array" ref="I841">_xlfn.IFS(B1087&lt;18.5,"Underweight",B1087&lt;25,"Normal Weight",B1087&lt;30,"Overweight",B1087&gt;=30,"Obesity")</f>
        <v>Overweight</v>
      </c>
      <c r="J841" t="str" cm="1">
        <f t="array" ref="J841">_xlfn.IFS(C841&lt;5.7,"Normal",C841&lt;6.5,"Pre-Diabetes",C841&gt;=6.5,"Diabetes")</f>
        <v>Diabetes</v>
      </c>
    </row>
    <row r="842" spans="1:10" x14ac:dyDescent="0.35">
      <c r="A842" t="s">
        <v>1529</v>
      </c>
      <c r="B842">
        <v>35.1</v>
      </c>
      <c r="C842">
        <v>10.1</v>
      </c>
      <c r="D842" t="s">
        <v>2379</v>
      </c>
      <c r="E842" t="s">
        <v>2379</v>
      </c>
      <c r="F842" t="s">
        <v>2379</v>
      </c>
      <c r="G842">
        <v>0</v>
      </c>
      <c r="H842" t="s">
        <v>2379</v>
      </c>
      <c r="I842" t="str" cm="1">
        <f t="array" ref="I842">_xlfn.IFS(B1088&lt;18.5,"Underweight",B1088&lt;25,"Normal Weight",B1088&lt;30,"Overweight",B1088&gt;=30,"Obesity")</f>
        <v>Obesity</v>
      </c>
      <c r="J842" t="str" cm="1">
        <f t="array" ref="J842">_xlfn.IFS(C842&lt;5.7,"Normal",C842&lt;6.5,"Pre-Diabetes",C842&gt;=6.5,"Diabetes")</f>
        <v>Diabetes</v>
      </c>
    </row>
    <row r="843" spans="1:10" x14ac:dyDescent="0.35">
      <c r="A843" t="s">
        <v>1528</v>
      </c>
      <c r="B843">
        <v>33.82</v>
      </c>
      <c r="C843">
        <v>5.89</v>
      </c>
      <c r="D843" t="s">
        <v>2380</v>
      </c>
      <c r="E843" t="s">
        <v>2379</v>
      </c>
      <c r="F843" t="s">
        <v>2379</v>
      </c>
      <c r="G843">
        <v>2</v>
      </c>
      <c r="H843" t="s">
        <v>2379</v>
      </c>
      <c r="I843" t="str" cm="1">
        <f t="array" ref="I843">_xlfn.IFS(B1089&lt;18.5,"Underweight",B1089&lt;25,"Normal Weight",B1089&lt;30,"Overweight",B1089&gt;=30,"Obesity")</f>
        <v>Obesity</v>
      </c>
      <c r="J843" t="str" cm="1">
        <f t="array" ref="J843">_xlfn.IFS(C843&lt;5.7,"Normal",C843&lt;6.5,"Pre-Diabetes",C843&gt;=6.5,"Diabetes")</f>
        <v>Pre-Diabetes</v>
      </c>
    </row>
    <row r="844" spans="1:10" x14ac:dyDescent="0.35">
      <c r="A844" t="s">
        <v>1527</v>
      </c>
      <c r="B844">
        <v>37.43</v>
      </c>
      <c r="C844">
        <v>4.97</v>
      </c>
      <c r="D844" t="s">
        <v>2379</v>
      </c>
      <c r="E844" t="s">
        <v>2379</v>
      </c>
      <c r="F844" t="s">
        <v>2379</v>
      </c>
      <c r="G844">
        <v>2</v>
      </c>
      <c r="H844" t="s">
        <v>2379</v>
      </c>
      <c r="I844" t="str" cm="1">
        <f t="array" ref="I844">_xlfn.IFS(B1090&lt;18.5,"Underweight",B1090&lt;25,"Normal Weight",B1090&lt;30,"Overweight",B1090&gt;=30,"Obesity")</f>
        <v>Overweight</v>
      </c>
      <c r="J844" t="str" cm="1">
        <f t="array" ref="J844">_xlfn.IFS(C844&lt;5.7,"Normal",C844&lt;6.5,"Pre-Diabetes",C844&gt;=6.5,"Diabetes")</f>
        <v>Normal</v>
      </c>
    </row>
    <row r="845" spans="1:10" x14ac:dyDescent="0.35">
      <c r="A845" t="s">
        <v>1526</v>
      </c>
      <c r="B845">
        <v>30.5</v>
      </c>
      <c r="C845">
        <v>9.9</v>
      </c>
      <c r="D845" t="s">
        <v>2379</v>
      </c>
      <c r="E845" t="s">
        <v>2379</v>
      </c>
      <c r="F845" t="s">
        <v>2379</v>
      </c>
      <c r="G845">
        <v>0</v>
      </c>
      <c r="H845" t="s">
        <v>2379</v>
      </c>
      <c r="I845" t="str" cm="1">
        <f t="array" ref="I845">_xlfn.IFS(B1091&lt;18.5,"Underweight",B1091&lt;25,"Normal Weight",B1091&lt;30,"Overweight",B1091&gt;=30,"Obesity")</f>
        <v>Overweight</v>
      </c>
      <c r="J845" t="str" cm="1">
        <f t="array" ref="J845">_xlfn.IFS(C845&lt;5.7,"Normal",C845&lt;6.5,"Pre-Diabetes",C845&gt;=6.5,"Diabetes")</f>
        <v>Diabetes</v>
      </c>
    </row>
    <row r="846" spans="1:10" x14ac:dyDescent="0.35">
      <c r="A846" t="s">
        <v>1525</v>
      </c>
      <c r="B846">
        <v>24.53</v>
      </c>
      <c r="C846">
        <v>9.0500000000000007</v>
      </c>
      <c r="D846" t="s">
        <v>2379</v>
      </c>
      <c r="E846" t="s">
        <v>2379</v>
      </c>
      <c r="F846" t="s">
        <v>2379</v>
      </c>
      <c r="G846">
        <v>0</v>
      </c>
      <c r="H846" t="s">
        <v>2379</v>
      </c>
      <c r="I846" t="str" cm="1">
        <f t="array" ref="I846">_xlfn.IFS(B1092&lt;18.5,"Underweight",B1092&lt;25,"Normal Weight",B1092&lt;30,"Overweight",B1092&gt;=30,"Obesity")</f>
        <v>Obesity</v>
      </c>
      <c r="J846" t="str" cm="1">
        <f t="array" ref="J846">_xlfn.IFS(C846&lt;5.7,"Normal",C846&lt;6.5,"Pre-Diabetes",C846&gt;=6.5,"Diabetes")</f>
        <v>Diabetes</v>
      </c>
    </row>
    <row r="847" spans="1:10" x14ac:dyDescent="0.35">
      <c r="A847" t="s">
        <v>1524</v>
      </c>
      <c r="B847">
        <v>25.74</v>
      </c>
      <c r="C847">
        <v>10.93</v>
      </c>
      <c r="D847" t="s">
        <v>2379</v>
      </c>
      <c r="E847" t="s">
        <v>2379</v>
      </c>
      <c r="F847" t="s">
        <v>2379</v>
      </c>
      <c r="G847">
        <v>0</v>
      </c>
      <c r="H847" t="s">
        <v>2379</v>
      </c>
      <c r="I847" t="str" cm="1">
        <f t="array" ref="I847">_xlfn.IFS(B1093&lt;18.5,"Underweight",B1093&lt;25,"Normal Weight",B1093&lt;30,"Overweight",B1093&gt;=30,"Obesity")</f>
        <v>Overweight</v>
      </c>
      <c r="J847" t="str" cm="1">
        <f t="array" ref="J847">_xlfn.IFS(C847&lt;5.7,"Normal",C847&lt;6.5,"Pre-Diabetes",C847&gt;=6.5,"Diabetes")</f>
        <v>Diabetes</v>
      </c>
    </row>
    <row r="848" spans="1:10" x14ac:dyDescent="0.35">
      <c r="A848" t="s">
        <v>1523</v>
      </c>
      <c r="B848">
        <v>34.08</v>
      </c>
      <c r="C848">
        <v>7.58</v>
      </c>
      <c r="D848" t="s">
        <v>2380</v>
      </c>
      <c r="E848" t="s">
        <v>2379</v>
      </c>
      <c r="F848" t="s">
        <v>2379</v>
      </c>
      <c r="G848">
        <v>2</v>
      </c>
      <c r="H848" t="s">
        <v>2379</v>
      </c>
      <c r="I848" t="str" cm="1">
        <f t="array" ref="I848">_xlfn.IFS(B1094&lt;18.5,"Underweight",B1094&lt;25,"Normal Weight",B1094&lt;30,"Overweight",B1094&gt;=30,"Obesity")</f>
        <v>Obesity</v>
      </c>
      <c r="J848" t="str" cm="1">
        <f t="array" ref="J848">_xlfn.IFS(C848&lt;5.7,"Normal",C848&lt;6.5,"Pre-Diabetes",C848&gt;=6.5,"Diabetes")</f>
        <v>Diabetes</v>
      </c>
    </row>
    <row r="849" spans="1:10" x14ac:dyDescent="0.35">
      <c r="A849" t="s">
        <v>1522</v>
      </c>
      <c r="B849">
        <v>31.35</v>
      </c>
      <c r="C849">
        <v>11</v>
      </c>
      <c r="D849" t="s">
        <v>2380</v>
      </c>
      <c r="E849" t="s">
        <v>2379</v>
      </c>
      <c r="F849" t="s">
        <v>2381</v>
      </c>
      <c r="G849">
        <v>1</v>
      </c>
      <c r="H849" t="s">
        <v>2379</v>
      </c>
      <c r="I849" t="str" cm="1">
        <f t="array" ref="I849">_xlfn.IFS(B1095&lt;18.5,"Underweight",B1095&lt;25,"Normal Weight",B1095&lt;30,"Overweight",B1095&gt;=30,"Obesity")</f>
        <v>Obesity</v>
      </c>
      <c r="J849" t="str" cm="1">
        <f t="array" ref="J849">_xlfn.IFS(C849&lt;5.7,"Normal",C849&lt;6.5,"Pre-Diabetes",C849&gt;=6.5,"Diabetes")</f>
        <v>Diabetes</v>
      </c>
    </row>
    <row r="850" spans="1:10" x14ac:dyDescent="0.35">
      <c r="A850" t="s">
        <v>1521</v>
      </c>
      <c r="B850">
        <v>26.79</v>
      </c>
      <c r="C850">
        <v>5.0599999999999996</v>
      </c>
      <c r="D850" t="s">
        <v>2379</v>
      </c>
      <c r="E850" t="s">
        <v>2379</v>
      </c>
      <c r="F850" t="s">
        <v>2379</v>
      </c>
      <c r="G850">
        <v>1</v>
      </c>
      <c r="H850" t="s">
        <v>2379</v>
      </c>
      <c r="I850" t="str" cm="1">
        <f t="array" ref="I850">_xlfn.IFS(B1096&lt;18.5,"Underweight",B1096&lt;25,"Normal Weight",B1096&lt;30,"Overweight",B1096&gt;=30,"Obesity")</f>
        <v>Obesity</v>
      </c>
      <c r="J850" t="str" cm="1">
        <f t="array" ref="J850">_xlfn.IFS(C850&lt;5.7,"Normal",C850&lt;6.5,"Pre-Diabetes",C850&gt;=6.5,"Diabetes")</f>
        <v>Normal</v>
      </c>
    </row>
    <row r="851" spans="1:10" x14ac:dyDescent="0.35">
      <c r="A851" t="s">
        <v>1520</v>
      </c>
      <c r="B851">
        <v>42.78</v>
      </c>
      <c r="C851">
        <v>6.11</v>
      </c>
      <c r="D851" t="s">
        <v>2380</v>
      </c>
      <c r="E851" t="s">
        <v>2379</v>
      </c>
      <c r="F851" t="s">
        <v>2379</v>
      </c>
      <c r="G851">
        <v>1</v>
      </c>
      <c r="H851" t="s">
        <v>2379</v>
      </c>
      <c r="I851" t="str" cm="1">
        <f t="array" ref="I851">_xlfn.IFS(B1097&lt;18.5,"Underweight",B1097&lt;25,"Normal Weight",B1097&lt;30,"Overweight",B1097&gt;=30,"Obesity")</f>
        <v>Obesity</v>
      </c>
      <c r="J851" t="str" cm="1">
        <f t="array" ref="J851">_xlfn.IFS(C851&lt;5.7,"Normal",C851&lt;6.5,"Pre-Diabetes",C851&gt;=6.5,"Diabetes")</f>
        <v>Pre-Diabetes</v>
      </c>
    </row>
    <row r="852" spans="1:10" x14ac:dyDescent="0.35">
      <c r="A852" t="s">
        <v>1519</v>
      </c>
      <c r="B852">
        <v>46.75</v>
      </c>
      <c r="C852">
        <v>6.66</v>
      </c>
      <c r="D852" t="s">
        <v>2380</v>
      </c>
      <c r="E852" t="s">
        <v>2379</v>
      </c>
      <c r="F852" t="s">
        <v>2379</v>
      </c>
      <c r="G852">
        <v>2</v>
      </c>
      <c r="H852" t="s">
        <v>2379</v>
      </c>
      <c r="I852" t="str" cm="1">
        <f t="array" ref="I852">_xlfn.IFS(B1098&lt;18.5,"Underweight",B1098&lt;25,"Normal Weight",B1098&lt;30,"Overweight",B1098&gt;=30,"Obesity")</f>
        <v>Obesity</v>
      </c>
      <c r="J852" t="str" cm="1">
        <f t="array" ref="J852">_xlfn.IFS(C852&lt;5.7,"Normal",C852&lt;6.5,"Pre-Diabetes",C852&gt;=6.5,"Diabetes")</f>
        <v>Diabetes</v>
      </c>
    </row>
    <row r="853" spans="1:10" x14ac:dyDescent="0.35">
      <c r="A853" t="s">
        <v>1518</v>
      </c>
      <c r="B853">
        <v>32.15</v>
      </c>
      <c r="C853">
        <v>4.0199999999999996</v>
      </c>
      <c r="D853" t="s">
        <v>2380</v>
      </c>
      <c r="E853" t="s">
        <v>2379</v>
      </c>
      <c r="F853" t="s">
        <v>2381</v>
      </c>
      <c r="G853">
        <v>1</v>
      </c>
      <c r="H853" t="s">
        <v>2379</v>
      </c>
      <c r="I853" t="str" cm="1">
        <f t="array" ref="I853">_xlfn.IFS(B1099&lt;18.5,"Underweight",B1099&lt;25,"Normal Weight",B1099&lt;30,"Overweight",B1099&gt;=30,"Obesity")</f>
        <v>Normal Weight</v>
      </c>
      <c r="J853" t="str" cm="1">
        <f t="array" ref="J853">_xlfn.IFS(C853&lt;5.7,"Normal",C853&lt;6.5,"Pre-Diabetes",C853&gt;=6.5,"Diabetes")</f>
        <v>Normal</v>
      </c>
    </row>
    <row r="854" spans="1:10" x14ac:dyDescent="0.35">
      <c r="A854" t="s">
        <v>1517</v>
      </c>
      <c r="B854">
        <v>43.4</v>
      </c>
      <c r="C854">
        <v>8.81</v>
      </c>
      <c r="D854" t="s">
        <v>2380</v>
      </c>
      <c r="E854" t="s">
        <v>2379</v>
      </c>
      <c r="F854" t="s">
        <v>2379</v>
      </c>
      <c r="G854">
        <v>2</v>
      </c>
      <c r="H854" t="s">
        <v>2379</v>
      </c>
      <c r="I854" t="str" cm="1">
        <f t="array" ref="I854">_xlfn.IFS(B1100&lt;18.5,"Underweight",B1100&lt;25,"Normal Weight",B1100&lt;30,"Overweight",B1100&gt;=30,"Obesity")</f>
        <v>Normal Weight</v>
      </c>
      <c r="J854" t="str" cm="1">
        <f t="array" ref="J854">_xlfn.IFS(C854&lt;5.7,"Normal",C854&lt;6.5,"Pre-Diabetes",C854&gt;=6.5,"Diabetes")</f>
        <v>Diabetes</v>
      </c>
    </row>
    <row r="855" spans="1:10" x14ac:dyDescent="0.35">
      <c r="A855" t="s">
        <v>1516</v>
      </c>
      <c r="B855">
        <v>31.57</v>
      </c>
      <c r="C855">
        <v>7.92</v>
      </c>
      <c r="D855" t="s">
        <v>2380</v>
      </c>
      <c r="E855" t="s">
        <v>2379</v>
      </c>
      <c r="F855" t="s">
        <v>2379</v>
      </c>
      <c r="G855">
        <v>2</v>
      </c>
      <c r="H855" t="s">
        <v>2379</v>
      </c>
      <c r="I855" t="str" cm="1">
        <f t="array" ref="I855">_xlfn.IFS(B1101&lt;18.5,"Underweight",B1101&lt;25,"Normal Weight",B1101&lt;30,"Overweight",B1101&gt;=30,"Obesity")</f>
        <v>Obesity</v>
      </c>
      <c r="J855" t="str" cm="1">
        <f t="array" ref="J855">_xlfn.IFS(C855&lt;5.7,"Normal",C855&lt;6.5,"Pre-Diabetes",C855&gt;=6.5,"Diabetes")</f>
        <v>Diabetes</v>
      </c>
    </row>
    <row r="856" spans="1:10" x14ac:dyDescent="0.35">
      <c r="A856" t="s">
        <v>1515</v>
      </c>
      <c r="B856">
        <v>24.32</v>
      </c>
      <c r="C856">
        <v>7.48</v>
      </c>
      <c r="D856" t="s">
        <v>2379</v>
      </c>
      <c r="E856" t="s">
        <v>2379</v>
      </c>
      <c r="F856" t="s">
        <v>2379</v>
      </c>
      <c r="G856">
        <v>0</v>
      </c>
      <c r="H856" t="s">
        <v>2379</v>
      </c>
      <c r="I856" t="str" cm="1">
        <f t="array" ref="I856">_xlfn.IFS(B1102&lt;18.5,"Underweight",B1102&lt;25,"Normal Weight",B1102&lt;30,"Overweight",B1102&gt;=30,"Obesity")</f>
        <v>Overweight</v>
      </c>
      <c r="J856" t="str" cm="1">
        <f t="array" ref="J856">_xlfn.IFS(C856&lt;5.7,"Normal",C856&lt;6.5,"Pre-Diabetes",C856&gt;=6.5,"Diabetes")</f>
        <v>Diabetes</v>
      </c>
    </row>
    <row r="857" spans="1:10" x14ac:dyDescent="0.35">
      <c r="A857" t="s">
        <v>1514</v>
      </c>
      <c r="B857">
        <v>31.07</v>
      </c>
      <c r="C857">
        <v>4.62</v>
      </c>
      <c r="D857" t="s">
        <v>2380</v>
      </c>
      <c r="E857" t="s">
        <v>2379</v>
      </c>
      <c r="F857" t="s">
        <v>2379</v>
      </c>
      <c r="G857">
        <v>2</v>
      </c>
      <c r="H857" t="s">
        <v>2379</v>
      </c>
      <c r="I857" t="str" cm="1">
        <f t="array" ref="I857">_xlfn.IFS(B1103&lt;18.5,"Underweight",B1103&lt;25,"Normal Weight",B1103&lt;30,"Overweight",B1103&gt;=30,"Obesity")</f>
        <v>Obesity</v>
      </c>
      <c r="J857" t="str" cm="1">
        <f t="array" ref="J857">_xlfn.IFS(C857&lt;5.7,"Normal",C857&lt;6.5,"Pre-Diabetes",C857&gt;=6.5,"Diabetes")</f>
        <v>Normal</v>
      </c>
    </row>
    <row r="858" spans="1:10" x14ac:dyDescent="0.35">
      <c r="A858" t="s">
        <v>1513</v>
      </c>
      <c r="B858">
        <v>35.814999999999998</v>
      </c>
      <c r="C858">
        <v>8.4700000000000006</v>
      </c>
      <c r="D858" t="s">
        <v>2379</v>
      </c>
      <c r="E858" t="s">
        <v>2379</v>
      </c>
      <c r="F858" t="s">
        <v>2379</v>
      </c>
      <c r="G858">
        <v>0</v>
      </c>
      <c r="H858" t="s">
        <v>2379</v>
      </c>
      <c r="I858" t="str" cm="1">
        <f t="array" ref="I858">_xlfn.IFS(B1104&lt;18.5,"Underweight",B1104&lt;25,"Normal Weight",B1104&lt;30,"Overweight",B1104&gt;=30,"Obesity")</f>
        <v>Overweight</v>
      </c>
      <c r="J858" t="str" cm="1">
        <f t="array" ref="J858">_xlfn.IFS(C858&lt;5.7,"Normal",C858&lt;6.5,"Pre-Diabetes",C858&gt;=6.5,"Diabetes")</f>
        <v>Diabetes</v>
      </c>
    </row>
    <row r="859" spans="1:10" x14ac:dyDescent="0.35">
      <c r="A859" t="s">
        <v>1512</v>
      </c>
      <c r="B859">
        <v>40.81</v>
      </c>
      <c r="C859">
        <v>10.58</v>
      </c>
      <c r="D859" t="s">
        <v>2380</v>
      </c>
      <c r="E859" t="s">
        <v>2379</v>
      </c>
      <c r="F859" t="s">
        <v>2379</v>
      </c>
      <c r="G859">
        <v>0</v>
      </c>
      <c r="H859" t="s">
        <v>2379</v>
      </c>
      <c r="I859" t="str" cm="1">
        <f t="array" ref="I859">_xlfn.IFS(B1105&lt;18.5,"Underweight",B1105&lt;25,"Normal Weight",B1105&lt;30,"Overweight",B1105&gt;=30,"Obesity")</f>
        <v>Obesity</v>
      </c>
      <c r="J859" t="str" cm="1">
        <f t="array" ref="J859">_xlfn.IFS(C859&lt;5.7,"Normal",C859&lt;6.5,"Pre-Diabetes",C859&gt;=6.5,"Diabetes")</f>
        <v>Diabetes</v>
      </c>
    </row>
    <row r="860" spans="1:10" x14ac:dyDescent="0.35">
      <c r="A860" t="s">
        <v>1511</v>
      </c>
      <c r="B860">
        <v>24.605</v>
      </c>
      <c r="C860">
        <v>7.48</v>
      </c>
      <c r="D860" t="s">
        <v>2379</v>
      </c>
      <c r="E860" t="s">
        <v>2379</v>
      </c>
      <c r="F860" t="s">
        <v>2379</v>
      </c>
      <c r="G860">
        <v>0</v>
      </c>
      <c r="H860" t="s">
        <v>2379</v>
      </c>
      <c r="I860" t="str" cm="1">
        <f t="array" ref="I860">_xlfn.IFS(B1106&lt;18.5,"Underweight",B1106&lt;25,"Normal Weight",B1106&lt;30,"Overweight",B1106&gt;=30,"Obesity")</f>
        <v>Obesity</v>
      </c>
      <c r="J860" t="str" cm="1">
        <f t="array" ref="J860">_xlfn.IFS(C860&lt;5.7,"Normal",C860&lt;6.5,"Pre-Diabetes",C860&gt;=6.5,"Diabetes")</f>
        <v>Diabetes</v>
      </c>
    </row>
    <row r="861" spans="1:10" x14ac:dyDescent="0.35">
      <c r="A861" t="s">
        <v>1510</v>
      </c>
      <c r="B861">
        <v>21.47</v>
      </c>
      <c r="C861">
        <v>7.82</v>
      </c>
      <c r="D861" t="s">
        <v>2379</v>
      </c>
      <c r="E861" t="s">
        <v>2379</v>
      </c>
      <c r="F861" t="s">
        <v>2379</v>
      </c>
      <c r="G861">
        <v>0</v>
      </c>
      <c r="H861" t="s">
        <v>2379</v>
      </c>
      <c r="I861" t="str" cm="1">
        <f t="array" ref="I861">_xlfn.IFS(B1107&lt;18.5,"Underweight",B1107&lt;25,"Normal Weight",B1107&lt;30,"Overweight",B1107&gt;=30,"Obesity")</f>
        <v>Obesity</v>
      </c>
      <c r="J861" t="str" cm="1">
        <f t="array" ref="J861">_xlfn.IFS(C861&lt;5.7,"Normal",C861&lt;6.5,"Pre-Diabetes",C861&gt;=6.5,"Diabetes")</f>
        <v>Diabetes</v>
      </c>
    </row>
    <row r="862" spans="1:10" x14ac:dyDescent="0.35">
      <c r="A862" t="s">
        <v>1509</v>
      </c>
      <c r="B862">
        <v>52.89</v>
      </c>
      <c r="C862">
        <v>4.96</v>
      </c>
      <c r="D862" t="s">
        <v>2380</v>
      </c>
      <c r="E862" t="s">
        <v>2379</v>
      </c>
      <c r="F862" t="s">
        <v>2379</v>
      </c>
      <c r="G862">
        <v>1</v>
      </c>
      <c r="H862" t="s">
        <v>2379</v>
      </c>
      <c r="I862" t="str" cm="1">
        <f t="array" ref="I862">_xlfn.IFS(B1108&lt;18.5,"Underweight",B1108&lt;25,"Normal Weight",B1108&lt;30,"Overweight",B1108&gt;=30,"Obesity")</f>
        <v>Overweight</v>
      </c>
      <c r="J862" t="str" cm="1">
        <f t="array" ref="J862">_xlfn.IFS(C862&lt;5.7,"Normal",C862&lt;6.5,"Pre-Diabetes",C862&gt;=6.5,"Diabetes")</f>
        <v>Normal</v>
      </c>
    </row>
    <row r="863" spans="1:10" x14ac:dyDescent="0.35">
      <c r="A863" t="s">
        <v>1508</v>
      </c>
      <c r="B863">
        <v>32.965000000000003</v>
      </c>
      <c r="C863">
        <v>6.15</v>
      </c>
      <c r="D863" t="s">
        <v>2380</v>
      </c>
      <c r="E863" t="s">
        <v>2379</v>
      </c>
      <c r="F863" t="s">
        <v>2379</v>
      </c>
      <c r="G863">
        <v>1</v>
      </c>
      <c r="H863" t="s">
        <v>2379</v>
      </c>
      <c r="I863" t="str" cm="1">
        <f t="array" ref="I863">_xlfn.IFS(B1109&lt;18.5,"Underweight",B1109&lt;25,"Normal Weight",B1109&lt;30,"Overweight",B1109&gt;=30,"Obesity")</f>
        <v>Normal Weight</v>
      </c>
      <c r="J863" t="str" cm="1">
        <f t="array" ref="J863">_xlfn.IFS(C863&lt;5.7,"Normal",C863&lt;6.5,"Pre-Diabetes",C863&gt;=6.5,"Diabetes")</f>
        <v>Pre-Diabetes</v>
      </c>
    </row>
    <row r="864" spans="1:10" x14ac:dyDescent="0.35">
      <c r="A864" t="s">
        <v>1507</v>
      </c>
      <c r="B864">
        <v>36.799999999999997</v>
      </c>
      <c r="C864">
        <v>4.62</v>
      </c>
      <c r="D864" t="s">
        <v>2379</v>
      </c>
      <c r="E864" t="s">
        <v>2379</v>
      </c>
      <c r="F864" t="s">
        <v>2381</v>
      </c>
      <c r="G864">
        <v>1</v>
      </c>
      <c r="H864" t="s">
        <v>2379</v>
      </c>
      <c r="I864" t="str" cm="1">
        <f t="array" ref="I864">_xlfn.IFS(B1110&lt;18.5,"Underweight",B1110&lt;25,"Normal Weight",B1110&lt;30,"Overweight",B1110&gt;=30,"Obesity")</f>
        <v>Obesity</v>
      </c>
      <c r="J864" t="str" cm="1">
        <f t="array" ref="J864">_xlfn.IFS(C864&lt;5.7,"Normal",C864&lt;6.5,"Pre-Diabetes",C864&gt;=6.5,"Diabetes")</f>
        <v>Normal</v>
      </c>
    </row>
    <row r="865" spans="1:10" x14ac:dyDescent="0.35">
      <c r="A865" t="s">
        <v>1506</v>
      </c>
      <c r="B865">
        <v>34.299999999999997</v>
      </c>
      <c r="C865">
        <v>4.87</v>
      </c>
      <c r="D865" t="s">
        <v>2379</v>
      </c>
      <c r="E865" t="s">
        <v>2379</v>
      </c>
      <c r="F865" t="s">
        <v>2379</v>
      </c>
      <c r="G865">
        <v>2</v>
      </c>
      <c r="H865" t="s">
        <v>2379</v>
      </c>
      <c r="I865" t="str" cm="1">
        <f t="array" ref="I865">_xlfn.IFS(B1111&lt;18.5,"Underweight",B1111&lt;25,"Normal Weight",B1111&lt;30,"Overweight",B1111&gt;=30,"Obesity")</f>
        <v>Overweight</v>
      </c>
      <c r="J865" t="str" cm="1">
        <f t="array" ref="J865">_xlfn.IFS(C865&lt;5.7,"Normal",C865&lt;6.5,"Pre-Diabetes",C865&gt;=6.5,"Diabetes")</f>
        <v>Normal</v>
      </c>
    </row>
    <row r="866" spans="1:10" x14ac:dyDescent="0.35">
      <c r="A866" t="s">
        <v>1505</v>
      </c>
      <c r="B866">
        <v>35.244999999999997</v>
      </c>
      <c r="C866">
        <v>4.63</v>
      </c>
      <c r="D866" t="s">
        <v>2379</v>
      </c>
      <c r="E866" t="s">
        <v>2379</v>
      </c>
      <c r="F866" t="s">
        <v>2379</v>
      </c>
      <c r="G866">
        <v>0</v>
      </c>
      <c r="H866" t="s">
        <v>2379</v>
      </c>
      <c r="I866" t="str" cm="1">
        <f t="array" ref="I866">_xlfn.IFS(B1112&lt;18.5,"Underweight",B1112&lt;25,"Normal Weight",B1112&lt;30,"Overweight",B1112&gt;=30,"Obesity")</f>
        <v>Normal Weight</v>
      </c>
      <c r="J866" t="str" cm="1">
        <f t="array" ref="J866">_xlfn.IFS(C866&lt;5.7,"Normal",C866&lt;6.5,"Pre-Diabetes",C866&gt;=6.5,"Diabetes")</f>
        <v>Normal</v>
      </c>
    </row>
    <row r="867" spans="1:10" x14ac:dyDescent="0.35">
      <c r="A867" t="s">
        <v>1504</v>
      </c>
      <c r="B867">
        <v>26.23</v>
      </c>
      <c r="C867">
        <v>11.93</v>
      </c>
      <c r="D867" t="s">
        <v>2379</v>
      </c>
      <c r="E867" t="s">
        <v>2379</v>
      </c>
      <c r="F867" t="s">
        <v>2379</v>
      </c>
      <c r="G867">
        <v>0</v>
      </c>
      <c r="H867" t="s">
        <v>2379</v>
      </c>
      <c r="I867" t="str" cm="1">
        <f t="array" ref="I867">_xlfn.IFS(B1113&lt;18.5,"Underweight",B1113&lt;25,"Normal Weight",B1113&lt;30,"Overweight",B1113&gt;=30,"Obesity")</f>
        <v>Obesity</v>
      </c>
      <c r="J867" t="str" cm="1">
        <f t="array" ref="J867">_xlfn.IFS(C867&lt;5.7,"Normal",C867&lt;6.5,"Pre-Diabetes",C867&gt;=6.5,"Diabetes")</f>
        <v>Diabetes</v>
      </c>
    </row>
    <row r="868" spans="1:10" x14ac:dyDescent="0.35">
      <c r="A868" t="s">
        <v>1503</v>
      </c>
      <c r="B868">
        <v>36.1</v>
      </c>
      <c r="C868">
        <v>5.65</v>
      </c>
      <c r="D868" t="s">
        <v>2380</v>
      </c>
      <c r="E868" t="s">
        <v>2379</v>
      </c>
      <c r="F868" t="s">
        <v>2379</v>
      </c>
      <c r="G868">
        <v>2</v>
      </c>
      <c r="H868" t="s">
        <v>2379</v>
      </c>
      <c r="I868" t="str" cm="1">
        <f t="array" ref="I868">_xlfn.IFS(B1114&lt;18.5,"Underweight",B1114&lt;25,"Normal Weight",B1114&lt;30,"Overweight",B1114&gt;=30,"Obesity")</f>
        <v>Obesity</v>
      </c>
      <c r="J868" t="str" cm="1">
        <f t="array" ref="J868">_xlfn.IFS(C868&lt;5.7,"Normal",C868&lt;6.5,"Pre-Diabetes",C868&gt;=6.5,"Diabetes")</f>
        <v>Normal</v>
      </c>
    </row>
    <row r="869" spans="1:10" x14ac:dyDescent="0.35">
      <c r="A869" t="s">
        <v>1502</v>
      </c>
      <c r="B869">
        <v>37.1</v>
      </c>
      <c r="C869">
        <v>11.21</v>
      </c>
      <c r="D869" t="s">
        <v>2380</v>
      </c>
      <c r="E869" t="s">
        <v>2379</v>
      </c>
      <c r="F869" t="s">
        <v>2381</v>
      </c>
      <c r="G869">
        <v>1</v>
      </c>
      <c r="H869" t="s">
        <v>2379</v>
      </c>
      <c r="I869" t="str" cm="1">
        <f t="array" ref="I869">_xlfn.IFS(B1115&lt;18.5,"Underweight",B1115&lt;25,"Normal Weight",B1115&lt;30,"Overweight",B1115&gt;=30,"Obesity")</f>
        <v>Obesity</v>
      </c>
      <c r="J869" t="str" cm="1">
        <f t="array" ref="J869">_xlfn.IFS(C869&lt;5.7,"Normal",C869&lt;6.5,"Pre-Diabetes",C869&gt;=6.5,"Diabetes")</f>
        <v>Diabetes</v>
      </c>
    </row>
    <row r="870" spans="1:10" x14ac:dyDescent="0.35">
      <c r="A870" t="s">
        <v>1501</v>
      </c>
      <c r="B870">
        <v>27.5</v>
      </c>
      <c r="C870">
        <v>10.62</v>
      </c>
      <c r="D870" t="s">
        <v>2380</v>
      </c>
      <c r="E870" t="s">
        <v>2379</v>
      </c>
      <c r="F870" t="s">
        <v>2381</v>
      </c>
      <c r="G870">
        <v>1</v>
      </c>
      <c r="H870" t="s">
        <v>2379</v>
      </c>
      <c r="I870" t="str" cm="1">
        <f t="array" ref="I870">_xlfn.IFS(B1116&lt;18.5,"Underweight",B1116&lt;25,"Normal Weight",B1116&lt;30,"Overweight",B1116&gt;=30,"Obesity")</f>
        <v>Obesity</v>
      </c>
      <c r="J870" t="str" cm="1">
        <f t="array" ref="J870">_xlfn.IFS(C870&lt;5.7,"Normal",C870&lt;6.5,"Pre-Diabetes",C870&gt;=6.5,"Diabetes")</f>
        <v>Diabetes</v>
      </c>
    </row>
    <row r="871" spans="1:10" x14ac:dyDescent="0.35">
      <c r="A871" t="s">
        <v>1500</v>
      </c>
      <c r="B871">
        <v>24.7</v>
      </c>
      <c r="C871">
        <v>10.7</v>
      </c>
      <c r="D871" t="s">
        <v>2380</v>
      </c>
      <c r="E871" t="s">
        <v>2379</v>
      </c>
      <c r="F871" t="s">
        <v>2381</v>
      </c>
      <c r="G871">
        <v>1</v>
      </c>
      <c r="H871" t="s">
        <v>2379</v>
      </c>
      <c r="I871" t="str" cm="1">
        <f t="array" ref="I871">_xlfn.IFS(B1117&lt;18.5,"Underweight",B1117&lt;25,"Normal Weight",B1117&lt;30,"Overweight",B1117&gt;=30,"Obesity")</f>
        <v>Obesity</v>
      </c>
      <c r="J871" t="str" cm="1">
        <f t="array" ref="J871">_xlfn.IFS(C871&lt;5.7,"Normal",C871&lt;6.5,"Pre-Diabetes",C871&gt;=6.5,"Diabetes")</f>
        <v>Diabetes</v>
      </c>
    </row>
    <row r="872" spans="1:10" x14ac:dyDescent="0.35">
      <c r="A872" t="s">
        <v>1499</v>
      </c>
      <c r="B872">
        <v>26.78</v>
      </c>
      <c r="C872">
        <v>10.02</v>
      </c>
      <c r="D872" t="s">
        <v>2380</v>
      </c>
      <c r="E872" t="s">
        <v>2379</v>
      </c>
      <c r="F872" t="s">
        <v>2381</v>
      </c>
      <c r="G872">
        <v>1</v>
      </c>
      <c r="H872" t="s">
        <v>2379</v>
      </c>
      <c r="I872" t="str" cm="1">
        <f t="array" ref="I872">_xlfn.IFS(B1118&lt;18.5,"Underweight",B1118&lt;25,"Normal Weight",B1118&lt;30,"Overweight",B1118&gt;=30,"Obesity")</f>
        <v>Normal Weight</v>
      </c>
      <c r="J872" t="str" cm="1">
        <f t="array" ref="J872">_xlfn.IFS(C872&lt;5.7,"Normal",C872&lt;6.5,"Pre-Diabetes",C872&gt;=6.5,"Diabetes")</f>
        <v>Diabetes</v>
      </c>
    </row>
    <row r="873" spans="1:10" x14ac:dyDescent="0.35">
      <c r="A873" t="s">
        <v>1498</v>
      </c>
      <c r="B873">
        <v>45.8</v>
      </c>
      <c r="C873">
        <v>4.8499999999999996</v>
      </c>
      <c r="D873" t="s">
        <v>2379</v>
      </c>
      <c r="E873" t="s">
        <v>2379</v>
      </c>
      <c r="F873" t="s">
        <v>2379</v>
      </c>
      <c r="G873">
        <v>0</v>
      </c>
      <c r="H873" t="s">
        <v>2379</v>
      </c>
      <c r="I873" t="str" cm="1">
        <f t="array" ref="I873">_xlfn.IFS(B1119&lt;18.5,"Underweight",B1119&lt;25,"Normal Weight",B1119&lt;30,"Overweight",B1119&gt;=30,"Obesity")</f>
        <v>Overweight</v>
      </c>
      <c r="J873" t="str" cm="1">
        <f t="array" ref="J873">_xlfn.IFS(C873&lt;5.7,"Normal",C873&lt;6.5,"Pre-Diabetes",C873&gt;=6.5,"Diabetes")</f>
        <v>Normal</v>
      </c>
    </row>
    <row r="874" spans="1:10" x14ac:dyDescent="0.35">
      <c r="A874" t="s">
        <v>1497</v>
      </c>
      <c r="B874">
        <v>29</v>
      </c>
      <c r="C874">
        <v>4.3899999999999997</v>
      </c>
      <c r="D874" t="s">
        <v>2380</v>
      </c>
      <c r="E874" t="s">
        <v>2379</v>
      </c>
      <c r="F874" t="s">
        <v>2379</v>
      </c>
      <c r="G874">
        <v>2</v>
      </c>
      <c r="H874" t="s">
        <v>2379</v>
      </c>
      <c r="I874" t="str" cm="1">
        <f t="array" ref="I874">_xlfn.IFS(B1120&lt;18.5,"Underweight",B1120&lt;25,"Normal Weight",B1120&lt;30,"Overweight",B1120&gt;=30,"Obesity")</f>
        <v>Overweight</v>
      </c>
      <c r="J874" t="str" cm="1">
        <f t="array" ref="J874">_xlfn.IFS(C874&lt;5.7,"Normal",C874&lt;6.5,"Pre-Diabetes",C874&gt;=6.5,"Diabetes")</f>
        <v>Normal</v>
      </c>
    </row>
    <row r="875" spans="1:10" x14ac:dyDescent="0.35">
      <c r="A875" t="s">
        <v>1496</v>
      </c>
      <c r="B875">
        <v>33.534999999999997</v>
      </c>
      <c r="C875">
        <v>8.24</v>
      </c>
      <c r="D875" t="s">
        <v>2380</v>
      </c>
      <c r="E875" t="s">
        <v>2379</v>
      </c>
      <c r="F875" t="s">
        <v>2379</v>
      </c>
      <c r="G875">
        <v>0</v>
      </c>
      <c r="H875" t="s">
        <v>2379</v>
      </c>
      <c r="I875" t="str" cm="1">
        <f t="array" ref="I875">_xlfn.IFS(B1121&lt;18.5,"Underweight",B1121&lt;25,"Normal Weight",B1121&lt;30,"Overweight",B1121&gt;=30,"Obesity")</f>
        <v>Obesity</v>
      </c>
      <c r="J875" t="str" cm="1">
        <f t="array" ref="J875">_xlfn.IFS(C875&lt;5.7,"Normal",C875&lt;6.5,"Pre-Diabetes",C875&gt;=6.5,"Diabetes")</f>
        <v>Diabetes</v>
      </c>
    </row>
    <row r="876" spans="1:10" x14ac:dyDescent="0.35">
      <c r="A876" t="s">
        <v>1495</v>
      </c>
      <c r="B876">
        <v>32.774999999999999</v>
      </c>
      <c r="C876">
        <v>9.77</v>
      </c>
      <c r="D876" t="s">
        <v>2380</v>
      </c>
      <c r="E876" t="s">
        <v>2379</v>
      </c>
      <c r="F876" t="s">
        <v>2379</v>
      </c>
      <c r="G876">
        <v>0</v>
      </c>
      <c r="H876" t="s">
        <v>2379</v>
      </c>
      <c r="I876" t="str" cm="1">
        <f t="array" ref="I876">_xlfn.IFS(B1122&lt;18.5,"Underweight",B1122&lt;25,"Normal Weight",B1122&lt;30,"Overweight",B1122&gt;=30,"Obesity")</f>
        <v>Obesity</v>
      </c>
      <c r="J876" t="str" cm="1">
        <f t="array" ref="J876">_xlfn.IFS(C876&lt;5.7,"Normal",C876&lt;6.5,"Pre-Diabetes",C876&gt;=6.5,"Diabetes")</f>
        <v>Diabetes</v>
      </c>
    </row>
    <row r="877" spans="1:10" x14ac:dyDescent="0.35">
      <c r="A877" t="s">
        <v>1494</v>
      </c>
      <c r="B877">
        <v>37.51</v>
      </c>
      <c r="C877">
        <v>5.5</v>
      </c>
      <c r="D877" t="s">
        <v>2380</v>
      </c>
      <c r="E877" t="s">
        <v>2379</v>
      </c>
      <c r="F877" t="s">
        <v>2379</v>
      </c>
      <c r="G877">
        <v>2</v>
      </c>
      <c r="H877" t="s">
        <v>2379</v>
      </c>
      <c r="I877" t="str" cm="1">
        <f t="array" ref="I877">_xlfn.IFS(B1123&lt;18.5,"Underweight",B1123&lt;25,"Normal Weight",B1123&lt;30,"Overweight",B1123&gt;=30,"Obesity")</f>
        <v>Normal Weight</v>
      </c>
      <c r="J877" t="str" cm="1">
        <f t="array" ref="J877">_xlfn.IFS(C877&lt;5.7,"Normal",C877&lt;6.5,"Pre-Diabetes",C877&gt;=6.5,"Diabetes")</f>
        <v>Normal</v>
      </c>
    </row>
    <row r="878" spans="1:10" x14ac:dyDescent="0.35">
      <c r="A878" t="s">
        <v>1493</v>
      </c>
      <c r="B878">
        <v>39.86</v>
      </c>
      <c r="C878">
        <v>11.84</v>
      </c>
      <c r="D878" t="s">
        <v>2380</v>
      </c>
      <c r="E878" t="s">
        <v>2379</v>
      </c>
      <c r="F878" t="s">
        <v>2379</v>
      </c>
      <c r="G878">
        <v>1</v>
      </c>
      <c r="H878" t="s">
        <v>2379</v>
      </c>
      <c r="I878" t="str" cm="1">
        <f t="array" ref="I878">_xlfn.IFS(B1124&lt;18.5,"Underweight",B1124&lt;25,"Normal Weight",B1124&lt;30,"Overweight",B1124&gt;=30,"Obesity")</f>
        <v>Obesity</v>
      </c>
      <c r="J878" t="str" cm="1">
        <f t="array" ref="J878">_xlfn.IFS(C878&lt;5.7,"Normal",C878&lt;6.5,"Pre-Diabetes",C878&gt;=6.5,"Diabetes")</f>
        <v>Diabetes</v>
      </c>
    </row>
    <row r="879" spans="1:10" x14ac:dyDescent="0.35">
      <c r="A879" t="s">
        <v>1492</v>
      </c>
      <c r="B879">
        <v>42.13</v>
      </c>
      <c r="C879">
        <v>4.66</v>
      </c>
      <c r="D879" t="s">
        <v>2379</v>
      </c>
      <c r="E879" t="s">
        <v>2379</v>
      </c>
      <c r="F879" t="s">
        <v>2379</v>
      </c>
      <c r="G879">
        <v>0</v>
      </c>
      <c r="H879" t="s">
        <v>2379</v>
      </c>
      <c r="I879" t="str" cm="1">
        <f t="array" ref="I879">_xlfn.IFS(B1125&lt;18.5,"Underweight",B1125&lt;25,"Normal Weight",B1125&lt;30,"Overweight",B1125&gt;=30,"Obesity")</f>
        <v>Overweight</v>
      </c>
      <c r="J879" t="str" cm="1">
        <f t="array" ref="J879">_xlfn.IFS(C879&lt;5.7,"Normal",C879&lt;6.5,"Pre-Diabetes",C879&gt;=6.5,"Diabetes")</f>
        <v>Normal</v>
      </c>
    </row>
    <row r="880" spans="1:10" x14ac:dyDescent="0.35">
      <c r="A880" t="s">
        <v>1491</v>
      </c>
      <c r="B880">
        <v>35.99</v>
      </c>
      <c r="C880">
        <v>11.11</v>
      </c>
      <c r="D880" t="s">
        <v>2379</v>
      </c>
      <c r="E880" t="s">
        <v>2379</v>
      </c>
      <c r="F880" t="s">
        <v>2379</v>
      </c>
      <c r="G880">
        <v>0</v>
      </c>
      <c r="H880" t="s">
        <v>2379</v>
      </c>
      <c r="I880" t="str" cm="1">
        <f t="array" ref="I880">_xlfn.IFS(B1126&lt;18.5,"Underweight",B1126&lt;25,"Normal Weight",B1126&lt;30,"Overweight",B1126&gt;=30,"Obesity")</f>
        <v>Obesity</v>
      </c>
      <c r="J880" t="str" cm="1">
        <f t="array" ref="J880">_xlfn.IFS(C880&lt;5.7,"Normal",C880&lt;6.5,"Pre-Diabetes",C880&gt;=6.5,"Diabetes")</f>
        <v>Diabetes</v>
      </c>
    </row>
    <row r="881" spans="1:10" x14ac:dyDescent="0.35">
      <c r="A881" t="s">
        <v>1490</v>
      </c>
      <c r="B881">
        <v>35.200000000000003</v>
      </c>
      <c r="C881">
        <v>7.72</v>
      </c>
      <c r="D881" t="s">
        <v>2380</v>
      </c>
      <c r="E881" t="s">
        <v>2379</v>
      </c>
      <c r="F881" t="s">
        <v>2381</v>
      </c>
      <c r="G881">
        <v>1</v>
      </c>
      <c r="H881" t="s">
        <v>2379</v>
      </c>
      <c r="I881" t="str" cm="1">
        <f t="array" ref="I881">_xlfn.IFS(B1127&lt;18.5,"Underweight",B1127&lt;25,"Normal Weight",B1127&lt;30,"Overweight",B1127&gt;=30,"Obesity")</f>
        <v>Underweight</v>
      </c>
      <c r="J881" t="str" cm="1">
        <f t="array" ref="J881">_xlfn.IFS(C881&lt;5.7,"Normal",C881&lt;6.5,"Pre-Diabetes",C881&gt;=6.5,"Diabetes")</f>
        <v>Diabetes</v>
      </c>
    </row>
    <row r="882" spans="1:10" x14ac:dyDescent="0.35">
      <c r="A882" t="s">
        <v>1489</v>
      </c>
      <c r="B882">
        <v>29.91</v>
      </c>
      <c r="C882">
        <v>5.55</v>
      </c>
      <c r="D882" t="s">
        <v>2380</v>
      </c>
      <c r="E882" t="s">
        <v>2379</v>
      </c>
      <c r="F882" t="s">
        <v>2379</v>
      </c>
      <c r="G882">
        <v>2</v>
      </c>
      <c r="H882" t="s">
        <v>2379</v>
      </c>
      <c r="I882" t="str" cm="1">
        <f t="array" ref="I882">_xlfn.IFS(B1128&lt;18.5,"Underweight",B1128&lt;25,"Normal Weight",B1128&lt;30,"Overweight",B1128&gt;=30,"Obesity")</f>
        <v>Obesity</v>
      </c>
      <c r="J882" t="str" cm="1">
        <f t="array" ref="J882">_xlfn.IFS(C882&lt;5.7,"Normal",C882&lt;6.5,"Pre-Diabetes",C882&gt;=6.5,"Diabetes")</f>
        <v>Normal</v>
      </c>
    </row>
    <row r="883" spans="1:10" x14ac:dyDescent="0.35">
      <c r="A883" t="s">
        <v>1488</v>
      </c>
      <c r="B883">
        <v>36.479999999999997</v>
      </c>
      <c r="C883">
        <v>5.05</v>
      </c>
      <c r="D883" t="s">
        <v>2380</v>
      </c>
      <c r="E883" t="s">
        <v>2379</v>
      </c>
      <c r="F883" t="s">
        <v>2379</v>
      </c>
      <c r="G883">
        <v>1</v>
      </c>
      <c r="H883" t="s">
        <v>2379</v>
      </c>
      <c r="I883" t="str" cm="1">
        <f t="array" ref="I883">_xlfn.IFS(B1129&lt;18.5,"Underweight",B1129&lt;25,"Normal Weight",B1129&lt;30,"Overweight",B1129&gt;=30,"Obesity")</f>
        <v>Overweight</v>
      </c>
      <c r="J883" t="str" cm="1">
        <f t="array" ref="J883">_xlfn.IFS(C883&lt;5.7,"Normal",C883&lt;6.5,"Pre-Diabetes",C883&gt;=6.5,"Diabetes")</f>
        <v>Normal</v>
      </c>
    </row>
    <row r="884" spans="1:10" x14ac:dyDescent="0.35">
      <c r="A884" t="s">
        <v>1487</v>
      </c>
      <c r="B884">
        <v>27.5</v>
      </c>
      <c r="C884">
        <v>8.69</v>
      </c>
      <c r="D884" t="s">
        <v>2380</v>
      </c>
      <c r="E884" t="s">
        <v>2379</v>
      </c>
      <c r="F884" t="s">
        <v>2381</v>
      </c>
      <c r="G884">
        <v>1</v>
      </c>
      <c r="H884" t="s">
        <v>2379</v>
      </c>
      <c r="I884" t="str" cm="1">
        <f t="array" ref="I884">_xlfn.IFS(B1130&lt;18.5,"Underweight",B1130&lt;25,"Normal Weight",B1130&lt;30,"Overweight",B1130&gt;=30,"Obesity")</f>
        <v>Normal Weight</v>
      </c>
      <c r="J884" t="str" cm="1">
        <f t="array" ref="J884">_xlfn.IFS(C884&lt;5.7,"Normal",C884&lt;6.5,"Pre-Diabetes",C884&gt;=6.5,"Diabetes")</f>
        <v>Diabetes</v>
      </c>
    </row>
    <row r="885" spans="1:10" x14ac:dyDescent="0.35">
      <c r="A885" t="s">
        <v>1486</v>
      </c>
      <c r="B885">
        <v>33.44</v>
      </c>
      <c r="C885">
        <v>5.9</v>
      </c>
      <c r="D885" t="s">
        <v>2380</v>
      </c>
      <c r="E885" t="s">
        <v>2379</v>
      </c>
      <c r="F885" t="s">
        <v>2379</v>
      </c>
      <c r="G885">
        <v>1</v>
      </c>
      <c r="H885" t="s">
        <v>2379</v>
      </c>
      <c r="I885" t="str" cm="1">
        <f t="array" ref="I885">_xlfn.IFS(B1131&lt;18.5,"Underweight",B1131&lt;25,"Normal Weight",B1131&lt;30,"Overweight",B1131&gt;=30,"Obesity")</f>
        <v>Obesity</v>
      </c>
      <c r="J885" t="str" cm="1">
        <f t="array" ref="J885">_xlfn.IFS(C885&lt;5.7,"Normal",C885&lt;6.5,"Pre-Diabetes",C885&gt;=6.5,"Diabetes")</f>
        <v>Pre-Diabetes</v>
      </c>
    </row>
    <row r="886" spans="1:10" x14ac:dyDescent="0.35">
      <c r="A886" t="s">
        <v>1485</v>
      </c>
      <c r="B886">
        <v>28.215</v>
      </c>
      <c r="C886">
        <v>6.29</v>
      </c>
      <c r="D886" t="s">
        <v>2380</v>
      </c>
      <c r="E886" t="s">
        <v>2379</v>
      </c>
      <c r="F886" t="s">
        <v>2379</v>
      </c>
      <c r="G886">
        <v>1</v>
      </c>
      <c r="H886" t="s">
        <v>2379</v>
      </c>
      <c r="I886" t="str" cm="1">
        <f t="array" ref="I886">_xlfn.IFS(B1132&lt;18.5,"Underweight",B1132&lt;25,"Normal Weight",B1132&lt;30,"Overweight",B1132&gt;=30,"Obesity")</f>
        <v>Obesity</v>
      </c>
      <c r="J886" t="str" cm="1">
        <f t="array" ref="J886">_xlfn.IFS(C886&lt;5.7,"Normal",C886&lt;6.5,"Pre-Diabetes",C886&gt;=6.5,"Diabetes")</f>
        <v>Pre-Diabetes</v>
      </c>
    </row>
    <row r="887" spans="1:10" x14ac:dyDescent="0.35">
      <c r="A887" t="s">
        <v>1484</v>
      </c>
      <c r="B887">
        <v>27.17</v>
      </c>
      <c r="C887">
        <v>5.84</v>
      </c>
      <c r="D887" t="s">
        <v>2380</v>
      </c>
      <c r="E887" t="s">
        <v>2379</v>
      </c>
      <c r="F887" t="s">
        <v>2379</v>
      </c>
      <c r="G887">
        <v>1</v>
      </c>
      <c r="H887" t="s">
        <v>2379</v>
      </c>
      <c r="I887" t="str" cm="1">
        <f t="array" ref="I887">_xlfn.IFS(B1133&lt;18.5,"Underweight",B1133&lt;25,"Normal Weight",B1133&lt;30,"Overweight",B1133&gt;=30,"Obesity")</f>
        <v>Obesity</v>
      </c>
      <c r="J887" t="str" cm="1">
        <f t="array" ref="J887">_xlfn.IFS(C887&lt;5.7,"Normal",C887&lt;6.5,"Pre-Diabetes",C887&gt;=6.5,"Diabetes")</f>
        <v>Pre-Diabetes</v>
      </c>
    </row>
    <row r="888" spans="1:10" x14ac:dyDescent="0.35">
      <c r="A888" t="s">
        <v>1483</v>
      </c>
      <c r="B888">
        <v>35.380000000000003</v>
      </c>
      <c r="C888">
        <v>6.12</v>
      </c>
      <c r="D888" t="s">
        <v>2379</v>
      </c>
      <c r="E888" t="s">
        <v>2379</v>
      </c>
      <c r="F888" t="s">
        <v>2379</v>
      </c>
      <c r="G888">
        <v>0</v>
      </c>
      <c r="H888" t="s">
        <v>2379</v>
      </c>
      <c r="I888" t="str" cm="1">
        <f t="array" ref="I888">_xlfn.IFS(B1134&lt;18.5,"Underweight",B1134&lt;25,"Normal Weight",B1134&lt;30,"Overweight",B1134&gt;=30,"Obesity")</f>
        <v>Normal Weight</v>
      </c>
      <c r="J888" t="str" cm="1">
        <f t="array" ref="J888">_xlfn.IFS(C888&lt;5.7,"Normal",C888&lt;6.5,"Pre-Diabetes",C888&gt;=6.5,"Diabetes")</f>
        <v>Pre-Diabetes</v>
      </c>
    </row>
    <row r="889" spans="1:10" x14ac:dyDescent="0.35">
      <c r="A889" t="s">
        <v>1482</v>
      </c>
      <c r="B889">
        <v>43.48</v>
      </c>
      <c r="C889">
        <v>6.24</v>
      </c>
      <c r="D889" t="s">
        <v>2379</v>
      </c>
      <c r="E889" t="s">
        <v>2379</v>
      </c>
      <c r="F889" t="s">
        <v>2379</v>
      </c>
      <c r="G889">
        <v>0</v>
      </c>
      <c r="H889" t="s">
        <v>2379</v>
      </c>
      <c r="I889" t="str" cm="1">
        <f t="array" ref="I889">_xlfn.IFS(B1135&lt;18.5,"Underweight",B1135&lt;25,"Normal Weight",B1135&lt;30,"Overweight",B1135&gt;=30,"Obesity")</f>
        <v>Obesity</v>
      </c>
      <c r="J889" t="str" cm="1">
        <f t="array" ref="J889">_xlfn.IFS(C889&lt;5.7,"Normal",C889&lt;6.5,"Pre-Diabetes",C889&gt;=6.5,"Diabetes")</f>
        <v>Pre-Diabetes</v>
      </c>
    </row>
    <row r="890" spans="1:10" x14ac:dyDescent="0.35">
      <c r="A890" t="s">
        <v>1481</v>
      </c>
      <c r="B890">
        <v>41.73</v>
      </c>
      <c r="C890">
        <v>6.25</v>
      </c>
      <c r="D890" t="s">
        <v>2379</v>
      </c>
      <c r="E890" t="s">
        <v>2379</v>
      </c>
      <c r="F890" t="s">
        <v>2379</v>
      </c>
      <c r="G890">
        <v>1</v>
      </c>
      <c r="H890" t="s">
        <v>2379</v>
      </c>
      <c r="I890" t="str" cm="1">
        <f t="array" ref="I890">_xlfn.IFS(B1136&lt;18.5,"Underweight",B1136&lt;25,"Normal Weight",B1136&lt;30,"Overweight",B1136&gt;=30,"Obesity")</f>
        <v>Overweight</v>
      </c>
      <c r="J890" t="str" cm="1">
        <f t="array" ref="J890">_xlfn.IFS(C890&lt;5.7,"Normal",C890&lt;6.5,"Pre-Diabetes",C890&gt;=6.5,"Diabetes")</f>
        <v>Pre-Diabetes</v>
      </c>
    </row>
    <row r="891" spans="1:10" x14ac:dyDescent="0.35">
      <c r="A891" t="s">
        <v>1480</v>
      </c>
      <c r="B891">
        <v>28.9</v>
      </c>
      <c r="C891">
        <v>11.96</v>
      </c>
      <c r="D891" t="s">
        <v>2379</v>
      </c>
      <c r="E891" t="s">
        <v>2379</v>
      </c>
      <c r="F891" t="s">
        <v>2379</v>
      </c>
      <c r="G891">
        <v>0</v>
      </c>
      <c r="H891" t="s">
        <v>2379</v>
      </c>
      <c r="I891" t="str" cm="1">
        <f t="array" ref="I891">_xlfn.IFS(B1137&lt;18.5,"Underweight",B1137&lt;25,"Normal Weight",B1137&lt;30,"Overweight",B1137&gt;=30,"Obesity")</f>
        <v>Obesity</v>
      </c>
      <c r="J891" t="str" cm="1">
        <f t="array" ref="J891">_xlfn.IFS(C891&lt;5.7,"Normal",C891&lt;6.5,"Pre-Diabetes",C891&gt;=6.5,"Diabetes")</f>
        <v>Diabetes</v>
      </c>
    </row>
    <row r="892" spans="1:10" x14ac:dyDescent="0.35">
      <c r="A892" t="s">
        <v>1479</v>
      </c>
      <c r="B892">
        <v>25.74</v>
      </c>
      <c r="C892">
        <v>7.69</v>
      </c>
      <c r="D892" t="s">
        <v>2379</v>
      </c>
      <c r="E892" t="s">
        <v>2379</v>
      </c>
      <c r="F892" t="s">
        <v>2379</v>
      </c>
      <c r="G892">
        <v>0</v>
      </c>
      <c r="H892" t="s">
        <v>2379</v>
      </c>
      <c r="I892" t="str" cm="1">
        <f t="array" ref="I892">_xlfn.IFS(B1138&lt;18.5,"Underweight",B1138&lt;25,"Normal Weight",B1138&lt;30,"Overweight",B1138&gt;=30,"Obesity")</f>
        <v>Obesity</v>
      </c>
      <c r="J892" t="str" cm="1">
        <f t="array" ref="J892">_xlfn.IFS(C892&lt;5.7,"Normal",C892&lt;6.5,"Pre-Diabetes",C892&gt;=6.5,"Diabetes")</f>
        <v>Diabetes</v>
      </c>
    </row>
    <row r="893" spans="1:10" x14ac:dyDescent="0.35">
      <c r="A893" t="s">
        <v>1478</v>
      </c>
      <c r="B893">
        <v>36.06</v>
      </c>
      <c r="C893">
        <v>8.83</v>
      </c>
      <c r="D893" t="s">
        <v>2379</v>
      </c>
      <c r="E893" t="s">
        <v>2379</v>
      </c>
      <c r="F893" t="s">
        <v>2379</v>
      </c>
      <c r="G893">
        <v>0</v>
      </c>
      <c r="H893" t="s">
        <v>2379</v>
      </c>
      <c r="I893" t="str" cm="1">
        <f t="array" ref="I893">_xlfn.IFS(B1139&lt;18.5,"Underweight",B1139&lt;25,"Normal Weight",B1139&lt;30,"Overweight",B1139&gt;=30,"Obesity")</f>
        <v>Obesity</v>
      </c>
      <c r="J893" t="str" cm="1">
        <f t="array" ref="J893">_xlfn.IFS(C893&lt;5.7,"Normal",C893&lt;6.5,"Pre-Diabetes",C893&gt;=6.5,"Diabetes")</f>
        <v>Diabetes</v>
      </c>
    </row>
    <row r="894" spans="1:10" x14ac:dyDescent="0.35">
      <c r="A894" t="s">
        <v>1477</v>
      </c>
      <c r="B894">
        <v>43.28</v>
      </c>
      <c r="C894">
        <v>4.41</v>
      </c>
      <c r="D894" t="s">
        <v>2379</v>
      </c>
      <c r="E894" t="s">
        <v>2379</v>
      </c>
      <c r="F894" t="s">
        <v>2379</v>
      </c>
      <c r="G894">
        <v>0</v>
      </c>
      <c r="H894" t="s">
        <v>2379</v>
      </c>
      <c r="I894" t="str" cm="1">
        <f t="array" ref="I894">_xlfn.IFS(B1140&lt;18.5,"Underweight",B1140&lt;25,"Normal Weight",B1140&lt;30,"Overweight",B1140&gt;=30,"Obesity")</f>
        <v>Obesity</v>
      </c>
      <c r="J894" t="str" cm="1">
        <f t="array" ref="J894">_xlfn.IFS(C894&lt;5.7,"Normal",C894&lt;6.5,"Pre-Diabetes",C894&gt;=6.5,"Diabetes")</f>
        <v>Normal</v>
      </c>
    </row>
    <row r="895" spans="1:10" x14ac:dyDescent="0.35">
      <c r="A895" t="s">
        <v>1476</v>
      </c>
      <c r="B895">
        <v>28.785</v>
      </c>
      <c r="C895">
        <v>9.1</v>
      </c>
      <c r="D895" t="s">
        <v>2380</v>
      </c>
      <c r="E895" t="s">
        <v>2379</v>
      </c>
      <c r="F895" t="s">
        <v>2381</v>
      </c>
      <c r="G895">
        <v>1</v>
      </c>
      <c r="H895" t="s">
        <v>2379</v>
      </c>
      <c r="I895" t="str" cm="1">
        <f t="array" ref="I895">_xlfn.IFS(B1141&lt;18.5,"Underweight",B1141&lt;25,"Normal Weight",B1141&lt;30,"Overweight",B1141&gt;=30,"Obesity")</f>
        <v>Obesity</v>
      </c>
      <c r="J895" t="str" cm="1">
        <f t="array" ref="J895">_xlfn.IFS(C895&lt;5.7,"Normal",C895&lt;6.5,"Pre-Diabetes",C895&gt;=6.5,"Diabetes")</f>
        <v>Diabetes</v>
      </c>
    </row>
    <row r="896" spans="1:10" x14ac:dyDescent="0.35">
      <c r="A896" t="s">
        <v>1475</v>
      </c>
      <c r="B896">
        <v>25.46</v>
      </c>
      <c r="C896">
        <v>11.52</v>
      </c>
      <c r="D896" t="s">
        <v>2380</v>
      </c>
      <c r="E896" t="s">
        <v>2379</v>
      </c>
      <c r="F896" t="s">
        <v>2381</v>
      </c>
      <c r="G896">
        <v>1</v>
      </c>
      <c r="H896" t="s">
        <v>2379</v>
      </c>
      <c r="I896" t="str" cm="1">
        <f t="array" ref="I896">_xlfn.IFS(B1142&lt;18.5,"Underweight",B1142&lt;25,"Normal Weight",B1142&lt;30,"Overweight",B1142&gt;=30,"Obesity")</f>
        <v>Overweight</v>
      </c>
      <c r="J896" t="str" cm="1">
        <f t="array" ref="J896">_xlfn.IFS(C896&lt;5.7,"Normal",C896&lt;6.5,"Pre-Diabetes",C896&gt;=6.5,"Diabetes")</f>
        <v>Diabetes</v>
      </c>
    </row>
    <row r="897" spans="1:10" x14ac:dyDescent="0.35">
      <c r="A897" t="s">
        <v>1474</v>
      </c>
      <c r="B897">
        <v>30.8</v>
      </c>
      <c r="C897">
        <v>10.95</v>
      </c>
      <c r="D897" t="s">
        <v>2379</v>
      </c>
      <c r="E897" t="s">
        <v>2379</v>
      </c>
      <c r="F897" t="s">
        <v>2379</v>
      </c>
      <c r="G897">
        <v>0</v>
      </c>
      <c r="H897" t="s">
        <v>2379</v>
      </c>
      <c r="I897" t="str" cm="1">
        <f t="array" ref="I897">_xlfn.IFS(B1143&lt;18.5,"Underweight",B1143&lt;25,"Normal Weight",B1143&lt;30,"Overweight",B1143&gt;=30,"Obesity")</f>
        <v>Obesity</v>
      </c>
      <c r="J897" t="str" cm="1">
        <f t="array" ref="J897">_xlfn.IFS(C897&lt;5.7,"Normal",C897&lt;6.5,"Pre-Diabetes",C897&gt;=6.5,"Diabetes")</f>
        <v>Diabetes</v>
      </c>
    </row>
    <row r="898" spans="1:10" x14ac:dyDescent="0.35">
      <c r="A898" t="s">
        <v>1473</v>
      </c>
      <c r="B898">
        <v>28.88</v>
      </c>
      <c r="C898">
        <v>11.5</v>
      </c>
      <c r="D898" t="s">
        <v>2379</v>
      </c>
      <c r="E898" t="s">
        <v>2379</v>
      </c>
      <c r="F898" t="s">
        <v>2379</v>
      </c>
      <c r="G898">
        <v>0</v>
      </c>
      <c r="H898" t="s">
        <v>2379</v>
      </c>
      <c r="I898" t="str" cm="1">
        <f t="array" ref="I898">_xlfn.IFS(B1144&lt;18.5,"Underweight",B1144&lt;25,"Normal Weight",B1144&lt;30,"Overweight",B1144&gt;=30,"Obesity")</f>
        <v>Normal Weight</v>
      </c>
      <c r="J898" t="str" cm="1">
        <f t="array" ref="J898">_xlfn.IFS(C898&lt;5.7,"Normal",C898&lt;6.5,"Pre-Diabetes",C898&gt;=6.5,"Diabetes")</f>
        <v>Diabetes</v>
      </c>
    </row>
    <row r="899" spans="1:10" x14ac:dyDescent="0.35">
      <c r="A899" t="s">
        <v>1472</v>
      </c>
      <c r="B899">
        <v>23</v>
      </c>
      <c r="C899">
        <v>9.8800000000000008</v>
      </c>
      <c r="D899" t="s">
        <v>2379</v>
      </c>
      <c r="E899" t="s">
        <v>2379</v>
      </c>
      <c r="F899" t="s">
        <v>2379</v>
      </c>
      <c r="G899">
        <v>0</v>
      </c>
      <c r="H899" t="s">
        <v>2379</v>
      </c>
      <c r="I899" t="str" cm="1">
        <f t="array" ref="I899">_xlfn.IFS(B1145&lt;18.5,"Underweight",B1145&lt;25,"Normal Weight",B1145&lt;30,"Overweight",B1145&gt;=30,"Obesity")</f>
        <v>Overweight</v>
      </c>
      <c r="J899" t="str" cm="1">
        <f t="array" ref="J899">_xlfn.IFS(C899&lt;5.7,"Normal",C899&lt;6.5,"Pre-Diabetes",C899&gt;=6.5,"Diabetes")</f>
        <v>Diabetes</v>
      </c>
    </row>
    <row r="900" spans="1:10" x14ac:dyDescent="0.35">
      <c r="A900" t="s">
        <v>1471</v>
      </c>
      <c r="B900">
        <v>38.25</v>
      </c>
      <c r="C900">
        <v>6.2</v>
      </c>
      <c r="D900" t="s">
        <v>2379</v>
      </c>
      <c r="E900" t="s">
        <v>2379</v>
      </c>
      <c r="F900" t="s">
        <v>2379</v>
      </c>
      <c r="G900">
        <v>1</v>
      </c>
      <c r="H900" t="s">
        <v>2379</v>
      </c>
      <c r="I900" t="str" cm="1">
        <f t="array" ref="I900">_xlfn.IFS(B1146&lt;18.5,"Underweight",B1146&lt;25,"Normal Weight",B1146&lt;30,"Overweight",B1146&gt;=30,"Obesity")</f>
        <v>Normal Weight</v>
      </c>
      <c r="J900" t="str" cm="1">
        <f t="array" ref="J900">_xlfn.IFS(C900&lt;5.7,"Normal",C900&lt;6.5,"Pre-Diabetes",C900&gt;=6.5,"Diabetes")</f>
        <v>Pre-Diabetes</v>
      </c>
    </row>
    <row r="901" spans="1:10" x14ac:dyDescent="0.35">
      <c r="A901" t="s">
        <v>1470</v>
      </c>
      <c r="B901">
        <v>39.25</v>
      </c>
      <c r="C901">
        <v>8.41</v>
      </c>
      <c r="D901" t="s">
        <v>2380</v>
      </c>
      <c r="E901" t="s">
        <v>2379</v>
      </c>
      <c r="F901" t="s">
        <v>2379</v>
      </c>
      <c r="G901">
        <v>1</v>
      </c>
      <c r="H901" t="s">
        <v>2379</v>
      </c>
      <c r="I901" t="str" cm="1">
        <f t="array" ref="I901">_xlfn.IFS(B1147&lt;18.5,"Underweight",B1147&lt;25,"Normal Weight",B1147&lt;30,"Overweight",B1147&gt;=30,"Obesity")</f>
        <v>Obesity</v>
      </c>
      <c r="J901" t="str" cm="1">
        <f t="array" ref="J901">_xlfn.IFS(C901&lt;5.7,"Normal",C901&lt;6.5,"Pre-Diabetes",C901&gt;=6.5,"Diabetes")</f>
        <v>Diabetes</v>
      </c>
    </row>
    <row r="902" spans="1:10" x14ac:dyDescent="0.35">
      <c r="A902" t="s">
        <v>1469</v>
      </c>
      <c r="B902">
        <v>26.6</v>
      </c>
      <c r="C902">
        <v>5.07</v>
      </c>
      <c r="D902" t="s">
        <v>2380</v>
      </c>
      <c r="E902" t="s">
        <v>2379</v>
      </c>
      <c r="F902" t="s">
        <v>2379</v>
      </c>
      <c r="G902">
        <v>2</v>
      </c>
      <c r="H902" t="s">
        <v>2379</v>
      </c>
      <c r="I902" t="str" cm="1">
        <f t="array" ref="I902">_xlfn.IFS(B1148&lt;18.5,"Underweight",B1148&lt;25,"Normal Weight",B1148&lt;30,"Overweight",B1148&gt;=30,"Obesity")</f>
        <v>Obesity</v>
      </c>
      <c r="J902" t="str" cm="1">
        <f t="array" ref="J902">_xlfn.IFS(C902&lt;5.7,"Normal",C902&lt;6.5,"Pre-Diabetes",C902&gt;=6.5,"Diabetes")</f>
        <v>Normal</v>
      </c>
    </row>
    <row r="903" spans="1:10" x14ac:dyDescent="0.35">
      <c r="A903" t="s">
        <v>1468</v>
      </c>
      <c r="B903">
        <v>35.700000000000003</v>
      </c>
      <c r="C903">
        <v>4.0599999999999996</v>
      </c>
      <c r="D903" t="s">
        <v>2379</v>
      </c>
      <c r="E903" t="s">
        <v>2379</v>
      </c>
      <c r="F903" t="s">
        <v>2381</v>
      </c>
      <c r="G903">
        <v>1</v>
      </c>
      <c r="H903" t="s">
        <v>2379</v>
      </c>
      <c r="I903" t="str" cm="1">
        <f t="array" ref="I903">_xlfn.IFS(B1149&lt;18.5,"Underweight",B1149&lt;25,"Normal Weight",B1149&lt;30,"Overweight",B1149&gt;=30,"Obesity")</f>
        <v>Overweight</v>
      </c>
      <c r="J903" t="str" cm="1">
        <f t="array" ref="J903">_xlfn.IFS(C903&lt;5.7,"Normal",C903&lt;6.5,"Pre-Diabetes",C903&gt;=6.5,"Diabetes")</f>
        <v>Normal</v>
      </c>
    </row>
    <row r="904" spans="1:10" x14ac:dyDescent="0.35">
      <c r="A904" t="s">
        <v>1467</v>
      </c>
      <c r="B904">
        <v>20.100000000000001</v>
      </c>
      <c r="C904">
        <v>10.52</v>
      </c>
      <c r="D904" t="s">
        <v>2379</v>
      </c>
      <c r="E904" t="s">
        <v>2379</v>
      </c>
      <c r="F904" t="s">
        <v>2379</v>
      </c>
      <c r="G904">
        <v>0</v>
      </c>
      <c r="H904" t="s">
        <v>2379</v>
      </c>
      <c r="I904" t="str" cm="1">
        <f t="array" ref="I904">_xlfn.IFS(B1150&lt;18.5,"Underweight",B1150&lt;25,"Normal Weight",B1150&lt;30,"Overweight",B1150&gt;=30,"Obesity")</f>
        <v>Overweight</v>
      </c>
      <c r="J904" t="str" cm="1">
        <f t="array" ref="J904">_xlfn.IFS(C904&lt;5.7,"Normal",C904&lt;6.5,"Pre-Diabetes",C904&gt;=6.5,"Diabetes")</f>
        <v>Diabetes</v>
      </c>
    </row>
    <row r="905" spans="1:10" x14ac:dyDescent="0.35">
      <c r="A905" t="s">
        <v>1466</v>
      </c>
      <c r="B905">
        <v>22.23</v>
      </c>
      <c r="C905">
        <v>9.65</v>
      </c>
      <c r="D905" t="s">
        <v>2379</v>
      </c>
      <c r="E905" t="s">
        <v>2379</v>
      </c>
      <c r="F905" t="s">
        <v>2379</v>
      </c>
      <c r="G905">
        <v>0</v>
      </c>
      <c r="H905" t="s">
        <v>2379</v>
      </c>
      <c r="I905" t="str" cm="1">
        <f t="array" ref="I905">_xlfn.IFS(B1151&lt;18.5,"Underweight",B1151&lt;25,"Normal Weight",B1151&lt;30,"Overweight",B1151&gt;=30,"Obesity")</f>
        <v>Obesity</v>
      </c>
      <c r="J905" t="str" cm="1">
        <f t="array" ref="J905">_xlfn.IFS(C905&lt;5.7,"Normal",C905&lt;6.5,"Pre-Diabetes",C905&gt;=6.5,"Diabetes")</f>
        <v>Diabetes</v>
      </c>
    </row>
    <row r="906" spans="1:10" x14ac:dyDescent="0.35">
      <c r="A906" t="s">
        <v>1465</v>
      </c>
      <c r="B906">
        <v>36.47</v>
      </c>
      <c r="C906">
        <v>6.21</v>
      </c>
      <c r="D906" t="s">
        <v>2379</v>
      </c>
      <c r="E906" t="s">
        <v>2379</v>
      </c>
      <c r="F906" t="s">
        <v>2379</v>
      </c>
      <c r="G906">
        <v>0</v>
      </c>
      <c r="H906" t="s">
        <v>2379</v>
      </c>
      <c r="I906" t="str" cm="1">
        <f t="array" ref="I906">_xlfn.IFS(B1152&lt;18.5,"Underweight",B1152&lt;25,"Normal Weight",B1152&lt;30,"Overweight",B1152&gt;=30,"Obesity")</f>
        <v>Normal Weight</v>
      </c>
      <c r="J906" t="str" cm="1">
        <f t="array" ref="J906">_xlfn.IFS(C906&lt;5.7,"Normal",C906&lt;6.5,"Pre-Diabetes",C906&gt;=6.5,"Diabetes")</f>
        <v>Pre-Diabetes</v>
      </c>
    </row>
    <row r="907" spans="1:10" x14ac:dyDescent="0.35">
      <c r="A907" t="s">
        <v>1464</v>
      </c>
      <c r="B907">
        <v>49.64</v>
      </c>
      <c r="C907">
        <v>4.76</v>
      </c>
      <c r="D907" t="s">
        <v>2379</v>
      </c>
      <c r="E907" t="s">
        <v>2379</v>
      </c>
      <c r="F907" t="s">
        <v>2381</v>
      </c>
      <c r="G907">
        <v>1</v>
      </c>
      <c r="H907" t="s">
        <v>2379</v>
      </c>
      <c r="I907" t="str" cm="1">
        <f t="array" ref="I907">_xlfn.IFS(B1153&lt;18.5,"Underweight",B1153&lt;25,"Normal Weight",B1153&lt;30,"Overweight",B1153&gt;=30,"Obesity")</f>
        <v>Obesity</v>
      </c>
      <c r="J907" t="str" cm="1">
        <f t="array" ref="J907">_xlfn.IFS(C907&lt;5.7,"Normal",C907&lt;6.5,"Pre-Diabetes",C907&gt;=6.5,"Diabetes")</f>
        <v>Normal</v>
      </c>
    </row>
    <row r="908" spans="1:10" x14ac:dyDescent="0.35">
      <c r="A908" t="s">
        <v>1463</v>
      </c>
      <c r="B908">
        <v>36.799999999999997</v>
      </c>
      <c r="C908">
        <v>5.73</v>
      </c>
      <c r="D908" t="s">
        <v>2380</v>
      </c>
      <c r="E908" t="s">
        <v>2379</v>
      </c>
      <c r="F908" t="s">
        <v>2381</v>
      </c>
      <c r="G908">
        <v>1</v>
      </c>
      <c r="H908" t="s">
        <v>2379</v>
      </c>
      <c r="I908" t="str" cm="1">
        <f t="array" ref="I908">_xlfn.IFS(B1154&lt;18.5,"Underweight",B1154&lt;25,"Normal Weight",B1154&lt;30,"Overweight",B1154&gt;=30,"Obesity")</f>
        <v>Obesity</v>
      </c>
      <c r="J908" t="str" cm="1">
        <f t="array" ref="J908">_xlfn.IFS(C908&lt;5.7,"Normal",C908&lt;6.5,"Pre-Diabetes",C908&gt;=6.5,"Diabetes")</f>
        <v>Pre-Diabetes</v>
      </c>
    </row>
    <row r="909" spans="1:10" x14ac:dyDescent="0.35">
      <c r="A909" t="s">
        <v>1462</v>
      </c>
      <c r="B909">
        <v>33.880000000000003</v>
      </c>
      <c r="C909">
        <v>10.78</v>
      </c>
      <c r="D909" t="s">
        <v>2380</v>
      </c>
      <c r="E909" t="s">
        <v>2379</v>
      </c>
      <c r="F909" t="s">
        <v>2379</v>
      </c>
      <c r="G909">
        <v>0</v>
      </c>
      <c r="H909" t="s">
        <v>2379</v>
      </c>
      <c r="I909" t="str" cm="1">
        <f t="array" ref="I909">_xlfn.IFS(B1155&lt;18.5,"Underweight",B1155&lt;25,"Normal Weight",B1155&lt;30,"Overweight",B1155&gt;=30,"Obesity")</f>
        <v>Normal Weight</v>
      </c>
      <c r="J909" t="str" cm="1">
        <f t="array" ref="J909">_xlfn.IFS(C909&lt;5.7,"Normal",C909&lt;6.5,"Pre-Diabetes",C909&gt;=6.5,"Diabetes")</f>
        <v>Diabetes</v>
      </c>
    </row>
    <row r="910" spans="1:10" x14ac:dyDescent="0.35">
      <c r="A910" t="s">
        <v>1461</v>
      </c>
      <c r="B910">
        <v>32.01</v>
      </c>
      <c r="C910">
        <v>5.08</v>
      </c>
      <c r="D910" t="s">
        <v>2380</v>
      </c>
      <c r="E910" t="s">
        <v>2379</v>
      </c>
      <c r="F910" t="s">
        <v>2379</v>
      </c>
      <c r="G910">
        <v>1</v>
      </c>
      <c r="H910" t="s">
        <v>2379</v>
      </c>
      <c r="I910" t="str" cm="1">
        <f t="array" ref="I910">_xlfn.IFS(B1156&lt;18.5,"Underweight",B1156&lt;25,"Normal Weight",B1156&lt;30,"Overweight",B1156&gt;=30,"Obesity")</f>
        <v>Obesity</v>
      </c>
      <c r="J910" t="str" cm="1">
        <f t="array" ref="J910">_xlfn.IFS(C910&lt;5.7,"Normal",C910&lt;6.5,"Pre-Diabetes",C910&gt;=6.5,"Diabetes")</f>
        <v>Normal</v>
      </c>
    </row>
    <row r="911" spans="1:10" x14ac:dyDescent="0.35">
      <c r="A911" t="s">
        <v>1460</v>
      </c>
      <c r="B911">
        <v>33.630000000000003</v>
      </c>
      <c r="C911">
        <v>11.39</v>
      </c>
      <c r="D911" t="s">
        <v>2379</v>
      </c>
      <c r="E911" t="s">
        <v>2379</v>
      </c>
      <c r="F911" t="s">
        <v>2379</v>
      </c>
      <c r="G911">
        <v>0</v>
      </c>
      <c r="H911" t="s">
        <v>2379</v>
      </c>
      <c r="I911" t="str" cm="1">
        <f t="array" ref="I911">_xlfn.IFS(B1157&lt;18.5,"Underweight",B1157&lt;25,"Normal Weight",B1157&lt;30,"Overweight",B1157&gt;=30,"Obesity")</f>
        <v>Obesity</v>
      </c>
      <c r="J911" t="str" cm="1">
        <f t="array" ref="J911">_xlfn.IFS(C911&lt;5.7,"Normal",C911&lt;6.5,"Pre-Diabetes",C911&gt;=6.5,"Diabetes")</f>
        <v>Diabetes</v>
      </c>
    </row>
    <row r="912" spans="1:10" x14ac:dyDescent="0.35">
      <c r="A912" t="s">
        <v>1459</v>
      </c>
      <c r="B912">
        <v>34.865000000000002</v>
      </c>
      <c r="C912">
        <v>5.35</v>
      </c>
      <c r="D912" t="s">
        <v>2380</v>
      </c>
      <c r="E912" t="s">
        <v>2379</v>
      </c>
      <c r="F912" t="s">
        <v>2379</v>
      </c>
      <c r="G912">
        <v>1</v>
      </c>
      <c r="H912" t="s">
        <v>2379</v>
      </c>
      <c r="I912" t="str" cm="1">
        <f t="array" ref="I912">_xlfn.IFS(B1158&lt;18.5,"Underweight",B1158&lt;25,"Normal Weight",B1158&lt;30,"Overweight",B1158&gt;=30,"Obesity")</f>
        <v>Obesity</v>
      </c>
      <c r="J912" t="str" cm="1">
        <f t="array" ref="J912">_xlfn.IFS(C912&lt;5.7,"Normal",C912&lt;6.5,"Pre-Diabetes",C912&gt;=6.5,"Diabetes")</f>
        <v>Normal</v>
      </c>
    </row>
    <row r="913" spans="1:10" x14ac:dyDescent="0.35">
      <c r="A913" t="s">
        <v>1458</v>
      </c>
      <c r="B913">
        <v>43.11</v>
      </c>
      <c r="C913">
        <v>5.6</v>
      </c>
      <c r="D913" t="s">
        <v>2379</v>
      </c>
      <c r="E913" t="s">
        <v>2379</v>
      </c>
      <c r="F913" t="s">
        <v>2379</v>
      </c>
      <c r="G913">
        <v>0</v>
      </c>
      <c r="H913" t="s">
        <v>2379</v>
      </c>
      <c r="I913" t="str" cm="1">
        <f t="array" ref="I913">_xlfn.IFS(B1159&lt;18.5,"Underweight",B1159&lt;25,"Normal Weight",B1159&lt;30,"Overweight",B1159&gt;=30,"Obesity")</f>
        <v>Obesity</v>
      </c>
      <c r="J913" t="str" cm="1">
        <f t="array" ref="J913">_xlfn.IFS(C913&lt;5.7,"Normal",C913&lt;6.5,"Pre-Diabetes",C913&gt;=6.5,"Diabetes")</f>
        <v>Normal</v>
      </c>
    </row>
    <row r="914" spans="1:10" x14ac:dyDescent="0.35">
      <c r="A914" t="s">
        <v>1457</v>
      </c>
      <c r="B914">
        <v>30.305</v>
      </c>
      <c r="C914">
        <v>4.2699999999999996</v>
      </c>
      <c r="D914" t="s">
        <v>2380</v>
      </c>
      <c r="E914" t="s">
        <v>2379</v>
      </c>
      <c r="F914" t="s">
        <v>2379</v>
      </c>
      <c r="G914">
        <v>1</v>
      </c>
      <c r="H914" t="s">
        <v>2379</v>
      </c>
      <c r="I914" t="str" cm="1">
        <f t="array" ref="I914">_xlfn.IFS(B1160&lt;18.5,"Underweight",B1160&lt;25,"Normal Weight",B1160&lt;30,"Overweight",B1160&gt;=30,"Obesity")</f>
        <v>Overweight</v>
      </c>
      <c r="J914" t="str" cm="1">
        <f t="array" ref="J914">_xlfn.IFS(C914&lt;5.7,"Normal",C914&lt;6.5,"Pre-Diabetes",C914&gt;=6.5,"Diabetes")</f>
        <v>Normal</v>
      </c>
    </row>
    <row r="915" spans="1:10" x14ac:dyDescent="0.35">
      <c r="A915" t="s">
        <v>1456</v>
      </c>
      <c r="B915">
        <v>25.175000000000001</v>
      </c>
      <c r="C915">
        <v>5.57</v>
      </c>
      <c r="D915" t="s">
        <v>2380</v>
      </c>
      <c r="E915" t="s">
        <v>2379</v>
      </c>
      <c r="F915" t="s">
        <v>2379</v>
      </c>
      <c r="G915">
        <v>1</v>
      </c>
      <c r="H915" t="s">
        <v>2379</v>
      </c>
      <c r="I915" t="str" cm="1">
        <f t="array" ref="I915">_xlfn.IFS(B1161&lt;18.5,"Underweight",B1161&lt;25,"Normal Weight",B1161&lt;30,"Overweight",B1161&gt;=30,"Obesity")</f>
        <v>Overweight</v>
      </c>
      <c r="J915" t="str" cm="1">
        <f t="array" ref="J915">_xlfn.IFS(C915&lt;5.7,"Normal",C915&lt;6.5,"Pre-Diabetes",C915&gt;=6.5,"Diabetes")</f>
        <v>Normal</v>
      </c>
    </row>
    <row r="916" spans="1:10" x14ac:dyDescent="0.35">
      <c r="A916" t="s">
        <v>1455</v>
      </c>
      <c r="B916">
        <v>26.8</v>
      </c>
      <c r="C916">
        <v>5.68</v>
      </c>
      <c r="D916" t="s">
        <v>2380</v>
      </c>
      <c r="E916" t="s">
        <v>2379</v>
      </c>
      <c r="F916" t="s">
        <v>2379</v>
      </c>
      <c r="G916">
        <v>1</v>
      </c>
      <c r="H916" t="s">
        <v>2379</v>
      </c>
      <c r="I916" t="str" cm="1">
        <f t="array" ref="I916">_xlfn.IFS(B1162&lt;18.5,"Underweight",B1162&lt;25,"Normal Weight",B1162&lt;30,"Overweight",B1162&gt;=30,"Obesity")</f>
        <v>Obesity</v>
      </c>
      <c r="J916" t="str" cm="1">
        <f t="array" ref="J916">_xlfn.IFS(C916&lt;5.7,"Normal",C916&lt;6.5,"Pre-Diabetes",C916&gt;=6.5,"Diabetes")</f>
        <v>Normal</v>
      </c>
    </row>
    <row r="917" spans="1:10" x14ac:dyDescent="0.35">
      <c r="A917" t="s">
        <v>1454</v>
      </c>
      <c r="B917">
        <v>21.78</v>
      </c>
      <c r="C917">
        <v>5.3</v>
      </c>
      <c r="D917" t="s">
        <v>2379</v>
      </c>
      <c r="E917" t="s">
        <v>2380</v>
      </c>
      <c r="F917" t="s">
        <v>2379</v>
      </c>
      <c r="G917">
        <v>1</v>
      </c>
      <c r="H917" t="s">
        <v>2379</v>
      </c>
      <c r="I917" t="str" cm="1">
        <f t="array" ref="I917">_xlfn.IFS(B1163&lt;18.5,"Underweight",B1163&lt;25,"Normal Weight",B1163&lt;30,"Overweight",B1163&gt;=30,"Obesity")</f>
        <v>Normal Weight</v>
      </c>
      <c r="J917" t="str" cm="1">
        <f t="array" ref="J917">_xlfn.IFS(C917&lt;5.7,"Normal",C917&lt;6.5,"Pre-Diabetes",C917&gt;=6.5,"Diabetes")</f>
        <v>Normal</v>
      </c>
    </row>
    <row r="918" spans="1:10" x14ac:dyDescent="0.35">
      <c r="A918" t="s">
        <v>1453</v>
      </c>
      <c r="B918">
        <v>30.14</v>
      </c>
      <c r="C918">
        <v>9.4499999999999993</v>
      </c>
      <c r="D918" t="s">
        <v>2380</v>
      </c>
      <c r="E918" t="s">
        <v>2379</v>
      </c>
      <c r="F918" t="s">
        <v>2379</v>
      </c>
      <c r="G918">
        <v>0</v>
      </c>
      <c r="H918" t="s">
        <v>2379</v>
      </c>
      <c r="I918" t="str" cm="1">
        <f t="array" ref="I918">_xlfn.IFS(B1164&lt;18.5,"Underweight",B1164&lt;25,"Normal Weight",B1164&lt;30,"Overweight",B1164&gt;=30,"Obesity")</f>
        <v>Normal Weight</v>
      </c>
      <c r="J918" t="str" cm="1">
        <f t="array" ref="J918">_xlfn.IFS(C918&lt;5.7,"Normal",C918&lt;6.5,"Pre-Diabetes",C918&gt;=6.5,"Diabetes")</f>
        <v>Diabetes</v>
      </c>
    </row>
    <row r="919" spans="1:10" x14ac:dyDescent="0.35">
      <c r="A919" t="s">
        <v>1452</v>
      </c>
      <c r="B919">
        <v>29.7</v>
      </c>
      <c r="C919">
        <v>6.79</v>
      </c>
      <c r="D919" t="s">
        <v>2380</v>
      </c>
      <c r="E919" t="s">
        <v>2379</v>
      </c>
      <c r="F919" t="s">
        <v>2379</v>
      </c>
      <c r="G919">
        <v>0</v>
      </c>
      <c r="H919" t="s">
        <v>2379</v>
      </c>
      <c r="I919" t="str" cm="1">
        <f t="array" ref="I919">_xlfn.IFS(B1165&lt;18.5,"Underweight",B1165&lt;25,"Normal Weight",B1165&lt;30,"Overweight",B1165&gt;=30,"Obesity")</f>
        <v>Obesity</v>
      </c>
      <c r="J919" t="str" cm="1">
        <f t="array" ref="J919">_xlfn.IFS(C919&lt;5.7,"Normal",C919&lt;6.5,"Pre-Diabetes",C919&gt;=6.5,"Diabetes")</f>
        <v>Diabetes</v>
      </c>
    </row>
    <row r="920" spans="1:10" x14ac:dyDescent="0.35">
      <c r="A920" t="s">
        <v>1451</v>
      </c>
      <c r="B920">
        <v>32.395000000000003</v>
      </c>
      <c r="C920">
        <v>11.1</v>
      </c>
      <c r="D920" t="s">
        <v>2380</v>
      </c>
      <c r="E920" t="s">
        <v>2379</v>
      </c>
      <c r="F920" t="s">
        <v>2379</v>
      </c>
      <c r="G920">
        <v>0</v>
      </c>
      <c r="H920" t="s">
        <v>2379</v>
      </c>
      <c r="I920" t="str" cm="1">
        <f t="array" ref="I920">_xlfn.IFS(B1166&lt;18.5,"Underweight",B1166&lt;25,"Normal Weight",B1166&lt;30,"Overweight",B1166&gt;=30,"Obesity")</f>
        <v>Obesity</v>
      </c>
      <c r="J920" t="str" cm="1">
        <f t="array" ref="J920">_xlfn.IFS(C920&lt;5.7,"Normal",C920&lt;6.5,"Pre-Diabetes",C920&gt;=6.5,"Diabetes")</f>
        <v>Diabetes</v>
      </c>
    </row>
    <row r="921" spans="1:10" x14ac:dyDescent="0.35">
      <c r="A921" t="s">
        <v>1450</v>
      </c>
      <c r="B921">
        <v>36.64</v>
      </c>
      <c r="C921">
        <v>7.26</v>
      </c>
      <c r="D921" t="s">
        <v>2379</v>
      </c>
      <c r="E921" t="s">
        <v>2379</v>
      </c>
      <c r="F921" t="s">
        <v>2379</v>
      </c>
      <c r="G921">
        <v>0</v>
      </c>
      <c r="H921" t="s">
        <v>2379</v>
      </c>
      <c r="I921" t="str" cm="1">
        <f t="array" ref="I921">_xlfn.IFS(B1167&lt;18.5,"Underweight",B1167&lt;25,"Normal Weight",B1167&lt;30,"Overweight",B1167&gt;=30,"Obesity")</f>
        <v>Underweight</v>
      </c>
      <c r="J921" t="str" cm="1">
        <f t="array" ref="J921">_xlfn.IFS(C921&lt;5.7,"Normal",C921&lt;6.5,"Pre-Diabetes",C921&gt;=6.5,"Diabetes")</f>
        <v>Diabetes</v>
      </c>
    </row>
    <row r="922" spans="1:10" x14ac:dyDescent="0.35">
      <c r="A922" t="s">
        <v>1449</v>
      </c>
      <c r="B922">
        <v>39.049999999999997</v>
      </c>
      <c r="C922">
        <v>5.27</v>
      </c>
      <c r="D922" t="s">
        <v>2380</v>
      </c>
      <c r="E922" t="s">
        <v>2379</v>
      </c>
      <c r="F922" t="s">
        <v>2379</v>
      </c>
      <c r="G922">
        <v>1</v>
      </c>
      <c r="H922" t="s">
        <v>2379</v>
      </c>
      <c r="I922" t="str" cm="1">
        <f t="array" ref="I922">_xlfn.IFS(B1168&lt;18.5,"Underweight",B1168&lt;25,"Normal Weight",B1168&lt;30,"Overweight",B1168&gt;=30,"Obesity")</f>
        <v>Obesity</v>
      </c>
      <c r="J922" t="str" cm="1">
        <f t="array" ref="J922">_xlfn.IFS(C922&lt;5.7,"Normal",C922&lt;6.5,"Pre-Diabetes",C922&gt;=6.5,"Diabetes")</f>
        <v>Normal</v>
      </c>
    </row>
    <row r="923" spans="1:10" x14ac:dyDescent="0.35">
      <c r="A923" t="s">
        <v>1448</v>
      </c>
      <c r="B923">
        <v>33.1</v>
      </c>
      <c r="C923">
        <v>5.46</v>
      </c>
      <c r="D923" t="s">
        <v>2380</v>
      </c>
      <c r="E923" t="s">
        <v>2379</v>
      </c>
      <c r="F923" t="s">
        <v>2379</v>
      </c>
      <c r="G923">
        <v>1</v>
      </c>
      <c r="H923" t="s">
        <v>2379</v>
      </c>
      <c r="I923" t="str" cm="1">
        <f t="array" ref="I923">_xlfn.IFS(B1169&lt;18.5,"Underweight",B1169&lt;25,"Normal Weight",B1169&lt;30,"Overweight",B1169&gt;=30,"Obesity")</f>
        <v>Overweight</v>
      </c>
      <c r="J923" t="str" cm="1">
        <f t="array" ref="J923">_xlfn.IFS(C923&lt;5.7,"Normal",C923&lt;6.5,"Pre-Diabetes",C923&gt;=6.5,"Diabetes")</f>
        <v>Normal</v>
      </c>
    </row>
    <row r="924" spans="1:10" x14ac:dyDescent="0.35">
      <c r="A924" t="s">
        <v>1447</v>
      </c>
      <c r="B924">
        <v>31.824999999999999</v>
      </c>
      <c r="C924">
        <v>8.1300000000000008</v>
      </c>
      <c r="D924" t="s">
        <v>2379</v>
      </c>
      <c r="E924" t="s">
        <v>2379</v>
      </c>
      <c r="F924" t="s">
        <v>2379</v>
      </c>
      <c r="G924">
        <v>0</v>
      </c>
      <c r="H924" t="s">
        <v>2379</v>
      </c>
      <c r="I924" t="str" cm="1">
        <f t="array" ref="I924">_xlfn.IFS(B1170&lt;18.5,"Underweight",B1170&lt;25,"Normal Weight",B1170&lt;30,"Overweight",B1170&gt;=30,"Obesity")</f>
        <v>Obesity</v>
      </c>
      <c r="J924" t="str" cm="1">
        <f t="array" ref="J924">_xlfn.IFS(C924&lt;5.7,"Normal",C924&lt;6.5,"Pre-Diabetes",C924&gt;=6.5,"Diabetes")</f>
        <v>Diabetes</v>
      </c>
    </row>
    <row r="925" spans="1:10" x14ac:dyDescent="0.35">
      <c r="A925" t="s">
        <v>1446</v>
      </c>
      <c r="B925">
        <v>29</v>
      </c>
      <c r="C925">
        <v>4.25</v>
      </c>
      <c r="D925" t="s">
        <v>2380</v>
      </c>
      <c r="E925" t="s">
        <v>2379</v>
      </c>
      <c r="F925" t="s">
        <v>2379</v>
      </c>
      <c r="G925">
        <v>1</v>
      </c>
      <c r="H925" t="s">
        <v>2379</v>
      </c>
      <c r="I925" t="str" cm="1">
        <f t="array" ref="I925">_xlfn.IFS(B1171&lt;18.5,"Underweight",B1171&lt;25,"Normal Weight",B1171&lt;30,"Overweight",B1171&gt;=30,"Obesity")</f>
        <v>Overweight</v>
      </c>
      <c r="J925" t="str" cm="1">
        <f t="array" ref="J925">_xlfn.IFS(C925&lt;5.7,"Normal",C925&lt;6.5,"Pre-Diabetes",C925&gt;=6.5,"Diabetes")</f>
        <v>Normal</v>
      </c>
    </row>
    <row r="926" spans="1:10" x14ac:dyDescent="0.35">
      <c r="A926" t="s">
        <v>1445</v>
      </c>
      <c r="B926">
        <v>30.495000000000001</v>
      </c>
      <c r="C926">
        <v>8.68</v>
      </c>
      <c r="D926" t="s">
        <v>2379</v>
      </c>
      <c r="E926" t="s">
        <v>2379</v>
      </c>
      <c r="F926" t="s">
        <v>2379</v>
      </c>
      <c r="G926">
        <v>0</v>
      </c>
      <c r="H926" t="s">
        <v>2379</v>
      </c>
      <c r="I926" t="str" cm="1">
        <f t="array" ref="I926">_xlfn.IFS(B1172&lt;18.5,"Underweight",B1172&lt;25,"Normal Weight",B1172&lt;30,"Overweight",B1172&gt;=30,"Obesity")</f>
        <v>Obesity</v>
      </c>
      <c r="J926" t="str" cm="1">
        <f t="array" ref="J926">_xlfn.IFS(C926&lt;5.7,"Normal",C926&lt;6.5,"Pre-Diabetes",C926&gt;=6.5,"Diabetes")</f>
        <v>Diabetes</v>
      </c>
    </row>
    <row r="927" spans="1:10" x14ac:dyDescent="0.35">
      <c r="A927" t="s">
        <v>1444</v>
      </c>
      <c r="B927">
        <v>25.2</v>
      </c>
      <c r="C927">
        <v>6.25</v>
      </c>
      <c r="D927" t="s">
        <v>2380</v>
      </c>
      <c r="E927" t="s">
        <v>2379</v>
      </c>
      <c r="F927" t="s">
        <v>2379</v>
      </c>
      <c r="G927">
        <v>1</v>
      </c>
      <c r="H927" t="s">
        <v>2379</v>
      </c>
      <c r="I927" t="str" cm="1">
        <f t="array" ref="I927">_xlfn.IFS(B1173&lt;18.5,"Underweight",B1173&lt;25,"Normal Weight",B1173&lt;30,"Overweight",B1173&gt;=30,"Obesity")</f>
        <v>Obesity</v>
      </c>
      <c r="J927" t="str" cm="1">
        <f t="array" ref="J927">_xlfn.IFS(C927&lt;5.7,"Normal",C927&lt;6.5,"Pre-Diabetes",C927&gt;=6.5,"Diabetes")</f>
        <v>Pre-Diabetes</v>
      </c>
    </row>
    <row r="928" spans="1:10" x14ac:dyDescent="0.35">
      <c r="A928" t="s">
        <v>1443</v>
      </c>
      <c r="B928">
        <v>22.77</v>
      </c>
      <c r="C928">
        <v>4.47</v>
      </c>
      <c r="D928" t="s">
        <v>2380</v>
      </c>
      <c r="E928" t="s">
        <v>2379</v>
      </c>
      <c r="F928" t="s">
        <v>2379</v>
      </c>
      <c r="G928">
        <v>1</v>
      </c>
      <c r="H928" t="s">
        <v>2379</v>
      </c>
      <c r="I928" t="str" cm="1">
        <f t="array" ref="I928">_xlfn.IFS(B1174&lt;18.5,"Underweight",B1174&lt;25,"Normal Weight",B1174&lt;30,"Overweight",B1174&gt;=30,"Obesity")</f>
        <v>Overweight</v>
      </c>
      <c r="J928" t="str" cm="1">
        <f t="array" ref="J928">_xlfn.IFS(C928&lt;5.7,"Normal",C928&lt;6.5,"Pre-Diabetes",C928&gt;=6.5,"Diabetes")</f>
        <v>Normal</v>
      </c>
    </row>
    <row r="929" spans="1:10" x14ac:dyDescent="0.35">
      <c r="A929" t="s">
        <v>1442</v>
      </c>
      <c r="B929">
        <v>23.18</v>
      </c>
      <c r="C929">
        <v>8.31</v>
      </c>
      <c r="D929" t="s">
        <v>2379</v>
      </c>
      <c r="E929" t="s">
        <v>2379</v>
      </c>
      <c r="F929" t="s">
        <v>2379</v>
      </c>
      <c r="G929">
        <v>0</v>
      </c>
      <c r="H929" t="s">
        <v>2379</v>
      </c>
      <c r="I929" t="str" cm="1">
        <f t="array" ref="I929">_xlfn.IFS(B1175&lt;18.5,"Underweight",B1175&lt;25,"Normal Weight",B1175&lt;30,"Overweight",B1175&gt;=30,"Obesity")</f>
        <v>Overweight</v>
      </c>
      <c r="J929" t="str" cm="1">
        <f t="array" ref="J929">_xlfn.IFS(C929&lt;5.7,"Normal",C929&lt;6.5,"Pre-Diabetes",C929&gt;=6.5,"Diabetes")</f>
        <v>Diabetes</v>
      </c>
    </row>
    <row r="930" spans="1:10" x14ac:dyDescent="0.35">
      <c r="A930" t="s">
        <v>1441</v>
      </c>
      <c r="B930">
        <v>35.409999999999997</v>
      </c>
      <c r="C930">
        <v>5.68</v>
      </c>
      <c r="D930" t="s">
        <v>2379</v>
      </c>
      <c r="E930" t="s">
        <v>2379</v>
      </c>
      <c r="F930" t="s">
        <v>2379</v>
      </c>
      <c r="G930">
        <v>0</v>
      </c>
      <c r="H930" t="s">
        <v>2379</v>
      </c>
      <c r="I930" t="str" cm="1">
        <f t="array" ref="I930">_xlfn.IFS(B1176&lt;18.5,"Underweight",B1176&lt;25,"Normal Weight",B1176&lt;30,"Overweight",B1176&gt;=30,"Obesity")</f>
        <v>Overweight</v>
      </c>
      <c r="J930" t="str" cm="1">
        <f t="array" ref="J930">_xlfn.IFS(C930&lt;5.7,"Normal",C930&lt;6.5,"Pre-Diabetes",C930&gt;=6.5,"Diabetes")</f>
        <v>Normal</v>
      </c>
    </row>
    <row r="931" spans="1:10" x14ac:dyDescent="0.35">
      <c r="A931" t="s">
        <v>1440</v>
      </c>
      <c r="B931">
        <v>32.11</v>
      </c>
      <c r="C931">
        <v>4.75</v>
      </c>
      <c r="D931" t="s">
        <v>2380</v>
      </c>
      <c r="E931" t="s">
        <v>2379</v>
      </c>
      <c r="F931" t="s">
        <v>2379</v>
      </c>
      <c r="G931">
        <v>2</v>
      </c>
      <c r="H931" t="s">
        <v>2379</v>
      </c>
      <c r="I931" t="str" cm="1">
        <f t="array" ref="I931">_xlfn.IFS(B1177&lt;18.5,"Underweight",B1177&lt;25,"Normal Weight",B1177&lt;30,"Overweight",B1177&gt;=30,"Obesity")</f>
        <v>Normal Weight</v>
      </c>
      <c r="J931" t="str" cm="1">
        <f t="array" ref="J931">_xlfn.IFS(C931&lt;5.7,"Normal",C931&lt;6.5,"Pre-Diabetes",C931&gt;=6.5,"Diabetes")</f>
        <v>Normal</v>
      </c>
    </row>
    <row r="932" spans="1:10" x14ac:dyDescent="0.35">
      <c r="A932" t="s">
        <v>1439</v>
      </c>
      <c r="B932">
        <v>34.479999999999997</v>
      </c>
      <c r="C932">
        <v>6.31</v>
      </c>
      <c r="D932" t="s">
        <v>2379</v>
      </c>
      <c r="E932" t="s">
        <v>2379</v>
      </c>
      <c r="F932" t="s">
        <v>2381</v>
      </c>
      <c r="G932">
        <v>1</v>
      </c>
      <c r="H932" t="s">
        <v>2379</v>
      </c>
      <c r="I932" t="str" cm="1">
        <f t="array" ref="I932">_xlfn.IFS(B1178&lt;18.5,"Underweight",B1178&lt;25,"Normal Weight",B1178&lt;30,"Overweight",B1178&gt;=30,"Obesity")</f>
        <v>Obesity</v>
      </c>
      <c r="J932" t="str" cm="1">
        <f t="array" ref="J932">_xlfn.IFS(C932&lt;5.7,"Normal",C932&lt;6.5,"Pre-Diabetes",C932&gt;=6.5,"Diabetes")</f>
        <v>Pre-Diabetes</v>
      </c>
    </row>
    <row r="933" spans="1:10" x14ac:dyDescent="0.35">
      <c r="A933" t="s">
        <v>1438</v>
      </c>
      <c r="B933">
        <v>34.39</v>
      </c>
      <c r="C933">
        <v>6.28</v>
      </c>
      <c r="D933" t="s">
        <v>2380</v>
      </c>
      <c r="E933" t="s">
        <v>2379</v>
      </c>
      <c r="F933" t="s">
        <v>2379</v>
      </c>
      <c r="G933">
        <v>1</v>
      </c>
      <c r="H933" t="s">
        <v>2379</v>
      </c>
      <c r="I933" t="str" cm="1">
        <f t="array" ref="I933">_xlfn.IFS(B1179&lt;18.5,"Underweight",B1179&lt;25,"Normal Weight",B1179&lt;30,"Overweight",B1179&gt;=30,"Obesity")</f>
        <v>Obesity</v>
      </c>
      <c r="J933" t="str" cm="1">
        <f t="array" ref="J933">_xlfn.IFS(C933&lt;5.7,"Normal",C933&lt;6.5,"Pre-Diabetes",C933&gt;=6.5,"Diabetes")</f>
        <v>Pre-Diabetes</v>
      </c>
    </row>
    <row r="934" spans="1:10" x14ac:dyDescent="0.35">
      <c r="A934" t="s">
        <v>1437</v>
      </c>
      <c r="B934">
        <v>26.4</v>
      </c>
      <c r="C934">
        <v>9.2899999999999991</v>
      </c>
      <c r="D934" t="s">
        <v>2380</v>
      </c>
      <c r="E934" t="s">
        <v>2379</v>
      </c>
      <c r="F934" t="s">
        <v>2381</v>
      </c>
      <c r="G934">
        <v>1</v>
      </c>
      <c r="H934" t="s">
        <v>2379</v>
      </c>
      <c r="I934" t="str" cm="1">
        <f t="array" ref="I934">_xlfn.IFS(B1180&lt;18.5,"Underweight",B1180&lt;25,"Normal Weight",B1180&lt;30,"Overweight",B1180&gt;=30,"Obesity")</f>
        <v>Normal Weight</v>
      </c>
      <c r="J934" t="str" cm="1">
        <f t="array" ref="J934">_xlfn.IFS(C934&lt;5.7,"Normal",C934&lt;6.5,"Pre-Diabetes",C934&gt;=6.5,"Diabetes")</f>
        <v>Diabetes</v>
      </c>
    </row>
    <row r="935" spans="1:10" x14ac:dyDescent="0.35">
      <c r="A935" t="s">
        <v>1436</v>
      </c>
      <c r="B935">
        <v>28.1</v>
      </c>
      <c r="C935">
        <v>5.79</v>
      </c>
      <c r="D935" t="s">
        <v>2380</v>
      </c>
      <c r="E935" t="s">
        <v>2379</v>
      </c>
      <c r="F935" t="s">
        <v>2381</v>
      </c>
      <c r="G935">
        <v>1</v>
      </c>
      <c r="H935" t="s">
        <v>2379</v>
      </c>
      <c r="I935" t="str" cm="1">
        <f t="array" ref="I935">_xlfn.IFS(B1181&lt;18.5,"Underweight",B1181&lt;25,"Normal Weight",B1181&lt;30,"Overweight",B1181&gt;=30,"Obesity")</f>
        <v>Normal Weight</v>
      </c>
      <c r="J935" t="str" cm="1">
        <f t="array" ref="J935">_xlfn.IFS(C935&lt;5.7,"Normal",C935&lt;6.5,"Pre-Diabetes",C935&gt;=6.5,"Diabetes")</f>
        <v>Pre-Diabetes</v>
      </c>
    </row>
    <row r="936" spans="1:10" x14ac:dyDescent="0.35">
      <c r="A936" t="s">
        <v>1435</v>
      </c>
      <c r="B936">
        <v>27</v>
      </c>
      <c r="C936">
        <v>4.54</v>
      </c>
      <c r="D936" t="s">
        <v>2380</v>
      </c>
      <c r="E936" t="s">
        <v>2379</v>
      </c>
      <c r="F936" t="s">
        <v>2379</v>
      </c>
      <c r="G936">
        <v>1</v>
      </c>
      <c r="H936" t="s">
        <v>2379</v>
      </c>
      <c r="I936" t="str" cm="1">
        <f t="array" ref="I936">_xlfn.IFS(B1182&lt;18.5,"Underweight",B1182&lt;25,"Normal Weight",B1182&lt;30,"Overweight",B1182&gt;=30,"Obesity")</f>
        <v>Obesity</v>
      </c>
      <c r="J936" t="str" cm="1">
        <f t="array" ref="J936">_xlfn.IFS(C936&lt;5.7,"Normal",C936&lt;6.5,"Pre-Diabetes",C936&gt;=6.5,"Diabetes")</f>
        <v>Normal</v>
      </c>
    </row>
    <row r="937" spans="1:10" x14ac:dyDescent="0.35">
      <c r="A937" t="s">
        <v>1434</v>
      </c>
      <c r="B937">
        <v>28.594999999999999</v>
      </c>
      <c r="C937">
        <v>4.68</v>
      </c>
      <c r="D937" t="s">
        <v>2380</v>
      </c>
      <c r="E937" t="s">
        <v>2379</v>
      </c>
      <c r="F937" t="s">
        <v>2379</v>
      </c>
      <c r="G937">
        <v>1</v>
      </c>
      <c r="H937" t="s">
        <v>2379</v>
      </c>
      <c r="I937" t="str" cm="1">
        <f t="array" ref="I937">_xlfn.IFS(B1183&lt;18.5,"Underweight",B1183&lt;25,"Normal Weight",B1183&lt;30,"Overweight",B1183&gt;=30,"Obesity")</f>
        <v>Obesity</v>
      </c>
      <c r="J937" t="str" cm="1">
        <f t="array" ref="J937">_xlfn.IFS(C937&lt;5.7,"Normal",C937&lt;6.5,"Pre-Diabetes",C937&gt;=6.5,"Diabetes")</f>
        <v>Normal</v>
      </c>
    </row>
    <row r="938" spans="1:10" x14ac:dyDescent="0.35">
      <c r="A938" t="s">
        <v>1433</v>
      </c>
      <c r="B938">
        <v>36.799999999999997</v>
      </c>
      <c r="C938">
        <v>5.88</v>
      </c>
      <c r="D938" t="s">
        <v>2379</v>
      </c>
      <c r="E938" t="s">
        <v>2379</v>
      </c>
      <c r="F938" t="s">
        <v>2379</v>
      </c>
      <c r="G938">
        <v>1</v>
      </c>
      <c r="H938" t="s">
        <v>2379</v>
      </c>
      <c r="I938" t="str" cm="1">
        <f t="array" ref="I938">_xlfn.IFS(B1184&lt;18.5,"Underweight",B1184&lt;25,"Normal Weight",B1184&lt;30,"Overweight",B1184&gt;=30,"Obesity")</f>
        <v>Obesity</v>
      </c>
      <c r="J938" t="str" cm="1">
        <f t="array" ref="J938">_xlfn.IFS(C938&lt;5.7,"Normal",C938&lt;6.5,"Pre-Diabetes",C938&gt;=6.5,"Diabetes")</f>
        <v>Pre-Diabetes</v>
      </c>
    </row>
    <row r="939" spans="1:10" x14ac:dyDescent="0.35">
      <c r="A939" t="s">
        <v>1432</v>
      </c>
      <c r="B939">
        <v>23.75</v>
      </c>
      <c r="C939">
        <v>5.42</v>
      </c>
      <c r="D939" t="s">
        <v>2380</v>
      </c>
      <c r="E939" t="s">
        <v>2379</v>
      </c>
      <c r="F939" t="s">
        <v>2381</v>
      </c>
      <c r="G939">
        <v>1</v>
      </c>
      <c r="H939" t="s">
        <v>2379</v>
      </c>
      <c r="I939" t="str" cm="1">
        <f t="array" ref="I939">_xlfn.IFS(B1185&lt;18.5,"Underweight",B1185&lt;25,"Normal Weight",B1185&lt;30,"Overweight",B1185&gt;=30,"Obesity")</f>
        <v>Overweight</v>
      </c>
      <c r="J939" t="str" cm="1">
        <f t="array" ref="J939">_xlfn.IFS(C939&lt;5.7,"Normal",C939&lt;6.5,"Pre-Diabetes",C939&gt;=6.5,"Diabetes")</f>
        <v>Normal</v>
      </c>
    </row>
    <row r="940" spans="1:10" x14ac:dyDescent="0.35">
      <c r="A940" t="s">
        <v>1431</v>
      </c>
      <c r="B940">
        <v>35.619999999999997</v>
      </c>
      <c r="C940">
        <v>4.16</v>
      </c>
      <c r="D940" t="s">
        <v>2379</v>
      </c>
      <c r="E940" t="s">
        <v>2379</v>
      </c>
      <c r="F940" t="s">
        <v>2379</v>
      </c>
      <c r="G940">
        <v>0</v>
      </c>
      <c r="H940" t="s">
        <v>2379</v>
      </c>
      <c r="I940" t="str" cm="1">
        <f t="array" ref="I940">_xlfn.IFS(B1186&lt;18.5,"Underweight",B1186&lt;25,"Normal Weight",B1186&lt;30,"Overweight",B1186&gt;=30,"Obesity")</f>
        <v>Overweight</v>
      </c>
      <c r="J940" t="str" cm="1">
        <f t="array" ref="J940">_xlfn.IFS(C940&lt;5.7,"Normal",C940&lt;6.5,"Pre-Diabetes",C940&gt;=6.5,"Diabetes")</f>
        <v>Normal</v>
      </c>
    </row>
    <row r="941" spans="1:10" x14ac:dyDescent="0.35">
      <c r="A941" t="s">
        <v>1430</v>
      </c>
      <c r="B941">
        <v>30.69</v>
      </c>
      <c r="C941">
        <v>7.05</v>
      </c>
      <c r="D941" t="s">
        <v>2380</v>
      </c>
      <c r="E941" t="s">
        <v>2379</v>
      </c>
      <c r="F941" t="s">
        <v>2379</v>
      </c>
      <c r="G941">
        <v>2</v>
      </c>
      <c r="H941" t="s">
        <v>2379</v>
      </c>
      <c r="I941" t="str" cm="1">
        <f t="array" ref="I941">_xlfn.IFS(B1187&lt;18.5,"Underweight",B1187&lt;25,"Normal Weight",B1187&lt;30,"Overweight",B1187&gt;=30,"Obesity")</f>
        <v>Overweight</v>
      </c>
      <c r="J941" t="str" cm="1">
        <f t="array" ref="J941">_xlfn.IFS(C941&lt;5.7,"Normal",C941&lt;6.5,"Pre-Diabetes",C941&gt;=6.5,"Diabetes")</f>
        <v>Diabetes</v>
      </c>
    </row>
    <row r="942" spans="1:10" x14ac:dyDescent="0.35">
      <c r="A942" t="s">
        <v>1429</v>
      </c>
      <c r="B942">
        <v>35.799999999999997</v>
      </c>
      <c r="C942">
        <v>5.63</v>
      </c>
      <c r="D942" t="s">
        <v>2380</v>
      </c>
      <c r="E942" t="s">
        <v>2379</v>
      </c>
      <c r="F942" t="s">
        <v>2379</v>
      </c>
      <c r="G942">
        <v>2</v>
      </c>
      <c r="H942" t="s">
        <v>2379</v>
      </c>
      <c r="I942" t="str" cm="1">
        <f t="array" ref="I942">_xlfn.IFS(B1188&lt;18.5,"Underweight",B1188&lt;25,"Normal Weight",B1188&lt;30,"Overweight",B1188&gt;=30,"Obesity")</f>
        <v>Obesity</v>
      </c>
      <c r="J942" t="str" cm="1">
        <f t="array" ref="J942">_xlfn.IFS(C942&lt;5.7,"Normal",C942&lt;6.5,"Pre-Diabetes",C942&gt;=6.5,"Diabetes")</f>
        <v>Normal</v>
      </c>
    </row>
    <row r="943" spans="1:10" x14ac:dyDescent="0.35">
      <c r="A943" t="s">
        <v>1428</v>
      </c>
      <c r="B943">
        <v>28.785</v>
      </c>
      <c r="C943">
        <v>4.24</v>
      </c>
      <c r="D943" t="s">
        <v>2380</v>
      </c>
      <c r="E943" t="s">
        <v>2379</v>
      </c>
      <c r="F943" t="s">
        <v>2379</v>
      </c>
      <c r="G943">
        <v>2</v>
      </c>
      <c r="H943" t="s">
        <v>2379</v>
      </c>
      <c r="I943" t="str" cm="1">
        <f t="array" ref="I943">_xlfn.IFS(B1189&lt;18.5,"Underweight",B1189&lt;25,"Normal Weight",B1189&lt;30,"Overweight",B1189&gt;=30,"Obesity")</f>
        <v>Obesity</v>
      </c>
      <c r="J943" t="str" cm="1">
        <f t="array" ref="J943">_xlfn.IFS(C943&lt;5.7,"Normal",C943&lt;6.5,"Pre-Diabetes",C943&gt;=6.5,"Diabetes")</f>
        <v>Normal</v>
      </c>
    </row>
    <row r="944" spans="1:10" x14ac:dyDescent="0.35">
      <c r="A944" t="s">
        <v>1427</v>
      </c>
      <c r="B944">
        <v>28.594999999999999</v>
      </c>
      <c r="C944">
        <v>4.96</v>
      </c>
      <c r="D944" t="s">
        <v>2380</v>
      </c>
      <c r="E944" t="s">
        <v>2379</v>
      </c>
      <c r="F944" t="s">
        <v>2379</v>
      </c>
      <c r="G944">
        <v>2</v>
      </c>
      <c r="H944" t="s">
        <v>2379</v>
      </c>
      <c r="I944" t="str" cm="1">
        <f t="array" ref="I944">_xlfn.IFS(B1190&lt;18.5,"Underweight",B1190&lt;25,"Normal Weight",B1190&lt;30,"Overweight",B1190&gt;=30,"Obesity")</f>
        <v>Normal Weight</v>
      </c>
      <c r="J944" t="str" cm="1">
        <f t="array" ref="J944">_xlfn.IFS(C944&lt;5.7,"Normal",C944&lt;6.5,"Pre-Diabetes",C944&gt;=6.5,"Diabetes")</f>
        <v>Normal</v>
      </c>
    </row>
    <row r="945" spans="1:10" x14ac:dyDescent="0.35">
      <c r="A945" t="s">
        <v>1426</v>
      </c>
      <c r="B945">
        <v>48.75</v>
      </c>
      <c r="C945">
        <v>4.34</v>
      </c>
      <c r="D945" t="s">
        <v>2379</v>
      </c>
      <c r="E945" t="s">
        <v>2379</v>
      </c>
      <c r="F945" t="s">
        <v>2379</v>
      </c>
      <c r="G945">
        <v>0</v>
      </c>
      <c r="H945" t="s">
        <v>2379</v>
      </c>
      <c r="I945" t="str" cm="1">
        <f t="array" ref="I945">_xlfn.IFS(B1191&lt;18.5,"Underweight",B1191&lt;25,"Normal Weight",B1191&lt;30,"Overweight",B1191&gt;=30,"Obesity")</f>
        <v>Overweight</v>
      </c>
      <c r="J945" t="str" cm="1">
        <f t="array" ref="J945">_xlfn.IFS(C945&lt;5.7,"Normal",C945&lt;6.5,"Pre-Diabetes",C945&gt;=6.5,"Diabetes")</f>
        <v>Normal</v>
      </c>
    </row>
    <row r="946" spans="1:10" x14ac:dyDescent="0.35">
      <c r="A946" t="s">
        <v>1425</v>
      </c>
      <c r="B946">
        <v>28.31</v>
      </c>
      <c r="C946">
        <v>5.43</v>
      </c>
      <c r="D946" t="s">
        <v>2380</v>
      </c>
      <c r="E946" t="s">
        <v>2379</v>
      </c>
      <c r="F946" t="s">
        <v>2379</v>
      </c>
      <c r="G946">
        <v>2</v>
      </c>
      <c r="H946" t="s">
        <v>2379</v>
      </c>
      <c r="I946" t="str" cm="1">
        <f t="array" ref="I946">_xlfn.IFS(B1192&lt;18.5,"Underweight",B1192&lt;25,"Normal Weight",B1192&lt;30,"Overweight",B1192&gt;=30,"Obesity")</f>
        <v>Overweight</v>
      </c>
      <c r="J946" t="str" cm="1">
        <f t="array" ref="J946">_xlfn.IFS(C946&lt;5.7,"Normal",C946&lt;6.5,"Pre-Diabetes",C946&gt;=6.5,"Diabetes")</f>
        <v>Normal</v>
      </c>
    </row>
    <row r="947" spans="1:10" x14ac:dyDescent="0.35">
      <c r="A947" t="s">
        <v>1424</v>
      </c>
      <c r="B947">
        <v>38.39</v>
      </c>
      <c r="C947">
        <v>8.33</v>
      </c>
      <c r="D947" t="s">
        <v>2380</v>
      </c>
      <c r="E947" t="s">
        <v>2379</v>
      </c>
      <c r="F947" t="s">
        <v>2379</v>
      </c>
      <c r="G947">
        <v>1</v>
      </c>
      <c r="H947" t="s">
        <v>2379</v>
      </c>
      <c r="I947" t="str" cm="1">
        <f t="array" ref="I947">_xlfn.IFS(B1193&lt;18.5,"Underweight",B1193&lt;25,"Normal Weight",B1193&lt;30,"Overweight",B1193&gt;=30,"Obesity")</f>
        <v>Obesity</v>
      </c>
      <c r="J947" t="str" cm="1">
        <f t="array" ref="J947">_xlfn.IFS(C947&lt;5.7,"Normal",C947&lt;6.5,"Pre-Diabetes",C947&gt;=6.5,"Diabetes")</f>
        <v>Diabetes</v>
      </c>
    </row>
    <row r="948" spans="1:10" x14ac:dyDescent="0.35">
      <c r="A948" t="s">
        <v>1423</v>
      </c>
      <c r="B948">
        <v>25.87</v>
      </c>
      <c r="C948">
        <v>5.63</v>
      </c>
      <c r="D948" t="s">
        <v>2380</v>
      </c>
      <c r="E948" t="s">
        <v>2379</v>
      </c>
      <c r="F948" t="s">
        <v>2379</v>
      </c>
      <c r="G948">
        <v>1</v>
      </c>
      <c r="H948" t="s">
        <v>2379</v>
      </c>
      <c r="I948" t="str" cm="1">
        <f t="array" ref="I948">_xlfn.IFS(B1194&lt;18.5,"Underweight",B1194&lt;25,"Normal Weight",B1194&lt;30,"Overweight",B1194&gt;=30,"Obesity")</f>
        <v>Overweight</v>
      </c>
      <c r="J948" t="str" cm="1">
        <f t="array" ref="J948">_xlfn.IFS(C948&lt;5.7,"Normal",C948&lt;6.5,"Pre-Diabetes",C948&gt;=6.5,"Diabetes")</f>
        <v>Normal</v>
      </c>
    </row>
    <row r="949" spans="1:10" x14ac:dyDescent="0.35">
      <c r="A949" t="s">
        <v>1422</v>
      </c>
      <c r="B949">
        <v>43.7</v>
      </c>
      <c r="C949">
        <v>7.23</v>
      </c>
      <c r="D949" t="s">
        <v>2379</v>
      </c>
      <c r="E949" t="s">
        <v>2379</v>
      </c>
      <c r="F949" t="s">
        <v>2379</v>
      </c>
      <c r="G949">
        <v>0</v>
      </c>
      <c r="H949" t="s">
        <v>2379</v>
      </c>
      <c r="I949" t="str" cm="1">
        <f t="array" ref="I949">_xlfn.IFS(B1195&lt;18.5,"Underweight",B1195&lt;25,"Normal Weight",B1195&lt;30,"Overweight",B1195&gt;=30,"Obesity")</f>
        <v>Overweight</v>
      </c>
      <c r="J949" t="str" cm="1">
        <f t="array" ref="J949">_xlfn.IFS(C949&lt;5.7,"Normal",C949&lt;6.5,"Pre-Diabetes",C949&gt;=6.5,"Diabetes")</f>
        <v>Diabetes</v>
      </c>
    </row>
    <row r="950" spans="1:10" x14ac:dyDescent="0.35">
      <c r="A950" t="s">
        <v>1421</v>
      </c>
      <c r="B950">
        <v>40.945</v>
      </c>
      <c r="C950">
        <v>10.57</v>
      </c>
      <c r="D950" t="s">
        <v>2379</v>
      </c>
      <c r="E950" t="s">
        <v>2379</v>
      </c>
      <c r="F950" t="s">
        <v>2379</v>
      </c>
      <c r="G950">
        <v>0</v>
      </c>
      <c r="H950" t="s">
        <v>2379</v>
      </c>
      <c r="I950" t="str" cm="1">
        <f t="array" ref="I950">_xlfn.IFS(B1196&lt;18.5,"Underweight",B1196&lt;25,"Normal Weight",B1196&lt;30,"Overweight",B1196&gt;=30,"Obesity")</f>
        <v>Obesity</v>
      </c>
      <c r="J950" t="str" cm="1">
        <f t="array" ref="J950">_xlfn.IFS(C950&lt;5.7,"Normal",C950&lt;6.5,"Pre-Diabetes",C950&gt;=6.5,"Diabetes")</f>
        <v>Diabetes</v>
      </c>
    </row>
    <row r="951" spans="1:10" x14ac:dyDescent="0.35">
      <c r="A951" t="s">
        <v>1420</v>
      </c>
      <c r="B951">
        <v>27.94</v>
      </c>
      <c r="C951">
        <v>7.92</v>
      </c>
      <c r="D951" t="s">
        <v>2379</v>
      </c>
      <c r="E951" t="s">
        <v>2379</v>
      </c>
      <c r="F951" t="s">
        <v>2379</v>
      </c>
      <c r="G951">
        <v>0</v>
      </c>
      <c r="H951" t="s">
        <v>2379</v>
      </c>
      <c r="I951" t="str" cm="1">
        <f t="array" ref="I951">_xlfn.IFS(B1197&lt;18.5,"Underweight",B1197&lt;25,"Normal Weight",B1197&lt;30,"Overweight",B1197&gt;=30,"Obesity")</f>
        <v>Obesity</v>
      </c>
      <c r="J951" t="str" cm="1">
        <f t="array" ref="J951">_xlfn.IFS(C951&lt;5.7,"Normal",C951&lt;6.5,"Pre-Diabetes",C951&gt;=6.5,"Diabetes")</f>
        <v>Diabetes</v>
      </c>
    </row>
    <row r="952" spans="1:10" x14ac:dyDescent="0.35">
      <c r="A952" t="s">
        <v>1419</v>
      </c>
      <c r="B952">
        <v>31.9</v>
      </c>
      <c r="C952">
        <v>10.119999999999999</v>
      </c>
      <c r="D952" t="s">
        <v>2379</v>
      </c>
      <c r="E952" t="s">
        <v>2379</v>
      </c>
      <c r="F952" t="s">
        <v>2379</v>
      </c>
      <c r="G952">
        <v>2</v>
      </c>
      <c r="H952" t="s">
        <v>2379</v>
      </c>
      <c r="I952" t="str" cm="1">
        <f t="array" ref="I952">_xlfn.IFS(B1198&lt;18.5,"Underweight",B1198&lt;25,"Normal Weight",B1198&lt;30,"Overweight",B1198&gt;=30,"Obesity")</f>
        <v>Obesity</v>
      </c>
      <c r="J952" t="str" cm="1">
        <f t="array" ref="J952">_xlfn.IFS(C952&lt;5.7,"Normal",C952&lt;6.5,"Pre-Diabetes",C952&gt;=6.5,"Diabetes")</f>
        <v>Diabetes</v>
      </c>
    </row>
    <row r="953" spans="1:10" x14ac:dyDescent="0.35">
      <c r="A953" t="s">
        <v>1418</v>
      </c>
      <c r="B953">
        <v>31.64</v>
      </c>
      <c r="C953">
        <v>7.91</v>
      </c>
      <c r="D953" t="s">
        <v>2379</v>
      </c>
      <c r="E953" t="s">
        <v>2379</v>
      </c>
      <c r="F953" t="s">
        <v>2379</v>
      </c>
      <c r="G953">
        <v>0</v>
      </c>
      <c r="H953" t="s">
        <v>2379</v>
      </c>
      <c r="I953" t="str" cm="1">
        <f t="array" ref="I953">_xlfn.IFS(B1199&lt;18.5,"Underweight",B1199&lt;25,"Normal Weight",B1199&lt;30,"Overweight",B1199&gt;=30,"Obesity")</f>
        <v>Obesity</v>
      </c>
      <c r="J953" t="str" cm="1">
        <f t="array" ref="J953">_xlfn.IFS(C953&lt;5.7,"Normal",C953&lt;6.5,"Pre-Diabetes",C953&gt;=6.5,"Diabetes")</f>
        <v>Diabetes</v>
      </c>
    </row>
    <row r="954" spans="1:10" x14ac:dyDescent="0.35">
      <c r="A954" t="s">
        <v>1417</v>
      </c>
      <c r="B954">
        <v>46.7</v>
      </c>
      <c r="C954">
        <v>10.9</v>
      </c>
      <c r="D954" t="s">
        <v>2379</v>
      </c>
      <c r="E954" t="s">
        <v>2379</v>
      </c>
      <c r="F954" t="s">
        <v>2379</v>
      </c>
      <c r="G954">
        <v>0</v>
      </c>
      <c r="H954" t="s">
        <v>2379</v>
      </c>
      <c r="I954" t="str" cm="1">
        <f t="array" ref="I954">_xlfn.IFS(B1200&lt;18.5,"Underweight",B1200&lt;25,"Normal Weight",B1200&lt;30,"Overweight",B1200&gt;=30,"Obesity")</f>
        <v>Obesity</v>
      </c>
      <c r="J954" t="str" cm="1">
        <f t="array" ref="J954">_xlfn.IFS(C954&lt;5.7,"Normal",C954&lt;6.5,"Pre-Diabetes",C954&gt;=6.5,"Diabetes")</f>
        <v>Diabetes</v>
      </c>
    </row>
    <row r="955" spans="1:10" x14ac:dyDescent="0.35">
      <c r="A955" t="s">
        <v>1416</v>
      </c>
      <c r="B955">
        <v>18.335000000000001</v>
      </c>
      <c r="C955">
        <v>11.83</v>
      </c>
      <c r="D955" t="s">
        <v>2379</v>
      </c>
      <c r="E955" t="s">
        <v>2379</v>
      </c>
      <c r="F955" t="s">
        <v>2379</v>
      </c>
      <c r="G955">
        <v>0</v>
      </c>
      <c r="H955" t="s">
        <v>2379</v>
      </c>
      <c r="I955" t="str" cm="1">
        <f t="array" ref="I955">_xlfn.IFS(B1201&lt;18.5,"Underweight",B1201&lt;25,"Normal Weight",B1201&lt;30,"Overweight",B1201&gt;=30,"Obesity")</f>
        <v>Overweight</v>
      </c>
      <c r="J955" t="str" cm="1">
        <f t="array" ref="J955">_xlfn.IFS(C955&lt;5.7,"Normal",C955&lt;6.5,"Pre-Diabetes",C955&gt;=6.5,"Diabetes")</f>
        <v>Diabetes</v>
      </c>
    </row>
    <row r="956" spans="1:10" x14ac:dyDescent="0.35">
      <c r="A956" t="s">
        <v>1415</v>
      </c>
      <c r="B956">
        <v>31.24</v>
      </c>
      <c r="C956">
        <v>7.42</v>
      </c>
      <c r="D956" t="s">
        <v>2380</v>
      </c>
      <c r="E956" t="s">
        <v>2379</v>
      </c>
      <c r="F956" t="s">
        <v>2379</v>
      </c>
      <c r="G956">
        <v>2</v>
      </c>
      <c r="H956" t="s">
        <v>2379</v>
      </c>
      <c r="I956" t="str" cm="1">
        <f t="array" ref="I956">_xlfn.IFS(B1202&lt;18.5,"Underweight",B1202&lt;25,"Normal Weight",B1202&lt;30,"Overweight",B1202&gt;=30,"Obesity")</f>
        <v>Obesity</v>
      </c>
      <c r="J956" t="str" cm="1">
        <f t="array" ref="J956">_xlfn.IFS(C956&lt;5.7,"Normal",C956&lt;6.5,"Pre-Diabetes",C956&gt;=6.5,"Diabetes")</f>
        <v>Diabetes</v>
      </c>
    </row>
    <row r="957" spans="1:10" x14ac:dyDescent="0.35">
      <c r="A957" t="s">
        <v>1414</v>
      </c>
      <c r="B957">
        <v>39.22</v>
      </c>
      <c r="C957">
        <v>5.62</v>
      </c>
      <c r="D957" t="s">
        <v>2380</v>
      </c>
      <c r="E957" t="s">
        <v>2379</v>
      </c>
      <c r="F957" t="s">
        <v>2379</v>
      </c>
      <c r="G957">
        <v>1</v>
      </c>
      <c r="H957" t="s">
        <v>2379</v>
      </c>
      <c r="I957" t="str" cm="1">
        <f t="array" ref="I957">_xlfn.IFS(B1203&lt;18.5,"Underweight",B1203&lt;25,"Normal Weight",B1203&lt;30,"Overweight",B1203&gt;=30,"Obesity")</f>
        <v>Overweight</v>
      </c>
      <c r="J957" t="str" cm="1">
        <f t="array" ref="J957">_xlfn.IFS(C957&lt;5.7,"Normal",C957&lt;6.5,"Pre-Diabetes",C957&gt;=6.5,"Diabetes")</f>
        <v>Normal</v>
      </c>
    </row>
    <row r="958" spans="1:10" x14ac:dyDescent="0.35">
      <c r="A958" t="s">
        <v>1413</v>
      </c>
      <c r="B958">
        <v>24.414999999999999</v>
      </c>
      <c r="C958">
        <v>7.16</v>
      </c>
      <c r="D958" t="s">
        <v>2379</v>
      </c>
      <c r="E958" t="s">
        <v>2379</v>
      </c>
      <c r="F958" t="s">
        <v>2379</v>
      </c>
      <c r="G958">
        <v>0</v>
      </c>
      <c r="H958" t="s">
        <v>2379</v>
      </c>
      <c r="I958" t="str" cm="1">
        <f t="array" ref="I958">_xlfn.IFS(B1204&lt;18.5,"Underweight",B1204&lt;25,"Normal Weight",B1204&lt;30,"Overweight",B1204&gt;=30,"Obesity")</f>
        <v>Normal Weight</v>
      </c>
      <c r="J958" t="str" cm="1">
        <f t="array" ref="J958">_xlfn.IFS(C958&lt;5.7,"Normal",C958&lt;6.5,"Pre-Diabetes",C958&gt;=6.5,"Diabetes")</f>
        <v>Diabetes</v>
      </c>
    </row>
    <row r="959" spans="1:10" x14ac:dyDescent="0.35">
      <c r="A959" t="s">
        <v>1412</v>
      </c>
      <c r="B959">
        <v>32.299999999999997</v>
      </c>
      <c r="C959">
        <v>9.89</v>
      </c>
      <c r="D959" t="s">
        <v>2379</v>
      </c>
      <c r="E959" t="s">
        <v>2379</v>
      </c>
      <c r="F959" t="s">
        <v>2379</v>
      </c>
      <c r="G959">
        <v>0</v>
      </c>
      <c r="H959" t="s">
        <v>2379</v>
      </c>
      <c r="I959" t="str" cm="1">
        <f t="array" ref="I959">_xlfn.IFS(B1205&lt;18.5,"Underweight",B1205&lt;25,"Normal Weight",B1205&lt;30,"Overweight",B1205&gt;=30,"Obesity")</f>
        <v>Obesity</v>
      </c>
      <c r="J959" t="str" cm="1">
        <f t="array" ref="J959">_xlfn.IFS(C959&lt;5.7,"Normal",C959&lt;6.5,"Pre-Diabetes",C959&gt;=6.5,"Diabetes")</f>
        <v>Diabetes</v>
      </c>
    </row>
    <row r="960" spans="1:10" x14ac:dyDescent="0.35">
      <c r="A960" t="s">
        <v>1411</v>
      </c>
      <c r="B960">
        <v>39.94</v>
      </c>
      <c r="C960">
        <v>5.14</v>
      </c>
      <c r="D960" t="s">
        <v>2379</v>
      </c>
      <c r="E960" t="s">
        <v>2379</v>
      </c>
      <c r="F960" t="s">
        <v>2379</v>
      </c>
      <c r="G960">
        <v>0</v>
      </c>
      <c r="H960" t="s">
        <v>2379</v>
      </c>
      <c r="I960" t="str" cm="1">
        <f t="array" ref="I960">_xlfn.IFS(B1206&lt;18.5,"Underweight",B1206&lt;25,"Normal Weight",B1206&lt;30,"Overweight",B1206&gt;=30,"Obesity")</f>
        <v>Obesity</v>
      </c>
      <c r="J960" t="str" cm="1">
        <f t="array" ref="J960">_xlfn.IFS(C960&lt;5.7,"Normal",C960&lt;6.5,"Pre-Diabetes",C960&gt;=6.5,"Diabetes")</f>
        <v>Normal</v>
      </c>
    </row>
    <row r="961" spans="1:10" x14ac:dyDescent="0.35">
      <c r="A961" t="s">
        <v>1410</v>
      </c>
      <c r="B961">
        <v>30</v>
      </c>
      <c r="C961">
        <v>5.61</v>
      </c>
      <c r="D961" t="s">
        <v>2380</v>
      </c>
      <c r="E961" t="s">
        <v>2379</v>
      </c>
      <c r="F961" t="s">
        <v>2381</v>
      </c>
      <c r="G961">
        <v>1</v>
      </c>
      <c r="H961" t="s">
        <v>2379</v>
      </c>
      <c r="I961" t="str" cm="1">
        <f t="array" ref="I961">_xlfn.IFS(B1207&lt;18.5,"Underweight",B1207&lt;25,"Normal Weight",B1207&lt;30,"Overweight",B1207&gt;=30,"Obesity")</f>
        <v>Obesity</v>
      </c>
      <c r="J961" t="str" cm="1">
        <f t="array" ref="J961">_xlfn.IFS(C961&lt;5.7,"Normal",C961&lt;6.5,"Pre-Diabetes",C961&gt;=6.5,"Diabetes")</f>
        <v>Normal</v>
      </c>
    </row>
    <row r="962" spans="1:10" x14ac:dyDescent="0.35">
      <c r="A962" t="s">
        <v>1409</v>
      </c>
      <c r="B962">
        <v>35.340000000000003</v>
      </c>
      <c r="C962">
        <v>5.51</v>
      </c>
      <c r="D962" t="s">
        <v>2380</v>
      </c>
      <c r="E962" t="s">
        <v>2379</v>
      </c>
      <c r="F962" t="s">
        <v>2381</v>
      </c>
      <c r="G962">
        <v>1</v>
      </c>
      <c r="H962" t="s">
        <v>2379</v>
      </c>
      <c r="I962" t="str" cm="1">
        <f t="array" ref="I962">_xlfn.IFS(B1208&lt;18.5,"Underweight",B1208&lt;25,"Normal Weight",B1208&lt;30,"Overweight",B1208&gt;=30,"Obesity")</f>
        <v>Overweight</v>
      </c>
      <c r="J962" t="str" cm="1">
        <f t="array" ref="J962">_xlfn.IFS(C962&lt;5.7,"Normal",C962&lt;6.5,"Pre-Diabetes",C962&gt;=6.5,"Diabetes")</f>
        <v>Normal</v>
      </c>
    </row>
    <row r="963" spans="1:10" x14ac:dyDescent="0.35">
      <c r="A963" t="s">
        <v>1408</v>
      </c>
      <c r="B963">
        <v>32.204999999999998</v>
      </c>
      <c r="C963">
        <v>8.3800000000000008</v>
      </c>
      <c r="D963" t="s">
        <v>2380</v>
      </c>
      <c r="E963" t="s">
        <v>2379</v>
      </c>
      <c r="F963" t="s">
        <v>2379</v>
      </c>
      <c r="G963">
        <v>2</v>
      </c>
      <c r="H963" t="s">
        <v>2379</v>
      </c>
      <c r="I963" t="str" cm="1">
        <f t="array" ref="I963">_xlfn.IFS(B1209&lt;18.5,"Underweight",B1209&lt;25,"Normal Weight",B1209&lt;30,"Overweight",B1209&gt;=30,"Obesity")</f>
        <v>Normal Weight</v>
      </c>
      <c r="J963" t="str" cm="1">
        <f t="array" ref="J963">_xlfn.IFS(C963&lt;5.7,"Normal",C963&lt;6.5,"Pre-Diabetes",C963&gt;=6.5,"Diabetes")</f>
        <v>Diabetes</v>
      </c>
    </row>
    <row r="964" spans="1:10" x14ac:dyDescent="0.35">
      <c r="A964" t="s">
        <v>1407</v>
      </c>
      <c r="B964">
        <v>33.880000000000003</v>
      </c>
      <c r="C964">
        <v>4.68</v>
      </c>
      <c r="D964" t="s">
        <v>2379</v>
      </c>
      <c r="E964" t="s">
        <v>2380</v>
      </c>
      <c r="F964" t="s">
        <v>2379</v>
      </c>
      <c r="G964">
        <v>1</v>
      </c>
      <c r="H964" t="s">
        <v>2379</v>
      </c>
      <c r="I964" t="str" cm="1">
        <f t="array" ref="I964">_xlfn.IFS(B1210&lt;18.5,"Underweight",B1210&lt;25,"Normal Weight",B1210&lt;30,"Overweight",B1210&gt;=30,"Obesity")</f>
        <v>Obesity</v>
      </c>
      <c r="J964" t="str" cm="1">
        <f t="array" ref="J964">_xlfn.IFS(C964&lt;5.7,"Normal",C964&lt;6.5,"Pre-Diabetes",C964&gt;=6.5,"Diabetes")</f>
        <v>Normal</v>
      </c>
    </row>
    <row r="965" spans="1:10" x14ac:dyDescent="0.35">
      <c r="A965" t="s">
        <v>1406</v>
      </c>
      <c r="B965">
        <v>26.63</v>
      </c>
      <c r="C965">
        <v>4.3600000000000003</v>
      </c>
      <c r="D965" t="s">
        <v>2380</v>
      </c>
      <c r="E965" t="s">
        <v>2379</v>
      </c>
      <c r="F965" t="s">
        <v>2379</v>
      </c>
      <c r="G965">
        <v>2</v>
      </c>
      <c r="H965" t="s">
        <v>2379</v>
      </c>
      <c r="I965" t="str" cm="1">
        <f t="array" ref="I965">_xlfn.IFS(B1211&lt;18.5,"Underweight",B1211&lt;25,"Normal Weight",B1211&lt;30,"Overweight",B1211&gt;=30,"Obesity")</f>
        <v>Overweight</v>
      </c>
      <c r="J965" t="str" cm="1">
        <f t="array" ref="J965">_xlfn.IFS(C965&lt;5.7,"Normal",C965&lt;6.5,"Pre-Diabetes",C965&gt;=6.5,"Diabetes")</f>
        <v>Normal</v>
      </c>
    </row>
    <row r="966" spans="1:10" x14ac:dyDescent="0.35">
      <c r="A966" t="s">
        <v>1405</v>
      </c>
      <c r="B966">
        <v>28.7</v>
      </c>
      <c r="C966">
        <v>7.74</v>
      </c>
      <c r="D966" t="s">
        <v>2379</v>
      </c>
      <c r="E966" t="s">
        <v>2379</v>
      </c>
      <c r="F966" t="s">
        <v>2379</v>
      </c>
      <c r="G966">
        <v>0</v>
      </c>
      <c r="H966" t="s">
        <v>2379</v>
      </c>
      <c r="I966" t="str" cm="1">
        <f t="array" ref="I966">_xlfn.IFS(B1212&lt;18.5,"Underweight",B1212&lt;25,"Normal Weight",B1212&lt;30,"Overweight",B1212&gt;=30,"Obesity")</f>
        <v>Obesity</v>
      </c>
      <c r="J966" t="str" cm="1">
        <f t="array" ref="J966">_xlfn.IFS(C966&lt;5.7,"Normal",C966&lt;6.5,"Pre-Diabetes",C966&gt;=6.5,"Diabetes")</f>
        <v>Diabetes</v>
      </c>
    </row>
    <row r="967" spans="1:10" x14ac:dyDescent="0.35">
      <c r="A967" t="s">
        <v>1404</v>
      </c>
      <c r="B967">
        <v>25.65</v>
      </c>
      <c r="C967">
        <v>4.05</v>
      </c>
      <c r="D967" t="s">
        <v>2380</v>
      </c>
      <c r="E967" t="s">
        <v>2379</v>
      </c>
      <c r="F967" t="s">
        <v>2379</v>
      </c>
      <c r="G967">
        <v>2</v>
      </c>
      <c r="H967" t="s">
        <v>2379</v>
      </c>
      <c r="I967" t="str" cm="1">
        <f t="array" ref="I967">_xlfn.IFS(B1213&lt;18.5,"Underweight",B1213&lt;25,"Normal Weight",B1213&lt;30,"Overweight",B1213&gt;=30,"Obesity")</f>
        <v>Overweight</v>
      </c>
      <c r="J967" t="str" cm="1">
        <f t="array" ref="J967">_xlfn.IFS(C967&lt;5.7,"Normal",C967&lt;6.5,"Pre-Diabetes",C967&gt;=6.5,"Diabetes")</f>
        <v>Normal</v>
      </c>
    </row>
    <row r="968" spans="1:10" x14ac:dyDescent="0.35">
      <c r="A968" t="s">
        <v>1403</v>
      </c>
      <c r="B968">
        <v>36.384999999999998</v>
      </c>
      <c r="C968">
        <v>11.49</v>
      </c>
      <c r="D968" t="s">
        <v>2379</v>
      </c>
      <c r="E968" t="s">
        <v>2379</v>
      </c>
      <c r="F968" t="s">
        <v>2379</v>
      </c>
      <c r="G968">
        <v>0</v>
      </c>
      <c r="H968" t="s">
        <v>2379</v>
      </c>
      <c r="I968" t="str" cm="1">
        <f t="array" ref="I968">_xlfn.IFS(B1214&lt;18.5,"Underweight",B1214&lt;25,"Normal Weight",B1214&lt;30,"Overweight",B1214&gt;=30,"Obesity")</f>
        <v>Overweight</v>
      </c>
      <c r="J968" t="str" cm="1">
        <f t="array" ref="J968">_xlfn.IFS(C968&lt;5.7,"Normal",C968&lt;6.5,"Pre-Diabetes",C968&gt;=6.5,"Diabetes")</f>
        <v>Diabetes</v>
      </c>
    </row>
    <row r="969" spans="1:10" x14ac:dyDescent="0.35">
      <c r="A969" t="s">
        <v>1402</v>
      </c>
      <c r="B969">
        <v>34.69</v>
      </c>
      <c r="C969">
        <v>5.65</v>
      </c>
      <c r="D969" t="s">
        <v>2379</v>
      </c>
      <c r="E969" t="s">
        <v>2379</v>
      </c>
      <c r="F969" t="s">
        <v>2379</v>
      </c>
      <c r="G969">
        <v>0</v>
      </c>
      <c r="H969" t="s">
        <v>2379</v>
      </c>
      <c r="I969" t="str" cm="1">
        <f t="array" ref="I969">_xlfn.IFS(B1215&lt;18.5,"Underweight",B1215&lt;25,"Normal Weight",B1215&lt;30,"Overweight",B1215&gt;=30,"Obesity")</f>
        <v>Obesity</v>
      </c>
      <c r="J969" t="str" cm="1">
        <f t="array" ref="J969">_xlfn.IFS(C969&lt;5.7,"Normal",C969&lt;6.5,"Pre-Diabetes",C969&gt;=6.5,"Diabetes")</f>
        <v>Normal</v>
      </c>
    </row>
    <row r="970" spans="1:10" x14ac:dyDescent="0.35">
      <c r="A970" t="s">
        <v>1401</v>
      </c>
      <c r="B970">
        <v>37.68</v>
      </c>
      <c r="C970">
        <v>4.29</v>
      </c>
      <c r="D970" t="s">
        <v>2380</v>
      </c>
      <c r="E970" t="s">
        <v>2379</v>
      </c>
      <c r="F970" t="s">
        <v>2379</v>
      </c>
      <c r="G970">
        <v>0</v>
      </c>
      <c r="H970" t="s">
        <v>2379</v>
      </c>
      <c r="I970" t="str" cm="1">
        <f t="array" ref="I970">_xlfn.IFS(B1216&lt;18.5,"Underweight",B1216&lt;25,"Normal Weight",B1216&lt;30,"Overweight",B1216&gt;=30,"Obesity")</f>
        <v>Overweight</v>
      </c>
      <c r="J970" t="str" cm="1">
        <f t="array" ref="J970">_xlfn.IFS(C970&lt;5.7,"Normal",C970&lt;6.5,"Pre-Diabetes",C970&gt;=6.5,"Diabetes")</f>
        <v>Normal</v>
      </c>
    </row>
    <row r="971" spans="1:10" x14ac:dyDescent="0.35">
      <c r="A971" t="s">
        <v>1400</v>
      </c>
      <c r="B971">
        <v>35.49</v>
      </c>
      <c r="C971">
        <v>4.74</v>
      </c>
      <c r="D971" t="s">
        <v>2380</v>
      </c>
      <c r="E971" t="s">
        <v>2379</v>
      </c>
      <c r="F971" t="s">
        <v>2381</v>
      </c>
      <c r="G971">
        <v>1</v>
      </c>
      <c r="H971" t="s">
        <v>2379</v>
      </c>
      <c r="I971" t="str" cm="1">
        <f t="array" ref="I971">_xlfn.IFS(B1217&lt;18.5,"Underweight",B1217&lt;25,"Normal Weight",B1217&lt;30,"Overweight",B1217&gt;=30,"Obesity")</f>
        <v>Normal Weight</v>
      </c>
      <c r="J971" t="str" cm="1">
        <f t="array" ref="J971">_xlfn.IFS(C971&lt;5.7,"Normal",C971&lt;6.5,"Pre-Diabetes",C971&gt;=6.5,"Diabetes")</f>
        <v>Normal</v>
      </c>
    </row>
    <row r="972" spans="1:10" x14ac:dyDescent="0.35">
      <c r="A972" t="s">
        <v>1399</v>
      </c>
      <c r="B972">
        <v>44.7</v>
      </c>
      <c r="C972">
        <v>7.6</v>
      </c>
      <c r="D972" t="s">
        <v>2380</v>
      </c>
      <c r="E972" t="s">
        <v>2379</v>
      </c>
      <c r="F972" t="s">
        <v>2379</v>
      </c>
      <c r="G972">
        <v>2</v>
      </c>
      <c r="H972" t="s">
        <v>2379</v>
      </c>
      <c r="I972" t="str" cm="1">
        <f t="array" ref="I972">_xlfn.IFS(B1218&lt;18.5,"Underweight",B1218&lt;25,"Normal Weight",B1218&lt;30,"Overweight",B1218&gt;=30,"Obesity")</f>
        <v>Overweight</v>
      </c>
      <c r="J972" t="str" cm="1">
        <f t="array" ref="J972">_xlfn.IFS(C972&lt;5.7,"Normal",C972&lt;6.5,"Pre-Diabetes",C972&gt;=6.5,"Diabetes")</f>
        <v>Diabetes</v>
      </c>
    </row>
    <row r="973" spans="1:10" x14ac:dyDescent="0.35">
      <c r="A973" t="s">
        <v>1398</v>
      </c>
      <c r="B973">
        <v>38.380000000000003</v>
      </c>
      <c r="C973">
        <v>8.5</v>
      </c>
      <c r="D973" t="s">
        <v>2380</v>
      </c>
      <c r="E973" t="s">
        <v>2379</v>
      </c>
      <c r="F973" t="s">
        <v>2379</v>
      </c>
      <c r="G973">
        <v>2</v>
      </c>
      <c r="H973" t="s">
        <v>2379</v>
      </c>
      <c r="I973" t="str" cm="1">
        <f t="array" ref="I973">_xlfn.IFS(B1219&lt;18.5,"Underweight",B1219&lt;25,"Normal Weight",B1219&lt;30,"Overweight",B1219&gt;=30,"Obesity")</f>
        <v>Overweight</v>
      </c>
      <c r="J973" t="str" cm="1">
        <f t="array" ref="J973">_xlfn.IFS(C973&lt;5.7,"Normal",C973&lt;6.5,"Pre-Diabetes",C973&gt;=6.5,"Diabetes")</f>
        <v>Diabetes</v>
      </c>
    </row>
    <row r="974" spans="1:10" x14ac:dyDescent="0.35">
      <c r="A974" t="s">
        <v>1397</v>
      </c>
      <c r="B974">
        <v>35.244999999999997</v>
      </c>
      <c r="C974">
        <v>11.22</v>
      </c>
      <c r="D974" t="s">
        <v>2380</v>
      </c>
      <c r="E974" t="s">
        <v>2379</v>
      </c>
      <c r="F974" t="s">
        <v>2379</v>
      </c>
      <c r="G974">
        <v>0</v>
      </c>
      <c r="H974" t="s">
        <v>2379</v>
      </c>
      <c r="I974" t="str" cm="1">
        <f t="array" ref="I974">_xlfn.IFS(B1220&lt;18.5,"Underweight",B1220&lt;25,"Normal Weight",B1220&lt;30,"Overweight",B1220&gt;=30,"Obesity")</f>
        <v>Overweight</v>
      </c>
      <c r="J974" t="str" cm="1">
        <f t="array" ref="J974">_xlfn.IFS(C974&lt;5.7,"Normal",C974&lt;6.5,"Pre-Diabetes",C974&gt;=6.5,"Diabetes")</f>
        <v>Diabetes</v>
      </c>
    </row>
    <row r="975" spans="1:10" x14ac:dyDescent="0.35">
      <c r="A975" t="s">
        <v>1396</v>
      </c>
      <c r="B975">
        <v>49.84</v>
      </c>
      <c r="C975">
        <v>5.0999999999999996</v>
      </c>
      <c r="D975" t="s">
        <v>2380</v>
      </c>
      <c r="E975" t="s">
        <v>2379</v>
      </c>
      <c r="F975" t="s">
        <v>2381</v>
      </c>
      <c r="G975">
        <v>1</v>
      </c>
      <c r="H975" t="s">
        <v>2379</v>
      </c>
      <c r="I975" t="str" cm="1">
        <f t="array" ref="I975">_xlfn.IFS(B1221&lt;18.5,"Underweight",B1221&lt;25,"Normal Weight",B1221&lt;30,"Overweight",B1221&gt;=30,"Obesity")</f>
        <v>Overweight</v>
      </c>
      <c r="J975" t="str" cm="1">
        <f t="array" ref="J975">_xlfn.IFS(C975&lt;5.7,"Normal",C975&lt;6.5,"Pre-Diabetes",C975&gt;=6.5,"Diabetes")</f>
        <v>Normal</v>
      </c>
    </row>
    <row r="976" spans="1:10" x14ac:dyDescent="0.35">
      <c r="A976" t="s">
        <v>1395</v>
      </c>
      <c r="B976">
        <v>49.06</v>
      </c>
      <c r="C976">
        <v>5.43</v>
      </c>
      <c r="D976" t="s">
        <v>2380</v>
      </c>
      <c r="E976" t="s">
        <v>2379</v>
      </c>
      <c r="F976" t="s">
        <v>2379</v>
      </c>
      <c r="G976">
        <v>1</v>
      </c>
      <c r="H976" t="s">
        <v>2379</v>
      </c>
      <c r="I976" t="str" cm="1">
        <f t="array" ref="I976">_xlfn.IFS(B1222&lt;18.5,"Underweight",B1222&lt;25,"Normal Weight",B1222&lt;30,"Overweight",B1222&gt;=30,"Obesity")</f>
        <v>Obesity</v>
      </c>
      <c r="J976" t="str" cm="1">
        <f t="array" ref="J976">_xlfn.IFS(C976&lt;5.7,"Normal",C976&lt;6.5,"Pre-Diabetes",C976&gt;=6.5,"Diabetes")</f>
        <v>Normal</v>
      </c>
    </row>
    <row r="977" spans="1:10" x14ac:dyDescent="0.35">
      <c r="A977" t="s">
        <v>1394</v>
      </c>
      <c r="B977">
        <v>30.88</v>
      </c>
      <c r="C977">
        <v>5.82</v>
      </c>
      <c r="D977" t="s">
        <v>2379</v>
      </c>
      <c r="E977" t="s">
        <v>2379</v>
      </c>
      <c r="F977" t="s">
        <v>2379</v>
      </c>
      <c r="G977">
        <v>2</v>
      </c>
      <c r="H977" t="s">
        <v>2379</v>
      </c>
      <c r="I977" t="str" cm="1">
        <f t="array" ref="I977">_xlfn.IFS(B1223&lt;18.5,"Underweight",B1223&lt;25,"Normal Weight",B1223&lt;30,"Overweight",B1223&gt;=30,"Obesity")</f>
        <v>Normal Weight</v>
      </c>
      <c r="J977" t="str" cm="1">
        <f t="array" ref="J977">_xlfn.IFS(C977&lt;5.7,"Normal",C977&lt;6.5,"Pre-Diabetes",C977&gt;=6.5,"Diabetes")</f>
        <v>Pre-Diabetes</v>
      </c>
    </row>
    <row r="978" spans="1:10" x14ac:dyDescent="0.35">
      <c r="A978" t="s">
        <v>1393</v>
      </c>
      <c r="B978">
        <v>33.35</v>
      </c>
      <c r="C978">
        <v>6.05</v>
      </c>
      <c r="D978" t="s">
        <v>2379</v>
      </c>
      <c r="E978" t="s">
        <v>2379</v>
      </c>
      <c r="F978" t="s">
        <v>2381</v>
      </c>
      <c r="G978">
        <v>1</v>
      </c>
      <c r="H978" t="s">
        <v>2379</v>
      </c>
      <c r="I978" t="str" cm="1">
        <f t="array" ref="I978">_xlfn.IFS(B1224&lt;18.5,"Underweight",B1224&lt;25,"Normal Weight",B1224&lt;30,"Overweight",B1224&gt;=30,"Obesity")</f>
        <v>Normal Weight</v>
      </c>
      <c r="J978" t="str" cm="1">
        <f t="array" ref="J978">_xlfn.IFS(C978&lt;5.7,"Normal",C978&lt;6.5,"Pre-Diabetes",C978&gt;=6.5,"Diabetes")</f>
        <v>Pre-Diabetes</v>
      </c>
    </row>
    <row r="979" spans="1:10" x14ac:dyDescent="0.35">
      <c r="A979" t="s">
        <v>1392</v>
      </c>
      <c r="B979">
        <v>38</v>
      </c>
      <c r="C979">
        <v>6.38</v>
      </c>
      <c r="D979" t="s">
        <v>2380</v>
      </c>
      <c r="E979" t="s">
        <v>2379</v>
      </c>
      <c r="F979" t="s">
        <v>2379</v>
      </c>
      <c r="G979">
        <v>1</v>
      </c>
      <c r="H979" t="s">
        <v>2379</v>
      </c>
      <c r="I979" t="str" cm="1">
        <f t="array" ref="I979">_xlfn.IFS(B1225&lt;18.5,"Underweight",B1225&lt;25,"Normal Weight",B1225&lt;30,"Overweight",B1225&gt;=30,"Obesity")</f>
        <v>Obesity</v>
      </c>
      <c r="J979" t="str" cm="1">
        <f t="array" ref="J979">_xlfn.IFS(C979&lt;5.7,"Normal",C979&lt;6.5,"Pre-Diabetes",C979&gt;=6.5,"Diabetes")</f>
        <v>Pre-Diabetes</v>
      </c>
    </row>
    <row r="980" spans="1:10" x14ac:dyDescent="0.35">
      <c r="A980" t="s">
        <v>1391</v>
      </c>
      <c r="B980">
        <v>36.08</v>
      </c>
      <c r="C980">
        <v>5.73</v>
      </c>
      <c r="D980" t="s">
        <v>2380</v>
      </c>
      <c r="E980" t="s">
        <v>2379</v>
      </c>
      <c r="F980" t="s">
        <v>2379</v>
      </c>
      <c r="G980">
        <v>1</v>
      </c>
      <c r="H980" t="s">
        <v>2379</v>
      </c>
      <c r="I980" t="str" cm="1">
        <f t="array" ref="I980">_xlfn.IFS(B1226&lt;18.5,"Underweight",B1226&lt;25,"Normal Weight",B1226&lt;30,"Overweight",B1226&gt;=30,"Obesity")</f>
        <v>Normal Weight</v>
      </c>
      <c r="J980" t="str" cm="1">
        <f t="array" ref="J980">_xlfn.IFS(C980&lt;5.7,"Normal",C980&lt;6.5,"Pre-Diabetes",C980&gt;=6.5,"Diabetes")</f>
        <v>Pre-Diabetes</v>
      </c>
    </row>
    <row r="981" spans="1:10" x14ac:dyDescent="0.35">
      <c r="A981" t="s">
        <v>1390</v>
      </c>
      <c r="B981">
        <v>35.700000000000003</v>
      </c>
      <c r="C981">
        <v>5.47</v>
      </c>
      <c r="D981" t="s">
        <v>2380</v>
      </c>
      <c r="E981" t="s">
        <v>2379</v>
      </c>
      <c r="F981" t="s">
        <v>2379</v>
      </c>
      <c r="G981">
        <v>1</v>
      </c>
      <c r="H981" t="s">
        <v>2379</v>
      </c>
      <c r="I981" t="str" cm="1">
        <f t="array" ref="I981">_xlfn.IFS(B1227&lt;18.5,"Underweight",B1227&lt;25,"Normal Weight",B1227&lt;30,"Overweight",B1227&gt;=30,"Obesity")</f>
        <v>Obesity</v>
      </c>
      <c r="J981" t="str" cm="1">
        <f t="array" ref="J981">_xlfn.IFS(C981&lt;5.7,"Normal",C981&lt;6.5,"Pre-Diabetes",C981&gt;=6.5,"Diabetes")</f>
        <v>Normal</v>
      </c>
    </row>
    <row r="982" spans="1:10" x14ac:dyDescent="0.35">
      <c r="A982" t="s">
        <v>1389</v>
      </c>
      <c r="B982">
        <v>34.01</v>
      </c>
      <c r="C982">
        <v>11.3</v>
      </c>
      <c r="D982" t="s">
        <v>2379</v>
      </c>
      <c r="E982" t="s">
        <v>2379</v>
      </c>
      <c r="F982" t="s">
        <v>2379</v>
      </c>
      <c r="G982">
        <v>0</v>
      </c>
      <c r="H982" t="s">
        <v>2379</v>
      </c>
      <c r="I982" t="str" cm="1">
        <f t="array" ref="I982">_xlfn.IFS(B1228&lt;18.5,"Underweight",B1228&lt;25,"Normal Weight",B1228&lt;30,"Overweight",B1228&gt;=30,"Obesity")</f>
        <v>Overweight</v>
      </c>
      <c r="J982" t="str" cm="1">
        <f t="array" ref="J982">_xlfn.IFS(C982&lt;5.7,"Normal",C982&lt;6.5,"Pre-Diabetes",C982&gt;=6.5,"Diabetes")</f>
        <v>Diabetes</v>
      </c>
    </row>
    <row r="983" spans="1:10" x14ac:dyDescent="0.35">
      <c r="A983" t="s">
        <v>1388</v>
      </c>
      <c r="B983">
        <v>31.54</v>
      </c>
      <c r="C983">
        <v>6.72</v>
      </c>
      <c r="D983" t="s">
        <v>2379</v>
      </c>
      <c r="E983" t="s">
        <v>2379</v>
      </c>
      <c r="F983" t="s">
        <v>2379</v>
      </c>
      <c r="G983">
        <v>0</v>
      </c>
      <c r="H983" t="s">
        <v>2379</v>
      </c>
      <c r="I983" t="str" cm="1">
        <f t="array" ref="I983">_xlfn.IFS(B1229&lt;18.5,"Underweight",B1229&lt;25,"Normal Weight",B1229&lt;30,"Overweight",B1229&gt;=30,"Obesity")</f>
        <v>Obesity</v>
      </c>
      <c r="J983" t="str" cm="1">
        <f t="array" ref="J983">_xlfn.IFS(C983&lt;5.7,"Normal",C983&lt;6.5,"Pre-Diabetes",C983&gt;=6.5,"Diabetes")</f>
        <v>Diabetes</v>
      </c>
    </row>
    <row r="984" spans="1:10" x14ac:dyDescent="0.35">
      <c r="A984" t="s">
        <v>1387</v>
      </c>
      <c r="B984">
        <v>23.3</v>
      </c>
      <c r="C984">
        <v>5.36</v>
      </c>
      <c r="D984" t="s">
        <v>2380</v>
      </c>
      <c r="E984" t="s">
        <v>2379</v>
      </c>
      <c r="F984" t="s">
        <v>2379</v>
      </c>
      <c r="G984">
        <v>1</v>
      </c>
      <c r="H984" t="s">
        <v>2379</v>
      </c>
      <c r="I984" t="str" cm="1">
        <f t="array" ref="I984">_xlfn.IFS(B1230&lt;18.5,"Underweight",B1230&lt;25,"Normal Weight",B1230&lt;30,"Overweight",B1230&gt;=30,"Obesity")</f>
        <v>Obesity</v>
      </c>
      <c r="J984" t="str" cm="1">
        <f t="array" ref="J984">_xlfn.IFS(C984&lt;5.7,"Normal",C984&lt;6.5,"Pre-Diabetes",C984&gt;=6.5,"Diabetes")</f>
        <v>Normal</v>
      </c>
    </row>
    <row r="985" spans="1:10" x14ac:dyDescent="0.35">
      <c r="A985" t="s">
        <v>1386</v>
      </c>
      <c r="B985">
        <v>27.75</v>
      </c>
      <c r="C985">
        <v>9.8800000000000008</v>
      </c>
      <c r="D985" t="s">
        <v>2379</v>
      </c>
      <c r="E985" t="s">
        <v>2379</v>
      </c>
      <c r="F985" t="s">
        <v>2379</v>
      </c>
      <c r="G985">
        <v>0</v>
      </c>
      <c r="H985" t="s">
        <v>2379</v>
      </c>
      <c r="I985" t="str" cm="1">
        <f t="array" ref="I985">_xlfn.IFS(B1231&lt;18.5,"Underweight",B1231&lt;25,"Normal Weight",B1231&lt;30,"Overweight",B1231&gt;=30,"Obesity")</f>
        <v>Overweight</v>
      </c>
      <c r="J985" t="str" cm="1">
        <f t="array" ref="J985">_xlfn.IFS(C985&lt;5.7,"Normal",C985&lt;6.5,"Pre-Diabetes",C985&gt;=6.5,"Diabetes")</f>
        <v>Diabetes</v>
      </c>
    </row>
    <row r="986" spans="1:10" x14ac:dyDescent="0.35">
      <c r="A986" t="s">
        <v>1385</v>
      </c>
      <c r="B986">
        <v>42.46</v>
      </c>
      <c r="C986">
        <v>4.1100000000000003</v>
      </c>
      <c r="D986" t="s">
        <v>2379</v>
      </c>
      <c r="E986" t="s">
        <v>2379</v>
      </c>
      <c r="F986" t="s">
        <v>2379</v>
      </c>
      <c r="G986">
        <v>0</v>
      </c>
      <c r="H986" t="s">
        <v>2379</v>
      </c>
      <c r="I986" t="str" cm="1">
        <f t="array" ref="I986">_xlfn.IFS(B1232&lt;18.5,"Underweight",B1232&lt;25,"Normal Weight",B1232&lt;30,"Overweight",B1232&gt;=30,"Obesity")</f>
        <v>Normal Weight</v>
      </c>
      <c r="J986" t="str" cm="1">
        <f t="array" ref="J986">_xlfn.IFS(C986&lt;5.7,"Normal",C986&lt;6.5,"Pre-Diabetes",C986&gt;=6.5,"Diabetes")</f>
        <v>Normal</v>
      </c>
    </row>
    <row r="987" spans="1:10" x14ac:dyDescent="0.35">
      <c r="A987" t="s">
        <v>1384</v>
      </c>
      <c r="B987">
        <v>54.47</v>
      </c>
      <c r="C987">
        <v>7.48</v>
      </c>
      <c r="D987" t="s">
        <v>2379</v>
      </c>
      <c r="E987" t="s">
        <v>2379</v>
      </c>
      <c r="F987" t="s">
        <v>2379</v>
      </c>
      <c r="G987">
        <v>0</v>
      </c>
      <c r="H987" t="s">
        <v>2379</v>
      </c>
      <c r="I987" t="str" cm="1">
        <f t="array" ref="I987">_xlfn.IFS(B1233&lt;18.5,"Underweight",B1233&lt;25,"Normal Weight",B1233&lt;30,"Overweight",B1233&gt;=30,"Obesity")</f>
        <v>Overweight</v>
      </c>
      <c r="J987" t="str" cm="1">
        <f t="array" ref="J987">_xlfn.IFS(C987&lt;5.7,"Normal",C987&lt;6.5,"Pre-Diabetes",C987&gt;=6.5,"Diabetes")</f>
        <v>Diabetes</v>
      </c>
    </row>
    <row r="988" spans="1:10" x14ac:dyDescent="0.35">
      <c r="A988" t="s">
        <v>1383</v>
      </c>
      <c r="B988">
        <v>24.93</v>
      </c>
      <c r="C988">
        <v>9.18</v>
      </c>
      <c r="D988" t="s">
        <v>2380</v>
      </c>
      <c r="E988" t="s">
        <v>2379</v>
      </c>
      <c r="F988" t="s">
        <v>2381</v>
      </c>
      <c r="G988">
        <v>1</v>
      </c>
      <c r="H988" t="s">
        <v>2379</v>
      </c>
      <c r="I988" t="str" cm="1">
        <f t="array" ref="I988">_xlfn.IFS(B1234&lt;18.5,"Underweight",B1234&lt;25,"Normal Weight",B1234&lt;30,"Overweight",B1234&gt;=30,"Obesity")</f>
        <v>Obesity</v>
      </c>
      <c r="J988" t="str" cm="1">
        <f t="array" ref="J988">_xlfn.IFS(C988&lt;5.7,"Normal",C988&lt;6.5,"Pre-Diabetes",C988&gt;=6.5,"Diabetes")</f>
        <v>Diabetes</v>
      </c>
    </row>
    <row r="989" spans="1:10" x14ac:dyDescent="0.35">
      <c r="A989" t="s">
        <v>1382</v>
      </c>
      <c r="B989">
        <v>48.12</v>
      </c>
      <c r="C989">
        <v>4.51</v>
      </c>
      <c r="D989" t="s">
        <v>2380</v>
      </c>
      <c r="E989" t="s">
        <v>2379</v>
      </c>
      <c r="F989" t="s">
        <v>2379</v>
      </c>
      <c r="G989">
        <v>1</v>
      </c>
      <c r="H989" t="s">
        <v>2379</v>
      </c>
      <c r="I989" t="str" cm="1">
        <f t="array" ref="I989">_xlfn.IFS(B1235&lt;18.5,"Underweight",B1235&lt;25,"Normal Weight",B1235&lt;30,"Overweight",B1235&gt;=30,"Obesity")</f>
        <v>Obesity</v>
      </c>
      <c r="J989" t="str" cm="1">
        <f t="array" ref="J989">_xlfn.IFS(C989&lt;5.7,"Normal",C989&lt;6.5,"Pre-Diabetes",C989&gt;=6.5,"Diabetes")</f>
        <v>Normal</v>
      </c>
    </row>
    <row r="990" spans="1:10" x14ac:dyDescent="0.35">
      <c r="A990" t="s">
        <v>1381</v>
      </c>
      <c r="B990">
        <v>24.91</v>
      </c>
      <c r="C990">
        <v>7.33</v>
      </c>
      <c r="D990" t="s">
        <v>2380</v>
      </c>
      <c r="E990" t="s">
        <v>2379</v>
      </c>
      <c r="F990" t="s">
        <v>2381</v>
      </c>
      <c r="G990">
        <v>1</v>
      </c>
      <c r="H990" t="s">
        <v>2379</v>
      </c>
      <c r="I990" t="str" cm="1">
        <f t="array" ref="I990">_xlfn.IFS(B1236&lt;18.5,"Underweight",B1236&lt;25,"Normal Weight",B1236&lt;30,"Overweight",B1236&gt;=30,"Obesity")</f>
        <v>Obesity</v>
      </c>
      <c r="J990" t="str" cm="1">
        <f t="array" ref="J990">_xlfn.IFS(C990&lt;5.7,"Normal",C990&lt;6.5,"Pre-Diabetes",C990&gt;=6.5,"Diabetes")</f>
        <v>Diabetes</v>
      </c>
    </row>
    <row r="991" spans="1:10" x14ac:dyDescent="0.35">
      <c r="A991" t="s">
        <v>1380</v>
      </c>
      <c r="B991">
        <v>27.645</v>
      </c>
      <c r="C991">
        <v>10.56</v>
      </c>
      <c r="D991" t="s">
        <v>2379</v>
      </c>
      <c r="E991" t="s">
        <v>2379</v>
      </c>
      <c r="F991" t="s">
        <v>2379</v>
      </c>
      <c r="G991">
        <v>0</v>
      </c>
      <c r="H991" t="s">
        <v>2379</v>
      </c>
      <c r="I991" t="str" cm="1">
        <f t="array" ref="I991">_xlfn.IFS(B1237&lt;18.5,"Underweight",B1237&lt;25,"Normal Weight",B1237&lt;30,"Overweight",B1237&gt;=30,"Obesity")</f>
        <v>Overweight</v>
      </c>
      <c r="J991" t="str" cm="1">
        <f t="array" ref="J991">_xlfn.IFS(C991&lt;5.7,"Normal",C991&lt;6.5,"Pre-Diabetes",C991&gt;=6.5,"Diabetes")</f>
        <v>Diabetes</v>
      </c>
    </row>
    <row r="992" spans="1:10" x14ac:dyDescent="0.35">
      <c r="A992" t="s">
        <v>1379</v>
      </c>
      <c r="B992">
        <v>33.700000000000003</v>
      </c>
      <c r="C992">
        <v>4.01</v>
      </c>
      <c r="D992" t="s">
        <v>2379</v>
      </c>
      <c r="E992" t="s">
        <v>2379</v>
      </c>
      <c r="F992" t="s">
        <v>2379</v>
      </c>
      <c r="G992">
        <v>2</v>
      </c>
      <c r="H992" t="s">
        <v>2379</v>
      </c>
      <c r="I992" t="str" cm="1">
        <f t="array" ref="I992">_xlfn.IFS(B1238&lt;18.5,"Underweight",B1238&lt;25,"Normal Weight",B1238&lt;30,"Overweight",B1238&gt;=30,"Obesity")</f>
        <v>Overweight</v>
      </c>
      <c r="J992" t="str" cm="1">
        <f t="array" ref="J992">_xlfn.IFS(C992&lt;5.7,"Normal",C992&lt;6.5,"Pre-Diabetes",C992&gt;=6.5,"Diabetes")</f>
        <v>Normal</v>
      </c>
    </row>
    <row r="993" spans="1:10" x14ac:dyDescent="0.35">
      <c r="A993" t="s">
        <v>1378</v>
      </c>
      <c r="B993">
        <v>38.93</v>
      </c>
      <c r="C993">
        <v>5.64</v>
      </c>
      <c r="D993" t="s">
        <v>2380</v>
      </c>
      <c r="E993" t="s">
        <v>2379</v>
      </c>
      <c r="F993" t="s">
        <v>2379</v>
      </c>
      <c r="G993">
        <v>1</v>
      </c>
      <c r="H993" t="s">
        <v>2379</v>
      </c>
      <c r="I993" t="str" cm="1">
        <f t="array" ref="I993">_xlfn.IFS(B1239&lt;18.5,"Underweight",B1239&lt;25,"Normal Weight",B1239&lt;30,"Overweight",B1239&gt;=30,"Obesity")</f>
        <v>Obesity</v>
      </c>
      <c r="J993" t="str" cm="1">
        <f t="array" ref="J993">_xlfn.IFS(C993&lt;5.7,"Normal",C993&lt;6.5,"Pre-Diabetes",C993&gt;=6.5,"Diabetes")</f>
        <v>Normal</v>
      </c>
    </row>
    <row r="994" spans="1:10" x14ac:dyDescent="0.35">
      <c r="A994" t="s">
        <v>1377</v>
      </c>
      <c r="B994">
        <v>32.774999999999999</v>
      </c>
      <c r="C994">
        <v>8.02</v>
      </c>
      <c r="D994" t="s">
        <v>2380</v>
      </c>
      <c r="E994" t="s">
        <v>2379</v>
      </c>
      <c r="F994" t="s">
        <v>2379</v>
      </c>
      <c r="G994">
        <v>2</v>
      </c>
      <c r="H994" t="s">
        <v>2379</v>
      </c>
      <c r="I994" t="str" cm="1">
        <f t="array" ref="I994">_xlfn.IFS(B1240&lt;18.5,"Underweight",B1240&lt;25,"Normal Weight",B1240&lt;30,"Overweight",B1240&gt;=30,"Obesity")</f>
        <v>Obesity</v>
      </c>
      <c r="J994" t="str" cm="1">
        <f t="array" ref="J994">_xlfn.IFS(C994&lt;5.7,"Normal",C994&lt;6.5,"Pre-Diabetes",C994&gt;=6.5,"Diabetes")</f>
        <v>Diabetes</v>
      </c>
    </row>
    <row r="995" spans="1:10" x14ac:dyDescent="0.35">
      <c r="A995" t="s">
        <v>1376</v>
      </c>
      <c r="B995">
        <v>29.83</v>
      </c>
      <c r="C995">
        <v>7.2</v>
      </c>
      <c r="D995" t="s">
        <v>2380</v>
      </c>
      <c r="E995" t="s">
        <v>2379</v>
      </c>
      <c r="F995" t="s">
        <v>2379</v>
      </c>
      <c r="G995">
        <v>0</v>
      </c>
      <c r="H995" t="s">
        <v>2379</v>
      </c>
      <c r="I995" t="str" cm="1">
        <f t="array" ref="I995">_xlfn.IFS(B1241&lt;18.5,"Underweight",B1241&lt;25,"Normal Weight",B1241&lt;30,"Overweight",B1241&gt;=30,"Obesity")</f>
        <v>Normal Weight</v>
      </c>
      <c r="J995" t="str" cm="1">
        <f t="array" ref="J995">_xlfn.IFS(C995&lt;5.7,"Normal",C995&lt;6.5,"Pre-Diabetes",C995&gt;=6.5,"Diabetes")</f>
        <v>Diabetes</v>
      </c>
    </row>
    <row r="996" spans="1:10" x14ac:dyDescent="0.35">
      <c r="A996" t="s">
        <v>1375</v>
      </c>
      <c r="B996">
        <v>28.31</v>
      </c>
      <c r="C996">
        <v>4.55</v>
      </c>
      <c r="D996" t="s">
        <v>2379</v>
      </c>
      <c r="E996" t="s">
        <v>2380</v>
      </c>
      <c r="F996" t="s">
        <v>2379</v>
      </c>
      <c r="G996">
        <v>1</v>
      </c>
      <c r="H996" t="s">
        <v>2379</v>
      </c>
      <c r="I996" t="str" cm="1">
        <f t="array" ref="I996">_xlfn.IFS(B1242&lt;18.5,"Underweight",B1242&lt;25,"Normal Weight",B1242&lt;30,"Overweight",B1242&gt;=30,"Obesity")</f>
        <v>Obesity</v>
      </c>
      <c r="J996" t="str" cm="1">
        <f t="array" ref="J996">_xlfn.IFS(C996&lt;5.7,"Normal",C996&lt;6.5,"Pre-Diabetes",C996&gt;=6.5,"Diabetes")</f>
        <v>Normal</v>
      </c>
    </row>
    <row r="997" spans="1:10" x14ac:dyDescent="0.35">
      <c r="A997" t="s">
        <v>1374</v>
      </c>
      <c r="B997">
        <v>29.79</v>
      </c>
      <c r="C997">
        <v>9.0299999999999994</v>
      </c>
      <c r="D997" t="s">
        <v>2379</v>
      </c>
      <c r="E997" t="s">
        <v>2379</v>
      </c>
      <c r="F997" t="s">
        <v>2379</v>
      </c>
      <c r="G997">
        <v>0</v>
      </c>
      <c r="H997" t="s">
        <v>2379</v>
      </c>
      <c r="I997" t="str" cm="1">
        <f t="array" ref="I997">_xlfn.IFS(B1243&lt;18.5,"Underweight",B1243&lt;25,"Normal Weight",B1243&lt;30,"Overweight",B1243&gt;=30,"Obesity")</f>
        <v>Obesity</v>
      </c>
      <c r="J997" t="str" cm="1">
        <f t="array" ref="J997">_xlfn.IFS(C997&lt;5.7,"Normal",C997&lt;6.5,"Pre-Diabetes",C997&gt;=6.5,"Diabetes")</f>
        <v>Diabetes</v>
      </c>
    </row>
    <row r="998" spans="1:10" x14ac:dyDescent="0.35">
      <c r="A998" t="s">
        <v>1373</v>
      </c>
      <c r="B998">
        <v>36.6</v>
      </c>
      <c r="C998">
        <v>5.2</v>
      </c>
      <c r="D998" t="s">
        <v>2380</v>
      </c>
      <c r="E998" t="s">
        <v>2379</v>
      </c>
      <c r="F998" t="s">
        <v>2381</v>
      </c>
      <c r="G998">
        <v>1</v>
      </c>
      <c r="H998" t="s">
        <v>2379</v>
      </c>
      <c r="I998" t="str" cm="1">
        <f t="array" ref="I998">_xlfn.IFS(B1244&lt;18.5,"Underweight",B1244&lt;25,"Normal Weight",B1244&lt;30,"Overweight",B1244&gt;=30,"Obesity")</f>
        <v>Obesity</v>
      </c>
      <c r="J998" t="str" cm="1">
        <f t="array" ref="J998">_xlfn.IFS(C998&lt;5.7,"Normal",C998&lt;6.5,"Pre-Diabetes",C998&gt;=6.5,"Diabetes")</f>
        <v>Normal</v>
      </c>
    </row>
    <row r="999" spans="1:10" x14ac:dyDescent="0.35">
      <c r="A999" t="s">
        <v>1372</v>
      </c>
      <c r="B999">
        <v>35.93</v>
      </c>
      <c r="C999">
        <v>8.3000000000000007</v>
      </c>
      <c r="D999" t="s">
        <v>2380</v>
      </c>
      <c r="E999" t="s">
        <v>2379</v>
      </c>
      <c r="F999" t="s">
        <v>2379</v>
      </c>
      <c r="G999">
        <v>0</v>
      </c>
      <c r="H999" t="s">
        <v>2379</v>
      </c>
      <c r="I999" t="str" cm="1">
        <f t="array" ref="I999">_xlfn.IFS(B1245&lt;18.5,"Underweight",B1245&lt;25,"Normal Weight",B1245&lt;30,"Overweight",B1245&gt;=30,"Obesity")</f>
        <v>Overweight</v>
      </c>
      <c r="J999" t="str" cm="1">
        <f t="array" ref="J999">_xlfn.IFS(C999&lt;5.7,"Normal",C999&lt;6.5,"Pre-Diabetes",C999&gt;=6.5,"Diabetes")</f>
        <v>Diabetes</v>
      </c>
    </row>
    <row r="1000" spans="1:10" x14ac:dyDescent="0.35">
      <c r="A1000" t="s">
        <v>1371</v>
      </c>
      <c r="B1000">
        <v>28.6</v>
      </c>
      <c r="C1000">
        <v>5.56</v>
      </c>
      <c r="D1000" t="s">
        <v>2380</v>
      </c>
      <c r="E1000" t="s">
        <v>2379</v>
      </c>
      <c r="F1000" t="s">
        <v>2381</v>
      </c>
      <c r="G1000">
        <v>1</v>
      </c>
      <c r="H1000" t="s">
        <v>2379</v>
      </c>
      <c r="I1000" t="str" cm="1">
        <f t="array" ref="I1000">_xlfn.IFS(B1246&lt;18.5,"Underweight",B1246&lt;25,"Normal Weight",B1246&lt;30,"Overweight",B1246&gt;=30,"Obesity")</f>
        <v>Overweight</v>
      </c>
      <c r="J1000" t="str" cm="1">
        <f t="array" ref="J1000">_xlfn.IFS(C1000&lt;5.7,"Normal",C1000&lt;6.5,"Pre-Diabetes",C1000&gt;=6.5,"Diabetes")</f>
        <v>Normal</v>
      </c>
    </row>
    <row r="1001" spans="1:10" x14ac:dyDescent="0.35">
      <c r="A1001" t="s">
        <v>1370</v>
      </c>
      <c r="B1001">
        <v>39.17</v>
      </c>
      <c r="C1001">
        <v>4.1500000000000004</v>
      </c>
      <c r="D1001" t="s">
        <v>2379</v>
      </c>
      <c r="E1001" t="s">
        <v>2379</v>
      </c>
      <c r="F1001" t="s">
        <v>2379</v>
      </c>
      <c r="G1001">
        <v>0</v>
      </c>
      <c r="H1001" t="s">
        <v>2379</v>
      </c>
      <c r="I1001" t="str" cm="1">
        <f t="array" ref="I1001">_xlfn.IFS(B1247&lt;18.5,"Underweight",B1247&lt;25,"Normal Weight",B1247&lt;30,"Overweight",B1247&gt;=30,"Obesity")</f>
        <v>Normal Weight</v>
      </c>
      <c r="J1001" t="str" cm="1">
        <f t="array" ref="J1001">_xlfn.IFS(C1001&lt;5.7,"Normal",C1001&lt;6.5,"Pre-Diabetes",C1001&gt;=6.5,"Diabetes")</f>
        <v>Normal</v>
      </c>
    </row>
    <row r="1002" spans="1:10" x14ac:dyDescent="0.35">
      <c r="A1002" t="s">
        <v>1369</v>
      </c>
      <c r="B1002">
        <v>26.41</v>
      </c>
      <c r="C1002">
        <v>5.99</v>
      </c>
      <c r="D1002" t="s">
        <v>2380</v>
      </c>
      <c r="E1002" t="s">
        <v>2379</v>
      </c>
      <c r="F1002" t="s">
        <v>2381</v>
      </c>
      <c r="G1002">
        <v>1</v>
      </c>
      <c r="H1002" t="s">
        <v>2379</v>
      </c>
      <c r="I1002" t="str" cm="1">
        <f t="array" ref="I1002">_xlfn.IFS(B1248&lt;18.5,"Underweight",B1248&lt;25,"Normal Weight",B1248&lt;30,"Overweight",B1248&gt;=30,"Obesity")</f>
        <v>Obesity</v>
      </c>
      <c r="J1002" t="str" cm="1">
        <f t="array" ref="J1002">_xlfn.IFS(C1002&lt;5.7,"Normal",C1002&lt;6.5,"Pre-Diabetes",C1002&gt;=6.5,"Diabetes")</f>
        <v>Pre-Diabetes</v>
      </c>
    </row>
    <row r="1003" spans="1:10" x14ac:dyDescent="0.35">
      <c r="A1003" t="s">
        <v>1368</v>
      </c>
      <c r="B1003">
        <v>30.63</v>
      </c>
      <c r="C1003">
        <v>5.8</v>
      </c>
      <c r="D1003" t="s">
        <v>2380</v>
      </c>
      <c r="E1003" t="s">
        <v>2379</v>
      </c>
      <c r="F1003" t="s">
        <v>2379</v>
      </c>
      <c r="G1003">
        <v>0</v>
      </c>
      <c r="H1003" t="s">
        <v>2379</v>
      </c>
      <c r="I1003" t="str" cm="1">
        <f t="array" ref="I1003">_xlfn.IFS(B1249&lt;18.5,"Underweight",B1249&lt;25,"Normal Weight",B1249&lt;30,"Overweight",B1249&gt;=30,"Obesity")</f>
        <v>Normal Weight</v>
      </c>
      <c r="J1003" t="str" cm="1">
        <f t="array" ref="J1003">_xlfn.IFS(C1003&lt;5.7,"Normal",C1003&lt;6.5,"Pre-Diabetes",C1003&gt;=6.5,"Diabetes")</f>
        <v>Pre-Diabetes</v>
      </c>
    </row>
    <row r="1004" spans="1:10" x14ac:dyDescent="0.35">
      <c r="A1004" t="s">
        <v>1367</v>
      </c>
      <c r="B1004">
        <v>31.73</v>
      </c>
      <c r="C1004">
        <v>7.32</v>
      </c>
      <c r="D1004" t="s">
        <v>2380</v>
      </c>
      <c r="E1004" t="s">
        <v>2379</v>
      </c>
      <c r="F1004" t="s">
        <v>2379</v>
      </c>
      <c r="G1004">
        <v>2</v>
      </c>
      <c r="H1004" t="s">
        <v>2379</v>
      </c>
      <c r="I1004" t="str" cm="1">
        <f t="array" ref="I1004">_xlfn.IFS(B1250&lt;18.5,"Underweight",B1250&lt;25,"Normal Weight",B1250&lt;30,"Overweight",B1250&gt;=30,"Obesity")</f>
        <v>Overweight</v>
      </c>
      <c r="J1004" t="str" cm="1">
        <f t="array" ref="J1004">_xlfn.IFS(C1004&lt;5.7,"Normal",C1004&lt;6.5,"Pre-Diabetes",C1004&gt;=6.5,"Diabetes")</f>
        <v>Diabetes</v>
      </c>
    </row>
    <row r="1005" spans="1:10" x14ac:dyDescent="0.35">
      <c r="A1005" t="s">
        <v>1366</v>
      </c>
      <c r="B1005">
        <v>30.7</v>
      </c>
      <c r="C1005">
        <v>5.16</v>
      </c>
      <c r="D1005" t="s">
        <v>2379</v>
      </c>
      <c r="E1005" t="s">
        <v>2379</v>
      </c>
      <c r="F1005" t="s">
        <v>2379</v>
      </c>
      <c r="G1005">
        <v>2</v>
      </c>
      <c r="H1005" t="s">
        <v>2379</v>
      </c>
      <c r="I1005" t="str" cm="1">
        <f t="array" ref="I1005">_xlfn.IFS(B1251&lt;18.5,"Underweight",B1251&lt;25,"Normal Weight",B1251&lt;30,"Overweight",B1251&gt;=30,"Obesity")</f>
        <v>Obesity</v>
      </c>
      <c r="J1005" t="str" cm="1">
        <f t="array" ref="J1005">_xlfn.IFS(C1005&lt;5.7,"Normal",C1005&lt;6.5,"Pre-Diabetes",C1005&gt;=6.5,"Diabetes")</f>
        <v>Normal</v>
      </c>
    </row>
    <row r="1006" spans="1:10" x14ac:dyDescent="0.35">
      <c r="A1006" t="s">
        <v>1365</v>
      </c>
      <c r="B1006">
        <v>25.934999999999999</v>
      </c>
      <c r="C1006">
        <v>5.96</v>
      </c>
      <c r="D1006" t="s">
        <v>2380</v>
      </c>
      <c r="E1006" t="s">
        <v>2379</v>
      </c>
      <c r="F1006" t="s">
        <v>2379</v>
      </c>
      <c r="G1006">
        <v>2</v>
      </c>
      <c r="H1006" t="s">
        <v>2379</v>
      </c>
      <c r="I1006" t="str" cm="1">
        <f t="array" ref="I1006">_xlfn.IFS(B1252&lt;18.5,"Underweight",B1252&lt;25,"Normal Weight",B1252&lt;30,"Overweight",B1252&gt;=30,"Obesity")</f>
        <v>Obesity</v>
      </c>
      <c r="J1006" t="str" cm="1">
        <f t="array" ref="J1006">_xlfn.IFS(C1006&lt;5.7,"Normal",C1006&lt;6.5,"Pre-Diabetes",C1006&gt;=6.5,"Diabetes")</f>
        <v>Pre-Diabetes</v>
      </c>
    </row>
    <row r="1007" spans="1:10" x14ac:dyDescent="0.35">
      <c r="A1007" t="s">
        <v>1364</v>
      </c>
      <c r="B1007">
        <v>35.9</v>
      </c>
      <c r="C1007">
        <v>4.8499999999999996</v>
      </c>
      <c r="D1007" t="s">
        <v>2380</v>
      </c>
      <c r="E1007" t="s">
        <v>2379</v>
      </c>
      <c r="F1007" t="s">
        <v>2381</v>
      </c>
      <c r="G1007">
        <v>1</v>
      </c>
      <c r="H1007" t="s">
        <v>2379</v>
      </c>
      <c r="I1007" t="str" cm="1">
        <f t="array" ref="I1007">_xlfn.IFS(B1253&lt;18.5,"Underweight",B1253&lt;25,"Normal Weight",B1253&lt;30,"Overweight",B1253&gt;=30,"Obesity")</f>
        <v>Overweight</v>
      </c>
      <c r="J1007" t="str" cm="1">
        <f t="array" ref="J1007">_xlfn.IFS(C1007&lt;5.7,"Normal",C1007&lt;6.5,"Pre-Diabetes",C1007&gt;=6.5,"Diabetes")</f>
        <v>Normal</v>
      </c>
    </row>
    <row r="1008" spans="1:10" x14ac:dyDescent="0.35">
      <c r="A1008" t="s">
        <v>1363</v>
      </c>
      <c r="B1008">
        <v>26.7</v>
      </c>
      <c r="C1008">
        <v>5.09</v>
      </c>
      <c r="D1008" t="s">
        <v>2380</v>
      </c>
      <c r="E1008" t="s">
        <v>2379</v>
      </c>
      <c r="F1008" t="s">
        <v>2381</v>
      </c>
      <c r="G1008">
        <v>1</v>
      </c>
      <c r="H1008" t="s">
        <v>2379</v>
      </c>
      <c r="I1008" t="str" cm="1">
        <f t="array" ref="I1008">_xlfn.IFS(B1254&lt;18.5,"Underweight",B1254&lt;25,"Normal Weight",B1254&lt;30,"Overweight",B1254&gt;=30,"Obesity")</f>
        <v>Obesity</v>
      </c>
      <c r="J1008" t="str" cm="1">
        <f t="array" ref="J1008">_xlfn.IFS(C1008&lt;5.7,"Normal",C1008&lt;6.5,"Pre-Diabetes",C1008&gt;=6.5,"Diabetes")</f>
        <v>Normal</v>
      </c>
    </row>
    <row r="1009" spans="1:10" x14ac:dyDescent="0.35">
      <c r="A1009" t="s">
        <v>1362</v>
      </c>
      <c r="B1009">
        <v>33.71</v>
      </c>
      <c r="C1009">
        <v>4.9400000000000004</v>
      </c>
      <c r="D1009" t="s">
        <v>2379</v>
      </c>
      <c r="E1009" t="s">
        <v>2379</v>
      </c>
      <c r="F1009" t="s">
        <v>2379</v>
      </c>
      <c r="G1009">
        <v>0</v>
      </c>
      <c r="H1009" t="s">
        <v>2379</v>
      </c>
      <c r="I1009" t="str" cm="1">
        <f t="array" ref="I1009">_xlfn.IFS(B1255&lt;18.5,"Underweight",B1255&lt;25,"Normal Weight",B1255&lt;30,"Overweight",B1255&gt;=30,"Obesity")</f>
        <v>Obesity</v>
      </c>
      <c r="J1009" t="str" cm="1">
        <f t="array" ref="J1009">_xlfn.IFS(C1009&lt;5.7,"Normal",C1009&lt;6.5,"Pre-Diabetes",C1009&gt;=6.5,"Diabetes")</f>
        <v>Normal</v>
      </c>
    </row>
    <row r="1010" spans="1:10" x14ac:dyDescent="0.35">
      <c r="A1010" t="s">
        <v>1361</v>
      </c>
      <c r="B1010">
        <v>41.91</v>
      </c>
      <c r="C1010">
        <v>4.92</v>
      </c>
      <c r="D1010" t="s">
        <v>2380</v>
      </c>
      <c r="E1010" t="s">
        <v>2379</v>
      </c>
      <c r="F1010" t="s">
        <v>2379</v>
      </c>
      <c r="G1010">
        <v>2</v>
      </c>
      <c r="H1010" t="s">
        <v>2379</v>
      </c>
      <c r="I1010" t="str" cm="1">
        <f t="array" ref="I1010">_xlfn.IFS(B1256&lt;18.5,"Underweight",B1256&lt;25,"Normal Weight",B1256&lt;30,"Overweight",B1256&gt;=30,"Obesity")</f>
        <v>Obesity</v>
      </c>
      <c r="J1010" t="str" cm="1">
        <f t="array" ref="J1010">_xlfn.IFS(C1010&lt;5.7,"Normal",C1010&lt;6.5,"Pre-Diabetes",C1010&gt;=6.5,"Diabetes")</f>
        <v>Normal</v>
      </c>
    </row>
    <row r="1011" spans="1:10" x14ac:dyDescent="0.35">
      <c r="A1011" t="s">
        <v>1360</v>
      </c>
      <c r="B1011">
        <v>39.82</v>
      </c>
      <c r="C1011">
        <v>6.05</v>
      </c>
      <c r="D1011" t="s">
        <v>2380</v>
      </c>
      <c r="E1011" t="s">
        <v>2379</v>
      </c>
      <c r="F1011" t="s">
        <v>2379</v>
      </c>
      <c r="G1011">
        <v>2</v>
      </c>
      <c r="H1011" t="s">
        <v>2379</v>
      </c>
      <c r="I1011" t="str" cm="1">
        <f t="array" ref="I1011">_xlfn.IFS(B1257&lt;18.5,"Underweight",B1257&lt;25,"Normal Weight",B1257&lt;30,"Overweight",B1257&gt;=30,"Obesity")</f>
        <v>Overweight</v>
      </c>
      <c r="J1011" t="str" cm="1">
        <f t="array" ref="J1011">_xlfn.IFS(C1011&lt;5.7,"Normal",C1011&lt;6.5,"Pre-Diabetes",C1011&gt;=6.5,"Diabetes")</f>
        <v>Pre-Diabetes</v>
      </c>
    </row>
    <row r="1012" spans="1:10" x14ac:dyDescent="0.35">
      <c r="A1012" t="s">
        <v>1359</v>
      </c>
      <c r="B1012">
        <v>28.12</v>
      </c>
      <c r="C1012">
        <v>4.67</v>
      </c>
      <c r="D1012" t="s">
        <v>2379</v>
      </c>
      <c r="E1012" t="s">
        <v>2379</v>
      </c>
      <c r="F1012" t="s">
        <v>2379</v>
      </c>
      <c r="G1012">
        <v>2</v>
      </c>
      <c r="H1012" t="s">
        <v>2379</v>
      </c>
      <c r="I1012" t="str" cm="1">
        <f t="array" ref="I1012">_xlfn.IFS(B1258&lt;18.5,"Underweight",B1258&lt;25,"Normal Weight",B1258&lt;30,"Overweight",B1258&gt;=30,"Obesity")</f>
        <v>Obesity</v>
      </c>
      <c r="J1012" t="str" cm="1">
        <f t="array" ref="J1012">_xlfn.IFS(C1012&lt;5.7,"Normal",C1012&lt;6.5,"Pre-Diabetes",C1012&gt;=6.5,"Diabetes")</f>
        <v>Normal</v>
      </c>
    </row>
    <row r="1013" spans="1:10" x14ac:dyDescent="0.35">
      <c r="A1013" t="s">
        <v>1358</v>
      </c>
      <c r="B1013">
        <v>26.98</v>
      </c>
      <c r="C1013">
        <v>9.81</v>
      </c>
      <c r="D1013" t="s">
        <v>2380</v>
      </c>
      <c r="E1013" t="s">
        <v>2379</v>
      </c>
      <c r="F1013" t="s">
        <v>2379</v>
      </c>
      <c r="G1013">
        <v>0</v>
      </c>
      <c r="H1013" t="s">
        <v>2379</v>
      </c>
      <c r="I1013" t="str" cm="1">
        <f t="array" ref="I1013">_xlfn.IFS(B1259&lt;18.5,"Underweight",B1259&lt;25,"Normal Weight",B1259&lt;30,"Overweight",B1259&gt;=30,"Obesity")</f>
        <v>Normal Weight</v>
      </c>
      <c r="J1013" t="str" cm="1">
        <f t="array" ref="J1013">_xlfn.IFS(C1013&lt;5.7,"Normal",C1013&lt;6.5,"Pre-Diabetes",C1013&gt;=6.5,"Diabetes")</f>
        <v>Diabetes</v>
      </c>
    </row>
    <row r="1014" spans="1:10" x14ac:dyDescent="0.35">
      <c r="A1014" t="s">
        <v>1357</v>
      </c>
      <c r="B1014">
        <v>27.2</v>
      </c>
      <c r="C1014">
        <v>6.06</v>
      </c>
      <c r="D1014" t="s">
        <v>2380</v>
      </c>
      <c r="E1014" t="s">
        <v>2379</v>
      </c>
      <c r="F1014" t="s">
        <v>2379</v>
      </c>
      <c r="G1014">
        <v>2</v>
      </c>
      <c r="H1014" t="s">
        <v>2379</v>
      </c>
      <c r="I1014" t="str" cm="1">
        <f t="array" ref="I1014">_xlfn.IFS(B1260&lt;18.5,"Underweight",B1260&lt;25,"Normal Weight",B1260&lt;30,"Overweight",B1260&gt;=30,"Obesity")</f>
        <v>Obesity</v>
      </c>
      <c r="J1014" t="str" cm="1">
        <f t="array" ref="J1014">_xlfn.IFS(C1014&lt;5.7,"Normal",C1014&lt;6.5,"Pre-Diabetes",C1014&gt;=6.5,"Diabetes")</f>
        <v>Pre-Diabetes</v>
      </c>
    </row>
    <row r="1015" spans="1:10" x14ac:dyDescent="0.35">
      <c r="A1015" t="s">
        <v>1356</v>
      </c>
      <c r="B1015">
        <v>25.3</v>
      </c>
      <c r="C1015">
        <v>5.19</v>
      </c>
      <c r="D1015" t="s">
        <v>2380</v>
      </c>
      <c r="E1015" t="s">
        <v>2379</v>
      </c>
      <c r="F1015" t="s">
        <v>2379</v>
      </c>
      <c r="G1015">
        <v>2</v>
      </c>
      <c r="H1015" t="s">
        <v>2379</v>
      </c>
      <c r="I1015" t="str" cm="1">
        <f t="array" ref="I1015">_xlfn.IFS(B1261&lt;18.5,"Underweight",B1261&lt;25,"Normal Weight",B1261&lt;30,"Overweight",B1261&gt;=30,"Obesity")</f>
        <v>Overweight</v>
      </c>
      <c r="J1015" t="str" cm="1">
        <f t="array" ref="J1015">_xlfn.IFS(C1015&lt;5.7,"Normal",C1015&lt;6.5,"Pre-Diabetes",C1015&gt;=6.5,"Diabetes")</f>
        <v>Normal</v>
      </c>
    </row>
    <row r="1016" spans="1:10" x14ac:dyDescent="0.35">
      <c r="A1016" t="s">
        <v>1355</v>
      </c>
      <c r="B1016">
        <v>30.25</v>
      </c>
      <c r="C1016">
        <v>10.16</v>
      </c>
      <c r="D1016" t="s">
        <v>2379</v>
      </c>
      <c r="E1016" t="s">
        <v>2379</v>
      </c>
      <c r="F1016" t="s">
        <v>2379</v>
      </c>
      <c r="G1016">
        <v>0</v>
      </c>
      <c r="H1016" t="s">
        <v>2379</v>
      </c>
      <c r="I1016" t="str" cm="1">
        <f t="array" ref="I1016">_xlfn.IFS(B1262&lt;18.5,"Underweight",B1262&lt;25,"Normal Weight",B1262&lt;30,"Overweight",B1262&gt;=30,"Obesity")</f>
        <v>Obesity</v>
      </c>
      <c r="J1016" t="str" cm="1">
        <f t="array" ref="J1016">_xlfn.IFS(C1016&lt;5.7,"Normal",C1016&lt;6.5,"Pre-Diabetes",C1016&gt;=6.5,"Diabetes")</f>
        <v>Diabetes</v>
      </c>
    </row>
    <row r="1017" spans="1:10" x14ac:dyDescent="0.35">
      <c r="A1017" t="s">
        <v>1354</v>
      </c>
      <c r="B1017">
        <v>54</v>
      </c>
      <c r="C1017">
        <v>4.68</v>
      </c>
      <c r="D1017" t="s">
        <v>2380</v>
      </c>
      <c r="E1017" t="s">
        <v>2380</v>
      </c>
      <c r="F1017" t="s">
        <v>2379</v>
      </c>
      <c r="G1017">
        <v>2</v>
      </c>
      <c r="H1017" t="s">
        <v>2379</v>
      </c>
      <c r="I1017" t="str" cm="1">
        <f t="array" ref="I1017">_xlfn.IFS(B1263&lt;18.5,"Underweight",B1263&lt;25,"Normal Weight",B1263&lt;30,"Overweight",B1263&gt;=30,"Obesity")</f>
        <v>Normal Weight</v>
      </c>
      <c r="J1017" t="str" cm="1">
        <f t="array" ref="J1017">_xlfn.IFS(C1017&lt;5.7,"Normal",C1017&lt;6.5,"Pre-Diabetes",C1017&gt;=6.5,"Diabetes")</f>
        <v>Normal</v>
      </c>
    </row>
    <row r="1018" spans="1:10" x14ac:dyDescent="0.35">
      <c r="A1018" t="s">
        <v>1353</v>
      </c>
      <c r="B1018">
        <v>51.86</v>
      </c>
      <c r="C1018">
        <v>5.32</v>
      </c>
      <c r="D1018" t="s">
        <v>2380</v>
      </c>
      <c r="E1018" t="s">
        <v>2379</v>
      </c>
      <c r="F1018" t="s">
        <v>2379</v>
      </c>
      <c r="G1018">
        <v>0</v>
      </c>
      <c r="H1018" t="s">
        <v>2379</v>
      </c>
      <c r="I1018" t="str" cm="1">
        <f t="array" ref="I1018">_xlfn.IFS(B1264&lt;18.5,"Underweight",B1264&lt;25,"Normal Weight",B1264&lt;30,"Overweight",B1264&gt;=30,"Obesity")</f>
        <v>Obesity</v>
      </c>
      <c r="J1018" t="str" cm="1">
        <f t="array" ref="J1018">_xlfn.IFS(C1018&lt;5.7,"Normal",C1018&lt;6.5,"Pre-Diabetes",C1018&gt;=6.5,"Diabetes")</f>
        <v>Normal</v>
      </c>
    </row>
    <row r="1019" spans="1:10" x14ac:dyDescent="0.35">
      <c r="A1019" t="s">
        <v>1352</v>
      </c>
      <c r="B1019">
        <v>31.39</v>
      </c>
      <c r="C1019">
        <v>6.99</v>
      </c>
      <c r="D1019" t="s">
        <v>2379</v>
      </c>
      <c r="E1019" t="s">
        <v>2379</v>
      </c>
      <c r="F1019" t="s">
        <v>2379</v>
      </c>
      <c r="G1019">
        <v>0</v>
      </c>
      <c r="H1019" t="s">
        <v>2379</v>
      </c>
      <c r="I1019" t="str" cm="1">
        <f t="array" ref="I1019">_xlfn.IFS(B1265&lt;18.5,"Underweight",B1265&lt;25,"Normal Weight",B1265&lt;30,"Overweight",B1265&gt;=30,"Obesity")</f>
        <v>Obesity</v>
      </c>
      <c r="J1019" t="str" cm="1">
        <f t="array" ref="J1019">_xlfn.IFS(C1019&lt;5.7,"Normal",C1019&lt;6.5,"Pre-Diabetes",C1019&gt;=6.5,"Diabetes")</f>
        <v>Diabetes</v>
      </c>
    </row>
    <row r="1020" spans="1:10" x14ac:dyDescent="0.35">
      <c r="A1020" t="s">
        <v>1351</v>
      </c>
      <c r="B1020">
        <v>39.97</v>
      </c>
      <c r="C1020">
        <v>5.55</v>
      </c>
      <c r="D1020" t="s">
        <v>2379</v>
      </c>
      <c r="E1020" t="s">
        <v>2379</v>
      </c>
      <c r="F1020" t="s">
        <v>2379</v>
      </c>
      <c r="G1020">
        <v>0</v>
      </c>
      <c r="H1020" t="s">
        <v>2379</v>
      </c>
      <c r="I1020" t="str" cm="1">
        <f t="array" ref="I1020">_xlfn.IFS(B1266&lt;18.5,"Underweight",B1266&lt;25,"Normal Weight",B1266&lt;30,"Overweight",B1266&gt;=30,"Obesity")</f>
        <v>Overweight</v>
      </c>
      <c r="J1020" t="str" cm="1">
        <f t="array" ref="J1020">_xlfn.IFS(C1020&lt;5.7,"Normal",C1020&lt;6.5,"Pre-Diabetes",C1020&gt;=6.5,"Diabetes")</f>
        <v>Normal</v>
      </c>
    </row>
    <row r="1021" spans="1:10" x14ac:dyDescent="0.35">
      <c r="A1021" t="s">
        <v>1350</v>
      </c>
      <c r="B1021">
        <v>41.23</v>
      </c>
      <c r="C1021">
        <v>6.94</v>
      </c>
      <c r="D1021" t="s">
        <v>2379</v>
      </c>
      <c r="E1021" t="s">
        <v>2379</v>
      </c>
      <c r="F1021" t="s">
        <v>2379</v>
      </c>
      <c r="G1021">
        <v>0</v>
      </c>
      <c r="H1021" t="s">
        <v>2379</v>
      </c>
      <c r="I1021" t="str" cm="1">
        <f t="array" ref="I1021">_xlfn.IFS(B1267&lt;18.5,"Underweight",B1267&lt;25,"Normal Weight",B1267&lt;30,"Overweight",B1267&gt;=30,"Obesity")</f>
        <v>Overweight</v>
      </c>
      <c r="J1021" t="str" cm="1">
        <f t="array" ref="J1021">_xlfn.IFS(C1021&lt;5.7,"Normal",C1021&lt;6.5,"Pre-Diabetes",C1021&gt;=6.5,"Diabetes")</f>
        <v>Diabetes</v>
      </c>
    </row>
    <row r="1022" spans="1:10" x14ac:dyDescent="0.35">
      <c r="A1022" t="s">
        <v>1349</v>
      </c>
      <c r="B1022">
        <v>49.45</v>
      </c>
      <c r="C1022">
        <v>4.2</v>
      </c>
      <c r="D1022" t="s">
        <v>2380</v>
      </c>
      <c r="E1022" t="s">
        <v>2379</v>
      </c>
      <c r="F1022" t="s">
        <v>2379</v>
      </c>
      <c r="G1022">
        <v>0</v>
      </c>
      <c r="H1022" t="s">
        <v>2379</v>
      </c>
      <c r="I1022" t="str" cm="1">
        <f t="array" ref="I1022">_xlfn.IFS(B1268&lt;18.5,"Underweight",B1268&lt;25,"Normal Weight",B1268&lt;30,"Overweight",B1268&gt;=30,"Obesity")</f>
        <v>Normal Weight</v>
      </c>
      <c r="J1022" t="str" cm="1">
        <f t="array" ref="J1022">_xlfn.IFS(C1022&lt;5.7,"Normal",C1022&lt;6.5,"Pre-Diabetes",C1022&gt;=6.5,"Diabetes")</f>
        <v>Normal</v>
      </c>
    </row>
    <row r="1023" spans="1:10" x14ac:dyDescent="0.35">
      <c r="A1023" t="s">
        <v>1348</v>
      </c>
      <c r="B1023">
        <v>41.04</v>
      </c>
      <c r="C1023">
        <v>5.59</v>
      </c>
      <c r="D1023" t="s">
        <v>2379</v>
      </c>
      <c r="E1023" t="s">
        <v>2379</v>
      </c>
      <c r="F1023" t="s">
        <v>2379</v>
      </c>
      <c r="G1023">
        <v>0</v>
      </c>
      <c r="H1023" t="s">
        <v>2379</v>
      </c>
      <c r="I1023" t="str" cm="1">
        <f t="array" ref="I1023">_xlfn.IFS(B1269&lt;18.5,"Underweight",B1269&lt;25,"Normal Weight",B1269&lt;30,"Overweight",B1269&gt;=30,"Obesity")</f>
        <v>Obesity</v>
      </c>
      <c r="J1023" t="str" cm="1">
        <f t="array" ref="J1023">_xlfn.IFS(C1023&lt;5.7,"Normal",C1023&lt;6.5,"Pre-Diabetes",C1023&gt;=6.5,"Diabetes")</f>
        <v>Normal</v>
      </c>
    </row>
    <row r="1024" spans="1:10" x14ac:dyDescent="0.35">
      <c r="A1024" t="s">
        <v>1347</v>
      </c>
      <c r="B1024">
        <v>27.93</v>
      </c>
      <c r="C1024">
        <v>9.9600000000000009</v>
      </c>
      <c r="D1024" t="s">
        <v>2379</v>
      </c>
      <c r="E1024" t="s">
        <v>2379</v>
      </c>
      <c r="F1024" t="s">
        <v>2379</v>
      </c>
      <c r="G1024">
        <v>0</v>
      </c>
      <c r="H1024" t="s">
        <v>2379</v>
      </c>
      <c r="I1024" t="str" cm="1">
        <f t="array" ref="I1024">_xlfn.IFS(B1270&lt;18.5,"Underweight",B1270&lt;25,"Normal Weight",B1270&lt;30,"Overweight",B1270&gt;=30,"Obesity")</f>
        <v>Normal Weight</v>
      </c>
      <c r="J1024" t="str" cm="1">
        <f t="array" ref="J1024">_xlfn.IFS(C1024&lt;5.7,"Normal",C1024&lt;6.5,"Pre-Diabetes",C1024&gt;=6.5,"Diabetes")</f>
        <v>Diabetes</v>
      </c>
    </row>
    <row r="1025" spans="1:10" x14ac:dyDescent="0.35">
      <c r="A1025" t="s">
        <v>1346</v>
      </c>
      <c r="B1025">
        <v>21.01</v>
      </c>
      <c r="C1025">
        <v>7.37</v>
      </c>
      <c r="D1025" t="s">
        <v>2379</v>
      </c>
      <c r="E1025" t="s">
        <v>2379</v>
      </c>
      <c r="F1025" t="s">
        <v>2379</v>
      </c>
      <c r="G1025">
        <v>0</v>
      </c>
      <c r="H1025" t="s">
        <v>2379</v>
      </c>
      <c r="I1025" t="str" cm="1">
        <f t="array" ref="I1025">_xlfn.IFS(B1271&lt;18.5,"Underweight",B1271&lt;25,"Normal Weight",B1271&lt;30,"Overweight",B1271&gt;=30,"Obesity")</f>
        <v>Normal Weight</v>
      </c>
      <c r="J1025" t="str" cm="1">
        <f t="array" ref="J1025">_xlfn.IFS(C1025&lt;5.7,"Normal",C1025&lt;6.5,"Pre-Diabetes",C1025&gt;=6.5,"Diabetes")</f>
        <v>Diabetes</v>
      </c>
    </row>
    <row r="1026" spans="1:10" x14ac:dyDescent="0.35">
      <c r="A1026" t="s">
        <v>1345</v>
      </c>
      <c r="B1026">
        <v>52.37</v>
      </c>
      <c r="C1026">
        <v>5.0599999999999996</v>
      </c>
      <c r="D1026" t="s">
        <v>2380</v>
      </c>
      <c r="E1026" t="s">
        <v>2380</v>
      </c>
      <c r="F1026" t="s">
        <v>2379</v>
      </c>
      <c r="G1026">
        <v>2</v>
      </c>
      <c r="H1026" t="s">
        <v>2379</v>
      </c>
      <c r="I1026" t="str" cm="1">
        <f t="array" ref="I1026">_xlfn.IFS(B1272&lt;18.5,"Underweight",B1272&lt;25,"Normal Weight",B1272&lt;30,"Overweight",B1272&gt;=30,"Obesity")</f>
        <v>Normal Weight</v>
      </c>
      <c r="J1026" t="str" cm="1">
        <f t="array" ref="J1026">_xlfn.IFS(C1026&lt;5.7,"Normal",C1026&lt;6.5,"Pre-Diabetes",C1026&gt;=6.5,"Diabetes")</f>
        <v>Normal</v>
      </c>
    </row>
    <row r="1027" spans="1:10" x14ac:dyDescent="0.35">
      <c r="A1027" t="s">
        <v>1344</v>
      </c>
      <c r="B1027">
        <v>40.369999999999997</v>
      </c>
      <c r="C1027">
        <v>8.2100000000000009</v>
      </c>
      <c r="D1027" t="s">
        <v>2379</v>
      </c>
      <c r="E1027" t="s">
        <v>2379</v>
      </c>
      <c r="F1027" t="s">
        <v>2379</v>
      </c>
      <c r="G1027">
        <v>0</v>
      </c>
      <c r="H1027" t="s">
        <v>2379</v>
      </c>
      <c r="I1027" t="str" cm="1">
        <f t="array" ref="I1027">_xlfn.IFS(B1273&lt;18.5,"Underweight",B1273&lt;25,"Normal Weight",B1273&lt;30,"Overweight",B1273&gt;=30,"Obesity")</f>
        <v>Overweight</v>
      </c>
      <c r="J1027" t="str" cm="1">
        <f t="array" ref="J1027">_xlfn.IFS(C1027&lt;5.7,"Normal",C1027&lt;6.5,"Pre-Diabetes",C1027&gt;=6.5,"Diabetes")</f>
        <v>Diabetes</v>
      </c>
    </row>
    <row r="1028" spans="1:10" x14ac:dyDescent="0.35">
      <c r="A1028" t="s">
        <v>1343</v>
      </c>
      <c r="B1028">
        <v>41.47</v>
      </c>
      <c r="C1028">
        <v>10.34</v>
      </c>
      <c r="D1028" t="s">
        <v>2379</v>
      </c>
      <c r="E1028" t="s">
        <v>2379</v>
      </c>
      <c r="F1028" t="s">
        <v>2379</v>
      </c>
      <c r="G1028">
        <v>2</v>
      </c>
      <c r="H1028" t="s">
        <v>2379</v>
      </c>
      <c r="I1028" t="str" cm="1">
        <f t="array" ref="I1028">_xlfn.IFS(B1274&lt;18.5,"Underweight",B1274&lt;25,"Normal Weight",B1274&lt;30,"Overweight",B1274&gt;=30,"Obesity")</f>
        <v>Overweight</v>
      </c>
      <c r="J1028" t="str" cm="1">
        <f t="array" ref="J1028">_xlfn.IFS(C1028&lt;5.7,"Normal",C1028&lt;6.5,"Pre-Diabetes",C1028&gt;=6.5,"Diabetes")</f>
        <v>Diabetes</v>
      </c>
    </row>
    <row r="1029" spans="1:10" x14ac:dyDescent="0.35">
      <c r="A1029" t="s">
        <v>1342</v>
      </c>
      <c r="B1029">
        <v>33.725000000000001</v>
      </c>
      <c r="C1029">
        <v>5.51</v>
      </c>
      <c r="D1029" t="s">
        <v>2380</v>
      </c>
      <c r="E1029" t="s">
        <v>2379</v>
      </c>
      <c r="F1029" t="s">
        <v>2379</v>
      </c>
      <c r="G1029">
        <v>2</v>
      </c>
      <c r="H1029" t="s">
        <v>2379</v>
      </c>
      <c r="I1029" t="str" cm="1">
        <f t="array" ref="I1029">_xlfn.IFS(B1275&lt;18.5,"Underweight",B1275&lt;25,"Normal Weight",B1275&lt;30,"Overweight",B1275&gt;=30,"Obesity")</f>
        <v>Normal Weight</v>
      </c>
      <c r="J1029" t="str" cm="1">
        <f t="array" ref="J1029">_xlfn.IFS(C1029&lt;5.7,"Normal",C1029&lt;6.5,"Pre-Diabetes",C1029&gt;=6.5,"Diabetes")</f>
        <v>Normal</v>
      </c>
    </row>
    <row r="1030" spans="1:10" x14ac:dyDescent="0.35">
      <c r="A1030" t="s">
        <v>1341</v>
      </c>
      <c r="B1030">
        <v>28.1</v>
      </c>
      <c r="C1030">
        <v>11.2</v>
      </c>
      <c r="D1030" t="s">
        <v>2379</v>
      </c>
      <c r="E1030" t="s">
        <v>2379</v>
      </c>
      <c r="F1030" t="s">
        <v>2379</v>
      </c>
      <c r="G1030">
        <v>0</v>
      </c>
      <c r="H1030" t="s">
        <v>2379</v>
      </c>
      <c r="I1030" t="str" cm="1">
        <f t="array" ref="I1030">_xlfn.IFS(B1276&lt;18.5,"Underweight",B1276&lt;25,"Normal Weight",B1276&lt;30,"Overweight",B1276&gt;=30,"Obesity")</f>
        <v>Normal Weight</v>
      </c>
      <c r="J1030" t="str" cm="1">
        <f t="array" ref="J1030">_xlfn.IFS(C1030&lt;5.7,"Normal",C1030&lt;6.5,"Pre-Diabetes",C1030&gt;=6.5,"Diabetes")</f>
        <v>Diabetes</v>
      </c>
    </row>
    <row r="1031" spans="1:10" x14ac:dyDescent="0.35">
      <c r="A1031" t="s">
        <v>1340</v>
      </c>
      <c r="B1031">
        <v>37.43</v>
      </c>
      <c r="C1031">
        <v>4.3499999999999996</v>
      </c>
      <c r="D1031" t="s">
        <v>2380</v>
      </c>
      <c r="E1031" t="s">
        <v>2379</v>
      </c>
      <c r="F1031" t="s">
        <v>2381</v>
      </c>
      <c r="G1031">
        <v>1</v>
      </c>
      <c r="H1031" t="s">
        <v>2379</v>
      </c>
      <c r="I1031" t="str" cm="1">
        <f t="array" ref="I1031">_xlfn.IFS(B1277&lt;18.5,"Underweight",B1277&lt;25,"Normal Weight",B1277&lt;30,"Overweight",B1277&gt;=30,"Obesity")</f>
        <v>Normal Weight</v>
      </c>
      <c r="J1031" t="str" cm="1">
        <f t="array" ref="J1031">_xlfn.IFS(C1031&lt;5.7,"Normal",C1031&lt;6.5,"Pre-Diabetes",C1031&gt;=6.5,"Diabetes")</f>
        <v>Normal</v>
      </c>
    </row>
    <row r="1032" spans="1:10" x14ac:dyDescent="0.35">
      <c r="A1032" t="s">
        <v>1339</v>
      </c>
      <c r="B1032">
        <v>23.7</v>
      </c>
      <c r="C1032">
        <v>10.45</v>
      </c>
      <c r="D1032" t="s">
        <v>2379</v>
      </c>
      <c r="E1032" t="s">
        <v>2379</v>
      </c>
      <c r="F1032" t="s">
        <v>2379</v>
      </c>
      <c r="G1032">
        <v>0</v>
      </c>
      <c r="H1032" t="s">
        <v>2379</v>
      </c>
      <c r="I1032" t="str" cm="1">
        <f t="array" ref="I1032">_xlfn.IFS(B1278&lt;18.5,"Underweight",B1278&lt;25,"Normal Weight",B1278&lt;30,"Overweight",B1278&gt;=30,"Obesity")</f>
        <v>Overweight</v>
      </c>
      <c r="J1032" t="str" cm="1">
        <f t="array" ref="J1032">_xlfn.IFS(C1032&lt;5.7,"Normal",C1032&lt;6.5,"Pre-Diabetes",C1032&gt;=6.5,"Diabetes")</f>
        <v>Diabetes</v>
      </c>
    </row>
    <row r="1033" spans="1:10" x14ac:dyDescent="0.35">
      <c r="A1033" t="s">
        <v>1338</v>
      </c>
      <c r="B1033">
        <v>24.795000000000002</v>
      </c>
      <c r="C1033">
        <v>4.07</v>
      </c>
      <c r="D1033" t="s">
        <v>2380</v>
      </c>
      <c r="E1033" t="s">
        <v>2379</v>
      </c>
      <c r="F1033" t="s">
        <v>2381</v>
      </c>
      <c r="G1033">
        <v>1</v>
      </c>
      <c r="H1033" t="s">
        <v>2379</v>
      </c>
      <c r="I1033" t="str" cm="1">
        <f t="array" ref="I1033">_xlfn.IFS(B1279&lt;18.5,"Underweight",B1279&lt;25,"Normal Weight",B1279&lt;30,"Overweight",B1279&gt;=30,"Obesity")</f>
        <v>Obesity</v>
      </c>
      <c r="J1033" t="str" cm="1">
        <f t="array" ref="J1033">_xlfn.IFS(C1033&lt;5.7,"Normal",C1033&lt;6.5,"Pre-Diabetes",C1033&gt;=6.5,"Diabetes")</f>
        <v>Normal</v>
      </c>
    </row>
    <row r="1034" spans="1:10" x14ac:dyDescent="0.35">
      <c r="A1034" t="s">
        <v>1337</v>
      </c>
      <c r="B1034">
        <v>31.9</v>
      </c>
      <c r="C1034">
        <v>8.34</v>
      </c>
      <c r="D1034" t="s">
        <v>2379</v>
      </c>
      <c r="E1034" t="s">
        <v>2379</v>
      </c>
      <c r="F1034" t="s">
        <v>2379</v>
      </c>
      <c r="G1034">
        <v>0</v>
      </c>
      <c r="H1034" t="s">
        <v>2379</v>
      </c>
      <c r="I1034" t="str" cm="1">
        <f t="array" ref="I1034">_xlfn.IFS(B1280&lt;18.5,"Underweight",B1280&lt;25,"Normal Weight",B1280&lt;30,"Overweight",B1280&gt;=30,"Obesity")</f>
        <v>Normal Weight</v>
      </c>
      <c r="J1034" t="str" cm="1">
        <f t="array" ref="J1034">_xlfn.IFS(C1034&lt;5.7,"Normal",C1034&lt;6.5,"Pre-Diabetes",C1034&gt;=6.5,"Diabetes")</f>
        <v>Diabetes</v>
      </c>
    </row>
    <row r="1035" spans="1:10" x14ac:dyDescent="0.35">
      <c r="A1035" t="s">
        <v>1336</v>
      </c>
      <c r="B1035">
        <v>32.68</v>
      </c>
      <c r="C1035">
        <v>7.41</v>
      </c>
      <c r="D1035" t="s">
        <v>2379</v>
      </c>
      <c r="E1035" t="s">
        <v>2379</v>
      </c>
      <c r="F1035" t="s">
        <v>2379</v>
      </c>
      <c r="G1035">
        <v>0</v>
      </c>
      <c r="H1035" t="s">
        <v>2379</v>
      </c>
      <c r="I1035" t="str" cm="1">
        <f t="array" ref="I1035">_xlfn.IFS(B1281&lt;18.5,"Underweight",B1281&lt;25,"Normal Weight",B1281&lt;30,"Overweight",B1281&gt;=30,"Obesity")</f>
        <v>Obesity</v>
      </c>
      <c r="J1035" t="str" cm="1">
        <f t="array" ref="J1035">_xlfn.IFS(C1035&lt;5.7,"Normal",C1035&lt;6.5,"Pre-Diabetes",C1035&gt;=6.5,"Diabetes")</f>
        <v>Diabetes</v>
      </c>
    </row>
    <row r="1036" spans="1:10" x14ac:dyDescent="0.35">
      <c r="A1036" t="s">
        <v>1335</v>
      </c>
      <c r="B1036">
        <v>47.13</v>
      </c>
      <c r="C1036">
        <v>4.3099999999999996</v>
      </c>
      <c r="D1036" t="s">
        <v>2379</v>
      </c>
      <c r="E1036" t="s">
        <v>2379</v>
      </c>
      <c r="F1036" t="s">
        <v>2379</v>
      </c>
      <c r="G1036">
        <v>0</v>
      </c>
      <c r="H1036" t="s">
        <v>2379</v>
      </c>
      <c r="I1036" t="str" cm="1">
        <f t="array" ref="I1036">_xlfn.IFS(B1282&lt;18.5,"Underweight",B1282&lt;25,"Normal Weight",B1282&lt;30,"Overweight",B1282&gt;=30,"Obesity")</f>
        <v>Overweight</v>
      </c>
      <c r="J1036" t="str" cm="1">
        <f t="array" ref="J1036">_xlfn.IFS(C1036&lt;5.7,"Normal",C1036&lt;6.5,"Pre-Diabetes",C1036&gt;=6.5,"Diabetes")</f>
        <v>Normal</v>
      </c>
    </row>
    <row r="1037" spans="1:10" x14ac:dyDescent="0.35">
      <c r="A1037" t="s">
        <v>1334</v>
      </c>
      <c r="B1037">
        <v>36.67</v>
      </c>
      <c r="C1037">
        <v>10.83</v>
      </c>
      <c r="D1037" t="s">
        <v>2379</v>
      </c>
      <c r="E1037" t="s">
        <v>2379</v>
      </c>
      <c r="F1037" t="s">
        <v>2379</v>
      </c>
      <c r="G1037">
        <v>0</v>
      </c>
      <c r="H1037" t="s">
        <v>2379</v>
      </c>
      <c r="I1037" t="str" cm="1">
        <f t="array" ref="I1037">_xlfn.IFS(B1283&lt;18.5,"Underweight",B1283&lt;25,"Normal Weight",B1283&lt;30,"Overweight",B1283&gt;=30,"Obesity")</f>
        <v>Obesity</v>
      </c>
      <c r="J1037" t="str" cm="1">
        <f t="array" ref="J1037">_xlfn.IFS(C1037&lt;5.7,"Normal",C1037&lt;6.5,"Pre-Diabetes",C1037&gt;=6.5,"Diabetes")</f>
        <v>Diabetes</v>
      </c>
    </row>
    <row r="1038" spans="1:10" x14ac:dyDescent="0.35">
      <c r="A1038" t="s">
        <v>1333</v>
      </c>
      <c r="B1038">
        <v>33.630000000000003</v>
      </c>
      <c r="C1038">
        <v>11.31</v>
      </c>
      <c r="D1038" t="s">
        <v>2379</v>
      </c>
      <c r="E1038" t="s">
        <v>2379</v>
      </c>
      <c r="F1038" t="s">
        <v>2379</v>
      </c>
      <c r="G1038">
        <v>0</v>
      </c>
      <c r="H1038" t="s">
        <v>2379</v>
      </c>
      <c r="I1038" t="str" cm="1">
        <f t="array" ref="I1038">_xlfn.IFS(B1284&lt;18.5,"Underweight",B1284&lt;25,"Normal Weight",B1284&lt;30,"Overweight",B1284&gt;=30,"Obesity")</f>
        <v>Obesity</v>
      </c>
      <c r="J1038" t="str" cm="1">
        <f t="array" ref="J1038">_xlfn.IFS(C1038&lt;5.7,"Normal",C1038&lt;6.5,"Pre-Diabetes",C1038&gt;=6.5,"Diabetes")</f>
        <v>Diabetes</v>
      </c>
    </row>
    <row r="1039" spans="1:10" x14ac:dyDescent="0.35">
      <c r="A1039" t="s">
        <v>1332</v>
      </c>
      <c r="B1039">
        <v>32.67</v>
      </c>
      <c r="C1039">
        <v>11.81</v>
      </c>
      <c r="D1039" t="s">
        <v>2380</v>
      </c>
      <c r="E1039" t="s">
        <v>2379</v>
      </c>
      <c r="F1039" t="s">
        <v>2379</v>
      </c>
      <c r="G1039">
        <v>0</v>
      </c>
      <c r="H1039" t="s">
        <v>2379</v>
      </c>
      <c r="I1039" t="str" cm="1">
        <f t="array" ref="I1039">_xlfn.IFS(B1285&lt;18.5,"Underweight",B1285&lt;25,"Normal Weight",B1285&lt;30,"Overweight",B1285&gt;=30,"Obesity")</f>
        <v>Obesity</v>
      </c>
      <c r="J1039" t="str" cm="1">
        <f t="array" ref="J1039">_xlfn.IFS(C1039&lt;5.7,"Normal",C1039&lt;6.5,"Pre-Diabetes",C1039&gt;=6.5,"Diabetes")</f>
        <v>Diabetes</v>
      </c>
    </row>
    <row r="1040" spans="1:10" x14ac:dyDescent="0.35">
      <c r="A1040" t="s">
        <v>1331</v>
      </c>
      <c r="B1040">
        <v>33.299999999999997</v>
      </c>
      <c r="C1040">
        <v>8.26</v>
      </c>
      <c r="D1040" t="s">
        <v>2380</v>
      </c>
      <c r="E1040" t="s">
        <v>2379</v>
      </c>
      <c r="F1040" t="s">
        <v>2379</v>
      </c>
      <c r="G1040">
        <v>2</v>
      </c>
      <c r="H1040" t="s">
        <v>2379</v>
      </c>
      <c r="I1040" t="str" cm="1">
        <f t="array" ref="I1040">_xlfn.IFS(B1286&lt;18.5,"Underweight",B1286&lt;25,"Normal Weight",B1286&lt;30,"Overweight",B1286&gt;=30,"Obesity")</f>
        <v>Obesity</v>
      </c>
      <c r="J1040" t="str" cm="1">
        <f t="array" ref="J1040">_xlfn.IFS(C1040&lt;5.7,"Normal",C1040&lt;6.5,"Pre-Diabetes",C1040&gt;=6.5,"Diabetes")</f>
        <v>Diabetes</v>
      </c>
    </row>
    <row r="1041" spans="1:10" x14ac:dyDescent="0.35">
      <c r="A1041" t="s">
        <v>1330</v>
      </c>
      <c r="B1041">
        <v>30.78</v>
      </c>
      <c r="C1041">
        <v>10.74</v>
      </c>
      <c r="D1041" t="s">
        <v>2380</v>
      </c>
      <c r="E1041" t="s">
        <v>2379</v>
      </c>
      <c r="F1041" t="s">
        <v>2379</v>
      </c>
      <c r="G1041">
        <v>2</v>
      </c>
      <c r="H1041" t="s">
        <v>2379</v>
      </c>
      <c r="I1041" t="str" cm="1">
        <f t="array" ref="I1041">_xlfn.IFS(B1287&lt;18.5,"Underweight",B1287&lt;25,"Normal Weight",B1287&lt;30,"Overweight",B1287&gt;=30,"Obesity")</f>
        <v>Overweight</v>
      </c>
      <c r="J1041" t="str" cm="1">
        <f t="array" ref="J1041">_xlfn.IFS(C1041&lt;5.7,"Normal",C1041&lt;6.5,"Pre-Diabetes",C1041&gt;=6.5,"Diabetes")</f>
        <v>Diabetes</v>
      </c>
    </row>
    <row r="1042" spans="1:10" x14ac:dyDescent="0.35">
      <c r="A1042" t="s">
        <v>1329</v>
      </c>
      <c r="B1042">
        <v>28.975000000000001</v>
      </c>
      <c r="C1042">
        <v>7.69</v>
      </c>
      <c r="D1042" t="s">
        <v>2380</v>
      </c>
      <c r="E1042" t="s">
        <v>2379</v>
      </c>
      <c r="F1042" t="s">
        <v>2379</v>
      </c>
      <c r="G1042">
        <v>0</v>
      </c>
      <c r="H1042" t="s">
        <v>2379</v>
      </c>
      <c r="I1042" t="str" cm="1">
        <f t="array" ref="I1042">_xlfn.IFS(B1288&lt;18.5,"Underweight",B1288&lt;25,"Normal Weight",B1288&lt;30,"Overweight",B1288&gt;=30,"Obesity")</f>
        <v>Normal Weight</v>
      </c>
      <c r="J1042" t="str" cm="1">
        <f t="array" ref="J1042">_xlfn.IFS(C1042&lt;5.7,"Normal",C1042&lt;6.5,"Pre-Diabetes",C1042&gt;=6.5,"Diabetes")</f>
        <v>Diabetes</v>
      </c>
    </row>
    <row r="1043" spans="1:10" x14ac:dyDescent="0.35">
      <c r="A1043" t="s">
        <v>1328</v>
      </c>
      <c r="B1043">
        <v>33.4</v>
      </c>
      <c r="C1043">
        <v>4.84</v>
      </c>
      <c r="D1043" t="s">
        <v>2379</v>
      </c>
      <c r="E1043" t="s">
        <v>2379</v>
      </c>
      <c r="F1043" t="s">
        <v>2379</v>
      </c>
      <c r="G1043">
        <v>0</v>
      </c>
      <c r="H1043" t="s">
        <v>2379</v>
      </c>
      <c r="I1043" t="str" cm="1">
        <f t="array" ref="I1043">_xlfn.IFS(B1289&lt;18.5,"Underweight",B1289&lt;25,"Normal Weight",B1289&lt;30,"Overweight",B1289&gt;=30,"Obesity")</f>
        <v>Obesity</v>
      </c>
      <c r="J1043" t="str" cm="1">
        <f t="array" ref="J1043">_xlfn.IFS(C1043&lt;5.7,"Normal",C1043&lt;6.5,"Pre-Diabetes",C1043&gt;=6.5,"Diabetes")</f>
        <v>Normal</v>
      </c>
    </row>
    <row r="1044" spans="1:10" x14ac:dyDescent="0.35">
      <c r="A1044" t="s">
        <v>1327</v>
      </c>
      <c r="B1044">
        <v>21.5</v>
      </c>
      <c r="C1044">
        <v>9.77</v>
      </c>
      <c r="D1044" t="s">
        <v>2380</v>
      </c>
      <c r="E1044" t="s">
        <v>2379</v>
      </c>
      <c r="F1044" t="s">
        <v>2379</v>
      </c>
      <c r="G1044">
        <v>0</v>
      </c>
      <c r="H1044" t="s">
        <v>2379</v>
      </c>
      <c r="I1044" t="str" cm="1">
        <f t="array" ref="I1044">_xlfn.IFS(B1290&lt;18.5,"Underweight",B1290&lt;25,"Normal Weight",B1290&lt;30,"Overweight",B1290&gt;=30,"Obesity")</f>
        <v>Normal Weight</v>
      </c>
      <c r="J1044" t="str" cm="1">
        <f t="array" ref="J1044">_xlfn.IFS(C1044&lt;5.7,"Normal",C1044&lt;6.5,"Pre-Diabetes",C1044&gt;=6.5,"Diabetes")</f>
        <v>Diabetes</v>
      </c>
    </row>
    <row r="1045" spans="1:10" x14ac:dyDescent="0.35">
      <c r="A1045" t="s">
        <v>1326</v>
      </c>
      <c r="B1045">
        <v>38.14</v>
      </c>
      <c r="C1045">
        <v>5.84</v>
      </c>
      <c r="D1045" t="s">
        <v>2379</v>
      </c>
      <c r="E1045" t="s">
        <v>2379</v>
      </c>
      <c r="F1045" t="s">
        <v>2379</v>
      </c>
      <c r="G1045">
        <v>0</v>
      </c>
      <c r="H1045" t="s">
        <v>2379</v>
      </c>
      <c r="I1045" t="str" cm="1">
        <f t="array" ref="I1045">_xlfn.IFS(B1291&lt;18.5,"Underweight",B1291&lt;25,"Normal Weight",B1291&lt;30,"Overweight",B1291&gt;=30,"Obesity")</f>
        <v>Obesity</v>
      </c>
      <c r="J1045" t="str" cm="1">
        <f t="array" ref="J1045">_xlfn.IFS(C1045&lt;5.7,"Normal",C1045&lt;6.5,"Pre-Diabetes",C1045&gt;=6.5,"Diabetes")</f>
        <v>Pre-Diabetes</v>
      </c>
    </row>
    <row r="1046" spans="1:10" x14ac:dyDescent="0.35">
      <c r="A1046" t="s">
        <v>1325</v>
      </c>
      <c r="B1046">
        <v>35.42</v>
      </c>
      <c r="C1046">
        <v>8.6999999999999993</v>
      </c>
      <c r="D1046" t="s">
        <v>2380</v>
      </c>
      <c r="E1046" t="s">
        <v>2379</v>
      </c>
      <c r="F1046" t="s">
        <v>2379</v>
      </c>
      <c r="G1046">
        <v>1</v>
      </c>
      <c r="H1046" t="s">
        <v>2379</v>
      </c>
      <c r="I1046" t="str" cm="1">
        <f t="array" ref="I1046">_xlfn.IFS(B1292&lt;18.5,"Underweight",B1292&lt;25,"Normal Weight",B1292&lt;30,"Overweight",B1292&gt;=30,"Obesity")</f>
        <v>Obesity</v>
      </c>
      <c r="J1046" t="str" cm="1">
        <f t="array" ref="J1046">_xlfn.IFS(C1046&lt;5.7,"Normal",C1046&lt;6.5,"Pre-Diabetes",C1046&gt;=6.5,"Diabetes")</f>
        <v>Diabetes</v>
      </c>
    </row>
    <row r="1047" spans="1:10" x14ac:dyDescent="0.35">
      <c r="A1047" t="s">
        <v>1324</v>
      </c>
      <c r="B1047">
        <v>35.625</v>
      </c>
      <c r="C1047">
        <v>10.79</v>
      </c>
      <c r="D1047" t="s">
        <v>2379</v>
      </c>
      <c r="E1047" t="s">
        <v>2379</v>
      </c>
      <c r="F1047" t="s">
        <v>2379</v>
      </c>
      <c r="G1047">
        <v>0</v>
      </c>
      <c r="H1047" t="s">
        <v>2379</v>
      </c>
      <c r="I1047" t="str" cm="1">
        <f t="array" ref="I1047">_xlfn.IFS(B1293&lt;18.5,"Underweight",B1293&lt;25,"Normal Weight",B1293&lt;30,"Overweight",B1293&gt;=30,"Obesity")</f>
        <v>Obesity</v>
      </c>
      <c r="J1047" t="str" cm="1">
        <f t="array" ref="J1047">_xlfn.IFS(C1047&lt;5.7,"Normal",C1047&lt;6.5,"Pre-Diabetes",C1047&gt;=6.5,"Diabetes")</f>
        <v>Diabetes</v>
      </c>
    </row>
    <row r="1048" spans="1:10" x14ac:dyDescent="0.35">
      <c r="A1048" t="s">
        <v>1323</v>
      </c>
      <c r="B1048">
        <v>45.51</v>
      </c>
      <c r="C1048">
        <v>4.32</v>
      </c>
      <c r="D1048" t="s">
        <v>2379</v>
      </c>
      <c r="E1048" t="s">
        <v>2379</v>
      </c>
      <c r="F1048" t="s">
        <v>2379</v>
      </c>
      <c r="G1048">
        <v>1</v>
      </c>
      <c r="H1048" t="s">
        <v>2379</v>
      </c>
      <c r="I1048" t="str" cm="1">
        <f t="array" ref="I1048">_xlfn.IFS(B1294&lt;18.5,"Underweight",B1294&lt;25,"Normal Weight",B1294&lt;30,"Overweight",B1294&gt;=30,"Obesity")</f>
        <v>Overweight</v>
      </c>
      <c r="J1048" t="str" cm="1">
        <f t="array" ref="J1048">_xlfn.IFS(C1048&lt;5.7,"Normal",C1048&lt;6.5,"Pre-Diabetes",C1048&gt;=6.5,"Diabetes")</f>
        <v>Normal</v>
      </c>
    </row>
    <row r="1049" spans="1:10" x14ac:dyDescent="0.35">
      <c r="A1049" t="s">
        <v>1322</v>
      </c>
      <c r="B1049">
        <v>37.1</v>
      </c>
      <c r="C1049">
        <v>7.19</v>
      </c>
      <c r="D1049" t="s">
        <v>2380</v>
      </c>
      <c r="E1049" t="s">
        <v>2379</v>
      </c>
      <c r="F1049" t="s">
        <v>2379</v>
      </c>
      <c r="G1049">
        <v>0</v>
      </c>
      <c r="H1049" t="s">
        <v>2379</v>
      </c>
      <c r="I1049" t="str" cm="1">
        <f t="array" ref="I1049">_xlfn.IFS(B1295&lt;18.5,"Underweight",B1295&lt;25,"Normal Weight",B1295&lt;30,"Overweight",B1295&gt;=30,"Obesity")</f>
        <v>Overweight</v>
      </c>
      <c r="J1049" t="str" cm="1">
        <f t="array" ref="J1049">_xlfn.IFS(C1049&lt;5.7,"Normal",C1049&lt;6.5,"Pre-Diabetes",C1049&gt;=6.5,"Diabetes")</f>
        <v>Diabetes</v>
      </c>
    </row>
    <row r="1050" spans="1:10" x14ac:dyDescent="0.35">
      <c r="A1050" t="s">
        <v>1321</v>
      </c>
      <c r="B1050">
        <v>30.5</v>
      </c>
      <c r="C1050">
        <v>11.94</v>
      </c>
      <c r="D1050" t="s">
        <v>2380</v>
      </c>
      <c r="E1050" t="s">
        <v>2379</v>
      </c>
      <c r="F1050" t="s">
        <v>2379</v>
      </c>
      <c r="G1050">
        <v>0</v>
      </c>
      <c r="H1050" t="s">
        <v>2379</v>
      </c>
      <c r="I1050" t="str" cm="1">
        <f t="array" ref="I1050">_xlfn.IFS(B1296&lt;18.5,"Underweight",B1296&lt;25,"Normal Weight",B1296&lt;30,"Overweight",B1296&gt;=30,"Obesity")</f>
        <v>Obesity</v>
      </c>
      <c r="J1050" t="str" cm="1">
        <f t="array" ref="J1050">_xlfn.IFS(C1050&lt;5.7,"Normal",C1050&lt;6.5,"Pre-Diabetes",C1050&gt;=6.5,"Diabetes")</f>
        <v>Diabetes</v>
      </c>
    </row>
    <row r="1051" spans="1:10" x14ac:dyDescent="0.35">
      <c r="A1051" t="s">
        <v>1320</v>
      </c>
      <c r="B1051">
        <v>28.16</v>
      </c>
      <c r="C1051">
        <v>5.56</v>
      </c>
      <c r="D1051" t="s">
        <v>2379</v>
      </c>
      <c r="E1051" t="s">
        <v>2379</v>
      </c>
      <c r="F1051" t="s">
        <v>2379</v>
      </c>
      <c r="G1051">
        <v>2</v>
      </c>
      <c r="H1051" t="s">
        <v>2379</v>
      </c>
      <c r="I1051" t="str" cm="1">
        <f t="array" ref="I1051">_xlfn.IFS(B1297&lt;18.5,"Underweight",B1297&lt;25,"Normal Weight",B1297&lt;30,"Overweight",B1297&gt;=30,"Obesity")</f>
        <v>Obesity</v>
      </c>
      <c r="J1051" t="str" cm="1">
        <f t="array" ref="J1051">_xlfn.IFS(C1051&lt;5.7,"Normal",C1051&lt;6.5,"Pre-Diabetes",C1051&gt;=6.5,"Diabetes")</f>
        <v>Normal</v>
      </c>
    </row>
    <row r="1052" spans="1:10" x14ac:dyDescent="0.35">
      <c r="A1052" t="s">
        <v>1319</v>
      </c>
      <c r="B1052">
        <v>29.1</v>
      </c>
      <c r="C1052">
        <v>5.64</v>
      </c>
      <c r="D1052" t="s">
        <v>2380</v>
      </c>
      <c r="E1052" t="s">
        <v>2379</v>
      </c>
      <c r="F1052" t="s">
        <v>2379</v>
      </c>
      <c r="G1052">
        <v>0</v>
      </c>
      <c r="H1052" t="s">
        <v>2379</v>
      </c>
      <c r="I1052" t="str" cm="1">
        <f t="array" ref="I1052">_xlfn.IFS(B1298&lt;18.5,"Underweight",B1298&lt;25,"Normal Weight",B1298&lt;30,"Overweight",B1298&gt;=30,"Obesity")</f>
        <v>Obesity</v>
      </c>
      <c r="J1052" t="str" cm="1">
        <f t="array" ref="J1052">_xlfn.IFS(C1052&lt;5.7,"Normal",C1052&lt;6.5,"Pre-Diabetes",C1052&gt;=6.5,"Diabetes")</f>
        <v>Normal</v>
      </c>
    </row>
    <row r="1053" spans="1:10" x14ac:dyDescent="0.35">
      <c r="A1053" t="s">
        <v>1318</v>
      </c>
      <c r="B1053">
        <v>30.22</v>
      </c>
      <c r="C1053">
        <v>4.6500000000000004</v>
      </c>
      <c r="D1053" t="s">
        <v>2379</v>
      </c>
      <c r="E1053" t="s">
        <v>2379</v>
      </c>
      <c r="F1053" t="s">
        <v>2379</v>
      </c>
      <c r="G1053">
        <v>0</v>
      </c>
      <c r="H1053" t="s">
        <v>2379</v>
      </c>
      <c r="I1053" t="str" cm="1">
        <f t="array" ref="I1053">_xlfn.IFS(B1299&lt;18.5,"Underweight",B1299&lt;25,"Normal Weight",B1299&lt;30,"Overweight",B1299&gt;=30,"Obesity")</f>
        <v>Overweight</v>
      </c>
      <c r="J1053" t="str" cm="1">
        <f t="array" ref="J1053">_xlfn.IFS(C1053&lt;5.7,"Normal",C1053&lt;6.5,"Pre-Diabetes",C1053&gt;=6.5,"Diabetes")</f>
        <v>Normal</v>
      </c>
    </row>
    <row r="1054" spans="1:10" x14ac:dyDescent="0.35">
      <c r="A1054" t="s">
        <v>1317</v>
      </c>
      <c r="B1054">
        <v>24.29</v>
      </c>
      <c r="C1054">
        <v>9.0500000000000007</v>
      </c>
      <c r="D1054" t="s">
        <v>2379</v>
      </c>
      <c r="E1054" t="s">
        <v>2379</v>
      </c>
      <c r="F1054" t="s">
        <v>2379</v>
      </c>
      <c r="G1054">
        <v>0</v>
      </c>
      <c r="H1054" t="s">
        <v>2379</v>
      </c>
      <c r="I1054" t="str" cm="1">
        <f t="array" ref="I1054">_xlfn.IFS(B1300&lt;18.5,"Underweight",B1300&lt;25,"Normal Weight",B1300&lt;30,"Overweight",B1300&gt;=30,"Obesity")</f>
        <v>Normal Weight</v>
      </c>
      <c r="J1054" t="str" cm="1">
        <f t="array" ref="J1054">_xlfn.IFS(C1054&lt;5.7,"Normal",C1054&lt;6.5,"Pre-Diabetes",C1054&gt;=6.5,"Diabetes")</f>
        <v>Diabetes</v>
      </c>
    </row>
    <row r="1055" spans="1:10" x14ac:dyDescent="0.35">
      <c r="A1055" t="s">
        <v>1316</v>
      </c>
      <c r="B1055">
        <v>29.39</v>
      </c>
      <c r="C1055">
        <v>4.5199999999999996</v>
      </c>
      <c r="D1055" t="s">
        <v>2380</v>
      </c>
      <c r="E1055" t="s">
        <v>2379</v>
      </c>
      <c r="F1055" t="s">
        <v>2379</v>
      </c>
      <c r="G1055">
        <v>0</v>
      </c>
      <c r="H1055" t="s">
        <v>2379</v>
      </c>
      <c r="I1055" t="str" cm="1">
        <f t="array" ref="I1055">_xlfn.IFS(B1301&lt;18.5,"Underweight",B1301&lt;25,"Normal Weight",B1301&lt;30,"Overweight",B1301&gt;=30,"Obesity")</f>
        <v>Overweight</v>
      </c>
      <c r="J1055" t="str" cm="1">
        <f t="array" ref="J1055">_xlfn.IFS(C1055&lt;5.7,"Normal",C1055&lt;6.5,"Pre-Diabetes",C1055&gt;=6.5,"Diabetes")</f>
        <v>Normal</v>
      </c>
    </row>
    <row r="1056" spans="1:10" x14ac:dyDescent="0.35">
      <c r="A1056" t="s">
        <v>1315</v>
      </c>
      <c r="B1056">
        <v>25.66</v>
      </c>
      <c r="C1056">
        <v>4.62</v>
      </c>
      <c r="D1056" t="s">
        <v>2380</v>
      </c>
      <c r="E1056" t="s">
        <v>2379</v>
      </c>
      <c r="F1056" t="s">
        <v>2379</v>
      </c>
      <c r="G1056">
        <v>1</v>
      </c>
      <c r="H1056" t="s">
        <v>2379</v>
      </c>
      <c r="I1056" t="str" cm="1">
        <f t="array" ref="I1056">_xlfn.IFS(B1302&lt;18.5,"Underweight",B1302&lt;25,"Normal Weight",B1302&lt;30,"Overweight",B1302&gt;=30,"Obesity")</f>
        <v>Overweight</v>
      </c>
      <c r="J1056" t="str" cm="1">
        <f t="array" ref="J1056">_xlfn.IFS(C1056&lt;5.7,"Normal",C1056&lt;6.5,"Pre-Diabetes",C1056&gt;=6.5,"Diabetes")</f>
        <v>Normal</v>
      </c>
    </row>
    <row r="1057" spans="1:10" x14ac:dyDescent="0.35">
      <c r="A1057" t="s">
        <v>1314</v>
      </c>
      <c r="B1057">
        <v>39.11</v>
      </c>
      <c r="C1057">
        <v>5.87</v>
      </c>
      <c r="D1057" t="s">
        <v>2379</v>
      </c>
      <c r="E1057" t="s">
        <v>2379</v>
      </c>
      <c r="F1057" t="s">
        <v>2379</v>
      </c>
      <c r="G1057">
        <v>0</v>
      </c>
      <c r="H1057" t="s">
        <v>2379</v>
      </c>
      <c r="I1057" t="str" cm="1">
        <f t="array" ref="I1057">_xlfn.IFS(B1303&lt;18.5,"Underweight",B1303&lt;25,"Normal Weight",B1303&lt;30,"Overweight",B1303&gt;=30,"Obesity")</f>
        <v>Normal Weight</v>
      </c>
      <c r="J1057" t="str" cm="1">
        <f t="array" ref="J1057">_xlfn.IFS(C1057&lt;5.7,"Normal",C1057&lt;6.5,"Pre-Diabetes",C1057&gt;=6.5,"Diabetes")</f>
        <v>Pre-Diabetes</v>
      </c>
    </row>
    <row r="1058" spans="1:10" x14ac:dyDescent="0.35">
      <c r="A1058" t="s">
        <v>1313</v>
      </c>
      <c r="B1058">
        <v>43.78</v>
      </c>
      <c r="C1058">
        <v>5.71</v>
      </c>
      <c r="D1058" t="s">
        <v>2379</v>
      </c>
      <c r="E1058" t="s">
        <v>2379</v>
      </c>
      <c r="F1058" t="s">
        <v>2379</v>
      </c>
      <c r="G1058">
        <v>1</v>
      </c>
      <c r="H1058" t="s">
        <v>2379</v>
      </c>
      <c r="I1058" t="str" cm="1">
        <f t="array" ref="I1058">_xlfn.IFS(B1304&lt;18.5,"Underweight",B1304&lt;25,"Normal Weight",B1304&lt;30,"Overweight",B1304&gt;=30,"Obesity")</f>
        <v>Normal Weight</v>
      </c>
      <c r="J1058" t="str" cm="1">
        <f t="array" ref="J1058">_xlfn.IFS(C1058&lt;5.7,"Normal",C1058&lt;6.5,"Pre-Diabetes",C1058&gt;=6.5,"Diabetes")</f>
        <v>Pre-Diabetes</v>
      </c>
    </row>
    <row r="1059" spans="1:10" x14ac:dyDescent="0.35">
      <c r="A1059" t="s">
        <v>1312</v>
      </c>
      <c r="B1059">
        <v>24.35</v>
      </c>
      <c r="C1059">
        <v>9.08</v>
      </c>
      <c r="D1059" t="s">
        <v>2379</v>
      </c>
      <c r="E1059" t="s">
        <v>2379</v>
      </c>
      <c r="F1059" t="s">
        <v>2379</v>
      </c>
      <c r="G1059">
        <v>0</v>
      </c>
      <c r="H1059" t="s">
        <v>2379</v>
      </c>
      <c r="I1059" t="str" cm="1">
        <f t="array" ref="I1059">_xlfn.IFS(B1305&lt;18.5,"Underweight",B1305&lt;25,"Normal Weight",B1305&lt;30,"Overweight",B1305&gt;=30,"Obesity")</f>
        <v>Obesity</v>
      </c>
      <c r="J1059" t="str" cm="1">
        <f t="array" ref="J1059">_xlfn.IFS(C1059&lt;5.7,"Normal",C1059&lt;6.5,"Pre-Diabetes",C1059&gt;=6.5,"Diabetes")</f>
        <v>Diabetes</v>
      </c>
    </row>
    <row r="1060" spans="1:10" x14ac:dyDescent="0.35">
      <c r="A1060" t="s">
        <v>1311</v>
      </c>
      <c r="B1060">
        <v>40.299999999999997</v>
      </c>
      <c r="C1060">
        <v>5.3</v>
      </c>
      <c r="D1060" t="s">
        <v>2380</v>
      </c>
      <c r="E1060" t="s">
        <v>2379</v>
      </c>
      <c r="F1060" t="s">
        <v>2379</v>
      </c>
      <c r="G1060">
        <v>2</v>
      </c>
      <c r="H1060" t="s">
        <v>2379</v>
      </c>
      <c r="I1060" t="str" cm="1">
        <f t="array" ref="I1060">_xlfn.IFS(B1306&lt;18.5,"Underweight",B1306&lt;25,"Normal Weight",B1306&lt;30,"Overweight",B1306&gt;=30,"Obesity")</f>
        <v>Obesity</v>
      </c>
      <c r="J1060" t="str" cm="1">
        <f t="array" ref="J1060">_xlfn.IFS(C1060&lt;5.7,"Normal",C1060&lt;6.5,"Pre-Diabetes",C1060&gt;=6.5,"Diabetes")</f>
        <v>Normal</v>
      </c>
    </row>
    <row r="1061" spans="1:10" x14ac:dyDescent="0.35">
      <c r="A1061" t="s">
        <v>1310</v>
      </c>
      <c r="B1061">
        <v>32.774999999999999</v>
      </c>
      <c r="C1061">
        <v>11.76</v>
      </c>
      <c r="D1061" t="s">
        <v>2380</v>
      </c>
      <c r="E1061" t="s">
        <v>2379</v>
      </c>
      <c r="F1061" t="s">
        <v>2379</v>
      </c>
      <c r="G1061">
        <v>0</v>
      </c>
      <c r="H1061" t="s">
        <v>2379</v>
      </c>
      <c r="I1061" t="str" cm="1">
        <f t="array" ref="I1061">_xlfn.IFS(B1307&lt;18.5,"Underweight",B1307&lt;25,"Normal Weight",B1307&lt;30,"Overweight",B1307&gt;=30,"Obesity")</f>
        <v>Normal Weight</v>
      </c>
      <c r="J1061" t="str" cm="1">
        <f t="array" ref="J1061">_xlfn.IFS(C1061&lt;5.7,"Normal",C1061&lt;6.5,"Pre-Diabetes",C1061&gt;=6.5,"Diabetes")</f>
        <v>Diabetes</v>
      </c>
    </row>
    <row r="1062" spans="1:10" x14ac:dyDescent="0.35">
      <c r="A1062" t="s">
        <v>1309</v>
      </c>
      <c r="B1062">
        <v>39.6</v>
      </c>
      <c r="C1062">
        <v>5.1100000000000003</v>
      </c>
      <c r="D1062" t="s">
        <v>2380</v>
      </c>
      <c r="E1062" t="s">
        <v>2379</v>
      </c>
      <c r="F1062" t="s">
        <v>2379</v>
      </c>
      <c r="G1062">
        <v>2</v>
      </c>
      <c r="H1062" t="s">
        <v>2379</v>
      </c>
      <c r="I1062" t="str" cm="1">
        <f t="array" ref="I1062">_xlfn.IFS(B1308&lt;18.5,"Underweight",B1308&lt;25,"Normal Weight",B1308&lt;30,"Overweight",B1308&gt;=30,"Obesity")</f>
        <v>Normal Weight</v>
      </c>
      <c r="J1062" t="str" cm="1">
        <f t="array" ref="J1062">_xlfn.IFS(C1062&lt;5.7,"Normal",C1062&lt;6.5,"Pre-Diabetes",C1062&gt;=6.5,"Diabetes")</f>
        <v>Normal</v>
      </c>
    </row>
    <row r="1063" spans="1:10" x14ac:dyDescent="0.35">
      <c r="A1063" t="s">
        <v>1308</v>
      </c>
      <c r="B1063">
        <v>30.97</v>
      </c>
      <c r="C1063">
        <v>5.54</v>
      </c>
      <c r="D1063" t="s">
        <v>2379</v>
      </c>
      <c r="E1063" t="s">
        <v>2379</v>
      </c>
      <c r="F1063" t="s">
        <v>2379</v>
      </c>
      <c r="G1063">
        <v>2</v>
      </c>
      <c r="H1063" t="s">
        <v>2379</v>
      </c>
      <c r="I1063" t="str" cm="1">
        <f t="array" ref="I1063">_xlfn.IFS(B1309&lt;18.5,"Underweight",B1309&lt;25,"Normal Weight",B1309&lt;30,"Overweight",B1309&gt;=30,"Obesity")</f>
        <v>Underweight</v>
      </c>
      <c r="J1063" t="str" cm="1">
        <f t="array" ref="J1063">_xlfn.IFS(C1063&lt;5.7,"Normal",C1063&lt;6.5,"Pre-Diabetes",C1063&gt;=6.5,"Diabetes")</f>
        <v>Normal</v>
      </c>
    </row>
    <row r="1064" spans="1:10" x14ac:dyDescent="0.35">
      <c r="A1064" t="s">
        <v>1307</v>
      </c>
      <c r="B1064">
        <v>27.645</v>
      </c>
      <c r="C1064">
        <v>8.8699999999999992</v>
      </c>
      <c r="D1064" t="s">
        <v>2380</v>
      </c>
      <c r="E1064" t="s">
        <v>2379</v>
      </c>
      <c r="F1064" t="s">
        <v>2379</v>
      </c>
      <c r="G1064">
        <v>0</v>
      </c>
      <c r="H1064" t="s">
        <v>2379</v>
      </c>
      <c r="I1064" t="str" cm="1">
        <f t="array" ref="I1064">_xlfn.IFS(B1310&lt;18.5,"Underweight",B1310&lt;25,"Normal Weight",B1310&lt;30,"Overweight",B1310&gt;=30,"Obesity")</f>
        <v>Obesity</v>
      </c>
      <c r="J1064" t="str" cm="1">
        <f t="array" ref="J1064">_xlfn.IFS(C1064&lt;5.7,"Normal",C1064&lt;6.5,"Pre-Diabetes",C1064&gt;=6.5,"Diabetes")</f>
        <v>Diabetes</v>
      </c>
    </row>
    <row r="1065" spans="1:10" x14ac:dyDescent="0.35">
      <c r="A1065" t="s">
        <v>1306</v>
      </c>
      <c r="B1065">
        <v>34.43</v>
      </c>
      <c r="C1065">
        <v>5.96</v>
      </c>
      <c r="D1065" t="s">
        <v>2380</v>
      </c>
      <c r="E1065" t="s">
        <v>2379</v>
      </c>
      <c r="F1065" t="s">
        <v>2379</v>
      </c>
      <c r="G1065">
        <v>2</v>
      </c>
      <c r="H1065" t="s">
        <v>2379</v>
      </c>
      <c r="I1065" t="str" cm="1">
        <f t="array" ref="I1065">_xlfn.IFS(B1311&lt;18.5,"Underweight",B1311&lt;25,"Normal Weight",B1311&lt;30,"Overweight",B1311&gt;=30,"Obesity")</f>
        <v>Obesity</v>
      </c>
      <c r="J1065" t="str" cm="1">
        <f t="array" ref="J1065">_xlfn.IFS(C1065&lt;5.7,"Normal",C1065&lt;6.5,"Pre-Diabetes",C1065&gt;=6.5,"Diabetes")</f>
        <v>Pre-Diabetes</v>
      </c>
    </row>
    <row r="1066" spans="1:10" x14ac:dyDescent="0.35">
      <c r="A1066" t="s">
        <v>1305</v>
      </c>
      <c r="B1066">
        <v>39.6</v>
      </c>
      <c r="C1066">
        <v>4.4400000000000004</v>
      </c>
      <c r="D1066" t="s">
        <v>2380</v>
      </c>
      <c r="E1066" t="s">
        <v>2379</v>
      </c>
      <c r="F1066" t="s">
        <v>2381</v>
      </c>
      <c r="G1066">
        <v>1</v>
      </c>
      <c r="H1066" t="s">
        <v>2379</v>
      </c>
      <c r="I1066" t="str" cm="1">
        <f t="array" ref="I1066">_xlfn.IFS(B1312&lt;18.5,"Underweight",B1312&lt;25,"Normal Weight",B1312&lt;30,"Overweight",B1312&gt;=30,"Obesity")</f>
        <v>Obesity</v>
      </c>
      <c r="J1066" t="str" cm="1">
        <f t="array" ref="J1066">_xlfn.IFS(C1066&lt;5.7,"Normal",C1066&lt;6.5,"Pre-Diabetes",C1066&gt;=6.5,"Diabetes")</f>
        <v>Normal</v>
      </c>
    </row>
    <row r="1067" spans="1:10" x14ac:dyDescent="0.35">
      <c r="A1067" t="s">
        <v>1304</v>
      </c>
      <c r="B1067">
        <v>22.1</v>
      </c>
      <c r="C1067">
        <v>4.6500000000000004</v>
      </c>
      <c r="D1067" t="s">
        <v>2380</v>
      </c>
      <c r="E1067" t="s">
        <v>2379</v>
      </c>
      <c r="F1067" t="s">
        <v>2379</v>
      </c>
      <c r="G1067">
        <v>2</v>
      </c>
      <c r="H1067" t="s">
        <v>2379</v>
      </c>
      <c r="I1067" t="str" cm="1">
        <f t="array" ref="I1067">_xlfn.IFS(B1313&lt;18.5,"Underweight",B1313&lt;25,"Normal Weight",B1313&lt;30,"Overweight",B1313&gt;=30,"Obesity")</f>
        <v>Obesity</v>
      </c>
      <c r="J1067" t="str" cm="1">
        <f t="array" ref="J1067">_xlfn.IFS(C1067&lt;5.7,"Normal",C1067&lt;6.5,"Pre-Diabetes",C1067&gt;=6.5,"Diabetes")</f>
        <v>Normal</v>
      </c>
    </row>
    <row r="1068" spans="1:10" x14ac:dyDescent="0.35">
      <c r="A1068" t="s">
        <v>1303</v>
      </c>
      <c r="B1068">
        <v>33.25</v>
      </c>
      <c r="C1068">
        <v>5.64</v>
      </c>
      <c r="D1068" t="s">
        <v>2380</v>
      </c>
      <c r="E1068" t="s">
        <v>2379</v>
      </c>
      <c r="F1068" t="s">
        <v>2381</v>
      </c>
      <c r="G1068">
        <v>1</v>
      </c>
      <c r="H1068" t="s">
        <v>2379</v>
      </c>
      <c r="I1068" t="str" cm="1">
        <f t="array" ref="I1068">_xlfn.IFS(B1314&lt;18.5,"Underweight",B1314&lt;25,"Normal Weight",B1314&lt;30,"Overweight",B1314&gt;=30,"Obesity")</f>
        <v>Obesity</v>
      </c>
      <c r="J1068" t="str" cm="1">
        <f t="array" ref="J1068">_xlfn.IFS(C1068&lt;5.7,"Normal",C1068&lt;6.5,"Pre-Diabetes",C1068&gt;=6.5,"Diabetes")</f>
        <v>Normal</v>
      </c>
    </row>
    <row r="1069" spans="1:10" x14ac:dyDescent="0.35">
      <c r="A1069" t="s">
        <v>1302</v>
      </c>
      <c r="B1069">
        <v>33.33</v>
      </c>
      <c r="C1069">
        <v>10.19</v>
      </c>
      <c r="D1069" t="s">
        <v>2379</v>
      </c>
      <c r="E1069" t="s">
        <v>2379</v>
      </c>
      <c r="F1069" t="s">
        <v>2379</v>
      </c>
      <c r="G1069">
        <v>0</v>
      </c>
      <c r="H1069" t="s">
        <v>2379</v>
      </c>
      <c r="I1069" t="str" cm="1">
        <f t="array" ref="I1069">_xlfn.IFS(B1315&lt;18.5,"Underweight",B1315&lt;25,"Normal Weight",B1315&lt;30,"Overweight",B1315&gt;=30,"Obesity")</f>
        <v>Obesity</v>
      </c>
      <c r="J1069" t="str" cm="1">
        <f t="array" ref="J1069">_xlfn.IFS(C1069&lt;5.7,"Normal",C1069&lt;6.5,"Pre-Diabetes",C1069&gt;=6.5,"Diabetes")</f>
        <v>Diabetes</v>
      </c>
    </row>
    <row r="1070" spans="1:10" x14ac:dyDescent="0.35">
      <c r="A1070" t="s">
        <v>1301</v>
      </c>
      <c r="B1070">
        <v>30.5</v>
      </c>
      <c r="C1070">
        <v>10.79</v>
      </c>
      <c r="D1070" t="s">
        <v>2379</v>
      </c>
      <c r="E1070" t="s">
        <v>2379</v>
      </c>
      <c r="F1070" t="s">
        <v>2379</v>
      </c>
      <c r="G1070">
        <v>0</v>
      </c>
      <c r="H1070" t="s">
        <v>2379</v>
      </c>
      <c r="I1070" t="str" cm="1">
        <f t="array" ref="I1070">_xlfn.IFS(B1316&lt;18.5,"Underweight",B1316&lt;25,"Normal Weight",B1316&lt;30,"Overweight",B1316&gt;=30,"Obesity")</f>
        <v>Normal Weight</v>
      </c>
      <c r="J1070" t="str" cm="1">
        <f t="array" ref="J1070">_xlfn.IFS(C1070&lt;5.7,"Normal",C1070&lt;6.5,"Pre-Diabetes",C1070&gt;=6.5,"Diabetes")</f>
        <v>Diabetes</v>
      </c>
    </row>
    <row r="1071" spans="1:10" x14ac:dyDescent="0.35">
      <c r="A1071" t="s">
        <v>1300</v>
      </c>
      <c r="B1071">
        <v>30.3</v>
      </c>
      <c r="C1071">
        <v>4.24</v>
      </c>
      <c r="D1071" t="s">
        <v>2379</v>
      </c>
      <c r="E1071" t="s">
        <v>2379</v>
      </c>
      <c r="F1071" t="s">
        <v>2379</v>
      </c>
      <c r="G1071">
        <v>0</v>
      </c>
      <c r="H1071" t="s">
        <v>2379</v>
      </c>
      <c r="I1071" t="str" cm="1">
        <f t="array" ref="I1071">_xlfn.IFS(B1317&lt;18.5,"Underweight",B1317&lt;25,"Normal Weight",B1317&lt;30,"Overweight",B1317&gt;=30,"Obesity")</f>
        <v>Obesity</v>
      </c>
      <c r="J1071" t="str" cm="1">
        <f t="array" ref="J1071">_xlfn.IFS(C1071&lt;5.7,"Normal",C1071&lt;6.5,"Pre-Diabetes",C1071&gt;=6.5,"Diabetes")</f>
        <v>Normal</v>
      </c>
    </row>
    <row r="1072" spans="1:10" x14ac:dyDescent="0.35">
      <c r="A1072" t="s">
        <v>1299</v>
      </c>
      <c r="B1072">
        <v>26.22</v>
      </c>
      <c r="C1072">
        <v>5.83</v>
      </c>
      <c r="D1072" t="s">
        <v>2379</v>
      </c>
      <c r="E1072" t="s">
        <v>2379</v>
      </c>
      <c r="F1072" t="s">
        <v>2379</v>
      </c>
      <c r="G1072">
        <v>2</v>
      </c>
      <c r="H1072" t="s">
        <v>2379</v>
      </c>
      <c r="I1072" t="str" cm="1">
        <f t="array" ref="I1072">_xlfn.IFS(B1318&lt;18.5,"Underweight",B1318&lt;25,"Normal Weight",B1318&lt;30,"Overweight",B1318&gt;=30,"Obesity")</f>
        <v>Obesity</v>
      </c>
      <c r="J1072" t="str" cm="1">
        <f t="array" ref="J1072">_xlfn.IFS(C1072&lt;5.7,"Normal",C1072&lt;6.5,"Pre-Diabetes",C1072&gt;=6.5,"Diabetes")</f>
        <v>Pre-Diabetes</v>
      </c>
    </row>
    <row r="1073" spans="1:10" x14ac:dyDescent="0.35">
      <c r="A1073" t="s">
        <v>1298</v>
      </c>
      <c r="B1073">
        <v>29.99</v>
      </c>
      <c r="C1073">
        <v>11.85</v>
      </c>
      <c r="D1073" t="s">
        <v>2379</v>
      </c>
      <c r="E1073" t="s">
        <v>2379</v>
      </c>
      <c r="F1073" t="s">
        <v>2379</v>
      </c>
      <c r="G1073">
        <v>0</v>
      </c>
      <c r="H1073" t="s">
        <v>2379</v>
      </c>
      <c r="I1073" t="str" cm="1">
        <f t="array" ref="I1073">_xlfn.IFS(B1319&lt;18.5,"Underweight",B1319&lt;25,"Normal Weight",B1319&lt;30,"Overweight",B1319&gt;=30,"Obesity")</f>
        <v>Overweight</v>
      </c>
      <c r="J1073" t="str" cm="1">
        <f t="array" ref="J1073">_xlfn.IFS(C1073&lt;5.7,"Normal",C1073&lt;6.5,"Pre-Diabetes",C1073&gt;=6.5,"Diabetes")</f>
        <v>Diabetes</v>
      </c>
    </row>
    <row r="1074" spans="1:10" x14ac:dyDescent="0.35">
      <c r="A1074" t="s">
        <v>1297</v>
      </c>
      <c r="B1074">
        <v>36.380000000000003</v>
      </c>
      <c r="C1074">
        <v>5.98</v>
      </c>
      <c r="D1074" t="s">
        <v>2379</v>
      </c>
      <c r="E1074" t="s">
        <v>2379</v>
      </c>
      <c r="F1074" t="s">
        <v>2379</v>
      </c>
      <c r="G1074">
        <v>1</v>
      </c>
      <c r="H1074" t="s">
        <v>2379</v>
      </c>
      <c r="I1074" t="str" cm="1">
        <f t="array" ref="I1074">_xlfn.IFS(B1320&lt;18.5,"Underweight",B1320&lt;25,"Normal Weight",B1320&lt;30,"Overweight",B1320&gt;=30,"Obesity")</f>
        <v>Obesity</v>
      </c>
      <c r="J1074" t="str" cm="1">
        <f t="array" ref="J1074">_xlfn.IFS(C1074&lt;5.7,"Normal",C1074&lt;6.5,"Pre-Diabetes",C1074&gt;=6.5,"Diabetes")</f>
        <v>Pre-Diabetes</v>
      </c>
    </row>
    <row r="1075" spans="1:10" x14ac:dyDescent="0.35">
      <c r="A1075" t="s">
        <v>1296</v>
      </c>
      <c r="B1075">
        <v>31.16</v>
      </c>
      <c r="C1075">
        <v>4.26</v>
      </c>
      <c r="D1075" t="s">
        <v>2380</v>
      </c>
      <c r="E1075" t="s">
        <v>2379</v>
      </c>
      <c r="F1075" t="s">
        <v>2381</v>
      </c>
      <c r="G1075">
        <v>1</v>
      </c>
      <c r="H1075" t="s">
        <v>2379</v>
      </c>
      <c r="I1075" t="str" cm="1">
        <f t="array" ref="I1075">_xlfn.IFS(B1321&lt;18.5,"Underweight",B1321&lt;25,"Normal Weight",B1321&lt;30,"Overweight",B1321&gt;=30,"Obesity")</f>
        <v>Normal Weight</v>
      </c>
      <c r="J1075" t="str" cm="1">
        <f t="array" ref="J1075">_xlfn.IFS(C1075&lt;5.7,"Normal",C1075&lt;6.5,"Pre-Diabetes",C1075&gt;=6.5,"Diabetes")</f>
        <v>Normal</v>
      </c>
    </row>
    <row r="1076" spans="1:10" x14ac:dyDescent="0.35">
      <c r="A1076" t="s">
        <v>1295</v>
      </c>
      <c r="B1076">
        <v>25.55</v>
      </c>
      <c r="C1076">
        <v>4.96</v>
      </c>
      <c r="D1076" t="s">
        <v>2380</v>
      </c>
      <c r="E1076" t="s">
        <v>2379</v>
      </c>
      <c r="F1076" t="s">
        <v>2379</v>
      </c>
      <c r="G1076">
        <v>1</v>
      </c>
      <c r="H1076" t="s">
        <v>2379</v>
      </c>
      <c r="I1076" t="str" cm="1">
        <f t="array" ref="I1076">_xlfn.IFS(B1322&lt;18.5,"Underweight",B1322&lt;25,"Normal Weight",B1322&lt;30,"Overweight",B1322&gt;=30,"Obesity")</f>
        <v>Normal Weight</v>
      </c>
      <c r="J1076" t="str" cm="1">
        <f t="array" ref="J1076">_xlfn.IFS(C1076&lt;5.7,"Normal",C1076&lt;6.5,"Pre-Diabetes",C1076&gt;=6.5,"Diabetes")</f>
        <v>Normal</v>
      </c>
    </row>
    <row r="1077" spans="1:10" x14ac:dyDescent="0.35">
      <c r="A1077" t="s">
        <v>1294</v>
      </c>
      <c r="B1077">
        <v>28.77</v>
      </c>
      <c r="C1077">
        <v>4</v>
      </c>
      <c r="D1077" t="s">
        <v>2380</v>
      </c>
      <c r="E1077" t="s">
        <v>2379</v>
      </c>
      <c r="F1077" t="s">
        <v>2379</v>
      </c>
      <c r="G1077">
        <v>0</v>
      </c>
      <c r="H1077" t="s">
        <v>2379</v>
      </c>
      <c r="I1077" t="str" cm="1">
        <f t="array" ref="I1077">_xlfn.IFS(B1323&lt;18.5,"Underweight",B1323&lt;25,"Normal Weight",B1323&lt;30,"Overweight",B1323&gt;=30,"Obesity")</f>
        <v>Normal Weight</v>
      </c>
      <c r="J1077" t="str" cm="1">
        <f t="array" ref="J1077">_xlfn.IFS(C1077&lt;5.7,"Normal",C1077&lt;6.5,"Pre-Diabetes",C1077&gt;=6.5,"Diabetes")</f>
        <v>Normal</v>
      </c>
    </row>
    <row r="1078" spans="1:10" x14ac:dyDescent="0.35">
      <c r="A1078" t="s">
        <v>1293</v>
      </c>
      <c r="B1078">
        <v>23.14</v>
      </c>
      <c r="C1078">
        <v>4.1500000000000004</v>
      </c>
      <c r="D1078" t="s">
        <v>2380</v>
      </c>
      <c r="E1078" t="s">
        <v>2379</v>
      </c>
      <c r="F1078" t="s">
        <v>2379</v>
      </c>
      <c r="G1078">
        <v>1</v>
      </c>
      <c r="H1078" t="s">
        <v>2379</v>
      </c>
      <c r="I1078" t="str" cm="1">
        <f t="array" ref="I1078">_xlfn.IFS(B1324&lt;18.5,"Underweight",B1324&lt;25,"Normal Weight",B1324&lt;30,"Overweight",B1324&gt;=30,"Obesity")</f>
        <v>Obesity</v>
      </c>
      <c r="J1078" t="str" cm="1">
        <f t="array" ref="J1078">_xlfn.IFS(C1078&lt;5.7,"Normal",C1078&lt;6.5,"Pre-Diabetes",C1078&gt;=6.5,"Diabetes")</f>
        <v>Normal</v>
      </c>
    </row>
    <row r="1079" spans="1:10" x14ac:dyDescent="0.35">
      <c r="A1079" t="s">
        <v>1292</v>
      </c>
      <c r="B1079">
        <v>39.6</v>
      </c>
      <c r="C1079">
        <v>11.36</v>
      </c>
      <c r="D1079" t="s">
        <v>2379</v>
      </c>
      <c r="E1079" t="s">
        <v>2379</v>
      </c>
      <c r="F1079" t="s">
        <v>2379</v>
      </c>
      <c r="G1079">
        <v>0</v>
      </c>
      <c r="H1079" t="s">
        <v>2379</v>
      </c>
      <c r="I1079" t="str" cm="1">
        <f t="array" ref="I1079">_xlfn.IFS(B1325&lt;18.5,"Underweight",B1325&lt;25,"Normal Weight",B1325&lt;30,"Overweight",B1325&gt;=30,"Obesity")</f>
        <v>Overweight</v>
      </c>
      <c r="J1079" t="str" cm="1">
        <f t="array" ref="J1079">_xlfn.IFS(C1079&lt;5.7,"Normal",C1079&lt;6.5,"Pre-Diabetes",C1079&gt;=6.5,"Diabetes")</f>
        <v>Diabetes</v>
      </c>
    </row>
    <row r="1080" spans="1:10" x14ac:dyDescent="0.35">
      <c r="A1080" t="s">
        <v>1291</v>
      </c>
      <c r="B1080">
        <v>29.2</v>
      </c>
      <c r="C1080">
        <v>7.53</v>
      </c>
      <c r="D1080" t="s">
        <v>2379</v>
      </c>
      <c r="E1080" t="s">
        <v>2379</v>
      </c>
      <c r="F1080" t="s">
        <v>2379</v>
      </c>
      <c r="G1080">
        <v>0</v>
      </c>
      <c r="H1080" t="s">
        <v>2379</v>
      </c>
      <c r="I1080" t="str" cm="1">
        <f t="array" ref="I1080">_xlfn.IFS(B1326&lt;18.5,"Underweight",B1326&lt;25,"Normal Weight",B1326&lt;30,"Overweight",B1326&gt;=30,"Obesity")</f>
        <v>Overweight</v>
      </c>
      <c r="J1080" t="str" cm="1">
        <f t="array" ref="J1080">_xlfn.IFS(C1080&lt;5.7,"Normal",C1080&lt;6.5,"Pre-Diabetes",C1080&gt;=6.5,"Diabetes")</f>
        <v>Diabetes</v>
      </c>
    </row>
    <row r="1081" spans="1:10" x14ac:dyDescent="0.35">
      <c r="A1081" t="s">
        <v>1290</v>
      </c>
      <c r="B1081">
        <v>32.774999999999999</v>
      </c>
      <c r="C1081">
        <v>7.95</v>
      </c>
      <c r="D1081" t="s">
        <v>2379</v>
      </c>
      <c r="E1081" t="s">
        <v>2379</v>
      </c>
      <c r="F1081" t="s">
        <v>2379</v>
      </c>
      <c r="G1081">
        <v>0</v>
      </c>
      <c r="H1081" t="s">
        <v>2379</v>
      </c>
      <c r="I1081" t="str" cm="1">
        <f t="array" ref="I1081">_xlfn.IFS(B1327&lt;18.5,"Underweight",B1327&lt;25,"Normal Weight",B1327&lt;30,"Overweight",B1327&gt;=30,"Obesity")</f>
        <v>Overweight</v>
      </c>
      <c r="J1081" t="str" cm="1">
        <f t="array" ref="J1081">_xlfn.IFS(C1081&lt;5.7,"Normal",C1081&lt;6.5,"Pre-Diabetes",C1081&gt;=6.5,"Diabetes")</f>
        <v>Diabetes</v>
      </c>
    </row>
    <row r="1082" spans="1:10" x14ac:dyDescent="0.35">
      <c r="A1082" t="s">
        <v>1289</v>
      </c>
      <c r="B1082">
        <v>24.035</v>
      </c>
      <c r="C1082">
        <v>8.5</v>
      </c>
      <c r="D1082" t="s">
        <v>2379</v>
      </c>
      <c r="E1082" t="s">
        <v>2379</v>
      </c>
      <c r="F1082" t="s">
        <v>2379</v>
      </c>
      <c r="G1082">
        <v>0</v>
      </c>
      <c r="H1082" t="s">
        <v>2379</v>
      </c>
      <c r="I1082" t="str" cm="1">
        <f t="array" ref="I1082">_xlfn.IFS(B1328&lt;18.5,"Underweight",B1328&lt;25,"Normal Weight",B1328&lt;30,"Overweight",B1328&gt;=30,"Obesity")</f>
        <v>Normal Weight</v>
      </c>
      <c r="J1082" t="str" cm="1">
        <f t="array" ref="J1082">_xlfn.IFS(C1082&lt;5.7,"Normal",C1082&lt;6.5,"Pre-Diabetes",C1082&gt;=6.5,"Diabetes")</f>
        <v>Diabetes</v>
      </c>
    </row>
    <row r="1083" spans="1:10" x14ac:dyDescent="0.35">
      <c r="A1083" t="s">
        <v>1288</v>
      </c>
      <c r="B1083">
        <v>30.55</v>
      </c>
      <c r="C1083">
        <v>5.89</v>
      </c>
      <c r="D1083" t="s">
        <v>2379</v>
      </c>
      <c r="E1083" t="s">
        <v>2379</v>
      </c>
      <c r="F1083" t="s">
        <v>2381</v>
      </c>
      <c r="G1083">
        <v>1</v>
      </c>
      <c r="H1083" t="s">
        <v>2379</v>
      </c>
      <c r="I1083" t="str" cm="1">
        <f t="array" ref="I1083">_xlfn.IFS(B1329&lt;18.5,"Underweight",B1329&lt;25,"Normal Weight",B1329&lt;30,"Overweight",B1329&gt;=30,"Obesity")</f>
        <v>Underweight</v>
      </c>
      <c r="J1083" t="str" cm="1">
        <f t="array" ref="J1083">_xlfn.IFS(C1083&lt;5.7,"Normal",C1083&lt;6.5,"Pre-Diabetes",C1083&gt;=6.5,"Diabetes")</f>
        <v>Pre-Diabetes</v>
      </c>
    </row>
    <row r="1084" spans="1:10" x14ac:dyDescent="0.35">
      <c r="A1084" t="s">
        <v>1287</v>
      </c>
      <c r="B1084">
        <v>28.81</v>
      </c>
      <c r="C1084">
        <v>8.76</v>
      </c>
      <c r="D1084" t="s">
        <v>2379</v>
      </c>
      <c r="E1084" t="s">
        <v>2379</v>
      </c>
      <c r="F1084" t="s">
        <v>2379</v>
      </c>
      <c r="G1084">
        <v>2</v>
      </c>
      <c r="H1084" t="s">
        <v>2379</v>
      </c>
      <c r="I1084" t="str" cm="1">
        <f t="array" ref="I1084">_xlfn.IFS(B1330&lt;18.5,"Underweight",B1330&lt;25,"Normal Weight",B1330&lt;30,"Overweight",B1330&gt;=30,"Obesity")</f>
        <v>Obesity</v>
      </c>
      <c r="J1084" t="str" cm="1">
        <f t="array" ref="J1084">_xlfn.IFS(C1084&lt;5.7,"Normal",C1084&lt;6.5,"Pre-Diabetes",C1084&gt;=6.5,"Diabetes")</f>
        <v>Diabetes</v>
      </c>
    </row>
    <row r="1085" spans="1:10" x14ac:dyDescent="0.35">
      <c r="A1085" t="s">
        <v>1286</v>
      </c>
      <c r="B1085">
        <v>31.66</v>
      </c>
      <c r="C1085">
        <v>4.1100000000000003</v>
      </c>
      <c r="D1085" t="s">
        <v>2379</v>
      </c>
      <c r="E1085" t="s">
        <v>2379</v>
      </c>
      <c r="F1085" t="s">
        <v>2379</v>
      </c>
      <c r="G1085">
        <v>0</v>
      </c>
      <c r="H1085" t="s">
        <v>2379</v>
      </c>
      <c r="I1085" t="str" cm="1">
        <f t="array" ref="I1085">_xlfn.IFS(B1331&lt;18.5,"Underweight",B1331&lt;25,"Normal Weight",B1331&lt;30,"Overweight",B1331&gt;=30,"Obesity")</f>
        <v>Overweight</v>
      </c>
      <c r="J1085" t="str" cm="1">
        <f t="array" ref="J1085">_xlfn.IFS(C1085&lt;5.7,"Normal",C1085&lt;6.5,"Pre-Diabetes",C1085&gt;=6.5,"Diabetes")</f>
        <v>Normal</v>
      </c>
    </row>
    <row r="1086" spans="1:10" x14ac:dyDescent="0.35">
      <c r="A1086" t="s">
        <v>1285</v>
      </c>
      <c r="B1086">
        <v>28.215</v>
      </c>
      <c r="C1086">
        <v>7.56</v>
      </c>
      <c r="D1086" t="s">
        <v>2380</v>
      </c>
      <c r="E1086" t="s">
        <v>2379</v>
      </c>
      <c r="F1086" t="s">
        <v>2379</v>
      </c>
      <c r="G1086">
        <v>1</v>
      </c>
      <c r="H1086" t="s">
        <v>2379</v>
      </c>
      <c r="I1086" t="str" cm="1">
        <f t="array" ref="I1086">_xlfn.IFS(B1332&lt;18.5,"Underweight",B1332&lt;25,"Normal Weight",B1332&lt;30,"Overweight",B1332&gt;=30,"Obesity")</f>
        <v>Underweight</v>
      </c>
      <c r="J1086" t="str" cm="1">
        <f t="array" ref="J1086">_xlfn.IFS(C1086&lt;5.7,"Normal",C1086&lt;6.5,"Pre-Diabetes",C1086&gt;=6.5,"Diabetes")</f>
        <v>Diabetes</v>
      </c>
    </row>
    <row r="1087" spans="1:10" x14ac:dyDescent="0.35">
      <c r="A1087" t="s">
        <v>1284</v>
      </c>
      <c r="B1087">
        <v>26.12</v>
      </c>
      <c r="C1087">
        <v>4.17</v>
      </c>
      <c r="D1087" t="s">
        <v>2380</v>
      </c>
      <c r="E1087" t="s">
        <v>2379</v>
      </c>
      <c r="F1087" t="s">
        <v>2381</v>
      </c>
      <c r="G1087">
        <v>1</v>
      </c>
      <c r="H1087" t="s">
        <v>2379</v>
      </c>
      <c r="I1087" t="str" cm="1">
        <f t="array" ref="I1087">_xlfn.IFS(B1333&lt;18.5,"Underweight",B1333&lt;25,"Normal Weight",B1333&lt;30,"Overweight",B1333&gt;=30,"Obesity")</f>
        <v>Obesity</v>
      </c>
      <c r="J1087" t="str" cm="1">
        <f t="array" ref="J1087">_xlfn.IFS(C1087&lt;5.7,"Normal",C1087&lt;6.5,"Pre-Diabetes",C1087&gt;=6.5,"Diabetes")</f>
        <v>Normal</v>
      </c>
    </row>
    <row r="1088" spans="1:10" x14ac:dyDescent="0.35">
      <c r="A1088" t="s">
        <v>1283</v>
      </c>
      <c r="B1088">
        <v>36.630000000000003</v>
      </c>
      <c r="C1088">
        <v>11.42</v>
      </c>
      <c r="D1088" t="s">
        <v>2379</v>
      </c>
      <c r="E1088" t="s">
        <v>2379</v>
      </c>
      <c r="F1088" t="s">
        <v>2379</v>
      </c>
      <c r="G1088">
        <v>2</v>
      </c>
      <c r="H1088" t="s">
        <v>2379</v>
      </c>
      <c r="I1088" t="str" cm="1">
        <f t="array" ref="I1088">_xlfn.IFS(B1334&lt;18.5,"Underweight",B1334&lt;25,"Normal Weight",B1334&lt;30,"Overweight",B1334&gt;=30,"Obesity")</f>
        <v>Obesity</v>
      </c>
      <c r="J1088" t="str" cm="1">
        <f t="array" ref="J1088">_xlfn.IFS(C1088&lt;5.7,"Normal",C1088&lt;6.5,"Pre-Diabetes",C1088&gt;=6.5,"Diabetes")</f>
        <v>Diabetes</v>
      </c>
    </row>
    <row r="1089" spans="1:10" x14ac:dyDescent="0.35">
      <c r="A1089" t="s">
        <v>1282</v>
      </c>
      <c r="B1089">
        <v>33.344999999999999</v>
      </c>
      <c r="C1089">
        <v>7.33</v>
      </c>
      <c r="D1089" t="s">
        <v>2379</v>
      </c>
      <c r="E1089" t="s">
        <v>2379</v>
      </c>
      <c r="F1089" t="s">
        <v>2379</v>
      </c>
      <c r="G1089">
        <v>2</v>
      </c>
      <c r="H1089" t="s">
        <v>2379</v>
      </c>
      <c r="I1089" t="str" cm="1">
        <f t="array" ref="I1089">_xlfn.IFS(B1335&lt;18.5,"Underweight",B1335&lt;25,"Normal Weight",B1335&lt;30,"Overweight",B1335&gt;=30,"Obesity")</f>
        <v>Obesity</v>
      </c>
      <c r="J1089" t="str" cm="1">
        <f t="array" ref="J1089">_xlfn.IFS(C1089&lt;5.7,"Normal",C1089&lt;6.5,"Pre-Diabetes",C1089&gt;=6.5,"Diabetes")</f>
        <v>Diabetes</v>
      </c>
    </row>
    <row r="1090" spans="1:10" x14ac:dyDescent="0.35">
      <c r="A1090" t="s">
        <v>1281</v>
      </c>
      <c r="B1090">
        <v>27.11</v>
      </c>
      <c r="C1090">
        <v>6.7</v>
      </c>
      <c r="D1090" t="s">
        <v>2379</v>
      </c>
      <c r="E1090" t="s">
        <v>2379</v>
      </c>
      <c r="F1090" t="s">
        <v>2379</v>
      </c>
      <c r="G1090">
        <v>0</v>
      </c>
      <c r="H1090" t="s">
        <v>2379</v>
      </c>
      <c r="I1090" t="str" cm="1">
        <f t="array" ref="I1090">_xlfn.IFS(B1336&lt;18.5,"Underweight",B1336&lt;25,"Normal Weight",B1336&lt;30,"Overweight",B1336&gt;=30,"Obesity")</f>
        <v>Obesity</v>
      </c>
      <c r="J1090" t="str" cm="1">
        <f t="array" ref="J1090">_xlfn.IFS(C1090&lt;5.7,"Normal",C1090&lt;6.5,"Pre-Diabetes",C1090&gt;=6.5,"Diabetes")</f>
        <v>Diabetes</v>
      </c>
    </row>
    <row r="1091" spans="1:10" x14ac:dyDescent="0.35">
      <c r="A1091" t="s">
        <v>1280</v>
      </c>
      <c r="B1091">
        <v>26.6</v>
      </c>
      <c r="C1091">
        <v>5.27</v>
      </c>
      <c r="D1091" t="s">
        <v>2380</v>
      </c>
      <c r="E1091" t="s">
        <v>2379</v>
      </c>
      <c r="F1091" t="s">
        <v>2381</v>
      </c>
      <c r="G1091">
        <v>1</v>
      </c>
      <c r="H1091" t="s">
        <v>2379</v>
      </c>
      <c r="I1091" t="str" cm="1">
        <f t="array" ref="I1091">_xlfn.IFS(B1337&lt;18.5,"Underweight",B1337&lt;25,"Normal Weight",B1337&lt;30,"Overweight",B1337&gt;=30,"Obesity")</f>
        <v>Obesity</v>
      </c>
      <c r="J1091" t="str" cm="1">
        <f t="array" ref="J1091">_xlfn.IFS(C1091&lt;5.7,"Normal",C1091&lt;6.5,"Pre-Diabetes",C1091&gt;=6.5,"Diabetes")</f>
        <v>Normal</v>
      </c>
    </row>
    <row r="1092" spans="1:10" x14ac:dyDescent="0.35">
      <c r="A1092" t="s">
        <v>1279</v>
      </c>
      <c r="B1092">
        <v>30.41</v>
      </c>
      <c r="C1092">
        <v>7.72</v>
      </c>
      <c r="D1092" t="s">
        <v>2379</v>
      </c>
      <c r="E1092" t="s">
        <v>2379</v>
      </c>
      <c r="F1092" t="s">
        <v>2379</v>
      </c>
      <c r="G1092">
        <v>0</v>
      </c>
      <c r="H1092" t="s">
        <v>2379</v>
      </c>
      <c r="I1092" t="str" cm="1">
        <f t="array" ref="I1092">_xlfn.IFS(B1338&lt;18.5,"Underweight",B1338&lt;25,"Normal Weight",B1338&lt;30,"Overweight",B1338&gt;=30,"Obesity")</f>
        <v>Obesity</v>
      </c>
      <c r="J1092" t="str" cm="1">
        <f t="array" ref="J1092">_xlfn.IFS(C1092&lt;5.7,"Normal",C1092&lt;6.5,"Pre-Diabetes",C1092&gt;=6.5,"Diabetes")</f>
        <v>Diabetes</v>
      </c>
    </row>
    <row r="1093" spans="1:10" x14ac:dyDescent="0.35">
      <c r="A1093" t="s">
        <v>1278</v>
      </c>
      <c r="B1093">
        <v>28.98</v>
      </c>
      <c r="C1093">
        <v>8.68</v>
      </c>
      <c r="D1093" t="s">
        <v>2379</v>
      </c>
      <c r="E1093" t="s">
        <v>2379</v>
      </c>
      <c r="F1093" t="s">
        <v>2379</v>
      </c>
      <c r="G1093">
        <v>2</v>
      </c>
      <c r="H1093" t="s">
        <v>2379</v>
      </c>
      <c r="I1093" t="str" cm="1">
        <f t="array" ref="I1093">_xlfn.IFS(B1339&lt;18.5,"Underweight",B1339&lt;25,"Normal Weight",B1339&lt;30,"Overweight",B1339&gt;=30,"Obesity")</f>
        <v>Overweight</v>
      </c>
      <c r="J1093" t="str" cm="1">
        <f t="array" ref="J1093">_xlfn.IFS(C1093&lt;5.7,"Normal",C1093&lt;6.5,"Pre-Diabetes",C1093&gt;=6.5,"Diabetes")</f>
        <v>Diabetes</v>
      </c>
    </row>
    <row r="1094" spans="1:10" x14ac:dyDescent="0.35">
      <c r="A1094" t="s">
        <v>1277</v>
      </c>
      <c r="B1094">
        <v>31.24</v>
      </c>
      <c r="C1094">
        <v>9.8000000000000007</v>
      </c>
      <c r="D1094" t="s">
        <v>2379</v>
      </c>
      <c r="E1094" t="s">
        <v>2379</v>
      </c>
      <c r="F1094" t="s">
        <v>2379</v>
      </c>
      <c r="G1094">
        <v>0</v>
      </c>
      <c r="H1094" t="s">
        <v>2379</v>
      </c>
      <c r="I1094" t="str" cm="1">
        <f t="array" ref="I1094">_xlfn.IFS(B1340&lt;18.5,"Underweight",B1340&lt;25,"Normal Weight",B1340&lt;30,"Overweight",B1340&gt;=30,"Obesity")</f>
        <v>Normal Weight</v>
      </c>
      <c r="J1094" t="str" cm="1">
        <f t="array" ref="J1094">_xlfn.IFS(C1094&lt;5.7,"Normal",C1094&lt;6.5,"Pre-Diabetes",C1094&gt;=6.5,"Diabetes")</f>
        <v>Diabetes</v>
      </c>
    </row>
    <row r="1095" spans="1:10" x14ac:dyDescent="0.35">
      <c r="A1095" t="s">
        <v>1276</v>
      </c>
      <c r="B1095">
        <v>31.54</v>
      </c>
      <c r="C1095">
        <v>4.4400000000000004</v>
      </c>
      <c r="D1095" t="s">
        <v>2379</v>
      </c>
      <c r="E1095" t="s">
        <v>2379</v>
      </c>
      <c r="F1095" t="s">
        <v>2379</v>
      </c>
      <c r="G1095">
        <v>0</v>
      </c>
      <c r="H1095" t="s">
        <v>2379</v>
      </c>
      <c r="I1095" t="str" cm="1">
        <f t="array" ref="I1095">_xlfn.IFS(B1341&lt;18.5,"Underweight",B1341&lt;25,"Normal Weight",B1341&lt;30,"Overweight",B1341&gt;=30,"Obesity")</f>
        <v>Obesity</v>
      </c>
      <c r="J1095" t="str" cm="1">
        <f t="array" ref="J1095">_xlfn.IFS(C1095&lt;5.7,"Normal",C1095&lt;6.5,"Pre-Diabetes",C1095&gt;=6.5,"Diabetes")</f>
        <v>Normal</v>
      </c>
    </row>
    <row r="1096" spans="1:10" x14ac:dyDescent="0.35">
      <c r="A1096" t="s">
        <v>1275</v>
      </c>
      <c r="B1096">
        <v>38.6</v>
      </c>
      <c r="C1096">
        <v>7.19</v>
      </c>
      <c r="D1096" t="s">
        <v>2380</v>
      </c>
      <c r="E1096" t="s">
        <v>2379</v>
      </c>
      <c r="F1096" t="s">
        <v>2379</v>
      </c>
      <c r="G1096">
        <v>2</v>
      </c>
      <c r="H1096" t="s">
        <v>2379</v>
      </c>
      <c r="I1096" t="str" cm="1">
        <f t="array" ref="I1096">_xlfn.IFS(B1342&lt;18.5,"Underweight",B1342&lt;25,"Normal Weight",B1342&lt;30,"Overweight",B1342&gt;=30,"Obesity")</f>
        <v>Obesity</v>
      </c>
      <c r="J1096" t="str" cm="1">
        <f t="array" ref="J1096">_xlfn.IFS(C1096&lt;5.7,"Normal",C1096&lt;6.5,"Pre-Diabetes",C1096&gt;=6.5,"Diabetes")</f>
        <v>Diabetes</v>
      </c>
    </row>
    <row r="1097" spans="1:10" x14ac:dyDescent="0.35">
      <c r="A1097" t="s">
        <v>1274</v>
      </c>
      <c r="B1097">
        <v>37.950000000000003</v>
      </c>
      <c r="C1097">
        <v>6.06</v>
      </c>
      <c r="D1097" t="s">
        <v>2379</v>
      </c>
      <c r="E1097" t="s">
        <v>2379</v>
      </c>
      <c r="F1097" t="s">
        <v>2379</v>
      </c>
      <c r="G1097">
        <v>0</v>
      </c>
      <c r="H1097" t="s">
        <v>2379</v>
      </c>
      <c r="I1097" t="str" cm="1">
        <f t="array" ref="I1097">_xlfn.IFS(B1343&lt;18.5,"Underweight",B1343&lt;25,"Normal Weight",B1343&lt;30,"Overweight",B1343&gt;=30,"Obesity")</f>
        <v>Obesity</v>
      </c>
      <c r="J1097" t="str" cm="1">
        <f t="array" ref="J1097">_xlfn.IFS(C1097&lt;5.7,"Normal",C1097&lt;6.5,"Pre-Diabetes",C1097&gt;=6.5,"Diabetes")</f>
        <v>Pre-Diabetes</v>
      </c>
    </row>
    <row r="1098" spans="1:10" x14ac:dyDescent="0.35">
      <c r="A1098" t="s">
        <v>1273</v>
      </c>
      <c r="B1098">
        <v>38.97</v>
      </c>
      <c r="C1098">
        <v>5.12</v>
      </c>
      <c r="D1098" t="s">
        <v>2379</v>
      </c>
      <c r="E1098" t="s">
        <v>2379</v>
      </c>
      <c r="F1098" t="s">
        <v>2379</v>
      </c>
      <c r="G1098">
        <v>0</v>
      </c>
      <c r="H1098" t="s">
        <v>2379</v>
      </c>
      <c r="I1098" t="str" cm="1">
        <f t="array" ref="I1098">_xlfn.IFS(B1344&lt;18.5,"Underweight",B1344&lt;25,"Normal Weight",B1344&lt;30,"Overweight",B1344&gt;=30,"Obesity")</f>
        <v>Obesity</v>
      </c>
      <c r="J1098" t="str" cm="1">
        <f t="array" ref="J1098">_xlfn.IFS(C1098&lt;5.7,"Normal",C1098&lt;6.5,"Pre-Diabetes",C1098&gt;=6.5,"Diabetes")</f>
        <v>Normal</v>
      </c>
    </row>
    <row r="1099" spans="1:10" x14ac:dyDescent="0.35">
      <c r="A1099" t="s">
        <v>1272</v>
      </c>
      <c r="B1099">
        <v>21.2</v>
      </c>
      <c r="C1099">
        <v>10.72</v>
      </c>
      <c r="D1099" t="s">
        <v>2379</v>
      </c>
      <c r="E1099" t="s">
        <v>2379</v>
      </c>
      <c r="F1099" t="s">
        <v>2379</v>
      </c>
      <c r="G1099">
        <v>0</v>
      </c>
      <c r="H1099" t="s">
        <v>2379</v>
      </c>
      <c r="I1099" t="str" cm="1">
        <f t="array" ref="I1099">_xlfn.IFS(B1345&lt;18.5,"Underweight",B1345&lt;25,"Normal Weight",B1345&lt;30,"Overweight",B1345&gt;=30,"Obesity")</f>
        <v>Normal Weight</v>
      </c>
      <c r="J1099" t="str" cm="1">
        <f t="array" ref="J1099">_xlfn.IFS(C1099&lt;5.7,"Normal",C1099&lt;6.5,"Pre-Diabetes",C1099&gt;=6.5,"Diabetes")</f>
        <v>Diabetes</v>
      </c>
    </row>
    <row r="1100" spans="1:10" x14ac:dyDescent="0.35">
      <c r="A1100" t="s">
        <v>1271</v>
      </c>
      <c r="B1100">
        <v>23.96</v>
      </c>
      <c r="C1100">
        <v>9.58</v>
      </c>
      <c r="D1100" t="s">
        <v>2380</v>
      </c>
      <c r="E1100" t="s">
        <v>2379</v>
      </c>
      <c r="F1100" t="s">
        <v>2381</v>
      </c>
      <c r="G1100">
        <v>1</v>
      </c>
      <c r="H1100" t="s">
        <v>2379</v>
      </c>
      <c r="I1100" t="str" cm="1">
        <f t="array" ref="I1100">_xlfn.IFS(B1346&lt;18.5,"Underweight",B1346&lt;25,"Normal Weight",B1346&lt;30,"Overweight",B1346&gt;=30,"Obesity")</f>
        <v>Obesity</v>
      </c>
      <c r="J1100" t="str" cm="1">
        <f t="array" ref="J1100">_xlfn.IFS(C1100&lt;5.7,"Normal",C1100&lt;6.5,"Pre-Diabetes",C1100&gt;=6.5,"Diabetes")</f>
        <v>Diabetes</v>
      </c>
    </row>
    <row r="1101" spans="1:10" x14ac:dyDescent="0.35">
      <c r="A1101" t="s">
        <v>1270</v>
      </c>
      <c r="B1101">
        <v>35.93</v>
      </c>
      <c r="C1101">
        <v>6.4</v>
      </c>
      <c r="D1101" t="s">
        <v>2380</v>
      </c>
      <c r="E1101" t="s">
        <v>2379</v>
      </c>
      <c r="F1101" t="s">
        <v>2379</v>
      </c>
      <c r="G1101">
        <v>1</v>
      </c>
      <c r="H1101" t="s">
        <v>2379</v>
      </c>
      <c r="I1101" t="str" cm="1">
        <f t="array" ref="I1101">_xlfn.IFS(B1347&lt;18.5,"Underweight",B1347&lt;25,"Normal Weight",B1347&lt;30,"Overweight",B1347&gt;=30,"Obesity")</f>
        <v>Normal Weight</v>
      </c>
      <c r="J1101" t="str" cm="1">
        <f t="array" ref="J1101">_xlfn.IFS(C1101&lt;5.7,"Normal",C1101&lt;6.5,"Pre-Diabetes",C1101&gt;=6.5,"Diabetes")</f>
        <v>Pre-Diabetes</v>
      </c>
    </row>
    <row r="1102" spans="1:10" x14ac:dyDescent="0.35">
      <c r="A1102" t="s">
        <v>1269</v>
      </c>
      <c r="B1102">
        <v>26.11</v>
      </c>
      <c r="C1102">
        <v>6.8</v>
      </c>
      <c r="D1102" t="s">
        <v>2380</v>
      </c>
      <c r="E1102" t="s">
        <v>2379</v>
      </c>
      <c r="F1102" t="s">
        <v>2379</v>
      </c>
      <c r="G1102">
        <v>2</v>
      </c>
      <c r="H1102" t="s">
        <v>2379</v>
      </c>
      <c r="I1102" t="str" cm="1">
        <f t="array" ref="I1102">_xlfn.IFS(B1348&lt;18.5,"Underweight",B1348&lt;25,"Normal Weight",B1348&lt;30,"Overweight",B1348&gt;=30,"Obesity")</f>
        <v>Obesity</v>
      </c>
      <c r="J1102" t="str" cm="1">
        <f t="array" ref="J1102">_xlfn.IFS(C1102&lt;5.7,"Normal",C1102&lt;6.5,"Pre-Diabetes",C1102&gt;=6.5,"Diabetes")</f>
        <v>Diabetes</v>
      </c>
    </row>
    <row r="1103" spans="1:10" x14ac:dyDescent="0.35">
      <c r="A1103" t="s">
        <v>1268</v>
      </c>
      <c r="B1103">
        <v>32.299999999999997</v>
      </c>
      <c r="C1103">
        <v>9.48</v>
      </c>
      <c r="D1103" t="s">
        <v>2379</v>
      </c>
      <c r="E1103" t="s">
        <v>2379</v>
      </c>
      <c r="F1103" t="s">
        <v>2379</v>
      </c>
      <c r="G1103">
        <v>2</v>
      </c>
      <c r="H1103" t="s">
        <v>2379</v>
      </c>
      <c r="I1103" t="str" cm="1">
        <f t="array" ref="I1103">_xlfn.IFS(B1349&lt;18.5,"Underweight",B1349&lt;25,"Normal Weight",B1349&lt;30,"Overweight",B1349&gt;=30,"Obesity")</f>
        <v>Normal Weight</v>
      </c>
      <c r="J1103" t="str" cm="1">
        <f t="array" ref="J1103">_xlfn.IFS(C1103&lt;5.7,"Normal",C1103&lt;6.5,"Pre-Diabetes",C1103&gt;=6.5,"Diabetes")</f>
        <v>Diabetes</v>
      </c>
    </row>
    <row r="1104" spans="1:10" x14ac:dyDescent="0.35">
      <c r="A1104" t="s">
        <v>1267</v>
      </c>
      <c r="B1104">
        <v>28.69</v>
      </c>
      <c r="C1104">
        <v>7.45</v>
      </c>
      <c r="D1104" t="s">
        <v>2379</v>
      </c>
      <c r="E1104" t="s">
        <v>2379</v>
      </c>
      <c r="F1104" t="s">
        <v>2379</v>
      </c>
      <c r="G1104">
        <v>2</v>
      </c>
      <c r="H1104" t="s">
        <v>2379</v>
      </c>
      <c r="I1104" t="str" cm="1">
        <f t="array" ref="I1104">_xlfn.IFS(B1350&lt;18.5,"Underweight",B1350&lt;25,"Normal Weight",B1350&lt;30,"Overweight",B1350&gt;=30,"Obesity")</f>
        <v>Overweight</v>
      </c>
      <c r="J1104" t="str" cm="1">
        <f t="array" ref="J1104">_xlfn.IFS(C1104&lt;5.7,"Normal",C1104&lt;6.5,"Pre-Diabetes",C1104&gt;=6.5,"Diabetes")</f>
        <v>Diabetes</v>
      </c>
    </row>
    <row r="1105" spans="1:10" x14ac:dyDescent="0.35">
      <c r="A1105" t="s">
        <v>1266</v>
      </c>
      <c r="B1105">
        <v>31.28</v>
      </c>
      <c r="C1105">
        <v>6.94</v>
      </c>
      <c r="D1105" t="s">
        <v>2380</v>
      </c>
      <c r="E1105" t="s">
        <v>2379</v>
      </c>
      <c r="F1105" t="s">
        <v>2379</v>
      </c>
      <c r="G1105">
        <v>1</v>
      </c>
      <c r="H1105" t="s">
        <v>2379</v>
      </c>
      <c r="I1105" t="str" cm="1">
        <f t="array" ref="I1105">_xlfn.IFS(B1351&lt;18.5,"Underweight",B1351&lt;25,"Normal Weight",B1351&lt;30,"Overweight",B1351&gt;=30,"Obesity")</f>
        <v>Overweight</v>
      </c>
      <c r="J1105" t="str" cm="1">
        <f t="array" ref="J1105">_xlfn.IFS(C1105&lt;5.7,"Normal",C1105&lt;6.5,"Pre-Diabetes",C1105&gt;=6.5,"Diabetes")</f>
        <v>Diabetes</v>
      </c>
    </row>
    <row r="1106" spans="1:10" x14ac:dyDescent="0.35">
      <c r="A1106" t="s">
        <v>1265</v>
      </c>
      <c r="B1106">
        <v>30.21</v>
      </c>
      <c r="C1106">
        <v>7.83</v>
      </c>
      <c r="D1106" t="s">
        <v>2379</v>
      </c>
      <c r="E1106" t="s">
        <v>2379</v>
      </c>
      <c r="F1106" t="s">
        <v>2379</v>
      </c>
      <c r="G1106">
        <v>0</v>
      </c>
      <c r="H1106" t="s">
        <v>2379</v>
      </c>
      <c r="I1106" t="str" cm="1">
        <f t="array" ref="I1106">_xlfn.IFS(B1352&lt;18.5,"Underweight",B1352&lt;25,"Normal Weight",B1352&lt;30,"Overweight",B1352&gt;=30,"Obesity")</f>
        <v>Obesity</v>
      </c>
      <c r="J1106" t="str" cm="1">
        <f t="array" ref="J1106">_xlfn.IFS(C1106&lt;5.7,"Normal",C1106&lt;6.5,"Pre-Diabetes",C1106&gt;=6.5,"Diabetes")</f>
        <v>Diabetes</v>
      </c>
    </row>
    <row r="1107" spans="1:10" x14ac:dyDescent="0.35">
      <c r="A1107" t="s">
        <v>1264</v>
      </c>
      <c r="B1107">
        <v>38.28</v>
      </c>
      <c r="C1107">
        <v>10.17</v>
      </c>
      <c r="D1107" t="s">
        <v>2380</v>
      </c>
      <c r="E1107" t="s">
        <v>2379</v>
      </c>
      <c r="F1107" t="s">
        <v>2379</v>
      </c>
      <c r="G1107">
        <v>0</v>
      </c>
      <c r="H1107" t="s">
        <v>2379</v>
      </c>
      <c r="I1107" t="str" cm="1">
        <f t="array" ref="I1107">_xlfn.IFS(B1353&lt;18.5,"Underweight",B1353&lt;25,"Normal Weight",B1353&lt;30,"Overweight",B1353&gt;=30,"Obesity")</f>
        <v>Overweight</v>
      </c>
      <c r="J1107" t="str" cm="1">
        <f t="array" ref="J1107">_xlfn.IFS(C1107&lt;5.7,"Normal",C1107&lt;6.5,"Pre-Diabetes",C1107&gt;=6.5,"Diabetes")</f>
        <v>Diabetes</v>
      </c>
    </row>
    <row r="1108" spans="1:10" x14ac:dyDescent="0.35">
      <c r="A1108" t="s">
        <v>1263</v>
      </c>
      <c r="B1108">
        <v>29.9</v>
      </c>
      <c r="C1108">
        <v>8.9600000000000009</v>
      </c>
      <c r="D1108" t="s">
        <v>2380</v>
      </c>
      <c r="E1108" t="s">
        <v>2379</v>
      </c>
      <c r="F1108" t="s">
        <v>2379</v>
      </c>
      <c r="G1108">
        <v>0</v>
      </c>
      <c r="H1108" t="s">
        <v>2379</v>
      </c>
      <c r="I1108" t="str" cm="1">
        <f t="array" ref="I1108">_xlfn.IFS(B1354&lt;18.5,"Underweight",B1354&lt;25,"Normal Weight",B1354&lt;30,"Overweight",B1354&gt;=30,"Obesity")</f>
        <v>Overweight</v>
      </c>
      <c r="J1108" t="str" cm="1">
        <f t="array" ref="J1108">_xlfn.IFS(C1108&lt;5.7,"Normal",C1108&lt;6.5,"Pre-Diabetes",C1108&gt;=6.5,"Diabetes")</f>
        <v>Diabetes</v>
      </c>
    </row>
    <row r="1109" spans="1:10" x14ac:dyDescent="0.35">
      <c r="A1109" t="s">
        <v>1262</v>
      </c>
      <c r="B1109">
        <v>23.18</v>
      </c>
      <c r="C1109">
        <v>6.96</v>
      </c>
      <c r="D1109" t="s">
        <v>2380</v>
      </c>
      <c r="E1109" t="s">
        <v>2379</v>
      </c>
      <c r="F1109" t="s">
        <v>2379</v>
      </c>
      <c r="G1109">
        <v>2</v>
      </c>
      <c r="H1109" t="s">
        <v>2379</v>
      </c>
      <c r="I1109" t="str" cm="1">
        <f t="array" ref="I1109">_xlfn.IFS(B1355&lt;18.5,"Underweight",B1355&lt;25,"Normal Weight",B1355&lt;30,"Overweight",B1355&gt;=30,"Obesity")</f>
        <v>Obesity</v>
      </c>
      <c r="J1109" t="str" cm="1">
        <f t="array" ref="J1109">_xlfn.IFS(C1109&lt;5.7,"Normal",C1109&lt;6.5,"Pre-Diabetes",C1109&gt;=6.5,"Diabetes")</f>
        <v>Diabetes</v>
      </c>
    </row>
    <row r="1110" spans="1:10" x14ac:dyDescent="0.35">
      <c r="A1110" t="s">
        <v>1261</v>
      </c>
      <c r="B1110">
        <v>33.020000000000003</v>
      </c>
      <c r="C1110">
        <v>5.07</v>
      </c>
      <c r="D1110" t="s">
        <v>2380</v>
      </c>
      <c r="E1110" t="s">
        <v>2379</v>
      </c>
      <c r="F1110" t="s">
        <v>2379</v>
      </c>
      <c r="G1110">
        <v>0</v>
      </c>
      <c r="H1110" t="s">
        <v>2379</v>
      </c>
      <c r="I1110" t="str" cm="1">
        <f t="array" ref="I1110">_xlfn.IFS(B1356&lt;18.5,"Underweight",B1356&lt;25,"Normal Weight",B1356&lt;30,"Overweight",B1356&gt;=30,"Obesity")</f>
        <v>Obesity</v>
      </c>
      <c r="J1110" t="str" cm="1">
        <f t="array" ref="J1110">_xlfn.IFS(C1110&lt;5.7,"Normal",C1110&lt;6.5,"Pre-Diabetes",C1110&gt;=6.5,"Diabetes")</f>
        <v>Normal</v>
      </c>
    </row>
    <row r="1111" spans="1:10" x14ac:dyDescent="0.35">
      <c r="A1111" t="s">
        <v>1260</v>
      </c>
      <c r="B1111">
        <v>27.29</v>
      </c>
      <c r="C1111">
        <v>5.85</v>
      </c>
      <c r="D1111" t="s">
        <v>2379</v>
      </c>
      <c r="E1111" t="s">
        <v>2379</v>
      </c>
      <c r="F1111" t="s">
        <v>2379</v>
      </c>
      <c r="G1111">
        <v>2</v>
      </c>
      <c r="H1111" t="s">
        <v>2379</v>
      </c>
      <c r="I1111" t="str" cm="1">
        <f t="array" ref="I1111">_xlfn.IFS(B1357&lt;18.5,"Underweight",B1357&lt;25,"Normal Weight",B1357&lt;30,"Overweight",B1357&gt;=30,"Obesity")</f>
        <v>Normal Weight</v>
      </c>
      <c r="J1111" t="str" cm="1">
        <f t="array" ref="J1111">_xlfn.IFS(C1111&lt;5.7,"Normal",C1111&lt;6.5,"Pre-Diabetes",C1111&gt;=6.5,"Diabetes")</f>
        <v>Pre-Diabetes</v>
      </c>
    </row>
    <row r="1112" spans="1:10" x14ac:dyDescent="0.35">
      <c r="A1112" t="s">
        <v>1259</v>
      </c>
      <c r="B1112">
        <v>23.18</v>
      </c>
      <c r="C1112">
        <v>10.56</v>
      </c>
      <c r="D1112" t="s">
        <v>2379</v>
      </c>
      <c r="E1112" t="s">
        <v>2379</v>
      </c>
      <c r="F1112" t="s">
        <v>2379</v>
      </c>
      <c r="G1112">
        <v>2</v>
      </c>
      <c r="H1112" t="s">
        <v>2379</v>
      </c>
      <c r="I1112" t="str" cm="1">
        <f t="array" ref="I1112">_xlfn.IFS(B1358&lt;18.5,"Underweight",B1358&lt;25,"Normal Weight",B1358&lt;30,"Overweight",B1358&gt;=30,"Obesity")</f>
        <v>Obesity</v>
      </c>
      <c r="J1112" t="str" cm="1">
        <f t="array" ref="J1112">_xlfn.IFS(C1112&lt;5.7,"Normal",C1112&lt;6.5,"Pre-Diabetes",C1112&gt;=6.5,"Diabetes")</f>
        <v>Diabetes</v>
      </c>
    </row>
    <row r="1113" spans="1:10" x14ac:dyDescent="0.35">
      <c r="A1113" t="s">
        <v>1258</v>
      </c>
      <c r="B1113">
        <v>32.659999999999997</v>
      </c>
      <c r="C1113">
        <v>8.92</v>
      </c>
      <c r="D1113" t="s">
        <v>2380</v>
      </c>
      <c r="E1113" t="s">
        <v>2379</v>
      </c>
      <c r="F1113" t="s">
        <v>2379</v>
      </c>
      <c r="G1113">
        <v>0</v>
      </c>
      <c r="H1113" t="s">
        <v>2379</v>
      </c>
      <c r="I1113" t="str" cm="1">
        <f t="array" ref="I1113">_xlfn.IFS(B1359&lt;18.5,"Underweight",B1359&lt;25,"Normal Weight",B1359&lt;30,"Overweight",B1359&gt;=30,"Obesity")</f>
        <v>Underweight</v>
      </c>
      <c r="J1113" t="str" cm="1">
        <f t="array" ref="J1113">_xlfn.IFS(C1113&lt;5.7,"Normal",C1113&lt;6.5,"Pre-Diabetes",C1113&gt;=6.5,"Diabetes")</f>
        <v>Diabetes</v>
      </c>
    </row>
    <row r="1114" spans="1:10" x14ac:dyDescent="0.35">
      <c r="A1114" t="s">
        <v>1257</v>
      </c>
      <c r="B1114">
        <v>30.78</v>
      </c>
      <c r="C1114">
        <v>8.6300000000000008</v>
      </c>
      <c r="D1114" t="s">
        <v>2379</v>
      </c>
      <c r="E1114" t="s">
        <v>2379</v>
      </c>
      <c r="F1114" t="s">
        <v>2379</v>
      </c>
      <c r="G1114">
        <v>0</v>
      </c>
      <c r="H1114" t="s">
        <v>2379</v>
      </c>
      <c r="I1114" t="str" cm="1">
        <f t="array" ref="I1114">_xlfn.IFS(B1360&lt;18.5,"Underweight",B1360&lt;25,"Normal Weight",B1360&lt;30,"Overweight",B1360&gt;=30,"Obesity")</f>
        <v>Normal Weight</v>
      </c>
      <c r="J1114" t="str" cm="1">
        <f t="array" ref="J1114">_xlfn.IFS(C1114&lt;5.7,"Normal",C1114&lt;6.5,"Pre-Diabetes",C1114&gt;=6.5,"Diabetes")</f>
        <v>Diabetes</v>
      </c>
    </row>
    <row r="1115" spans="1:10" x14ac:dyDescent="0.35">
      <c r="A1115" t="s">
        <v>1256</v>
      </c>
      <c r="B1115">
        <v>47.2</v>
      </c>
      <c r="C1115">
        <v>6.29</v>
      </c>
      <c r="D1115" t="s">
        <v>2380</v>
      </c>
      <c r="E1115" t="s">
        <v>2379</v>
      </c>
      <c r="F1115" t="s">
        <v>2381</v>
      </c>
      <c r="G1115">
        <v>1</v>
      </c>
      <c r="H1115" t="s">
        <v>2379</v>
      </c>
      <c r="I1115" t="str" cm="1">
        <f t="array" ref="I1115">_xlfn.IFS(B1361&lt;18.5,"Underweight",B1361&lt;25,"Normal Weight",B1361&lt;30,"Overweight",B1361&gt;=30,"Obesity")</f>
        <v>Normal Weight</v>
      </c>
      <c r="J1115" t="str" cm="1">
        <f t="array" ref="J1115">_xlfn.IFS(C1115&lt;5.7,"Normal",C1115&lt;6.5,"Pre-Diabetes",C1115&gt;=6.5,"Diabetes")</f>
        <v>Pre-Diabetes</v>
      </c>
    </row>
    <row r="1116" spans="1:10" x14ac:dyDescent="0.35">
      <c r="A1116" t="s">
        <v>1255</v>
      </c>
      <c r="B1116">
        <v>31.6</v>
      </c>
      <c r="C1116">
        <v>5.75</v>
      </c>
      <c r="D1116" t="s">
        <v>2379</v>
      </c>
      <c r="E1116" t="s">
        <v>2379</v>
      </c>
      <c r="F1116" t="s">
        <v>2379</v>
      </c>
      <c r="G1116">
        <v>2</v>
      </c>
      <c r="H1116" t="s">
        <v>2379</v>
      </c>
      <c r="I1116" t="str" cm="1">
        <f t="array" ref="I1116">_xlfn.IFS(B1362&lt;18.5,"Underweight",B1362&lt;25,"Normal Weight",B1362&lt;30,"Overweight",B1362&gt;=30,"Obesity")</f>
        <v>Normal Weight</v>
      </c>
      <c r="J1116" t="str" cm="1">
        <f t="array" ref="J1116">_xlfn.IFS(C1116&lt;5.7,"Normal",C1116&lt;6.5,"Pre-Diabetes",C1116&gt;=6.5,"Diabetes")</f>
        <v>Pre-Diabetes</v>
      </c>
    </row>
    <row r="1117" spans="1:10" x14ac:dyDescent="0.35">
      <c r="A1117" t="s">
        <v>1254</v>
      </c>
      <c r="B1117">
        <v>33.914999999999999</v>
      </c>
      <c r="C1117">
        <v>6.66</v>
      </c>
      <c r="D1117" t="s">
        <v>2380</v>
      </c>
      <c r="E1117" t="s">
        <v>2379</v>
      </c>
      <c r="F1117" t="s">
        <v>2379</v>
      </c>
      <c r="G1117">
        <v>1</v>
      </c>
      <c r="H1117" t="s">
        <v>2379</v>
      </c>
      <c r="I1117" t="str" cm="1">
        <f t="array" ref="I1117">_xlfn.IFS(B1363&lt;18.5,"Underweight",B1363&lt;25,"Normal Weight",B1363&lt;30,"Overweight",B1363&gt;=30,"Obesity")</f>
        <v>Overweight</v>
      </c>
      <c r="J1117" t="str" cm="1">
        <f t="array" ref="J1117">_xlfn.IFS(C1117&lt;5.7,"Normal",C1117&lt;6.5,"Pre-Diabetes",C1117&gt;=6.5,"Diabetes")</f>
        <v>Diabetes</v>
      </c>
    </row>
    <row r="1118" spans="1:10" x14ac:dyDescent="0.35">
      <c r="A1118" t="s">
        <v>1253</v>
      </c>
      <c r="B1118">
        <v>23.54</v>
      </c>
      <c r="C1118">
        <v>5.0999999999999996</v>
      </c>
      <c r="D1118" t="s">
        <v>2379</v>
      </c>
      <c r="E1118" t="s">
        <v>2379</v>
      </c>
      <c r="F1118" t="s">
        <v>2379</v>
      </c>
      <c r="G1118">
        <v>2</v>
      </c>
      <c r="H1118" t="s">
        <v>2379</v>
      </c>
      <c r="I1118" t="str" cm="1">
        <f t="array" ref="I1118">_xlfn.IFS(B1364&lt;18.5,"Underweight",B1364&lt;25,"Normal Weight",B1364&lt;30,"Overweight",B1364&gt;=30,"Obesity")</f>
        <v>Normal Weight</v>
      </c>
      <c r="J1118" t="str" cm="1">
        <f t="array" ref="J1118">_xlfn.IFS(C1118&lt;5.7,"Normal",C1118&lt;6.5,"Pre-Diabetes",C1118&gt;=6.5,"Diabetes")</f>
        <v>Normal</v>
      </c>
    </row>
    <row r="1119" spans="1:10" x14ac:dyDescent="0.35">
      <c r="A1119" t="s">
        <v>1252</v>
      </c>
      <c r="B1119">
        <v>27.074999999999999</v>
      </c>
      <c r="C1119">
        <v>4.41</v>
      </c>
      <c r="D1119" t="s">
        <v>2379</v>
      </c>
      <c r="E1119" t="s">
        <v>2379</v>
      </c>
      <c r="F1119" t="s">
        <v>2379</v>
      </c>
      <c r="G1119">
        <v>2</v>
      </c>
      <c r="H1119" t="s">
        <v>2379</v>
      </c>
      <c r="I1119" t="str" cm="1">
        <f t="array" ref="I1119">_xlfn.IFS(B1365&lt;18.5,"Underweight",B1365&lt;25,"Normal Weight",B1365&lt;30,"Overweight",B1365&gt;=30,"Obesity")</f>
        <v>Obesity</v>
      </c>
      <c r="J1119" t="str" cm="1">
        <f t="array" ref="J1119">_xlfn.IFS(C1119&lt;5.7,"Normal",C1119&lt;6.5,"Pre-Diabetes",C1119&gt;=6.5,"Diabetes")</f>
        <v>Normal</v>
      </c>
    </row>
    <row r="1120" spans="1:10" x14ac:dyDescent="0.35">
      <c r="A1120" t="s">
        <v>1251</v>
      </c>
      <c r="B1120">
        <v>25.8</v>
      </c>
      <c r="C1120">
        <v>5.52</v>
      </c>
      <c r="D1120" t="s">
        <v>2380</v>
      </c>
      <c r="E1120" t="s">
        <v>2379</v>
      </c>
      <c r="F1120" t="s">
        <v>2379</v>
      </c>
      <c r="G1120">
        <v>0</v>
      </c>
      <c r="H1120" t="s">
        <v>2379</v>
      </c>
      <c r="I1120" t="str" cm="1">
        <f t="array" ref="I1120">_xlfn.IFS(B1366&lt;18.5,"Underweight",B1366&lt;25,"Normal Weight",B1366&lt;30,"Overweight",B1366&gt;=30,"Obesity")</f>
        <v>Underweight</v>
      </c>
      <c r="J1120" t="str" cm="1">
        <f t="array" ref="J1120">_xlfn.IFS(C1120&lt;5.7,"Normal",C1120&lt;6.5,"Pre-Diabetes",C1120&gt;=6.5,"Diabetes")</f>
        <v>Normal</v>
      </c>
    </row>
    <row r="1121" spans="1:10" x14ac:dyDescent="0.35">
      <c r="A1121" t="s">
        <v>1250</v>
      </c>
      <c r="B1121">
        <v>36.1</v>
      </c>
      <c r="C1121">
        <v>4.62</v>
      </c>
      <c r="D1121" t="s">
        <v>2380</v>
      </c>
      <c r="E1121" t="s">
        <v>2379</v>
      </c>
      <c r="F1121" t="s">
        <v>2381</v>
      </c>
      <c r="G1121">
        <v>1</v>
      </c>
      <c r="H1121" t="s">
        <v>2379</v>
      </c>
      <c r="I1121" t="str" cm="1">
        <f t="array" ref="I1121">_xlfn.IFS(B1367&lt;18.5,"Underweight",B1367&lt;25,"Normal Weight",B1367&lt;30,"Overweight",B1367&gt;=30,"Obesity")</f>
        <v>Overweight</v>
      </c>
      <c r="J1121" t="str" cm="1">
        <f t="array" ref="J1121">_xlfn.IFS(C1121&lt;5.7,"Normal",C1121&lt;6.5,"Pre-Diabetes",C1121&gt;=6.5,"Diabetes")</f>
        <v>Normal</v>
      </c>
    </row>
    <row r="1122" spans="1:10" x14ac:dyDescent="0.35">
      <c r="A1122" t="s">
        <v>1249</v>
      </c>
      <c r="B1122">
        <v>30.495000000000001</v>
      </c>
      <c r="C1122">
        <v>5.74</v>
      </c>
      <c r="D1122" t="s">
        <v>2380</v>
      </c>
      <c r="E1122" t="s">
        <v>2379</v>
      </c>
      <c r="F1122" t="s">
        <v>2381</v>
      </c>
      <c r="G1122">
        <v>1</v>
      </c>
      <c r="H1122" t="s">
        <v>2379</v>
      </c>
      <c r="I1122" t="str" cm="1">
        <f t="array" ref="I1122">_xlfn.IFS(B1368&lt;18.5,"Underweight",B1368&lt;25,"Normal Weight",B1368&lt;30,"Overweight",B1368&gt;=30,"Obesity")</f>
        <v>Obesity</v>
      </c>
      <c r="J1122" t="str" cm="1">
        <f t="array" ref="J1122">_xlfn.IFS(C1122&lt;5.7,"Normal",C1122&lt;6.5,"Pre-Diabetes",C1122&gt;=6.5,"Diabetes")</f>
        <v>Pre-Diabetes</v>
      </c>
    </row>
    <row r="1123" spans="1:10" x14ac:dyDescent="0.35">
      <c r="A1123" t="s">
        <v>1248</v>
      </c>
      <c r="B1123">
        <v>21.4</v>
      </c>
      <c r="C1123">
        <v>6.3</v>
      </c>
      <c r="D1123" t="s">
        <v>2380</v>
      </c>
      <c r="E1123" t="s">
        <v>2379</v>
      </c>
      <c r="F1123" t="s">
        <v>2381</v>
      </c>
      <c r="G1123">
        <v>1</v>
      </c>
      <c r="H1123" t="s">
        <v>2379</v>
      </c>
      <c r="I1123" t="str" cm="1">
        <f t="array" ref="I1123">_xlfn.IFS(B1369&lt;18.5,"Underweight",B1369&lt;25,"Normal Weight",B1369&lt;30,"Overweight",B1369&gt;=30,"Obesity")</f>
        <v>Underweight</v>
      </c>
      <c r="J1123" t="str" cm="1">
        <f t="array" ref="J1123">_xlfn.IFS(C1123&lt;5.7,"Normal",C1123&lt;6.5,"Pre-Diabetes",C1123&gt;=6.5,"Diabetes")</f>
        <v>Pre-Diabetes</v>
      </c>
    </row>
    <row r="1124" spans="1:10" x14ac:dyDescent="0.35">
      <c r="A1124" t="s">
        <v>1247</v>
      </c>
      <c r="B1124">
        <v>32.299999999999997</v>
      </c>
      <c r="C1124">
        <v>10.27</v>
      </c>
      <c r="D1124" t="s">
        <v>2379</v>
      </c>
      <c r="E1124" t="s">
        <v>2379</v>
      </c>
      <c r="F1124" t="s">
        <v>2379</v>
      </c>
      <c r="G1124">
        <v>0</v>
      </c>
      <c r="H1124" t="s">
        <v>2379</v>
      </c>
      <c r="I1124" t="str" cm="1">
        <f t="array" ref="I1124">_xlfn.IFS(B1370&lt;18.5,"Underweight",B1370&lt;25,"Normal Weight",B1370&lt;30,"Overweight",B1370&gt;=30,"Obesity")</f>
        <v>Obesity</v>
      </c>
      <c r="J1124" t="str" cm="1">
        <f t="array" ref="J1124">_xlfn.IFS(C1124&lt;5.7,"Normal",C1124&lt;6.5,"Pre-Diabetes",C1124&gt;=6.5,"Diabetes")</f>
        <v>Diabetes</v>
      </c>
    </row>
    <row r="1125" spans="1:10" x14ac:dyDescent="0.35">
      <c r="A1125" t="s">
        <v>1246</v>
      </c>
      <c r="B1125">
        <v>29.78</v>
      </c>
      <c r="C1125">
        <v>5.85</v>
      </c>
      <c r="D1125" t="s">
        <v>2379</v>
      </c>
      <c r="E1125" t="s">
        <v>2379</v>
      </c>
      <c r="F1125" t="s">
        <v>2381</v>
      </c>
      <c r="G1125">
        <v>1</v>
      </c>
      <c r="H1125" t="s">
        <v>2379</v>
      </c>
      <c r="I1125" t="str" cm="1">
        <f t="array" ref="I1125">_xlfn.IFS(B1371&lt;18.5,"Underweight",B1371&lt;25,"Normal Weight",B1371&lt;30,"Overweight",B1371&gt;=30,"Obesity")</f>
        <v>Obesity</v>
      </c>
      <c r="J1125" t="str" cm="1">
        <f t="array" ref="J1125">_xlfn.IFS(C1125&lt;5.7,"Normal",C1125&lt;6.5,"Pre-Diabetes",C1125&gt;=6.5,"Diabetes")</f>
        <v>Pre-Diabetes</v>
      </c>
    </row>
    <row r="1126" spans="1:10" x14ac:dyDescent="0.35">
      <c r="A1126" t="s">
        <v>1245</v>
      </c>
      <c r="B1126">
        <v>34.76</v>
      </c>
      <c r="C1126">
        <v>5.92</v>
      </c>
      <c r="D1126" t="s">
        <v>2380</v>
      </c>
      <c r="E1126" t="s">
        <v>2379</v>
      </c>
      <c r="F1126" t="s">
        <v>2379</v>
      </c>
      <c r="G1126">
        <v>1</v>
      </c>
      <c r="H1126" t="s">
        <v>2379</v>
      </c>
      <c r="I1126" t="str" cm="1">
        <f t="array" ref="I1126">_xlfn.IFS(B1372&lt;18.5,"Underweight",B1372&lt;25,"Normal Weight",B1372&lt;30,"Overweight",B1372&gt;=30,"Obesity")</f>
        <v>Obesity</v>
      </c>
      <c r="J1126" t="str" cm="1">
        <f t="array" ref="J1126">_xlfn.IFS(C1126&lt;5.7,"Normal",C1126&lt;6.5,"Pre-Diabetes",C1126&gt;=6.5,"Diabetes")</f>
        <v>Pre-Diabetes</v>
      </c>
    </row>
    <row r="1127" spans="1:10" x14ac:dyDescent="0.35">
      <c r="A1127" t="s">
        <v>1244</v>
      </c>
      <c r="B1127">
        <v>18.335000000000001</v>
      </c>
      <c r="C1127">
        <v>10.01</v>
      </c>
      <c r="D1127" t="s">
        <v>2380</v>
      </c>
      <c r="E1127" t="s">
        <v>2379</v>
      </c>
      <c r="F1127" t="s">
        <v>2379</v>
      </c>
      <c r="G1127">
        <v>2</v>
      </c>
      <c r="H1127" t="s">
        <v>2379</v>
      </c>
      <c r="I1127" t="str" cm="1">
        <f t="array" ref="I1127">_xlfn.IFS(B1373&lt;18.5,"Underweight",B1373&lt;25,"Normal Weight",B1373&lt;30,"Overweight",B1373&gt;=30,"Obesity")</f>
        <v>Obesity</v>
      </c>
      <c r="J1127" t="str" cm="1">
        <f t="array" ref="J1127">_xlfn.IFS(C1127&lt;5.7,"Normal",C1127&lt;6.5,"Pre-Diabetes",C1127&gt;=6.5,"Diabetes")</f>
        <v>Diabetes</v>
      </c>
    </row>
    <row r="1128" spans="1:10" x14ac:dyDescent="0.35">
      <c r="A1128" t="s">
        <v>1243</v>
      </c>
      <c r="B1128">
        <v>32.299999999999997</v>
      </c>
      <c r="C1128">
        <v>9.59</v>
      </c>
      <c r="D1128" t="s">
        <v>2379</v>
      </c>
      <c r="E1128" t="s">
        <v>2379</v>
      </c>
      <c r="F1128" t="s">
        <v>2379</v>
      </c>
      <c r="G1128">
        <v>0</v>
      </c>
      <c r="H1128" t="s">
        <v>2379</v>
      </c>
      <c r="I1128" t="str" cm="1">
        <f t="array" ref="I1128">_xlfn.IFS(B1374&lt;18.5,"Underweight",B1374&lt;25,"Normal Weight",B1374&lt;30,"Overweight",B1374&gt;=30,"Obesity")</f>
        <v>Obesity</v>
      </c>
      <c r="J1128" t="str" cm="1">
        <f t="array" ref="J1128">_xlfn.IFS(C1128&lt;5.7,"Normal",C1128&lt;6.5,"Pre-Diabetes",C1128&gt;=6.5,"Diabetes")</f>
        <v>Diabetes</v>
      </c>
    </row>
    <row r="1129" spans="1:10" x14ac:dyDescent="0.35">
      <c r="A1129" t="s">
        <v>1242</v>
      </c>
      <c r="B1129">
        <v>27.74</v>
      </c>
      <c r="C1129">
        <v>10.37</v>
      </c>
      <c r="D1129" t="s">
        <v>2379</v>
      </c>
      <c r="E1129" t="s">
        <v>2379</v>
      </c>
      <c r="F1129" t="s">
        <v>2379</v>
      </c>
      <c r="G1129">
        <v>0</v>
      </c>
      <c r="H1129" t="s">
        <v>2379</v>
      </c>
      <c r="I1129" t="str" cm="1">
        <f t="array" ref="I1129">_xlfn.IFS(B1375&lt;18.5,"Underweight",B1375&lt;25,"Normal Weight",B1375&lt;30,"Overweight",B1375&gt;=30,"Obesity")</f>
        <v>Obesity</v>
      </c>
      <c r="J1129" t="str" cm="1">
        <f t="array" ref="J1129">_xlfn.IFS(C1129&lt;5.7,"Normal",C1129&lt;6.5,"Pre-Diabetes",C1129&gt;=6.5,"Diabetes")</f>
        <v>Diabetes</v>
      </c>
    </row>
    <row r="1130" spans="1:10" x14ac:dyDescent="0.35">
      <c r="A1130" t="s">
        <v>1241</v>
      </c>
      <c r="B1130">
        <v>24</v>
      </c>
      <c r="C1130">
        <v>4.01</v>
      </c>
      <c r="D1130" t="s">
        <v>2380</v>
      </c>
      <c r="E1130" t="s">
        <v>2379</v>
      </c>
      <c r="F1130" t="s">
        <v>2379</v>
      </c>
      <c r="G1130">
        <v>1</v>
      </c>
      <c r="H1130" t="s">
        <v>2379</v>
      </c>
      <c r="I1130" t="str" cm="1">
        <f t="array" ref="I1130">_xlfn.IFS(B1376&lt;18.5,"Underweight",B1376&lt;25,"Normal Weight",B1376&lt;30,"Overweight",B1376&gt;=30,"Obesity")</f>
        <v>Obesity</v>
      </c>
      <c r="J1130" t="str" cm="1">
        <f t="array" ref="J1130">_xlfn.IFS(C1130&lt;5.7,"Normal",C1130&lt;6.5,"Pre-Diabetes",C1130&gt;=6.5,"Diabetes")</f>
        <v>Normal</v>
      </c>
    </row>
    <row r="1131" spans="1:10" x14ac:dyDescent="0.35">
      <c r="A1131" t="s">
        <v>1240</v>
      </c>
      <c r="B1131">
        <v>31.78</v>
      </c>
      <c r="C1131">
        <v>4.24</v>
      </c>
      <c r="D1131" t="s">
        <v>2380</v>
      </c>
      <c r="E1131" t="s">
        <v>2379</v>
      </c>
      <c r="F1131" t="s">
        <v>2381</v>
      </c>
      <c r="G1131">
        <v>1</v>
      </c>
      <c r="H1131" t="s">
        <v>2379</v>
      </c>
      <c r="I1131" t="str" cm="1">
        <f t="array" ref="I1131">_xlfn.IFS(B1377&lt;18.5,"Underweight",B1377&lt;25,"Normal Weight",B1377&lt;30,"Overweight",B1377&gt;=30,"Obesity")</f>
        <v>Overweight</v>
      </c>
      <c r="J1131" t="str" cm="1">
        <f t="array" ref="J1131">_xlfn.IFS(C1131&lt;5.7,"Normal",C1131&lt;6.5,"Pre-Diabetes",C1131&gt;=6.5,"Diabetes")</f>
        <v>Normal</v>
      </c>
    </row>
    <row r="1132" spans="1:10" x14ac:dyDescent="0.35">
      <c r="A1132" t="s">
        <v>1239</v>
      </c>
      <c r="B1132">
        <v>32.25</v>
      </c>
      <c r="C1132">
        <v>5.36</v>
      </c>
      <c r="D1132" t="s">
        <v>2380</v>
      </c>
      <c r="E1132" t="s">
        <v>2379</v>
      </c>
      <c r="F1132" t="s">
        <v>2379</v>
      </c>
      <c r="G1132">
        <v>0</v>
      </c>
      <c r="H1132" t="s">
        <v>2379</v>
      </c>
      <c r="I1132" t="str" cm="1">
        <f t="array" ref="I1132">_xlfn.IFS(B1378&lt;18.5,"Underweight",B1378&lt;25,"Normal Weight",B1378&lt;30,"Overweight",B1378&gt;=30,"Obesity")</f>
        <v>Obesity</v>
      </c>
      <c r="J1132" t="str" cm="1">
        <f t="array" ref="J1132">_xlfn.IFS(C1132&lt;5.7,"Normal",C1132&lt;6.5,"Pre-Diabetes",C1132&gt;=6.5,"Diabetes")</f>
        <v>Normal</v>
      </c>
    </row>
    <row r="1133" spans="1:10" x14ac:dyDescent="0.35">
      <c r="A1133" t="s">
        <v>1238</v>
      </c>
      <c r="B1133">
        <v>30.114999999999998</v>
      </c>
      <c r="C1133">
        <v>4.99</v>
      </c>
      <c r="D1133" t="s">
        <v>2379</v>
      </c>
      <c r="E1133" t="s">
        <v>2379</v>
      </c>
      <c r="F1133" t="s">
        <v>2379</v>
      </c>
      <c r="G1133">
        <v>2</v>
      </c>
      <c r="H1133" t="s">
        <v>2379</v>
      </c>
      <c r="I1133" t="str" cm="1">
        <f t="array" ref="I1133">_xlfn.IFS(B1379&lt;18.5,"Underweight",B1379&lt;25,"Normal Weight",B1379&lt;30,"Overweight",B1379&gt;=30,"Obesity")</f>
        <v>Obesity</v>
      </c>
      <c r="J1133" t="str" cm="1">
        <f t="array" ref="J1133">_xlfn.IFS(C1133&lt;5.7,"Normal",C1133&lt;6.5,"Pre-Diabetes",C1133&gt;=6.5,"Diabetes")</f>
        <v>Normal</v>
      </c>
    </row>
    <row r="1134" spans="1:10" x14ac:dyDescent="0.35">
      <c r="A1134" t="s">
        <v>1237</v>
      </c>
      <c r="B1134">
        <v>22.41</v>
      </c>
      <c r="C1134">
        <v>8.68</v>
      </c>
      <c r="D1134" t="s">
        <v>2379</v>
      </c>
      <c r="E1134" t="s">
        <v>2379</v>
      </c>
      <c r="F1134" t="s">
        <v>2379</v>
      </c>
      <c r="G1134">
        <v>0</v>
      </c>
      <c r="H1134" t="s">
        <v>2379</v>
      </c>
      <c r="I1134" t="str" cm="1">
        <f t="array" ref="I1134">_xlfn.IFS(B1380&lt;18.5,"Underweight",B1380&lt;25,"Normal Weight",B1380&lt;30,"Overweight",B1380&gt;=30,"Obesity")</f>
        <v>Overweight</v>
      </c>
      <c r="J1134" t="str" cm="1">
        <f t="array" ref="J1134">_xlfn.IFS(C1134&lt;5.7,"Normal",C1134&lt;6.5,"Pre-Diabetes",C1134&gt;=6.5,"Diabetes")</f>
        <v>Diabetes</v>
      </c>
    </row>
    <row r="1135" spans="1:10" x14ac:dyDescent="0.35">
      <c r="A1135" t="s">
        <v>1236</v>
      </c>
      <c r="B1135">
        <v>45.72</v>
      </c>
      <c r="C1135">
        <v>4.2300000000000004</v>
      </c>
      <c r="D1135" t="s">
        <v>2380</v>
      </c>
      <c r="E1135" t="s">
        <v>2379</v>
      </c>
      <c r="F1135" t="s">
        <v>2379</v>
      </c>
      <c r="G1135">
        <v>0</v>
      </c>
      <c r="H1135" t="s">
        <v>2379</v>
      </c>
      <c r="I1135" t="str" cm="1">
        <f t="array" ref="I1135">_xlfn.IFS(B1381&lt;18.5,"Underweight",B1381&lt;25,"Normal Weight",B1381&lt;30,"Overweight",B1381&gt;=30,"Obesity")</f>
        <v>Obesity</v>
      </c>
      <c r="J1135" t="str" cm="1">
        <f t="array" ref="J1135">_xlfn.IFS(C1135&lt;5.7,"Normal",C1135&lt;6.5,"Pre-Diabetes",C1135&gt;=6.5,"Diabetes")</f>
        <v>Normal</v>
      </c>
    </row>
    <row r="1136" spans="1:10" x14ac:dyDescent="0.35">
      <c r="A1136" t="s">
        <v>1235</v>
      </c>
      <c r="B1136">
        <v>25</v>
      </c>
      <c r="C1136">
        <v>5.32</v>
      </c>
      <c r="D1136" t="s">
        <v>2380</v>
      </c>
      <c r="E1136" t="s">
        <v>2379</v>
      </c>
      <c r="F1136" t="s">
        <v>2379</v>
      </c>
      <c r="G1136">
        <v>2</v>
      </c>
      <c r="H1136" t="s">
        <v>2379</v>
      </c>
      <c r="I1136" t="str" cm="1">
        <f t="array" ref="I1136">_xlfn.IFS(B1382&lt;18.5,"Underweight",B1382&lt;25,"Normal Weight",B1382&lt;30,"Overweight",B1382&gt;=30,"Obesity")</f>
        <v>Underweight</v>
      </c>
      <c r="J1136" t="str" cm="1">
        <f t="array" ref="J1136">_xlfn.IFS(C1136&lt;5.7,"Normal",C1136&lt;6.5,"Pre-Diabetes",C1136&gt;=6.5,"Diabetes")</f>
        <v>Normal</v>
      </c>
    </row>
    <row r="1137" spans="1:10" x14ac:dyDescent="0.35">
      <c r="A1137" t="s">
        <v>1234</v>
      </c>
      <c r="B1137">
        <v>39.5</v>
      </c>
      <c r="C1137">
        <v>6.66</v>
      </c>
      <c r="D1137" t="s">
        <v>2379</v>
      </c>
      <c r="E1137" t="s">
        <v>2379</v>
      </c>
      <c r="F1137" t="s">
        <v>2379</v>
      </c>
      <c r="G1137">
        <v>0</v>
      </c>
      <c r="H1137" t="s">
        <v>2379</v>
      </c>
      <c r="I1137" t="str" cm="1">
        <f t="array" ref="I1137">_xlfn.IFS(B1383&lt;18.5,"Underweight",B1383&lt;25,"Normal Weight",B1383&lt;30,"Overweight",B1383&gt;=30,"Obesity")</f>
        <v>Obesity</v>
      </c>
      <c r="J1137" t="str" cm="1">
        <f t="array" ref="J1137">_xlfn.IFS(C1137&lt;5.7,"Normal",C1137&lt;6.5,"Pre-Diabetes",C1137&gt;=6.5,"Diabetes")</f>
        <v>Diabetes</v>
      </c>
    </row>
    <row r="1138" spans="1:10" x14ac:dyDescent="0.35">
      <c r="A1138" t="s">
        <v>1233</v>
      </c>
      <c r="B1138">
        <v>37.729999999999997</v>
      </c>
      <c r="C1138">
        <v>7.4</v>
      </c>
      <c r="D1138" t="s">
        <v>2379</v>
      </c>
      <c r="E1138" t="s">
        <v>2379</v>
      </c>
      <c r="F1138" t="s">
        <v>2379</v>
      </c>
      <c r="G1138">
        <v>0</v>
      </c>
      <c r="H1138" t="s">
        <v>2379</v>
      </c>
      <c r="I1138" t="str" cm="1">
        <f t="array" ref="I1138">_xlfn.IFS(B1384&lt;18.5,"Underweight",B1384&lt;25,"Normal Weight",B1384&lt;30,"Overweight",B1384&gt;=30,"Obesity")</f>
        <v>Obesity</v>
      </c>
      <c r="J1138" t="str" cm="1">
        <f t="array" ref="J1138">_xlfn.IFS(C1138&lt;5.7,"Normal",C1138&lt;6.5,"Pre-Diabetes",C1138&gt;=6.5,"Diabetes")</f>
        <v>Diabetes</v>
      </c>
    </row>
    <row r="1139" spans="1:10" x14ac:dyDescent="0.35">
      <c r="A1139" t="s">
        <v>1232</v>
      </c>
      <c r="B1139">
        <v>40.659999999999997</v>
      </c>
      <c r="C1139">
        <v>10.08</v>
      </c>
      <c r="D1139" t="s">
        <v>2379</v>
      </c>
      <c r="E1139" t="s">
        <v>2379</v>
      </c>
      <c r="F1139" t="s">
        <v>2379</v>
      </c>
      <c r="G1139">
        <v>0</v>
      </c>
      <c r="H1139" t="s">
        <v>2379</v>
      </c>
      <c r="I1139" t="str" cm="1">
        <f t="array" ref="I1139">_xlfn.IFS(B1385&lt;18.5,"Underweight",B1385&lt;25,"Normal Weight",B1385&lt;30,"Overweight",B1385&gt;=30,"Obesity")</f>
        <v>Overweight</v>
      </c>
      <c r="J1139" t="str" cm="1">
        <f t="array" ref="J1139">_xlfn.IFS(C1139&lt;5.7,"Normal",C1139&lt;6.5,"Pre-Diabetes",C1139&gt;=6.5,"Diabetes")</f>
        <v>Diabetes</v>
      </c>
    </row>
    <row r="1140" spans="1:10" x14ac:dyDescent="0.35">
      <c r="A1140" t="s">
        <v>1231</v>
      </c>
      <c r="B1140">
        <v>34.200000000000003</v>
      </c>
      <c r="C1140">
        <v>8.58</v>
      </c>
      <c r="D1140" t="s">
        <v>2379</v>
      </c>
      <c r="E1140" t="s">
        <v>2379</v>
      </c>
      <c r="F1140" t="s">
        <v>2379</v>
      </c>
      <c r="G1140">
        <v>0</v>
      </c>
      <c r="H1140" t="s">
        <v>2379</v>
      </c>
      <c r="I1140" t="str" cm="1">
        <f t="array" ref="I1140">_xlfn.IFS(B1386&lt;18.5,"Underweight",B1386&lt;25,"Normal Weight",B1386&lt;30,"Overweight",B1386&gt;=30,"Obesity")</f>
        <v>Obesity</v>
      </c>
      <c r="J1140" t="str" cm="1">
        <f t="array" ref="J1140">_xlfn.IFS(C1140&lt;5.7,"Normal",C1140&lt;6.5,"Pre-Diabetes",C1140&gt;=6.5,"Diabetes")</f>
        <v>Diabetes</v>
      </c>
    </row>
    <row r="1141" spans="1:10" x14ac:dyDescent="0.35">
      <c r="A1141" t="s">
        <v>1230</v>
      </c>
      <c r="B1141">
        <v>46.51</v>
      </c>
      <c r="C1141">
        <v>5.84</v>
      </c>
      <c r="D1141" t="s">
        <v>2379</v>
      </c>
      <c r="E1141" t="s">
        <v>2379</v>
      </c>
      <c r="F1141" t="s">
        <v>2379</v>
      </c>
      <c r="G1141">
        <v>1</v>
      </c>
      <c r="H1141" t="s">
        <v>2379</v>
      </c>
      <c r="I1141" t="str" cm="1">
        <f t="array" ref="I1141">_xlfn.IFS(B1387&lt;18.5,"Underweight",B1387&lt;25,"Normal Weight",B1387&lt;30,"Overweight",B1387&gt;=30,"Obesity")</f>
        <v>Overweight</v>
      </c>
      <c r="J1141" t="str" cm="1">
        <f t="array" ref="J1141">_xlfn.IFS(C1141&lt;5.7,"Normal",C1141&lt;6.5,"Pre-Diabetes",C1141&gt;=6.5,"Diabetes")</f>
        <v>Pre-Diabetes</v>
      </c>
    </row>
    <row r="1142" spans="1:10" x14ac:dyDescent="0.35">
      <c r="A1142" t="s">
        <v>1229</v>
      </c>
      <c r="B1142">
        <v>28.88</v>
      </c>
      <c r="C1142">
        <v>4.8600000000000003</v>
      </c>
      <c r="D1142" t="s">
        <v>2380</v>
      </c>
      <c r="E1142" t="s">
        <v>2379</v>
      </c>
      <c r="F1142" t="s">
        <v>2381</v>
      </c>
      <c r="G1142">
        <v>1</v>
      </c>
      <c r="H1142" t="s">
        <v>2379</v>
      </c>
      <c r="I1142" t="str" cm="1">
        <f t="array" ref="I1142">_xlfn.IFS(B1388&lt;18.5,"Underweight",B1388&lt;25,"Normal Weight",B1388&lt;30,"Overweight",B1388&gt;=30,"Obesity")</f>
        <v>Overweight</v>
      </c>
      <c r="J1142" t="str" cm="1">
        <f t="array" ref="J1142">_xlfn.IFS(C1142&lt;5.7,"Normal",C1142&lt;6.5,"Pre-Diabetes",C1142&gt;=6.5,"Diabetes")</f>
        <v>Normal</v>
      </c>
    </row>
    <row r="1143" spans="1:10" x14ac:dyDescent="0.35">
      <c r="A1143" t="s">
        <v>1228</v>
      </c>
      <c r="B1143">
        <v>33.914999999999999</v>
      </c>
      <c r="C1143">
        <v>11.52</v>
      </c>
      <c r="D1143" t="s">
        <v>2379</v>
      </c>
      <c r="E1143" t="s">
        <v>2379</v>
      </c>
      <c r="F1143" t="s">
        <v>2379</v>
      </c>
      <c r="G1143">
        <v>0</v>
      </c>
      <c r="H1143" t="s">
        <v>2379</v>
      </c>
      <c r="I1143" t="str" cm="1">
        <f t="array" ref="I1143">_xlfn.IFS(B1389&lt;18.5,"Underweight",B1389&lt;25,"Normal Weight",B1389&lt;30,"Overweight",B1389&gt;=30,"Obesity")</f>
        <v>Obesity</v>
      </c>
      <c r="J1143" t="str" cm="1">
        <f t="array" ref="J1143">_xlfn.IFS(C1143&lt;5.7,"Normal",C1143&lt;6.5,"Pre-Diabetes",C1143&gt;=6.5,"Diabetes")</f>
        <v>Diabetes</v>
      </c>
    </row>
    <row r="1144" spans="1:10" x14ac:dyDescent="0.35">
      <c r="A1144" t="s">
        <v>1227</v>
      </c>
      <c r="B1144">
        <v>24.32</v>
      </c>
      <c r="C1144">
        <v>6.15</v>
      </c>
      <c r="D1144" t="s">
        <v>2380</v>
      </c>
      <c r="E1144" t="s">
        <v>2379</v>
      </c>
      <c r="F1144" t="s">
        <v>2381</v>
      </c>
      <c r="G1144">
        <v>1</v>
      </c>
      <c r="H1144" t="s">
        <v>2379</v>
      </c>
      <c r="I1144" t="str" cm="1">
        <f t="array" ref="I1144">_xlfn.IFS(B1390&lt;18.5,"Underweight",B1390&lt;25,"Normal Weight",B1390&lt;30,"Overweight",B1390&gt;=30,"Obesity")</f>
        <v>Overweight</v>
      </c>
      <c r="J1144" t="str" cm="1">
        <f t="array" ref="J1144">_xlfn.IFS(C1144&lt;5.7,"Normal",C1144&lt;6.5,"Pre-Diabetes",C1144&gt;=6.5,"Diabetes")</f>
        <v>Pre-Diabetes</v>
      </c>
    </row>
    <row r="1145" spans="1:10" x14ac:dyDescent="0.35">
      <c r="A1145" t="s">
        <v>1226</v>
      </c>
      <c r="B1145">
        <v>25.8</v>
      </c>
      <c r="C1145">
        <v>9.94</v>
      </c>
      <c r="D1145" t="s">
        <v>2379</v>
      </c>
      <c r="E1145" t="s">
        <v>2379</v>
      </c>
      <c r="F1145" t="s">
        <v>2379</v>
      </c>
      <c r="G1145">
        <v>0</v>
      </c>
      <c r="H1145" t="s">
        <v>2379</v>
      </c>
      <c r="I1145" t="str" cm="1">
        <f t="array" ref="I1145">_xlfn.IFS(B1391&lt;18.5,"Underweight",B1391&lt;25,"Normal Weight",B1391&lt;30,"Overweight",B1391&gt;=30,"Obesity")</f>
        <v>Normal Weight</v>
      </c>
      <c r="J1145" t="str" cm="1">
        <f t="array" ref="J1145">_xlfn.IFS(C1145&lt;5.7,"Normal",C1145&lt;6.5,"Pre-Diabetes",C1145&gt;=6.5,"Diabetes")</f>
        <v>Diabetes</v>
      </c>
    </row>
    <row r="1146" spans="1:10" x14ac:dyDescent="0.35">
      <c r="A1146" t="s">
        <v>1225</v>
      </c>
      <c r="B1146">
        <v>21.56</v>
      </c>
      <c r="C1146">
        <v>10.56</v>
      </c>
      <c r="D1146" t="s">
        <v>2379</v>
      </c>
      <c r="E1146" t="s">
        <v>2379</v>
      </c>
      <c r="F1146" t="s">
        <v>2379</v>
      </c>
      <c r="G1146">
        <v>0</v>
      </c>
      <c r="H1146" t="s">
        <v>2379</v>
      </c>
      <c r="I1146" t="str" cm="1">
        <f t="array" ref="I1146">_xlfn.IFS(B1392&lt;18.5,"Underweight",B1392&lt;25,"Normal Weight",B1392&lt;30,"Overweight",B1392&gt;=30,"Obesity")</f>
        <v>Obesity</v>
      </c>
      <c r="J1146" t="str" cm="1">
        <f t="array" ref="J1146">_xlfn.IFS(C1146&lt;5.7,"Normal",C1146&lt;6.5,"Pre-Diabetes",C1146&gt;=6.5,"Diabetes")</f>
        <v>Diabetes</v>
      </c>
    </row>
    <row r="1147" spans="1:10" x14ac:dyDescent="0.35">
      <c r="A1147" t="s">
        <v>1224</v>
      </c>
      <c r="B1147">
        <v>31.6</v>
      </c>
      <c r="C1147">
        <v>6.79</v>
      </c>
      <c r="D1147" t="s">
        <v>2379</v>
      </c>
      <c r="E1147" t="s">
        <v>2379</v>
      </c>
      <c r="F1147" t="s">
        <v>2379</v>
      </c>
      <c r="G1147">
        <v>0</v>
      </c>
      <c r="H1147" t="s">
        <v>2379</v>
      </c>
      <c r="I1147" t="str" cm="1">
        <f t="array" ref="I1147">_xlfn.IFS(B1393&lt;18.5,"Underweight",B1393&lt;25,"Normal Weight",B1393&lt;30,"Overweight",B1393&gt;=30,"Obesity")</f>
        <v>Obesity</v>
      </c>
      <c r="J1147" t="str" cm="1">
        <f t="array" ref="J1147">_xlfn.IFS(C1147&lt;5.7,"Normal",C1147&lt;6.5,"Pre-Diabetes",C1147&gt;=6.5,"Diabetes")</f>
        <v>Diabetes</v>
      </c>
    </row>
    <row r="1148" spans="1:10" x14ac:dyDescent="0.35">
      <c r="A1148" t="s">
        <v>1223</v>
      </c>
      <c r="B1148">
        <v>42.93</v>
      </c>
      <c r="C1148">
        <v>4.8</v>
      </c>
      <c r="D1148" t="s">
        <v>2379</v>
      </c>
      <c r="E1148" t="s">
        <v>2379</v>
      </c>
      <c r="F1148" t="s">
        <v>2379</v>
      </c>
      <c r="G1148">
        <v>1</v>
      </c>
      <c r="H1148" t="s">
        <v>2379</v>
      </c>
      <c r="I1148" t="str" cm="1">
        <f t="array" ref="I1148">_xlfn.IFS(B1394&lt;18.5,"Underweight",B1394&lt;25,"Normal Weight",B1394&lt;30,"Overweight",B1394&gt;=30,"Obesity")</f>
        <v>Normal Weight</v>
      </c>
      <c r="J1148" t="str" cm="1">
        <f t="array" ref="J1148">_xlfn.IFS(C1148&lt;5.7,"Normal",C1148&lt;6.5,"Pre-Diabetes",C1148&gt;=6.5,"Diabetes")</f>
        <v>Normal</v>
      </c>
    </row>
    <row r="1149" spans="1:10" x14ac:dyDescent="0.35">
      <c r="A1149" t="s">
        <v>1222</v>
      </c>
      <c r="B1149">
        <v>26.72</v>
      </c>
      <c r="C1149">
        <v>5.75</v>
      </c>
      <c r="D1149" t="s">
        <v>2379</v>
      </c>
      <c r="E1149" t="s">
        <v>2379</v>
      </c>
      <c r="F1149" t="s">
        <v>2379</v>
      </c>
      <c r="G1149">
        <v>2</v>
      </c>
      <c r="H1149" t="s">
        <v>2379</v>
      </c>
      <c r="I1149" t="str" cm="1">
        <f t="array" ref="I1149">_xlfn.IFS(B1395&lt;18.5,"Underweight",B1395&lt;25,"Normal Weight",B1395&lt;30,"Overweight",B1395&gt;=30,"Obesity")</f>
        <v>Underweight</v>
      </c>
      <c r="J1149" t="str" cm="1">
        <f t="array" ref="J1149">_xlfn.IFS(C1149&lt;5.7,"Normal",C1149&lt;6.5,"Pre-Diabetes",C1149&gt;=6.5,"Diabetes")</f>
        <v>Pre-Diabetes</v>
      </c>
    </row>
    <row r="1150" spans="1:10" x14ac:dyDescent="0.35">
      <c r="A1150" t="s">
        <v>1221</v>
      </c>
      <c r="B1150">
        <v>26.67</v>
      </c>
      <c r="C1150">
        <v>5.81</v>
      </c>
      <c r="D1150" t="s">
        <v>2379</v>
      </c>
      <c r="E1150" t="s">
        <v>2379</v>
      </c>
      <c r="F1150" t="s">
        <v>2379</v>
      </c>
      <c r="G1150">
        <v>2</v>
      </c>
      <c r="H1150" t="s">
        <v>2379</v>
      </c>
      <c r="I1150" t="str" cm="1">
        <f t="array" ref="I1150">_xlfn.IFS(B1396&lt;18.5,"Underweight",B1396&lt;25,"Normal Weight",B1396&lt;30,"Overweight",B1396&gt;=30,"Obesity")</f>
        <v>Obesity</v>
      </c>
      <c r="J1150" t="str" cm="1">
        <f t="array" ref="J1150">_xlfn.IFS(C1150&lt;5.7,"Normal",C1150&lt;6.5,"Pre-Diabetes",C1150&gt;=6.5,"Diabetes")</f>
        <v>Pre-Diabetes</v>
      </c>
    </row>
    <row r="1151" spans="1:10" x14ac:dyDescent="0.35">
      <c r="A1151" t="s">
        <v>1220</v>
      </c>
      <c r="B1151">
        <v>42.68</v>
      </c>
      <c r="C1151">
        <v>9.2799999999999994</v>
      </c>
      <c r="D1151" t="s">
        <v>2379</v>
      </c>
      <c r="E1151" t="s">
        <v>2379</v>
      </c>
      <c r="F1151" t="s">
        <v>2379</v>
      </c>
      <c r="G1151">
        <v>2</v>
      </c>
      <c r="H1151" t="s">
        <v>2379</v>
      </c>
      <c r="I1151" t="str" cm="1">
        <f t="array" ref="I1151">_xlfn.IFS(B1397&lt;18.5,"Underweight",B1397&lt;25,"Normal Weight",B1397&lt;30,"Overweight",B1397&gt;=30,"Obesity")</f>
        <v>Obesity</v>
      </c>
      <c r="J1151" t="str" cm="1">
        <f t="array" ref="J1151">_xlfn.IFS(C1151&lt;5.7,"Normal",C1151&lt;6.5,"Pre-Diabetes",C1151&gt;=6.5,"Diabetes")</f>
        <v>Diabetes</v>
      </c>
    </row>
    <row r="1152" spans="1:10" x14ac:dyDescent="0.35">
      <c r="A1152" t="s">
        <v>1219</v>
      </c>
      <c r="B1152">
        <v>24.31</v>
      </c>
      <c r="C1152">
        <v>6.37</v>
      </c>
      <c r="D1152" t="s">
        <v>2379</v>
      </c>
      <c r="E1152" t="s">
        <v>2379</v>
      </c>
      <c r="F1152" t="s">
        <v>2379</v>
      </c>
      <c r="G1152">
        <v>0</v>
      </c>
      <c r="H1152" t="s">
        <v>2379</v>
      </c>
      <c r="I1152" t="str" cm="1">
        <f t="array" ref="I1152">_xlfn.IFS(B1398&lt;18.5,"Underweight",B1398&lt;25,"Normal Weight",B1398&lt;30,"Overweight",B1398&gt;=30,"Obesity")</f>
        <v>Obesity</v>
      </c>
      <c r="J1152" t="str" cm="1">
        <f t="array" ref="J1152">_xlfn.IFS(C1152&lt;5.7,"Normal",C1152&lt;6.5,"Pre-Diabetes",C1152&gt;=6.5,"Diabetes")</f>
        <v>Pre-Diabetes</v>
      </c>
    </row>
    <row r="1153" spans="1:10" x14ac:dyDescent="0.35">
      <c r="A1153" t="s">
        <v>1218</v>
      </c>
      <c r="B1153">
        <v>44.75</v>
      </c>
      <c r="C1153">
        <v>5.09</v>
      </c>
      <c r="D1153" t="s">
        <v>2380</v>
      </c>
      <c r="E1153" t="s">
        <v>2379</v>
      </c>
      <c r="F1153" t="s">
        <v>2379</v>
      </c>
      <c r="G1153">
        <v>0</v>
      </c>
      <c r="H1153" t="s">
        <v>2379</v>
      </c>
      <c r="I1153" t="str" cm="1">
        <f t="array" ref="I1153">_xlfn.IFS(B1399&lt;18.5,"Underweight",B1399&lt;25,"Normal Weight",B1399&lt;30,"Overweight",B1399&gt;=30,"Obesity")</f>
        <v>Obesity</v>
      </c>
      <c r="J1153" t="str" cm="1">
        <f t="array" ref="J1153">_xlfn.IFS(C1153&lt;5.7,"Normal",C1153&lt;6.5,"Pre-Diabetes",C1153&gt;=6.5,"Diabetes")</f>
        <v>Normal</v>
      </c>
    </row>
    <row r="1154" spans="1:10" x14ac:dyDescent="0.35">
      <c r="A1154" t="s">
        <v>1217</v>
      </c>
      <c r="B1154">
        <v>30.78</v>
      </c>
      <c r="C1154">
        <v>7.94</v>
      </c>
      <c r="D1154" t="s">
        <v>2379</v>
      </c>
      <c r="E1154" t="s">
        <v>2379</v>
      </c>
      <c r="F1154" t="s">
        <v>2379</v>
      </c>
      <c r="G1154">
        <v>2</v>
      </c>
      <c r="H1154" t="s">
        <v>2379</v>
      </c>
      <c r="I1154" t="str" cm="1">
        <f t="array" ref="I1154">_xlfn.IFS(B1400&lt;18.5,"Underweight",B1400&lt;25,"Normal Weight",B1400&lt;30,"Overweight",B1400&gt;=30,"Obesity")</f>
        <v>Overweight</v>
      </c>
      <c r="J1154" t="str" cm="1">
        <f t="array" ref="J1154">_xlfn.IFS(C1154&lt;5.7,"Normal",C1154&lt;6.5,"Pre-Diabetes",C1154&gt;=6.5,"Diabetes")</f>
        <v>Diabetes</v>
      </c>
    </row>
    <row r="1155" spans="1:10" x14ac:dyDescent="0.35">
      <c r="A1155" t="s">
        <v>1216</v>
      </c>
      <c r="B1155">
        <v>21.86</v>
      </c>
      <c r="C1155">
        <v>10.95</v>
      </c>
      <c r="D1155" t="s">
        <v>2379</v>
      </c>
      <c r="E1155" t="s">
        <v>2379</v>
      </c>
      <c r="F1155" t="s">
        <v>2379</v>
      </c>
      <c r="G1155">
        <v>0</v>
      </c>
      <c r="H1155" t="s">
        <v>2379</v>
      </c>
      <c r="I1155" t="str" cm="1">
        <f t="array" ref="I1155">_xlfn.IFS(B1401&lt;18.5,"Underweight",B1401&lt;25,"Normal Weight",B1401&lt;30,"Overweight",B1401&gt;=30,"Obesity")</f>
        <v>Obesity</v>
      </c>
      <c r="J1155" t="str" cm="1">
        <f t="array" ref="J1155">_xlfn.IFS(C1155&lt;5.7,"Normal",C1155&lt;6.5,"Pre-Diabetes",C1155&gt;=6.5,"Diabetes")</f>
        <v>Diabetes</v>
      </c>
    </row>
    <row r="1156" spans="1:10" x14ac:dyDescent="0.35">
      <c r="A1156" t="s">
        <v>1215</v>
      </c>
      <c r="B1156">
        <v>49.09</v>
      </c>
      <c r="C1156">
        <v>6.3</v>
      </c>
      <c r="D1156" t="s">
        <v>2380</v>
      </c>
      <c r="E1156" t="s">
        <v>2379</v>
      </c>
      <c r="F1156" t="s">
        <v>2379</v>
      </c>
      <c r="G1156">
        <v>0</v>
      </c>
      <c r="H1156" t="s">
        <v>2379</v>
      </c>
      <c r="I1156" t="str" cm="1">
        <f t="array" ref="I1156">_xlfn.IFS(B1402&lt;18.5,"Underweight",B1402&lt;25,"Normal Weight",B1402&lt;30,"Overweight",B1402&gt;=30,"Obesity")</f>
        <v>Obesity</v>
      </c>
      <c r="J1156" t="str" cm="1">
        <f t="array" ref="J1156">_xlfn.IFS(C1156&lt;5.7,"Normal",C1156&lt;6.5,"Pre-Diabetes",C1156&gt;=6.5,"Diabetes")</f>
        <v>Pre-Diabetes</v>
      </c>
    </row>
    <row r="1157" spans="1:10" x14ac:dyDescent="0.35">
      <c r="A1157" t="s">
        <v>1214</v>
      </c>
      <c r="B1157">
        <v>47.74</v>
      </c>
      <c r="C1157">
        <v>8.0500000000000007</v>
      </c>
      <c r="D1157" t="s">
        <v>2380</v>
      </c>
      <c r="E1157" t="s">
        <v>2379</v>
      </c>
      <c r="F1157" t="s">
        <v>2379</v>
      </c>
      <c r="G1157">
        <v>2</v>
      </c>
      <c r="H1157" t="s">
        <v>2379</v>
      </c>
      <c r="I1157" t="str" cm="1">
        <f t="array" ref="I1157">_xlfn.IFS(B1403&lt;18.5,"Underweight",B1403&lt;25,"Normal Weight",B1403&lt;30,"Overweight",B1403&gt;=30,"Obesity")</f>
        <v>Obesity</v>
      </c>
      <c r="J1157" t="str" cm="1">
        <f t="array" ref="J1157">_xlfn.IFS(C1157&lt;5.7,"Normal",C1157&lt;6.5,"Pre-Diabetes",C1157&gt;=6.5,"Diabetes")</f>
        <v>Diabetes</v>
      </c>
    </row>
    <row r="1158" spans="1:10" x14ac:dyDescent="0.35">
      <c r="A1158" t="s">
        <v>1213</v>
      </c>
      <c r="B1158">
        <v>30.2</v>
      </c>
      <c r="C1158">
        <v>9.8800000000000008</v>
      </c>
      <c r="D1158" t="s">
        <v>2380</v>
      </c>
      <c r="E1158" t="s">
        <v>2379</v>
      </c>
      <c r="F1158" t="s">
        <v>2379</v>
      </c>
      <c r="G1158">
        <v>2</v>
      </c>
      <c r="H1158" t="s">
        <v>2379</v>
      </c>
      <c r="I1158" t="str" cm="1">
        <f t="array" ref="I1158">_xlfn.IFS(B1404&lt;18.5,"Underweight",B1404&lt;25,"Normal Weight",B1404&lt;30,"Overweight",B1404&gt;=30,"Obesity")</f>
        <v>Overweight</v>
      </c>
      <c r="J1158" t="str" cm="1">
        <f t="array" ref="J1158">_xlfn.IFS(C1158&lt;5.7,"Normal",C1158&lt;6.5,"Pre-Diabetes",C1158&gt;=6.5,"Diabetes")</f>
        <v>Diabetes</v>
      </c>
    </row>
    <row r="1159" spans="1:10" x14ac:dyDescent="0.35">
      <c r="A1159" t="s">
        <v>1212</v>
      </c>
      <c r="B1159">
        <v>33.25</v>
      </c>
      <c r="C1159">
        <v>7.42</v>
      </c>
      <c r="D1159" t="s">
        <v>2380</v>
      </c>
      <c r="E1159" t="s">
        <v>2379</v>
      </c>
      <c r="F1159" t="s">
        <v>2379</v>
      </c>
      <c r="G1159">
        <v>2</v>
      </c>
      <c r="H1159" t="s">
        <v>2379</v>
      </c>
      <c r="I1159" t="str" cm="1">
        <f t="array" ref="I1159">_xlfn.IFS(B1405&lt;18.5,"Underweight",B1405&lt;25,"Normal Weight",B1405&lt;30,"Overweight",B1405&gt;=30,"Obesity")</f>
        <v>Overweight</v>
      </c>
      <c r="J1159" t="str" cm="1">
        <f t="array" ref="J1159">_xlfn.IFS(C1159&lt;5.7,"Normal",C1159&lt;6.5,"Pre-Diabetes",C1159&gt;=6.5,"Diabetes")</f>
        <v>Diabetes</v>
      </c>
    </row>
    <row r="1160" spans="1:10" x14ac:dyDescent="0.35">
      <c r="A1160" t="s">
        <v>1211</v>
      </c>
      <c r="B1160">
        <v>26.6</v>
      </c>
      <c r="C1160">
        <v>8.4499999999999993</v>
      </c>
      <c r="D1160" t="s">
        <v>2380</v>
      </c>
      <c r="E1160" t="s">
        <v>2379</v>
      </c>
      <c r="F1160" t="s">
        <v>2379</v>
      </c>
      <c r="G1160">
        <v>1</v>
      </c>
      <c r="H1160" t="s">
        <v>2379</v>
      </c>
      <c r="I1160" t="str" cm="1">
        <f t="array" ref="I1160">_xlfn.IFS(B1406&lt;18.5,"Underweight",B1406&lt;25,"Normal Weight",B1406&lt;30,"Overweight",B1406&gt;=30,"Obesity")</f>
        <v>Overweight</v>
      </c>
      <c r="J1160" t="str" cm="1">
        <f t="array" ref="J1160">_xlfn.IFS(C1160&lt;5.7,"Normal",C1160&lt;6.5,"Pre-Diabetes",C1160&gt;=6.5,"Diabetes")</f>
        <v>Diabetes</v>
      </c>
    </row>
    <row r="1161" spans="1:10" x14ac:dyDescent="0.35">
      <c r="A1161" t="s">
        <v>1210</v>
      </c>
      <c r="B1161">
        <v>26.35</v>
      </c>
      <c r="C1161">
        <v>6.21</v>
      </c>
      <c r="D1161" t="s">
        <v>2379</v>
      </c>
      <c r="E1161" t="s">
        <v>2379</v>
      </c>
      <c r="F1161" t="s">
        <v>2379</v>
      </c>
      <c r="G1161">
        <v>2</v>
      </c>
      <c r="H1161" t="s">
        <v>2379</v>
      </c>
      <c r="I1161" t="str" cm="1">
        <f t="array" ref="I1161">_xlfn.IFS(B1407&lt;18.5,"Underweight",B1407&lt;25,"Normal Weight",B1407&lt;30,"Overweight",B1407&gt;=30,"Obesity")</f>
        <v>Obesity</v>
      </c>
      <c r="J1161" t="str" cm="1">
        <f t="array" ref="J1161">_xlfn.IFS(C1161&lt;5.7,"Normal",C1161&lt;6.5,"Pre-Diabetes",C1161&gt;=6.5,"Diabetes")</f>
        <v>Pre-Diabetes</v>
      </c>
    </row>
    <row r="1162" spans="1:10" x14ac:dyDescent="0.35">
      <c r="A1162" t="s">
        <v>1209</v>
      </c>
      <c r="B1162">
        <v>39.994999999999997</v>
      </c>
      <c r="C1162">
        <v>4.6500000000000004</v>
      </c>
      <c r="D1162" t="s">
        <v>2379</v>
      </c>
      <c r="E1162" t="s">
        <v>2379</v>
      </c>
      <c r="F1162" t="s">
        <v>2379</v>
      </c>
      <c r="G1162">
        <v>0</v>
      </c>
      <c r="H1162" t="s">
        <v>2379</v>
      </c>
      <c r="I1162" t="str" cm="1">
        <f t="array" ref="I1162">_xlfn.IFS(B1408&lt;18.5,"Underweight",B1408&lt;25,"Normal Weight",B1408&lt;30,"Overweight",B1408&gt;=30,"Obesity")</f>
        <v>Underweight</v>
      </c>
      <c r="J1162" t="str" cm="1">
        <f t="array" ref="J1162">_xlfn.IFS(C1162&lt;5.7,"Normal",C1162&lt;6.5,"Pre-Diabetes",C1162&gt;=6.5,"Diabetes")</f>
        <v>Normal</v>
      </c>
    </row>
    <row r="1163" spans="1:10" x14ac:dyDescent="0.35">
      <c r="A1163" t="s">
        <v>1208</v>
      </c>
      <c r="B1163">
        <v>22.92</v>
      </c>
      <c r="C1163">
        <v>5.87</v>
      </c>
      <c r="D1163" t="s">
        <v>2380</v>
      </c>
      <c r="E1163" t="s">
        <v>2379</v>
      </c>
      <c r="F1163" t="s">
        <v>2379</v>
      </c>
      <c r="G1163">
        <v>1</v>
      </c>
      <c r="H1163" t="s">
        <v>2379</v>
      </c>
      <c r="I1163" t="str" cm="1">
        <f t="array" ref="I1163">_xlfn.IFS(B1409&lt;18.5,"Underweight",B1409&lt;25,"Normal Weight",B1409&lt;30,"Overweight",B1409&gt;=30,"Obesity")</f>
        <v>Obesity</v>
      </c>
      <c r="J1163" t="str" cm="1">
        <f t="array" ref="J1163">_xlfn.IFS(C1163&lt;5.7,"Normal",C1163&lt;6.5,"Pre-Diabetes",C1163&gt;=6.5,"Diabetes")</f>
        <v>Pre-Diabetes</v>
      </c>
    </row>
    <row r="1164" spans="1:10" x14ac:dyDescent="0.35">
      <c r="A1164" t="s">
        <v>1207</v>
      </c>
      <c r="B1164">
        <v>24.78</v>
      </c>
      <c r="C1164">
        <v>4.24</v>
      </c>
      <c r="D1164" t="s">
        <v>2380</v>
      </c>
      <c r="E1164" t="s">
        <v>2379</v>
      </c>
      <c r="F1164" t="s">
        <v>2379</v>
      </c>
      <c r="G1164">
        <v>2</v>
      </c>
      <c r="H1164" t="s">
        <v>2379</v>
      </c>
      <c r="I1164" t="str" cm="1">
        <f t="array" ref="I1164">_xlfn.IFS(B1410&lt;18.5,"Underweight",B1410&lt;25,"Normal Weight",B1410&lt;30,"Overweight",B1410&gt;=30,"Obesity")</f>
        <v>Normal Weight</v>
      </c>
      <c r="J1164" t="str" cm="1">
        <f t="array" ref="J1164">_xlfn.IFS(C1164&lt;5.7,"Normal",C1164&lt;6.5,"Pre-Diabetes",C1164&gt;=6.5,"Diabetes")</f>
        <v>Normal</v>
      </c>
    </row>
    <row r="1165" spans="1:10" x14ac:dyDescent="0.35">
      <c r="A1165" t="s">
        <v>1206</v>
      </c>
      <c r="B1165">
        <v>34.07</v>
      </c>
      <c r="C1165">
        <v>7.81</v>
      </c>
      <c r="D1165" t="s">
        <v>2380</v>
      </c>
      <c r="E1165" t="s">
        <v>2379</v>
      </c>
      <c r="F1165" t="s">
        <v>2379</v>
      </c>
      <c r="G1165">
        <v>0</v>
      </c>
      <c r="H1165" t="s">
        <v>2379</v>
      </c>
      <c r="I1165" t="str" cm="1">
        <f t="array" ref="I1165">_xlfn.IFS(B1411&lt;18.5,"Underweight",B1411&lt;25,"Normal Weight",B1411&lt;30,"Overweight",B1411&gt;=30,"Obesity")</f>
        <v>Obesity</v>
      </c>
      <c r="J1165" t="str" cm="1">
        <f t="array" ref="J1165">_xlfn.IFS(C1165&lt;5.7,"Normal",C1165&lt;6.5,"Pre-Diabetes",C1165&gt;=6.5,"Diabetes")</f>
        <v>Diabetes</v>
      </c>
    </row>
    <row r="1166" spans="1:10" x14ac:dyDescent="0.35">
      <c r="A1166" t="s">
        <v>1205</v>
      </c>
      <c r="B1166">
        <v>30.14</v>
      </c>
      <c r="C1166">
        <v>9.85</v>
      </c>
      <c r="D1166" t="s">
        <v>2379</v>
      </c>
      <c r="E1166" t="s">
        <v>2379</v>
      </c>
      <c r="F1166" t="s">
        <v>2379</v>
      </c>
      <c r="G1166">
        <v>0</v>
      </c>
      <c r="H1166" t="s">
        <v>2379</v>
      </c>
      <c r="I1166" t="str" cm="1">
        <f t="array" ref="I1166">_xlfn.IFS(B1412&lt;18.5,"Underweight",B1412&lt;25,"Normal Weight",B1412&lt;30,"Overweight",B1412&gt;=30,"Obesity")</f>
        <v>Overweight</v>
      </c>
      <c r="J1166" t="str" cm="1">
        <f t="array" ref="J1166">_xlfn.IFS(C1166&lt;5.7,"Normal",C1166&lt;6.5,"Pre-Diabetes",C1166&gt;=6.5,"Diabetes")</f>
        <v>Diabetes</v>
      </c>
    </row>
    <row r="1167" spans="1:10" x14ac:dyDescent="0.35">
      <c r="A1167" t="s">
        <v>1204</v>
      </c>
      <c r="B1167">
        <v>18.05</v>
      </c>
      <c r="C1167">
        <v>6.94</v>
      </c>
      <c r="D1167" t="s">
        <v>2379</v>
      </c>
      <c r="E1167" t="s">
        <v>2379</v>
      </c>
      <c r="F1167" t="s">
        <v>2379</v>
      </c>
      <c r="G1167">
        <v>0</v>
      </c>
      <c r="H1167" t="s">
        <v>2379</v>
      </c>
      <c r="I1167" t="str" cm="1">
        <f t="array" ref="I1167">_xlfn.IFS(B1413&lt;18.5,"Underweight",B1413&lt;25,"Normal Weight",B1413&lt;30,"Overweight",B1413&gt;=30,"Obesity")</f>
        <v>Obesity</v>
      </c>
      <c r="J1167" t="str" cm="1">
        <f t="array" ref="J1167">_xlfn.IFS(C1167&lt;5.7,"Normal",C1167&lt;6.5,"Pre-Diabetes",C1167&gt;=6.5,"Diabetes")</f>
        <v>Diabetes</v>
      </c>
    </row>
    <row r="1168" spans="1:10" x14ac:dyDescent="0.35">
      <c r="A1168" t="s">
        <v>1203</v>
      </c>
      <c r="B1168">
        <v>37.4</v>
      </c>
      <c r="C1168">
        <v>11.3</v>
      </c>
      <c r="D1168" t="s">
        <v>2380</v>
      </c>
      <c r="E1168" t="s">
        <v>2379</v>
      </c>
      <c r="F1168" t="s">
        <v>2379</v>
      </c>
      <c r="G1168">
        <v>2</v>
      </c>
      <c r="H1168" t="s">
        <v>2379</v>
      </c>
      <c r="I1168" t="str" cm="1">
        <f t="array" ref="I1168">_xlfn.IFS(B1414&lt;18.5,"Underweight",B1414&lt;25,"Normal Weight",B1414&lt;30,"Overweight",B1414&gt;=30,"Obesity")</f>
        <v>Normal Weight</v>
      </c>
      <c r="J1168" t="str" cm="1">
        <f t="array" ref="J1168">_xlfn.IFS(C1168&lt;5.7,"Normal",C1168&lt;6.5,"Pre-Diabetes",C1168&gt;=6.5,"Diabetes")</f>
        <v>Diabetes</v>
      </c>
    </row>
    <row r="1169" spans="1:10" x14ac:dyDescent="0.35">
      <c r="A1169" t="s">
        <v>1202</v>
      </c>
      <c r="B1169">
        <v>25.75</v>
      </c>
      <c r="C1169">
        <v>9.23</v>
      </c>
      <c r="D1169" t="s">
        <v>2379</v>
      </c>
      <c r="E1169" t="s">
        <v>2379</v>
      </c>
      <c r="F1169" t="s">
        <v>2379</v>
      </c>
      <c r="G1169">
        <v>0</v>
      </c>
      <c r="H1169" t="s">
        <v>2379</v>
      </c>
      <c r="I1169" t="str" cm="1">
        <f t="array" ref="I1169">_xlfn.IFS(B1415&lt;18.5,"Underweight",B1415&lt;25,"Normal Weight",B1415&lt;30,"Overweight",B1415&gt;=30,"Obesity")</f>
        <v>Normal Weight</v>
      </c>
      <c r="J1169" t="str" cm="1">
        <f t="array" ref="J1169">_xlfn.IFS(C1169&lt;5.7,"Normal",C1169&lt;6.5,"Pre-Diabetes",C1169&gt;=6.5,"Diabetes")</f>
        <v>Diabetes</v>
      </c>
    </row>
    <row r="1170" spans="1:10" x14ac:dyDescent="0.35">
      <c r="A1170" t="s">
        <v>1201</v>
      </c>
      <c r="B1170">
        <v>32.299999999999997</v>
      </c>
      <c r="C1170">
        <v>4.37</v>
      </c>
      <c r="D1170" t="s">
        <v>2379</v>
      </c>
      <c r="E1170" t="s">
        <v>2379</v>
      </c>
      <c r="F1170" t="s">
        <v>2379</v>
      </c>
      <c r="G1170">
        <v>2</v>
      </c>
      <c r="H1170" t="s">
        <v>2379</v>
      </c>
      <c r="I1170" t="str" cm="1">
        <f t="array" ref="I1170">_xlfn.IFS(B1416&lt;18.5,"Underweight",B1416&lt;25,"Normal Weight",B1416&lt;30,"Overweight",B1416&gt;=30,"Obesity")</f>
        <v>Overweight</v>
      </c>
      <c r="J1170" t="str" cm="1">
        <f t="array" ref="J1170">_xlfn.IFS(C1170&lt;5.7,"Normal",C1170&lt;6.5,"Pre-Diabetes",C1170&gt;=6.5,"Diabetes")</f>
        <v>Normal</v>
      </c>
    </row>
    <row r="1171" spans="1:10" x14ac:dyDescent="0.35">
      <c r="A1171" t="s">
        <v>1200</v>
      </c>
      <c r="B1171">
        <v>28.61</v>
      </c>
      <c r="C1171">
        <v>5.76</v>
      </c>
      <c r="D1171" t="s">
        <v>2379</v>
      </c>
      <c r="E1171" t="s">
        <v>2379</v>
      </c>
      <c r="F1171" t="s">
        <v>2381</v>
      </c>
      <c r="G1171">
        <v>1</v>
      </c>
      <c r="H1171" t="s">
        <v>2379</v>
      </c>
      <c r="I1171" t="str" cm="1">
        <f t="array" ref="I1171">_xlfn.IFS(B1417&lt;18.5,"Underweight",B1417&lt;25,"Normal Weight",B1417&lt;30,"Overweight",B1417&gt;=30,"Obesity")</f>
        <v>Overweight</v>
      </c>
      <c r="J1171" t="str" cm="1">
        <f t="array" ref="J1171">_xlfn.IFS(C1171&lt;5.7,"Normal",C1171&lt;6.5,"Pre-Diabetes",C1171&gt;=6.5,"Diabetes")</f>
        <v>Pre-Diabetes</v>
      </c>
    </row>
    <row r="1172" spans="1:10" x14ac:dyDescent="0.35">
      <c r="A1172" t="s">
        <v>1199</v>
      </c>
      <c r="B1172">
        <v>45.41</v>
      </c>
      <c r="C1172">
        <v>4.96</v>
      </c>
      <c r="D1172" t="s">
        <v>2379</v>
      </c>
      <c r="E1172" t="s">
        <v>2379</v>
      </c>
      <c r="F1172" t="s">
        <v>2379</v>
      </c>
      <c r="G1172">
        <v>1</v>
      </c>
      <c r="H1172" t="s">
        <v>2379</v>
      </c>
      <c r="I1172" t="str" cm="1">
        <f t="array" ref="I1172">_xlfn.IFS(B1418&lt;18.5,"Underweight",B1418&lt;25,"Normal Weight",B1418&lt;30,"Overweight",B1418&gt;=30,"Obesity")</f>
        <v>Obesity</v>
      </c>
      <c r="J1172" t="str" cm="1">
        <f t="array" ref="J1172">_xlfn.IFS(C1172&lt;5.7,"Normal",C1172&lt;6.5,"Pre-Diabetes",C1172&gt;=6.5,"Diabetes")</f>
        <v>Normal</v>
      </c>
    </row>
    <row r="1173" spans="1:10" x14ac:dyDescent="0.35">
      <c r="A1173" t="s">
        <v>1198</v>
      </c>
      <c r="B1173">
        <v>31.2</v>
      </c>
      <c r="C1173">
        <v>11.04</v>
      </c>
      <c r="D1173" t="s">
        <v>2380</v>
      </c>
      <c r="E1173" t="s">
        <v>2379</v>
      </c>
      <c r="F1173" t="s">
        <v>2379</v>
      </c>
      <c r="G1173">
        <v>2</v>
      </c>
      <c r="H1173" t="s">
        <v>2379</v>
      </c>
      <c r="I1173" t="str" cm="1">
        <f t="array" ref="I1173">_xlfn.IFS(B1419&lt;18.5,"Underweight",B1419&lt;25,"Normal Weight",B1419&lt;30,"Overweight",B1419&gt;=30,"Obesity")</f>
        <v>Overweight</v>
      </c>
      <c r="J1173" t="str" cm="1">
        <f t="array" ref="J1173">_xlfn.IFS(C1173&lt;5.7,"Normal",C1173&lt;6.5,"Pre-Diabetes",C1173&gt;=6.5,"Diabetes")</f>
        <v>Diabetes</v>
      </c>
    </row>
    <row r="1174" spans="1:10" x14ac:dyDescent="0.35">
      <c r="A1174" t="s">
        <v>1197</v>
      </c>
      <c r="B1174">
        <v>29.83</v>
      </c>
      <c r="C1174">
        <v>7.81</v>
      </c>
      <c r="D1174" t="s">
        <v>2380</v>
      </c>
      <c r="E1174" t="s">
        <v>2379</v>
      </c>
      <c r="F1174" t="s">
        <v>2379</v>
      </c>
      <c r="G1174">
        <v>1</v>
      </c>
      <c r="H1174" t="s">
        <v>2379</v>
      </c>
      <c r="I1174" t="str" cm="1">
        <f t="array" ref="I1174">_xlfn.IFS(B1420&lt;18.5,"Underweight",B1420&lt;25,"Normal Weight",B1420&lt;30,"Overweight",B1420&gt;=30,"Obesity")</f>
        <v>Obesity</v>
      </c>
      <c r="J1174" t="str" cm="1">
        <f t="array" ref="J1174">_xlfn.IFS(C1174&lt;5.7,"Normal",C1174&lt;6.5,"Pre-Diabetes",C1174&gt;=6.5,"Diabetes")</f>
        <v>Diabetes</v>
      </c>
    </row>
    <row r="1175" spans="1:10" x14ac:dyDescent="0.35">
      <c r="A1175" t="s">
        <v>1196</v>
      </c>
      <c r="B1175">
        <v>29.06</v>
      </c>
      <c r="C1175">
        <v>4.55</v>
      </c>
      <c r="D1175" t="s">
        <v>2379</v>
      </c>
      <c r="E1175" t="s">
        <v>2379</v>
      </c>
      <c r="F1175" t="s">
        <v>2379</v>
      </c>
      <c r="G1175">
        <v>0</v>
      </c>
      <c r="H1175" t="s">
        <v>2379</v>
      </c>
      <c r="I1175" t="str" cm="1">
        <f t="array" ref="I1175">_xlfn.IFS(B1421&lt;18.5,"Underweight",B1421&lt;25,"Normal Weight",B1421&lt;30,"Overweight",B1421&gt;=30,"Obesity")</f>
        <v>Normal Weight</v>
      </c>
      <c r="J1175" t="str" cm="1">
        <f t="array" ref="J1175">_xlfn.IFS(C1175&lt;5.7,"Normal",C1175&lt;6.5,"Pre-Diabetes",C1175&gt;=6.5,"Diabetes")</f>
        <v>Normal</v>
      </c>
    </row>
    <row r="1176" spans="1:10" x14ac:dyDescent="0.35">
      <c r="A1176" t="s">
        <v>1195</v>
      </c>
      <c r="B1176">
        <v>27.454999999999998</v>
      </c>
      <c r="C1176">
        <v>6.13</v>
      </c>
      <c r="D1176" t="s">
        <v>2379</v>
      </c>
      <c r="E1176" t="s">
        <v>2379</v>
      </c>
      <c r="F1176" t="s">
        <v>2379</v>
      </c>
      <c r="G1176">
        <v>2</v>
      </c>
      <c r="H1176" t="s">
        <v>2379</v>
      </c>
      <c r="I1176" t="str" cm="1">
        <f t="array" ref="I1176">_xlfn.IFS(B1422&lt;18.5,"Underweight",B1422&lt;25,"Normal Weight",B1422&lt;30,"Overweight",B1422&gt;=30,"Obesity")</f>
        <v>Obesity</v>
      </c>
      <c r="J1176" t="str" cm="1">
        <f t="array" ref="J1176">_xlfn.IFS(C1176&lt;5.7,"Normal",C1176&lt;6.5,"Pre-Diabetes",C1176&gt;=6.5,"Diabetes")</f>
        <v>Pre-Diabetes</v>
      </c>
    </row>
    <row r="1177" spans="1:10" x14ac:dyDescent="0.35">
      <c r="A1177" t="s">
        <v>1194</v>
      </c>
      <c r="B1177">
        <v>23.01</v>
      </c>
      <c r="C1177">
        <v>6.04</v>
      </c>
      <c r="D1177" t="s">
        <v>2380</v>
      </c>
      <c r="E1177" t="s">
        <v>2379</v>
      </c>
      <c r="F1177" t="s">
        <v>2379</v>
      </c>
      <c r="G1177">
        <v>1</v>
      </c>
      <c r="H1177" t="s">
        <v>2379</v>
      </c>
      <c r="I1177" t="str" cm="1">
        <f t="array" ref="I1177">_xlfn.IFS(B1423&lt;18.5,"Underweight",B1423&lt;25,"Normal Weight",B1423&lt;30,"Overweight",B1423&gt;=30,"Obesity")</f>
        <v>Obesity</v>
      </c>
      <c r="J1177" t="str" cm="1">
        <f t="array" ref="J1177">_xlfn.IFS(C1177&lt;5.7,"Normal",C1177&lt;6.5,"Pre-Diabetes",C1177&gt;=6.5,"Diabetes")</f>
        <v>Pre-Diabetes</v>
      </c>
    </row>
    <row r="1178" spans="1:10" x14ac:dyDescent="0.35">
      <c r="A1178" t="s">
        <v>1193</v>
      </c>
      <c r="B1178">
        <v>31.39</v>
      </c>
      <c r="C1178">
        <v>8.85</v>
      </c>
      <c r="D1178" t="s">
        <v>2380</v>
      </c>
      <c r="E1178" t="s">
        <v>2379</v>
      </c>
      <c r="F1178" t="s">
        <v>2379</v>
      </c>
      <c r="G1178">
        <v>0</v>
      </c>
      <c r="H1178" t="s">
        <v>2379</v>
      </c>
      <c r="I1178" t="str" cm="1">
        <f t="array" ref="I1178">_xlfn.IFS(B1424&lt;18.5,"Underweight",B1424&lt;25,"Normal Weight",B1424&lt;30,"Overweight",B1424&gt;=30,"Obesity")</f>
        <v>Obesity</v>
      </c>
      <c r="J1178" t="str" cm="1">
        <f t="array" ref="J1178">_xlfn.IFS(C1178&lt;5.7,"Normal",C1178&lt;6.5,"Pre-Diabetes",C1178&gt;=6.5,"Diabetes")</f>
        <v>Diabetes</v>
      </c>
    </row>
    <row r="1179" spans="1:10" x14ac:dyDescent="0.35">
      <c r="A1179" t="s">
        <v>1192</v>
      </c>
      <c r="B1179">
        <v>34.770000000000003</v>
      </c>
      <c r="C1179">
        <v>10.54</v>
      </c>
      <c r="D1179" t="s">
        <v>2379</v>
      </c>
      <c r="E1179" t="s">
        <v>2379</v>
      </c>
      <c r="F1179" t="s">
        <v>2379</v>
      </c>
      <c r="G1179">
        <v>2</v>
      </c>
      <c r="H1179" t="s">
        <v>2379</v>
      </c>
      <c r="I1179" t="str" cm="1">
        <f t="array" ref="I1179">_xlfn.IFS(B1425&lt;18.5,"Underweight",B1425&lt;25,"Normal Weight",B1425&lt;30,"Overweight",B1425&gt;=30,"Obesity")</f>
        <v>Obesity</v>
      </c>
      <c r="J1179" t="str" cm="1">
        <f t="array" ref="J1179">_xlfn.IFS(C1179&lt;5.7,"Normal",C1179&lt;6.5,"Pre-Diabetes",C1179&gt;=6.5,"Diabetes")</f>
        <v>Diabetes</v>
      </c>
    </row>
    <row r="1180" spans="1:10" x14ac:dyDescent="0.35">
      <c r="A1180" t="s">
        <v>1191</v>
      </c>
      <c r="B1180">
        <v>24.48</v>
      </c>
      <c r="C1180">
        <v>4.37</v>
      </c>
      <c r="D1180" t="s">
        <v>2380</v>
      </c>
      <c r="E1180" t="s">
        <v>2379</v>
      </c>
      <c r="F1180" t="s">
        <v>2379</v>
      </c>
      <c r="G1180">
        <v>2</v>
      </c>
      <c r="H1180" t="s">
        <v>2379</v>
      </c>
      <c r="I1180" t="str" cm="1">
        <f t="array" ref="I1180">_xlfn.IFS(B1426&lt;18.5,"Underweight",B1426&lt;25,"Normal Weight",B1426&lt;30,"Overweight",B1426&gt;=30,"Obesity")</f>
        <v>Obesity</v>
      </c>
      <c r="J1180" t="str" cm="1">
        <f t="array" ref="J1180">_xlfn.IFS(C1180&lt;5.7,"Normal",C1180&lt;6.5,"Pre-Diabetes",C1180&gt;=6.5,"Diabetes")</f>
        <v>Normal</v>
      </c>
    </row>
    <row r="1181" spans="1:10" x14ac:dyDescent="0.35">
      <c r="A1181" t="s">
        <v>1190</v>
      </c>
      <c r="B1181">
        <v>22.61</v>
      </c>
      <c r="C1181">
        <v>9.6300000000000008</v>
      </c>
      <c r="D1181" t="s">
        <v>2379</v>
      </c>
      <c r="E1181" t="s">
        <v>2379</v>
      </c>
      <c r="F1181" t="s">
        <v>2379</v>
      </c>
      <c r="G1181">
        <v>2</v>
      </c>
      <c r="H1181" t="s">
        <v>2379</v>
      </c>
      <c r="I1181" t="str" cm="1">
        <f t="array" ref="I1181">_xlfn.IFS(B1427&lt;18.5,"Underweight",B1427&lt;25,"Normal Weight",B1427&lt;30,"Overweight",B1427&gt;=30,"Obesity")</f>
        <v>Obesity</v>
      </c>
      <c r="J1181" t="str" cm="1">
        <f t="array" ref="J1181">_xlfn.IFS(C1181&lt;5.7,"Normal",C1181&lt;6.5,"Pre-Diabetes",C1181&gt;=6.5,"Diabetes")</f>
        <v>Diabetes</v>
      </c>
    </row>
    <row r="1182" spans="1:10" x14ac:dyDescent="0.35">
      <c r="A1182" t="s">
        <v>1189</v>
      </c>
      <c r="B1182">
        <v>34.299999999999997</v>
      </c>
      <c r="C1182">
        <v>10.37</v>
      </c>
      <c r="D1182" t="s">
        <v>2379</v>
      </c>
      <c r="E1182" t="s">
        <v>2379</v>
      </c>
      <c r="F1182" t="s">
        <v>2379</v>
      </c>
      <c r="G1182">
        <v>0</v>
      </c>
      <c r="H1182" t="s">
        <v>2379</v>
      </c>
      <c r="I1182" t="str" cm="1">
        <f t="array" ref="I1182">_xlfn.IFS(B1428&lt;18.5,"Underweight",B1428&lt;25,"Normal Weight",B1428&lt;30,"Overweight",B1428&gt;=30,"Obesity")</f>
        <v>Overweight</v>
      </c>
      <c r="J1182" t="str" cm="1">
        <f t="array" ref="J1182">_xlfn.IFS(C1182&lt;5.7,"Normal",C1182&lt;6.5,"Pre-Diabetes",C1182&gt;=6.5,"Diabetes")</f>
        <v>Diabetes</v>
      </c>
    </row>
    <row r="1183" spans="1:10" x14ac:dyDescent="0.35">
      <c r="A1183" t="s">
        <v>1188</v>
      </c>
      <c r="B1183">
        <v>46.09</v>
      </c>
      <c r="C1183">
        <v>5.44</v>
      </c>
      <c r="D1183" t="s">
        <v>2379</v>
      </c>
      <c r="E1183" t="s">
        <v>2379</v>
      </c>
      <c r="F1183" t="s">
        <v>2379</v>
      </c>
      <c r="G1183">
        <v>2</v>
      </c>
      <c r="H1183" t="s">
        <v>2379</v>
      </c>
      <c r="I1183" t="str" cm="1">
        <f t="array" ref="I1183">_xlfn.IFS(B1429&lt;18.5,"Underweight",B1429&lt;25,"Normal Weight",B1429&lt;30,"Overweight",B1429&gt;=30,"Obesity")</f>
        <v>Overweight</v>
      </c>
      <c r="J1183" t="str" cm="1">
        <f t="array" ref="J1183">_xlfn.IFS(C1183&lt;5.7,"Normal",C1183&lt;6.5,"Pre-Diabetes",C1183&gt;=6.5,"Diabetes")</f>
        <v>Normal</v>
      </c>
    </row>
    <row r="1184" spans="1:10" x14ac:dyDescent="0.35">
      <c r="A1184" t="s">
        <v>1187</v>
      </c>
      <c r="B1184">
        <v>44.744999999999997</v>
      </c>
      <c r="C1184">
        <v>5.19</v>
      </c>
      <c r="D1184" t="s">
        <v>2379</v>
      </c>
      <c r="E1184" t="s">
        <v>2379</v>
      </c>
      <c r="F1184" t="s">
        <v>2379</v>
      </c>
      <c r="G1184">
        <v>2</v>
      </c>
      <c r="H1184" t="s">
        <v>2379</v>
      </c>
      <c r="I1184" t="str" cm="1">
        <f t="array" ref="I1184">_xlfn.IFS(B1430&lt;18.5,"Underweight",B1430&lt;25,"Normal Weight",B1430&lt;30,"Overweight",B1430&gt;=30,"Obesity")</f>
        <v>Obesity</v>
      </c>
      <c r="J1184" t="str" cm="1">
        <f t="array" ref="J1184">_xlfn.IFS(C1184&lt;5.7,"Normal",C1184&lt;6.5,"Pre-Diabetes",C1184&gt;=6.5,"Diabetes")</f>
        <v>Normal</v>
      </c>
    </row>
    <row r="1185" spans="1:10" x14ac:dyDescent="0.35">
      <c r="A1185" t="s">
        <v>1186</v>
      </c>
      <c r="B1185">
        <v>26.33</v>
      </c>
      <c r="C1185">
        <v>11.8</v>
      </c>
      <c r="D1185" t="s">
        <v>2380</v>
      </c>
      <c r="E1185" t="s">
        <v>2379</v>
      </c>
      <c r="F1185" t="s">
        <v>2379</v>
      </c>
      <c r="G1185">
        <v>1</v>
      </c>
      <c r="H1185" t="s">
        <v>2379</v>
      </c>
      <c r="I1185" t="str" cm="1">
        <f t="array" ref="I1185">_xlfn.IFS(B1431&lt;18.5,"Underweight",B1431&lt;25,"Normal Weight",B1431&lt;30,"Overweight",B1431&gt;=30,"Obesity")</f>
        <v>Underweight</v>
      </c>
      <c r="J1185" t="str" cm="1">
        <f t="array" ref="J1185">_xlfn.IFS(C1185&lt;5.7,"Normal",C1185&lt;6.5,"Pre-Diabetes",C1185&gt;=6.5,"Diabetes")</f>
        <v>Diabetes</v>
      </c>
    </row>
    <row r="1186" spans="1:10" x14ac:dyDescent="0.35">
      <c r="A1186" t="s">
        <v>1185</v>
      </c>
      <c r="B1186">
        <v>26.6</v>
      </c>
      <c r="C1186">
        <v>8.3800000000000008</v>
      </c>
      <c r="D1186" t="s">
        <v>2379</v>
      </c>
      <c r="E1186" t="s">
        <v>2379</v>
      </c>
      <c r="F1186" t="s">
        <v>2379</v>
      </c>
      <c r="G1186">
        <v>2</v>
      </c>
      <c r="H1186" t="s">
        <v>2379</v>
      </c>
      <c r="I1186" t="str" cm="1">
        <f t="array" ref="I1186">_xlfn.IFS(B1432&lt;18.5,"Underweight",B1432&lt;25,"Normal Weight",B1432&lt;30,"Overweight",B1432&gt;=30,"Obesity")</f>
        <v>Obesity</v>
      </c>
      <c r="J1186" t="str" cm="1">
        <f t="array" ref="J1186">_xlfn.IFS(C1186&lt;5.7,"Normal",C1186&lt;6.5,"Pre-Diabetes",C1186&gt;=6.5,"Diabetes")</f>
        <v>Diabetes</v>
      </c>
    </row>
    <row r="1187" spans="1:10" x14ac:dyDescent="0.35">
      <c r="A1187" t="s">
        <v>1184</v>
      </c>
      <c r="B1187">
        <v>27.5</v>
      </c>
      <c r="C1187">
        <v>7.58</v>
      </c>
      <c r="D1187" t="s">
        <v>2379</v>
      </c>
      <c r="E1187" t="s">
        <v>2379</v>
      </c>
      <c r="F1187" t="s">
        <v>2379</v>
      </c>
      <c r="G1187">
        <v>0</v>
      </c>
      <c r="H1187" t="s">
        <v>2379</v>
      </c>
      <c r="I1187" t="str" cm="1">
        <f t="array" ref="I1187">_xlfn.IFS(B1433&lt;18.5,"Underweight",B1433&lt;25,"Normal Weight",B1433&lt;30,"Overweight",B1433&gt;=30,"Obesity")</f>
        <v>Obesity</v>
      </c>
      <c r="J1187" t="str" cm="1">
        <f t="array" ref="J1187">_xlfn.IFS(C1187&lt;5.7,"Normal",C1187&lt;6.5,"Pre-Diabetes",C1187&gt;=6.5,"Diabetes")</f>
        <v>Diabetes</v>
      </c>
    </row>
    <row r="1188" spans="1:10" x14ac:dyDescent="0.35">
      <c r="A1188" t="s">
        <v>1183</v>
      </c>
      <c r="B1188">
        <v>41.55</v>
      </c>
      <c r="C1188">
        <v>4.6100000000000003</v>
      </c>
      <c r="D1188" t="s">
        <v>2379</v>
      </c>
      <c r="E1188" t="s">
        <v>2379</v>
      </c>
      <c r="F1188" t="s">
        <v>2379</v>
      </c>
      <c r="G1188">
        <v>1</v>
      </c>
      <c r="H1188" t="s">
        <v>2379</v>
      </c>
      <c r="I1188" t="str" cm="1">
        <f t="array" ref="I1188">_xlfn.IFS(B1434&lt;18.5,"Underweight",B1434&lt;25,"Normal Weight",B1434&lt;30,"Overweight",B1434&gt;=30,"Obesity")</f>
        <v>Underweight</v>
      </c>
      <c r="J1188" t="str" cm="1">
        <f t="array" ref="J1188">_xlfn.IFS(C1188&lt;5.7,"Normal",C1188&lt;6.5,"Pre-Diabetes",C1188&gt;=6.5,"Diabetes")</f>
        <v>Normal</v>
      </c>
    </row>
    <row r="1189" spans="1:10" x14ac:dyDescent="0.35">
      <c r="A1189" t="s">
        <v>1182</v>
      </c>
      <c r="B1189">
        <v>41.47</v>
      </c>
      <c r="C1189">
        <v>4.7</v>
      </c>
      <c r="D1189" t="s">
        <v>2380</v>
      </c>
      <c r="E1189" t="s">
        <v>2379</v>
      </c>
      <c r="F1189" t="s">
        <v>2381</v>
      </c>
      <c r="G1189">
        <v>1</v>
      </c>
      <c r="H1189" t="s">
        <v>2379</v>
      </c>
      <c r="I1189" t="str" cm="1">
        <f t="array" ref="I1189">_xlfn.IFS(B1435&lt;18.5,"Underweight",B1435&lt;25,"Normal Weight",B1435&lt;30,"Overweight",B1435&gt;=30,"Obesity")</f>
        <v>Obesity</v>
      </c>
      <c r="J1189" t="str" cm="1">
        <f t="array" ref="J1189">_xlfn.IFS(C1189&lt;5.7,"Normal",C1189&lt;6.5,"Pre-Diabetes",C1189&gt;=6.5,"Diabetes")</f>
        <v>Normal</v>
      </c>
    </row>
    <row r="1190" spans="1:10" x14ac:dyDescent="0.35">
      <c r="A1190" t="s">
        <v>1181</v>
      </c>
      <c r="B1190">
        <v>24.795000000000002</v>
      </c>
      <c r="C1190">
        <v>6.05</v>
      </c>
      <c r="D1190" t="s">
        <v>2380</v>
      </c>
      <c r="E1190" t="s">
        <v>2379</v>
      </c>
      <c r="F1190" t="s">
        <v>2379</v>
      </c>
      <c r="G1190">
        <v>0</v>
      </c>
      <c r="H1190" t="s">
        <v>2379</v>
      </c>
      <c r="I1190" t="str" cm="1">
        <f t="array" ref="I1190">_xlfn.IFS(B1436&lt;18.5,"Underweight",B1436&lt;25,"Normal Weight",B1436&lt;30,"Overweight",B1436&gt;=30,"Obesity")</f>
        <v>Normal Weight</v>
      </c>
      <c r="J1190" t="str" cm="1">
        <f t="array" ref="J1190">_xlfn.IFS(C1190&lt;5.7,"Normal",C1190&lt;6.5,"Pre-Diabetes",C1190&gt;=6.5,"Diabetes")</f>
        <v>Pre-Diabetes</v>
      </c>
    </row>
    <row r="1191" spans="1:10" x14ac:dyDescent="0.35">
      <c r="A1191" t="s">
        <v>1180</v>
      </c>
      <c r="B1191">
        <v>29.48</v>
      </c>
      <c r="C1191">
        <v>5.63</v>
      </c>
      <c r="D1191" t="s">
        <v>2380</v>
      </c>
      <c r="E1191" t="s">
        <v>2379</v>
      </c>
      <c r="F1191" t="s">
        <v>2381</v>
      </c>
      <c r="G1191">
        <v>1</v>
      </c>
      <c r="H1191" t="s">
        <v>2379</v>
      </c>
      <c r="I1191" t="str" cm="1">
        <f t="array" ref="I1191">_xlfn.IFS(B1437&lt;18.5,"Underweight",B1437&lt;25,"Normal Weight",B1437&lt;30,"Overweight",B1437&gt;=30,"Obesity")</f>
        <v>Obesity</v>
      </c>
      <c r="J1191" t="str" cm="1">
        <f t="array" ref="J1191">_xlfn.IFS(C1191&lt;5.7,"Normal",C1191&lt;6.5,"Pre-Diabetes",C1191&gt;=6.5,"Diabetes")</f>
        <v>Normal</v>
      </c>
    </row>
    <row r="1192" spans="1:10" x14ac:dyDescent="0.35">
      <c r="A1192" t="s">
        <v>1179</v>
      </c>
      <c r="B1192">
        <v>28.09</v>
      </c>
      <c r="C1192">
        <v>6.06</v>
      </c>
      <c r="D1192" t="s">
        <v>2379</v>
      </c>
      <c r="E1192" t="s">
        <v>2379</v>
      </c>
      <c r="F1192" t="s">
        <v>2381</v>
      </c>
      <c r="G1192">
        <v>1</v>
      </c>
      <c r="H1192" t="s">
        <v>2379</v>
      </c>
      <c r="I1192" t="str" cm="1">
        <f t="array" ref="I1192">_xlfn.IFS(B1438&lt;18.5,"Underweight",B1438&lt;25,"Normal Weight",B1438&lt;30,"Overweight",B1438&gt;=30,"Obesity")</f>
        <v>Obesity</v>
      </c>
      <c r="J1192" t="str" cm="1">
        <f t="array" ref="J1192">_xlfn.IFS(C1192&lt;5.7,"Normal",C1192&lt;6.5,"Pre-Diabetes",C1192&gt;=6.5,"Diabetes")</f>
        <v>Pre-Diabetes</v>
      </c>
    </row>
    <row r="1193" spans="1:10" x14ac:dyDescent="0.35">
      <c r="A1193" t="s">
        <v>1178</v>
      </c>
      <c r="B1193">
        <v>32.729999999999997</v>
      </c>
      <c r="C1193">
        <v>5.19</v>
      </c>
      <c r="D1193" t="s">
        <v>2379</v>
      </c>
      <c r="E1193" t="s">
        <v>2379</v>
      </c>
      <c r="F1193" t="s">
        <v>2379</v>
      </c>
      <c r="G1193">
        <v>1</v>
      </c>
      <c r="H1193" t="s">
        <v>2379</v>
      </c>
      <c r="I1193" t="str" cm="1">
        <f t="array" ref="I1193">_xlfn.IFS(B1439&lt;18.5,"Underweight",B1439&lt;25,"Normal Weight",B1439&lt;30,"Overweight",B1439&gt;=30,"Obesity")</f>
        <v>Obesity</v>
      </c>
      <c r="J1193" t="str" cm="1">
        <f t="array" ref="J1193">_xlfn.IFS(C1193&lt;5.7,"Normal",C1193&lt;6.5,"Pre-Diabetes",C1193&gt;=6.5,"Diabetes")</f>
        <v>Normal</v>
      </c>
    </row>
    <row r="1194" spans="1:10" x14ac:dyDescent="0.35">
      <c r="A1194" t="s">
        <v>1177</v>
      </c>
      <c r="B1194">
        <v>27.36</v>
      </c>
      <c r="C1194">
        <v>8.9600000000000009</v>
      </c>
      <c r="D1194" t="s">
        <v>2379</v>
      </c>
      <c r="E1194" t="s">
        <v>2379</v>
      </c>
      <c r="F1194" t="s">
        <v>2379</v>
      </c>
      <c r="G1194">
        <v>0</v>
      </c>
      <c r="H1194" t="s">
        <v>2379</v>
      </c>
      <c r="I1194" t="str" cm="1">
        <f t="array" ref="I1194">_xlfn.IFS(B1440&lt;18.5,"Underweight",B1440&lt;25,"Normal Weight",B1440&lt;30,"Overweight",B1440&gt;=30,"Obesity")</f>
        <v>Obesity</v>
      </c>
      <c r="J1194" t="str" cm="1">
        <f t="array" ref="J1194">_xlfn.IFS(C1194&lt;5.7,"Normal",C1194&lt;6.5,"Pre-Diabetes",C1194&gt;=6.5,"Diabetes")</f>
        <v>Diabetes</v>
      </c>
    </row>
    <row r="1195" spans="1:10" x14ac:dyDescent="0.35">
      <c r="A1195" t="s">
        <v>1176</v>
      </c>
      <c r="B1195">
        <v>27.265000000000001</v>
      </c>
      <c r="C1195">
        <v>11.39</v>
      </c>
      <c r="D1195" t="s">
        <v>2379</v>
      </c>
      <c r="E1195" t="s">
        <v>2379</v>
      </c>
      <c r="F1195" t="s">
        <v>2379</v>
      </c>
      <c r="G1195">
        <v>0</v>
      </c>
      <c r="H1195" t="s">
        <v>2379</v>
      </c>
      <c r="I1195" t="str" cm="1">
        <f t="array" ref="I1195">_xlfn.IFS(B1441&lt;18.5,"Underweight",B1441&lt;25,"Normal Weight",B1441&lt;30,"Overweight",B1441&gt;=30,"Obesity")</f>
        <v>Overweight</v>
      </c>
      <c r="J1195" t="str" cm="1">
        <f t="array" ref="J1195">_xlfn.IFS(C1195&lt;5.7,"Normal",C1195&lt;6.5,"Pre-Diabetes",C1195&gt;=6.5,"Diabetes")</f>
        <v>Diabetes</v>
      </c>
    </row>
    <row r="1196" spans="1:10" x14ac:dyDescent="0.35">
      <c r="A1196" t="s">
        <v>1175</v>
      </c>
      <c r="B1196">
        <v>48.07</v>
      </c>
      <c r="C1196">
        <v>4.0599999999999996</v>
      </c>
      <c r="D1196" t="s">
        <v>2380</v>
      </c>
      <c r="E1196" t="s">
        <v>2379</v>
      </c>
      <c r="F1196" t="s">
        <v>2379</v>
      </c>
      <c r="G1196">
        <v>0</v>
      </c>
      <c r="H1196" t="s">
        <v>2379</v>
      </c>
      <c r="I1196" t="str" cm="1">
        <f t="array" ref="I1196">_xlfn.IFS(B1442&lt;18.5,"Underweight",B1442&lt;25,"Normal Weight",B1442&lt;30,"Overweight",B1442&gt;=30,"Obesity")</f>
        <v>Overweight</v>
      </c>
      <c r="J1196" t="str" cm="1">
        <f t="array" ref="J1196">_xlfn.IFS(C1196&lt;5.7,"Normal",C1196&lt;6.5,"Pre-Diabetes",C1196&gt;=6.5,"Diabetes")</f>
        <v>Normal</v>
      </c>
    </row>
    <row r="1197" spans="1:10" x14ac:dyDescent="0.35">
      <c r="A1197" t="s">
        <v>1174</v>
      </c>
      <c r="B1197">
        <v>30.8</v>
      </c>
      <c r="C1197">
        <v>5.23</v>
      </c>
      <c r="D1197" t="s">
        <v>2380</v>
      </c>
      <c r="E1197" t="s">
        <v>2379</v>
      </c>
      <c r="F1197" t="s">
        <v>2379</v>
      </c>
      <c r="G1197">
        <v>0</v>
      </c>
      <c r="H1197" t="s">
        <v>2379</v>
      </c>
      <c r="I1197" t="str" cm="1">
        <f t="array" ref="I1197">_xlfn.IFS(B1443&lt;18.5,"Underweight",B1443&lt;25,"Normal Weight",B1443&lt;30,"Overweight",B1443&gt;=30,"Obesity")</f>
        <v>Overweight</v>
      </c>
      <c r="J1197" t="str" cm="1">
        <f t="array" ref="J1197">_xlfn.IFS(C1197&lt;5.7,"Normal",C1197&lt;6.5,"Pre-Diabetes",C1197&gt;=6.5,"Diabetes")</f>
        <v>Normal</v>
      </c>
    </row>
    <row r="1198" spans="1:10" x14ac:dyDescent="0.35">
      <c r="A1198" t="s">
        <v>1173</v>
      </c>
      <c r="B1198">
        <v>32.299999999999997</v>
      </c>
      <c r="C1198">
        <v>5.05</v>
      </c>
      <c r="D1198" t="s">
        <v>2380</v>
      </c>
      <c r="E1198" t="s">
        <v>2379</v>
      </c>
      <c r="F1198" t="s">
        <v>2379</v>
      </c>
      <c r="G1198">
        <v>0</v>
      </c>
      <c r="H1198" t="s">
        <v>2379</v>
      </c>
      <c r="I1198" t="str" cm="1">
        <f t="array" ref="I1198">_xlfn.IFS(B1444&lt;18.5,"Underweight",B1444&lt;25,"Normal Weight",B1444&lt;30,"Overweight",B1444&gt;=30,"Obesity")</f>
        <v>Overweight</v>
      </c>
      <c r="J1198" t="str" cm="1">
        <f t="array" ref="J1198">_xlfn.IFS(C1198&lt;5.7,"Normal",C1198&lt;6.5,"Pre-Diabetes",C1198&gt;=6.5,"Diabetes")</f>
        <v>Normal</v>
      </c>
    </row>
    <row r="1199" spans="1:10" x14ac:dyDescent="0.35">
      <c r="A1199" t="s">
        <v>1172</v>
      </c>
      <c r="B1199">
        <v>39.700000000000003</v>
      </c>
      <c r="C1199">
        <v>7.34</v>
      </c>
      <c r="D1199" t="s">
        <v>2379</v>
      </c>
      <c r="E1199" t="s">
        <v>2379</v>
      </c>
      <c r="F1199" t="s">
        <v>2379</v>
      </c>
      <c r="G1199">
        <v>0</v>
      </c>
      <c r="H1199" t="s">
        <v>2379</v>
      </c>
      <c r="I1199" t="str" cm="1">
        <f t="array" ref="I1199">_xlfn.IFS(B1445&lt;18.5,"Underweight",B1445&lt;25,"Normal Weight",B1445&lt;30,"Overweight",B1445&gt;=30,"Obesity")</f>
        <v>Overweight</v>
      </c>
      <c r="J1199" t="str" cm="1">
        <f t="array" ref="J1199">_xlfn.IFS(C1199&lt;5.7,"Normal",C1199&lt;6.5,"Pre-Diabetes",C1199&gt;=6.5,"Diabetes")</f>
        <v>Diabetes</v>
      </c>
    </row>
    <row r="1200" spans="1:10" x14ac:dyDescent="0.35">
      <c r="A1200" t="s">
        <v>1171</v>
      </c>
      <c r="B1200">
        <v>35.97</v>
      </c>
      <c r="C1200">
        <v>8.1300000000000008</v>
      </c>
      <c r="D1200" t="s">
        <v>2379</v>
      </c>
      <c r="E1200" t="s">
        <v>2379</v>
      </c>
      <c r="F1200" t="s">
        <v>2379</v>
      </c>
      <c r="G1200">
        <v>0</v>
      </c>
      <c r="H1200" t="s">
        <v>2379</v>
      </c>
      <c r="I1200" t="str" cm="1">
        <f t="array" ref="I1200">_xlfn.IFS(B1446&lt;18.5,"Underweight",B1446&lt;25,"Normal Weight",B1446&lt;30,"Overweight",B1446&gt;=30,"Obesity")</f>
        <v>Underweight</v>
      </c>
      <c r="J1200" t="str" cm="1">
        <f t="array" ref="J1200">_xlfn.IFS(C1200&lt;5.7,"Normal",C1200&lt;6.5,"Pre-Diabetes",C1200&gt;=6.5,"Diabetes")</f>
        <v>Diabetes</v>
      </c>
    </row>
    <row r="1201" spans="1:10" x14ac:dyDescent="0.35">
      <c r="A1201" t="s">
        <v>1170</v>
      </c>
      <c r="B1201">
        <v>25.86</v>
      </c>
      <c r="C1201">
        <v>6.68</v>
      </c>
      <c r="D1201" t="s">
        <v>2380</v>
      </c>
      <c r="E1201" t="s">
        <v>2379</v>
      </c>
      <c r="F1201" t="s">
        <v>2379</v>
      </c>
      <c r="G1201">
        <v>1</v>
      </c>
      <c r="H1201" t="s">
        <v>2379</v>
      </c>
      <c r="I1201" t="str" cm="1">
        <f t="array" ref="I1201">_xlfn.IFS(B1447&lt;18.5,"Underweight",B1447&lt;25,"Normal Weight",B1447&lt;30,"Overweight",B1447&gt;=30,"Obesity")</f>
        <v>Normal Weight</v>
      </c>
      <c r="J1201" t="str" cm="1">
        <f t="array" ref="J1201">_xlfn.IFS(C1201&lt;5.7,"Normal",C1201&lt;6.5,"Pre-Diabetes",C1201&gt;=6.5,"Diabetes")</f>
        <v>Diabetes</v>
      </c>
    </row>
    <row r="1202" spans="1:10" x14ac:dyDescent="0.35">
      <c r="A1202" t="s">
        <v>1169</v>
      </c>
      <c r="B1202">
        <v>30.03</v>
      </c>
      <c r="C1202">
        <v>11.51</v>
      </c>
      <c r="D1202" t="s">
        <v>2379</v>
      </c>
      <c r="E1202" t="s">
        <v>2379</v>
      </c>
      <c r="F1202" t="s">
        <v>2379</v>
      </c>
      <c r="G1202">
        <v>0</v>
      </c>
      <c r="H1202" t="s">
        <v>2379</v>
      </c>
      <c r="I1202" t="str" cm="1">
        <f t="array" ref="I1202">_xlfn.IFS(B1448&lt;18.5,"Underweight",B1448&lt;25,"Normal Weight",B1448&lt;30,"Overweight",B1448&gt;=30,"Obesity")</f>
        <v>Underweight</v>
      </c>
      <c r="J1202" t="str" cm="1">
        <f t="array" ref="J1202">_xlfn.IFS(C1202&lt;5.7,"Normal",C1202&lt;6.5,"Pre-Diabetes",C1202&gt;=6.5,"Diabetes")</f>
        <v>Diabetes</v>
      </c>
    </row>
    <row r="1203" spans="1:10" x14ac:dyDescent="0.35">
      <c r="A1203" t="s">
        <v>1168</v>
      </c>
      <c r="B1203">
        <v>25.76</v>
      </c>
      <c r="C1203">
        <v>6.02</v>
      </c>
      <c r="D1203" t="s">
        <v>2380</v>
      </c>
      <c r="E1203" t="s">
        <v>2379</v>
      </c>
      <c r="F1203" t="s">
        <v>2381</v>
      </c>
      <c r="G1203">
        <v>1</v>
      </c>
      <c r="H1203" t="s">
        <v>2379</v>
      </c>
      <c r="I1203" t="str" cm="1">
        <f t="array" ref="I1203">_xlfn.IFS(B1449&lt;18.5,"Underweight",B1449&lt;25,"Normal Weight",B1449&lt;30,"Overweight",B1449&gt;=30,"Obesity")</f>
        <v>Underweight</v>
      </c>
      <c r="J1203" t="str" cm="1">
        <f t="array" ref="J1203">_xlfn.IFS(C1203&lt;5.7,"Normal",C1203&lt;6.5,"Pre-Diabetes",C1203&gt;=6.5,"Diabetes")</f>
        <v>Pre-Diabetes</v>
      </c>
    </row>
    <row r="1204" spans="1:10" x14ac:dyDescent="0.35">
      <c r="A1204" t="s">
        <v>1167</v>
      </c>
      <c r="B1204">
        <v>22.42</v>
      </c>
      <c r="C1204">
        <v>7.96</v>
      </c>
      <c r="D1204" t="s">
        <v>2379</v>
      </c>
      <c r="E1204" t="s">
        <v>2379</v>
      </c>
      <c r="F1204" t="s">
        <v>2379</v>
      </c>
      <c r="G1204">
        <v>0</v>
      </c>
      <c r="H1204" t="s">
        <v>2379</v>
      </c>
      <c r="I1204" t="str" cm="1">
        <f t="array" ref="I1204">_xlfn.IFS(B1450&lt;18.5,"Underweight",B1450&lt;25,"Normal Weight",B1450&lt;30,"Overweight",B1450&gt;=30,"Obesity")</f>
        <v>Underweight</v>
      </c>
      <c r="J1204" t="str" cm="1">
        <f t="array" ref="J1204">_xlfn.IFS(C1204&lt;5.7,"Normal",C1204&lt;6.5,"Pre-Diabetes",C1204&gt;=6.5,"Diabetes")</f>
        <v>Diabetes</v>
      </c>
    </row>
    <row r="1205" spans="1:10" x14ac:dyDescent="0.35">
      <c r="A1205" t="s">
        <v>1166</v>
      </c>
      <c r="B1205">
        <v>33.18</v>
      </c>
      <c r="C1205">
        <v>6.01</v>
      </c>
      <c r="D1205" t="s">
        <v>2380</v>
      </c>
      <c r="E1205" t="s">
        <v>2379</v>
      </c>
      <c r="F1205" t="s">
        <v>2379</v>
      </c>
      <c r="G1205">
        <v>1</v>
      </c>
      <c r="H1205" t="s">
        <v>2379</v>
      </c>
      <c r="I1205" t="str" cm="1">
        <f t="array" ref="I1205">_xlfn.IFS(B1451&lt;18.5,"Underweight",B1451&lt;25,"Normal Weight",B1451&lt;30,"Overweight",B1451&gt;=30,"Obesity")</f>
        <v>Overweight</v>
      </c>
      <c r="J1205" t="str" cm="1">
        <f t="array" ref="J1205">_xlfn.IFS(C1205&lt;5.7,"Normal",C1205&lt;6.5,"Pre-Diabetes",C1205&gt;=6.5,"Diabetes")</f>
        <v>Pre-Diabetes</v>
      </c>
    </row>
    <row r="1206" spans="1:10" x14ac:dyDescent="0.35">
      <c r="A1206" t="s">
        <v>1165</v>
      </c>
      <c r="B1206">
        <v>43.04</v>
      </c>
      <c r="C1206">
        <v>5.9</v>
      </c>
      <c r="D1206" t="s">
        <v>2380</v>
      </c>
      <c r="E1206" t="s">
        <v>2379</v>
      </c>
      <c r="F1206" t="s">
        <v>2379</v>
      </c>
      <c r="G1206">
        <v>0</v>
      </c>
      <c r="H1206" t="s">
        <v>2379</v>
      </c>
      <c r="I1206" t="str" cm="1">
        <f t="array" ref="I1206">_xlfn.IFS(B1452&lt;18.5,"Underweight",B1452&lt;25,"Normal Weight",B1452&lt;30,"Overweight",B1452&gt;=30,"Obesity")</f>
        <v>Normal Weight</v>
      </c>
      <c r="J1206" t="str" cm="1">
        <f t="array" ref="J1206">_xlfn.IFS(C1206&lt;5.7,"Normal",C1206&lt;6.5,"Pre-Diabetes",C1206&gt;=6.5,"Diabetes")</f>
        <v>Pre-Diabetes</v>
      </c>
    </row>
    <row r="1207" spans="1:10" x14ac:dyDescent="0.35">
      <c r="A1207" t="s">
        <v>1164</v>
      </c>
      <c r="B1207">
        <v>34.15</v>
      </c>
      <c r="C1207">
        <v>4.49</v>
      </c>
      <c r="D1207" t="s">
        <v>2380</v>
      </c>
      <c r="E1207" t="s">
        <v>2379</v>
      </c>
      <c r="F1207" t="s">
        <v>2379</v>
      </c>
      <c r="G1207">
        <v>1</v>
      </c>
      <c r="H1207" t="s">
        <v>2379</v>
      </c>
      <c r="I1207" t="str" cm="1">
        <f t="array" ref="I1207">_xlfn.IFS(B1453&lt;18.5,"Underweight",B1453&lt;25,"Normal Weight",B1453&lt;30,"Overweight",B1453&gt;=30,"Obesity")</f>
        <v>Obesity</v>
      </c>
      <c r="J1207" t="str" cm="1">
        <f t="array" ref="J1207">_xlfn.IFS(C1207&lt;5.7,"Normal",C1207&lt;6.5,"Pre-Diabetes",C1207&gt;=6.5,"Diabetes")</f>
        <v>Normal</v>
      </c>
    </row>
    <row r="1208" spans="1:10" x14ac:dyDescent="0.35">
      <c r="A1208" t="s">
        <v>1163</v>
      </c>
      <c r="B1208">
        <v>25.78</v>
      </c>
      <c r="C1208">
        <v>6.25</v>
      </c>
      <c r="D1208" t="s">
        <v>2379</v>
      </c>
      <c r="E1208" t="s">
        <v>2379</v>
      </c>
      <c r="F1208" t="s">
        <v>2379</v>
      </c>
      <c r="G1208">
        <v>0</v>
      </c>
      <c r="H1208" t="s">
        <v>2379</v>
      </c>
      <c r="I1208" t="str" cm="1">
        <f t="array" ref="I1208">_xlfn.IFS(B1454&lt;18.5,"Underweight",B1454&lt;25,"Normal Weight",B1454&lt;30,"Overweight",B1454&gt;=30,"Obesity")</f>
        <v>Normal Weight</v>
      </c>
      <c r="J1208" t="str" cm="1">
        <f t="array" ref="J1208">_xlfn.IFS(C1208&lt;5.7,"Normal",C1208&lt;6.5,"Pre-Diabetes",C1208&gt;=6.5,"Diabetes")</f>
        <v>Pre-Diabetes</v>
      </c>
    </row>
    <row r="1209" spans="1:10" x14ac:dyDescent="0.35">
      <c r="A1209" t="s">
        <v>1162</v>
      </c>
      <c r="B1209">
        <v>21.02</v>
      </c>
      <c r="C1209">
        <v>9.6199999999999992</v>
      </c>
      <c r="D1209" t="s">
        <v>2380</v>
      </c>
      <c r="E1209" t="s">
        <v>2379</v>
      </c>
      <c r="F1209" t="s">
        <v>2381</v>
      </c>
      <c r="G1209">
        <v>1</v>
      </c>
      <c r="H1209" t="s">
        <v>2379</v>
      </c>
      <c r="I1209" t="str" cm="1">
        <f t="array" ref="I1209">_xlfn.IFS(B1455&lt;18.5,"Underweight",B1455&lt;25,"Normal Weight",B1455&lt;30,"Overweight",B1455&gt;=30,"Obesity")</f>
        <v>Obesity</v>
      </c>
      <c r="J1209" t="str" cm="1">
        <f t="array" ref="J1209">_xlfn.IFS(C1209&lt;5.7,"Normal",C1209&lt;6.5,"Pre-Diabetes",C1209&gt;=6.5,"Diabetes")</f>
        <v>Diabetes</v>
      </c>
    </row>
    <row r="1210" spans="1:10" x14ac:dyDescent="0.35">
      <c r="A1210" t="s">
        <v>1161</v>
      </c>
      <c r="B1210">
        <v>37.51</v>
      </c>
      <c r="C1210">
        <v>11.06</v>
      </c>
      <c r="D1210" t="s">
        <v>2379</v>
      </c>
      <c r="E1210" t="s">
        <v>2379</v>
      </c>
      <c r="F1210" t="s">
        <v>2379</v>
      </c>
      <c r="G1210">
        <v>2</v>
      </c>
      <c r="H1210" t="s">
        <v>2379</v>
      </c>
      <c r="I1210" t="str" cm="1">
        <f t="array" ref="I1210">_xlfn.IFS(B1456&lt;18.5,"Underweight",B1456&lt;25,"Normal Weight",B1456&lt;30,"Overweight",B1456&gt;=30,"Obesity")</f>
        <v>Obesity</v>
      </c>
      <c r="J1210" t="str" cm="1">
        <f t="array" ref="J1210">_xlfn.IFS(C1210&lt;5.7,"Normal",C1210&lt;6.5,"Pre-Diabetes",C1210&gt;=6.5,"Diabetes")</f>
        <v>Diabetes</v>
      </c>
    </row>
    <row r="1211" spans="1:10" x14ac:dyDescent="0.35">
      <c r="A1211" t="s">
        <v>1160</v>
      </c>
      <c r="B1211">
        <v>25.745000000000001</v>
      </c>
      <c r="C1211">
        <v>6.11</v>
      </c>
      <c r="D1211" t="s">
        <v>2380</v>
      </c>
      <c r="E1211" t="s">
        <v>2379</v>
      </c>
      <c r="F1211" t="s">
        <v>2379</v>
      </c>
      <c r="G1211">
        <v>0</v>
      </c>
      <c r="H1211" t="s">
        <v>2379</v>
      </c>
      <c r="I1211" t="str" cm="1">
        <f t="array" ref="I1211">_xlfn.IFS(B1457&lt;18.5,"Underweight",B1457&lt;25,"Normal Weight",B1457&lt;30,"Overweight",B1457&gt;=30,"Obesity")</f>
        <v>Overweight</v>
      </c>
      <c r="J1211" t="str" cm="1">
        <f t="array" ref="J1211">_xlfn.IFS(C1211&lt;5.7,"Normal",C1211&lt;6.5,"Pre-Diabetes",C1211&gt;=6.5,"Diabetes")</f>
        <v>Pre-Diabetes</v>
      </c>
    </row>
    <row r="1212" spans="1:10" x14ac:dyDescent="0.35">
      <c r="A1212" t="s">
        <v>1159</v>
      </c>
      <c r="B1212">
        <v>31.35</v>
      </c>
      <c r="C1212">
        <v>11.49</v>
      </c>
      <c r="D1212" t="s">
        <v>2379</v>
      </c>
      <c r="E1212" t="s">
        <v>2379</v>
      </c>
      <c r="F1212" t="s">
        <v>2379</v>
      </c>
      <c r="G1212">
        <v>2</v>
      </c>
      <c r="H1212" t="s">
        <v>2379</v>
      </c>
      <c r="I1212" t="str" cm="1">
        <f t="array" ref="I1212">_xlfn.IFS(B1458&lt;18.5,"Underweight",B1458&lt;25,"Normal Weight",B1458&lt;30,"Overweight",B1458&gt;=30,"Obesity")</f>
        <v>Overweight</v>
      </c>
      <c r="J1212" t="str" cm="1">
        <f t="array" ref="J1212">_xlfn.IFS(C1212&lt;5.7,"Normal",C1212&lt;6.5,"Pre-Diabetes",C1212&gt;=6.5,"Diabetes")</f>
        <v>Diabetes</v>
      </c>
    </row>
    <row r="1213" spans="1:10" x14ac:dyDescent="0.35">
      <c r="A1213" t="s">
        <v>1158</v>
      </c>
      <c r="B1213">
        <v>29.83</v>
      </c>
      <c r="C1213">
        <v>8.68</v>
      </c>
      <c r="D1213" t="s">
        <v>2379</v>
      </c>
      <c r="E1213" t="s">
        <v>2379</v>
      </c>
      <c r="F1213" t="s">
        <v>2379</v>
      </c>
      <c r="G1213">
        <v>2</v>
      </c>
      <c r="H1213" t="s">
        <v>2379</v>
      </c>
      <c r="I1213" t="str" cm="1">
        <f t="array" ref="I1213">_xlfn.IFS(B1459&lt;18.5,"Underweight",B1459&lt;25,"Normal Weight",B1459&lt;30,"Overweight",B1459&gt;=30,"Obesity")</f>
        <v>Normal Weight</v>
      </c>
      <c r="J1213" t="str" cm="1">
        <f t="array" ref="J1213">_xlfn.IFS(C1213&lt;5.7,"Normal",C1213&lt;6.5,"Pre-Diabetes",C1213&gt;=6.5,"Diabetes")</f>
        <v>Diabetes</v>
      </c>
    </row>
    <row r="1214" spans="1:10" x14ac:dyDescent="0.35">
      <c r="A1214" t="s">
        <v>1157</v>
      </c>
      <c r="B1214">
        <v>25.49</v>
      </c>
      <c r="C1214">
        <v>5.68</v>
      </c>
      <c r="D1214" t="s">
        <v>2380</v>
      </c>
      <c r="E1214" t="s">
        <v>2379</v>
      </c>
      <c r="F1214" t="s">
        <v>2381</v>
      </c>
      <c r="G1214">
        <v>1</v>
      </c>
      <c r="H1214" t="s">
        <v>2379</v>
      </c>
      <c r="I1214" t="str" cm="1">
        <f t="array" ref="I1214">_xlfn.IFS(B1460&lt;18.5,"Underweight",B1460&lt;25,"Normal Weight",B1460&lt;30,"Overweight",B1460&gt;=30,"Obesity")</f>
        <v>Normal Weight</v>
      </c>
      <c r="J1214" t="str" cm="1">
        <f t="array" ref="J1214">_xlfn.IFS(C1214&lt;5.7,"Normal",C1214&lt;6.5,"Pre-Diabetes",C1214&gt;=6.5,"Diabetes")</f>
        <v>Normal</v>
      </c>
    </row>
    <row r="1215" spans="1:10" x14ac:dyDescent="0.35">
      <c r="A1215" t="s">
        <v>1156</v>
      </c>
      <c r="B1215">
        <v>34.1</v>
      </c>
      <c r="C1215">
        <v>8.4499999999999993</v>
      </c>
      <c r="D1215" t="s">
        <v>2379</v>
      </c>
      <c r="E1215" t="s">
        <v>2379</v>
      </c>
      <c r="F1215" t="s">
        <v>2379</v>
      </c>
      <c r="G1215">
        <v>0</v>
      </c>
      <c r="H1215" t="s">
        <v>2379</v>
      </c>
      <c r="I1215" t="str" cm="1">
        <f t="array" ref="I1215">_xlfn.IFS(B1461&lt;18.5,"Underweight",B1461&lt;25,"Normal Weight",B1461&lt;30,"Overweight",B1461&gt;=30,"Obesity")</f>
        <v>Overweight</v>
      </c>
      <c r="J1215" t="str" cm="1">
        <f t="array" ref="J1215">_xlfn.IFS(C1215&lt;5.7,"Normal",C1215&lt;6.5,"Pre-Diabetes",C1215&gt;=6.5,"Diabetes")</f>
        <v>Diabetes</v>
      </c>
    </row>
    <row r="1216" spans="1:10" x14ac:dyDescent="0.35">
      <c r="A1216" t="s">
        <v>1155</v>
      </c>
      <c r="B1216">
        <v>25.84</v>
      </c>
      <c r="C1216">
        <v>8.51</v>
      </c>
      <c r="D1216" t="s">
        <v>2379</v>
      </c>
      <c r="E1216" t="s">
        <v>2379</v>
      </c>
      <c r="F1216" t="s">
        <v>2379</v>
      </c>
      <c r="G1216">
        <v>2</v>
      </c>
      <c r="H1216" t="s">
        <v>2379</v>
      </c>
      <c r="I1216" t="str" cm="1">
        <f t="array" ref="I1216">_xlfn.IFS(B1462&lt;18.5,"Underweight",B1462&lt;25,"Normal Weight",B1462&lt;30,"Overweight",B1462&gt;=30,"Obesity")</f>
        <v>Obesity</v>
      </c>
      <c r="J1216" t="str" cm="1">
        <f t="array" ref="J1216">_xlfn.IFS(C1216&lt;5.7,"Normal",C1216&lt;6.5,"Pre-Diabetes",C1216&gt;=6.5,"Diabetes")</f>
        <v>Diabetes</v>
      </c>
    </row>
    <row r="1217" spans="1:10" x14ac:dyDescent="0.35">
      <c r="A1217" t="s">
        <v>1154</v>
      </c>
      <c r="B1217">
        <v>20.6</v>
      </c>
      <c r="C1217">
        <v>7.62</v>
      </c>
      <c r="D1217" t="s">
        <v>2379</v>
      </c>
      <c r="E1217" t="s">
        <v>2379</v>
      </c>
      <c r="F1217" t="s">
        <v>2379</v>
      </c>
      <c r="G1217">
        <v>0</v>
      </c>
      <c r="H1217" t="s">
        <v>2379</v>
      </c>
      <c r="I1217" t="str" cm="1">
        <f t="array" ref="I1217">_xlfn.IFS(B1463&lt;18.5,"Underweight",B1463&lt;25,"Normal Weight",B1463&lt;30,"Overweight",B1463&gt;=30,"Obesity")</f>
        <v>Overweight</v>
      </c>
      <c r="J1217" t="str" cm="1">
        <f t="array" ref="J1217">_xlfn.IFS(C1217&lt;5.7,"Normal",C1217&lt;6.5,"Pre-Diabetes",C1217&gt;=6.5,"Diabetes")</f>
        <v>Diabetes</v>
      </c>
    </row>
    <row r="1218" spans="1:10" x14ac:dyDescent="0.35">
      <c r="A1218" t="s">
        <v>1153</v>
      </c>
      <c r="B1218">
        <v>28.88</v>
      </c>
      <c r="C1218">
        <v>10.18</v>
      </c>
      <c r="D1218" t="s">
        <v>2379</v>
      </c>
      <c r="E1218" t="s">
        <v>2379</v>
      </c>
      <c r="F1218" t="s">
        <v>2379</v>
      </c>
      <c r="G1218">
        <v>0</v>
      </c>
      <c r="H1218" t="s">
        <v>2379</v>
      </c>
      <c r="I1218" t="str" cm="1">
        <f t="array" ref="I1218">_xlfn.IFS(B1464&lt;18.5,"Underweight",B1464&lt;25,"Normal Weight",B1464&lt;30,"Overweight",B1464&gt;=30,"Obesity")</f>
        <v>Obesity</v>
      </c>
      <c r="J1218" t="str" cm="1">
        <f t="array" ref="J1218">_xlfn.IFS(C1218&lt;5.7,"Normal",C1218&lt;6.5,"Pre-Diabetes",C1218&gt;=6.5,"Diabetes")</f>
        <v>Diabetes</v>
      </c>
    </row>
    <row r="1219" spans="1:10" x14ac:dyDescent="0.35">
      <c r="A1219" t="s">
        <v>1152</v>
      </c>
      <c r="B1219">
        <v>28.24</v>
      </c>
      <c r="C1219">
        <v>5.36</v>
      </c>
      <c r="D1219" t="s">
        <v>2379</v>
      </c>
      <c r="E1219" t="s">
        <v>2379</v>
      </c>
      <c r="F1219" t="s">
        <v>2379</v>
      </c>
      <c r="G1219">
        <v>0</v>
      </c>
      <c r="H1219" t="s">
        <v>2379</v>
      </c>
      <c r="I1219" t="str" cm="1">
        <f t="array" ref="I1219">_xlfn.IFS(B1465&lt;18.5,"Underweight",B1465&lt;25,"Normal Weight",B1465&lt;30,"Overweight",B1465&gt;=30,"Obesity")</f>
        <v>Normal Weight</v>
      </c>
      <c r="J1219" t="str" cm="1">
        <f t="array" ref="J1219">_xlfn.IFS(C1219&lt;5.7,"Normal",C1219&lt;6.5,"Pre-Diabetes",C1219&gt;=6.5,"Diabetes")</f>
        <v>Normal</v>
      </c>
    </row>
    <row r="1220" spans="1:10" x14ac:dyDescent="0.35">
      <c r="A1220" t="s">
        <v>1151</v>
      </c>
      <c r="B1220">
        <v>25.46</v>
      </c>
      <c r="C1220">
        <v>11.78</v>
      </c>
      <c r="D1220" t="s">
        <v>2380</v>
      </c>
      <c r="E1220" t="s">
        <v>2379</v>
      </c>
      <c r="F1220" t="s">
        <v>2379</v>
      </c>
      <c r="G1220">
        <v>1</v>
      </c>
      <c r="H1220" t="s">
        <v>2379</v>
      </c>
      <c r="I1220" t="str" cm="1">
        <f t="array" ref="I1220">_xlfn.IFS(B1466&lt;18.5,"Underweight",B1466&lt;25,"Normal Weight",B1466&lt;30,"Overweight",B1466&gt;=30,"Obesity")</f>
        <v>Normal Weight</v>
      </c>
      <c r="J1220" t="str" cm="1">
        <f t="array" ref="J1220">_xlfn.IFS(C1220&lt;5.7,"Normal",C1220&lt;6.5,"Pre-Diabetes",C1220&gt;=6.5,"Diabetes")</f>
        <v>Diabetes</v>
      </c>
    </row>
    <row r="1221" spans="1:10" x14ac:dyDescent="0.35">
      <c r="A1221" t="s">
        <v>1150</v>
      </c>
      <c r="B1221">
        <v>29.64</v>
      </c>
      <c r="C1221">
        <v>10.82</v>
      </c>
      <c r="D1221" t="s">
        <v>2380</v>
      </c>
      <c r="E1221" t="s">
        <v>2379</v>
      </c>
      <c r="F1221" t="s">
        <v>2379</v>
      </c>
      <c r="G1221">
        <v>0</v>
      </c>
      <c r="H1221" t="s">
        <v>2379</v>
      </c>
      <c r="I1221" t="str" cm="1">
        <f t="array" ref="I1221">_xlfn.IFS(B1467&lt;18.5,"Underweight",B1467&lt;25,"Normal Weight",B1467&lt;30,"Overweight",B1467&gt;=30,"Obesity")</f>
        <v>Normal Weight</v>
      </c>
      <c r="J1221" t="str" cm="1">
        <f t="array" ref="J1221">_xlfn.IFS(C1221&lt;5.7,"Normal",C1221&lt;6.5,"Pre-Diabetes",C1221&gt;=6.5,"Diabetes")</f>
        <v>Diabetes</v>
      </c>
    </row>
    <row r="1222" spans="1:10" x14ac:dyDescent="0.35">
      <c r="A1222" t="s">
        <v>1149</v>
      </c>
      <c r="B1222">
        <v>31.27</v>
      </c>
      <c r="C1222">
        <v>7.73</v>
      </c>
      <c r="D1222" t="s">
        <v>2380</v>
      </c>
      <c r="E1222" t="s">
        <v>2379</v>
      </c>
      <c r="F1222" t="s">
        <v>2379</v>
      </c>
      <c r="G1222">
        <v>1</v>
      </c>
      <c r="H1222" t="s">
        <v>2379</v>
      </c>
      <c r="I1222" t="str" cm="1">
        <f t="array" ref="I1222">_xlfn.IFS(B1468&lt;18.5,"Underweight",B1468&lt;25,"Normal Weight",B1468&lt;30,"Overweight",B1468&gt;=30,"Obesity")</f>
        <v>Obesity</v>
      </c>
      <c r="J1222" t="str" cm="1">
        <f t="array" ref="J1222">_xlfn.IFS(C1222&lt;5.7,"Normal",C1222&lt;6.5,"Pre-Diabetes",C1222&gt;=6.5,"Diabetes")</f>
        <v>Diabetes</v>
      </c>
    </row>
    <row r="1223" spans="1:10" x14ac:dyDescent="0.35">
      <c r="A1223" t="s">
        <v>1148</v>
      </c>
      <c r="B1223">
        <v>19.95</v>
      </c>
      <c r="C1223">
        <v>6.24</v>
      </c>
      <c r="D1223" t="s">
        <v>2380</v>
      </c>
      <c r="E1223" t="s">
        <v>2379</v>
      </c>
      <c r="F1223" t="s">
        <v>2379</v>
      </c>
      <c r="G1223">
        <v>0</v>
      </c>
      <c r="H1223" t="s">
        <v>2379</v>
      </c>
      <c r="I1223" t="str" cm="1">
        <f t="array" ref="I1223">_xlfn.IFS(B1469&lt;18.5,"Underweight",B1469&lt;25,"Normal Weight",B1469&lt;30,"Overweight",B1469&gt;=30,"Obesity")</f>
        <v>Obesity</v>
      </c>
      <c r="J1223" t="str" cm="1">
        <f t="array" ref="J1223">_xlfn.IFS(C1223&lt;5.7,"Normal",C1223&lt;6.5,"Pre-Diabetes",C1223&gt;=6.5,"Diabetes")</f>
        <v>Pre-Diabetes</v>
      </c>
    </row>
    <row r="1224" spans="1:10" x14ac:dyDescent="0.35">
      <c r="A1224" t="s">
        <v>1147</v>
      </c>
      <c r="B1224">
        <v>21.3</v>
      </c>
      <c r="C1224">
        <v>10.42</v>
      </c>
      <c r="D1224" t="s">
        <v>2379</v>
      </c>
      <c r="E1224" t="s">
        <v>2379</v>
      </c>
      <c r="F1224" t="s">
        <v>2379</v>
      </c>
      <c r="G1224">
        <v>2</v>
      </c>
      <c r="H1224" t="s">
        <v>2379</v>
      </c>
      <c r="I1224" t="str" cm="1">
        <f t="array" ref="I1224">_xlfn.IFS(B1470&lt;18.5,"Underweight",B1470&lt;25,"Normal Weight",B1470&lt;30,"Overweight",B1470&gt;=30,"Obesity")</f>
        <v>Obesity</v>
      </c>
      <c r="J1224" t="str" cm="1">
        <f t="array" ref="J1224">_xlfn.IFS(C1224&lt;5.7,"Normal",C1224&lt;6.5,"Pre-Diabetes",C1224&gt;=6.5,"Diabetes")</f>
        <v>Diabetes</v>
      </c>
    </row>
    <row r="1225" spans="1:10" x14ac:dyDescent="0.35">
      <c r="A1225" t="s">
        <v>1146</v>
      </c>
      <c r="B1225">
        <v>31.635000000000002</v>
      </c>
      <c r="C1225">
        <v>11.11</v>
      </c>
      <c r="D1225" t="s">
        <v>2379</v>
      </c>
      <c r="E1225" t="s">
        <v>2379</v>
      </c>
      <c r="F1225" t="s">
        <v>2379</v>
      </c>
      <c r="G1225">
        <v>0</v>
      </c>
      <c r="H1225" t="s">
        <v>2379</v>
      </c>
      <c r="I1225" t="str" cm="1">
        <f t="array" ref="I1225">_xlfn.IFS(B1471&lt;18.5,"Underweight",B1471&lt;25,"Normal Weight",B1471&lt;30,"Overweight",B1471&gt;=30,"Obesity")</f>
        <v>Overweight</v>
      </c>
      <c r="J1225" t="str" cm="1">
        <f t="array" ref="J1225">_xlfn.IFS(C1225&lt;5.7,"Normal",C1225&lt;6.5,"Pre-Diabetes",C1225&gt;=6.5,"Diabetes")</f>
        <v>Diabetes</v>
      </c>
    </row>
    <row r="1226" spans="1:10" x14ac:dyDescent="0.35">
      <c r="A1226" t="s">
        <v>1145</v>
      </c>
      <c r="B1226">
        <v>23.9</v>
      </c>
      <c r="C1226">
        <v>7.67</v>
      </c>
      <c r="D1226" t="s">
        <v>2380</v>
      </c>
      <c r="E1226" t="s">
        <v>2379</v>
      </c>
      <c r="F1226" t="s">
        <v>2379</v>
      </c>
      <c r="G1226">
        <v>2</v>
      </c>
      <c r="H1226" t="s">
        <v>2379</v>
      </c>
      <c r="I1226" t="str" cm="1">
        <f t="array" ref="I1226">_xlfn.IFS(B1472&lt;18.5,"Underweight",B1472&lt;25,"Normal Weight",B1472&lt;30,"Overweight",B1472&gt;=30,"Obesity")</f>
        <v>Obesity</v>
      </c>
      <c r="J1226" t="str" cm="1">
        <f t="array" ref="J1226">_xlfn.IFS(C1226&lt;5.7,"Normal",C1226&lt;6.5,"Pre-Diabetes",C1226&gt;=6.5,"Diabetes")</f>
        <v>Diabetes</v>
      </c>
    </row>
    <row r="1227" spans="1:10" x14ac:dyDescent="0.35">
      <c r="A1227" t="s">
        <v>1144</v>
      </c>
      <c r="B1227">
        <v>34.15</v>
      </c>
      <c r="C1227">
        <v>6.15</v>
      </c>
      <c r="D1227" t="s">
        <v>2379</v>
      </c>
      <c r="E1227" t="s">
        <v>2379</v>
      </c>
      <c r="F1227" t="s">
        <v>2379</v>
      </c>
      <c r="G1227">
        <v>0</v>
      </c>
      <c r="H1227" t="s">
        <v>2379</v>
      </c>
      <c r="I1227" t="str" cm="1">
        <f t="array" ref="I1227">_xlfn.IFS(B1473&lt;18.5,"Underweight",B1473&lt;25,"Normal Weight",B1473&lt;30,"Overweight",B1473&gt;=30,"Obesity")</f>
        <v>Overweight</v>
      </c>
      <c r="J1227" t="str" cm="1">
        <f t="array" ref="J1227">_xlfn.IFS(C1227&lt;5.7,"Normal",C1227&lt;6.5,"Pre-Diabetes",C1227&gt;=6.5,"Diabetes")</f>
        <v>Pre-Diabetes</v>
      </c>
    </row>
    <row r="1228" spans="1:10" x14ac:dyDescent="0.35">
      <c r="A1228" t="s">
        <v>1143</v>
      </c>
      <c r="B1228">
        <v>28.71</v>
      </c>
      <c r="C1228">
        <v>5.71</v>
      </c>
      <c r="D1228" t="s">
        <v>2379</v>
      </c>
      <c r="E1228" t="s">
        <v>2379</v>
      </c>
      <c r="F1228" t="s">
        <v>2379</v>
      </c>
      <c r="G1228">
        <v>0</v>
      </c>
      <c r="H1228" t="s">
        <v>2379</v>
      </c>
      <c r="I1228" t="str" cm="1">
        <f t="array" ref="I1228">_xlfn.IFS(B1474&lt;18.5,"Underweight",B1474&lt;25,"Normal Weight",B1474&lt;30,"Overweight",B1474&gt;=30,"Obesity")</f>
        <v>Obesity</v>
      </c>
      <c r="J1228" t="str" cm="1">
        <f t="array" ref="J1228">_xlfn.IFS(C1228&lt;5.7,"Normal",C1228&lt;6.5,"Pre-Diabetes",C1228&gt;=6.5,"Diabetes")</f>
        <v>Pre-Diabetes</v>
      </c>
    </row>
    <row r="1229" spans="1:10" x14ac:dyDescent="0.35">
      <c r="A1229" t="s">
        <v>1142</v>
      </c>
      <c r="B1229">
        <v>36.700000000000003</v>
      </c>
      <c r="C1229">
        <v>8.6999999999999993</v>
      </c>
      <c r="D1229" t="s">
        <v>2380</v>
      </c>
      <c r="E1229" t="s">
        <v>2379</v>
      </c>
      <c r="F1229" t="s">
        <v>2379</v>
      </c>
      <c r="G1229">
        <v>2</v>
      </c>
      <c r="H1229" t="s">
        <v>2379</v>
      </c>
      <c r="I1229" t="str" cm="1">
        <f t="array" ref="I1229">_xlfn.IFS(B1475&lt;18.5,"Underweight",B1475&lt;25,"Normal Weight",B1475&lt;30,"Overweight",B1475&gt;=30,"Obesity")</f>
        <v>Normal Weight</v>
      </c>
      <c r="J1229" t="str" cm="1">
        <f t="array" ref="J1229">_xlfn.IFS(C1229&lt;5.7,"Normal",C1229&lt;6.5,"Pre-Diabetes",C1229&gt;=6.5,"Diabetes")</f>
        <v>Diabetes</v>
      </c>
    </row>
    <row r="1230" spans="1:10" x14ac:dyDescent="0.35">
      <c r="A1230" t="s">
        <v>1141</v>
      </c>
      <c r="B1230">
        <v>34.1</v>
      </c>
      <c r="C1230">
        <v>9.0399999999999991</v>
      </c>
      <c r="D1230" t="s">
        <v>2380</v>
      </c>
      <c r="E1230" t="s">
        <v>2379</v>
      </c>
      <c r="F1230" t="s">
        <v>2379</v>
      </c>
      <c r="G1230">
        <v>2</v>
      </c>
      <c r="H1230" t="s">
        <v>2379</v>
      </c>
      <c r="I1230" t="str" cm="1">
        <f t="array" ref="I1230">_xlfn.IFS(B1476&lt;18.5,"Underweight",B1476&lt;25,"Normal Weight",B1476&lt;30,"Overweight",B1476&gt;=30,"Obesity")</f>
        <v>Overweight</v>
      </c>
      <c r="J1230" t="str" cm="1">
        <f t="array" ref="J1230">_xlfn.IFS(C1230&lt;5.7,"Normal",C1230&lt;6.5,"Pre-Diabetes",C1230&gt;=6.5,"Diabetes")</f>
        <v>Diabetes</v>
      </c>
    </row>
    <row r="1231" spans="1:10" x14ac:dyDescent="0.35">
      <c r="A1231" t="s">
        <v>1140</v>
      </c>
      <c r="B1231">
        <v>25.7</v>
      </c>
      <c r="C1231">
        <v>5.61</v>
      </c>
      <c r="D1231" t="s">
        <v>2379</v>
      </c>
      <c r="E1231" t="s">
        <v>2379</v>
      </c>
      <c r="F1231" t="s">
        <v>2379</v>
      </c>
      <c r="G1231">
        <v>0</v>
      </c>
      <c r="H1231" t="s">
        <v>2379</v>
      </c>
      <c r="I1231" t="str" cm="1">
        <f t="array" ref="I1231">_xlfn.IFS(B1477&lt;18.5,"Underweight",B1477&lt;25,"Normal Weight",B1477&lt;30,"Overweight",B1477&gt;=30,"Obesity")</f>
        <v>Obesity</v>
      </c>
      <c r="J1231" t="str" cm="1">
        <f t="array" ref="J1231">_xlfn.IFS(C1231&lt;5.7,"Normal",C1231&lt;6.5,"Pre-Diabetes",C1231&gt;=6.5,"Diabetes")</f>
        <v>Normal</v>
      </c>
    </row>
    <row r="1232" spans="1:10" x14ac:dyDescent="0.35">
      <c r="A1232" t="s">
        <v>1139</v>
      </c>
      <c r="B1232">
        <v>21.68</v>
      </c>
      <c r="C1232">
        <v>8.1199999999999992</v>
      </c>
      <c r="D1232" t="s">
        <v>2379</v>
      </c>
      <c r="E1232" t="s">
        <v>2379</v>
      </c>
      <c r="F1232" t="s">
        <v>2379</v>
      </c>
      <c r="G1232">
        <v>0</v>
      </c>
      <c r="H1232" t="s">
        <v>2379</v>
      </c>
      <c r="I1232" t="str" cm="1">
        <f t="array" ref="I1232">_xlfn.IFS(B1478&lt;18.5,"Underweight",B1478&lt;25,"Normal Weight",B1478&lt;30,"Overweight",B1478&gt;=30,"Obesity")</f>
        <v>Normal Weight</v>
      </c>
      <c r="J1232" t="str" cm="1">
        <f t="array" ref="J1232">_xlfn.IFS(C1232&lt;5.7,"Normal",C1232&lt;6.5,"Pre-Diabetes",C1232&gt;=6.5,"Diabetes")</f>
        <v>Diabetes</v>
      </c>
    </row>
    <row r="1233" spans="1:10" x14ac:dyDescent="0.35">
      <c r="A1233" t="s">
        <v>1138</v>
      </c>
      <c r="B1233">
        <v>25.175000000000001</v>
      </c>
      <c r="C1233">
        <v>4.74</v>
      </c>
      <c r="D1233" t="s">
        <v>2379</v>
      </c>
      <c r="E1233" t="s">
        <v>2379</v>
      </c>
      <c r="F1233" t="s">
        <v>2379</v>
      </c>
      <c r="G1233">
        <v>0</v>
      </c>
      <c r="H1233" t="s">
        <v>2379</v>
      </c>
      <c r="I1233" t="str" cm="1">
        <f t="array" ref="I1233">_xlfn.IFS(B1479&lt;18.5,"Underweight",B1479&lt;25,"Normal Weight",B1479&lt;30,"Overweight",B1479&gt;=30,"Obesity")</f>
        <v>Obesity</v>
      </c>
      <c r="J1233" t="str" cm="1">
        <f t="array" ref="J1233">_xlfn.IFS(C1233&lt;5.7,"Normal",C1233&lt;6.5,"Pre-Diabetes",C1233&gt;=6.5,"Diabetes")</f>
        <v>Normal</v>
      </c>
    </row>
    <row r="1234" spans="1:10" x14ac:dyDescent="0.35">
      <c r="A1234" t="s">
        <v>1137</v>
      </c>
      <c r="B1234">
        <v>44.77</v>
      </c>
      <c r="C1234">
        <v>4.0599999999999996</v>
      </c>
      <c r="D1234" t="s">
        <v>2379</v>
      </c>
      <c r="E1234" t="s">
        <v>2379</v>
      </c>
      <c r="F1234" t="s">
        <v>2379</v>
      </c>
      <c r="G1234">
        <v>2</v>
      </c>
      <c r="H1234" t="s">
        <v>2379</v>
      </c>
      <c r="I1234" t="str" cm="1">
        <f t="array" ref="I1234">_xlfn.IFS(B1480&lt;18.5,"Underweight",B1480&lt;25,"Normal Weight",B1480&lt;30,"Overweight",B1480&gt;=30,"Obesity")</f>
        <v>Normal Weight</v>
      </c>
      <c r="J1234" t="str" cm="1">
        <f t="array" ref="J1234">_xlfn.IFS(C1234&lt;5.7,"Normal",C1234&lt;6.5,"Pre-Diabetes",C1234&gt;=6.5,"Diabetes")</f>
        <v>Normal</v>
      </c>
    </row>
    <row r="1235" spans="1:10" x14ac:dyDescent="0.35">
      <c r="A1235" t="s">
        <v>1136</v>
      </c>
      <c r="B1235">
        <v>37.07</v>
      </c>
      <c r="C1235">
        <v>5.69</v>
      </c>
      <c r="D1235" t="s">
        <v>2379</v>
      </c>
      <c r="E1235" t="s">
        <v>2379</v>
      </c>
      <c r="F1235" t="s">
        <v>2379</v>
      </c>
      <c r="G1235">
        <v>2</v>
      </c>
      <c r="H1235" t="s">
        <v>2379</v>
      </c>
      <c r="I1235" t="str" cm="1">
        <f t="array" ref="I1235">_xlfn.IFS(B1481&lt;18.5,"Underweight",B1481&lt;25,"Normal Weight",B1481&lt;30,"Overweight",B1481&gt;=30,"Obesity")</f>
        <v>Overweight</v>
      </c>
      <c r="J1235" t="str" cm="1">
        <f t="array" ref="J1235">_xlfn.IFS(C1235&lt;5.7,"Normal",C1235&lt;6.5,"Pre-Diabetes",C1235&gt;=6.5,"Diabetes")</f>
        <v>Normal</v>
      </c>
    </row>
    <row r="1236" spans="1:10" x14ac:dyDescent="0.35">
      <c r="A1236" t="s">
        <v>1135</v>
      </c>
      <c r="B1236">
        <v>39.799999999999997</v>
      </c>
      <c r="C1236">
        <v>5.66</v>
      </c>
      <c r="D1236" t="s">
        <v>2379</v>
      </c>
      <c r="E1236" t="s">
        <v>2379</v>
      </c>
      <c r="F1236" t="s">
        <v>2381</v>
      </c>
      <c r="G1236">
        <v>1</v>
      </c>
      <c r="H1236" t="s">
        <v>2379</v>
      </c>
      <c r="I1236" t="str" cm="1">
        <f t="array" ref="I1236">_xlfn.IFS(B1482&lt;18.5,"Underweight",B1482&lt;25,"Normal Weight",B1482&lt;30,"Overweight",B1482&gt;=30,"Obesity")</f>
        <v>Obesity</v>
      </c>
      <c r="J1236" t="str" cm="1">
        <f t="array" ref="J1236">_xlfn.IFS(C1236&lt;5.7,"Normal",C1236&lt;6.5,"Pre-Diabetes",C1236&gt;=6.5,"Diabetes")</f>
        <v>Normal</v>
      </c>
    </row>
    <row r="1237" spans="1:10" x14ac:dyDescent="0.35">
      <c r="A1237" t="s">
        <v>1134</v>
      </c>
      <c r="B1237">
        <v>26.36</v>
      </c>
      <c r="C1237">
        <v>4.32</v>
      </c>
      <c r="D1237" t="s">
        <v>2379</v>
      </c>
      <c r="E1237" t="s">
        <v>2379</v>
      </c>
      <c r="F1237" t="s">
        <v>2381</v>
      </c>
      <c r="G1237">
        <v>1</v>
      </c>
      <c r="H1237" t="s">
        <v>2379</v>
      </c>
      <c r="I1237" t="str" cm="1">
        <f t="array" ref="I1237">_xlfn.IFS(B1483&lt;18.5,"Underweight",B1483&lt;25,"Normal Weight",B1483&lt;30,"Overweight",B1483&gt;=30,"Obesity")</f>
        <v>Overweight</v>
      </c>
      <c r="J1237" t="str" cm="1">
        <f t="array" ref="J1237">_xlfn.IFS(C1237&lt;5.7,"Normal",C1237&lt;6.5,"Pre-Diabetes",C1237&gt;=6.5,"Diabetes")</f>
        <v>Normal</v>
      </c>
    </row>
    <row r="1238" spans="1:10" x14ac:dyDescent="0.35">
      <c r="A1238" t="s">
        <v>1133</v>
      </c>
      <c r="B1238">
        <v>29.925000000000001</v>
      </c>
      <c r="C1238">
        <v>8.2899999999999991</v>
      </c>
      <c r="D1238" t="s">
        <v>2379</v>
      </c>
      <c r="E1238" t="s">
        <v>2379</v>
      </c>
      <c r="F1238" t="s">
        <v>2379</v>
      </c>
      <c r="G1238">
        <v>2</v>
      </c>
      <c r="H1238" t="s">
        <v>2379</v>
      </c>
      <c r="I1238" t="str" cm="1">
        <f t="array" ref="I1238">_xlfn.IFS(B1484&lt;18.5,"Underweight",B1484&lt;25,"Normal Weight",B1484&lt;30,"Overweight",B1484&gt;=30,"Obesity")</f>
        <v>Normal Weight</v>
      </c>
      <c r="J1238" t="str" cm="1">
        <f t="array" ref="J1238">_xlfn.IFS(C1238&lt;5.7,"Normal",C1238&lt;6.5,"Pre-Diabetes",C1238&gt;=6.5,"Diabetes")</f>
        <v>Diabetes</v>
      </c>
    </row>
    <row r="1239" spans="1:10" x14ac:dyDescent="0.35">
      <c r="A1239" t="s">
        <v>1132</v>
      </c>
      <c r="B1239">
        <v>37.29</v>
      </c>
      <c r="C1239">
        <v>10.46</v>
      </c>
      <c r="D1239" t="s">
        <v>2379</v>
      </c>
      <c r="E1239" t="s">
        <v>2379</v>
      </c>
      <c r="F1239" t="s">
        <v>2379</v>
      </c>
      <c r="G1239">
        <v>0</v>
      </c>
      <c r="H1239" t="s">
        <v>2379</v>
      </c>
      <c r="I1239" t="str" cm="1">
        <f t="array" ref="I1239">_xlfn.IFS(B1485&lt;18.5,"Underweight",B1485&lt;25,"Normal Weight",B1485&lt;30,"Overweight",B1485&gt;=30,"Obesity")</f>
        <v>Overweight</v>
      </c>
      <c r="J1239" t="str" cm="1">
        <f t="array" ref="J1239">_xlfn.IFS(C1239&lt;5.7,"Normal",C1239&lt;6.5,"Pre-Diabetes",C1239&gt;=6.5,"Diabetes")</f>
        <v>Diabetes</v>
      </c>
    </row>
    <row r="1240" spans="1:10" x14ac:dyDescent="0.35">
      <c r="A1240" t="s">
        <v>1131</v>
      </c>
      <c r="B1240">
        <v>30.2</v>
      </c>
      <c r="C1240">
        <v>11.96</v>
      </c>
      <c r="D1240" t="s">
        <v>2379</v>
      </c>
      <c r="E1240" t="s">
        <v>2379</v>
      </c>
      <c r="F1240" t="s">
        <v>2379</v>
      </c>
      <c r="G1240">
        <v>0</v>
      </c>
      <c r="H1240" t="s">
        <v>2379</v>
      </c>
      <c r="I1240" t="str" cm="1">
        <f t="array" ref="I1240">_xlfn.IFS(B1486&lt;18.5,"Underweight",B1486&lt;25,"Normal Weight",B1486&lt;30,"Overweight",B1486&gt;=30,"Obesity")</f>
        <v>Obesity</v>
      </c>
      <c r="J1240" t="str" cm="1">
        <f t="array" ref="J1240">_xlfn.IFS(C1240&lt;5.7,"Normal",C1240&lt;6.5,"Pre-Diabetes",C1240&gt;=6.5,"Diabetes")</f>
        <v>Diabetes</v>
      </c>
    </row>
    <row r="1241" spans="1:10" x14ac:dyDescent="0.35">
      <c r="A1241" t="s">
        <v>1130</v>
      </c>
      <c r="B1241">
        <v>24.225000000000001</v>
      </c>
      <c r="C1241">
        <v>4.25</v>
      </c>
      <c r="D1241" t="s">
        <v>2380</v>
      </c>
      <c r="E1241" t="s">
        <v>2379</v>
      </c>
      <c r="F1241" t="s">
        <v>2381</v>
      </c>
      <c r="G1241">
        <v>1</v>
      </c>
      <c r="H1241" t="s">
        <v>2379</v>
      </c>
      <c r="I1241" t="str" cm="1">
        <f t="array" ref="I1241">_xlfn.IFS(B1487&lt;18.5,"Underweight",B1487&lt;25,"Normal Weight",B1487&lt;30,"Overweight",B1487&gt;=30,"Obesity")</f>
        <v>Overweight</v>
      </c>
      <c r="J1241" t="str" cm="1">
        <f t="array" ref="J1241">_xlfn.IFS(C1241&lt;5.7,"Normal",C1241&lt;6.5,"Pre-Diabetes",C1241&gt;=6.5,"Diabetes")</f>
        <v>Normal</v>
      </c>
    </row>
    <row r="1242" spans="1:10" x14ac:dyDescent="0.35">
      <c r="A1242" t="s">
        <v>1129</v>
      </c>
      <c r="B1242">
        <v>31.445</v>
      </c>
      <c r="C1242">
        <v>8.33</v>
      </c>
      <c r="D1242" t="s">
        <v>2379</v>
      </c>
      <c r="E1242" t="s">
        <v>2379</v>
      </c>
      <c r="F1242" t="s">
        <v>2379</v>
      </c>
      <c r="G1242">
        <v>0</v>
      </c>
      <c r="H1242" t="s">
        <v>2379</v>
      </c>
      <c r="I1242" t="str" cm="1">
        <f t="array" ref="I1242">_xlfn.IFS(B1488&lt;18.5,"Underweight",B1488&lt;25,"Normal Weight",B1488&lt;30,"Overweight",B1488&gt;=30,"Obesity")</f>
        <v>Overweight</v>
      </c>
      <c r="J1242" t="str" cm="1">
        <f t="array" ref="J1242">_xlfn.IFS(C1242&lt;5.7,"Normal",C1242&lt;6.5,"Pre-Diabetes",C1242&gt;=6.5,"Diabetes")</f>
        <v>Diabetes</v>
      </c>
    </row>
    <row r="1243" spans="1:10" x14ac:dyDescent="0.35">
      <c r="A1243" t="s">
        <v>1128</v>
      </c>
      <c r="B1243">
        <v>38.880000000000003</v>
      </c>
      <c r="C1243">
        <v>4.29</v>
      </c>
      <c r="D1243" t="s">
        <v>2379</v>
      </c>
      <c r="E1243" t="s">
        <v>2379</v>
      </c>
      <c r="F1243" t="s">
        <v>2379</v>
      </c>
      <c r="G1243">
        <v>1</v>
      </c>
      <c r="H1243" t="s">
        <v>2379</v>
      </c>
      <c r="I1243" t="str" cm="1">
        <f t="array" ref="I1243">_xlfn.IFS(B1489&lt;18.5,"Underweight",B1489&lt;25,"Normal Weight",B1489&lt;30,"Overweight",B1489&gt;=30,"Obesity")</f>
        <v>Obesity</v>
      </c>
      <c r="J1243" t="str" cm="1">
        <f t="array" ref="J1243">_xlfn.IFS(C1243&lt;5.7,"Normal",C1243&lt;6.5,"Pre-Diabetes",C1243&gt;=6.5,"Diabetes")</f>
        <v>Normal</v>
      </c>
    </row>
    <row r="1244" spans="1:10" x14ac:dyDescent="0.35">
      <c r="A1244" t="s">
        <v>1127</v>
      </c>
      <c r="B1244">
        <v>43.89</v>
      </c>
      <c r="C1244">
        <v>6.32</v>
      </c>
      <c r="D1244" t="s">
        <v>2380</v>
      </c>
      <c r="E1244" t="s">
        <v>2379</v>
      </c>
      <c r="F1244" t="s">
        <v>2379</v>
      </c>
      <c r="G1244">
        <v>0</v>
      </c>
      <c r="H1244" t="s">
        <v>2379</v>
      </c>
      <c r="I1244" t="str" cm="1">
        <f t="array" ref="I1244">_xlfn.IFS(B1490&lt;18.5,"Underweight",B1490&lt;25,"Normal Weight",B1490&lt;30,"Overweight",B1490&gt;=30,"Obesity")</f>
        <v>Normal Weight</v>
      </c>
      <c r="J1244" t="str" cm="1">
        <f t="array" ref="J1244">_xlfn.IFS(C1244&lt;5.7,"Normal",C1244&lt;6.5,"Pre-Diabetes",C1244&gt;=6.5,"Diabetes")</f>
        <v>Pre-Diabetes</v>
      </c>
    </row>
    <row r="1245" spans="1:10" x14ac:dyDescent="0.35">
      <c r="A1245" t="s">
        <v>1126</v>
      </c>
      <c r="B1245">
        <v>25.6</v>
      </c>
      <c r="C1245">
        <v>5.65</v>
      </c>
      <c r="D1245" t="s">
        <v>2379</v>
      </c>
      <c r="E1245" t="s">
        <v>2379</v>
      </c>
      <c r="F1245" t="s">
        <v>2379</v>
      </c>
      <c r="G1245">
        <v>2</v>
      </c>
      <c r="H1245" t="s">
        <v>2379</v>
      </c>
      <c r="I1245" t="str" cm="1">
        <f t="array" ref="I1245">_xlfn.IFS(B1491&lt;18.5,"Underweight",B1491&lt;25,"Normal Weight",B1491&lt;30,"Overweight",B1491&gt;=30,"Obesity")</f>
        <v>Normal Weight</v>
      </c>
      <c r="J1245" t="str" cm="1">
        <f t="array" ref="J1245">_xlfn.IFS(C1245&lt;5.7,"Normal",C1245&lt;6.5,"Pre-Diabetes",C1245&gt;=6.5,"Diabetes")</f>
        <v>Normal</v>
      </c>
    </row>
    <row r="1246" spans="1:10" x14ac:dyDescent="0.35">
      <c r="A1246" t="s">
        <v>1125</v>
      </c>
      <c r="B1246">
        <v>29.545000000000002</v>
      </c>
      <c r="C1246">
        <v>8.41</v>
      </c>
      <c r="D1246" t="s">
        <v>2380</v>
      </c>
      <c r="E1246" t="s">
        <v>2379</v>
      </c>
      <c r="F1246" t="s">
        <v>2379</v>
      </c>
      <c r="G1246">
        <v>1</v>
      </c>
      <c r="H1246" t="s">
        <v>2379</v>
      </c>
      <c r="I1246" t="str" cm="1">
        <f t="array" ref="I1246">_xlfn.IFS(B1492&lt;18.5,"Underweight",B1492&lt;25,"Normal Weight",B1492&lt;30,"Overweight",B1492&gt;=30,"Obesity")</f>
        <v>Normal Weight</v>
      </c>
      <c r="J1246" t="str" cm="1">
        <f t="array" ref="J1246">_xlfn.IFS(C1246&lt;5.7,"Normal",C1246&lt;6.5,"Pre-Diabetes",C1246&gt;=6.5,"Diabetes")</f>
        <v>Diabetes</v>
      </c>
    </row>
    <row r="1247" spans="1:10" x14ac:dyDescent="0.35">
      <c r="A1247" t="s">
        <v>1124</v>
      </c>
      <c r="B1247">
        <v>23.25</v>
      </c>
      <c r="C1247">
        <v>11.96</v>
      </c>
      <c r="D1247" t="s">
        <v>2380</v>
      </c>
      <c r="E1247" t="s">
        <v>2379</v>
      </c>
      <c r="F1247" t="s">
        <v>2379</v>
      </c>
      <c r="G1247">
        <v>0</v>
      </c>
      <c r="H1247" t="s">
        <v>2379</v>
      </c>
      <c r="I1247" t="str" cm="1">
        <f t="array" ref="I1247">_xlfn.IFS(B1493&lt;18.5,"Underweight",B1493&lt;25,"Normal Weight",B1493&lt;30,"Overweight",B1493&gt;=30,"Obesity")</f>
        <v>Obesity</v>
      </c>
      <c r="J1247" t="str" cm="1">
        <f t="array" ref="J1247">_xlfn.IFS(C1247&lt;5.7,"Normal",C1247&lt;6.5,"Pre-Diabetes",C1247&gt;=6.5,"Diabetes")</f>
        <v>Diabetes</v>
      </c>
    </row>
    <row r="1248" spans="1:10" x14ac:dyDescent="0.35">
      <c r="A1248" t="s">
        <v>1123</v>
      </c>
      <c r="B1248">
        <v>43.95</v>
      </c>
      <c r="C1248">
        <v>5.17</v>
      </c>
      <c r="D1248" t="s">
        <v>2380</v>
      </c>
      <c r="E1248" t="s">
        <v>2379</v>
      </c>
      <c r="F1248" t="s">
        <v>2381</v>
      </c>
      <c r="G1248">
        <v>1</v>
      </c>
      <c r="H1248" t="s">
        <v>2379</v>
      </c>
      <c r="I1248" t="str" cm="1">
        <f t="array" ref="I1248">_xlfn.IFS(B1494&lt;18.5,"Underweight",B1494&lt;25,"Normal Weight",B1494&lt;30,"Overweight",B1494&gt;=30,"Obesity")</f>
        <v>Normal Weight</v>
      </c>
      <c r="J1248" t="str" cm="1">
        <f t="array" ref="J1248">_xlfn.IFS(C1248&lt;5.7,"Normal",C1248&lt;6.5,"Pre-Diabetes",C1248&gt;=6.5,"Diabetes")</f>
        <v>Normal</v>
      </c>
    </row>
    <row r="1249" spans="1:10" x14ac:dyDescent="0.35">
      <c r="A1249" t="s">
        <v>1122</v>
      </c>
      <c r="B1249">
        <v>21.85</v>
      </c>
      <c r="C1249">
        <v>8.76</v>
      </c>
      <c r="D1249" t="s">
        <v>2379</v>
      </c>
      <c r="E1249" t="s">
        <v>2379</v>
      </c>
      <c r="F1249" t="s">
        <v>2379</v>
      </c>
      <c r="G1249">
        <v>0</v>
      </c>
      <c r="H1249" t="s">
        <v>2379</v>
      </c>
      <c r="I1249" t="str" cm="1">
        <f t="array" ref="I1249">_xlfn.IFS(B1495&lt;18.5,"Underweight",B1495&lt;25,"Normal Weight",B1495&lt;30,"Overweight",B1495&gt;=30,"Obesity")</f>
        <v>Normal Weight</v>
      </c>
      <c r="J1249" t="str" cm="1">
        <f t="array" ref="J1249">_xlfn.IFS(C1249&lt;5.7,"Normal",C1249&lt;6.5,"Pre-Diabetes",C1249&gt;=6.5,"Diabetes")</f>
        <v>Diabetes</v>
      </c>
    </row>
    <row r="1250" spans="1:10" x14ac:dyDescent="0.35">
      <c r="A1250" t="s">
        <v>1121</v>
      </c>
      <c r="B1250">
        <v>25.73</v>
      </c>
      <c r="C1250">
        <v>7.99</v>
      </c>
      <c r="D1250" t="s">
        <v>2379</v>
      </c>
      <c r="E1250" t="s">
        <v>2379</v>
      </c>
      <c r="F1250" t="s">
        <v>2379</v>
      </c>
      <c r="G1250">
        <v>2</v>
      </c>
      <c r="H1250" t="s">
        <v>2379</v>
      </c>
      <c r="I1250" t="str" cm="1">
        <f t="array" ref="I1250">_xlfn.IFS(B1496&lt;18.5,"Underweight",B1496&lt;25,"Normal Weight",B1496&lt;30,"Overweight",B1496&gt;=30,"Obesity")</f>
        <v>Normal Weight</v>
      </c>
      <c r="J1250" t="str" cm="1">
        <f t="array" ref="J1250">_xlfn.IFS(C1250&lt;5.7,"Normal",C1250&lt;6.5,"Pre-Diabetes",C1250&gt;=6.5,"Diabetes")</f>
        <v>Diabetes</v>
      </c>
    </row>
    <row r="1251" spans="1:10" x14ac:dyDescent="0.35">
      <c r="A1251" t="s">
        <v>1120</v>
      </c>
      <c r="B1251">
        <v>32.229999999999997</v>
      </c>
      <c r="C1251">
        <v>8.59</v>
      </c>
      <c r="D1251" t="s">
        <v>2379</v>
      </c>
      <c r="E1251" t="s">
        <v>2379</v>
      </c>
      <c r="F1251" t="s">
        <v>2379</v>
      </c>
      <c r="G1251">
        <v>0</v>
      </c>
      <c r="H1251" t="s">
        <v>2379</v>
      </c>
      <c r="I1251" t="str" cm="1">
        <f t="array" ref="I1251">_xlfn.IFS(B1497&lt;18.5,"Underweight",B1497&lt;25,"Normal Weight",B1497&lt;30,"Overweight",B1497&gt;=30,"Obesity")</f>
        <v>Obesity</v>
      </c>
      <c r="J1251" t="str" cm="1">
        <f t="array" ref="J1251">_xlfn.IFS(C1251&lt;5.7,"Normal",C1251&lt;6.5,"Pre-Diabetes",C1251&gt;=6.5,"Diabetes")</f>
        <v>Diabetes</v>
      </c>
    </row>
    <row r="1252" spans="1:10" x14ac:dyDescent="0.35">
      <c r="A1252" t="s">
        <v>1119</v>
      </c>
      <c r="B1252">
        <v>32.204999999999998</v>
      </c>
      <c r="C1252">
        <v>6.14</v>
      </c>
      <c r="D1252" t="s">
        <v>2379</v>
      </c>
      <c r="E1252" t="s">
        <v>2379</v>
      </c>
      <c r="F1252" t="s">
        <v>2379</v>
      </c>
      <c r="G1252">
        <v>2</v>
      </c>
      <c r="H1252" t="s">
        <v>2379</v>
      </c>
      <c r="I1252" t="str" cm="1">
        <f t="array" ref="I1252">_xlfn.IFS(B1498&lt;18.5,"Underweight",B1498&lt;25,"Normal Weight",B1498&lt;30,"Overweight",B1498&gt;=30,"Obesity")</f>
        <v>Normal Weight</v>
      </c>
      <c r="J1252" t="str" cm="1">
        <f t="array" ref="J1252">_xlfn.IFS(C1252&lt;5.7,"Normal",C1252&lt;6.5,"Pre-Diabetes",C1252&gt;=6.5,"Diabetes")</f>
        <v>Pre-Diabetes</v>
      </c>
    </row>
    <row r="1253" spans="1:10" x14ac:dyDescent="0.35">
      <c r="A1253" t="s">
        <v>1118</v>
      </c>
      <c r="B1253">
        <v>26.41</v>
      </c>
      <c r="C1253">
        <v>4.08</v>
      </c>
      <c r="D1253" t="s">
        <v>2379</v>
      </c>
      <c r="E1253" t="s">
        <v>2379</v>
      </c>
      <c r="F1253" t="s">
        <v>2379</v>
      </c>
      <c r="G1253">
        <v>2</v>
      </c>
      <c r="H1253" t="s">
        <v>2379</v>
      </c>
      <c r="I1253" t="str" cm="1">
        <f t="array" ref="I1253">_xlfn.IFS(B1499&lt;18.5,"Underweight",B1499&lt;25,"Normal Weight",B1499&lt;30,"Overweight",B1499&gt;=30,"Obesity")</f>
        <v>Overweight</v>
      </c>
      <c r="J1253" t="str" cm="1">
        <f t="array" ref="J1253">_xlfn.IFS(C1253&lt;5.7,"Normal",C1253&lt;6.5,"Pre-Diabetes",C1253&gt;=6.5,"Diabetes")</f>
        <v>Normal</v>
      </c>
    </row>
    <row r="1254" spans="1:10" x14ac:dyDescent="0.35">
      <c r="A1254" t="s">
        <v>1117</v>
      </c>
      <c r="B1254">
        <v>30.2</v>
      </c>
      <c r="C1254">
        <v>6.25</v>
      </c>
      <c r="D1254" t="s">
        <v>2380</v>
      </c>
      <c r="E1254" t="s">
        <v>2379</v>
      </c>
      <c r="F1254" t="s">
        <v>2379</v>
      </c>
      <c r="G1254">
        <v>0</v>
      </c>
      <c r="H1254" t="s">
        <v>2379</v>
      </c>
      <c r="I1254" t="str" cm="1">
        <f t="array" ref="I1254">_xlfn.IFS(B1500&lt;18.5,"Underweight",B1500&lt;25,"Normal Weight",B1500&lt;30,"Overweight",B1500&gt;=30,"Obesity")</f>
        <v>Normal Weight</v>
      </c>
      <c r="J1254" t="str" cm="1">
        <f t="array" ref="J1254">_xlfn.IFS(C1254&lt;5.7,"Normal",C1254&lt;6.5,"Pre-Diabetes",C1254&gt;=6.5,"Diabetes")</f>
        <v>Pre-Diabetes</v>
      </c>
    </row>
    <row r="1255" spans="1:10" x14ac:dyDescent="0.35">
      <c r="A1255" t="s">
        <v>1116</v>
      </c>
      <c r="B1255">
        <v>31.26</v>
      </c>
      <c r="C1255">
        <v>5.94</v>
      </c>
      <c r="D1255" t="s">
        <v>2380</v>
      </c>
      <c r="E1255" t="s">
        <v>2379</v>
      </c>
      <c r="F1255" t="s">
        <v>2379</v>
      </c>
      <c r="G1255">
        <v>1</v>
      </c>
      <c r="H1255" t="s">
        <v>2379</v>
      </c>
      <c r="I1255" t="str" cm="1">
        <f t="array" ref="I1255">_xlfn.IFS(B1501&lt;18.5,"Underweight",B1501&lt;25,"Normal Weight",B1501&lt;30,"Overweight",B1501&gt;=30,"Obesity")</f>
        <v>Normal Weight</v>
      </c>
      <c r="J1255" t="str" cm="1">
        <f t="array" ref="J1255">_xlfn.IFS(C1255&lt;5.7,"Normal",C1255&lt;6.5,"Pre-Diabetes",C1255&gt;=6.5,"Diabetes")</f>
        <v>Pre-Diabetes</v>
      </c>
    </row>
    <row r="1256" spans="1:10" x14ac:dyDescent="0.35">
      <c r="A1256" t="s">
        <v>1115</v>
      </c>
      <c r="B1256">
        <v>33.725000000000001</v>
      </c>
      <c r="C1256">
        <v>6.45</v>
      </c>
      <c r="D1256" t="s">
        <v>2380</v>
      </c>
      <c r="E1256" t="s">
        <v>2379</v>
      </c>
      <c r="F1256" t="s">
        <v>2379</v>
      </c>
      <c r="G1256">
        <v>0</v>
      </c>
      <c r="H1256" t="s">
        <v>2379</v>
      </c>
      <c r="I1256" t="str" cm="1">
        <f t="array" ref="I1256">_xlfn.IFS(B1502&lt;18.5,"Underweight",B1502&lt;25,"Normal Weight",B1502&lt;30,"Overweight",B1502&gt;=30,"Obesity")</f>
        <v>Overweight</v>
      </c>
      <c r="J1256" t="str" cm="1">
        <f t="array" ref="J1256">_xlfn.IFS(C1256&lt;5.7,"Normal",C1256&lt;6.5,"Pre-Diabetes",C1256&gt;=6.5,"Diabetes")</f>
        <v>Pre-Diabetes</v>
      </c>
    </row>
    <row r="1257" spans="1:10" x14ac:dyDescent="0.35">
      <c r="A1257" t="s">
        <v>1114</v>
      </c>
      <c r="B1257">
        <v>28.9</v>
      </c>
      <c r="C1257">
        <v>5.74</v>
      </c>
      <c r="D1257" t="s">
        <v>2380</v>
      </c>
      <c r="E1257" t="s">
        <v>2379</v>
      </c>
      <c r="F1257" t="s">
        <v>2379</v>
      </c>
      <c r="G1257">
        <v>0</v>
      </c>
      <c r="H1257" t="s">
        <v>2379</v>
      </c>
      <c r="I1257" t="str" cm="1">
        <f t="array" ref="I1257">_xlfn.IFS(B1503&lt;18.5,"Underweight",B1503&lt;25,"Normal Weight",B1503&lt;30,"Overweight",B1503&gt;=30,"Obesity")</f>
        <v>Underweight</v>
      </c>
      <c r="J1257" t="str" cm="1">
        <f t="array" ref="J1257">_xlfn.IFS(C1257&lt;5.7,"Normal",C1257&lt;6.5,"Pre-Diabetes",C1257&gt;=6.5,"Diabetes")</f>
        <v>Pre-Diabetes</v>
      </c>
    </row>
    <row r="1258" spans="1:10" x14ac:dyDescent="0.35">
      <c r="A1258" t="s">
        <v>1113</v>
      </c>
      <c r="B1258">
        <v>45.69</v>
      </c>
      <c r="C1258">
        <v>4.43</v>
      </c>
      <c r="D1258" t="s">
        <v>2380</v>
      </c>
      <c r="E1258" t="s">
        <v>2379</v>
      </c>
      <c r="F1258" t="s">
        <v>2379</v>
      </c>
      <c r="G1258">
        <v>0</v>
      </c>
      <c r="H1258" t="s">
        <v>2379</v>
      </c>
      <c r="I1258" t="str" cm="1">
        <f t="array" ref="I1258">_xlfn.IFS(B1504&lt;18.5,"Underweight",B1504&lt;25,"Normal Weight",B1504&lt;30,"Overweight",B1504&gt;=30,"Obesity")</f>
        <v>Obesity</v>
      </c>
      <c r="J1258" t="str" cm="1">
        <f t="array" ref="J1258">_xlfn.IFS(C1258&lt;5.7,"Normal",C1258&lt;6.5,"Pre-Diabetes",C1258&gt;=6.5,"Diabetes")</f>
        <v>Normal</v>
      </c>
    </row>
    <row r="1259" spans="1:10" x14ac:dyDescent="0.35">
      <c r="A1259" t="s">
        <v>1112</v>
      </c>
      <c r="B1259">
        <v>21.03</v>
      </c>
      <c r="C1259">
        <v>6.5</v>
      </c>
      <c r="D1259" t="s">
        <v>2379</v>
      </c>
      <c r="E1259" t="s">
        <v>2379</v>
      </c>
      <c r="F1259" t="s">
        <v>2379</v>
      </c>
      <c r="G1259">
        <v>0</v>
      </c>
      <c r="H1259" t="s">
        <v>2379</v>
      </c>
      <c r="I1259" t="str" cm="1">
        <f t="array" ref="I1259">_xlfn.IFS(B1505&lt;18.5,"Underweight",B1505&lt;25,"Normal Weight",B1505&lt;30,"Overweight",B1505&gt;=30,"Obesity")</f>
        <v>Obesity</v>
      </c>
      <c r="J1259" t="str" cm="1">
        <f t="array" ref="J1259">_xlfn.IFS(C1259&lt;5.7,"Normal",C1259&lt;6.5,"Pre-Diabetes",C1259&gt;=6.5,"Diabetes")</f>
        <v>Diabetes</v>
      </c>
    </row>
    <row r="1260" spans="1:10" x14ac:dyDescent="0.35">
      <c r="A1260" t="s">
        <v>1111</v>
      </c>
      <c r="B1260">
        <v>37</v>
      </c>
      <c r="C1260">
        <v>8.75</v>
      </c>
      <c r="D1260" t="s">
        <v>2379</v>
      </c>
      <c r="E1260" t="s">
        <v>2379</v>
      </c>
      <c r="F1260" t="s">
        <v>2379</v>
      </c>
      <c r="G1260">
        <v>0</v>
      </c>
      <c r="H1260" t="s">
        <v>2379</v>
      </c>
      <c r="I1260" t="str" cm="1">
        <f t="array" ref="I1260">_xlfn.IFS(B1506&lt;18.5,"Underweight",B1506&lt;25,"Normal Weight",B1506&lt;30,"Overweight",B1506&gt;=30,"Obesity")</f>
        <v>Normal Weight</v>
      </c>
      <c r="J1260" t="str" cm="1">
        <f t="array" ref="J1260">_xlfn.IFS(C1260&lt;5.7,"Normal",C1260&lt;6.5,"Pre-Diabetes",C1260&gt;=6.5,"Diabetes")</f>
        <v>Diabetes</v>
      </c>
    </row>
    <row r="1261" spans="1:10" x14ac:dyDescent="0.35">
      <c r="A1261" t="s">
        <v>1110</v>
      </c>
      <c r="B1261">
        <v>25.4</v>
      </c>
      <c r="C1261">
        <v>11.96</v>
      </c>
      <c r="D1261" t="s">
        <v>2379</v>
      </c>
      <c r="E1261" t="s">
        <v>2379</v>
      </c>
      <c r="F1261" t="s">
        <v>2379</v>
      </c>
      <c r="G1261">
        <v>0</v>
      </c>
      <c r="H1261" t="s">
        <v>2379</v>
      </c>
      <c r="I1261" t="str" cm="1">
        <f t="array" ref="I1261">_xlfn.IFS(B1507&lt;18.5,"Underweight",B1507&lt;25,"Normal Weight",B1507&lt;30,"Overweight",B1507&gt;=30,"Obesity")</f>
        <v>Normal Weight</v>
      </c>
      <c r="J1261" t="str" cm="1">
        <f t="array" ref="J1261">_xlfn.IFS(C1261&lt;5.7,"Normal",C1261&lt;6.5,"Pre-Diabetes",C1261&gt;=6.5,"Diabetes")</f>
        <v>Diabetes</v>
      </c>
    </row>
    <row r="1262" spans="1:10" x14ac:dyDescent="0.35">
      <c r="A1262" t="s">
        <v>1109</v>
      </c>
      <c r="B1262">
        <v>32.299999999999997</v>
      </c>
      <c r="C1262">
        <v>10.54</v>
      </c>
      <c r="D1262" t="s">
        <v>2379</v>
      </c>
      <c r="E1262" t="s">
        <v>2379</v>
      </c>
      <c r="F1262" t="s">
        <v>2379</v>
      </c>
      <c r="G1262">
        <v>0</v>
      </c>
      <c r="H1262" t="s">
        <v>2379</v>
      </c>
      <c r="I1262" t="str" cm="1">
        <f t="array" ref="I1262">_xlfn.IFS(B1508&lt;18.5,"Underweight",B1508&lt;25,"Normal Weight",B1508&lt;30,"Overweight",B1508&gt;=30,"Obesity")</f>
        <v>Normal Weight</v>
      </c>
      <c r="J1262" t="str" cm="1">
        <f t="array" ref="J1262">_xlfn.IFS(C1262&lt;5.7,"Normal",C1262&lt;6.5,"Pre-Diabetes",C1262&gt;=6.5,"Diabetes")</f>
        <v>Diabetes</v>
      </c>
    </row>
    <row r="1263" spans="1:10" x14ac:dyDescent="0.35">
      <c r="A1263" t="s">
        <v>1108</v>
      </c>
      <c r="B1263">
        <v>23.94</v>
      </c>
      <c r="C1263">
        <v>4.54</v>
      </c>
      <c r="D1263" t="s">
        <v>2380</v>
      </c>
      <c r="E1263" t="s">
        <v>2379</v>
      </c>
      <c r="F1263" t="s">
        <v>2381</v>
      </c>
      <c r="G1263">
        <v>1</v>
      </c>
      <c r="H1263" t="s">
        <v>2379</v>
      </c>
      <c r="I1263" t="str" cm="1">
        <f t="array" ref="I1263">_xlfn.IFS(B1509&lt;18.5,"Underweight",B1509&lt;25,"Normal Weight",B1509&lt;30,"Overweight",B1509&gt;=30,"Obesity")</f>
        <v>Obesity</v>
      </c>
      <c r="J1263" t="str" cm="1">
        <f t="array" ref="J1263">_xlfn.IFS(C1263&lt;5.7,"Normal",C1263&lt;6.5,"Pre-Diabetes",C1263&gt;=6.5,"Diabetes")</f>
        <v>Normal</v>
      </c>
    </row>
    <row r="1264" spans="1:10" x14ac:dyDescent="0.35">
      <c r="A1264" t="s">
        <v>1107</v>
      </c>
      <c r="B1264">
        <v>46.4</v>
      </c>
      <c r="C1264">
        <v>5.71</v>
      </c>
      <c r="D1264" t="s">
        <v>2379</v>
      </c>
      <c r="E1264" t="s">
        <v>2379</v>
      </c>
      <c r="F1264" t="s">
        <v>2379</v>
      </c>
      <c r="G1264">
        <v>0</v>
      </c>
      <c r="H1264" t="s">
        <v>2379</v>
      </c>
      <c r="I1264" t="str" cm="1">
        <f t="array" ref="I1264">_xlfn.IFS(B1510&lt;18.5,"Underweight",B1510&lt;25,"Normal Weight",B1510&lt;30,"Overweight",B1510&gt;=30,"Obesity")</f>
        <v>Normal Weight</v>
      </c>
      <c r="J1264" t="str" cm="1">
        <f t="array" ref="J1264">_xlfn.IFS(C1264&lt;5.7,"Normal",C1264&lt;6.5,"Pre-Diabetes",C1264&gt;=6.5,"Diabetes")</f>
        <v>Pre-Diabetes</v>
      </c>
    </row>
    <row r="1265" spans="1:10" x14ac:dyDescent="0.35">
      <c r="A1265" t="s">
        <v>1106</v>
      </c>
      <c r="B1265">
        <v>40.375</v>
      </c>
      <c r="C1265">
        <v>6.25</v>
      </c>
      <c r="D1265" t="s">
        <v>2380</v>
      </c>
      <c r="E1265" t="s">
        <v>2379</v>
      </c>
      <c r="F1265" t="s">
        <v>2379</v>
      </c>
      <c r="G1265">
        <v>0</v>
      </c>
      <c r="H1265" t="s">
        <v>2379</v>
      </c>
      <c r="I1265" t="str" cm="1">
        <f t="array" ref="I1265">_xlfn.IFS(B1511&lt;18.5,"Underweight",B1511&lt;25,"Normal Weight",B1511&lt;30,"Overweight",B1511&gt;=30,"Obesity")</f>
        <v>Obesity</v>
      </c>
      <c r="J1265" t="str" cm="1">
        <f t="array" ref="J1265">_xlfn.IFS(C1265&lt;5.7,"Normal",C1265&lt;6.5,"Pre-Diabetes",C1265&gt;=6.5,"Diabetes")</f>
        <v>Pre-Diabetes</v>
      </c>
    </row>
    <row r="1266" spans="1:10" x14ac:dyDescent="0.35">
      <c r="A1266" t="s">
        <v>1105</v>
      </c>
      <c r="B1266">
        <v>28.7</v>
      </c>
      <c r="C1266">
        <v>9.4700000000000006</v>
      </c>
      <c r="D1266" t="s">
        <v>2379</v>
      </c>
      <c r="E1266" t="s">
        <v>2379</v>
      </c>
      <c r="F1266" t="s">
        <v>2379</v>
      </c>
      <c r="G1266">
        <v>2</v>
      </c>
      <c r="H1266" t="s">
        <v>2379</v>
      </c>
      <c r="I1266" t="str" cm="1">
        <f t="array" ref="I1266">_xlfn.IFS(B1512&lt;18.5,"Underweight",B1512&lt;25,"Normal Weight",B1512&lt;30,"Overweight",B1512&gt;=30,"Obesity")</f>
        <v>Overweight</v>
      </c>
      <c r="J1266" t="str" cm="1">
        <f t="array" ref="J1266">_xlfn.IFS(C1266&lt;5.7,"Normal",C1266&lt;6.5,"Pre-Diabetes",C1266&gt;=6.5,"Diabetes")</f>
        <v>Diabetes</v>
      </c>
    </row>
    <row r="1267" spans="1:10" x14ac:dyDescent="0.35">
      <c r="A1267" t="s">
        <v>1104</v>
      </c>
      <c r="B1267">
        <v>26.63</v>
      </c>
      <c r="C1267">
        <v>5.7</v>
      </c>
      <c r="D1267" t="s">
        <v>2379</v>
      </c>
      <c r="E1267" t="s">
        <v>2379</v>
      </c>
      <c r="F1267" t="s">
        <v>2379</v>
      </c>
      <c r="G1267">
        <v>0</v>
      </c>
      <c r="H1267" t="s">
        <v>2379</v>
      </c>
      <c r="I1267" t="str" cm="1">
        <f t="array" ref="I1267">_xlfn.IFS(B1513&lt;18.5,"Underweight",B1513&lt;25,"Normal Weight",B1513&lt;30,"Overweight",B1513&gt;=30,"Obesity")</f>
        <v>Obesity</v>
      </c>
      <c r="J1267" t="str" cm="1">
        <f t="array" ref="J1267">_xlfn.IFS(C1267&lt;5.7,"Normal",C1267&lt;6.5,"Pre-Diabetes",C1267&gt;=6.5,"Diabetes")</f>
        <v>Pre-Diabetes</v>
      </c>
    </row>
    <row r="1268" spans="1:10" x14ac:dyDescent="0.35">
      <c r="A1268" t="s">
        <v>1103</v>
      </c>
      <c r="B1268">
        <v>22.515000000000001</v>
      </c>
      <c r="C1268">
        <v>11.18</v>
      </c>
      <c r="D1268" t="s">
        <v>2379</v>
      </c>
      <c r="E1268" t="s">
        <v>2379</v>
      </c>
      <c r="F1268" t="s">
        <v>2379</v>
      </c>
      <c r="G1268">
        <v>2</v>
      </c>
      <c r="H1268" t="s">
        <v>2379</v>
      </c>
      <c r="I1268" t="str" cm="1">
        <f t="array" ref="I1268">_xlfn.IFS(B1514&lt;18.5,"Underweight",B1514&lt;25,"Normal Weight",B1514&lt;30,"Overweight",B1514&gt;=30,"Obesity")</f>
        <v>Normal Weight</v>
      </c>
      <c r="J1268" t="str" cm="1">
        <f t="array" ref="J1268">_xlfn.IFS(C1268&lt;5.7,"Normal",C1268&lt;6.5,"Pre-Diabetes",C1268&gt;=6.5,"Diabetes")</f>
        <v>Diabetes</v>
      </c>
    </row>
    <row r="1269" spans="1:10" x14ac:dyDescent="0.35">
      <c r="A1269" t="s">
        <v>1102</v>
      </c>
      <c r="B1269">
        <v>36.575000000000003</v>
      </c>
      <c r="C1269">
        <v>10.98</v>
      </c>
      <c r="D1269" t="s">
        <v>2379</v>
      </c>
      <c r="E1269" t="s">
        <v>2379</v>
      </c>
      <c r="F1269" t="s">
        <v>2379</v>
      </c>
      <c r="G1269">
        <v>0</v>
      </c>
      <c r="H1269" t="s">
        <v>2379</v>
      </c>
      <c r="I1269" t="str" cm="1">
        <f t="array" ref="I1269">_xlfn.IFS(B1515&lt;18.5,"Underweight",B1515&lt;25,"Normal Weight",B1515&lt;30,"Overweight",B1515&gt;=30,"Obesity")</f>
        <v>Overweight</v>
      </c>
      <c r="J1269" t="str" cm="1">
        <f t="array" ref="J1269">_xlfn.IFS(C1269&lt;5.7,"Normal",C1269&lt;6.5,"Pre-Diabetes",C1269&gt;=6.5,"Diabetes")</f>
        <v>Diabetes</v>
      </c>
    </row>
    <row r="1270" spans="1:10" x14ac:dyDescent="0.35">
      <c r="A1270" t="s">
        <v>1101</v>
      </c>
      <c r="B1270">
        <v>23.66</v>
      </c>
      <c r="C1270">
        <v>5.1100000000000003</v>
      </c>
      <c r="D1270" t="s">
        <v>2380</v>
      </c>
      <c r="E1270" t="s">
        <v>2379</v>
      </c>
      <c r="F1270" t="s">
        <v>2381</v>
      </c>
      <c r="G1270">
        <v>1</v>
      </c>
      <c r="H1270" t="s">
        <v>2379</v>
      </c>
      <c r="I1270" t="str" cm="1">
        <f t="array" ref="I1270">_xlfn.IFS(B1516&lt;18.5,"Underweight",B1516&lt;25,"Normal Weight",B1516&lt;30,"Overweight",B1516&gt;=30,"Obesity")</f>
        <v>Obesity</v>
      </c>
      <c r="J1270" t="str" cm="1">
        <f t="array" ref="J1270">_xlfn.IFS(C1270&lt;5.7,"Normal",C1270&lt;6.5,"Pre-Diabetes",C1270&gt;=6.5,"Diabetes")</f>
        <v>Normal</v>
      </c>
    </row>
    <row r="1271" spans="1:10" x14ac:dyDescent="0.35">
      <c r="A1271" t="s">
        <v>1100</v>
      </c>
      <c r="B1271">
        <v>18.62</v>
      </c>
      <c r="C1271">
        <v>10.24</v>
      </c>
      <c r="D1271" t="s">
        <v>2379</v>
      </c>
      <c r="E1271" t="s">
        <v>2379</v>
      </c>
      <c r="F1271" t="s">
        <v>2379</v>
      </c>
      <c r="G1271">
        <v>0</v>
      </c>
      <c r="H1271" t="s">
        <v>2379</v>
      </c>
      <c r="I1271" t="str" cm="1">
        <f t="array" ref="I1271">_xlfn.IFS(B1517&lt;18.5,"Underweight",B1517&lt;25,"Normal Weight",B1517&lt;30,"Overweight",B1517&gt;=30,"Obesity")</f>
        <v>Normal Weight</v>
      </c>
      <c r="J1271" t="str" cm="1">
        <f t="array" ref="J1271">_xlfn.IFS(C1271&lt;5.7,"Normal",C1271&lt;6.5,"Pre-Diabetes",C1271&gt;=6.5,"Diabetes")</f>
        <v>Diabetes</v>
      </c>
    </row>
    <row r="1272" spans="1:10" x14ac:dyDescent="0.35">
      <c r="A1272" t="s">
        <v>1099</v>
      </c>
      <c r="B1272">
        <v>19.190000000000001</v>
      </c>
      <c r="C1272">
        <v>7.71</v>
      </c>
      <c r="D1272" t="s">
        <v>2380</v>
      </c>
      <c r="E1272" t="s">
        <v>2379</v>
      </c>
      <c r="F1272" t="s">
        <v>2379</v>
      </c>
      <c r="G1272">
        <v>1</v>
      </c>
      <c r="H1272" t="s">
        <v>2379</v>
      </c>
      <c r="I1272" t="str" cm="1">
        <f t="array" ref="I1272">_xlfn.IFS(B1518&lt;18.5,"Underweight",B1518&lt;25,"Normal Weight",B1518&lt;30,"Overweight",B1518&gt;=30,"Obesity")</f>
        <v>Obesity</v>
      </c>
      <c r="J1272" t="str" cm="1">
        <f t="array" ref="J1272">_xlfn.IFS(C1272&lt;5.7,"Normal",C1272&lt;6.5,"Pre-Diabetes",C1272&gt;=6.5,"Diabetes")</f>
        <v>Diabetes</v>
      </c>
    </row>
    <row r="1273" spans="1:10" x14ac:dyDescent="0.35">
      <c r="A1273" t="s">
        <v>1098</v>
      </c>
      <c r="B1273">
        <v>27.5</v>
      </c>
      <c r="C1273">
        <v>6.03</v>
      </c>
      <c r="D1273" t="s">
        <v>2379</v>
      </c>
      <c r="E1273" t="s">
        <v>2379</v>
      </c>
      <c r="F1273" t="s">
        <v>2379</v>
      </c>
      <c r="G1273">
        <v>0</v>
      </c>
      <c r="H1273" t="s">
        <v>2379</v>
      </c>
      <c r="I1273" t="str" cm="1">
        <f t="array" ref="I1273">_xlfn.IFS(B1519&lt;18.5,"Underweight",B1519&lt;25,"Normal Weight",B1519&lt;30,"Overweight",B1519&gt;=30,"Obesity")</f>
        <v>Obesity</v>
      </c>
      <c r="J1273" t="str" cm="1">
        <f t="array" ref="J1273">_xlfn.IFS(C1273&lt;5.7,"Normal",C1273&lt;6.5,"Pre-Diabetes",C1273&gt;=6.5,"Diabetes")</f>
        <v>Pre-Diabetes</v>
      </c>
    </row>
    <row r="1274" spans="1:10" x14ac:dyDescent="0.35">
      <c r="A1274" t="s">
        <v>1097</v>
      </c>
      <c r="B1274">
        <v>27.36</v>
      </c>
      <c r="C1274">
        <v>5.96</v>
      </c>
      <c r="D1274" t="s">
        <v>2379</v>
      </c>
      <c r="E1274" t="s">
        <v>2379</v>
      </c>
      <c r="F1274" t="s">
        <v>2381</v>
      </c>
      <c r="G1274">
        <v>1</v>
      </c>
      <c r="H1274" t="s">
        <v>2379</v>
      </c>
      <c r="I1274" t="str" cm="1">
        <f t="array" ref="I1274">_xlfn.IFS(B1520&lt;18.5,"Underweight",B1520&lt;25,"Normal Weight",B1520&lt;30,"Overweight",B1520&gt;=30,"Obesity")</f>
        <v>Overweight</v>
      </c>
      <c r="J1274" t="str" cm="1">
        <f t="array" ref="J1274">_xlfn.IFS(C1274&lt;5.7,"Normal",C1274&lt;6.5,"Pre-Diabetes",C1274&gt;=6.5,"Diabetes")</f>
        <v>Pre-Diabetes</v>
      </c>
    </row>
    <row r="1275" spans="1:10" x14ac:dyDescent="0.35">
      <c r="A1275" t="s">
        <v>1096</v>
      </c>
      <c r="B1275">
        <v>20.350000000000001</v>
      </c>
      <c r="C1275">
        <v>4.16</v>
      </c>
      <c r="D1275" t="s">
        <v>2379</v>
      </c>
      <c r="E1275" t="s">
        <v>2379</v>
      </c>
      <c r="F1275" t="s">
        <v>2379</v>
      </c>
      <c r="G1275">
        <v>0</v>
      </c>
      <c r="H1275" t="s">
        <v>2379</v>
      </c>
      <c r="I1275" t="str" cm="1">
        <f t="array" ref="I1275">_xlfn.IFS(B1521&lt;18.5,"Underweight",B1521&lt;25,"Normal Weight",B1521&lt;30,"Overweight",B1521&gt;=30,"Obesity")</f>
        <v>Normal Weight</v>
      </c>
      <c r="J1275" t="str" cm="1">
        <f t="array" ref="J1275">_xlfn.IFS(C1275&lt;5.7,"Normal",C1275&lt;6.5,"Pre-Diabetes",C1275&gt;=6.5,"Diabetes")</f>
        <v>Normal</v>
      </c>
    </row>
    <row r="1276" spans="1:10" x14ac:dyDescent="0.35">
      <c r="A1276" t="s">
        <v>1095</v>
      </c>
      <c r="B1276">
        <v>24.035</v>
      </c>
      <c r="C1276">
        <v>6.11</v>
      </c>
      <c r="D1276" t="s">
        <v>2379</v>
      </c>
      <c r="E1276" t="s">
        <v>2379</v>
      </c>
      <c r="F1276" t="s">
        <v>2379</v>
      </c>
      <c r="G1276">
        <v>0</v>
      </c>
      <c r="H1276" t="s">
        <v>2379</v>
      </c>
      <c r="I1276" t="str" cm="1">
        <f t="array" ref="I1276">_xlfn.IFS(B1522&lt;18.5,"Underweight",B1522&lt;25,"Normal Weight",B1522&lt;30,"Overweight",B1522&gt;=30,"Obesity")</f>
        <v>Underweight</v>
      </c>
      <c r="J1276" t="str" cm="1">
        <f t="array" ref="J1276">_xlfn.IFS(C1276&lt;5.7,"Normal",C1276&lt;6.5,"Pre-Diabetes",C1276&gt;=6.5,"Diabetes")</f>
        <v>Pre-Diabetes</v>
      </c>
    </row>
    <row r="1277" spans="1:10" x14ac:dyDescent="0.35">
      <c r="A1277" t="s">
        <v>1094</v>
      </c>
      <c r="B1277">
        <v>23.56</v>
      </c>
      <c r="C1277">
        <v>5.97</v>
      </c>
      <c r="D1277" t="s">
        <v>2379</v>
      </c>
      <c r="E1277" t="s">
        <v>2379</v>
      </c>
      <c r="F1277" t="s">
        <v>2379</v>
      </c>
      <c r="G1277">
        <v>0</v>
      </c>
      <c r="H1277" t="s">
        <v>2379</v>
      </c>
      <c r="I1277" t="str" cm="1">
        <f t="array" ref="I1277">_xlfn.IFS(B1523&lt;18.5,"Underweight",B1523&lt;25,"Normal Weight",B1523&lt;30,"Overweight",B1523&gt;=30,"Obesity")</f>
        <v>Normal Weight</v>
      </c>
      <c r="J1277" t="str" cm="1">
        <f t="array" ref="J1277">_xlfn.IFS(C1277&lt;5.7,"Normal",C1277&lt;6.5,"Pre-Diabetes",C1277&gt;=6.5,"Diabetes")</f>
        <v>Pre-Diabetes</v>
      </c>
    </row>
    <row r="1278" spans="1:10" x14ac:dyDescent="0.35">
      <c r="A1278" t="s">
        <v>1093</v>
      </c>
      <c r="B1278">
        <v>27.17</v>
      </c>
      <c r="C1278">
        <v>10.81</v>
      </c>
      <c r="D1278" t="s">
        <v>2379</v>
      </c>
      <c r="E1278" t="s">
        <v>2379</v>
      </c>
      <c r="F1278" t="s">
        <v>2379</v>
      </c>
      <c r="G1278">
        <v>2</v>
      </c>
      <c r="H1278" t="s">
        <v>2379</v>
      </c>
      <c r="I1278" t="str" cm="1">
        <f t="array" ref="I1278">_xlfn.IFS(B1524&lt;18.5,"Underweight",B1524&lt;25,"Normal Weight",B1524&lt;30,"Overweight",B1524&gt;=30,"Obesity")</f>
        <v>Overweight</v>
      </c>
      <c r="J1278" t="str" cm="1">
        <f t="array" ref="J1278">_xlfn.IFS(C1278&lt;5.7,"Normal",C1278&lt;6.5,"Pre-Diabetes",C1278&gt;=6.5,"Diabetes")</f>
        <v>Diabetes</v>
      </c>
    </row>
    <row r="1279" spans="1:10" x14ac:dyDescent="0.35">
      <c r="A1279" t="s">
        <v>1092</v>
      </c>
      <c r="B1279">
        <v>34.32</v>
      </c>
      <c r="C1279">
        <v>5.7</v>
      </c>
      <c r="D1279" t="s">
        <v>2380</v>
      </c>
      <c r="E1279" t="s">
        <v>2379</v>
      </c>
      <c r="F1279" t="s">
        <v>2381</v>
      </c>
      <c r="G1279">
        <v>1</v>
      </c>
      <c r="H1279" t="s">
        <v>2379</v>
      </c>
      <c r="I1279" t="str" cm="1">
        <f t="array" ref="I1279">_xlfn.IFS(B1525&lt;18.5,"Underweight",B1525&lt;25,"Normal Weight",B1525&lt;30,"Overweight",B1525&gt;=30,"Obesity")</f>
        <v>Overweight</v>
      </c>
      <c r="J1279" t="str" cm="1">
        <f t="array" ref="J1279">_xlfn.IFS(C1279&lt;5.7,"Normal",C1279&lt;6.5,"Pre-Diabetes",C1279&gt;=6.5,"Diabetes")</f>
        <v>Pre-Diabetes</v>
      </c>
    </row>
    <row r="1280" spans="1:10" x14ac:dyDescent="0.35">
      <c r="A1280" t="s">
        <v>1091</v>
      </c>
      <c r="B1280">
        <v>23.87</v>
      </c>
      <c r="C1280">
        <v>4.7699999999999996</v>
      </c>
      <c r="D1280" t="s">
        <v>2380</v>
      </c>
      <c r="E1280" t="s">
        <v>2379</v>
      </c>
      <c r="F1280" t="s">
        <v>2381</v>
      </c>
      <c r="G1280">
        <v>1</v>
      </c>
      <c r="H1280" t="s">
        <v>2379</v>
      </c>
      <c r="I1280" t="str" cm="1">
        <f t="array" ref="I1280">_xlfn.IFS(B1526&lt;18.5,"Underweight",B1526&lt;25,"Normal Weight",B1526&lt;30,"Overweight",B1526&gt;=30,"Obesity")</f>
        <v>Underweight</v>
      </c>
      <c r="J1280" t="str" cm="1">
        <f t="array" ref="J1280">_xlfn.IFS(C1280&lt;5.7,"Normal",C1280&lt;6.5,"Pre-Diabetes",C1280&gt;=6.5,"Diabetes")</f>
        <v>Normal</v>
      </c>
    </row>
    <row r="1281" spans="1:10" x14ac:dyDescent="0.35">
      <c r="A1281" t="s">
        <v>1090</v>
      </c>
      <c r="B1281">
        <v>30.15</v>
      </c>
      <c r="C1281">
        <v>4.25</v>
      </c>
      <c r="D1281" t="s">
        <v>2379</v>
      </c>
      <c r="E1281" t="s">
        <v>2379</v>
      </c>
      <c r="F1281" t="s">
        <v>2379</v>
      </c>
      <c r="G1281">
        <v>1</v>
      </c>
      <c r="H1281" t="s">
        <v>2379</v>
      </c>
      <c r="I1281" t="str" cm="1">
        <f t="array" ref="I1281">_xlfn.IFS(B1527&lt;18.5,"Underweight",B1527&lt;25,"Normal Weight",B1527&lt;30,"Overweight",B1527&gt;=30,"Obesity")</f>
        <v>Normal Weight</v>
      </c>
      <c r="J1281" t="str" cm="1">
        <f t="array" ref="J1281">_xlfn.IFS(C1281&lt;5.7,"Normal",C1281&lt;6.5,"Pre-Diabetes",C1281&gt;=6.5,"Diabetes")</f>
        <v>Normal</v>
      </c>
    </row>
    <row r="1282" spans="1:10" x14ac:dyDescent="0.35">
      <c r="A1282" t="s">
        <v>1089</v>
      </c>
      <c r="B1282">
        <v>26.36</v>
      </c>
      <c r="C1282">
        <v>5.52</v>
      </c>
      <c r="D1282" t="s">
        <v>2379</v>
      </c>
      <c r="E1282" t="s">
        <v>2379</v>
      </c>
      <c r="F1282" t="s">
        <v>2379</v>
      </c>
      <c r="G1282">
        <v>0</v>
      </c>
      <c r="H1282" t="s">
        <v>2379</v>
      </c>
      <c r="I1282" t="str" cm="1">
        <f t="array" ref="I1282">_xlfn.IFS(B1528&lt;18.5,"Underweight",B1528&lt;25,"Normal Weight",B1528&lt;30,"Overweight",B1528&gt;=30,"Obesity")</f>
        <v>Obesity</v>
      </c>
      <c r="J1282" t="str" cm="1">
        <f t="array" ref="J1282">_xlfn.IFS(C1282&lt;5.7,"Normal",C1282&lt;6.5,"Pre-Diabetes",C1282&gt;=6.5,"Diabetes")</f>
        <v>Normal</v>
      </c>
    </row>
    <row r="1283" spans="1:10" x14ac:dyDescent="0.35">
      <c r="A1283" t="s">
        <v>1088</v>
      </c>
      <c r="B1283">
        <v>45.32</v>
      </c>
      <c r="C1283">
        <v>6.53</v>
      </c>
      <c r="D1283" t="s">
        <v>2380</v>
      </c>
      <c r="E1283" t="s">
        <v>2379</v>
      </c>
      <c r="F1283" t="s">
        <v>2379</v>
      </c>
      <c r="G1283">
        <v>1</v>
      </c>
      <c r="H1283" t="s">
        <v>2379</v>
      </c>
      <c r="I1283" t="str" cm="1">
        <f t="array" ref="I1283">_xlfn.IFS(B1529&lt;18.5,"Underweight",B1529&lt;25,"Normal Weight",B1529&lt;30,"Overweight",B1529&gt;=30,"Obesity")</f>
        <v>Normal Weight</v>
      </c>
      <c r="J1283" t="str" cm="1">
        <f t="array" ref="J1283">_xlfn.IFS(C1283&lt;5.7,"Normal",C1283&lt;6.5,"Pre-Diabetes",C1283&gt;=6.5,"Diabetes")</f>
        <v>Diabetes</v>
      </c>
    </row>
    <row r="1284" spans="1:10" x14ac:dyDescent="0.35">
      <c r="A1284" t="s">
        <v>1087</v>
      </c>
      <c r="B1284">
        <v>31.93</v>
      </c>
      <c r="C1284">
        <v>4.82</v>
      </c>
      <c r="D1284" t="s">
        <v>2380</v>
      </c>
      <c r="E1284" t="s">
        <v>2379</v>
      </c>
      <c r="F1284" t="s">
        <v>2379</v>
      </c>
      <c r="G1284">
        <v>1</v>
      </c>
      <c r="H1284" t="s">
        <v>2379</v>
      </c>
      <c r="I1284" t="str" cm="1">
        <f t="array" ref="I1284">_xlfn.IFS(B1530&lt;18.5,"Underweight",B1530&lt;25,"Normal Weight",B1530&lt;30,"Overweight",B1530&gt;=30,"Obesity")</f>
        <v>Normal Weight</v>
      </c>
      <c r="J1284" t="str" cm="1">
        <f t="array" ref="J1284">_xlfn.IFS(C1284&lt;5.7,"Normal",C1284&lt;6.5,"Pre-Diabetes",C1284&gt;=6.5,"Diabetes")</f>
        <v>Normal</v>
      </c>
    </row>
    <row r="1285" spans="1:10" x14ac:dyDescent="0.35">
      <c r="A1285" t="s">
        <v>1086</v>
      </c>
      <c r="B1285">
        <v>36</v>
      </c>
      <c r="C1285">
        <v>11.94</v>
      </c>
      <c r="D1285" t="s">
        <v>2380</v>
      </c>
      <c r="E1285" t="s">
        <v>2379</v>
      </c>
      <c r="F1285" t="s">
        <v>2379</v>
      </c>
      <c r="G1285">
        <v>1</v>
      </c>
      <c r="H1285" t="s">
        <v>2379</v>
      </c>
      <c r="I1285" t="str" cm="1">
        <f t="array" ref="I1285">_xlfn.IFS(B1531&lt;18.5,"Underweight",B1531&lt;25,"Normal Weight",B1531&lt;30,"Overweight",B1531&gt;=30,"Obesity")</f>
        <v>Underweight</v>
      </c>
      <c r="J1285" t="str" cm="1">
        <f t="array" ref="J1285">_xlfn.IFS(C1285&lt;5.7,"Normal",C1285&lt;6.5,"Pre-Diabetes",C1285&gt;=6.5,"Diabetes")</f>
        <v>Diabetes</v>
      </c>
    </row>
    <row r="1286" spans="1:10" x14ac:dyDescent="0.35">
      <c r="A1286" t="s">
        <v>1085</v>
      </c>
      <c r="B1286">
        <v>32</v>
      </c>
      <c r="C1286">
        <v>7.85</v>
      </c>
      <c r="D1286" t="s">
        <v>2380</v>
      </c>
      <c r="E1286" t="s">
        <v>2379</v>
      </c>
      <c r="F1286" t="s">
        <v>2379</v>
      </c>
      <c r="G1286">
        <v>1</v>
      </c>
      <c r="H1286" t="s">
        <v>2379</v>
      </c>
      <c r="I1286" t="str" cm="1">
        <f t="array" ref="I1286">_xlfn.IFS(B1532&lt;18.5,"Underweight",B1532&lt;25,"Normal Weight",B1532&lt;30,"Overweight",B1532&gt;=30,"Obesity")</f>
        <v>Normal Weight</v>
      </c>
      <c r="J1286" t="str" cm="1">
        <f t="array" ref="J1286">_xlfn.IFS(C1286&lt;5.7,"Normal",C1286&lt;6.5,"Pre-Diabetes",C1286&gt;=6.5,"Diabetes")</f>
        <v>Diabetes</v>
      </c>
    </row>
    <row r="1287" spans="1:10" x14ac:dyDescent="0.35">
      <c r="A1287" t="s">
        <v>1084</v>
      </c>
      <c r="B1287">
        <v>29.37</v>
      </c>
      <c r="C1287">
        <v>8.01</v>
      </c>
      <c r="D1287" t="s">
        <v>2380</v>
      </c>
      <c r="E1287" t="s">
        <v>2379</v>
      </c>
      <c r="F1287" t="s">
        <v>2379</v>
      </c>
      <c r="G1287">
        <v>1</v>
      </c>
      <c r="H1287" t="s">
        <v>2379</v>
      </c>
      <c r="I1287" t="str" cm="1">
        <f t="array" ref="I1287">_xlfn.IFS(B1533&lt;18.5,"Underweight",B1533&lt;25,"Normal Weight",B1533&lt;30,"Overweight",B1533&gt;=30,"Obesity")</f>
        <v>Obesity</v>
      </c>
      <c r="J1287" t="str" cm="1">
        <f t="array" ref="J1287">_xlfn.IFS(C1287&lt;5.7,"Normal",C1287&lt;6.5,"Pre-Diabetes",C1287&gt;=6.5,"Diabetes")</f>
        <v>Diabetes</v>
      </c>
    </row>
    <row r="1288" spans="1:10" x14ac:dyDescent="0.35">
      <c r="A1288" t="s">
        <v>1083</v>
      </c>
      <c r="B1288">
        <v>23.6</v>
      </c>
      <c r="C1288">
        <v>7.4</v>
      </c>
      <c r="D1288" t="s">
        <v>2380</v>
      </c>
      <c r="E1288" t="s">
        <v>2379</v>
      </c>
      <c r="F1288" t="s">
        <v>2379</v>
      </c>
      <c r="G1288">
        <v>1</v>
      </c>
      <c r="H1288" t="s">
        <v>2379</v>
      </c>
      <c r="I1288" t="str" cm="1">
        <f t="array" ref="I1288">_xlfn.IFS(B1534&lt;18.5,"Underweight",B1534&lt;25,"Normal Weight",B1534&lt;30,"Overweight",B1534&gt;=30,"Obesity")</f>
        <v>Overweight</v>
      </c>
      <c r="J1288" t="str" cm="1">
        <f t="array" ref="J1288">_xlfn.IFS(C1288&lt;5.7,"Normal",C1288&lt;6.5,"Pre-Diabetes",C1288&gt;=6.5,"Diabetes")</f>
        <v>Diabetes</v>
      </c>
    </row>
    <row r="1289" spans="1:10" x14ac:dyDescent="0.35">
      <c r="A1289" t="s">
        <v>1082</v>
      </c>
      <c r="B1289">
        <v>33.155000000000001</v>
      </c>
      <c r="C1289">
        <v>8.3800000000000008</v>
      </c>
      <c r="D1289" t="s">
        <v>2380</v>
      </c>
      <c r="E1289" t="s">
        <v>2379</v>
      </c>
      <c r="F1289" t="s">
        <v>2379</v>
      </c>
      <c r="G1289">
        <v>0</v>
      </c>
      <c r="H1289" t="s">
        <v>2379</v>
      </c>
      <c r="I1289" t="str" cm="1">
        <f t="array" ref="I1289">_xlfn.IFS(B1535&lt;18.5,"Underweight",B1535&lt;25,"Normal Weight",B1535&lt;30,"Overweight",B1535&gt;=30,"Obesity")</f>
        <v>Normal Weight</v>
      </c>
      <c r="J1289" t="str" cm="1">
        <f t="array" ref="J1289">_xlfn.IFS(C1289&lt;5.7,"Normal",C1289&lt;6.5,"Pre-Diabetes",C1289&gt;=6.5,"Diabetes")</f>
        <v>Diabetes</v>
      </c>
    </row>
    <row r="1290" spans="1:10" x14ac:dyDescent="0.35">
      <c r="A1290" t="s">
        <v>1081</v>
      </c>
      <c r="B1290">
        <v>24.32</v>
      </c>
      <c r="C1290">
        <v>11.56</v>
      </c>
      <c r="D1290" t="s">
        <v>2380</v>
      </c>
      <c r="E1290" t="s">
        <v>2379</v>
      </c>
      <c r="F1290" t="s">
        <v>2379</v>
      </c>
      <c r="G1290">
        <v>1</v>
      </c>
      <c r="H1290" t="s">
        <v>2379</v>
      </c>
      <c r="I1290" t="str" cm="1">
        <f t="array" ref="I1290">_xlfn.IFS(B1536&lt;18.5,"Underweight",B1536&lt;25,"Normal Weight",B1536&lt;30,"Overweight",B1536&gt;=30,"Obesity")</f>
        <v>Obesity</v>
      </c>
      <c r="J1290" t="str" cm="1">
        <f t="array" ref="J1290">_xlfn.IFS(C1290&lt;5.7,"Normal",C1290&lt;6.5,"Pre-Diabetes",C1290&gt;=6.5,"Diabetes")</f>
        <v>Diabetes</v>
      </c>
    </row>
    <row r="1291" spans="1:10" x14ac:dyDescent="0.35">
      <c r="A1291" t="s">
        <v>1080</v>
      </c>
      <c r="B1291">
        <v>36.299999999999997</v>
      </c>
      <c r="C1291">
        <v>4.6100000000000003</v>
      </c>
      <c r="D1291" t="s">
        <v>2379</v>
      </c>
      <c r="E1291" t="s">
        <v>2379</v>
      </c>
      <c r="F1291" t="s">
        <v>2379</v>
      </c>
      <c r="G1291">
        <v>0</v>
      </c>
      <c r="H1291" t="s">
        <v>2379</v>
      </c>
      <c r="I1291" t="str" cm="1">
        <f t="array" ref="I1291">_xlfn.IFS(B1537&lt;18.5,"Underweight",B1537&lt;25,"Normal Weight",B1537&lt;30,"Overweight",B1537&gt;=30,"Obesity")</f>
        <v>Normal Weight</v>
      </c>
      <c r="J1291" t="str" cm="1">
        <f t="array" ref="J1291">_xlfn.IFS(C1291&lt;5.7,"Normal",C1291&lt;6.5,"Pre-Diabetes",C1291&gt;=6.5,"Diabetes")</f>
        <v>Normal</v>
      </c>
    </row>
    <row r="1292" spans="1:10" x14ac:dyDescent="0.35">
      <c r="A1292" t="s">
        <v>1079</v>
      </c>
      <c r="B1292">
        <v>34.4</v>
      </c>
      <c r="C1292">
        <v>4.95</v>
      </c>
      <c r="D1292" t="s">
        <v>2379</v>
      </c>
      <c r="E1292" t="s">
        <v>2379</v>
      </c>
      <c r="F1292" t="s">
        <v>2381</v>
      </c>
      <c r="G1292">
        <v>1</v>
      </c>
      <c r="H1292" t="s">
        <v>2379</v>
      </c>
      <c r="I1292" t="str" cm="1">
        <f t="array" ref="I1292">_xlfn.IFS(B1538&lt;18.5,"Underweight",B1538&lt;25,"Normal Weight",B1538&lt;30,"Overweight",B1538&gt;=30,"Obesity")</f>
        <v>Underweight</v>
      </c>
      <c r="J1292" t="str" cm="1">
        <f t="array" ref="J1292">_xlfn.IFS(C1292&lt;5.7,"Normal",C1292&lt;6.5,"Pre-Diabetes",C1292&gt;=6.5,"Diabetes")</f>
        <v>Normal</v>
      </c>
    </row>
    <row r="1293" spans="1:10" x14ac:dyDescent="0.35">
      <c r="A1293" t="s">
        <v>1078</v>
      </c>
      <c r="B1293">
        <v>30.9</v>
      </c>
      <c r="C1293">
        <v>5.04</v>
      </c>
      <c r="D1293" t="s">
        <v>2379</v>
      </c>
      <c r="E1293" t="s">
        <v>2379</v>
      </c>
      <c r="F1293" t="s">
        <v>2379</v>
      </c>
      <c r="G1293">
        <v>0</v>
      </c>
      <c r="H1293" t="s">
        <v>2379</v>
      </c>
      <c r="I1293" t="str" cm="1">
        <f t="array" ref="I1293">_xlfn.IFS(B1539&lt;18.5,"Underweight",B1539&lt;25,"Normal Weight",B1539&lt;30,"Overweight",B1539&gt;=30,"Obesity")</f>
        <v>Underweight</v>
      </c>
      <c r="J1293" t="str" cm="1">
        <f t="array" ref="J1293">_xlfn.IFS(C1293&lt;5.7,"Normal",C1293&lt;6.5,"Pre-Diabetes",C1293&gt;=6.5,"Diabetes")</f>
        <v>Normal</v>
      </c>
    </row>
    <row r="1294" spans="1:10" x14ac:dyDescent="0.35">
      <c r="A1294" t="s">
        <v>1077</v>
      </c>
      <c r="B1294">
        <v>28.6</v>
      </c>
      <c r="C1294">
        <v>5.42</v>
      </c>
      <c r="D1294" t="s">
        <v>2379</v>
      </c>
      <c r="E1294" t="s">
        <v>2379</v>
      </c>
      <c r="F1294" t="s">
        <v>2379</v>
      </c>
      <c r="G1294">
        <v>0</v>
      </c>
      <c r="H1294" t="s">
        <v>2379</v>
      </c>
      <c r="I1294" t="str" cm="1">
        <f t="array" ref="I1294">_xlfn.IFS(B1540&lt;18.5,"Underweight",B1540&lt;25,"Normal Weight",B1540&lt;30,"Overweight",B1540&gt;=30,"Obesity")</f>
        <v>Overweight</v>
      </c>
      <c r="J1294" t="str" cm="1">
        <f t="array" ref="J1294">_xlfn.IFS(C1294&lt;5.7,"Normal",C1294&lt;6.5,"Pre-Diabetes",C1294&gt;=6.5,"Diabetes")</f>
        <v>Normal</v>
      </c>
    </row>
    <row r="1295" spans="1:10" x14ac:dyDescent="0.35">
      <c r="A1295" t="s">
        <v>1076</v>
      </c>
      <c r="B1295">
        <v>27.83</v>
      </c>
      <c r="C1295">
        <v>5.39</v>
      </c>
      <c r="D1295" t="s">
        <v>2379</v>
      </c>
      <c r="E1295" t="s">
        <v>2379</v>
      </c>
      <c r="F1295" t="s">
        <v>2379</v>
      </c>
      <c r="G1295">
        <v>0</v>
      </c>
      <c r="H1295" t="s">
        <v>2379</v>
      </c>
      <c r="I1295" t="str" cm="1">
        <f t="array" ref="I1295">_xlfn.IFS(B1541&lt;18.5,"Underweight",B1541&lt;25,"Normal Weight",B1541&lt;30,"Overweight",B1541&gt;=30,"Obesity")</f>
        <v>Obesity</v>
      </c>
      <c r="J1295" t="str" cm="1">
        <f t="array" ref="J1295">_xlfn.IFS(C1295&lt;5.7,"Normal",C1295&lt;6.5,"Pre-Diabetes",C1295&gt;=6.5,"Diabetes")</f>
        <v>Normal</v>
      </c>
    </row>
    <row r="1296" spans="1:10" x14ac:dyDescent="0.35">
      <c r="A1296" t="s">
        <v>1075</v>
      </c>
      <c r="B1296">
        <v>39.64</v>
      </c>
      <c r="C1296">
        <v>6</v>
      </c>
      <c r="D1296" t="s">
        <v>2379</v>
      </c>
      <c r="E1296" t="s">
        <v>2379</v>
      </c>
      <c r="F1296" t="s">
        <v>2381</v>
      </c>
      <c r="G1296">
        <v>1</v>
      </c>
      <c r="H1296" t="s">
        <v>2379</v>
      </c>
      <c r="I1296" t="str" cm="1">
        <f t="array" ref="I1296">_xlfn.IFS(B1542&lt;18.5,"Underweight",B1542&lt;25,"Normal Weight",B1542&lt;30,"Overweight",B1542&gt;=30,"Obesity")</f>
        <v>Normal Weight</v>
      </c>
      <c r="J1296" t="str" cm="1">
        <f t="array" ref="J1296">_xlfn.IFS(C1296&lt;5.7,"Normal",C1296&lt;6.5,"Pre-Diabetes",C1296&gt;=6.5,"Diabetes")</f>
        <v>Pre-Diabetes</v>
      </c>
    </row>
    <row r="1297" spans="1:10" x14ac:dyDescent="0.35">
      <c r="A1297" t="s">
        <v>1074</v>
      </c>
      <c r="B1297">
        <v>38.479999999999997</v>
      </c>
      <c r="C1297">
        <v>6.02</v>
      </c>
      <c r="D1297" t="s">
        <v>2379</v>
      </c>
      <c r="E1297" t="s">
        <v>2379</v>
      </c>
      <c r="F1297" t="s">
        <v>2379</v>
      </c>
      <c r="G1297">
        <v>1</v>
      </c>
      <c r="H1297" t="s">
        <v>2379</v>
      </c>
      <c r="I1297" t="str" cm="1">
        <f t="array" ref="I1297">_xlfn.IFS(B1543&lt;18.5,"Underweight",B1543&lt;25,"Normal Weight",B1543&lt;30,"Overweight",B1543&gt;=30,"Obesity")</f>
        <v>Obesity</v>
      </c>
      <c r="J1297" t="str" cm="1">
        <f t="array" ref="J1297">_xlfn.IFS(C1297&lt;5.7,"Normal",C1297&lt;6.5,"Pre-Diabetes",C1297&gt;=6.5,"Diabetes")</f>
        <v>Pre-Diabetes</v>
      </c>
    </row>
    <row r="1298" spans="1:10" x14ac:dyDescent="0.35">
      <c r="A1298" t="s">
        <v>1073</v>
      </c>
      <c r="B1298">
        <v>36.200000000000003</v>
      </c>
      <c r="C1298">
        <v>4.62</v>
      </c>
      <c r="D1298" t="s">
        <v>2379</v>
      </c>
      <c r="E1298" t="s">
        <v>2379</v>
      </c>
      <c r="F1298" t="s">
        <v>2379</v>
      </c>
      <c r="G1298">
        <v>2</v>
      </c>
      <c r="H1298" t="s">
        <v>2379</v>
      </c>
      <c r="I1298" t="str" cm="1">
        <f t="array" ref="I1298">_xlfn.IFS(B1544&lt;18.5,"Underweight",B1544&lt;25,"Normal Weight",B1544&lt;30,"Overweight",B1544&gt;=30,"Obesity")</f>
        <v>Overweight</v>
      </c>
      <c r="J1298" t="str" cm="1">
        <f t="array" ref="J1298">_xlfn.IFS(C1298&lt;5.7,"Normal",C1298&lt;6.5,"Pre-Diabetes",C1298&gt;=6.5,"Diabetes")</f>
        <v>Normal</v>
      </c>
    </row>
    <row r="1299" spans="1:10" x14ac:dyDescent="0.35">
      <c r="A1299" t="s">
        <v>1072</v>
      </c>
      <c r="B1299">
        <v>27.13</v>
      </c>
      <c r="C1299">
        <v>5.59</v>
      </c>
      <c r="D1299" t="s">
        <v>2379</v>
      </c>
      <c r="E1299" t="s">
        <v>2379</v>
      </c>
      <c r="F1299" t="s">
        <v>2379</v>
      </c>
      <c r="G1299">
        <v>1</v>
      </c>
      <c r="H1299" t="s">
        <v>2379</v>
      </c>
      <c r="I1299" t="str" cm="1">
        <f t="array" ref="I1299">_xlfn.IFS(B1545&lt;18.5,"Underweight",B1545&lt;25,"Normal Weight",B1545&lt;30,"Overweight",B1545&gt;=30,"Obesity")</f>
        <v>Obesity</v>
      </c>
      <c r="J1299" t="str" cm="1">
        <f t="array" ref="J1299">_xlfn.IFS(C1299&lt;5.7,"Normal",C1299&lt;6.5,"Pre-Diabetes",C1299&gt;=6.5,"Diabetes")</f>
        <v>Normal</v>
      </c>
    </row>
    <row r="1300" spans="1:10" x14ac:dyDescent="0.35">
      <c r="A1300" t="s">
        <v>1071</v>
      </c>
      <c r="B1300">
        <v>20.75</v>
      </c>
      <c r="C1300">
        <v>5.18</v>
      </c>
      <c r="D1300" t="s">
        <v>2380</v>
      </c>
      <c r="E1300" t="s">
        <v>2379</v>
      </c>
      <c r="F1300" t="s">
        <v>2379</v>
      </c>
      <c r="G1300">
        <v>2</v>
      </c>
      <c r="H1300" t="s">
        <v>2379</v>
      </c>
      <c r="I1300" t="str" cm="1">
        <f t="array" ref="I1300">_xlfn.IFS(B1546&lt;18.5,"Underweight",B1546&lt;25,"Normal Weight",B1546&lt;30,"Overweight",B1546&gt;=30,"Obesity")</f>
        <v>Normal Weight</v>
      </c>
      <c r="J1300" t="str" cm="1">
        <f t="array" ref="J1300">_xlfn.IFS(C1300&lt;5.7,"Normal",C1300&lt;6.5,"Pre-Diabetes",C1300&gt;=6.5,"Diabetes")</f>
        <v>Normal</v>
      </c>
    </row>
    <row r="1301" spans="1:10" x14ac:dyDescent="0.35">
      <c r="A1301" t="s">
        <v>1070</v>
      </c>
      <c r="B1301">
        <v>26.6</v>
      </c>
      <c r="C1301">
        <v>6.29</v>
      </c>
      <c r="D1301" t="s">
        <v>2379</v>
      </c>
      <c r="E1301" t="s">
        <v>2379</v>
      </c>
      <c r="F1301" t="s">
        <v>2379</v>
      </c>
      <c r="G1301">
        <v>2</v>
      </c>
      <c r="H1301" t="s">
        <v>2379</v>
      </c>
      <c r="I1301" t="str" cm="1">
        <f t="array" ref="I1301">_xlfn.IFS(B1547&lt;18.5,"Underweight",B1547&lt;25,"Normal Weight",B1547&lt;30,"Overweight",B1547&gt;=30,"Obesity")</f>
        <v>Obesity</v>
      </c>
      <c r="J1301" t="str" cm="1">
        <f t="array" ref="J1301">_xlfn.IFS(C1301&lt;5.7,"Normal",C1301&lt;6.5,"Pre-Diabetes",C1301&gt;=6.5,"Diabetes")</f>
        <v>Pre-Diabetes</v>
      </c>
    </row>
    <row r="1302" spans="1:10" x14ac:dyDescent="0.35">
      <c r="A1302" t="s">
        <v>1069</v>
      </c>
      <c r="B1302">
        <v>25.3</v>
      </c>
      <c r="C1302">
        <v>4.49</v>
      </c>
      <c r="D1302" t="s">
        <v>2379</v>
      </c>
      <c r="E1302" t="s">
        <v>2379</v>
      </c>
      <c r="F1302" t="s">
        <v>2379</v>
      </c>
      <c r="G1302">
        <v>2</v>
      </c>
      <c r="H1302" t="s">
        <v>2379</v>
      </c>
      <c r="I1302" t="str" cm="1">
        <f t="array" ref="I1302">_xlfn.IFS(B1548&lt;18.5,"Underweight",B1548&lt;25,"Normal Weight",B1548&lt;30,"Overweight",B1548&gt;=30,"Obesity")</f>
        <v>Obesity</v>
      </c>
      <c r="J1302" t="str" cm="1">
        <f t="array" ref="J1302">_xlfn.IFS(C1302&lt;5.7,"Normal",C1302&lt;6.5,"Pre-Diabetes",C1302&gt;=6.5,"Diabetes")</f>
        <v>Normal</v>
      </c>
    </row>
    <row r="1303" spans="1:10" x14ac:dyDescent="0.35">
      <c r="A1303" t="s">
        <v>1068</v>
      </c>
      <c r="B1303">
        <v>18.84</v>
      </c>
      <c r="C1303">
        <v>11.82</v>
      </c>
      <c r="D1303" t="s">
        <v>2380</v>
      </c>
      <c r="E1303" t="s">
        <v>2379</v>
      </c>
      <c r="F1303" t="s">
        <v>2381</v>
      </c>
      <c r="G1303">
        <v>1</v>
      </c>
      <c r="H1303" t="s">
        <v>2379</v>
      </c>
      <c r="I1303" t="str" cm="1">
        <f t="array" ref="I1303">_xlfn.IFS(B1549&lt;18.5,"Underweight",B1549&lt;25,"Normal Weight",B1549&lt;30,"Overweight",B1549&gt;=30,"Obesity")</f>
        <v>Overweight</v>
      </c>
      <c r="J1303" t="str" cm="1">
        <f t="array" ref="J1303">_xlfn.IFS(C1303&lt;5.7,"Normal",C1303&lt;6.5,"Pre-Diabetes",C1303&gt;=6.5,"Diabetes")</f>
        <v>Diabetes</v>
      </c>
    </row>
    <row r="1304" spans="1:10" x14ac:dyDescent="0.35">
      <c r="A1304" t="s">
        <v>1067</v>
      </c>
      <c r="B1304">
        <v>19.57</v>
      </c>
      <c r="C1304">
        <v>7.41</v>
      </c>
      <c r="D1304" t="s">
        <v>2380</v>
      </c>
      <c r="E1304" t="s">
        <v>2379</v>
      </c>
      <c r="F1304" t="s">
        <v>2379</v>
      </c>
      <c r="G1304">
        <v>1</v>
      </c>
      <c r="H1304" t="s">
        <v>2379</v>
      </c>
      <c r="I1304" t="str" cm="1">
        <f t="array" ref="I1304">_xlfn.IFS(B1550&lt;18.5,"Underweight",B1550&lt;25,"Normal Weight",B1550&lt;30,"Overweight",B1550&gt;=30,"Obesity")</f>
        <v>Underweight</v>
      </c>
      <c r="J1304" t="str" cm="1">
        <f t="array" ref="J1304">_xlfn.IFS(C1304&lt;5.7,"Normal",C1304&lt;6.5,"Pre-Diabetes",C1304&gt;=6.5,"Diabetes")</f>
        <v>Diabetes</v>
      </c>
    </row>
    <row r="1305" spans="1:10" x14ac:dyDescent="0.35">
      <c r="A1305" t="s">
        <v>1066</v>
      </c>
      <c r="B1305">
        <v>30.495000000000001</v>
      </c>
      <c r="C1305">
        <v>5.97</v>
      </c>
      <c r="D1305" t="s">
        <v>2379</v>
      </c>
      <c r="E1305" t="s">
        <v>2379</v>
      </c>
      <c r="F1305" t="s">
        <v>2379</v>
      </c>
      <c r="G1305">
        <v>0</v>
      </c>
      <c r="H1305" t="s">
        <v>2379</v>
      </c>
      <c r="I1305" t="str" cm="1">
        <f t="array" ref="I1305">_xlfn.IFS(B1551&lt;18.5,"Underweight",B1551&lt;25,"Normal Weight",B1551&lt;30,"Overweight",B1551&gt;=30,"Obesity")</f>
        <v>Obesity</v>
      </c>
      <c r="J1305" t="str" cm="1">
        <f t="array" ref="J1305">_xlfn.IFS(C1305&lt;5.7,"Normal",C1305&lt;6.5,"Pre-Diabetes",C1305&gt;=6.5,"Diabetes")</f>
        <v>Pre-Diabetes</v>
      </c>
    </row>
    <row r="1306" spans="1:10" x14ac:dyDescent="0.35">
      <c r="A1306" t="s">
        <v>1065</v>
      </c>
      <c r="B1306">
        <v>30.114999999999998</v>
      </c>
      <c r="C1306">
        <v>5.74</v>
      </c>
      <c r="D1306" t="s">
        <v>2379</v>
      </c>
      <c r="E1306" t="s">
        <v>2379</v>
      </c>
      <c r="F1306" t="s">
        <v>2381</v>
      </c>
      <c r="G1306">
        <v>1</v>
      </c>
      <c r="H1306" t="s">
        <v>2379</v>
      </c>
      <c r="I1306" t="str" cm="1">
        <f t="array" ref="I1306">_xlfn.IFS(B1552&lt;18.5,"Underweight",B1552&lt;25,"Normal Weight",B1552&lt;30,"Overweight",B1552&gt;=30,"Obesity")</f>
        <v>Overweight</v>
      </c>
      <c r="J1306" t="str" cm="1">
        <f t="array" ref="J1306">_xlfn.IFS(C1306&lt;5.7,"Normal",C1306&lt;6.5,"Pre-Diabetes",C1306&gt;=6.5,"Diabetes")</f>
        <v>Pre-Diabetes</v>
      </c>
    </row>
    <row r="1307" spans="1:10" x14ac:dyDescent="0.35">
      <c r="A1307" t="s">
        <v>1064</v>
      </c>
      <c r="B1307">
        <v>24.78</v>
      </c>
      <c r="C1307">
        <v>9.85</v>
      </c>
      <c r="D1307" t="s">
        <v>2379</v>
      </c>
      <c r="E1307" t="s">
        <v>2379</v>
      </c>
      <c r="F1307" t="s">
        <v>2379</v>
      </c>
      <c r="G1307">
        <v>0</v>
      </c>
      <c r="H1307" t="s">
        <v>2379</v>
      </c>
      <c r="I1307" t="str" cm="1">
        <f t="array" ref="I1307">_xlfn.IFS(B1553&lt;18.5,"Underweight",B1553&lt;25,"Normal Weight",B1553&lt;30,"Overweight",B1553&gt;=30,"Obesity")</f>
        <v>Underweight</v>
      </c>
      <c r="J1307" t="str" cm="1">
        <f t="array" ref="J1307">_xlfn.IFS(C1307&lt;5.7,"Normal",C1307&lt;6.5,"Pre-Diabetes",C1307&gt;=6.5,"Diabetes")</f>
        <v>Diabetes</v>
      </c>
    </row>
    <row r="1308" spans="1:10" x14ac:dyDescent="0.35">
      <c r="A1308" t="s">
        <v>1063</v>
      </c>
      <c r="B1308">
        <v>24.77</v>
      </c>
      <c r="C1308">
        <v>7.59</v>
      </c>
      <c r="D1308" t="s">
        <v>2379</v>
      </c>
      <c r="E1308" t="s">
        <v>2379</v>
      </c>
      <c r="F1308" t="s">
        <v>2379</v>
      </c>
      <c r="G1308">
        <v>0</v>
      </c>
      <c r="H1308" t="s">
        <v>2379</v>
      </c>
      <c r="I1308" t="str" cm="1">
        <f t="array" ref="I1308">_xlfn.IFS(B1554&lt;18.5,"Underweight",B1554&lt;25,"Normal Weight",B1554&lt;30,"Overweight",B1554&gt;=30,"Obesity")</f>
        <v>Normal Weight</v>
      </c>
      <c r="J1308" t="str" cm="1">
        <f t="array" ref="J1308">_xlfn.IFS(C1308&lt;5.7,"Normal",C1308&lt;6.5,"Pre-Diabetes",C1308&gt;=6.5,"Diabetes")</f>
        <v>Diabetes</v>
      </c>
    </row>
    <row r="1309" spans="1:10" x14ac:dyDescent="0.35">
      <c r="A1309" t="s">
        <v>1062</v>
      </c>
      <c r="B1309">
        <v>16.579999999999998</v>
      </c>
      <c r="C1309">
        <v>6.98</v>
      </c>
      <c r="D1309" t="s">
        <v>2380</v>
      </c>
      <c r="E1309" t="s">
        <v>2379</v>
      </c>
      <c r="F1309" t="s">
        <v>2381</v>
      </c>
      <c r="G1309">
        <v>1</v>
      </c>
      <c r="H1309" t="s">
        <v>2379</v>
      </c>
      <c r="I1309" t="str" cm="1">
        <f t="array" ref="I1309">_xlfn.IFS(B1555&lt;18.5,"Underweight",B1555&lt;25,"Normal Weight",B1555&lt;30,"Overweight",B1555&gt;=30,"Obesity")</f>
        <v>Normal Weight</v>
      </c>
      <c r="J1309" t="str" cm="1">
        <f t="array" ref="J1309">_xlfn.IFS(C1309&lt;5.7,"Normal",C1309&lt;6.5,"Pre-Diabetes",C1309&gt;=6.5,"Diabetes")</f>
        <v>Diabetes</v>
      </c>
    </row>
    <row r="1310" spans="1:10" x14ac:dyDescent="0.35">
      <c r="A1310" t="s">
        <v>1061</v>
      </c>
      <c r="B1310">
        <v>38.17</v>
      </c>
      <c r="C1310">
        <v>4.7300000000000004</v>
      </c>
      <c r="D1310" t="s">
        <v>2380</v>
      </c>
      <c r="E1310" t="s">
        <v>2379</v>
      </c>
      <c r="F1310" t="s">
        <v>2379</v>
      </c>
      <c r="G1310">
        <v>0</v>
      </c>
      <c r="H1310" t="s">
        <v>2379</v>
      </c>
      <c r="I1310" t="str" cm="1">
        <f t="array" ref="I1310">_xlfn.IFS(B1556&lt;18.5,"Underweight",B1556&lt;25,"Normal Weight",B1556&lt;30,"Overweight",B1556&gt;=30,"Obesity")</f>
        <v>Normal Weight</v>
      </c>
      <c r="J1310" t="str" cm="1">
        <f t="array" ref="J1310">_xlfn.IFS(C1310&lt;5.7,"Normal",C1310&lt;6.5,"Pre-Diabetes",C1310&gt;=6.5,"Diabetes")</f>
        <v>Normal</v>
      </c>
    </row>
    <row r="1311" spans="1:10" x14ac:dyDescent="0.35">
      <c r="A1311" t="s">
        <v>1060</v>
      </c>
      <c r="B1311">
        <v>39.424999999999997</v>
      </c>
      <c r="C1311">
        <v>4.76</v>
      </c>
      <c r="D1311" t="s">
        <v>2380</v>
      </c>
      <c r="E1311" t="s">
        <v>2379</v>
      </c>
      <c r="F1311" t="s">
        <v>2379</v>
      </c>
      <c r="G1311">
        <v>0</v>
      </c>
      <c r="H1311" t="s">
        <v>2379</v>
      </c>
      <c r="I1311" t="str" cm="1">
        <f t="array" ref="I1311">_xlfn.IFS(B1557&lt;18.5,"Underweight",B1557&lt;25,"Normal Weight",B1557&lt;30,"Overweight",B1557&gt;=30,"Obesity")</f>
        <v>Obesity</v>
      </c>
      <c r="J1311" t="str" cm="1">
        <f t="array" ref="J1311">_xlfn.IFS(C1311&lt;5.7,"Normal",C1311&lt;6.5,"Pre-Diabetes",C1311&gt;=6.5,"Diabetes")</f>
        <v>Normal</v>
      </c>
    </row>
    <row r="1312" spans="1:10" x14ac:dyDescent="0.35">
      <c r="A1312" t="s">
        <v>1059</v>
      </c>
      <c r="B1312">
        <v>33.44</v>
      </c>
      <c r="C1312">
        <v>6.24</v>
      </c>
      <c r="D1312" t="s">
        <v>2380</v>
      </c>
      <c r="E1312" t="s">
        <v>2379</v>
      </c>
      <c r="F1312" t="s">
        <v>2379</v>
      </c>
      <c r="G1312">
        <v>0</v>
      </c>
      <c r="H1312" t="s">
        <v>2379</v>
      </c>
      <c r="I1312" t="str" cm="1">
        <f t="array" ref="I1312">_xlfn.IFS(B1558&lt;18.5,"Underweight",B1558&lt;25,"Normal Weight",B1558&lt;30,"Overweight",B1558&gt;=30,"Obesity")</f>
        <v>Overweight</v>
      </c>
      <c r="J1312" t="str" cm="1">
        <f t="array" ref="J1312">_xlfn.IFS(C1312&lt;5.7,"Normal",C1312&lt;6.5,"Pre-Diabetes",C1312&gt;=6.5,"Diabetes")</f>
        <v>Pre-Diabetes</v>
      </c>
    </row>
    <row r="1313" spans="1:10" x14ac:dyDescent="0.35">
      <c r="A1313" t="s">
        <v>1058</v>
      </c>
      <c r="B1313">
        <v>33.344999999999999</v>
      </c>
      <c r="C1313">
        <v>5.44</v>
      </c>
      <c r="D1313" t="s">
        <v>2380</v>
      </c>
      <c r="E1313" t="s">
        <v>2379</v>
      </c>
      <c r="F1313" t="s">
        <v>2379</v>
      </c>
      <c r="G1313">
        <v>0</v>
      </c>
      <c r="H1313" t="s">
        <v>2379</v>
      </c>
      <c r="I1313" t="str" cm="1">
        <f t="array" ref="I1313">_xlfn.IFS(B1559&lt;18.5,"Underweight",B1559&lt;25,"Normal Weight",B1559&lt;30,"Overweight",B1559&gt;=30,"Obesity")</f>
        <v>Overweight</v>
      </c>
      <c r="J1313" t="str" cm="1">
        <f t="array" ref="J1313">_xlfn.IFS(C1313&lt;5.7,"Normal",C1313&lt;6.5,"Pre-Diabetes",C1313&gt;=6.5,"Diabetes")</f>
        <v>Normal</v>
      </c>
    </row>
    <row r="1314" spans="1:10" x14ac:dyDescent="0.35">
      <c r="A1314" t="s">
        <v>1057</v>
      </c>
      <c r="B1314">
        <v>38.79</v>
      </c>
      <c r="C1314">
        <v>5.08</v>
      </c>
      <c r="D1314" t="s">
        <v>2379</v>
      </c>
      <c r="E1314" t="s">
        <v>2379</v>
      </c>
      <c r="F1314" t="s">
        <v>2381</v>
      </c>
      <c r="G1314">
        <v>1</v>
      </c>
      <c r="H1314" t="s">
        <v>2379</v>
      </c>
      <c r="I1314" t="str" cm="1">
        <f t="array" ref="I1314">_xlfn.IFS(B1560&lt;18.5,"Underweight",B1560&lt;25,"Normal Weight",B1560&lt;30,"Overweight",B1560&gt;=30,"Obesity")</f>
        <v>Underweight</v>
      </c>
      <c r="J1314" t="str" cm="1">
        <f t="array" ref="J1314">_xlfn.IFS(C1314&lt;5.7,"Normal",C1314&lt;6.5,"Pre-Diabetes",C1314&gt;=6.5,"Diabetes")</f>
        <v>Normal</v>
      </c>
    </row>
    <row r="1315" spans="1:10" x14ac:dyDescent="0.35">
      <c r="A1315" t="s">
        <v>1056</v>
      </c>
      <c r="B1315">
        <v>30.684999999999999</v>
      </c>
      <c r="C1315">
        <v>4.87</v>
      </c>
      <c r="D1315" t="s">
        <v>2379</v>
      </c>
      <c r="E1315" t="s">
        <v>2379</v>
      </c>
      <c r="F1315" t="s">
        <v>2381</v>
      </c>
      <c r="G1315">
        <v>1</v>
      </c>
      <c r="H1315" t="s">
        <v>2379</v>
      </c>
      <c r="I1315" t="str" cm="1">
        <f t="array" ref="I1315">_xlfn.IFS(B1561&lt;18.5,"Underweight",B1561&lt;25,"Normal Weight",B1561&lt;30,"Overweight",B1561&gt;=30,"Obesity")</f>
        <v>Obesity</v>
      </c>
      <c r="J1315" t="str" cm="1">
        <f t="array" ref="J1315">_xlfn.IFS(C1315&lt;5.7,"Normal",C1315&lt;6.5,"Pre-Diabetes",C1315&gt;=6.5,"Diabetes")</f>
        <v>Normal</v>
      </c>
    </row>
    <row r="1316" spans="1:10" x14ac:dyDescent="0.35">
      <c r="A1316" t="s">
        <v>1055</v>
      </c>
      <c r="B1316">
        <v>22.135000000000002</v>
      </c>
      <c r="C1316">
        <v>8.17</v>
      </c>
      <c r="D1316" t="s">
        <v>2379</v>
      </c>
      <c r="E1316" t="s">
        <v>2379</v>
      </c>
      <c r="F1316" t="s">
        <v>2379</v>
      </c>
      <c r="G1316">
        <v>0</v>
      </c>
      <c r="H1316" t="s">
        <v>2379</v>
      </c>
      <c r="I1316" t="str" cm="1">
        <f t="array" ref="I1316">_xlfn.IFS(B1562&lt;18.5,"Underweight",B1562&lt;25,"Normal Weight",B1562&lt;30,"Overweight",B1562&gt;=30,"Obesity")</f>
        <v>Overweight</v>
      </c>
      <c r="J1316" t="str" cm="1">
        <f t="array" ref="J1316">_xlfn.IFS(C1316&lt;5.7,"Normal",C1316&lt;6.5,"Pre-Diabetes",C1316&gt;=6.5,"Diabetes")</f>
        <v>Diabetes</v>
      </c>
    </row>
    <row r="1317" spans="1:10" x14ac:dyDescent="0.35">
      <c r="A1317" t="s">
        <v>1054</v>
      </c>
      <c r="B1317">
        <v>33.33</v>
      </c>
      <c r="C1317">
        <v>7.61</v>
      </c>
      <c r="D1317" t="s">
        <v>2379</v>
      </c>
      <c r="E1317" t="s">
        <v>2379</v>
      </c>
      <c r="F1317" t="s">
        <v>2379</v>
      </c>
      <c r="G1317">
        <v>0</v>
      </c>
      <c r="H1317" t="s">
        <v>2379</v>
      </c>
      <c r="I1317" t="str" cm="1">
        <f t="array" ref="I1317">_xlfn.IFS(B1563&lt;18.5,"Underweight",B1563&lt;25,"Normal Weight",B1563&lt;30,"Overweight",B1563&gt;=30,"Obesity")</f>
        <v>Overweight</v>
      </c>
      <c r="J1317" t="str" cm="1">
        <f t="array" ref="J1317">_xlfn.IFS(C1317&lt;5.7,"Normal",C1317&lt;6.5,"Pre-Diabetes",C1317&gt;=6.5,"Diabetes")</f>
        <v>Diabetes</v>
      </c>
    </row>
    <row r="1318" spans="1:10" x14ac:dyDescent="0.35">
      <c r="A1318" t="s">
        <v>1053</v>
      </c>
      <c r="B1318">
        <v>31.13</v>
      </c>
      <c r="C1318">
        <v>10.1</v>
      </c>
      <c r="D1318" t="s">
        <v>2379</v>
      </c>
      <c r="E1318" t="s">
        <v>2379</v>
      </c>
      <c r="F1318" t="s">
        <v>2379</v>
      </c>
      <c r="G1318">
        <v>0</v>
      </c>
      <c r="H1318" t="s">
        <v>2379</v>
      </c>
      <c r="I1318" t="str" cm="1">
        <f t="array" ref="I1318">_xlfn.IFS(B1564&lt;18.5,"Underweight",B1564&lt;25,"Normal Weight",B1564&lt;30,"Overweight",B1564&gt;=30,"Obesity")</f>
        <v>Overweight</v>
      </c>
      <c r="J1318" t="str" cm="1">
        <f t="array" ref="J1318">_xlfn.IFS(C1318&lt;5.7,"Normal",C1318&lt;6.5,"Pre-Diabetes",C1318&gt;=6.5,"Diabetes")</f>
        <v>Diabetes</v>
      </c>
    </row>
    <row r="1319" spans="1:10" x14ac:dyDescent="0.35">
      <c r="A1319" t="s">
        <v>1052</v>
      </c>
      <c r="B1319">
        <v>28.9</v>
      </c>
      <c r="C1319">
        <v>11.24</v>
      </c>
      <c r="D1319" t="s">
        <v>2379</v>
      </c>
      <c r="E1319" t="s">
        <v>2379</v>
      </c>
      <c r="F1319" t="s">
        <v>2379</v>
      </c>
      <c r="G1319">
        <v>0</v>
      </c>
      <c r="H1319" t="s">
        <v>2379</v>
      </c>
      <c r="I1319" t="str" cm="1">
        <f t="array" ref="I1319">_xlfn.IFS(B1565&lt;18.5,"Underweight",B1565&lt;25,"Normal Weight",B1565&lt;30,"Overweight",B1565&gt;=30,"Obesity")</f>
        <v>Obesity</v>
      </c>
      <c r="J1319" t="str" cm="1">
        <f t="array" ref="J1319">_xlfn.IFS(C1319&lt;5.7,"Normal",C1319&lt;6.5,"Pre-Diabetes",C1319&gt;=6.5,"Diabetes")</f>
        <v>Diabetes</v>
      </c>
    </row>
    <row r="1320" spans="1:10" x14ac:dyDescent="0.35">
      <c r="A1320" t="s">
        <v>1051</v>
      </c>
      <c r="B1320">
        <v>43.31</v>
      </c>
      <c r="C1320">
        <v>6.1</v>
      </c>
      <c r="D1320" t="s">
        <v>2380</v>
      </c>
      <c r="E1320" t="s">
        <v>2380</v>
      </c>
      <c r="F1320" t="s">
        <v>2379</v>
      </c>
      <c r="G1320">
        <v>1</v>
      </c>
      <c r="H1320" t="s">
        <v>2379</v>
      </c>
      <c r="I1320" t="str" cm="1">
        <f t="array" ref="I1320">_xlfn.IFS(B1566&lt;18.5,"Underweight",B1566&lt;25,"Normal Weight",B1566&lt;30,"Overweight",B1566&gt;=30,"Obesity")</f>
        <v>Normal Weight</v>
      </c>
      <c r="J1320" t="str" cm="1">
        <f t="array" ref="J1320">_xlfn.IFS(C1320&lt;5.7,"Normal",C1320&lt;6.5,"Pre-Diabetes",C1320&gt;=6.5,"Diabetes")</f>
        <v>Pre-Diabetes</v>
      </c>
    </row>
    <row r="1321" spans="1:10" x14ac:dyDescent="0.35">
      <c r="A1321" t="s">
        <v>1050</v>
      </c>
      <c r="B1321">
        <v>22.8</v>
      </c>
      <c r="C1321">
        <v>6.98</v>
      </c>
      <c r="D1321" t="s">
        <v>2379</v>
      </c>
      <c r="E1321" t="s">
        <v>2379</v>
      </c>
      <c r="F1321" t="s">
        <v>2379</v>
      </c>
      <c r="G1321">
        <v>0</v>
      </c>
      <c r="H1321" t="s">
        <v>2379</v>
      </c>
      <c r="I1321" t="str" cm="1">
        <f t="array" ref="I1321">_xlfn.IFS(B1567&lt;18.5,"Underweight",B1567&lt;25,"Normal Weight",B1567&lt;30,"Overweight",B1567&gt;=30,"Obesity")</f>
        <v>Normal Weight</v>
      </c>
      <c r="J1321" t="str" cm="1">
        <f t="array" ref="J1321">_xlfn.IFS(C1321&lt;5.7,"Normal",C1321&lt;6.5,"Pre-Diabetes",C1321&gt;=6.5,"Diabetes")</f>
        <v>Diabetes</v>
      </c>
    </row>
    <row r="1322" spans="1:10" x14ac:dyDescent="0.35">
      <c r="A1322" t="s">
        <v>1049</v>
      </c>
      <c r="B1322">
        <v>19.09</v>
      </c>
      <c r="C1322">
        <v>4</v>
      </c>
      <c r="D1322" t="s">
        <v>2380</v>
      </c>
      <c r="E1322" t="s">
        <v>2379</v>
      </c>
      <c r="F1322" t="s">
        <v>2379</v>
      </c>
      <c r="G1322">
        <v>1</v>
      </c>
      <c r="H1322" t="s">
        <v>2379</v>
      </c>
      <c r="I1322" t="str" cm="1">
        <f t="array" ref="I1322">_xlfn.IFS(B1568&lt;18.5,"Underweight",B1568&lt;25,"Normal Weight",B1568&lt;30,"Overweight",B1568&gt;=30,"Obesity")</f>
        <v>Overweight</v>
      </c>
      <c r="J1322" t="str" cm="1">
        <f t="array" ref="J1322">_xlfn.IFS(C1322&lt;5.7,"Normal",C1322&lt;6.5,"Pre-Diabetes",C1322&gt;=6.5,"Diabetes")</f>
        <v>Normal</v>
      </c>
    </row>
    <row r="1323" spans="1:10" x14ac:dyDescent="0.35">
      <c r="A1323" t="s">
        <v>1048</v>
      </c>
      <c r="B1323">
        <v>23.37</v>
      </c>
      <c r="C1323">
        <v>4.2300000000000004</v>
      </c>
      <c r="D1323" t="s">
        <v>2379</v>
      </c>
      <c r="E1323" t="s">
        <v>2379</v>
      </c>
      <c r="F1323" t="s">
        <v>2379</v>
      </c>
      <c r="G1323">
        <v>0</v>
      </c>
      <c r="H1323" t="s">
        <v>2379</v>
      </c>
      <c r="I1323" t="str" cm="1">
        <f t="array" ref="I1323">_xlfn.IFS(B1569&lt;18.5,"Underweight",B1569&lt;25,"Normal Weight",B1569&lt;30,"Overweight",B1569&gt;=30,"Obesity")</f>
        <v>Normal Weight</v>
      </c>
      <c r="J1323" t="str" cm="1">
        <f t="array" ref="J1323">_xlfn.IFS(C1323&lt;5.7,"Normal",C1323&lt;6.5,"Pre-Diabetes",C1323&gt;=6.5,"Diabetes")</f>
        <v>Normal</v>
      </c>
    </row>
    <row r="1324" spans="1:10" x14ac:dyDescent="0.35">
      <c r="A1324" t="s">
        <v>1047</v>
      </c>
      <c r="B1324">
        <v>33.44</v>
      </c>
      <c r="C1324">
        <v>4.72</v>
      </c>
      <c r="D1324" t="s">
        <v>2380</v>
      </c>
      <c r="E1324" t="s">
        <v>2379</v>
      </c>
      <c r="F1324" t="s">
        <v>2379</v>
      </c>
      <c r="G1324">
        <v>0</v>
      </c>
      <c r="H1324" t="s">
        <v>2379</v>
      </c>
      <c r="I1324" t="str" cm="1">
        <f t="array" ref="I1324">_xlfn.IFS(B1570&lt;18.5,"Underweight",B1570&lt;25,"Normal Weight",B1570&lt;30,"Overweight",B1570&gt;=30,"Obesity")</f>
        <v>Underweight</v>
      </c>
      <c r="J1324" t="str" cm="1">
        <f t="array" ref="J1324">_xlfn.IFS(C1324&lt;5.7,"Normal",C1324&lt;6.5,"Pre-Diabetes",C1324&gt;=6.5,"Diabetes")</f>
        <v>Normal</v>
      </c>
    </row>
    <row r="1325" spans="1:10" x14ac:dyDescent="0.35">
      <c r="A1325" t="s">
        <v>1046</v>
      </c>
      <c r="B1325">
        <v>28.05</v>
      </c>
      <c r="C1325">
        <v>5.63</v>
      </c>
      <c r="D1325" t="s">
        <v>2380</v>
      </c>
      <c r="E1325" t="s">
        <v>2379</v>
      </c>
      <c r="F1325" t="s">
        <v>2379</v>
      </c>
      <c r="G1325">
        <v>0</v>
      </c>
      <c r="H1325" t="s">
        <v>2379</v>
      </c>
      <c r="I1325" t="str" cm="1">
        <f t="array" ref="I1325">_xlfn.IFS(B1571&lt;18.5,"Underweight",B1571&lt;25,"Normal Weight",B1571&lt;30,"Overweight",B1571&gt;=30,"Obesity")</f>
        <v>Overweight</v>
      </c>
      <c r="J1325" t="str" cm="1">
        <f t="array" ref="J1325">_xlfn.IFS(C1325&lt;5.7,"Normal",C1325&lt;6.5,"Pre-Diabetes",C1325&gt;=6.5,"Diabetes")</f>
        <v>Normal</v>
      </c>
    </row>
    <row r="1326" spans="1:10" x14ac:dyDescent="0.35">
      <c r="A1326" t="s">
        <v>1045</v>
      </c>
      <c r="B1326">
        <v>27.72</v>
      </c>
      <c r="C1326">
        <v>5.83</v>
      </c>
      <c r="D1326" t="s">
        <v>2380</v>
      </c>
      <c r="E1326" t="s">
        <v>2379</v>
      </c>
      <c r="F1326" t="s">
        <v>2379</v>
      </c>
      <c r="G1326">
        <v>0</v>
      </c>
      <c r="H1326" t="s">
        <v>2379</v>
      </c>
      <c r="I1326" t="str" cm="1">
        <f t="array" ref="I1326">_xlfn.IFS(B1572&lt;18.5,"Underweight",B1572&lt;25,"Normal Weight",B1572&lt;30,"Overweight",B1572&gt;=30,"Obesity")</f>
        <v>Normal Weight</v>
      </c>
      <c r="J1326" t="str" cm="1">
        <f t="array" ref="J1326">_xlfn.IFS(C1326&lt;5.7,"Normal",C1326&lt;6.5,"Pre-Diabetes",C1326&gt;=6.5,"Diabetes")</f>
        <v>Pre-Diabetes</v>
      </c>
    </row>
    <row r="1327" spans="1:10" x14ac:dyDescent="0.35">
      <c r="A1327" t="s">
        <v>1044</v>
      </c>
      <c r="B1327">
        <v>29.81</v>
      </c>
      <c r="C1327">
        <v>9.23</v>
      </c>
      <c r="D1327" t="s">
        <v>2379</v>
      </c>
      <c r="E1327" t="s">
        <v>2379</v>
      </c>
      <c r="F1327" t="s">
        <v>2379</v>
      </c>
      <c r="G1327">
        <v>0</v>
      </c>
      <c r="H1327" t="s">
        <v>2379</v>
      </c>
      <c r="I1327" t="str" cm="1">
        <f t="array" ref="I1327">_xlfn.IFS(B1573&lt;18.5,"Underweight",B1573&lt;25,"Normal Weight",B1573&lt;30,"Overweight",B1573&gt;=30,"Obesity")</f>
        <v>Overweight</v>
      </c>
      <c r="J1327" t="str" cm="1">
        <f t="array" ref="J1327">_xlfn.IFS(C1327&lt;5.7,"Normal",C1327&lt;6.5,"Pre-Diabetes",C1327&gt;=6.5,"Diabetes")</f>
        <v>Diabetes</v>
      </c>
    </row>
    <row r="1328" spans="1:10" x14ac:dyDescent="0.35">
      <c r="A1328" t="s">
        <v>1043</v>
      </c>
      <c r="B1328">
        <v>23.98</v>
      </c>
      <c r="C1328">
        <v>9.89</v>
      </c>
      <c r="D1328" t="s">
        <v>2379</v>
      </c>
      <c r="E1328" t="s">
        <v>2379</v>
      </c>
      <c r="F1328" t="s">
        <v>2379</v>
      </c>
      <c r="G1328">
        <v>0</v>
      </c>
      <c r="H1328" t="s">
        <v>2379</v>
      </c>
      <c r="I1328" t="str" cm="1">
        <f t="array" ref="I1328">_xlfn.IFS(B1574&lt;18.5,"Underweight",B1574&lt;25,"Normal Weight",B1574&lt;30,"Overweight",B1574&gt;=30,"Obesity")</f>
        <v>Obesity</v>
      </c>
      <c r="J1328" t="str" cm="1">
        <f t="array" ref="J1328">_xlfn.IFS(C1328&lt;5.7,"Normal",C1328&lt;6.5,"Pre-Diabetes",C1328&gt;=6.5,"Diabetes")</f>
        <v>Diabetes</v>
      </c>
    </row>
    <row r="1329" spans="1:10" x14ac:dyDescent="0.35">
      <c r="A1329" t="s">
        <v>1042</v>
      </c>
      <c r="B1329">
        <v>17.34</v>
      </c>
      <c r="C1329">
        <v>12</v>
      </c>
      <c r="D1329" t="s">
        <v>2379</v>
      </c>
      <c r="E1329" t="s">
        <v>2379</v>
      </c>
      <c r="F1329" t="s">
        <v>2379</v>
      </c>
      <c r="G1329">
        <v>0</v>
      </c>
      <c r="H1329" t="s">
        <v>2379</v>
      </c>
      <c r="I1329" t="str" cm="1">
        <f t="array" ref="I1329">_xlfn.IFS(B1575&lt;18.5,"Underweight",B1575&lt;25,"Normal Weight",B1575&lt;30,"Overweight",B1575&gt;=30,"Obesity")</f>
        <v>Overweight</v>
      </c>
      <c r="J1329" t="str" cm="1">
        <f t="array" ref="J1329">_xlfn.IFS(C1329&lt;5.7,"Normal",C1329&lt;6.5,"Pre-Diabetes",C1329&gt;=6.5,"Diabetes")</f>
        <v>Diabetes</v>
      </c>
    </row>
    <row r="1330" spans="1:10" x14ac:dyDescent="0.35">
      <c r="A1330" t="s">
        <v>1041</v>
      </c>
      <c r="B1330">
        <v>40.39</v>
      </c>
      <c r="C1330">
        <v>4.24</v>
      </c>
      <c r="D1330" t="s">
        <v>2380</v>
      </c>
      <c r="E1330" t="s">
        <v>2379</v>
      </c>
      <c r="F1330" t="s">
        <v>2381</v>
      </c>
      <c r="G1330">
        <v>1</v>
      </c>
      <c r="H1330" t="s">
        <v>2379</v>
      </c>
      <c r="I1330" t="str" cm="1">
        <f t="array" ref="I1330">_xlfn.IFS(B1576&lt;18.5,"Underweight",B1576&lt;25,"Normal Weight",B1576&lt;30,"Overweight",B1576&gt;=30,"Obesity")</f>
        <v>Normal Weight</v>
      </c>
      <c r="J1330" t="str" cm="1">
        <f t="array" ref="J1330">_xlfn.IFS(C1330&lt;5.7,"Normal",C1330&lt;6.5,"Pre-Diabetes",C1330&gt;=6.5,"Diabetes")</f>
        <v>Normal</v>
      </c>
    </row>
    <row r="1331" spans="1:10" x14ac:dyDescent="0.35">
      <c r="A1331" t="s">
        <v>1040</v>
      </c>
      <c r="B1331">
        <v>25.96</v>
      </c>
      <c r="C1331">
        <v>4.68</v>
      </c>
      <c r="D1331" t="s">
        <v>2380</v>
      </c>
      <c r="E1331" t="s">
        <v>2379</v>
      </c>
      <c r="F1331" t="s">
        <v>2381</v>
      </c>
      <c r="G1331">
        <v>1</v>
      </c>
      <c r="H1331" t="s">
        <v>2379</v>
      </c>
      <c r="I1331" t="str" cm="1">
        <f t="array" ref="I1331">_xlfn.IFS(B1577&lt;18.5,"Underweight",B1577&lt;25,"Normal Weight",B1577&lt;30,"Overweight",B1577&gt;=30,"Obesity")</f>
        <v>Obesity</v>
      </c>
      <c r="J1331" t="str" cm="1">
        <f t="array" ref="J1331">_xlfn.IFS(C1331&lt;5.7,"Normal",C1331&lt;6.5,"Pre-Diabetes",C1331&gt;=6.5,"Diabetes")</f>
        <v>Normal</v>
      </c>
    </row>
    <row r="1332" spans="1:10" x14ac:dyDescent="0.35">
      <c r="A1332" t="s">
        <v>1039</v>
      </c>
      <c r="B1332">
        <v>17.68</v>
      </c>
      <c r="C1332">
        <v>8.57</v>
      </c>
      <c r="D1332" t="s">
        <v>2380</v>
      </c>
      <c r="E1332" t="s">
        <v>2379</v>
      </c>
      <c r="F1332" t="s">
        <v>2381</v>
      </c>
      <c r="G1332">
        <v>1</v>
      </c>
      <c r="H1332" t="s">
        <v>2379</v>
      </c>
      <c r="I1332" t="str" cm="1">
        <f t="array" ref="I1332">_xlfn.IFS(B1578&lt;18.5,"Underweight",B1578&lt;25,"Normal Weight",B1578&lt;30,"Overweight",B1578&gt;=30,"Obesity")</f>
        <v>Underweight</v>
      </c>
      <c r="J1332" t="str" cm="1">
        <f t="array" ref="J1332">_xlfn.IFS(C1332&lt;5.7,"Normal",C1332&lt;6.5,"Pre-Diabetes",C1332&gt;=6.5,"Diabetes")</f>
        <v>Diabetes</v>
      </c>
    </row>
    <row r="1333" spans="1:10" x14ac:dyDescent="0.35">
      <c r="A1333" t="s">
        <v>1038</v>
      </c>
      <c r="B1333">
        <v>30.875</v>
      </c>
      <c r="C1333">
        <v>4.0999999999999996</v>
      </c>
      <c r="D1333" t="s">
        <v>2379</v>
      </c>
      <c r="E1333" t="s">
        <v>2379</v>
      </c>
      <c r="F1333" t="s">
        <v>2379</v>
      </c>
      <c r="G1333">
        <v>0</v>
      </c>
      <c r="H1333" t="s">
        <v>2379</v>
      </c>
      <c r="I1333" t="str" cm="1">
        <f t="array" ref="I1333">_xlfn.IFS(B1579&lt;18.5,"Underweight",B1579&lt;25,"Normal Weight",B1579&lt;30,"Overweight",B1579&gt;=30,"Obesity")</f>
        <v>Obesity</v>
      </c>
      <c r="J1333" t="str" cm="1">
        <f t="array" ref="J1333">_xlfn.IFS(C1333&lt;5.7,"Normal",C1333&lt;6.5,"Pre-Diabetes",C1333&gt;=6.5,"Diabetes")</f>
        <v>Normal</v>
      </c>
    </row>
    <row r="1334" spans="1:10" x14ac:dyDescent="0.35">
      <c r="A1334" t="s">
        <v>1037</v>
      </c>
      <c r="B1334">
        <v>30.81</v>
      </c>
      <c r="C1334">
        <v>4.49</v>
      </c>
      <c r="D1334" t="s">
        <v>2379</v>
      </c>
      <c r="E1334" t="s">
        <v>2379</v>
      </c>
      <c r="F1334" t="s">
        <v>2379</v>
      </c>
      <c r="G1334">
        <v>0</v>
      </c>
      <c r="H1334" t="s">
        <v>2379</v>
      </c>
      <c r="I1334" t="str" cm="1">
        <f t="array" ref="I1334">_xlfn.IFS(B1580&lt;18.5,"Underweight",B1580&lt;25,"Normal Weight",B1580&lt;30,"Overweight",B1580&gt;=30,"Obesity")</f>
        <v>Obesity</v>
      </c>
      <c r="J1334" t="str" cm="1">
        <f t="array" ref="J1334">_xlfn.IFS(C1334&lt;5.7,"Normal",C1334&lt;6.5,"Pre-Diabetes",C1334&gt;=6.5,"Diabetes")</f>
        <v>Normal</v>
      </c>
    </row>
    <row r="1335" spans="1:10" x14ac:dyDescent="0.35">
      <c r="A1335" t="s">
        <v>1036</v>
      </c>
      <c r="B1335">
        <v>36.85</v>
      </c>
      <c r="C1335">
        <v>8.8000000000000007</v>
      </c>
      <c r="D1335" t="s">
        <v>2379</v>
      </c>
      <c r="E1335" t="s">
        <v>2379</v>
      </c>
      <c r="F1335" t="s">
        <v>2379</v>
      </c>
      <c r="G1335">
        <v>2</v>
      </c>
      <c r="H1335" t="s">
        <v>2379</v>
      </c>
      <c r="I1335" t="str" cm="1">
        <f t="array" ref="I1335">_xlfn.IFS(B1581&lt;18.5,"Underweight",B1581&lt;25,"Normal Weight",B1581&lt;30,"Overweight",B1581&gt;=30,"Obesity")</f>
        <v>Obesity</v>
      </c>
      <c r="J1335" t="str" cm="1">
        <f t="array" ref="J1335">_xlfn.IFS(C1335&lt;5.7,"Normal",C1335&lt;6.5,"Pre-Diabetes",C1335&gt;=6.5,"Diabetes")</f>
        <v>Diabetes</v>
      </c>
    </row>
    <row r="1336" spans="1:10" x14ac:dyDescent="0.35">
      <c r="A1336" t="s">
        <v>1035</v>
      </c>
      <c r="B1336">
        <v>35.86</v>
      </c>
      <c r="C1336">
        <v>7.93</v>
      </c>
      <c r="D1336" t="s">
        <v>2379</v>
      </c>
      <c r="E1336" t="s">
        <v>2379</v>
      </c>
      <c r="F1336" t="s">
        <v>2379</v>
      </c>
      <c r="G1336">
        <v>2</v>
      </c>
      <c r="H1336" t="s">
        <v>2379</v>
      </c>
      <c r="I1336" t="str" cm="1">
        <f t="array" ref="I1336">_xlfn.IFS(B1582&lt;18.5,"Underweight",B1582&lt;25,"Normal Weight",B1582&lt;30,"Overweight",B1582&gt;=30,"Obesity")</f>
        <v>Obesity</v>
      </c>
      <c r="J1336" t="str" cm="1">
        <f t="array" ref="J1336">_xlfn.IFS(C1336&lt;5.7,"Normal",C1336&lt;6.5,"Pre-Diabetes",C1336&gt;=6.5,"Diabetes")</f>
        <v>Diabetes</v>
      </c>
    </row>
    <row r="1337" spans="1:10" x14ac:dyDescent="0.35">
      <c r="A1337" t="s">
        <v>1034</v>
      </c>
      <c r="B1337">
        <v>30.3</v>
      </c>
      <c r="C1337">
        <v>9.4499999999999993</v>
      </c>
      <c r="D1337" t="s">
        <v>2379</v>
      </c>
      <c r="E1337" t="s">
        <v>2379</v>
      </c>
      <c r="F1337" t="s">
        <v>2379</v>
      </c>
      <c r="G1337">
        <v>2</v>
      </c>
      <c r="H1337" t="s">
        <v>2379</v>
      </c>
      <c r="I1337" t="str" cm="1">
        <f t="array" ref="I1337">_xlfn.IFS(B1583&lt;18.5,"Underweight",B1583&lt;25,"Normal Weight",B1583&lt;30,"Overweight",B1583&gt;=30,"Obesity")</f>
        <v>Obesity</v>
      </c>
      <c r="J1337" t="str" cm="1">
        <f t="array" ref="J1337">_xlfn.IFS(C1337&lt;5.7,"Normal",C1337&lt;6.5,"Pre-Diabetes",C1337&gt;=6.5,"Diabetes")</f>
        <v>Diabetes</v>
      </c>
    </row>
    <row r="1338" spans="1:10" x14ac:dyDescent="0.35">
      <c r="A1338" t="s">
        <v>1033</v>
      </c>
      <c r="B1338">
        <v>32.015000000000001</v>
      </c>
      <c r="C1338">
        <v>7.67</v>
      </c>
      <c r="D1338" t="s">
        <v>2379</v>
      </c>
      <c r="E1338" t="s">
        <v>2379</v>
      </c>
      <c r="F1338" t="s">
        <v>2379</v>
      </c>
      <c r="G1338">
        <v>0</v>
      </c>
      <c r="H1338" t="s">
        <v>2379</v>
      </c>
      <c r="I1338" t="str" cm="1">
        <f t="array" ref="I1338">_xlfn.IFS(B1584&lt;18.5,"Underweight",B1584&lt;25,"Normal Weight",B1584&lt;30,"Overweight",B1584&gt;=30,"Obesity")</f>
        <v>Overweight</v>
      </c>
      <c r="J1338" t="str" cm="1">
        <f t="array" ref="J1338">_xlfn.IFS(C1338&lt;5.7,"Normal",C1338&lt;6.5,"Pre-Diabetes",C1338&gt;=6.5,"Diabetes")</f>
        <v>Diabetes</v>
      </c>
    </row>
    <row r="1339" spans="1:10" x14ac:dyDescent="0.35">
      <c r="A1339" t="s">
        <v>1032</v>
      </c>
      <c r="B1339">
        <v>25.06</v>
      </c>
      <c r="C1339">
        <v>10.53</v>
      </c>
      <c r="D1339" t="s">
        <v>2379</v>
      </c>
      <c r="E1339" t="s">
        <v>2379</v>
      </c>
      <c r="F1339" t="s">
        <v>2379</v>
      </c>
      <c r="G1339">
        <v>2</v>
      </c>
      <c r="H1339" t="s">
        <v>2379</v>
      </c>
      <c r="I1339" t="str" cm="1">
        <f t="array" ref="I1339">_xlfn.IFS(B1585&lt;18.5,"Underweight",B1585&lt;25,"Normal Weight",B1585&lt;30,"Overweight",B1585&gt;=30,"Obesity")</f>
        <v>Obesity</v>
      </c>
      <c r="J1339" t="str" cm="1">
        <f t="array" ref="J1339">_xlfn.IFS(C1339&lt;5.7,"Normal",C1339&lt;6.5,"Pre-Diabetes",C1339&gt;=6.5,"Diabetes")</f>
        <v>Diabetes</v>
      </c>
    </row>
    <row r="1340" spans="1:10" x14ac:dyDescent="0.35">
      <c r="A1340" t="s">
        <v>1031</v>
      </c>
      <c r="B1340">
        <v>18.829999999999998</v>
      </c>
      <c r="C1340">
        <v>10.08</v>
      </c>
      <c r="D1340" t="s">
        <v>2380</v>
      </c>
      <c r="E1340" t="s">
        <v>2379</v>
      </c>
      <c r="F1340" t="s">
        <v>2379</v>
      </c>
      <c r="G1340">
        <v>0</v>
      </c>
      <c r="H1340" t="s">
        <v>2379</v>
      </c>
      <c r="I1340" t="str" cm="1">
        <f t="array" ref="I1340">_xlfn.IFS(B1586&lt;18.5,"Underweight",B1586&lt;25,"Normal Weight",B1586&lt;30,"Overweight",B1586&gt;=30,"Obesity")</f>
        <v>Obesity</v>
      </c>
      <c r="J1340" t="str" cm="1">
        <f t="array" ref="J1340">_xlfn.IFS(C1340&lt;5.7,"Normal",C1340&lt;6.5,"Pre-Diabetes",C1340&gt;=6.5,"Diabetes")</f>
        <v>Diabetes</v>
      </c>
    </row>
    <row r="1341" spans="1:10" x14ac:dyDescent="0.35">
      <c r="A1341" t="s">
        <v>1030</v>
      </c>
      <c r="B1341">
        <v>47.52</v>
      </c>
      <c r="C1341">
        <v>11.39</v>
      </c>
      <c r="D1341" t="s">
        <v>2380</v>
      </c>
      <c r="E1341" t="s">
        <v>2379</v>
      </c>
      <c r="F1341" t="s">
        <v>2379</v>
      </c>
      <c r="G1341">
        <v>1</v>
      </c>
      <c r="H1341" t="s">
        <v>2379</v>
      </c>
      <c r="I1341" t="str" cm="1">
        <f t="array" ref="I1341">_xlfn.IFS(B1587&lt;18.5,"Underweight",B1587&lt;25,"Normal Weight",B1587&lt;30,"Overweight",B1587&gt;=30,"Obesity")</f>
        <v>Overweight</v>
      </c>
      <c r="J1341" t="str" cm="1">
        <f t="array" ref="J1341">_xlfn.IFS(C1341&lt;5.7,"Normal",C1341&lt;6.5,"Pre-Diabetes",C1341&gt;=6.5,"Diabetes")</f>
        <v>Diabetes</v>
      </c>
    </row>
    <row r="1342" spans="1:10" x14ac:dyDescent="0.35">
      <c r="A1342" t="s">
        <v>1029</v>
      </c>
      <c r="B1342">
        <v>37.82</v>
      </c>
      <c r="C1342">
        <v>6.36</v>
      </c>
      <c r="D1342" t="s">
        <v>2379</v>
      </c>
      <c r="E1342" t="s">
        <v>2379</v>
      </c>
      <c r="F1342" t="s">
        <v>2379</v>
      </c>
      <c r="G1342">
        <v>0</v>
      </c>
      <c r="H1342" t="s">
        <v>2379</v>
      </c>
      <c r="I1342" t="str" cm="1">
        <f t="array" ref="I1342">_xlfn.IFS(B1588&lt;18.5,"Underweight",B1588&lt;25,"Normal Weight",B1588&lt;30,"Overweight",B1588&gt;=30,"Obesity")</f>
        <v>Obesity</v>
      </c>
      <c r="J1342" t="str" cm="1">
        <f t="array" ref="J1342">_xlfn.IFS(C1342&lt;5.7,"Normal",C1342&lt;6.5,"Pre-Diabetes",C1342&gt;=6.5,"Diabetes")</f>
        <v>Pre-Diabetes</v>
      </c>
    </row>
    <row r="1343" spans="1:10" x14ac:dyDescent="0.35">
      <c r="A1343" t="s">
        <v>1028</v>
      </c>
      <c r="B1343">
        <v>44.16</v>
      </c>
      <c r="C1343">
        <v>5.31</v>
      </c>
      <c r="D1343" t="s">
        <v>2380</v>
      </c>
      <c r="E1343" t="s">
        <v>2379</v>
      </c>
      <c r="F1343" t="s">
        <v>2379</v>
      </c>
      <c r="G1343">
        <v>0</v>
      </c>
      <c r="H1343" t="s">
        <v>2379</v>
      </c>
      <c r="I1343" t="str" cm="1">
        <f t="array" ref="I1343">_xlfn.IFS(B1589&lt;18.5,"Underweight",B1589&lt;25,"Normal Weight",B1589&lt;30,"Overweight",B1589&gt;=30,"Obesity")</f>
        <v>Underweight</v>
      </c>
      <c r="J1343" t="str" cm="1">
        <f t="array" ref="J1343">_xlfn.IFS(C1343&lt;5.7,"Normal",C1343&lt;6.5,"Pre-Diabetes",C1343&gt;=6.5,"Diabetes")</f>
        <v>Normal</v>
      </c>
    </row>
    <row r="1344" spans="1:10" x14ac:dyDescent="0.35">
      <c r="A1344" t="s">
        <v>1027</v>
      </c>
      <c r="B1344">
        <v>37.049999999999997</v>
      </c>
      <c r="C1344">
        <v>4.74</v>
      </c>
      <c r="D1344" t="s">
        <v>2379</v>
      </c>
      <c r="E1344" t="s">
        <v>2379</v>
      </c>
      <c r="F1344" t="s">
        <v>2381</v>
      </c>
      <c r="G1344">
        <v>1</v>
      </c>
      <c r="H1344" t="s">
        <v>2379</v>
      </c>
      <c r="I1344" t="str" cm="1">
        <f t="array" ref="I1344">_xlfn.IFS(B1590&lt;18.5,"Underweight",B1590&lt;25,"Normal Weight",B1590&lt;30,"Overweight",B1590&gt;=30,"Obesity")</f>
        <v>Normal Weight</v>
      </c>
      <c r="J1344" t="str" cm="1">
        <f t="array" ref="J1344">_xlfn.IFS(C1344&lt;5.7,"Normal",C1344&lt;6.5,"Pre-Diabetes",C1344&gt;=6.5,"Diabetes")</f>
        <v>Normal</v>
      </c>
    </row>
    <row r="1345" spans="1:10" x14ac:dyDescent="0.35">
      <c r="A1345" t="s">
        <v>1026</v>
      </c>
      <c r="B1345">
        <v>18.66</v>
      </c>
      <c r="C1345">
        <v>11.35</v>
      </c>
      <c r="D1345" t="s">
        <v>2379</v>
      </c>
      <c r="E1345" t="s">
        <v>2379</v>
      </c>
      <c r="F1345" t="s">
        <v>2379</v>
      </c>
      <c r="G1345">
        <v>0</v>
      </c>
      <c r="H1345" t="s">
        <v>2379</v>
      </c>
      <c r="I1345" t="str" cm="1">
        <f t="array" ref="I1345">_xlfn.IFS(B1591&lt;18.5,"Underweight",B1591&lt;25,"Normal Weight",B1591&lt;30,"Overweight",B1591&gt;=30,"Obesity")</f>
        <v>Obesity</v>
      </c>
      <c r="J1345" t="str" cm="1">
        <f t="array" ref="J1345">_xlfn.IFS(C1345&lt;5.7,"Normal",C1345&lt;6.5,"Pre-Diabetes",C1345&gt;=6.5,"Diabetes")</f>
        <v>Diabetes</v>
      </c>
    </row>
    <row r="1346" spans="1:10" x14ac:dyDescent="0.35">
      <c r="A1346" t="s">
        <v>1025</v>
      </c>
      <c r="B1346">
        <v>36.200000000000003</v>
      </c>
      <c r="C1346">
        <v>6.81</v>
      </c>
      <c r="D1346" t="s">
        <v>2380</v>
      </c>
      <c r="E1346" t="s">
        <v>2379</v>
      </c>
      <c r="F1346" t="s">
        <v>2379</v>
      </c>
      <c r="G1346">
        <v>1</v>
      </c>
      <c r="H1346" t="s">
        <v>2379</v>
      </c>
      <c r="I1346" t="str" cm="1">
        <f t="array" ref="I1346">_xlfn.IFS(B1592&lt;18.5,"Underweight",B1592&lt;25,"Normal Weight",B1592&lt;30,"Overweight",B1592&gt;=30,"Obesity")</f>
        <v>Obesity</v>
      </c>
      <c r="J1346" t="str" cm="1">
        <f t="array" ref="J1346">_xlfn.IFS(C1346&lt;5.7,"Normal",C1346&lt;6.5,"Pre-Diabetes",C1346&gt;=6.5,"Diabetes")</f>
        <v>Diabetes</v>
      </c>
    </row>
    <row r="1347" spans="1:10" x14ac:dyDescent="0.35">
      <c r="A1347" t="s">
        <v>1024</v>
      </c>
      <c r="B1347">
        <v>18.87</v>
      </c>
      <c r="C1347">
        <v>8.06</v>
      </c>
      <c r="D1347" t="s">
        <v>2379</v>
      </c>
      <c r="E1347" t="s">
        <v>2379</v>
      </c>
      <c r="F1347" t="s">
        <v>2379</v>
      </c>
      <c r="G1347">
        <v>0</v>
      </c>
      <c r="H1347" t="s">
        <v>2379</v>
      </c>
      <c r="I1347" t="str" cm="1">
        <f t="array" ref="I1347">_xlfn.IFS(B1593&lt;18.5,"Underweight",B1593&lt;25,"Normal Weight",B1593&lt;30,"Overweight",B1593&gt;=30,"Obesity")</f>
        <v>Overweight</v>
      </c>
      <c r="J1347" t="str" cm="1">
        <f t="array" ref="J1347">_xlfn.IFS(C1347&lt;5.7,"Normal",C1347&lt;6.5,"Pre-Diabetes",C1347&gt;=6.5,"Diabetes")</f>
        <v>Diabetes</v>
      </c>
    </row>
    <row r="1348" spans="1:10" x14ac:dyDescent="0.35">
      <c r="A1348" t="s">
        <v>1023</v>
      </c>
      <c r="B1348">
        <v>32.299999999999997</v>
      </c>
      <c r="C1348">
        <v>6.74</v>
      </c>
      <c r="D1348" t="s">
        <v>2380</v>
      </c>
      <c r="E1348" t="s">
        <v>2379</v>
      </c>
      <c r="F1348" t="s">
        <v>2379</v>
      </c>
      <c r="G1348">
        <v>1</v>
      </c>
      <c r="H1348" t="s">
        <v>2379</v>
      </c>
      <c r="I1348" t="str" cm="1">
        <f t="array" ref="I1348">_xlfn.IFS(B1594&lt;18.5,"Underweight",B1594&lt;25,"Normal Weight",B1594&lt;30,"Overweight",B1594&gt;=30,"Obesity")</f>
        <v>Obesity</v>
      </c>
      <c r="J1348" t="str" cm="1">
        <f t="array" ref="J1348">_xlfn.IFS(C1348&lt;5.7,"Normal",C1348&lt;6.5,"Pre-Diabetes",C1348&gt;=6.5,"Diabetes")</f>
        <v>Diabetes</v>
      </c>
    </row>
    <row r="1349" spans="1:10" x14ac:dyDescent="0.35">
      <c r="A1349" t="s">
        <v>1022</v>
      </c>
      <c r="B1349">
        <v>22.64</v>
      </c>
      <c r="C1349">
        <v>6.54</v>
      </c>
      <c r="D1349" t="s">
        <v>2380</v>
      </c>
      <c r="E1349" t="s">
        <v>2379</v>
      </c>
      <c r="F1349" t="s">
        <v>2379</v>
      </c>
      <c r="G1349">
        <v>2</v>
      </c>
      <c r="H1349" t="s">
        <v>2379</v>
      </c>
      <c r="I1349" t="str" cm="1">
        <f t="array" ref="I1349">_xlfn.IFS(B1595&lt;18.5,"Underweight",B1595&lt;25,"Normal Weight",B1595&lt;30,"Overweight",B1595&gt;=30,"Obesity")</f>
        <v>Normal Weight</v>
      </c>
      <c r="J1349" t="str" cm="1">
        <f t="array" ref="J1349">_xlfn.IFS(C1349&lt;5.7,"Normal",C1349&lt;6.5,"Pre-Diabetes",C1349&gt;=6.5,"Diabetes")</f>
        <v>Diabetes</v>
      </c>
    </row>
    <row r="1350" spans="1:10" x14ac:dyDescent="0.35">
      <c r="A1350" t="s">
        <v>1021</v>
      </c>
      <c r="B1350">
        <v>28.69</v>
      </c>
      <c r="C1350">
        <v>5.4</v>
      </c>
      <c r="D1350" t="s">
        <v>2379</v>
      </c>
      <c r="E1350" t="s">
        <v>2379</v>
      </c>
      <c r="F1350" t="s">
        <v>2379</v>
      </c>
      <c r="G1350">
        <v>0</v>
      </c>
      <c r="H1350" t="s">
        <v>2379</v>
      </c>
      <c r="I1350" t="str" cm="1">
        <f t="array" ref="I1350">_xlfn.IFS(B1596&lt;18.5,"Underweight",B1596&lt;25,"Normal Weight",B1596&lt;30,"Overweight",B1596&gt;=30,"Obesity")</f>
        <v>Normal Weight</v>
      </c>
      <c r="J1350" t="str" cm="1">
        <f t="array" ref="J1350">_xlfn.IFS(C1350&lt;5.7,"Normal",C1350&lt;6.5,"Pre-Diabetes",C1350&gt;=6.5,"Diabetes")</f>
        <v>Normal</v>
      </c>
    </row>
    <row r="1351" spans="1:10" x14ac:dyDescent="0.35">
      <c r="A1351" t="s">
        <v>1020</v>
      </c>
      <c r="B1351">
        <v>28.16</v>
      </c>
      <c r="C1351">
        <v>5.58</v>
      </c>
      <c r="D1351" t="s">
        <v>2380</v>
      </c>
      <c r="E1351" t="s">
        <v>2379</v>
      </c>
      <c r="F1351" t="s">
        <v>2379</v>
      </c>
      <c r="G1351">
        <v>0</v>
      </c>
      <c r="H1351" t="s">
        <v>2379</v>
      </c>
      <c r="I1351" t="str" cm="1">
        <f t="array" ref="I1351">_xlfn.IFS(B1597&lt;18.5,"Underweight",B1597&lt;25,"Normal Weight",B1597&lt;30,"Overweight",B1597&gt;=30,"Obesity")</f>
        <v>Obesity</v>
      </c>
      <c r="J1351" t="str" cm="1">
        <f t="array" ref="J1351">_xlfn.IFS(C1351&lt;5.7,"Normal",C1351&lt;6.5,"Pre-Diabetes",C1351&gt;=6.5,"Diabetes")</f>
        <v>Normal</v>
      </c>
    </row>
    <row r="1352" spans="1:10" x14ac:dyDescent="0.35">
      <c r="A1352" t="s">
        <v>1019</v>
      </c>
      <c r="B1352">
        <v>45.54</v>
      </c>
      <c r="C1352">
        <v>5.84</v>
      </c>
      <c r="D1352" t="s">
        <v>2379</v>
      </c>
      <c r="E1352" t="s">
        <v>2379</v>
      </c>
      <c r="F1352" t="s">
        <v>2381</v>
      </c>
      <c r="G1352">
        <v>1</v>
      </c>
      <c r="H1352" t="s">
        <v>2379</v>
      </c>
      <c r="I1352" t="str" cm="1">
        <f t="array" ref="I1352">_xlfn.IFS(B1598&lt;18.5,"Underweight",B1598&lt;25,"Normal Weight",B1598&lt;30,"Overweight",B1598&gt;=30,"Obesity")</f>
        <v>Underweight</v>
      </c>
      <c r="J1352" t="str" cm="1">
        <f t="array" ref="J1352">_xlfn.IFS(C1352&lt;5.7,"Normal",C1352&lt;6.5,"Pre-Diabetes",C1352&gt;=6.5,"Diabetes")</f>
        <v>Pre-Diabetes</v>
      </c>
    </row>
    <row r="1353" spans="1:10" x14ac:dyDescent="0.35">
      <c r="A1353" t="s">
        <v>1018</v>
      </c>
      <c r="B1353">
        <v>28.7</v>
      </c>
      <c r="C1353">
        <v>4.2</v>
      </c>
      <c r="D1353" t="s">
        <v>2379</v>
      </c>
      <c r="E1353" t="s">
        <v>2379</v>
      </c>
      <c r="F1353" t="s">
        <v>2379</v>
      </c>
      <c r="G1353">
        <v>0</v>
      </c>
      <c r="H1353" t="s">
        <v>2379</v>
      </c>
      <c r="I1353" t="str" cm="1">
        <f t="array" ref="I1353">_xlfn.IFS(B1599&lt;18.5,"Underweight",B1599&lt;25,"Normal Weight",B1599&lt;30,"Overweight",B1599&gt;=30,"Obesity")</f>
        <v>Underweight</v>
      </c>
      <c r="J1353" t="str" cm="1">
        <f t="array" ref="J1353">_xlfn.IFS(C1353&lt;5.7,"Normal",C1353&lt;6.5,"Pre-Diabetes",C1353&gt;=6.5,"Diabetes")</f>
        <v>Normal</v>
      </c>
    </row>
    <row r="1354" spans="1:10" x14ac:dyDescent="0.35">
      <c r="A1354" t="s">
        <v>1017</v>
      </c>
      <c r="B1354">
        <v>27.74</v>
      </c>
      <c r="C1354">
        <v>6.06</v>
      </c>
      <c r="D1354" t="s">
        <v>2380</v>
      </c>
      <c r="E1354" t="s">
        <v>2379</v>
      </c>
      <c r="F1354" t="s">
        <v>2379</v>
      </c>
      <c r="G1354">
        <v>0</v>
      </c>
      <c r="H1354" t="s">
        <v>2379</v>
      </c>
      <c r="I1354" t="str" cm="1">
        <f t="array" ref="I1354">_xlfn.IFS(B1600&lt;18.5,"Underweight",B1600&lt;25,"Normal Weight",B1600&lt;30,"Overweight",B1600&gt;=30,"Obesity")</f>
        <v>Normal Weight</v>
      </c>
      <c r="J1354" t="str" cm="1">
        <f t="array" ref="J1354">_xlfn.IFS(C1354&lt;5.7,"Normal",C1354&lt;6.5,"Pre-Diabetes",C1354&gt;=6.5,"Diabetes")</f>
        <v>Pre-Diabetes</v>
      </c>
    </row>
    <row r="1355" spans="1:10" x14ac:dyDescent="0.35">
      <c r="A1355" t="s">
        <v>1016</v>
      </c>
      <c r="B1355">
        <v>36.954999999999998</v>
      </c>
      <c r="C1355">
        <v>7.57</v>
      </c>
      <c r="D1355" t="s">
        <v>2379</v>
      </c>
      <c r="E1355" t="s">
        <v>2379</v>
      </c>
      <c r="F1355" t="s">
        <v>2379</v>
      </c>
      <c r="G1355">
        <v>0</v>
      </c>
      <c r="H1355" t="s">
        <v>2379</v>
      </c>
      <c r="I1355" t="str" cm="1">
        <f t="array" ref="I1355">_xlfn.IFS(B1601&lt;18.5,"Underweight",B1601&lt;25,"Normal Weight",B1601&lt;30,"Overweight",B1601&gt;=30,"Obesity")</f>
        <v>Normal Weight</v>
      </c>
      <c r="J1355" t="str" cm="1">
        <f t="array" ref="J1355">_xlfn.IFS(C1355&lt;5.7,"Normal",C1355&lt;6.5,"Pre-Diabetes",C1355&gt;=6.5,"Diabetes")</f>
        <v>Diabetes</v>
      </c>
    </row>
    <row r="1356" spans="1:10" x14ac:dyDescent="0.35">
      <c r="A1356" t="s">
        <v>1015</v>
      </c>
      <c r="B1356">
        <v>30.69</v>
      </c>
      <c r="C1356">
        <v>6.15</v>
      </c>
      <c r="D1356" t="s">
        <v>2379</v>
      </c>
      <c r="E1356" t="s">
        <v>2379</v>
      </c>
      <c r="F1356" t="s">
        <v>2379</v>
      </c>
      <c r="G1356">
        <v>0</v>
      </c>
      <c r="H1356" t="s">
        <v>2379</v>
      </c>
      <c r="I1356" t="str" cm="1">
        <f t="array" ref="I1356">_xlfn.IFS(B1602&lt;18.5,"Underweight",B1602&lt;25,"Normal Weight",B1602&lt;30,"Overweight",B1602&gt;=30,"Obesity")</f>
        <v>Obesity</v>
      </c>
      <c r="J1356" t="str" cm="1">
        <f t="array" ref="J1356">_xlfn.IFS(C1356&lt;5.7,"Normal",C1356&lt;6.5,"Pre-Diabetes",C1356&gt;=6.5,"Diabetes")</f>
        <v>Pre-Diabetes</v>
      </c>
    </row>
    <row r="1357" spans="1:10" x14ac:dyDescent="0.35">
      <c r="A1357" t="s">
        <v>1014</v>
      </c>
      <c r="B1357">
        <v>24.984999999999999</v>
      </c>
      <c r="C1357">
        <v>4.5599999999999996</v>
      </c>
      <c r="D1357" t="s">
        <v>2379</v>
      </c>
      <c r="E1357" t="s">
        <v>2379</v>
      </c>
      <c r="F1357" t="s">
        <v>2379</v>
      </c>
      <c r="G1357">
        <v>0</v>
      </c>
      <c r="H1357" t="s">
        <v>2379</v>
      </c>
      <c r="I1357" t="str" cm="1">
        <f t="array" ref="I1357">_xlfn.IFS(B1603&lt;18.5,"Underweight",B1603&lt;25,"Normal Weight",B1603&lt;30,"Overweight",B1603&gt;=30,"Obesity")</f>
        <v>Normal Weight</v>
      </c>
      <c r="J1357" t="str" cm="1">
        <f t="array" ref="J1357">_xlfn.IFS(C1357&lt;5.7,"Normal",C1357&lt;6.5,"Pre-Diabetes",C1357&gt;=6.5,"Diabetes")</f>
        <v>Normal</v>
      </c>
    </row>
    <row r="1358" spans="1:10" x14ac:dyDescent="0.35">
      <c r="A1358" t="s">
        <v>1013</v>
      </c>
      <c r="B1358">
        <v>39.42</v>
      </c>
      <c r="C1358">
        <v>4.72</v>
      </c>
      <c r="D1358" t="s">
        <v>2380</v>
      </c>
      <c r="E1358" t="s">
        <v>2379</v>
      </c>
      <c r="F1358" t="s">
        <v>2379</v>
      </c>
      <c r="G1358">
        <v>1</v>
      </c>
      <c r="H1358" t="s">
        <v>2379</v>
      </c>
      <c r="I1358" t="str" cm="1">
        <f t="array" ref="I1358">_xlfn.IFS(B1604&lt;18.5,"Underweight",B1604&lt;25,"Normal Weight",B1604&lt;30,"Overweight",B1604&gt;=30,"Obesity")</f>
        <v>Normal Weight</v>
      </c>
      <c r="J1358" t="str" cm="1">
        <f t="array" ref="J1358">_xlfn.IFS(C1358&lt;5.7,"Normal",C1358&lt;6.5,"Pre-Diabetes",C1358&gt;=6.5,"Diabetes")</f>
        <v>Normal</v>
      </c>
    </row>
    <row r="1359" spans="1:10" x14ac:dyDescent="0.35">
      <c r="A1359" t="s">
        <v>1012</v>
      </c>
      <c r="B1359">
        <v>16.8</v>
      </c>
      <c r="C1359">
        <v>7.98</v>
      </c>
      <c r="D1359" t="s">
        <v>2379</v>
      </c>
      <c r="E1359" t="s">
        <v>2379</v>
      </c>
      <c r="F1359" t="s">
        <v>2379</v>
      </c>
      <c r="G1359">
        <v>0</v>
      </c>
      <c r="H1359" t="s">
        <v>2379</v>
      </c>
      <c r="I1359" t="str" cm="1">
        <f t="array" ref="I1359">_xlfn.IFS(B1605&lt;18.5,"Underweight",B1605&lt;25,"Normal Weight",B1605&lt;30,"Overweight",B1605&gt;=30,"Obesity")</f>
        <v>Obesity</v>
      </c>
      <c r="J1359" t="str" cm="1">
        <f t="array" ref="J1359">_xlfn.IFS(C1359&lt;5.7,"Normal",C1359&lt;6.5,"Pre-Diabetes",C1359&gt;=6.5,"Diabetes")</f>
        <v>Diabetes</v>
      </c>
    </row>
    <row r="1360" spans="1:10" x14ac:dyDescent="0.35">
      <c r="A1360" t="s">
        <v>1011</v>
      </c>
      <c r="B1360">
        <v>23.274999999999999</v>
      </c>
      <c r="C1360">
        <v>6.26</v>
      </c>
      <c r="D1360" t="s">
        <v>2380</v>
      </c>
      <c r="E1360" t="s">
        <v>2379</v>
      </c>
      <c r="F1360" t="s">
        <v>2381</v>
      </c>
      <c r="G1360">
        <v>1</v>
      </c>
      <c r="H1360" t="s">
        <v>2379</v>
      </c>
      <c r="I1360" t="str" cm="1">
        <f t="array" ref="I1360">_xlfn.IFS(B1606&lt;18.5,"Underweight",B1606&lt;25,"Normal Weight",B1606&lt;30,"Overweight",B1606&gt;=30,"Obesity")</f>
        <v>Obesity</v>
      </c>
      <c r="J1360" t="str" cm="1">
        <f t="array" ref="J1360">_xlfn.IFS(C1360&lt;5.7,"Normal",C1360&lt;6.5,"Pre-Diabetes",C1360&gt;=6.5,"Diabetes")</f>
        <v>Pre-Diabetes</v>
      </c>
    </row>
    <row r="1361" spans="1:10" x14ac:dyDescent="0.35">
      <c r="A1361" t="s">
        <v>1010</v>
      </c>
      <c r="B1361">
        <v>22.8</v>
      </c>
      <c r="C1361">
        <v>4.29</v>
      </c>
      <c r="D1361" t="s">
        <v>2380</v>
      </c>
      <c r="E1361" t="s">
        <v>2379</v>
      </c>
      <c r="F1361" t="s">
        <v>2381</v>
      </c>
      <c r="G1361">
        <v>1</v>
      </c>
      <c r="H1361" t="s">
        <v>2379</v>
      </c>
      <c r="I1361" t="str" cm="1">
        <f t="array" ref="I1361">_xlfn.IFS(B1607&lt;18.5,"Underweight",B1607&lt;25,"Normal Weight",B1607&lt;30,"Overweight",B1607&gt;=30,"Obesity")</f>
        <v>Overweight</v>
      </c>
      <c r="J1361" t="str" cm="1">
        <f t="array" ref="J1361">_xlfn.IFS(C1361&lt;5.7,"Normal",C1361&lt;6.5,"Pre-Diabetes",C1361&gt;=6.5,"Diabetes")</f>
        <v>Normal</v>
      </c>
    </row>
    <row r="1362" spans="1:10" x14ac:dyDescent="0.35">
      <c r="A1362" t="s">
        <v>1009</v>
      </c>
      <c r="B1362">
        <v>24.3</v>
      </c>
      <c r="C1362">
        <v>5.43</v>
      </c>
      <c r="D1362" t="s">
        <v>2379</v>
      </c>
      <c r="E1362" t="s">
        <v>2379</v>
      </c>
      <c r="F1362" t="s">
        <v>2379</v>
      </c>
      <c r="G1362">
        <v>2</v>
      </c>
      <c r="H1362" t="s">
        <v>2379</v>
      </c>
      <c r="I1362" t="str" cm="1">
        <f t="array" ref="I1362">_xlfn.IFS(B1608&lt;18.5,"Underweight",B1608&lt;25,"Normal Weight",B1608&lt;30,"Overweight",B1608&gt;=30,"Obesity")</f>
        <v>Normal Weight</v>
      </c>
      <c r="J1362" t="str" cm="1">
        <f t="array" ref="J1362">_xlfn.IFS(C1362&lt;5.7,"Normal",C1362&lt;6.5,"Pre-Diabetes",C1362&gt;=6.5,"Diabetes")</f>
        <v>Normal</v>
      </c>
    </row>
    <row r="1363" spans="1:10" x14ac:dyDescent="0.35">
      <c r="A1363" t="s">
        <v>1008</v>
      </c>
      <c r="B1363">
        <v>25.13</v>
      </c>
      <c r="C1363">
        <v>8</v>
      </c>
      <c r="D1363" t="s">
        <v>2380</v>
      </c>
      <c r="E1363" t="s">
        <v>2379</v>
      </c>
      <c r="F1363" t="s">
        <v>2379</v>
      </c>
      <c r="G1363">
        <v>1</v>
      </c>
      <c r="H1363" t="s">
        <v>2379</v>
      </c>
      <c r="I1363" t="str" cm="1">
        <f t="array" ref="I1363">_xlfn.IFS(B1609&lt;18.5,"Underweight",B1609&lt;25,"Normal Weight",B1609&lt;30,"Overweight",B1609&gt;=30,"Obesity")</f>
        <v>Obesity</v>
      </c>
      <c r="J1363" t="str" cm="1">
        <f t="array" ref="J1363">_xlfn.IFS(C1363&lt;5.7,"Normal",C1363&lt;6.5,"Pre-Diabetes",C1363&gt;=6.5,"Diabetes")</f>
        <v>Diabetes</v>
      </c>
    </row>
    <row r="1364" spans="1:10" x14ac:dyDescent="0.35">
      <c r="A1364" t="s">
        <v>1007</v>
      </c>
      <c r="B1364">
        <v>22.72</v>
      </c>
      <c r="C1364">
        <v>9.9600000000000009</v>
      </c>
      <c r="D1364" t="s">
        <v>2380</v>
      </c>
      <c r="E1364" t="s">
        <v>2379</v>
      </c>
      <c r="F1364" t="s">
        <v>2379</v>
      </c>
      <c r="G1364">
        <v>2</v>
      </c>
      <c r="H1364" t="s">
        <v>2379</v>
      </c>
      <c r="I1364" t="str" cm="1">
        <f t="array" ref="I1364">_xlfn.IFS(B1610&lt;18.5,"Underweight",B1610&lt;25,"Normal Weight",B1610&lt;30,"Overweight",B1610&gt;=30,"Obesity")</f>
        <v>Obesity</v>
      </c>
      <c r="J1364" t="str" cm="1">
        <f t="array" ref="J1364">_xlfn.IFS(C1364&lt;5.7,"Normal",C1364&lt;6.5,"Pre-Diabetes",C1364&gt;=6.5,"Diabetes")</f>
        <v>Diabetes</v>
      </c>
    </row>
    <row r="1365" spans="1:10" x14ac:dyDescent="0.35">
      <c r="A1365" t="s">
        <v>1006</v>
      </c>
      <c r="B1365">
        <v>32.6</v>
      </c>
      <c r="C1365">
        <v>6.8</v>
      </c>
      <c r="D1365" t="s">
        <v>2380</v>
      </c>
      <c r="E1365" t="s">
        <v>2379</v>
      </c>
      <c r="F1365" t="s">
        <v>2379</v>
      </c>
      <c r="G1365">
        <v>0</v>
      </c>
      <c r="H1365" t="s">
        <v>2379</v>
      </c>
      <c r="I1365" t="str" cm="1">
        <f t="array" ref="I1365">_xlfn.IFS(B1611&lt;18.5,"Underweight",B1611&lt;25,"Normal Weight",B1611&lt;30,"Overweight",B1611&gt;=30,"Obesity")</f>
        <v>Obesity</v>
      </c>
      <c r="J1365" t="str" cm="1">
        <f t="array" ref="J1365">_xlfn.IFS(C1365&lt;5.7,"Normal",C1365&lt;6.5,"Pre-Diabetes",C1365&gt;=6.5,"Diabetes")</f>
        <v>Diabetes</v>
      </c>
    </row>
    <row r="1366" spans="1:10" x14ac:dyDescent="0.35">
      <c r="A1366" t="s">
        <v>1005</v>
      </c>
      <c r="B1366">
        <v>17.28</v>
      </c>
      <c r="C1366">
        <v>6.22</v>
      </c>
      <c r="D1366" t="s">
        <v>2380</v>
      </c>
      <c r="E1366" t="s">
        <v>2379</v>
      </c>
      <c r="F1366" t="s">
        <v>2379</v>
      </c>
      <c r="G1366">
        <v>2</v>
      </c>
      <c r="H1366" t="s">
        <v>2379</v>
      </c>
      <c r="I1366" t="str" cm="1">
        <f t="array" ref="I1366">_xlfn.IFS(B1612&lt;18.5,"Underweight",B1612&lt;25,"Normal Weight",B1612&lt;30,"Overweight",B1612&gt;=30,"Obesity")</f>
        <v>Overweight</v>
      </c>
      <c r="J1366" t="str" cm="1">
        <f t="array" ref="J1366">_xlfn.IFS(C1366&lt;5.7,"Normal",C1366&lt;6.5,"Pre-Diabetes",C1366&gt;=6.5,"Diabetes")</f>
        <v>Pre-Diabetes</v>
      </c>
    </row>
    <row r="1367" spans="1:10" x14ac:dyDescent="0.35">
      <c r="A1367" t="s">
        <v>1004</v>
      </c>
      <c r="B1367">
        <v>27.92</v>
      </c>
      <c r="C1367">
        <v>5.79</v>
      </c>
      <c r="D1367" t="s">
        <v>2379</v>
      </c>
      <c r="E1367" t="s">
        <v>2379</v>
      </c>
      <c r="F1367" t="s">
        <v>2379</v>
      </c>
      <c r="G1367">
        <v>1</v>
      </c>
      <c r="H1367" t="s">
        <v>2379</v>
      </c>
      <c r="I1367" t="str" cm="1">
        <f t="array" ref="I1367">_xlfn.IFS(B1613&lt;18.5,"Underweight",B1613&lt;25,"Normal Weight",B1613&lt;30,"Overweight",B1613&gt;=30,"Obesity")</f>
        <v>Underweight</v>
      </c>
      <c r="J1367" t="str" cm="1">
        <f t="array" ref="J1367">_xlfn.IFS(C1367&lt;5.7,"Normal",C1367&lt;6.5,"Pre-Diabetes",C1367&gt;=6.5,"Diabetes")</f>
        <v>Pre-Diabetes</v>
      </c>
    </row>
    <row r="1368" spans="1:10" x14ac:dyDescent="0.35">
      <c r="A1368" t="s">
        <v>1003</v>
      </c>
      <c r="B1368">
        <v>38.284999999999997</v>
      </c>
      <c r="C1368">
        <v>5.41</v>
      </c>
      <c r="D1368" t="s">
        <v>2379</v>
      </c>
      <c r="E1368" t="s">
        <v>2379</v>
      </c>
      <c r="F1368" t="s">
        <v>2379</v>
      </c>
      <c r="G1368">
        <v>0</v>
      </c>
      <c r="H1368" t="s">
        <v>2379</v>
      </c>
      <c r="I1368" t="str" cm="1">
        <f t="array" ref="I1368">_xlfn.IFS(B1614&lt;18.5,"Underweight",B1614&lt;25,"Normal Weight",B1614&lt;30,"Overweight",B1614&gt;=30,"Obesity")</f>
        <v>Normal Weight</v>
      </c>
      <c r="J1368" t="str" cm="1">
        <f t="array" ref="J1368">_xlfn.IFS(C1368&lt;5.7,"Normal",C1368&lt;6.5,"Pre-Diabetes",C1368&gt;=6.5,"Diabetes")</f>
        <v>Normal</v>
      </c>
    </row>
    <row r="1369" spans="1:10" x14ac:dyDescent="0.35">
      <c r="A1369" t="s">
        <v>1002</v>
      </c>
      <c r="B1369">
        <v>16.48</v>
      </c>
      <c r="C1369">
        <v>11.05</v>
      </c>
      <c r="D1369" t="s">
        <v>2379</v>
      </c>
      <c r="E1369" t="s">
        <v>2379</v>
      </c>
      <c r="F1369" t="s">
        <v>2379</v>
      </c>
      <c r="G1369">
        <v>0</v>
      </c>
      <c r="H1369" t="s">
        <v>2379</v>
      </c>
      <c r="I1369" t="str" cm="1">
        <f t="array" ref="I1369">_xlfn.IFS(B1615&lt;18.5,"Underweight",B1615&lt;25,"Normal Weight",B1615&lt;30,"Overweight",B1615&gt;=30,"Obesity")</f>
        <v>Normal Weight</v>
      </c>
      <c r="J1369" t="str" cm="1">
        <f t="array" ref="J1369">_xlfn.IFS(C1369&lt;5.7,"Normal",C1369&lt;6.5,"Pre-Diabetes",C1369&gt;=6.5,"Diabetes")</f>
        <v>Diabetes</v>
      </c>
    </row>
    <row r="1370" spans="1:10" x14ac:dyDescent="0.35">
      <c r="A1370" t="s">
        <v>1001</v>
      </c>
      <c r="B1370">
        <v>38.57</v>
      </c>
      <c r="C1370">
        <v>6.27</v>
      </c>
      <c r="D1370" t="s">
        <v>2379</v>
      </c>
      <c r="E1370" t="s">
        <v>2379</v>
      </c>
      <c r="F1370" t="s">
        <v>2379</v>
      </c>
      <c r="G1370">
        <v>0</v>
      </c>
      <c r="H1370" t="s">
        <v>2379</v>
      </c>
      <c r="I1370" t="str" cm="1">
        <f t="array" ref="I1370">_xlfn.IFS(B1616&lt;18.5,"Underweight",B1616&lt;25,"Normal Weight",B1616&lt;30,"Overweight",B1616&gt;=30,"Obesity")</f>
        <v>Normal Weight</v>
      </c>
      <c r="J1370" t="str" cm="1">
        <f t="array" ref="J1370">_xlfn.IFS(C1370&lt;5.7,"Normal",C1370&lt;6.5,"Pre-Diabetes",C1370&gt;=6.5,"Diabetes")</f>
        <v>Pre-Diabetes</v>
      </c>
    </row>
    <row r="1371" spans="1:10" x14ac:dyDescent="0.35">
      <c r="A1371" t="s">
        <v>1000</v>
      </c>
      <c r="B1371">
        <v>43.85</v>
      </c>
      <c r="C1371">
        <v>4.7699999999999996</v>
      </c>
      <c r="D1371" t="s">
        <v>2380</v>
      </c>
      <c r="E1371" t="s">
        <v>2379</v>
      </c>
      <c r="F1371" t="s">
        <v>2379</v>
      </c>
      <c r="G1371">
        <v>0</v>
      </c>
      <c r="H1371" t="s">
        <v>2379</v>
      </c>
      <c r="I1371" t="str" cm="1">
        <f t="array" ref="I1371">_xlfn.IFS(B1617&lt;18.5,"Underweight",B1617&lt;25,"Normal Weight",B1617&lt;30,"Overweight",B1617&gt;=30,"Obesity")</f>
        <v>Normal Weight</v>
      </c>
      <c r="J1371" t="str" cm="1">
        <f t="array" ref="J1371">_xlfn.IFS(C1371&lt;5.7,"Normal",C1371&lt;6.5,"Pre-Diabetes",C1371&gt;=6.5,"Diabetes")</f>
        <v>Normal</v>
      </c>
    </row>
    <row r="1372" spans="1:10" x14ac:dyDescent="0.35">
      <c r="A1372" t="s">
        <v>999</v>
      </c>
      <c r="B1372">
        <v>30.11</v>
      </c>
      <c r="C1372">
        <v>4.08</v>
      </c>
      <c r="D1372" t="s">
        <v>2379</v>
      </c>
      <c r="E1372" t="s">
        <v>2379</v>
      </c>
      <c r="F1372" t="s">
        <v>2379</v>
      </c>
      <c r="G1372">
        <v>0</v>
      </c>
      <c r="H1372" t="s">
        <v>2379</v>
      </c>
      <c r="I1372" t="str" cm="1">
        <f t="array" ref="I1372">_xlfn.IFS(B1618&lt;18.5,"Underweight",B1618&lt;25,"Normal Weight",B1618&lt;30,"Overweight",B1618&gt;=30,"Obesity")</f>
        <v>Underweight</v>
      </c>
      <c r="J1372" t="str" cm="1">
        <f t="array" ref="J1372">_xlfn.IFS(C1372&lt;5.7,"Normal",C1372&lt;6.5,"Pre-Diabetes",C1372&gt;=6.5,"Diabetes")</f>
        <v>Normal</v>
      </c>
    </row>
    <row r="1373" spans="1:10" x14ac:dyDescent="0.35">
      <c r="A1373" t="s">
        <v>998</v>
      </c>
      <c r="B1373">
        <v>31.59</v>
      </c>
      <c r="C1373">
        <v>6.01</v>
      </c>
      <c r="D1373" t="s">
        <v>2379</v>
      </c>
      <c r="E1373" t="s">
        <v>2379</v>
      </c>
      <c r="F1373" t="s">
        <v>2379</v>
      </c>
      <c r="G1373">
        <v>0</v>
      </c>
      <c r="H1373" t="s">
        <v>2379</v>
      </c>
      <c r="I1373" t="str" cm="1">
        <f t="array" ref="I1373">_xlfn.IFS(B1619&lt;18.5,"Underweight",B1619&lt;25,"Normal Weight",B1619&lt;30,"Overweight",B1619&gt;=30,"Obesity")</f>
        <v>Normal Weight</v>
      </c>
      <c r="J1373" t="str" cm="1">
        <f t="array" ref="J1373">_xlfn.IFS(C1373&lt;5.7,"Normal",C1373&lt;6.5,"Pre-Diabetes",C1373&gt;=6.5,"Diabetes")</f>
        <v>Pre-Diabetes</v>
      </c>
    </row>
    <row r="1374" spans="1:10" x14ac:dyDescent="0.35">
      <c r="A1374" t="s">
        <v>997</v>
      </c>
      <c r="B1374">
        <v>40.15</v>
      </c>
      <c r="C1374">
        <v>11.84</v>
      </c>
      <c r="D1374" t="s">
        <v>2379</v>
      </c>
      <c r="E1374" t="s">
        <v>2379</v>
      </c>
      <c r="F1374" t="s">
        <v>2379</v>
      </c>
      <c r="G1374">
        <v>0</v>
      </c>
      <c r="H1374" t="s">
        <v>2379</v>
      </c>
      <c r="I1374" t="str" cm="1">
        <f t="array" ref="I1374">_xlfn.IFS(B1620&lt;18.5,"Underweight",B1620&lt;25,"Normal Weight",B1620&lt;30,"Overweight",B1620&gt;=30,"Obesity")</f>
        <v>Normal Weight</v>
      </c>
      <c r="J1374" t="str" cm="1">
        <f t="array" ref="J1374">_xlfn.IFS(C1374&lt;5.7,"Normal",C1374&lt;6.5,"Pre-Diabetes",C1374&gt;=6.5,"Diabetes")</f>
        <v>Diabetes</v>
      </c>
    </row>
    <row r="1375" spans="1:10" x14ac:dyDescent="0.35">
      <c r="A1375" t="s">
        <v>996</v>
      </c>
      <c r="B1375">
        <v>40.700000000000003</v>
      </c>
      <c r="C1375">
        <v>6.27</v>
      </c>
      <c r="D1375" t="s">
        <v>2380</v>
      </c>
      <c r="E1375" t="s">
        <v>2379</v>
      </c>
      <c r="F1375" t="s">
        <v>2381</v>
      </c>
      <c r="G1375">
        <v>1</v>
      </c>
      <c r="H1375" t="s">
        <v>2379</v>
      </c>
      <c r="I1375" t="str" cm="1">
        <f t="array" ref="I1375">_xlfn.IFS(B1621&lt;18.5,"Underweight",B1621&lt;25,"Normal Weight",B1621&lt;30,"Overweight",B1621&gt;=30,"Obesity")</f>
        <v>Underweight</v>
      </c>
      <c r="J1375" t="str" cm="1">
        <f t="array" ref="J1375">_xlfn.IFS(C1375&lt;5.7,"Normal",C1375&lt;6.5,"Pre-Diabetes",C1375&gt;=6.5,"Diabetes")</f>
        <v>Pre-Diabetes</v>
      </c>
    </row>
    <row r="1376" spans="1:10" x14ac:dyDescent="0.35">
      <c r="A1376" t="s">
        <v>995</v>
      </c>
      <c r="B1376">
        <v>40.76</v>
      </c>
      <c r="C1376">
        <v>5.28</v>
      </c>
      <c r="D1376" t="s">
        <v>2379</v>
      </c>
      <c r="E1376" t="s">
        <v>2379</v>
      </c>
      <c r="F1376" t="s">
        <v>2379</v>
      </c>
      <c r="G1376">
        <v>0</v>
      </c>
      <c r="H1376" t="s">
        <v>2379</v>
      </c>
      <c r="I1376" t="str" cm="1">
        <f t="array" ref="I1376">_xlfn.IFS(B1622&lt;18.5,"Underweight",B1622&lt;25,"Normal Weight",B1622&lt;30,"Overweight",B1622&gt;=30,"Obesity")</f>
        <v>Obesity</v>
      </c>
      <c r="J1376" t="str" cm="1">
        <f t="array" ref="J1376">_xlfn.IFS(C1376&lt;5.7,"Normal",C1376&lt;6.5,"Pre-Diabetes",C1376&gt;=6.5,"Diabetes")</f>
        <v>Normal</v>
      </c>
    </row>
    <row r="1377" spans="1:10" x14ac:dyDescent="0.35">
      <c r="A1377" t="s">
        <v>994</v>
      </c>
      <c r="B1377">
        <v>29.7</v>
      </c>
      <c r="C1377">
        <v>7.03</v>
      </c>
      <c r="D1377" t="s">
        <v>2379</v>
      </c>
      <c r="E1377" t="s">
        <v>2379</v>
      </c>
      <c r="F1377" t="s">
        <v>2379</v>
      </c>
      <c r="G1377">
        <v>0</v>
      </c>
      <c r="H1377" t="s">
        <v>2379</v>
      </c>
      <c r="I1377" t="str" cm="1">
        <f t="array" ref="I1377">_xlfn.IFS(B1623&lt;18.5,"Underweight",B1623&lt;25,"Normal Weight",B1623&lt;30,"Overweight",B1623&gt;=30,"Obesity")</f>
        <v>Overweight</v>
      </c>
      <c r="J1377" t="str" cm="1">
        <f t="array" ref="J1377">_xlfn.IFS(C1377&lt;5.7,"Normal",C1377&lt;6.5,"Pre-Diabetes",C1377&gt;=6.5,"Diabetes")</f>
        <v>Diabetes</v>
      </c>
    </row>
    <row r="1378" spans="1:10" x14ac:dyDescent="0.35">
      <c r="A1378" t="s">
        <v>993</v>
      </c>
      <c r="B1378">
        <v>40.58</v>
      </c>
      <c r="C1378">
        <v>5.32</v>
      </c>
      <c r="D1378" t="s">
        <v>2380</v>
      </c>
      <c r="E1378" t="s">
        <v>2379</v>
      </c>
      <c r="F1378" t="s">
        <v>2381</v>
      </c>
      <c r="G1378">
        <v>1</v>
      </c>
      <c r="H1378" t="s">
        <v>2379</v>
      </c>
      <c r="I1378" t="str" cm="1">
        <f t="array" ref="I1378">_xlfn.IFS(B1624&lt;18.5,"Underweight",B1624&lt;25,"Normal Weight",B1624&lt;30,"Overweight",B1624&gt;=30,"Obesity")</f>
        <v>Normal Weight</v>
      </c>
      <c r="J1378" t="str" cm="1">
        <f t="array" ref="J1378">_xlfn.IFS(C1378&lt;5.7,"Normal",C1378&lt;6.5,"Pre-Diabetes",C1378&gt;=6.5,"Diabetes")</f>
        <v>Normal</v>
      </c>
    </row>
    <row r="1379" spans="1:10" x14ac:dyDescent="0.35">
      <c r="A1379" t="s">
        <v>992</v>
      </c>
      <c r="B1379">
        <v>33.06</v>
      </c>
      <c r="C1379">
        <v>9.59</v>
      </c>
      <c r="D1379" t="s">
        <v>2380</v>
      </c>
      <c r="E1379" t="s">
        <v>2379</v>
      </c>
      <c r="F1379" t="s">
        <v>2379</v>
      </c>
      <c r="G1379">
        <v>0</v>
      </c>
      <c r="H1379" t="s">
        <v>2379</v>
      </c>
      <c r="I1379" t="str" cm="1">
        <f t="array" ref="I1379">_xlfn.IFS(B1625&lt;18.5,"Underweight",B1625&lt;25,"Normal Weight",B1625&lt;30,"Overweight",B1625&gt;=30,"Obesity")</f>
        <v>Obesity</v>
      </c>
      <c r="J1379" t="str" cm="1">
        <f t="array" ref="J1379">_xlfn.IFS(C1379&lt;5.7,"Normal",C1379&lt;6.5,"Pre-Diabetes",C1379&gt;=6.5,"Diabetes")</f>
        <v>Diabetes</v>
      </c>
    </row>
    <row r="1380" spans="1:10" x14ac:dyDescent="0.35">
      <c r="A1380" t="s">
        <v>991</v>
      </c>
      <c r="B1380">
        <v>26.62</v>
      </c>
      <c r="C1380">
        <v>6.15</v>
      </c>
      <c r="D1380" t="s">
        <v>2380</v>
      </c>
      <c r="E1380" t="s">
        <v>2379</v>
      </c>
      <c r="F1380" t="s">
        <v>2379</v>
      </c>
      <c r="G1380">
        <v>0</v>
      </c>
      <c r="H1380" t="s">
        <v>2379</v>
      </c>
      <c r="I1380" t="str" cm="1">
        <f t="array" ref="I1380">_xlfn.IFS(B1626&lt;18.5,"Underweight",B1626&lt;25,"Normal Weight",B1626&lt;30,"Overweight",B1626&gt;=30,"Obesity")</f>
        <v>Obesity</v>
      </c>
      <c r="J1380" t="str" cm="1">
        <f t="array" ref="J1380">_xlfn.IFS(C1380&lt;5.7,"Normal",C1380&lt;6.5,"Pre-Diabetes",C1380&gt;=6.5,"Diabetes")</f>
        <v>Pre-Diabetes</v>
      </c>
    </row>
    <row r="1381" spans="1:10" x14ac:dyDescent="0.35">
      <c r="A1381" t="s">
        <v>990</v>
      </c>
      <c r="B1381">
        <v>37.1</v>
      </c>
      <c r="C1381">
        <v>11.08</v>
      </c>
      <c r="D1381" t="s">
        <v>2379</v>
      </c>
      <c r="E1381" t="s">
        <v>2379</v>
      </c>
      <c r="F1381" t="s">
        <v>2379</v>
      </c>
      <c r="G1381">
        <v>0</v>
      </c>
      <c r="H1381" t="s">
        <v>2379</v>
      </c>
      <c r="I1381" t="str" cm="1">
        <f t="array" ref="I1381">_xlfn.IFS(B1627&lt;18.5,"Underweight",B1627&lt;25,"Normal Weight",B1627&lt;30,"Overweight",B1627&gt;=30,"Obesity")</f>
        <v>Obesity</v>
      </c>
      <c r="J1381" t="str" cm="1">
        <f t="array" ref="J1381">_xlfn.IFS(C1381&lt;5.7,"Normal",C1381&lt;6.5,"Pre-Diabetes",C1381&gt;=6.5,"Diabetes")</f>
        <v>Diabetes</v>
      </c>
    </row>
    <row r="1382" spans="1:10" x14ac:dyDescent="0.35">
      <c r="A1382" t="s">
        <v>989</v>
      </c>
      <c r="B1382">
        <v>18.28</v>
      </c>
      <c r="C1382">
        <v>7.95</v>
      </c>
      <c r="D1382" t="s">
        <v>2379</v>
      </c>
      <c r="E1382" t="s">
        <v>2379</v>
      </c>
      <c r="F1382" t="s">
        <v>2379</v>
      </c>
      <c r="G1382">
        <v>0</v>
      </c>
      <c r="H1382" t="s">
        <v>2379</v>
      </c>
      <c r="I1382" t="str" cm="1">
        <f t="array" ref="I1382">_xlfn.IFS(B1628&lt;18.5,"Underweight",B1628&lt;25,"Normal Weight",B1628&lt;30,"Overweight",B1628&gt;=30,"Obesity")</f>
        <v>Underweight</v>
      </c>
      <c r="J1382" t="str" cm="1">
        <f t="array" ref="J1382">_xlfn.IFS(C1382&lt;5.7,"Normal",C1382&lt;6.5,"Pre-Diabetes",C1382&gt;=6.5,"Diabetes")</f>
        <v>Diabetes</v>
      </c>
    </row>
    <row r="1383" spans="1:10" x14ac:dyDescent="0.35">
      <c r="A1383" t="s">
        <v>988</v>
      </c>
      <c r="B1383">
        <v>35.814999999999998</v>
      </c>
      <c r="C1383">
        <v>6.23</v>
      </c>
      <c r="D1383" t="s">
        <v>2379</v>
      </c>
      <c r="E1383" t="s">
        <v>2379</v>
      </c>
      <c r="F1383" t="s">
        <v>2379</v>
      </c>
      <c r="G1383">
        <v>0</v>
      </c>
      <c r="H1383" t="s">
        <v>2379</v>
      </c>
      <c r="I1383" t="str" cm="1">
        <f t="array" ref="I1383">_xlfn.IFS(B1629&lt;18.5,"Underweight",B1629&lt;25,"Normal Weight",B1629&lt;30,"Overweight",B1629&gt;=30,"Obesity")</f>
        <v>Obesity</v>
      </c>
      <c r="J1383" t="str" cm="1">
        <f t="array" ref="J1383">_xlfn.IFS(C1383&lt;5.7,"Normal",C1383&lt;6.5,"Pre-Diabetes",C1383&gt;=6.5,"Diabetes")</f>
        <v>Pre-Diabetes</v>
      </c>
    </row>
    <row r="1384" spans="1:10" x14ac:dyDescent="0.35">
      <c r="A1384" t="s">
        <v>987</v>
      </c>
      <c r="B1384">
        <v>30.69</v>
      </c>
      <c r="C1384">
        <v>6.5</v>
      </c>
      <c r="D1384" t="s">
        <v>2379</v>
      </c>
      <c r="E1384" t="s">
        <v>2379</v>
      </c>
      <c r="F1384" t="s">
        <v>2379</v>
      </c>
      <c r="G1384">
        <v>0</v>
      </c>
      <c r="H1384" t="s">
        <v>2379</v>
      </c>
      <c r="I1384" t="str" cm="1">
        <f t="array" ref="I1384">_xlfn.IFS(B1630&lt;18.5,"Underweight",B1630&lt;25,"Normal Weight",B1630&lt;30,"Overweight",B1630&gt;=30,"Obesity")</f>
        <v>Obesity</v>
      </c>
      <c r="J1384" t="str" cm="1">
        <f t="array" ref="J1384">_xlfn.IFS(C1384&lt;5.7,"Normal",C1384&lt;6.5,"Pre-Diabetes",C1384&gt;=6.5,"Diabetes")</f>
        <v>Diabetes</v>
      </c>
    </row>
    <row r="1385" spans="1:10" x14ac:dyDescent="0.35">
      <c r="A1385" t="s">
        <v>986</v>
      </c>
      <c r="B1385">
        <v>26.125</v>
      </c>
      <c r="C1385">
        <v>5.22</v>
      </c>
      <c r="D1385" t="s">
        <v>2379</v>
      </c>
      <c r="E1385" t="s">
        <v>2379</v>
      </c>
      <c r="F1385" t="s">
        <v>2379</v>
      </c>
      <c r="G1385">
        <v>0</v>
      </c>
      <c r="H1385" t="s">
        <v>2379</v>
      </c>
      <c r="I1385" t="str" cm="1">
        <f t="array" ref="I1385">_xlfn.IFS(B1631&lt;18.5,"Underweight",B1631&lt;25,"Normal Weight",B1631&lt;30,"Overweight",B1631&gt;=30,"Obesity")</f>
        <v>Normal Weight</v>
      </c>
      <c r="J1385" t="str" cm="1">
        <f t="array" ref="J1385">_xlfn.IFS(C1385&lt;5.7,"Normal",C1385&lt;6.5,"Pre-Diabetes",C1385&gt;=6.5,"Diabetes")</f>
        <v>Normal</v>
      </c>
    </row>
    <row r="1386" spans="1:10" x14ac:dyDescent="0.35">
      <c r="A1386" t="s">
        <v>985</v>
      </c>
      <c r="B1386">
        <v>34.58</v>
      </c>
      <c r="C1386">
        <v>6.3</v>
      </c>
      <c r="D1386" t="s">
        <v>2379</v>
      </c>
      <c r="E1386" t="s">
        <v>2379</v>
      </c>
      <c r="F1386" t="s">
        <v>2381</v>
      </c>
      <c r="G1386">
        <v>1</v>
      </c>
      <c r="H1386" t="s">
        <v>2379</v>
      </c>
      <c r="I1386" t="str" cm="1">
        <f t="array" ref="I1386">_xlfn.IFS(B1632&lt;18.5,"Underweight",B1632&lt;25,"Normal Weight",B1632&lt;30,"Overweight",B1632&gt;=30,"Obesity")</f>
        <v>Overweight</v>
      </c>
      <c r="J1386" t="str" cm="1">
        <f t="array" ref="J1386">_xlfn.IFS(C1386&lt;5.7,"Normal",C1386&lt;6.5,"Pre-Diabetes",C1386&gt;=6.5,"Diabetes")</f>
        <v>Pre-Diabetes</v>
      </c>
    </row>
    <row r="1387" spans="1:10" x14ac:dyDescent="0.35">
      <c r="A1387" t="s">
        <v>984</v>
      </c>
      <c r="B1387">
        <v>27.4</v>
      </c>
      <c r="C1387">
        <v>8.84</v>
      </c>
      <c r="D1387" t="s">
        <v>2379</v>
      </c>
      <c r="E1387" t="s">
        <v>2379</v>
      </c>
      <c r="F1387" t="s">
        <v>2379</v>
      </c>
      <c r="G1387">
        <v>0</v>
      </c>
      <c r="H1387" t="s">
        <v>2379</v>
      </c>
      <c r="I1387" t="str" cm="1">
        <f t="array" ref="I1387">_xlfn.IFS(B1633&lt;18.5,"Underweight",B1633&lt;25,"Normal Weight",B1633&lt;30,"Overweight",B1633&gt;=30,"Obesity")</f>
        <v>Obesity</v>
      </c>
      <c r="J1387" t="str" cm="1">
        <f t="array" ref="J1387">_xlfn.IFS(C1387&lt;5.7,"Normal",C1387&lt;6.5,"Pre-Diabetes",C1387&gt;=6.5,"Diabetes")</f>
        <v>Diabetes</v>
      </c>
    </row>
    <row r="1388" spans="1:10" x14ac:dyDescent="0.35">
      <c r="A1388" t="s">
        <v>983</v>
      </c>
      <c r="B1388">
        <v>27.53</v>
      </c>
      <c r="C1388">
        <v>4.1100000000000003</v>
      </c>
      <c r="D1388" t="s">
        <v>2379</v>
      </c>
      <c r="E1388" t="s">
        <v>2379</v>
      </c>
      <c r="F1388" t="s">
        <v>2379</v>
      </c>
      <c r="G1388">
        <v>1</v>
      </c>
      <c r="H1388" t="s">
        <v>2379</v>
      </c>
      <c r="I1388" t="str" cm="1">
        <f t="array" ref="I1388">_xlfn.IFS(B1634&lt;18.5,"Underweight",B1634&lt;25,"Normal Weight",B1634&lt;30,"Overweight",B1634&gt;=30,"Obesity")</f>
        <v>Obesity</v>
      </c>
      <c r="J1388" t="str" cm="1">
        <f t="array" ref="J1388">_xlfn.IFS(C1388&lt;5.7,"Normal",C1388&lt;6.5,"Pre-Diabetes",C1388&gt;=6.5,"Diabetes")</f>
        <v>Normal</v>
      </c>
    </row>
    <row r="1389" spans="1:10" x14ac:dyDescent="0.35">
      <c r="A1389" t="s">
        <v>982</v>
      </c>
      <c r="B1389">
        <v>33</v>
      </c>
      <c r="C1389">
        <v>4.57</v>
      </c>
      <c r="D1389" t="s">
        <v>2379</v>
      </c>
      <c r="E1389" t="s">
        <v>2379</v>
      </c>
      <c r="F1389" t="s">
        <v>2379</v>
      </c>
      <c r="G1389">
        <v>0</v>
      </c>
      <c r="H1389" t="s">
        <v>2379</v>
      </c>
      <c r="I1389" t="str" cm="1">
        <f t="array" ref="I1389">_xlfn.IFS(B1635&lt;18.5,"Underweight",B1635&lt;25,"Normal Weight",B1635&lt;30,"Overweight",B1635&gt;=30,"Obesity")</f>
        <v>Overweight</v>
      </c>
      <c r="J1389" t="str" cm="1">
        <f t="array" ref="J1389">_xlfn.IFS(C1389&lt;5.7,"Normal",C1389&lt;6.5,"Pre-Diabetes",C1389&gt;=6.5,"Diabetes")</f>
        <v>Normal</v>
      </c>
    </row>
    <row r="1390" spans="1:10" x14ac:dyDescent="0.35">
      <c r="A1390" t="s">
        <v>981</v>
      </c>
      <c r="B1390">
        <v>25.78</v>
      </c>
      <c r="C1390">
        <v>11.06</v>
      </c>
      <c r="D1390" t="s">
        <v>2380</v>
      </c>
      <c r="E1390" t="s">
        <v>2379</v>
      </c>
      <c r="F1390" t="s">
        <v>2379</v>
      </c>
      <c r="G1390">
        <v>0</v>
      </c>
      <c r="H1390" t="s">
        <v>2379</v>
      </c>
      <c r="I1390" t="str" cm="1">
        <f t="array" ref="I1390">_xlfn.IFS(B1636&lt;18.5,"Underweight",B1636&lt;25,"Normal Weight",B1636&lt;30,"Overweight",B1636&gt;=30,"Obesity")</f>
        <v>Normal Weight</v>
      </c>
      <c r="J1390" t="str" cm="1">
        <f t="array" ref="J1390">_xlfn.IFS(C1390&lt;5.7,"Normal",C1390&lt;6.5,"Pre-Diabetes",C1390&gt;=6.5,"Diabetes")</f>
        <v>Diabetes</v>
      </c>
    </row>
    <row r="1391" spans="1:10" x14ac:dyDescent="0.35">
      <c r="A1391" t="s">
        <v>980</v>
      </c>
      <c r="B1391">
        <v>22.66</v>
      </c>
      <c r="C1391">
        <v>10.68</v>
      </c>
      <c r="D1391" t="s">
        <v>2379</v>
      </c>
      <c r="E1391" t="s">
        <v>2379</v>
      </c>
      <c r="F1391" t="s">
        <v>2379</v>
      </c>
      <c r="G1391">
        <v>0</v>
      </c>
      <c r="H1391" t="s">
        <v>2379</v>
      </c>
      <c r="I1391" t="str" cm="1">
        <f t="array" ref="I1391">_xlfn.IFS(B1637&lt;18.5,"Underweight",B1637&lt;25,"Normal Weight",B1637&lt;30,"Overweight",B1637&gt;=30,"Obesity")</f>
        <v>Normal Weight</v>
      </c>
      <c r="J1391" t="str" cm="1">
        <f t="array" ref="J1391">_xlfn.IFS(C1391&lt;5.7,"Normal",C1391&lt;6.5,"Pre-Diabetes",C1391&gt;=6.5,"Diabetes")</f>
        <v>Diabetes</v>
      </c>
    </row>
    <row r="1392" spans="1:10" x14ac:dyDescent="0.35">
      <c r="A1392" t="s">
        <v>979</v>
      </c>
      <c r="B1392">
        <v>38.81</v>
      </c>
      <c r="C1392">
        <v>6.14</v>
      </c>
      <c r="D1392" t="s">
        <v>2380</v>
      </c>
      <c r="E1392" t="s">
        <v>2379</v>
      </c>
      <c r="F1392" t="s">
        <v>2379</v>
      </c>
      <c r="G1392">
        <v>1</v>
      </c>
      <c r="H1392" t="s">
        <v>2379</v>
      </c>
      <c r="I1392" t="str" cm="1">
        <f t="array" ref="I1392">_xlfn.IFS(B1638&lt;18.5,"Underweight",B1638&lt;25,"Normal Weight",B1638&lt;30,"Overweight",B1638&gt;=30,"Obesity")</f>
        <v>Obesity</v>
      </c>
      <c r="J1392" t="str" cm="1">
        <f t="array" ref="J1392">_xlfn.IFS(C1392&lt;5.7,"Normal",C1392&lt;6.5,"Pre-Diabetes",C1392&gt;=6.5,"Diabetes")</f>
        <v>Pre-Diabetes</v>
      </c>
    </row>
    <row r="1393" spans="1:10" x14ac:dyDescent="0.35">
      <c r="A1393" t="s">
        <v>978</v>
      </c>
      <c r="B1393">
        <v>38.51</v>
      </c>
      <c r="C1393">
        <v>5.45</v>
      </c>
      <c r="D1393" t="s">
        <v>2380</v>
      </c>
      <c r="E1393" t="s">
        <v>2379</v>
      </c>
      <c r="F1393" t="s">
        <v>2379</v>
      </c>
      <c r="G1393">
        <v>0</v>
      </c>
      <c r="H1393" t="s">
        <v>2379</v>
      </c>
      <c r="I1393" t="str" cm="1">
        <f t="array" ref="I1393">_xlfn.IFS(B1639&lt;18.5,"Underweight",B1639&lt;25,"Normal Weight",B1639&lt;30,"Overweight",B1639&gt;=30,"Obesity")</f>
        <v>Normal Weight</v>
      </c>
      <c r="J1393" t="str" cm="1">
        <f t="array" ref="J1393">_xlfn.IFS(C1393&lt;5.7,"Normal",C1393&lt;6.5,"Pre-Diabetes",C1393&gt;=6.5,"Diabetes")</f>
        <v>Normal</v>
      </c>
    </row>
    <row r="1394" spans="1:10" x14ac:dyDescent="0.35">
      <c r="A1394" t="s">
        <v>977</v>
      </c>
      <c r="B1394">
        <v>22.98</v>
      </c>
      <c r="C1394">
        <v>6.14</v>
      </c>
      <c r="D1394" t="s">
        <v>2380</v>
      </c>
      <c r="E1394" t="s">
        <v>2379</v>
      </c>
      <c r="F1394" t="s">
        <v>2379</v>
      </c>
      <c r="G1394">
        <v>0</v>
      </c>
      <c r="H1394" t="s">
        <v>2379</v>
      </c>
      <c r="I1394" t="str" cm="1">
        <f t="array" ref="I1394">_xlfn.IFS(B1640&lt;18.5,"Underweight",B1640&lt;25,"Normal Weight",B1640&lt;30,"Overweight",B1640&gt;=30,"Obesity")</f>
        <v>Obesity</v>
      </c>
      <c r="J1394" t="str" cm="1">
        <f t="array" ref="J1394">_xlfn.IFS(C1394&lt;5.7,"Normal",C1394&lt;6.5,"Pre-Diabetes",C1394&gt;=6.5,"Diabetes")</f>
        <v>Pre-Diabetes</v>
      </c>
    </row>
    <row r="1395" spans="1:10" x14ac:dyDescent="0.35">
      <c r="A1395" t="s">
        <v>976</v>
      </c>
      <c r="B1395">
        <v>15.65</v>
      </c>
      <c r="C1395">
        <v>7.85</v>
      </c>
      <c r="D1395" t="s">
        <v>2379</v>
      </c>
      <c r="E1395" t="s">
        <v>2379</v>
      </c>
      <c r="F1395" t="s">
        <v>2379</v>
      </c>
      <c r="G1395">
        <v>0</v>
      </c>
      <c r="H1395" t="s">
        <v>2379</v>
      </c>
      <c r="I1395" t="str" cm="1">
        <f t="array" ref="I1395">_xlfn.IFS(B1641&lt;18.5,"Underweight",B1641&lt;25,"Normal Weight",B1641&lt;30,"Overweight",B1641&gt;=30,"Obesity")</f>
        <v>Underweight</v>
      </c>
      <c r="J1395" t="str" cm="1">
        <f t="array" ref="J1395">_xlfn.IFS(C1395&lt;5.7,"Normal",C1395&lt;6.5,"Pre-Diabetes",C1395&gt;=6.5,"Diabetes")</f>
        <v>Diabetes</v>
      </c>
    </row>
    <row r="1396" spans="1:10" x14ac:dyDescent="0.35">
      <c r="A1396" t="s">
        <v>975</v>
      </c>
      <c r="B1396">
        <v>39.97</v>
      </c>
      <c r="C1396">
        <v>4.09</v>
      </c>
      <c r="D1396" t="s">
        <v>2379</v>
      </c>
      <c r="E1396" t="s">
        <v>2379</v>
      </c>
      <c r="F1396" t="s">
        <v>2379</v>
      </c>
      <c r="G1396">
        <v>1</v>
      </c>
      <c r="H1396" t="s">
        <v>2379</v>
      </c>
      <c r="I1396" t="str" cm="1">
        <f t="array" ref="I1396">_xlfn.IFS(B1642&lt;18.5,"Underweight",B1642&lt;25,"Normal Weight",B1642&lt;30,"Overweight",B1642&gt;=30,"Obesity")</f>
        <v>Obesity</v>
      </c>
      <c r="J1396" t="str" cm="1">
        <f t="array" ref="J1396">_xlfn.IFS(C1396&lt;5.7,"Normal",C1396&lt;6.5,"Pre-Diabetes",C1396&gt;=6.5,"Diabetes")</f>
        <v>Normal</v>
      </c>
    </row>
    <row r="1397" spans="1:10" x14ac:dyDescent="0.35">
      <c r="A1397" t="s">
        <v>974</v>
      </c>
      <c r="B1397">
        <v>37.22</v>
      </c>
      <c r="C1397">
        <v>4.62</v>
      </c>
      <c r="D1397" t="s">
        <v>2379</v>
      </c>
      <c r="E1397" t="s">
        <v>2379</v>
      </c>
      <c r="F1397" t="s">
        <v>2381</v>
      </c>
      <c r="G1397">
        <v>1</v>
      </c>
      <c r="H1397" t="s">
        <v>2379</v>
      </c>
      <c r="I1397" t="str" cm="1">
        <f t="array" ref="I1397">_xlfn.IFS(B1643&lt;18.5,"Underweight",B1643&lt;25,"Normal Weight",B1643&lt;30,"Overweight",B1643&gt;=30,"Obesity")</f>
        <v>Overweight</v>
      </c>
      <c r="J1397" t="str" cm="1">
        <f t="array" ref="J1397">_xlfn.IFS(C1397&lt;5.7,"Normal",C1397&lt;6.5,"Pre-Diabetes",C1397&gt;=6.5,"Diabetes")</f>
        <v>Normal</v>
      </c>
    </row>
    <row r="1398" spans="1:10" x14ac:dyDescent="0.35">
      <c r="A1398" t="s">
        <v>973</v>
      </c>
      <c r="B1398">
        <v>41.325000000000003</v>
      </c>
      <c r="C1398">
        <v>5.77</v>
      </c>
      <c r="D1398" t="s">
        <v>2379</v>
      </c>
      <c r="E1398" t="s">
        <v>2379</v>
      </c>
      <c r="F1398" t="s">
        <v>2379</v>
      </c>
      <c r="G1398">
        <v>0</v>
      </c>
      <c r="H1398" t="s">
        <v>2379</v>
      </c>
      <c r="I1398" t="str" cm="1">
        <f t="array" ref="I1398">_xlfn.IFS(B1644&lt;18.5,"Underweight",B1644&lt;25,"Normal Weight",B1644&lt;30,"Overweight",B1644&gt;=30,"Obesity")</f>
        <v>Obesity</v>
      </c>
      <c r="J1398" t="str" cm="1">
        <f t="array" ref="J1398">_xlfn.IFS(C1398&lt;5.7,"Normal",C1398&lt;6.5,"Pre-Diabetes",C1398&gt;=6.5,"Diabetes")</f>
        <v>Pre-Diabetes</v>
      </c>
    </row>
    <row r="1399" spans="1:10" x14ac:dyDescent="0.35">
      <c r="A1399" t="s">
        <v>972</v>
      </c>
      <c r="B1399">
        <v>40.31</v>
      </c>
      <c r="C1399">
        <v>5.84</v>
      </c>
      <c r="D1399" t="s">
        <v>2379</v>
      </c>
      <c r="E1399" t="s">
        <v>2379</v>
      </c>
      <c r="F1399" t="s">
        <v>2379</v>
      </c>
      <c r="G1399">
        <v>0</v>
      </c>
      <c r="H1399" t="s">
        <v>2379</v>
      </c>
      <c r="I1399" t="str" cm="1">
        <f t="array" ref="I1399">_xlfn.IFS(B1645&lt;18.5,"Underweight",B1645&lt;25,"Normal Weight",B1645&lt;30,"Overweight",B1645&gt;=30,"Obesity")</f>
        <v>Overweight</v>
      </c>
      <c r="J1399" t="str" cm="1">
        <f t="array" ref="J1399">_xlfn.IFS(C1399&lt;5.7,"Normal",C1399&lt;6.5,"Pre-Diabetes",C1399&gt;=6.5,"Diabetes")</f>
        <v>Pre-Diabetes</v>
      </c>
    </row>
    <row r="1400" spans="1:10" x14ac:dyDescent="0.35">
      <c r="A1400" t="s">
        <v>971</v>
      </c>
      <c r="B1400">
        <v>29.48</v>
      </c>
      <c r="C1400">
        <v>4.91</v>
      </c>
      <c r="D1400" t="s">
        <v>2379</v>
      </c>
      <c r="E1400" t="s">
        <v>2379</v>
      </c>
      <c r="F1400" t="s">
        <v>2379</v>
      </c>
      <c r="G1400">
        <v>0</v>
      </c>
      <c r="H1400" t="s">
        <v>2379</v>
      </c>
      <c r="I1400" t="str" cm="1">
        <f t="array" ref="I1400">_xlfn.IFS(B1646&lt;18.5,"Underweight",B1646&lt;25,"Normal Weight",B1646&lt;30,"Overweight",B1646&gt;=30,"Obesity")</f>
        <v>Normal Weight</v>
      </c>
      <c r="J1400" t="str" cm="1">
        <f t="array" ref="J1400">_xlfn.IFS(C1400&lt;5.7,"Normal",C1400&lt;6.5,"Pre-Diabetes",C1400&gt;=6.5,"Diabetes")</f>
        <v>Normal</v>
      </c>
    </row>
    <row r="1401" spans="1:10" x14ac:dyDescent="0.35">
      <c r="A1401" t="s">
        <v>970</v>
      </c>
      <c r="B1401">
        <v>33.155000000000001</v>
      </c>
      <c r="C1401">
        <v>5.07</v>
      </c>
      <c r="D1401" t="s">
        <v>2379</v>
      </c>
      <c r="E1401" t="s">
        <v>2379</v>
      </c>
      <c r="F1401" t="s">
        <v>2379</v>
      </c>
      <c r="G1401">
        <v>0</v>
      </c>
      <c r="H1401" t="s">
        <v>2379</v>
      </c>
      <c r="I1401" t="str" cm="1">
        <f t="array" ref="I1401">_xlfn.IFS(B1647&lt;18.5,"Underweight",B1647&lt;25,"Normal Weight",B1647&lt;30,"Overweight",B1647&gt;=30,"Obesity")</f>
        <v>Obesity</v>
      </c>
      <c r="J1401" t="str" cm="1">
        <f t="array" ref="J1401">_xlfn.IFS(C1401&lt;5.7,"Normal",C1401&lt;6.5,"Pre-Diabetes",C1401&gt;=6.5,"Diabetes")</f>
        <v>Normal</v>
      </c>
    </row>
    <row r="1402" spans="1:10" x14ac:dyDescent="0.35">
      <c r="A1402" t="s">
        <v>969</v>
      </c>
      <c r="B1402">
        <v>42.85</v>
      </c>
      <c r="C1402">
        <v>5.81</v>
      </c>
      <c r="D1402" t="s">
        <v>2380</v>
      </c>
      <c r="E1402" t="s">
        <v>2379</v>
      </c>
      <c r="F1402" t="s">
        <v>2379</v>
      </c>
      <c r="G1402">
        <v>0</v>
      </c>
      <c r="H1402" t="s">
        <v>2379</v>
      </c>
      <c r="I1402" t="str" cm="1">
        <f t="array" ref="I1402">_xlfn.IFS(B1648&lt;18.5,"Underweight",B1648&lt;25,"Normal Weight",B1648&lt;30,"Overweight",B1648&gt;=30,"Obesity")</f>
        <v>Obesity</v>
      </c>
      <c r="J1402" t="str" cm="1">
        <f t="array" ref="J1402">_xlfn.IFS(C1402&lt;5.7,"Normal",C1402&lt;6.5,"Pre-Diabetes",C1402&gt;=6.5,"Diabetes")</f>
        <v>Pre-Diabetes</v>
      </c>
    </row>
    <row r="1403" spans="1:10" x14ac:dyDescent="0.35">
      <c r="A1403" t="s">
        <v>968</v>
      </c>
      <c r="B1403">
        <v>32.340000000000003</v>
      </c>
      <c r="C1403">
        <v>11.2</v>
      </c>
      <c r="D1403" t="s">
        <v>2379</v>
      </c>
      <c r="E1403" t="s">
        <v>2379</v>
      </c>
      <c r="F1403" t="s">
        <v>2379</v>
      </c>
      <c r="G1403">
        <v>0</v>
      </c>
      <c r="H1403" t="s">
        <v>2379</v>
      </c>
      <c r="I1403" t="str" cm="1">
        <f t="array" ref="I1403">_xlfn.IFS(B1649&lt;18.5,"Underweight",B1649&lt;25,"Normal Weight",B1649&lt;30,"Overweight",B1649&gt;=30,"Obesity")</f>
        <v>Obesity</v>
      </c>
      <c r="J1403" t="str" cm="1">
        <f t="array" ref="J1403">_xlfn.IFS(C1403&lt;5.7,"Normal",C1403&lt;6.5,"Pre-Diabetes",C1403&gt;=6.5,"Diabetes")</f>
        <v>Diabetes</v>
      </c>
    </row>
    <row r="1404" spans="1:10" x14ac:dyDescent="0.35">
      <c r="A1404" t="s">
        <v>967</v>
      </c>
      <c r="B1404">
        <v>27.5</v>
      </c>
      <c r="C1404">
        <v>10.75</v>
      </c>
      <c r="D1404" t="s">
        <v>2379</v>
      </c>
      <c r="E1404" t="s">
        <v>2379</v>
      </c>
      <c r="F1404" t="s">
        <v>2379</v>
      </c>
      <c r="G1404">
        <v>0</v>
      </c>
      <c r="H1404" t="s">
        <v>2379</v>
      </c>
      <c r="I1404" t="str" cm="1">
        <f t="array" ref="I1404">_xlfn.IFS(B1650&lt;18.5,"Underweight",B1650&lt;25,"Normal Weight",B1650&lt;30,"Overweight",B1650&gt;=30,"Obesity")</f>
        <v>Obesity</v>
      </c>
      <c r="J1404" t="str" cm="1">
        <f t="array" ref="J1404">_xlfn.IFS(C1404&lt;5.7,"Normal",C1404&lt;6.5,"Pre-Diabetes",C1404&gt;=6.5,"Diabetes")</f>
        <v>Diabetes</v>
      </c>
    </row>
    <row r="1405" spans="1:10" x14ac:dyDescent="0.35">
      <c r="A1405" t="s">
        <v>966</v>
      </c>
      <c r="B1405">
        <v>25.8</v>
      </c>
      <c r="C1405">
        <v>7.8</v>
      </c>
      <c r="D1405" t="s">
        <v>2379</v>
      </c>
      <c r="E1405" t="s">
        <v>2379</v>
      </c>
      <c r="F1405" t="s">
        <v>2379</v>
      </c>
      <c r="G1405">
        <v>0</v>
      </c>
      <c r="H1405" t="s">
        <v>2379</v>
      </c>
      <c r="I1405" t="str" cm="1">
        <f t="array" ref="I1405">_xlfn.IFS(B1651&lt;18.5,"Underweight",B1651&lt;25,"Normal Weight",B1651&lt;30,"Overweight",B1651&gt;=30,"Obesity")</f>
        <v>Obesity</v>
      </c>
      <c r="J1405" t="str" cm="1">
        <f t="array" ref="J1405">_xlfn.IFS(C1405&lt;5.7,"Normal",C1405&lt;6.5,"Pre-Diabetes",C1405&gt;=6.5,"Diabetes")</f>
        <v>Diabetes</v>
      </c>
    </row>
    <row r="1406" spans="1:10" x14ac:dyDescent="0.35">
      <c r="A1406" t="s">
        <v>965</v>
      </c>
      <c r="B1406">
        <v>25</v>
      </c>
      <c r="C1406">
        <v>7.04</v>
      </c>
      <c r="D1406" t="s">
        <v>2379</v>
      </c>
      <c r="E1406" t="s">
        <v>2379</v>
      </c>
      <c r="F1406" t="s">
        <v>2379</v>
      </c>
      <c r="G1406">
        <v>0</v>
      </c>
      <c r="H1406" t="s">
        <v>2379</v>
      </c>
      <c r="I1406" t="str" cm="1">
        <f t="array" ref="I1406">_xlfn.IFS(B1652&lt;18.5,"Underweight",B1652&lt;25,"Normal Weight",B1652&lt;30,"Overweight",B1652&gt;=30,"Obesity")</f>
        <v>Overweight</v>
      </c>
      <c r="J1406" t="str" cm="1">
        <f t="array" ref="J1406">_xlfn.IFS(C1406&lt;5.7,"Normal",C1406&lt;6.5,"Pre-Diabetes",C1406&gt;=6.5,"Diabetes")</f>
        <v>Diabetes</v>
      </c>
    </row>
    <row r="1407" spans="1:10" x14ac:dyDescent="0.35">
      <c r="A1407" t="s">
        <v>964</v>
      </c>
      <c r="B1407">
        <v>41.2</v>
      </c>
      <c r="C1407">
        <v>4.18</v>
      </c>
      <c r="D1407" t="s">
        <v>2380</v>
      </c>
      <c r="E1407" t="s">
        <v>2379</v>
      </c>
      <c r="F1407" t="s">
        <v>2379</v>
      </c>
      <c r="G1407">
        <v>0</v>
      </c>
      <c r="H1407" t="s">
        <v>2379</v>
      </c>
      <c r="I1407" t="str" cm="1">
        <f t="array" ref="I1407">_xlfn.IFS(B1653&lt;18.5,"Underweight",B1653&lt;25,"Normal Weight",B1653&lt;30,"Overweight",B1653&gt;=30,"Obesity")</f>
        <v>Obesity</v>
      </c>
      <c r="J1407" t="str" cm="1">
        <f t="array" ref="J1407">_xlfn.IFS(C1407&lt;5.7,"Normal",C1407&lt;6.5,"Pre-Diabetes",C1407&gt;=6.5,"Diabetes")</f>
        <v>Normal</v>
      </c>
    </row>
    <row r="1408" spans="1:10" x14ac:dyDescent="0.35">
      <c r="A1408" t="s">
        <v>963</v>
      </c>
      <c r="B1408">
        <v>17.78</v>
      </c>
      <c r="C1408">
        <v>8.19</v>
      </c>
      <c r="D1408" t="s">
        <v>2379</v>
      </c>
      <c r="E1408" t="s">
        <v>2379</v>
      </c>
      <c r="F1408" t="s">
        <v>2379</v>
      </c>
      <c r="G1408">
        <v>0</v>
      </c>
      <c r="H1408" t="s">
        <v>2379</v>
      </c>
      <c r="I1408" t="str" cm="1">
        <f t="array" ref="I1408">_xlfn.IFS(B1654&lt;18.5,"Underweight",B1654&lt;25,"Normal Weight",B1654&lt;30,"Overweight",B1654&gt;=30,"Obesity")</f>
        <v>Overweight</v>
      </c>
      <c r="J1408" t="str" cm="1">
        <f t="array" ref="J1408">_xlfn.IFS(C1408&lt;5.7,"Normal",C1408&lt;6.5,"Pre-Diabetes",C1408&gt;=6.5,"Diabetes")</f>
        <v>Diabetes</v>
      </c>
    </row>
    <row r="1409" spans="1:10" x14ac:dyDescent="0.35">
      <c r="A1409" t="s">
        <v>962</v>
      </c>
      <c r="B1409">
        <v>40.119999999999997</v>
      </c>
      <c r="C1409">
        <v>6.22</v>
      </c>
      <c r="D1409" t="s">
        <v>2380</v>
      </c>
      <c r="E1409" t="s">
        <v>2379</v>
      </c>
      <c r="F1409" t="s">
        <v>2381</v>
      </c>
      <c r="G1409">
        <v>1</v>
      </c>
      <c r="H1409" t="s">
        <v>2379</v>
      </c>
      <c r="I1409" t="str" cm="1">
        <f t="array" ref="I1409">_xlfn.IFS(B1655&lt;18.5,"Underweight",B1655&lt;25,"Normal Weight",B1655&lt;30,"Overweight",B1655&gt;=30,"Obesity")</f>
        <v>Obesity</v>
      </c>
      <c r="J1409" t="str" cm="1">
        <f t="array" ref="J1409">_xlfn.IFS(C1409&lt;5.7,"Normal",C1409&lt;6.5,"Pre-Diabetes",C1409&gt;=6.5,"Diabetes")</f>
        <v>Pre-Diabetes</v>
      </c>
    </row>
    <row r="1410" spans="1:10" x14ac:dyDescent="0.35">
      <c r="A1410" t="s">
        <v>961</v>
      </c>
      <c r="B1410">
        <v>19.350000000000001</v>
      </c>
      <c r="C1410">
        <v>8.2200000000000006</v>
      </c>
      <c r="D1410" t="s">
        <v>2380</v>
      </c>
      <c r="E1410" t="s">
        <v>2379</v>
      </c>
      <c r="F1410" t="s">
        <v>2379</v>
      </c>
      <c r="G1410">
        <v>0</v>
      </c>
      <c r="H1410" t="s">
        <v>2379</v>
      </c>
      <c r="I1410" t="str" cm="1">
        <f t="array" ref="I1410">_xlfn.IFS(B1656&lt;18.5,"Underweight",B1656&lt;25,"Normal Weight",B1656&lt;30,"Overweight",B1656&gt;=30,"Obesity")</f>
        <v>Normal Weight</v>
      </c>
      <c r="J1410" t="str" cm="1">
        <f t="array" ref="J1410">_xlfn.IFS(C1410&lt;5.7,"Normal",C1410&lt;6.5,"Pre-Diabetes",C1410&gt;=6.5,"Diabetes")</f>
        <v>Diabetes</v>
      </c>
    </row>
    <row r="1411" spans="1:10" x14ac:dyDescent="0.35">
      <c r="A1411" t="s">
        <v>960</v>
      </c>
      <c r="B1411">
        <v>36.69</v>
      </c>
      <c r="C1411">
        <v>6.15</v>
      </c>
      <c r="D1411" t="s">
        <v>2379</v>
      </c>
      <c r="E1411" t="s">
        <v>2379</v>
      </c>
      <c r="F1411" t="s">
        <v>2379</v>
      </c>
      <c r="G1411">
        <v>0</v>
      </c>
      <c r="H1411" t="s">
        <v>2379</v>
      </c>
      <c r="I1411" t="str" cm="1">
        <f t="array" ref="I1411">_xlfn.IFS(B1657&lt;18.5,"Underweight",B1657&lt;25,"Normal Weight",B1657&lt;30,"Overweight",B1657&gt;=30,"Obesity")</f>
        <v>Normal Weight</v>
      </c>
      <c r="J1411" t="str" cm="1">
        <f t="array" ref="J1411">_xlfn.IFS(C1411&lt;5.7,"Normal",C1411&lt;6.5,"Pre-Diabetes",C1411&gt;=6.5,"Diabetes")</f>
        <v>Pre-Diabetes</v>
      </c>
    </row>
    <row r="1412" spans="1:10" x14ac:dyDescent="0.35">
      <c r="A1412" t="s">
        <v>959</v>
      </c>
      <c r="B1412">
        <v>28.51</v>
      </c>
      <c r="C1412">
        <v>5.65</v>
      </c>
      <c r="D1412" t="s">
        <v>2380</v>
      </c>
      <c r="E1412" t="s">
        <v>2379</v>
      </c>
      <c r="F1412" t="s">
        <v>2379</v>
      </c>
      <c r="G1412">
        <v>1</v>
      </c>
      <c r="H1412" t="s">
        <v>2379</v>
      </c>
      <c r="I1412" t="str" cm="1">
        <f t="array" ref="I1412">_xlfn.IFS(B1658&lt;18.5,"Underweight",B1658&lt;25,"Normal Weight",B1658&lt;30,"Overweight",B1658&gt;=30,"Obesity")</f>
        <v>Obesity</v>
      </c>
      <c r="J1412" t="str" cm="1">
        <f t="array" ref="J1412">_xlfn.IFS(C1412&lt;5.7,"Normal",C1412&lt;6.5,"Pre-Diabetes",C1412&gt;=6.5,"Diabetes")</f>
        <v>Normal</v>
      </c>
    </row>
    <row r="1413" spans="1:10" x14ac:dyDescent="0.35">
      <c r="A1413" t="s">
        <v>958</v>
      </c>
      <c r="B1413">
        <v>30.21</v>
      </c>
      <c r="C1413">
        <v>5.5</v>
      </c>
      <c r="D1413" t="s">
        <v>2379</v>
      </c>
      <c r="E1413" t="s">
        <v>2379</v>
      </c>
      <c r="F1413" t="s">
        <v>2379</v>
      </c>
      <c r="G1413">
        <v>1</v>
      </c>
      <c r="H1413" t="s">
        <v>2379</v>
      </c>
      <c r="I1413" t="str" cm="1">
        <f t="array" ref="I1413">_xlfn.IFS(B1659&lt;18.5,"Underweight",B1659&lt;25,"Normal Weight",B1659&lt;30,"Overweight",B1659&gt;=30,"Obesity")</f>
        <v>Obesity</v>
      </c>
      <c r="J1413" t="str" cm="1">
        <f t="array" ref="J1413">_xlfn.IFS(C1413&lt;5.7,"Normal",C1413&lt;6.5,"Pre-Diabetes",C1413&gt;=6.5,"Diabetes")</f>
        <v>Normal</v>
      </c>
    </row>
    <row r="1414" spans="1:10" x14ac:dyDescent="0.35">
      <c r="A1414" t="s">
        <v>957</v>
      </c>
      <c r="B1414">
        <v>24.33</v>
      </c>
      <c r="C1414">
        <v>8</v>
      </c>
      <c r="D1414" t="s">
        <v>2379</v>
      </c>
      <c r="E1414" t="s">
        <v>2379</v>
      </c>
      <c r="F1414" t="s">
        <v>2379</v>
      </c>
      <c r="G1414">
        <v>0</v>
      </c>
      <c r="H1414" t="s">
        <v>2379</v>
      </c>
      <c r="I1414" t="str" cm="1">
        <f t="array" ref="I1414">_xlfn.IFS(B1660&lt;18.5,"Underweight",B1660&lt;25,"Normal Weight",B1660&lt;30,"Overweight",B1660&gt;=30,"Obesity")</f>
        <v>Obesity</v>
      </c>
      <c r="J1414" t="str" cm="1">
        <f t="array" ref="J1414">_xlfn.IFS(C1414&lt;5.7,"Normal",C1414&lt;6.5,"Pre-Diabetes",C1414&gt;=6.5,"Diabetes")</f>
        <v>Diabetes</v>
      </c>
    </row>
    <row r="1415" spans="1:10" x14ac:dyDescent="0.35">
      <c r="A1415" t="s">
        <v>956</v>
      </c>
      <c r="B1415">
        <v>19.855</v>
      </c>
      <c r="C1415">
        <v>5.71</v>
      </c>
      <c r="D1415" t="s">
        <v>2380</v>
      </c>
      <c r="E1415" t="s">
        <v>2379</v>
      </c>
      <c r="F1415" t="s">
        <v>2379</v>
      </c>
      <c r="G1415">
        <v>0</v>
      </c>
      <c r="H1415" t="s">
        <v>2379</v>
      </c>
      <c r="I1415" t="str" cm="1">
        <f t="array" ref="I1415">_xlfn.IFS(B1661&lt;18.5,"Underweight",B1661&lt;25,"Normal Weight",B1661&lt;30,"Overweight",B1661&gt;=30,"Obesity")</f>
        <v>Underweight</v>
      </c>
      <c r="J1415" t="str" cm="1">
        <f t="array" ref="J1415">_xlfn.IFS(C1415&lt;5.7,"Normal",C1415&lt;6.5,"Pre-Diabetes",C1415&gt;=6.5,"Diabetes")</f>
        <v>Pre-Diabetes</v>
      </c>
    </row>
    <row r="1416" spans="1:10" x14ac:dyDescent="0.35">
      <c r="A1416" t="s">
        <v>955</v>
      </c>
      <c r="B1416">
        <v>25.364999999999998</v>
      </c>
      <c r="C1416">
        <v>11.71</v>
      </c>
      <c r="D1416" t="s">
        <v>2379</v>
      </c>
      <c r="E1416" t="s">
        <v>2379</v>
      </c>
      <c r="F1416" t="s">
        <v>2379</v>
      </c>
      <c r="G1416">
        <v>0</v>
      </c>
      <c r="H1416" t="s">
        <v>2379</v>
      </c>
      <c r="I1416" t="str" cm="1">
        <f t="array" ref="I1416">_xlfn.IFS(B1662&lt;18.5,"Underweight",B1662&lt;25,"Normal Weight",B1662&lt;30,"Overweight",B1662&gt;=30,"Obesity")</f>
        <v>Obesity</v>
      </c>
      <c r="J1416" t="str" cm="1">
        <f t="array" ref="J1416">_xlfn.IFS(C1416&lt;5.7,"Normal",C1416&lt;6.5,"Pre-Diabetes",C1416&gt;=6.5,"Diabetes")</f>
        <v>Diabetes</v>
      </c>
    </row>
    <row r="1417" spans="1:10" x14ac:dyDescent="0.35">
      <c r="A1417" t="s">
        <v>954</v>
      </c>
      <c r="B1417">
        <v>29.6</v>
      </c>
      <c r="C1417">
        <v>6.17</v>
      </c>
      <c r="D1417" t="s">
        <v>2380</v>
      </c>
      <c r="E1417" t="s">
        <v>2379</v>
      </c>
      <c r="F1417" t="s">
        <v>2381</v>
      </c>
      <c r="G1417">
        <v>1</v>
      </c>
      <c r="H1417" t="s">
        <v>2379</v>
      </c>
      <c r="I1417" t="str" cm="1">
        <f t="array" ref="I1417">_xlfn.IFS(B1663&lt;18.5,"Underweight",B1663&lt;25,"Normal Weight",B1663&lt;30,"Overweight",B1663&gt;=30,"Obesity")</f>
        <v>Underweight</v>
      </c>
      <c r="J1417" t="str" cm="1">
        <f t="array" ref="J1417">_xlfn.IFS(C1417&lt;5.7,"Normal",C1417&lt;6.5,"Pre-Diabetes",C1417&gt;=6.5,"Diabetes")</f>
        <v>Pre-Diabetes</v>
      </c>
    </row>
    <row r="1418" spans="1:10" x14ac:dyDescent="0.35">
      <c r="A1418" t="s">
        <v>953</v>
      </c>
      <c r="B1418">
        <v>39.43</v>
      </c>
      <c r="C1418">
        <v>6.1</v>
      </c>
      <c r="D1418" t="s">
        <v>2380</v>
      </c>
      <c r="E1418" t="s">
        <v>2379</v>
      </c>
      <c r="F1418" t="s">
        <v>2381</v>
      </c>
      <c r="G1418">
        <v>1</v>
      </c>
      <c r="H1418" t="s">
        <v>2379</v>
      </c>
      <c r="I1418" t="str" cm="1">
        <f t="array" ref="I1418">_xlfn.IFS(B1664&lt;18.5,"Underweight",B1664&lt;25,"Normal Weight",B1664&lt;30,"Overweight",B1664&gt;=30,"Obesity")</f>
        <v>Normal Weight</v>
      </c>
      <c r="J1418" t="str" cm="1">
        <f t="array" ref="J1418">_xlfn.IFS(C1418&lt;5.7,"Normal",C1418&lt;6.5,"Pre-Diabetes",C1418&gt;=6.5,"Diabetes")</f>
        <v>Pre-Diabetes</v>
      </c>
    </row>
    <row r="1419" spans="1:10" x14ac:dyDescent="0.35">
      <c r="A1419" t="s">
        <v>952</v>
      </c>
      <c r="B1419">
        <v>27.34</v>
      </c>
      <c r="C1419">
        <v>5.19</v>
      </c>
      <c r="D1419" t="s">
        <v>2380</v>
      </c>
      <c r="E1419" t="s">
        <v>2379</v>
      </c>
      <c r="F1419" t="s">
        <v>2379</v>
      </c>
      <c r="G1419">
        <v>1</v>
      </c>
      <c r="H1419" t="s">
        <v>2379</v>
      </c>
      <c r="I1419" t="str" cm="1">
        <f t="array" ref="I1419">_xlfn.IFS(B1665&lt;18.5,"Underweight",B1665&lt;25,"Normal Weight",B1665&lt;30,"Overweight",B1665&gt;=30,"Obesity")</f>
        <v>Obesity</v>
      </c>
      <c r="J1419" t="str" cm="1">
        <f t="array" ref="J1419">_xlfn.IFS(C1419&lt;5.7,"Normal",C1419&lt;6.5,"Pre-Diabetes",C1419&gt;=6.5,"Diabetes")</f>
        <v>Normal</v>
      </c>
    </row>
    <row r="1420" spans="1:10" x14ac:dyDescent="0.35">
      <c r="A1420" t="s">
        <v>951</v>
      </c>
      <c r="B1420">
        <v>39.01</v>
      </c>
      <c r="C1420">
        <v>5.37</v>
      </c>
      <c r="D1420" t="s">
        <v>2380</v>
      </c>
      <c r="E1420" t="s">
        <v>2379</v>
      </c>
      <c r="F1420" t="s">
        <v>2379</v>
      </c>
      <c r="G1420">
        <v>0</v>
      </c>
      <c r="H1420" t="s">
        <v>2379</v>
      </c>
      <c r="I1420" t="str" cm="1">
        <f t="array" ref="I1420">_xlfn.IFS(B1666&lt;18.5,"Underweight",B1666&lt;25,"Normal Weight",B1666&lt;30,"Overweight",B1666&gt;=30,"Obesity")</f>
        <v>Obesity</v>
      </c>
      <c r="J1420" t="str" cm="1">
        <f t="array" ref="J1420">_xlfn.IFS(C1420&lt;5.7,"Normal",C1420&lt;6.5,"Pre-Diabetes",C1420&gt;=6.5,"Diabetes")</f>
        <v>Normal</v>
      </c>
    </row>
    <row r="1421" spans="1:10" x14ac:dyDescent="0.35">
      <c r="A1421" t="s">
        <v>950</v>
      </c>
      <c r="B1421">
        <v>18.989999999999998</v>
      </c>
      <c r="C1421">
        <v>10.82</v>
      </c>
      <c r="D1421" t="s">
        <v>2380</v>
      </c>
      <c r="E1421" t="s">
        <v>2379</v>
      </c>
      <c r="F1421" t="s">
        <v>2379</v>
      </c>
      <c r="G1421">
        <v>0</v>
      </c>
      <c r="H1421" t="s">
        <v>2379</v>
      </c>
      <c r="I1421" t="str" cm="1">
        <f t="array" ref="I1421">_xlfn.IFS(B1667&lt;18.5,"Underweight",B1667&lt;25,"Normal Weight",B1667&lt;30,"Overweight",B1667&gt;=30,"Obesity")</f>
        <v>Obesity</v>
      </c>
      <c r="J1421" t="str" cm="1">
        <f t="array" ref="J1421">_xlfn.IFS(C1421&lt;5.7,"Normal",C1421&lt;6.5,"Pre-Diabetes",C1421&gt;=6.5,"Diabetes")</f>
        <v>Diabetes</v>
      </c>
    </row>
    <row r="1422" spans="1:10" x14ac:dyDescent="0.35">
      <c r="A1422" t="s">
        <v>949</v>
      </c>
      <c r="B1422">
        <v>42.3</v>
      </c>
      <c r="C1422">
        <v>6.06</v>
      </c>
      <c r="D1422" t="s">
        <v>2380</v>
      </c>
      <c r="E1422" t="s">
        <v>2379</v>
      </c>
      <c r="F1422" t="s">
        <v>2379</v>
      </c>
      <c r="G1422">
        <v>0</v>
      </c>
      <c r="H1422" t="s">
        <v>2379</v>
      </c>
      <c r="I1422" t="str" cm="1">
        <f t="array" ref="I1422">_xlfn.IFS(B1668&lt;18.5,"Underweight",B1668&lt;25,"Normal Weight",B1668&lt;30,"Overweight",B1668&gt;=30,"Obesity")</f>
        <v>Underweight</v>
      </c>
      <c r="J1422" t="str" cm="1">
        <f t="array" ref="J1422">_xlfn.IFS(C1422&lt;5.7,"Normal",C1422&lt;6.5,"Pre-Diabetes",C1422&gt;=6.5,"Diabetes")</f>
        <v>Pre-Diabetes</v>
      </c>
    </row>
    <row r="1423" spans="1:10" x14ac:dyDescent="0.35">
      <c r="A1423" t="s">
        <v>948</v>
      </c>
      <c r="B1423">
        <v>39.805</v>
      </c>
      <c r="C1423">
        <v>5.91</v>
      </c>
      <c r="D1423" t="s">
        <v>2379</v>
      </c>
      <c r="E1423" t="s">
        <v>2379</v>
      </c>
      <c r="F1423" t="s">
        <v>2379</v>
      </c>
      <c r="G1423">
        <v>0</v>
      </c>
      <c r="H1423" t="s">
        <v>2379</v>
      </c>
      <c r="I1423" t="str" cm="1">
        <f t="array" ref="I1423">_xlfn.IFS(B1669&lt;18.5,"Underweight",B1669&lt;25,"Normal Weight",B1669&lt;30,"Overweight",B1669&gt;=30,"Obesity")</f>
        <v>Obesity</v>
      </c>
      <c r="J1423" t="str" cm="1">
        <f t="array" ref="J1423">_xlfn.IFS(C1423&lt;5.7,"Normal",C1423&lt;6.5,"Pre-Diabetes",C1423&gt;=6.5,"Diabetes")</f>
        <v>Pre-Diabetes</v>
      </c>
    </row>
    <row r="1424" spans="1:10" x14ac:dyDescent="0.35">
      <c r="A1424" t="s">
        <v>947</v>
      </c>
      <c r="B1424">
        <v>33.700000000000003</v>
      </c>
      <c r="C1424">
        <v>5.87</v>
      </c>
      <c r="D1424" t="s">
        <v>2379</v>
      </c>
      <c r="E1424" t="s">
        <v>2379</v>
      </c>
      <c r="F1424" t="s">
        <v>2379</v>
      </c>
      <c r="G1424">
        <v>0</v>
      </c>
      <c r="H1424" t="s">
        <v>2379</v>
      </c>
      <c r="I1424" t="str" cm="1">
        <f t="array" ref="I1424">_xlfn.IFS(B1670&lt;18.5,"Underweight",B1670&lt;25,"Normal Weight",B1670&lt;30,"Overweight",B1670&gt;=30,"Obesity")</f>
        <v>Underweight</v>
      </c>
      <c r="J1424" t="str" cm="1">
        <f t="array" ref="J1424">_xlfn.IFS(C1424&lt;5.7,"Normal",C1424&lt;6.5,"Pre-Diabetes",C1424&gt;=6.5,"Diabetes")</f>
        <v>Pre-Diabetes</v>
      </c>
    </row>
    <row r="1425" spans="1:10" x14ac:dyDescent="0.35">
      <c r="A1425" t="s">
        <v>946</v>
      </c>
      <c r="B1425">
        <v>36.195</v>
      </c>
      <c r="C1425">
        <v>6.22</v>
      </c>
      <c r="D1425" t="s">
        <v>2379</v>
      </c>
      <c r="E1425" t="s">
        <v>2379</v>
      </c>
      <c r="F1425" t="s">
        <v>2379</v>
      </c>
      <c r="G1425">
        <v>0</v>
      </c>
      <c r="H1425" t="s">
        <v>2379</v>
      </c>
      <c r="I1425" t="str" cm="1">
        <f t="array" ref="I1425">_xlfn.IFS(B1671&lt;18.5,"Underweight",B1671&lt;25,"Normal Weight",B1671&lt;30,"Overweight",B1671&gt;=30,"Obesity")</f>
        <v>Obesity</v>
      </c>
      <c r="J1425" t="str" cm="1">
        <f t="array" ref="J1425">_xlfn.IFS(C1425&lt;5.7,"Normal",C1425&lt;6.5,"Pre-Diabetes",C1425&gt;=6.5,"Diabetes")</f>
        <v>Pre-Diabetes</v>
      </c>
    </row>
    <row r="1426" spans="1:10" x14ac:dyDescent="0.35">
      <c r="A1426" t="s">
        <v>945</v>
      </c>
      <c r="B1426">
        <v>32.6</v>
      </c>
      <c r="C1426">
        <v>5.73</v>
      </c>
      <c r="D1426" t="s">
        <v>2379</v>
      </c>
      <c r="E1426" t="s">
        <v>2379</v>
      </c>
      <c r="F1426" t="s">
        <v>2381</v>
      </c>
      <c r="G1426">
        <v>1</v>
      </c>
      <c r="H1426" t="s">
        <v>2379</v>
      </c>
      <c r="I1426" t="str" cm="1">
        <f t="array" ref="I1426">_xlfn.IFS(B1672&lt;18.5,"Underweight",B1672&lt;25,"Normal Weight",B1672&lt;30,"Overweight",B1672&gt;=30,"Obesity")</f>
        <v>Overweight</v>
      </c>
      <c r="J1426" t="str" cm="1">
        <f t="array" ref="J1426">_xlfn.IFS(C1426&lt;5.7,"Normal",C1426&lt;6.5,"Pre-Diabetes",C1426&gt;=6.5,"Diabetes")</f>
        <v>Pre-Diabetes</v>
      </c>
    </row>
    <row r="1427" spans="1:10" x14ac:dyDescent="0.35">
      <c r="A1427" t="s">
        <v>944</v>
      </c>
      <c r="B1427">
        <v>30.2</v>
      </c>
      <c r="C1427">
        <v>5.7</v>
      </c>
      <c r="D1427" t="s">
        <v>2379</v>
      </c>
      <c r="E1427" t="s">
        <v>2379</v>
      </c>
      <c r="F1427" t="s">
        <v>2379</v>
      </c>
      <c r="G1427">
        <v>0</v>
      </c>
      <c r="H1427" t="s">
        <v>2379</v>
      </c>
      <c r="I1427" t="str" cm="1">
        <f t="array" ref="I1427">_xlfn.IFS(B1673&lt;18.5,"Underweight",B1673&lt;25,"Normal Weight",B1673&lt;30,"Overweight",B1673&gt;=30,"Obesity")</f>
        <v>Obesity</v>
      </c>
      <c r="J1427" t="str" cm="1">
        <f t="array" ref="J1427">_xlfn.IFS(C1427&lt;5.7,"Normal",C1427&lt;6.5,"Pre-Diabetes",C1427&gt;=6.5,"Diabetes")</f>
        <v>Pre-Diabetes</v>
      </c>
    </row>
    <row r="1428" spans="1:10" x14ac:dyDescent="0.35">
      <c r="A1428" t="s">
        <v>943</v>
      </c>
      <c r="B1428">
        <v>27.645</v>
      </c>
      <c r="C1428">
        <v>9.91</v>
      </c>
      <c r="D1428" t="s">
        <v>2379</v>
      </c>
      <c r="E1428" t="s">
        <v>2379</v>
      </c>
      <c r="F1428" t="s">
        <v>2379</v>
      </c>
      <c r="G1428">
        <v>0</v>
      </c>
      <c r="H1428" t="s">
        <v>2379</v>
      </c>
      <c r="I1428" t="str" cm="1">
        <f t="array" ref="I1428">_xlfn.IFS(B1674&lt;18.5,"Underweight",B1674&lt;25,"Normal Weight",B1674&lt;30,"Overweight",B1674&gt;=30,"Obesity")</f>
        <v>Underweight</v>
      </c>
      <c r="J1428" t="str" cm="1">
        <f t="array" ref="J1428">_xlfn.IFS(C1428&lt;5.7,"Normal",C1428&lt;6.5,"Pre-Diabetes",C1428&gt;=6.5,"Diabetes")</f>
        <v>Diabetes</v>
      </c>
    </row>
    <row r="1429" spans="1:10" x14ac:dyDescent="0.35">
      <c r="A1429" t="s">
        <v>942</v>
      </c>
      <c r="B1429">
        <v>26.41</v>
      </c>
      <c r="C1429">
        <v>11.4</v>
      </c>
      <c r="D1429" t="s">
        <v>2379</v>
      </c>
      <c r="E1429" t="s">
        <v>2379</v>
      </c>
      <c r="F1429" t="s">
        <v>2379</v>
      </c>
      <c r="G1429">
        <v>0</v>
      </c>
      <c r="H1429" t="s">
        <v>2379</v>
      </c>
      <c r="I1429" t="str" cm="1">
        <f t="array" ref="I1429">_xlfn.IFS(B1675&lt;18.5,"Underweight",B1675&lt;25,"Normal Weight",B1675&lt;30,"Overweight",B1675&gt;=30,"Obesity")</f>
        <v>Normal Weight</v>
      </c>
      <c r="J1429" t="str" cm="1">
        <f t="array" ref="J1429">_xlfn.IFS(C1429&lt;5.7,"Normal",C1429&lt;6.5,"Pre-Diabetes",C1429&gt;=6.5,"Diabetes")</f>
        <v>Diabetes</v>
      </c>
    </row>
    <row r="1430" spans="1:10" x14ac:dyDescent="0.35">
      <c r="A1430" t="s">
        <v>941</v>
      </c>
      <c r="B1430">
        <v>34.1</v>
      </c>
      <c r="C1430">
        <v>6.29</v>
      </c>
      <c r="D1430" t="s">
        <v>2380</v>
      </c>
      <c r="E1430" t="s">
        <v>2379</v>
      </c>
      <c r="F1430" t="s">
        <v>2381</v>
      </c>
      <c r="G1430">
        <v>1</v>
      </c>
      <c r="H1430" t="s">
        <v>2379</v>
      </c>
      <c r="I1430" t="str" cm="1">
        <f t="array" ref="I1430">_xlfn.IFS(B1676&lt;18.5,"Underweight",B1676&lt;25,"Normal Weight",B1676&lt;30,"Overweight",B1676&gt;=30,"Obesity")</f>
        <v>Underweight</v>
      </c>
      <c r="J1430" t="str" cm="1">
        <f t="array" ref="J1430">_xlfn.IFS(C1430&lt;5.7,"Normal",C1430&lt;6.5,"Pre-Diabetes",C1430&gt;=6.5,"Diabetes")</f>
        <v>Pre-Diabetes</v>
      </c>
    </row>
    <row r="1431" spans="1:10" x14ac:dyDescent="0.35">
      <c r="A1431" t="s">
        <v>940</v>
      </c>
      <c r="B1431">
        <v>17.3</v>
      </c>
      <c r="C1431">
        <v>9.2799999999999994</v>
      </c>
      <c r="D1431" t="s">
        <v>2379</v>
      </c>
      <c r="E1431" t="s">
        <v>2379</v>
      </c>
      <c r="F1431" t="s">
        <v>2379</v>
      </c>
      <c r="G1431">
        <v>0</v>
      </c>
      <c r="H1431" t="s">
        <v>2379</v>
      </c>
      <c r="I1431" t="str" cm="1">
        <f t="array" ref="I1431">_xlfn.IFS(B1677&lt;18.5,"Underweight",B1677&lt;25,"Normal Weight",B1677&lt;30,"Overweight",B1677&gt;=30,"Obesity")</f>
        <v>Normal Weight</v>
      </c>
      <c r="J1431" t="str" cm="1">
        <f t="array" ref="J1431">_xlfn.IFS(C1431&lt;5.7,"Normal",C1431&lt;6.5,"Pre-Diabetes",C1431&gt;=6.5,"Diabetes")</f>
        <v>Diabetes</v>
      </c>
    </row>
    <row r="1432" spans="1:10" x14ac:dyDescent="0.35">
      <c r="A1432" t="s">
        <v>939</v>
      </c>
      <c r="B1432">
        <v>35.020000000000003</v>
      </c>
      <c r="C1432">
        <v>4.78</v>
      </c>
      <c r="D1432" t="s">
        <v>2379</v>
      </c>
      <c r="E1432" t="s">
        <v>2379</v>
      </c>
      <c r="F1432" t="s">
        <v>2381</v>
      </c>
      <c r="G1432">
        <v>1</v>
      </c>
      <c r="H1432" t="s">
        <v>2379</v>
      </c>
      <c r="I1432" t="str" cm="1">
        <f t="array" ref="I1432">_xlfn.IFS(B1678&lt;18.5,"Underweight",B1678&lt;25,"Normal Weight",B1678&lt;30,"Overweight",B1678&gt;=30,"Obesity")</f>
        <v>Obesity</v>
      </c>
      <c r="J1432" t="str" cm="1">
        <f t="array" ref="J1432">_xlfn.IFS(C1432&lt;5.7,"Normal",C1432&lt;6.5,"Pre-Diabetes",C1432&gt;=6.5,"Diabetes")</f>
        <v>Normal</v>
      </c>
    </row>
    <row r="1433" spans="1:10" x14ac:dyDescent="0.35">
      <c r="A1433" t="s">
        <v>938</v>
      </c>
      <c r="B1433">
        <v>37.1</v>
      </c>
      <c r="C1433">
        <v>8.8699999999999992</v>
      </c>
      <c r="D1433" t="s">
        <v>2380</v>
      </c>
      <c r="E1433" t="s">
        <v>2379</v>
      </c>
      <c r="F1433" t="s">
        <v>2379</v>
      </c>
      <c r="G1433">
        <v>0</v>
      </c>
      <c r="H1433" t="s">
        <v>2379</v>
      </c>
      <c r="I1433" t="str" cm="1">
        <f t="array" ref="I1433">_xlfn.IFS(B1679&lt;18.5,"Underweight",B1679&lt;25,"Normal Weight",B1679&lt;30,"Overweight",B1679&gt;=30,"Obesity")</f>
        <v>Normal Weight</v>
      </c>
      <c r="J1433" t="str" cm="1">
        <f t="array" ref="J1433">_xlfn.IFS(C1433&lt;5.7,"Normal",C1433&lt;6.5,"Pre-Diabetes",C1433&gt;=6.5,"Diabetes")</f>
        <v>Diabetes</v>
      </c>
    </row>
    <row r="1434" spans="1:10" x14ac:dyDescent="0.35">
      <c r="A1434" t="s">
        <v>937</v>
      </c>
      <c r="B1434">
        <v>16.79</v>
      </c>
      <c r="C1434">
        <v>11.4</v>
      </c>
      <c r="D1434" t="s">
        <v>2379</v>
      </c>
      <c r="E1434" t="s">
        <v>2379</v>
      </c>
      <c r="F1434" t="s">
        <v>2379</v>
      </c>
      <c r="G1434">
        <v>0</v>
      </c>
      <c r="H1434" t="s">
        <v>2379</v>
      </c>
      <c r="I1434" t="str" cm="1">
        <f t="array" ref="I1434">_xlfn.IFS(B1680&lt;18.5,"Underweight",B1680&lt;25,"Normal Weight",B1680&lt;30,"Overweight",B1680&gt;=30,"Obesity")</f>
        <v>Obesity</v>
      </c>
      <c r="J1434" t="str" cm="1">
        <f t="array" ref="J1434">_xlfn.IFS(C1434&lt;5.7,"Normal",C1434&lt;6.5,"Pre-Diabetes",C1434&gt;=6.5,"Diabetes")</f>
        <v>Diabetes</v>
      </c>
    </row>
    <row r="1435" spans="1:10" x14ac:dyDescent="0.35">
      <c r="A1435" t="s">
        <v>936</v>
      </c>
      <c r="B1435">
        <v>31.635000000000002</v>
      </c>
      <c r="C1435">
        <v>9.1300000000000008</v>
      </c>
      <c r="D1435" t="s">
        <v>2380</v>
      </c>
      <c r="E1435" t="s">
        <v>2379</v>
      </c>
      <c r="F1435" t="s">
        <v>2379</v>
      </c>
      <c r="G1435">
        <v>0</v>
      </c>
      <c r="H1435" t="s">
        <v>2379</v>
      </c>
      <c r="I1435" t="str" cm="1">
        <f t="array" ref="I1435">_xlfn.IFS(B1681&lt;18.5,"Underweight",B1681&lt;25,"Normal Weight",B1681&lt;30,"Overweight",B1681&gt;=30,"Obesity")</f>
        <v>Obesity</v>
      </c>
      <c r="J1435" t="str" cm="1">
        <f t="array" ref="J1435">_xlfn.IFS(C1435&lt;5.7,"Normal",C1435&lt;6.5,"Pre-Diabetes",C1435&gt;=6.5,"Diabetes")</f>
        <v>Diabetes</v>
      </c>
    </row>
    <row r="1436" spans="1:10" x14ac:dyDescent="0.35">
      <c r="A1436" t="s">
        <v>935</v>
      </c>
      <c r="B1436">
        <v>24.19</v>
      </c>
      <c r="C1436">
        <v>6.22</v>
      </c>
      <c r="D1436" t="s">
        <v>2380</v>
      </c>
      <c r="E1436" t="s">
        <v>2379</v>
      </c>
      <c r="F1436" t="s">
        <v>2381</v>
      </c>
      <c r="G1436">
        <v>1</v>
      </c>
      <c r="H1436" t="s">
        <v>2379</v>
      </c>
      <c r="I1436" t="str" cm="1">
        <f t="array" ref="I1436">_xlfn.IFS(B1682&lt;18.5,"Underweight",B1682&lt;25,"Normal Weight",B1682&lt;30,"Overweight",B1682&gt;=30,"Obesity")</f>
        <v>Normal Weight</v>
      </c>
      <c r="J1436" t="str" cm="1">
        <f t="array" ref="J1436">_xlfn.IFS(C1436&lt;5.7,"Normal",C1436&lt;6.5,"Pre-Diabetes",C1436&gt;=6.5,"Diabetes")</f>
        <v>Pre-Diabetes</v>
      </c>
    </row>
    <row r="1437" spans="1:10" x14ac:dyDescent="0.35">
      <c r="A1437" t="s">
        <v>934</v>
      </c>
      <c r="B1437">
        <v>35.29</v>
      </c>
      <c r="C1437">
        <v>5.9</v>
      </c>
      <c r="D1437" t="s">
        <v>2379</v>
      </c>
      <c r="E1437" t="s">
        <v>2379</v>
      </c>
      <c r="F1437" t="s">
        <v>2381</v>
      </c>
      <c r="G1437">
        <v>1</v>
      </c>
      <c r="H1437" t="s">
        <v>2379</v>
      </c>
      <c r="I1437" t="str" cm="1">
        <f t="array" ref="I1437">_xlfn.IFS(B1683&lt;18.5,"Underweight",B1683&lt;25,"Normal Weight",B1683&lt;30,"Overweight",B1683&gt;=30,"Obesity")</f>
        <v>Normal Weight</v>
      </c>
      <c r="J1437" t="str" cm="1">
        <f t="array" ref="J1437">_xlfn.IFS(C1437&lt;5.7,"Normal",C1437&lt;6.5,"Pre-Diabetes",C1437&gt;=6.5,"Diabetes")</f>
        <v>Pre-Diabetes</v>
      </c>
    </row>
    <row r="1438" spans="1:10" x14ac:dyDescent="0.35">
      <c r="A1438" t="s">
        <v>933</v>
      </c>
      <c r="B1438">
        <v>35.299999999999997</v>
      </c>
      <c r="C1438">
        <v>4.45</v>
      </c>
      <c r="D1438" t="s">
        <v>2379</v>
      </c>
      <c r="E1438" t="s">
        <v>2379</v>
      </c>
      <c r="F1438" t="s">
        <v>2379</v>
      </c>
      <c r="G1438">
        <v>0</v>
      </c>
      <c r="H1438" t="s">
        <v>2379</v>
      </c>
      <c r="I1438" t="str" cm="1">
        <f t="array" ref="I1438">_xlfn.IFS(B1684&lt;18.5,"Underweight",B1684&lt;25,"Normal Weight",B1684&lt;30,"Overweight",B1684&gt;=30,"Obesity")</f>
        <v>Obesity</v>
      </c>
      <c r="J1438" t="str" cm="1">
        <f t="array" ref="J1438">_xlfn.IFS(C1438&lt;5.7,"Normal",C1438&lt;6.5,"Pre-Diabetes",C1438&gt;=6.5,"Diabetes")</f>
        <v>Normal</v>
      </c>
    </row>
    <row r="1439" spans="1:10" x14ac:dyDescent="0.35">
      <c r="A1439" t="s">
        <v>932</v>
      </c>
      <c r="B1439">
        <v>35.64</v>
      </c>
      <c r="C1439">
        <v>6.17</v>
      </c>
      <c r="D1439" t="s">
        <v>2379</v>
      </c>
      <c r="E1439" t="s">
        <v>2379</v>
      </c>
      <c r="F1439" t="s">
        <v>2381</v>
      </c>
      <c r="G1439">
        <v>1</v>
      </c>
      <c r="H1439" t="s">
        <v>2379</v>
      </c>
      <c r="I1439" t="str" cm="1">
        <f t="array" ref="I1439">_xlfn.IFS(B1685&lt;18.5,"Underweight",B1685&lt;25,"Normal Weight",B1685&lt;30,"Overweight",B1685&gt;=30,"Obesity")</f>
        <v>Normal Weight</v>
      </c>
      <c r="J1439" t="str" cm="1">
        <f t="array" ref="J1439">_xlfn.IFS(C1439&lt;5.7,"Normal",C1439&lt;6.5,"Pre-Diabetes",C1439&gt;=6.5,"Diabetes")</f>
        <v>Pre-Diabetes</v>
      </c>
    </row>
    <row r="1440" spans="1:10" x14ac:dyDescent="0.35">
      <c r="A1440" t="s">
        <v>931</v>
      </c>
      <c r="B1440">
        <v>33.1</v>
      </c>
      <c r="C1440">
        <v>4.93</v>
      </c>
      <c r="D1440" t="s">
        <v>2379</v>
      </c>
      <c r="E1440" t="s">
        <v>2379</v>
      </c>
      <c r="F1440" t="s">
        <v>2379</v>
      </c>
      <c r="G1440">
        <v>0</v>
      </c>
      <c r="H1440" t="s">
        <v>2379</v>
      </c>
      <c r="I1440" t="str" cm="1">
        <f t="array" ref="I1440">_xlfn.IFS(B1686&lt;18.5,"Underweight",B1686&lt;25,"Normal Weight",B1686&lt;30,"Overweight",B1686&gt;=30,"Obesity")</f>
        <v>Obesity</v>
      </c>
      <c r="J1440" t="str" cm="1">
        <f t="array" ref="J1440">_xlfn.IFS(C1440&lt;5.7,"Normal",C1440&lt;6.5,"Pre-Diabetes",C1440&gt;=6.5,"Diabetes")</f>
        <v>Normal</v>
      </c>
    </row>
    <row r="1441" spans="1:10" x14ac:dyDescent="0.35">
      <c r="A1441" t="s">
        <v>930</v>
      </c>
      <c r="B1441">
        <v>26.41</v>
      </c>
      <c r="C1441">
        <v>7.32</v>
      </c>
      <c r="D1441" t="s">
        <v>2380</v>
      </c>
      <c r="E1441" t="s">
        <v>2379</v>
      </c>
      <c r="F1441" t="s">
        <v>2379</v>
      </c>
      <c r="G1441">
        <v>1</v>
      </c>
      <c r="H1441" t="s">
        <v>2379</v>
      </c>
      <c r="I1441" t="str" cm="1">
        <f t="array" ref="I1441">_xlfn.IFS(B1687&lt;18.5,"Underweight",B1687&lt;25,"Normal Weight",B1687&lt;30,"Overweight",B1687&gt;=30,"Obesity")</f>
        <v>Normal Weight</v>
      </c>
      <c r="J1441" t="str" cm="1">
        <f t="array" ref="J1441">_xlfn.IFS(C1441&lt;5.7,"Normal",C1441&lt;6.5,"Pre-Diabetes",C1441&gt;=6.5,"Diabetes")</f>
        <v>Diabetes</v>
      </c>
    </row>
    <row r="1442" spans="1:10" x14ac:dyDescent="0.35">
      <c r="A1442" t="s">
        <v>929</v>
      </c>
      <c r="B1442">
        <v>29.9</v>
      </c>
      <c r="C1442">
        <v>5.27</v>
      </c>
      <c r="D1442" t="s">
        <v>2379</v>
      </c>
      <c r="E1442" t="s">
        <v>2379</v>
      </c>
      <c r="F1442" t="s">
        <v>2381</v>
      </c>
      <c r="G1442">
        <v>1</v>
      </c>
      <c r="H1442" t="s">
        <v>2379</v>
      </c>
      <c r="I1442" t="str" cm="1">
        <f t="array" ref="I1442">_xlfn.IFS(B1688&lt;18.5,"Underweight",B1688&lt;25,"Normal Weight",B1688&lt;30,"Overweight",B1688&gt;=30,"Obesity")</f>
        <v>Underweight</v>
      </c>
      <c r="J1442" t="str" cm="1">
        <f t="array" ref="J1442">_xlfn.IFS(C1442&lt;5.7,"Normal",C1442&lt;6.5,"Pre-Diabetes",C1442&gt;=6.5,"Diabetes")</f>
        <v>Normal</v>
      </c>
    </row>
    <row r="1443" spans="1:10" x14ac:dyDescent="0.35">
      <c r="A1443" t="s">
        <v>928</v>
      </c>
      <c r="B1443">
        <v>25.24</v>
      </c>
      <c r="C1443">
        <v>5.82</v>
      </c>
      <c r="D1443" t="s">
        <v>2379</v>
      </c>
      <c r="E1443" t="s">
        <v>2379</v>
      </c>
      <c r="F1443" t="s">
        <v>2379</v>
      </c>
      <c r="G1443">
        <v>1</v>
      </c>
      <c r="H1443" t="s">
        <v>2379</v>
      </c>
      <c r="I1443" t="str" cm="1">
        <f t="array" ref="I1443">_xlfn.IFS(B1689&lt;18.5,"Underweight",B1689&lt;25,"Normal Weight",B1689&lt;30,"Overweight",B1689&gt;=30,"Obesity")</f>
        <v>Obesity</v>
      </c>
      <c r="J1443" t="str" cm="1">
        <f t="array" ref="J1443">_xlfn.IFS(C1443&lt;5.7,"Normal",C1443&lt;6.5,"Pre-Diabetes",C1443&gt;=6.5,"Diabetes")</f>
        <v>Pre-Diabetes</v>
      </c>
    </row>
    <row r="1444" spans="1:10" x14ac:dyDescent="0.35">
      <c r="A1444" t="s">
        <v>927</v>
      </c>
      <c r="B1444">
        <v>25.08</v>
      </c>
      <c r="C1444">
        <v>5.8</v>
      </c>
      <c r="D1444" t="s">
        <v>2379</v>
      </c>
      <c r="E1444" t="s">
        <v>2379</v>
      </c>
      <c r="F1444" t="s">
        <v>2381</v>
      </c>
      <c r="G1444">
        <v>1</v>
      </c>
      <c r="H1444" t="s">
        <v>2379</v>
      </c>
      <c r="I1444" t="str" cm="1">
        <f t="array" ref="I1444">_xlfn.IFS(B1690&lt;18.5,"Underweight",B1690&lt;25,"Normal Weight",B1690&lt;30,"Overweight",B1690&gt;=30,"Obesity")</f>
        <v>Underweight</v>
      </c>
      <c r="J1444" t="str" cm="1">
        <f t="array" ref="J1444">_xlfn.IFS(C1444&lt;5.7,"Normal",C1444&lt;6.5,"Pre-Diabetes",C1444&gt;=6.5,"Diabetes")</f>
        <v>Pre-Diabetes</v>
      </c>
    </row>
    <row r="1445" spans="1:10" x14ac:dyDescent="0.35">
      <c r="A1445" t="s">
        <v>926</v>
      </c>
      <c r="B1445">
        <v>29.164999999999999</v>
      </c>
      <c r="C1445">
        <v>4.87</v>
      </c>
      <c r="D1445" t="s">
        <v>2379</v>
      </c>
      <c r="E1445" t="s">
        <v>2380</v>
      </c>
      <c r="F1445" t="s">
        <v>2379</v>
      </c>
      <c r="G1445">
        <v>1</v>
      </c>
      <c r="H1445" t="s">
        <v>2379</v>
      </c>
      <c r="I1445" t="str" cm="1">
        <f t="array" ref="I1445">_xlfn.IFS(B1691&lt;18.5,"Underweight",B1691&lt;25,"Normal Weight",B1691&lt;30,"Overweight",B1691&gt;=30,"Obesity")</f>
        <v>Normal Weight</v>
      </c>
      <c r="J1445" t="str" cm="1">
        <f t="array" ref="J1445">_xlfn.IFS(C1445&lt;5.7,"Normal",C1445&lt;6.5,"Pre-Diabetes",C1445&gt;=6.5,"Diabetes")</f>
        <v>Normal</v>
      </c>
    </row>
    <row r="1446" spans="1:10" x14ac:dyDescent="0.35">
      <c r="A1446" t="s">
        <v>925</v>
      </c>
      <c r="B1446">
        <v>15.05</v>
      </c>
      <c r="C1446">
        <v>8.1199999999999992</v>
      </c>
      <c r="D1446" t="s">
        <v>2379</v>
      </c>
      <c r="E1446" t="s">
        <v>2379</v>
      </c>
      <c r="F1446" t="s">
        <v>2379</v>
      </c>
      <c r="G1446">
        <v>0</v>
      </c>
      <c r="H1446" t="s">
        <v>2379</v>
      </c>
      <c r="I1446" t="str" cm="1">
        <f t="array" ref="I1446">_xlfn.IFS(B1692&lt;18.5,"Underweight",B1692&lt;25,"Normal Weight",B1692&lt;30,"Overweight",B1692&gt;=30,"Obesity")</f>
        <v>Normal Weight</v>
      </c>
      <c r="J1446" t="str" cm="1">
        <f t="array" ref="J1446">_xlfn.IFS(C1446&lt;5.7,"Normal",C1446&lt;6.5,"Pre-Diabetes",C1446&gt;=6.5,"Diabetes")</f>
        <v>Diabetes</v>
      </c>
    </row>
    <row r="1447" spans="1:10" x14ac:dyDescent="0.35">
      <c r="A1447" t="s">
        <v>924</v>
      </c>
      <c r="B1447">
        <v>19.95</v>
      </c>
      <c r="C1447">
        <v>4.3600000000000003</v>
      </c>
      <c r="D1447" t="s">
        <v>2379</v>
      </c>
      <c r="E1447" t="s">
        <v>2379</v>
      </c>
      <c r="F1447" t="s">
        <v>2379</v>
      </c>
      <c r="G1447">
        <v>2</v>
      </c>
      <c r="H1447" t="s">
        <v>2379</v>
      </c>
      <c r="I1447" t="str" cm="1">
        <f t="array" ref="I1447">_xlfn.IFS(B1693&lt;18.5,"Underweight",B1693&lt;25,"Normal Weight",B1693&lt;30,"Overweight",B1693&gt;=30,"Obesity")</f>
        <v>Obesity</v>
      </c>
      <c r="J1447" t="str" cm="1">
        <f t="array" ref="J1447">_xlfn.IFS(C1447&lt;5.7,"Normal",C1447&lt;6.5,"Pre-Diabetes",C1447&gt;=6.5,"Diabetes")</f>
        <v>Normal</v>
      </c>
    </row>
    <row r="1448" spans="1:10" x14ac:dyDescent="0.35">
      <c r="A1448" t="s">
        <v>923</v>
      </c>
      <c r="B1448">
        <v>16.66</v>
      </c>
      <c r="C1448">
        <v>9.16</v>
      </c>
      <c r="D1448" t="s">
        <v>2379</v>
      </c>
      <c r="E1448" t="s">
        <v>2379</v>
      </c>
      <c r="F1448" t="s">
        <v>2379</v>
      </c>
      <c r="G1448">
        <v>0</v>
      </c>
      <c r="H1448" t="s">
        <v>2379</v>
      </c>
      <c r="I1448" t="str" cm="1">
        <f t="array" ref="I1448">_xlfn.IFS(B1694&lt;18.5,"Underweight",B1694&lt;25,"Normal Weight",B1694&lt;30,"Overweight",B1694&gt;=30,"Obesity")</f>
        <v>Overweight</v>
      </c>
      <c r="J1448" t="str" cm="1">
        <f t="array" ref="J1448">_xlfn.IFS(C1448&lt;5.7,"Normal",C1448&lt;6.5,"Pre-Diabetes",C1448&gt;=6.5,"Diabetes")</f>
        <v>Diabetes</v>
      </c>
    </row>
    <row r="1449" spans="1:10" x14ac:dyDescent="0.35">
      <c r="A1449" t="s">
        <v>922</v>
      </c>
      <c r="B1449">
        <v>16.62</v>
      </c>
      <c r="C1449">
        <v>9.14</v>
      </c>
      <c r="D1449" t="s">
        <v>2379</v>
      </c>
      <c r="E1449" t="s">
        <v>2379</v>
      </c>
      <c r="F1449" t="s">
        <v>2379</v>
      </c>
      <c r="G1449">
        <v>0</v>
      </c>
      <c r="H1449" t="s">
        <v>2379</v>
      </c>
      <c r="I1449" t="str" cm="1">
        <f t="array" ref="I1449">_xlfn.IFS(B1695&lt;18.5,"Underweight",B1695&lt;25,"Normal Weight",B1695&lt;30,"Overweight",B1695&gt;=30,"Obesity")</f>
        <v>Overweight</v>
      </c>
      <c r="J1449" t="str" cm="1">
        <f t="array" ref="J1449">_xlfn.IFS(C1449&lt;5.7,"Normal",C1449&lt;6.5,"Pre-Diabetes",C1449&gt;=6.5,"Diabetes")</f>
        <v>Diabetes</v>
      </c>
    </row>
    <row r="1450" spans="1:10" x14ac:dyDescent="0.35">
      <c r="A1450" t="s">
        <v>921</v>
      </c>
      <c r="B1450">
        <v>15.36</v>
      </c>
      <c r="C1450">
        <v>5.49</v>
      </c>
      <c r="D1450" t="s">
        <v>2380</v>
      </c>
      <c r="E1450" t="s">
        <v>2379</v>
      </c>
      <c r="F1450" t="s">
        <v>2379</v>
      </c>
      <c r="G1450">
        <v>2</v>
      </c>
      <c r="H1450" t="s">
        <v>2379</v>
      </c>
      <c r="I1450" t="str" cm="1">
        <f t="array" ref="I1450">_xlfn.IFS(B1696&lt;18.5,"Underweight",B1696&lt;25,"Normal Weight",B1696&lt;30,"Overweight",B1696&gt;=30,"Obesity")</f>
        <v>Overweight</v>
      </c>
      <c r="J1450" t="str" cm="1">
        <f t="array" ref="J1450">_xlfn.IFS(C1450&lt;5.7,"Normal",C1450&lt;6.5,"Pre-Diabetes",C1450&gt;=6.5,"Diabetes")</f>
        <v>Normal</v>
      </c>
    </row>
    <row r="1451" spans="1:10" x14ac:dyDescent="0.35">
      <c r="A1451" t="s">
        <v>920</v>
      </c>
      <c r="B1451">
        <v>27.74</v>
      </c>
      <c r="C1451">
        <v>5.96</v>
      </c>
      <c r="D1451" t="s">
        <v>2380</v>
      </c>
      <c r="E1451" t="s">
        <v>2379</v>
      </c>
      <c r="F1451" t="s">
        <v>2379</v>
      </c>
      <c r="G1451">
        <v>0</v>
      </c>
      <c r="H1451" t="s">
        <v>2379</v>
      </c>
      <c r="I1451" t="str" cm="1">
        <f t="array" ref="I1451">_xlfn.IFS(B1697&lt;18.5,"Underweight",B1697&lt;25,"Normal Weight",B1697&lt;30,"Overweight",B1697&gt;=30,"Obesity")</f>
        <v>Overweight</v>
      </c>
      <c r="J1451" t="str" cm="1">
        <f t="array" ref="J1451">_xlfn.IFS(C1451&lt;5.7,"Normal",C1451&lt;6.5,"Pre-Diabetes",C1451&gt;=6.5,"Diabetes")</f>
        <v>Pre-Diabetes</v>
      </c>
    </row>
    <row r="1452" spans="1:10" x14ac:dyDescent="0.35">
      <c r="A1452" t="s">
        <v>919</v>
      </c>
      <c r="B1452">
        <v>22.44</v>
      </c>
      <c r="C1452">
        <v>4.62</v>
      </c>
      <c r="D1452" t="s">
        <v>2380</v>
      </c>
      <c r="E1452" t="s">
        <v>2379</v>
      </c>
      <c r="F1452" t="s">
        <v>2379</v>
      </c>
      <c r="G1452">
        <v>0</v>
      </c>
      <c r="H1452" t="s">
        <v>2379</v>
      </c>
      <c r="I1452" t="str" cm="1">
        <f t="array" ref="I1452">_xlfn.IFS(B1698&lt;18.5,"Underweight",B1698&lt;25,"Normal Weight",B1698&lt;30,"Overweight",B1698&gt;=30,"Obesity")</f>
        <v>Underweight</v>
      </c>
      <c r="J1452" t="str" cm="1">
        <f t="array" ref="J1452">_xlfn.IFS(C1452&lt;5.7,"Normal",C1452&lt;6.5,"Pre-Diabetes",C1452&gt;=6.5,"Diabetes")</f>
        <v>Normal</v>
      </c>
    </row>
    <row r="1453" spans="1:10" x14ac:dyDescent="0.35">
      <c r="A1453" t="s">
        <v>918</v>
      </c>
      <c r="B1453">
        <v>37.049999999999997</v>
      </c>
      <c r="C1453">
        <v>9.9600000000000009</v>
      </c>
      <c r="D1453" t="s">
        <v>2380</v>
      </c>
      <c r="E1453" t="s">
        <v>2379</v>
      </c>
      <c r="F1453" t="s">
        <v>2379</v>
      </c>
      <c r="G1453">
        <v>0</v>
      </c>
      <c r="H1453" t="s">
        <v>2379</v>
      </c>
      <c r="I1453" t="str" cm="1">
        <f t="array" ref="I1453">_xlfn.IFS(B1699&lt;18.5,"Underweight",B1699&lt;25,"Normal Weight",B1699&lt;30,"Overweight",B1699&gt;=30,"Obesity")</f>
        <v>Normal Weight</v>
      </c>
      <c r="J1453" t="str" cm="1">
        <f t="array" ref="J1453">_xlfn.IFS(C1453&lt;5.7,"Normal",C1453&lt;6.5,"Pre-Diabetes",C1453&gt;=6.5,"Diabetes")</f>
        <v>Diabetes</v>
      </c>
    </row>
    <row r="1454" spans="1:10" x14ac:dyDescent="0.35">
      <c r="A1454" t="s">
        <v>917</v>
      </c>
      <c r="B1454">
        <v>22.95</v>
      </c>
      <c r="C1454">
        <v>10.53</v>
      </c>
      <c r="D1454" t="s">
        <v>2379</v>
      </c>
      <c r="E1454" t="s">
        <v>2379</v>
      </c>
      <c r="F1454" t="s">
        <v>2379</v>
      </c>
      <c r="G1454">
        <v>2</v>
      </c>
      <c r="H1454" t="s">
        <v>2379</v>
      </c>
      <c r="I1454" t="str" cm="1">
        <f t="array" ref="I1454">_xlfn.IFS(B1700&lt;18.5,"Underweight",B1700&lt;25,"Normal Weight",B1700&lt;30,"Overweight",B1700&gt;=30,"Obesity")</f>
        <v>Obesity</v>
      </c>
      <c r="J1454" t="str" cm="1">
        <f t="array" ref="J1454">_xlfn.IFS(C1454&lt;5.7,"Normal",C1454&lt;6.5,"Pre-Diabetes",C1454&gt;=6.5,"Diabetes")</f>
        <v>Diabetes</v>
      </c>
    </row>
    <row r="1455" spans="1:10" x14ac:dyDescent="0.35">
      <c r="A1455" t="s">
        <v>916</v>
      </c>
      <c r="B1455">
        <v>34.200000000000003</v>
      </c>
      <c r="C1455">
        <v>6.69</v>
      </c>
      <c r="D1455" t="s">
        <v>2380</v>
      </c>
      <c r="E1455" t="s">
        <v>2379</v>
      </c>
      <c r="F1455" t="s">
        <v>2379</v>
      </c>
      <c r="G1455">
        <v>0</v>
      </c>
      <c r="H1455" t="s">
        <v>2379</v>
      </c>
      <c r="I1455" t="str" cm="1">
        <f t="array" ref="I1455">_xlfn.IFS(B1701&lt;18.5,"Underweight",B1701&lt;25,"Normal Weight",B1701&lt;30,"Overweight",B1701&gt;=30,"Obesity")</f>
        <v>Underweight</v>
      </c>
      <c r="J1455" t="str" cm="1">
        <f t="array" ref="J1455">_xlfn.IFS(C1455&lt;5.7,"Normal",C1455&lt;6.5,"Pre-Diabetes",C1455&gt;=6.5,"Diabetes")</f>
        <v>Diabetes</v>
      </c>
    </row>
    <row r="1456" spans="1:10" x14ac:dyDescent="0.35">
      <c r="A1456" t="s">
        <v>915</v>
      </c>
      <c r="B1456">
        <v>30.59</v>
      </c>
      <c r="C1456">
        <v>9.5500000000000007</v>
      </c>
      <c r="D1456" t="s">
        <v>2380</v>
      </c>
      <c r="E1456" t="s">
        <v>2379</v>
      </c>
      <c r="F1456" t="s">
        <v>2379</v>
      </c>
      <c r="G1456">
        <v>0</v>
      </c>
      <c r="H1456" t="s">
        <v>2379</v>
      </c>
      <c r="I1456" t="str" cm="1">
        <f t="array" ref="I1456">_xlfn.IFS(B1702&lt;18.5,"Underweight",B1702&lt;25,"Normal Weight",B1702&lt;30,"Overweight",B1702&gt;=30,"Obesity")</f>
        <v>Obesity</v>
      </c>
      <c r="J1456" t="str" cm="1">
        <f t="array" ref="J1456">_xlfn.IFS(C1456&lt;5.7,"Normal",C1456&lt;6.5,"Pre-Diabetes",C1456&gt;=6.5,"Diabetes")</f>
        <v>Diabetes</v>
      </c>
    </row>
    <row r="1457" spans="1:10" x14ac:dyDescent="0.35">
      <c r="A1457" t="s">
        <v>914</v>
      </c>
      <c r="B1457">
        <v>25.51</v>
      </c>
      <c r="C1457">
        <v>6.05</v>
      </c>
      <c r="D1457" t="s">
        <v>2379</v>
      </c>
      <c r="E1457" t="s">
        <v>2379</v>
      </c>
      <c r="F1457" t="s">
        <v>2379</v>
      </c>
      <c r="G1457">
        <v>0</v>
      </c>
      <c r="H1457" t="s">
        <v>2379</v>
      </c>
      <c r="I1457" t="str" cm="1">
        <f t="array" ref="I1457">_xlfn.IFS(B1703&lt;18.5,"Underweight",B1703&lt;25,"Normal Weight",B1703&lt;30,"Overweight",B1703&gt;=30,"Obesity")</f>
        <v>Obesity</v>
      </c>
      <c r="J1457" t="str" cm="1">
        <f t="array" ref="J1457">_xlfn.IFS(C1457&lt;5.7,"Normal",C1457&lt;6.5,"Pre-Diabetes",C1457&gt;=6.5,"Diabetes")</f>
        <v>Pre-Diabetes</v>
      </c>
    </row>
    <row r="1458" spans="1:10" x14ac:dyDescent="0.35">
      <c r="A1458" t="s">
        <v>913</v>
      </c>
      <c r="B1458">
        <v>29.04</v>
      </c>
      <c r="C1458">
        <v>10.56</v>
      </c>
      <c r="D1458" t="s">
        <v>2380</v>
      </c>
      <c r="E1458" t="s">
        <v>2379</v>
      </c>
      <c r="F1458" t="s">
        <v>2379</v>
      </c>
      <c r="G1458">
        <v>1</v>
      </c>
      <c r="H1458" t="s">
        <v>2379</v>
      </c>
      <c r="I1458" t="str" cm="1">
        <f t="array" ref="I1458">_xlfn.IFS(B1704&lt;18.5,"Underweight",B1704&lt;25,"Normal Weight",B1704&lt;30,"Overweight",B1704&gt;=30,"Obesity")</f>
        <v>Overweight</v>
      </c>
      <c r="J1458" t="str" cm="1">
        <f t="array" ref="J1458">_xlfn.IFS(C1458&lt;5.7,"Normal",C1458&lt;6.5,"Pre-Diabetes",C1458&gt;=6.5,"Diabetes")</f>
        <v>Diabetes</v>
      </c>
    </row>
    <row r="1459" spans="1:10" x14ac:dyDescent="0.35">
      <c r="A1459" t="s">
        <v>912</v>
      </c>
      <c r="B1459">
        <v>22.135000000000002</v>
      </c>
      <c r="C1459">
        <v>10.81</v>
      </c>
      <c r="D1459" t="s">
        <v>2380</v>
      </c>
      <c r="E1459" t="s">
        <v>2379</v>
      </c>
      <c r="F1459" t="s">
        <v>2379</v>
      </c>
      <c r="G1459">
        <v>1</v>
      </c>
      <c r="H1459" t="s">
        <v>2379</v>
      </c>
      <c r="I1459" t="str" cm="1">
        <f t="array" ref="I1459">_xlfn.IFS(B1705&lt;18.5,"Underweight",B1705&lt;25,"Normal Weight",B1705&lt;30,"Overweight",B1705&gt;=30,"Obesity")</f>
        <v>Underweight</v>
      </c>
      <c r="J1459" t="str" cm="1">
        <f t="array" ref="J1459">_xlfn.IFS(C1459&lt;5.7,"Normal",C1459&lt;6.5,"Pre-Diabetes",C1459&gt;=6.5,"Diabetes")</f>
        <v>Diabetes</v>
      </c>
    </row>
    <row r="1460" spans="1:10" x14ac:dyDescent="0.35">
      <c r="A1460" t="s">
        <v>911</v>
      </c>
      <c r="B1460">
        <v>21.375</v>
      </c>
      <c r="C1460">
        <v>4.32</v>
      </c>
      <c r="D1460" t="s">
        <v>2379</v>
      </c>
      <c r="E1460" t="s">
        <v>2379</v>
      </c>
      <c r="F1460" t="s">
        <v>2379</v>
      </c>
      <c r="G1460">
        <v>0</v>
      </c>
      <c r="H1460" t="s">
        <v>2379</v>
      </c>
      <c r="I1460" t="str" cm="1">
        <f t="array" ref="I1460">_xlfn.IFS(B1706&lt;18.5,"Underweight",B1706&lt;25,"Normal Weight",B1706&lt;30,"Overweight",B1706&gt;=30,"Obesity")</f>
        <v>Normal Weight</v>
      </c>
      <c r="J1460" t="str" cm="1">
        <f t="array" ref="J1460">_xlfn.IFS(C1460&lt;5.7,"Normal",C1460&lt;6.5,"Pre-Diabetes",C1460&gt;=6.5,"Diabetes")</f>
        <v>Normal</v>
      </c>
    </row>
    <row r="1461" spans="1:10" x14ac:dyDescent="0.35">
      <c r="A1461" t="s">
        <v>910</v>
      </c>
      <c r="B1461">
        <v>29.19</v>
      </c>
      <c r="C1461">
        <v>4.37</v>
      </c>
      <c r="D1461" t="s">
        <v>2379</v>
      </c>
      <c r="E1461" t="s">
        <v>2379</v>
      </c>
      <c r="F1461" t="s">
        <v>2379</v>
      </c>
      <c r="G1461">
        <v>0</v>
      </c>
      <c r="H1461" t="s">
        <v>2379</v>
      </c>
      <c r="I1461" t="str" cm="1">
        <f t="array" ref="I1461">_xlfn.IFS(B1707&lt;18.5,"Underweight",B1707&lt;25,"Normal Weight",B1707&lt;30,"Overweight",B1707&gt;=30,"Obesity")</f>
        <v>Obesity</v>
      </c>
      <c r="J1461" t="str" cm="1">
        <f t="array" ref="J1461">_xlfn.IFS(C1461&lt;5.7,"Normal",C1461&lt;6.5,"Pre-Diabetes",C1461&gt;=6.5,"Diabetes")</f>
        <v>Normal</v>
      </c>
    </row>
    <row r="1462" spans="1:10" x14ac:dyDescent="0.35">
      <c r="A1462" t="s">
        <v>909</v>
      </c>
      <c r="B1462">
        <v>31.92</v>
      </c>
      <c r="C1462">
        <v>4.8099999999999996</v>
      </c>
      <c r="D1462" t="s">
        <v>2380</v>
      </c>
      <c r="E1462" t="s">
        <v>2379</v>
      </c>
      <c r="F1462" t="s">
        <v>2381</v>
      </c>
      <c r="G1462">
        <v>1</v>
      </c>
      <c r="H1462" t="s">
        <v>2379</v>
      </c>
      <c r="I1462" t="str" cm="1">
        <f t="array" ref="I1462">_xlfn.IFS(B1708&lt;18.5,"Underweight",B1708&lt;25,"Normal Weight",B1708&lt;30,"Overweight",B1708&gt;=30,"Obesity")</f>
        <v>Obesity</v>
      </c>
      <c r="J1462" t="str" cm="1">
        <f t="array" ref="J1462">_xlfn.IFS(C1462&lt;5.7,"Normal",C1462&lt;6.5,"Pre-Diabetes",C1462&gt;=6.5,"Diabetes")</f>
        <v>Normal</v>
      </c>
    </row>
    <row r="1463" spans="1:10" x14ac:dyDescent="0.35">
      <c r="A1463" t="s">
        <v>908</v>
      </c>
      <c r="B1463">
        <v>26.315000000000001</v>
      </c>
      <c r="C1463">
        <v>4.5599999999999996</v>
      </c>
      <c r="D1463" t="s">
        <v>2380</v>
      </c>
      <c r="E1463" t="s">
        <v>2379</v>
      </c>
      <c r="F1463" t="s">
        <v>2381</v>
      </c>
      <c r="G1463">
        <v>1</v>
      </c>
      <c r="H1463" t="s">
        <v>2379</v>
      </c>
      <c r="I1463" t="str" cm="1">
        <f t="array" ref="I1463">_xlfn.IFS(B1709&lt;18.5,"Underweight",B1709&lt;25,"Normal Weight",B1709&lt;30,"Overweight",B1709&gt;=30,"Obesity")</f>
        <v>Overweight</v>
      </c>
      <c r="J1463" t="str" cm="1">
        <f t="array" ref="J1463">_xlfn.IFS(C1463&lt;5.7,"Normal",C1463&lt;6.5,"Pre-Diabetes",C1463&gt;=6.5,"Diabetes")</f>
        <v>Normal</v>
      </c>
    </row>
    <row r="1464" spans="1:10" x14ac:dyDescent="0.35">
      <c r="A1464" t="s">
        <v>907</v>
      </c>
      <c r="B1464">
        <v>35.299999999999997</v>
      </c>
      <c r="C1464">
        <v>4.3899999999999997</v>
      </c>
      <c r="D1464" t="s">
        <v>2379</v>
      </c>
      <c r="E1464" t="s">
        <v>2379</v>
      </c>
      <c r="F1464" t="s">
        <v>2379</v>
      </c>
      <c r="G1464">
        <v>0</v>
      </c>
      <c r="H1464" t="s">
        <v>2379</v>
      </c>
      <c r="I1464" t="str" cm="1">
        <f t="array" ref="I1464">_xlfn.IFS(B1710&lt;18.5,"Underweight",B1710&lt;25,"Normal Weight",B1710&lt;30,"Overweight",B1710&gt;=30,"Obesity")</f>
        <v>Overweight</v>
      </c>
      <c r="J1464" t="str" cm="1">
        <f t="array" ref="J1464">_xlfn.IFS(C1464&lt;5.7,"Normal",C1464&lt;6.5,"Pre-Diabetes",C1464&gt;=6.5,"Diabetes")</f>
        <v>Normal</v>
      </c>
    </row>
    <row r="1465" spans="1:10" x14ac:dyDescent="0.35">
      <c r="A1465" t="s">
        <v>906</v>
      </c>
      <c r="B1465">
        <v>18.91</v>
      </c>
      <c r="C1465">
        <v>11.44</v>
      </c>
      <c r="D1465" t="s">
        <v>2379</v>
      </c>
      <c r="E1465" t="s">
        <v>2379</v>
      </c>
      <c r="F1465" t="s">
        <v>2379</v>
      </c>
      <c r="G1465">
        <v>0</v>
      </c>
      <c r="H1465" t="s">
        <v>2379</v>
      </c>
      <c r="I1465" t="str" cm="1">
        <f t="array" ref="I1465">_xlfn.IFS(B1711&lt;18.5,"Underweight",B1711&lt;25,"Normal Weight",B1711&lt;30,"Overweight",B1711&gt;=30,"Obesity")</f>
        <v>Overweight</v>
      </c>
      <c r="J1465" t="str" cm="1">
        <f t="array" ref="J1465">_xlfn.IFS(C1465&lt;5.7,"Normal",C1465&lt;6.5,"Pre-Diabetes",C1465&gt;=6.5,"Diabetes")</f>
        <v>Diabetes</v>
      </c>
    </row>
    <row r="1466" spans="1:10" x14ac:dyDescent="0.35">
      <c r="A1466" t="s">
        <v>905</v>
      </c>
      <c r="B1466">
        <v>22.41</v>
      </c>
      <c r="C1466">
        <v>11.37</v>
      </c>
      <c r="D1466" t="s">
        <v>2380</v>
      </c>
      <c r="E1466" t="s">
        <v>2379</v>
      </c>
      <c r="F1466" t="s">
        <v>2379</v>
      </c>
      <c r="G1466">
        <v>1</v>
      </c>
      <c r="H1466" t="s">
        <v>2379</v>
      </c>
      <c r="I1466" t="str" cm="1">
        <f t="array" ref="I1466">_xlfn.IFS(B1712&lt;18.5,"Underweight",B1712&lt;25,"Normal Weight",B1712&lt;30,"Overweight",B1712&gt;=30,"Obesity")</f>
        <v>Obesity</v>
      </c>
      <c r="J1466" t="str" cm="1">
        <f t="array" ref="J1466">_xlfn.IFS(C1466&lt;5.7,"Normal",C1466&lt;6.5,"Pre-Diabetes",C1466&gt;=6.5,"Diabetes")</f>
        <v>Diabetes</v>
      </c>
    </row>
    <row r="1467" spans="1:10" x14ac:dyDescent="0.35">
      <c r="A1467" t="s">
        <v>904</v>
      </c>
      <c r="B1467">
        <v>22.704999999999998</v>
      </c>
      <c r="C1467">
        <v>6.14</v>
      </c>
      <c r="D1467" t="s">
        <v>2379</v>
      </c>
      <c r="E1467" t="s">
        <v>2379</v>
      </c>
      <c r="F1467" t="s">
        <v>2379</v>
      </c>
      <c r="G1467">
        <v>0</v>
      </c>
      <c r="H1467" t="s">
        <v>2379</v>
      </c>
      <c r="I1467" t="str" cm="1">
        <f t="array" ref="I1467">_xlfn.IFS(B1713&lt;18.5,"Underweight",B1713&lt;25,"Normal Weight",B1713&lt;30,"Overweight",B1713&gt;=30,"Obesity")</f>
        <v>Obesity</v>
      </c>
      <c r="J1467" t="str" cm="1">
        <f t="array" ref="J1467">_xlfn.IFS(C1467&lt;5.7,"Normal",C1467&lt;6.5,"Pre-Diabetes",C1467&gt;=6.5,"Diabetes")</f>
        <v>Pre-Diabetes</v>
      </c>
    </row>
    <row r="1468" spans="1:10" x14ac:dyDescent="0.35">
      <c r="A1468" t="s">
        <v>903</v>
      </c>
      <c r="B1468">
        <v>37.18</v>
      </c>
      <c r="C1468">
        <v>4.8899999999999997</v>
      </c>
      <c r="D1468" t="s">
        <v>2379</v>
      </c>
      <c r="E1468" t="s">
        <v>2379</v>
      </c>
      <c r="F1468" t="s">
        <v>2379</v>
      </c>
      <c r="G1468">
        <v>0</v>
      </c>
      <c r="H1468" t="s">
        <v>2379</v>
      </c>
      <c r="I1468" t="str" cm="1">
        <f t="array" ref="I1468">_xlfn.IFS(B1714&lt;18.5,"Underweight",B1714&lt;25,"Normal Weight",B1714&lt;30,"Overweight",B1714&gt;=30,"Obesity")</f>
        <v>Obesity</v>
      </c>
      <c r="J1468" t="str" cm="1">
        <f t="array" ref="J1468">_xlfn.IFS(C1468&lt;5.7,"Normal",C1468&lt;6.5,"Pre-Diabetes",C1468&gt;=6.5,"Diabetes")</f>
        <v>Normal</v>
      </c>
    </row>
    <row r="1469" spans="1:10" x14ac:dyDescent="0.35">
      <c r="A1469" t="s">
        <v>902</v>
      </c>
      <c r="B1469">
        <v>35.97</v>
      </c>
      <c r="C1469">
        <v>4.5999999999999996</v>
      </c>
      <c r="D1469" t="s">
        <v>2379</v>
      </c>
      <c r="E1469" t="s">
        <v>2379</v>
      </c>
      <c r="F1469" t="s">
        <v>2379</v>
      </c>
      <c r="G1469">
        <v>0</v>
      </c>
      <c r="H1469" t="s">
        <v>2379</v>
      </c>
      <c r="I1469" t="str" cm="1">
        <f t="array" ref="I1469">_xlfn.IFS(B1715&lt;18.5,"Underweight",B1715&lt;25,"Normal Weight",B1715&lt;30,"Overweight",B1715&gt;=30,"Obesity")</f>
        <v>Obesity</v>
      </c>
      <c r="J1469" t="str" cm="1">
        <f t="array" ref="J1469">_xlfn.IFS(C1469&lt;5.7,"Normal",C1469&lt;6.5,"Pre-Diabetes",C1469&gt;=6.5,"Diabetes")</f>
        <v>Normal</v>
      </c>
    </row>
    <row r="1470" spans="1:10" x14ac:dyDescent="0.35">
      <c r="A1470" t="s">
        <v>901</v>
      </c>
      <c r="B1470">
        <v>35.799999999999997</v>
      </c>
      <c r="C1470">
        <v>4.42</v>
      </c>
      <c r="D1470" t="s">
        <v>2379</v>
      </c>
      <c r="E1470" t="s">
        <v>2379</v>
      </c>
      <c r="F1470" t="s">
        <v>2379</v>
      </c>
      <c r="G1470">
        <v>0</v>
      </c>
      <c r="H1470" t="s">
        <v>2379</v>
      </c>
      <c r="I1470" t="str" cm="1">
        <f t="array" ref="I1470">_xlfn.IFS(B1716&lt;18.5,"Underweight",B1716&lt;25,"Normal Weight",B1716&lt;30,"Overweight",B1716&gt;=30,"Obesity")</f>
        <v>Normal Weight</v>
      </c>
      <c r="J1470" t="str" cm="1">
        <f t="array" ref="J1470">_xlfn.IFS(C1470&lt;5.7,"Normal",C1470&lt;6.5,"Pre-Diabetes",C1470&gt;=6.5,"Diabetes")</f>
        <v>Normal</v>
      </c>
    </row>
    <row r="1471" spans="1:10" x14ac:dyDescent="0.35">
      <c r="A1471" t="s">
        <v>900</v>
      </c>
      <c r="B1471">
        <v>28.31</v>
      </c>
      <c r="C1471">
        <v>7.48</v>
      </c>
      <c r="D1471" t="s">
        <v>2380</v>
      </c>
      <c r="E1471" t="s">
        <v>2379</v>
      </c>
      <c r="F1471" t="s">
        <v>2379</v>
      </c>
      <c r="G1471">
        <v>0</v>
      </c>
      <c r="H1471" t="s">
        <v>2379</v>
      </c>
      <c r="I1471" t="str" cm="1">
        <f t="array" ref="I1471">_xlfn.IFS(B1717&lt;18.5,"Underweight",B1717&lt;25,"Normal Weight",B1717&lt;30,"Overweight",B1717&gt;=30,"Obesity")</f>
        <v>Underweight</v>
      </c>
      <c r="J1471" t="str" cm="1">
        <f t="array" ref="J1471">_xlfn.IFS(C1471&lt;5.7,"Normal",C1471&lt;6.5,"Pre-Diabetes",C1471&gt;=6.5,"Diabetes")</f>
        <v>Diabetes</v>
      </c>
    </row>
    <row r="1472" spans="1:10" x14ac:dyDescent="0.35">
      <c r="A1472" t="s">
        <v>899</v>
      </c>
      <c r="B1472">
        <v>38.06</v>
      </c>
      <c r="C1472">
        <v>10.74</v>
      </c>
      <c r="D1472" t="s">
        <v>2379</v>
      </c>
      <c r="E1472" t="s">
        <v>2379</v>
      </c>
      <c r="F1472" t="s">
        <v>2379</v>
      </c>
      <c r="G1472">
        <v>0</v>
      </c>
      <c r="H1472" t="s">
        <v>2379</v>
      </c>
      <c r="I1472" t="str" cm="1">
        <f t="array" ref="I1472">_xlfn.IFS(B1718&lt;18.5,"Underweight",B1718&lt;25,"Normal Weight",B1718&lt;30,"Overweight",B1718&gt;=30,"Obesity")</f>
        <v>Obesity</v>
      </c>
      <c r="J1472" t="str" cm="1">
        <f t="array" ref="J1472">_xlfn.IFS(C1472&lt;5.7,"Normal",C1472&lt;6.5,"Pre-Diabetes",C1472&gt;=6.5,"Diabetes")</f>
        <v>Diabetes</v>
      </c>
    </row>
    <row r="1473" spans="1:10" x14ac:dyDescent="0.35">
      <c r="A1473" t="s">
        <v>898</v>
      </c>
      <c r="B1473">
        <v>28</v>
      </c>
      <c r="C1473">
        <v>5.19</v>
      </c>
      <c r="D1473" t="s">
        <v>2379</v>
      </c>
      <c r="E1473" t="s">
        <v>2379</v>
      </c>
      <c r="F1473" t="s">
        <v>2379</v>
      </c>
      <c r="G1473">
        <v>1</v>
      </c>
      <c r="H1473" t="s">
        <v>2379</v>
      </c>
      <c r="I1473" t="str" cm="1">
        <f t="array" ref="I1473">_xlfn.IFS(B1719&lt;18.5,"Underweight",B1719&lt;25,"Normal Weight",B1719&lt;30,"Overweight",B1719&gt;=30,"Obesity")</f>
        <v>Obesity</v>
      </c>
      <c r="J1473" t="str" cm="1">
        <f t="array" ref="J1473">_xlfn.IFS(C1473&lt;5.7,"Normal",C1473&lt;6.5,"Pre-Diabetes",C1473&gt;=6.5,"Diabetes")</f>
        <v>Normal</v>
      </c>
    </row>
    <row r="1474" spans="1:10" x14ac:dyDescent="0.35">
      <c r="A1474" t="s">
        <v>897</v>
      </c>
      <c r="B1474">
        <v>34.32</v>
      </c>
      <c r="C1474">
        <v>9.17</v>
      </c>
      <c r="D1474" t="s">
        <v>2379</v>
      </c>
      <c r="E1474" t="s">
        <v>2379</v>
      </c>
      <c r="F1474" t="s">
        <v>2379</v>
      </c>
      <c r="G1474">
        <v>0</v>
      </c>
      <c r="H1474" t="s">
        <v>2379</v>
      </c>
      <c r="I1474" t="str" cm="1">
        <f t="array" ref="I1474">_xlfn.IFS(B1720&lt;18.5,"Underweight",B1720&lt;25,"Normal Weight",B1720&lt;30,"Overweight",B1720&gt;=30,"Obesity")</f>
        <v>Underweight</v>
      </c>
      <c r="J1474" t="str" cm="1">
        <f t="array" ref="J1474">_xlfn.IFS(C1474&lt;5.7,"Normal",C1474&lt;6.5,"Pre-Diabetes",C1474&gt;=6.5,"Diabetes")</f>
        <v>Diabetes</v>
      </c>
    </row>
    <row r="1475" spans="1:10" x14ac:dyDescent="0.35">
      <c r="A1475" t="s">
        <v>896</v>
      </c>
      <c r="B1475">
        <v>22.3</v>
      </c>
      <c r="C1475">
        <v>4.95</v>
      </c>
      <c r="D1475" t="s">
        <v>2380</v>
      </c>
      <c r="E1475" t="s">
        <v>2379</v>
      </c>
      <c r="F1475" t="s">
        <v>2379</v>
      </c>
      <c r="G1475">
        <v>0</v>
      </c>
      <c r="H1475" t="s">
        <v>2379</v>
      </c>
      <c r="I1475" t="str" cm="1">
        <f t="array" ref="I1475">_xlfn.IFS(B1721&lt;18.5,"Underweight",B1721&lt;25,"Normal Weight",B1721&lt;30,"Overweight",B1721&gt;=30,"Obesity")</f>
        <v>Overweight</v>
      </c>
      <c r="J1475" t="str" cm="1">
        <f t="array" ref="J1475">_xlfn.IFS(C1475&lt;5.7,"Normal",C1475&lt;6.5,"Pre-Diabetes",C1475&gt;=6.5,"Diabetes")</f>
        <v>Normal</v>
      </c>
    </row>
    <row r="1476" spans="1:10" x14ac:dyDescent="0.35">
      <c r="A1476" t="s">
        <v>895</v>
      </c>
      <c r="B1476">
        <v>27.835000000000001</v>
      </c>
      <c r="C1476">
        <v>6.03</v>
      </c>
      <c r="D1476" t="s">
        <v>2379</v>
      </c>
      <c r="E1476" t="s">
        <v>2379</v>
      </c>
      <c r="F1476" t="s">
        <v>2379</v>
      </c>
      <c r="G1476">
        <v>1</v>
      </c>
      <c r="H1476" t="s">
        <v>2379</v>
      </c>
      <c r="I1476" t="str" cm="1">
        <f t="array" ref="I1476">_xlfn.IFS(B1722&lt;18.5,"Underweight",B1722&lt;25,"Normal Weight",B1722&lt;30,"Overweight",B1722&gt;=30,"Obesity")</f>
        <v>Obesity</v>
      </c>
      <c r="J1476" t="str" cm="1">
        <f t="array" ref="J1476">_xlfn.IFS(C1476&lt;5.7,"Normal",C1476&lt;6.5,"Pre-Diabetes",C1476&gt;=6.5,"Diabetes")</f>
        <v>Pre-Diabetes</v>
      </c>
    </row>
    <row r="1477" spans="1:10" x14ac:dyDescent="0.35">
      <c r="A1477" t="s">
        <v>894</v>
      </c>
      <c r="B1477">
        <v>39.229999999999997</v>
      </c>
      <c r="C1477">
        <v>5.36</v>
      </c>
      <c r="D1477" t="s">
        <v>2379</v>
      </c>
      <c r="E1477" t="s">
        <v>2379</v>
      </c>
      <c r="F1477" t="s">
        <v>2379</v>
      </c>
      <c r="G1477">
        <v>0</v>
      </c>
      <c r="H1477" t="s">
        <v>2379</v>
      </c>
      <c r="I1477" t="str" cm="1">
        <f t="array" ref="I1477">_xlfn.IFS(B1723&lt;18.5,"Underweight",B1723&lt;25,"Normal Weight",B1723&lt;30,"Overweight",B1723&gt;=30,"Obesity")</f>
        <v>Obesity</v>
      </c>
      <c r="J1477" t="str" cm="1">
        <f t="array" ref="J1477">_xlfn.IFS(C1477&lt;5.7,"Normal",C1477&lt;6.5,"Pre-Diabetes",C1477&gt;=6.5,"Diabetes")</f>
        <v>Normal</v>
      </c>
    </row>
    <row r="1478" spans="1:10" x14ac:dyDescent="0.35">
      <c r="A1478" t="s">
        <v>893</v>
      </c>
      <c r="B1478">
        <v>19.95</v>
      </c>
      <c r="C1478">
        <v>6.11</v>
      </c>
      <c r="D1478" t="s">
        <v>2379</v>
      </c>
      <c r="E1478" t="s">
        <v>2379</v>
      </c>
      <c r="F1478" t="s">
        <v>2379</v>
      </c>
      <c r="G1478">
        <v>1</v>
      </c>
      <c r="H1478" t="s">
        <v>2379</v>
      </c>
      <c r="I1478" t="str" cm="1">
        <f t="array" ref="I1478">_xlfn.IFS(B1724&lt;18.5,"Underweight",B1724&lt;25,"Normal Weight",B1724&lt;30,"Overweight",B1724&gt;=30,"Obesity")</f>
        <v>Underweight</v>
      </c>
      <c r="J1478" t="str" cm="1">
        <f t="array" ref="J1478">_xlfn.IFS(C1478&lt;5.7,"Normal",C1478&lt;6.5,"Pre-Diabetes",C1478&gt;=6.5,"Diabetes")</f>
        <v>Pre-Diabetes</v>
      </c>
    </row>
    <row r="1479" spans="1:10" x14ac:dyDescent="0.35">
      <c r="A1479" t="s">
        <v>892</v>
      </c>
      <c r="B1479">
        <v>34.64</v>
      </c>
      <c r="C1479">
        <v>4.88</v>
      </c>
      <c r="D1479" t="s">
        <v>2379</v>
      </c>
      <c r="E1479" t="s">
        <v>2379</v>
      </c>
      <c r="F1479" t="s">
        <v>2381</v>
      </c>
      <c r="G1479">
        <v>1</v>
      </c>
      <c r="H1479" t="s">
        <v>2379</v>
      </c>
      <c r="I1479" t="str" cm="1">
        <f t="array" ref="I1479">_xlfn.IFS(B1725&lt;18.5,"Underweight",B1725&lt;25,"Normal Weight",B1725&lt;30,"Overweight",B1725&gt;=30,"Obesity")</f>
        <v>Normal Weight</v>
      </c>
      <c r="J1479" t="str" cm="1">
        <f t="array" ref="J1479">_xlfn.IFS(C1479&lt;5.7,"Normal",C1479&lt;6.5,"Pre-Diabetes",C1479&gt;=6.5,"Diabetes")</f>
        <v>Normal</v>
      </c>
    </row>
    <row r="1480" spans="1:10" x14ac:dyDescent="0.35">
      <c r="A1480" t="s">
        <v>891</v>
      </c>
      <c r="B1480">
        <v>18.75</v>
      </c>
      <c r="C1480">
        <v>6.72</v>
      </c>
      <c r="D1480" t="s">
        <v>2379</v>
      </c>
      <c r="E1480" t="s">
        <v>2379</v>
      </c>
      <c r="F1480" t="s">
        <v>2379</v>
      </c>
      <c r="G1480">
        <v>0</v>
      </c>
      <c r="H1480" t="s">
        <v>2379</v>
      </c>
      <c r="I1480" t="str" cm="1">
        <f t="array" ref="I1480">_xlfn.IFS(B1726&lt;18.5,"Underweight",B1726&lt;25,"Normal Weight",B1726&lt;30,"Overweight",B1726&gt;=30,"Obesity")</f>
        <v>Obesity</v>
      </c>
      <c r="J1480" t="str" cm="1">
        <f t="array" ref="J1480">_xlfn.IFS(C1480&lt;5.7,"Normal",C1480&lt;6.5,"Pre-Diabetes",C1480&gt;=6.5,"Diabetes")</f>
        <v>Diabetes</v>
      </c>
    </row>
    <row r="1481" spans="1:10" x14ac:dyDescent="0.35">
      <c r="A1481" t="s">
        <v>890</v>
      </c>
      <c r="B1481">
        <v>26.48</v>
      </c>
      <c r="C1481">
        <v>4.2</v>
      </c>
      <c r="D1481" t="s">
        <v>2379</v>
      </c>
      <c r="E1481" t="s">
        <v>2379</v>
      </c>
      <c r="F1481" t="s">
        <v>2379</v>
      </c>
      <c r="G1481">
        <v>1</v>
      </c>
      <c r="H1481" t="s">
        <v>2379</v>
      </c>
      <c r="I1481" t="str" cm="1">
        <f t="array" ref="I1481">_xlfn.IFS(B1727&lt;18.5,"Underweight",B1727&lt;25,"Normal Weight",B1727&lt;30,"Overweight",B1727&gt;=30,"Obesity")</f>
        <v>Overweight</v>
      </c>
      <c r="J1481" t="str" cm="1">
        <f t="array" ref="J1481">_xlfn.IFS(C1481&lt;5.7,"Normal",C1481&lt;6.5,"Pre-Diabetes",C1481&gt;=6.5,"Diabetes")</f>
        <v>Normal</v>
      </c>
    </row>
    <row r="1482" spans="1:10" x14ac:dyDescent="0.35">
      <c r="A1482" t="s">
        <v>889</v>
      </c>
      <c r="B1482">
        <v>34.83</v>
      </c>
      <c r="C1482">
        <v>5.79</v>
      </c>
      <c r="D1482" t="s">
        <v>2379</v>
      </c>
      <c r="E1482" t="s">
        <v>2379</v>
      </c>
      <c r="F1482" t="s">
        <v>2379</v>
      </c>
      <c r="G1482">
        <v>1</v>
      </c>
      <c r="H1482" t="s">
        <v>2379</v>
      </c>
      <c r="I1482" t="str" cm="1">
        <f t="array" ref="I1482">_xlfn.IFS(B1728&lt;18.5,"Underweight",B1728&lt;25,"Normal Weight",B1728&lt;30,"Overweight",B1728&gt;=30,"Obesity")</f>
        <v>Overweight</v>
      </c>
      <c r="J1482" t="str" cm="1">
        <f t="array" ref="J1482">_xlfn.IFS(C1482&lt;5.7,"Normal",C1482&lt;6.5,"Pre-Diabetes",C1482&gt;=6.5,"Diabetes")</f>
        <v>Pre-Diabetes</v>
      </c>
    </row>
    <row r="1483" spans="1:10" x14ac:dyDescent="0.35">
      <c r="A1483" t="s">
        <v>888</v>
      </c>
      <c r="B1483">
        <v>25.46</v>
      </c>
      <c r="C1483">
        <v>4.29</v>
      </c>
      <c r="D1483" t="s">
        <v>2379</v>
      </c>
      <c r="E1483" t="s">
        <v>2379</v>
      </c>
      <c r="F1483" t="s">
        <v>2379</v>
      </c>
      <c r="G1483">
        <v>0</v>
      </c>
      <c r="H1483" t="s">
        <v>2379</v>
      </c>
      <c r="I1483" t="str" cm="1">
        <f t="array" ref="I1483">_xlfn.IFS(B1729&lt;18.5,"Underweight",B1729&lt;25,"Normal Weight",B1729&lt;30,"Overweight",B1729&gt;=30,"Obesity")</f>
        <v>Overweight</v>
      </c>
      <c r="J1483" t="str" cm="1">
        <f t="array" ref="J1483">_xlfn.IFS(C1483&lt;5.7,"Normal",C1483&lt;6.5,"Pre-Diabetes",C1483&gt;=6.5,"Diabetes")</f>
        <v>Normal</v>
      </c>
    </row>
    <row r="1484" spans="1:10" x14ac:dyDescent="0.35">
      <c r="A1484" t="s">
        <v>887</v>
      </c>
      <c r="B1484">
        <v>23.31</v>
      </c>
      <c r="C1484">
        <v>8.27</v>
      </c>
      <c r="D1484" t="s">
        <v>2379</v>
      </c>
      <c r="E1484" t="s">
        <v>2379</v>
      </c>
      <c r="F1484" t="s">
        <v>2379</v>
      </c>
      <c r="G1484">
        <v>0</v>
      </c>
      <c r="H1484" t="s">
        <v>2379</v>
      </c>
      <c r="I1484" t="str" cm="1">
        <f t="array" ref="I1484">_xlfn.IFS(B1730&lt;18.5,"Underweight",B1730&lt;25,"Normal Weight",B1730&lt;30,"Overweight",B1730&gt;=30,"Obesity")</f>
        <v>Normal Weight</v>
      </c>
      <c r="J1484" t="str" cm="1">
        <f t="array" ref="J1484">_xlfn.IFS(C1484&lt;5.7,"Normal",C1484&lt;6.5,"Pre-Diabetes",C1484&gt;=6.5,"Diabetes")</f>
        <v>Diabetes</v>
      </c>
    </row>
    <row r="1485" spans="1:10" x14ac:dyDescent="0.35">
      <c r="A1485" t="s">
        <v>886</v>
      </c>
      <c r="B1485">
        <v>29</v>
      </c>
      <c r="C1485">
        <v>4.5599999999999996</v>
      </c>
      <c r="D1485" t="s">
        <v>2379</v>
      </c>
      <c r="E1485" t="s">
        <v>2379</v>
      </c>
      <c r="F1485" t="s">
        <v>2379</v>
      </c>
      <c r="G1485">
        <v>0</v>
      </c>
      <c r="H1485" t="s">
        <v>2379</v>
      </c>
      <c r="I1485" t="str" cm="1">
        <f t="array" ref="I1485">_xlfn.IFS(B1731&lt;18.5,"Underweight",B1731&lt;25,"Normal Weight",B1731&lt;30,"Overweight",B1731&gt;=30,"Obesity")</f>
        <v>Obesity</v>
      </c>
      <c r="J1485" t="str" cm="1">
        <f t="array" ref="J1485">_xlfn.IFS(C1485&lt;5.7,"Normal",C1485&lt;6.5,"Pre-Diabetes",C1485&gt;=6.5,"Diabetes")</f>
        <v>Normal</v>
      </c>
    </row>
    <row r="1486" spans="1:10" x14ac:dyDescent="0.35">
      <c r="A1486" t="s">
        <v>885</v>
      </c>
      <c r="B1486">
        <v>32.869999999999997</v>
      </c>
      <c r="C1486">
        <v>5.33</v>
      </c>
      <c r="D1486" t="s">
        <v>2379</v>
      </c>
      <c r="E1486" t="s">
        <v>2379</v>
      </c>
      <c r="F1486" t="s">
        <v>2379</v>
      </c>
      <c r="G1486">
        <v>0</v>
      </c>
      <c r="H1486" t="s">
        <v>2379</v>
      </c>
      <c r="I1486" t="str" cm="1">
        <f t="array" ref="I1486">_xlfn.IFS(B1732&lt;18.5,"Underweight",B1732&lt;25,"Normal Weight",B1732&lt;30,"Overweight",B1732&gt;=30,"Obesity")</f>
        <v>Obesity</v>
      </c>
      <c r="J1486" t="str" cm="1">
        <f t="array" ref="J1486">_xlfn.IFS(C1486&lt;5.7,"Normal",C1486&lt;6.5,"Pre-Diabetes",C1486&gt;=6.5,"Diabetes")</f>
        <v>Normal</v>
      </c>
    </row>
    <row r="1487" spans="1:10" x14ac:dyDescent="0.35">
      <c r="A1487" t="s">
        <v>884</v>
      </c>
      <c r="B1487">
        <v>26.18</v>
      </c>
      <c r="C1487">
        <v>5.63</v>
      </c>
      <c r="D1487" t="s">
        <v>2379</v>
      </c>
      <c r="E1487" t="s">
        <v>2379</v>
      </c>
      <c r="F1487" t="s">
        <v>2379</v>
      </c>
      <c r="G1487">
        <v>0</v>
      </c>
      <c r="H1487" t="s">
        <v>2379</v>
      </c>
      <c r="I1487" t="str" cm="1">
        <f t="array" ref="I1487">_xlfn.IFS(B1733&lt;18.5,"Underweight",B1733&lt;25,"Normal Weight",B1733&lt;30,"Overweight",B1733&gt;=30,"Obesity")</f>
        <v>Obesity</v>
      </c>
      <c r="J1487" t="str" cm="1">
        <f t="array" ref="J1487">_xlfn.IFS(C1487&lt;5.7,"Normal",C1487&lt;6.5,"Pre-Diabetes",C1487&gt;=6.5,"Diabetes")</f>
        <v>Normal</v>
      </c>
    </row>
    <row r="1488" spans="1:10" x14ac:dyDescent="0.35">
      <c r="A1488" t="s">
        <v>883</v>
      </c>
      <c r="B1488">
        <v>25.3</v>
      </c>
      <c r="C1488">
        <v>5.12</v>
      </c>
      <c r="D1488" t="s">
        <v>2379</v>
      </c>
      <c r="E1488" t="s">
        <v>2379</v>
      </c>
      <c r="F1488" t="s">
        <v>2379</v>
      </c>
      <c r="G1488">
        <v>0</v>
      </c>
      <c r="H1488" t="s">
        <v>2379</v>
      </c>
      <c r="I1488" t="str" cm="1">
        <f t="array" ref="I1488">_xlfn.IFS(B1734&lt;18.5,"Underweight",B1734&lt;25,"Normal Weight",B1734&lt;30,"Overweight",B1734&gt;=30,"Obesity")</f>
        <v>Obesity</v>
      </c>
      <c r="J1488" t="str" cm="1">
        <f t="array" ref="J1488">_xlfn.IFS(C1488&lt;5.7,"Normal",C1488&lt;6.5,"Pre-Diabetes",C1488&gt;=6.5,"Diabetes")</f>
        <v>Normal</v>
      </c>
    </row>
    <row r="1489" spans="1:10" x14ac:dyDescent="0.35">
      <c r="A1489" t="s">
        <v>882</v>
      </c>
      <c r="B1489">
        <v>36.94</v>
      </c>
      <c r="C1489">
        <v>5.15</v>
      </c>
      <c r="D1489" t="s">
        <v>2380</v>
      </c>
      <c r="E1489" t="s">
        <v>2379</v>
      </c>
      <c r="F1489" t="s">
        <v>2379</v>
      </c>
      <c r="G1489">
        <v>1</v>
      </c>
      <c r="H1489" t="s">
        <v>2379</v>
      </c>
      <c r="I1489" t="str" cm="1">
        <f t="array" ref="I1489">_xlfn.IFS(B1735&lt;18.5,"Underweight",B1735&lt;25,"Normal Weight",B1735&lt;30,"Overweight",B1735&gt;=30,"Obesity")</f>
        <v>Overweight</v>
      </c>
      <c r="J1489" t="str" cm="1">
        <f t="array" ref="J1489">_xlfn.IFS(C1489&lt;5.7,"Normal",C1489&lt;6.5,"Pre-Diabetes",C1489&gt;=6.5,"Diabetes")</f>
        <v>Normal</v>
      </c>
    </row>
    <row r="1490" spans="1:10" x14ac:dyDescent="0.35">
      <c r="A1490" t="s">
        <v>881</v>
      </c>
      <c r="B1490">
        <v>22.86</v>
      </c>
      <c r="C1490">
        <v>7.5</v>
      </c>
      <c r="D1490" t="s">
        <v>2379</v>
      </c>
      <c r="E1490" t="s">
        <v>2379</v>
      </c>
      <c r="F1490" t="s">
        <v>2379</v>
      </c>
      <c r="G1490">
        <v>0</v>
      </c>
      <c r="H1490" t="s">
        <v>2379</v>
      </c>
      <c r="I1490" t="str" cm="1">
        <f t="array" ref="I1490">_xlfn.IFS(B1736&lt;18.5,"Underweight",B1736&lt;25,"Normal Weight",B1736&lt;30,"Overweight",B1736&gt;=30,"Obesity")</f>
        <v>Obesity</v>
      </c>
      <c r="J1490" t="str" cm="1">
        <f t="array" ref="J1490">_xlfn.IFS(C1490&lt;5.7,"Normal",C1490&lt;6.5,"Pre-Diabetes",C1490&gt;=6.5,"Diabetes")</f>
        <v>Diabetes</v>
      </c>
    </row>
    <row r="1491" spans="1:10" x14ac:dyDescent="0.35">
      <c r="A1491" t="s">
        <v>880</v>
      </c>
      <c r="B1491">
        <v>18.760000000000002</v>
      </c>
      <c r="C1491">
        <v>4.88</v>
      </c>
      <c r="D1491" t="s">
        <v>2380</v>
      </c>
      <c r="E1491" t="s">
        <v>2379</v>
      </c>
      <c r="F1491" t="s">
        <v>2381</v>
      </c>
      <c r="G1491">
        <v>1</v>
      </c>
      <c r="H1491" t="s">
        <v>2379</v>
      </c>
      <c r="I1491" t="str" cm="1">
        <f t="array" ref="I1491">_xlfn.IFS(B1737&lt;18.5,"Underweight",B1737&lt;25,"Normal Weight",B1737&lt;30,"Overweight",B1737&gt;=30,"Obesity")</f>
        <v>Obesity</v>
      </c>
      <c r="J1491" t="str" cm="1">
        <f t="array" ref="J1491">_xlfn.IFS(C1491&lt;5.7,"Normal",C1491&lt;6.5,"Pre-Diabetes",C1491&gt;=6.5,"Diabetes")</f>
        <v>Normal</v>
      </c>
    </row>
    <row r="1492" spans="1:10" x14ac:dyDescent="0.35">
      <c r="A1492" t="s">
        <v>879</v>
      </c>
      <c r="B1492">
        <v>24.36</v>
      </c>
      <c r="C1492">
        <v>5.57</v>
      </c>
      <c r="D1492" t="s">
        <v>2379</v>
      </c>
      <c r="E1492" t="s">
        <v>2379</v>
      </c>
      <c r="F1492" t="s">
        <v>2379</v>
      </c>
      <c r="G1492">
        <v>0</v>
      </c>
      <c r="H1492" t="s">
        <v>2379</v>
      </c>
      <c r="I1492" t="str" cm="1">
        <f t="array" ref="I1492">_xlfn.IFS(B1738&lt;18.5,"Underweight",B1738&lt;25,"Normal Weight",B1738&lt;30,"Overweight",B1738&gt;=30,"Obesity")</f>
        <v>Normal Weight</v>
      </c>
      <c r="J1492" t="str" cm="1">
        <f t="array" ref="J1492">_xlfn.IFS(C1492&lt;5.7,"Normal",C1492&lt;6.5,"Pre-Diabetes",C1492&gt;=6.5,"Diabetes")</f>
        <v>Normal</v>
      </c>
    </row>
    <row r="1493" spans="1:10" x14ac:dyDescent="0.35">
      <c r="A1493" t="s">
        <v>878</v>
      </c>
      <c r="B1493">
        <v>32.299999999999997</v>
      </c>
      <c r="C1493">
        <v>5.31</v>
      </c>
      <c r="D1493" t="s">
        <v>2379</v>
      </c>
      <c r="E1493" t="s">
        <v>2379</v>
      </c>
      <c r="F1493" t="s">
        <v>2379</v>
      </c>
      <c r="G1493">
        <v>0</v>
      </c>
      <c r="H1493" t="s">
        <v>2379</v>
      </c>
      <c r="I1493" t="str" cm="1">
        <f t="array" ref="I1493">_xlfn.IFS(B1739&lt;18.5,"Underweight",B1739&lt;25,"Normal Weight",B1739&lt;30,"Overweight",B1739&gt;=30,"Obesity")</f>
        <v>Underweight</v>
      </c>
      <c r="J1493" t="str" cm="1">
        <f t="array" ref="J1493">_xlfn.IFS(C1493&lt;5.7,"Normal",C1493&lt;6.5,"Pre-Diabetes",C1493&gt;=6.5,"Diabetes")</f>
        <v>Normal</v>
      </c>
    </row>
    <row r="1494" spans="1:10" x14ac:dyDescent="0.35">
      <c r="A1494" t="s">
        <v>877</v>
      </c>
      <c r="B1494">
        <v>22.704999999999998</v>
      </c>
      <c r="C1494">
        <v>4.57</v>
      </c>
      <c r="D1494" t="s">
        <v>2380</v>
      </c>
      <c r="E1494" t="s">
        <v>2379</v>
      </c>
      <c r="F1494" t="s">
        <v>2379</v>
      </c>
      <c r="G1494">
        <v>0</v>
      </c>
      <c r="H1494" t="s">
        <v>2379</v>
      </c>
      <c r="I1494" t="str" cm="1">
        <f t="array" ref="I1494">_xlfn.IFS(B1740&lt;18.5,"Underweight",B1740&lt;25,"Normal Weight",B1740&lt;30,"Overweight",B1740&gt;=30,"Obesity")</f>
        <v>Obesity</v>
      </c>
      <c r="J1494" t="str" cm="1">
        <f t="array" ref="J1494">_xlfn.IFS(C1494&lt;5.7,"Normal",C1494&lt;6.5,"Pre-Diabetes",C1494&gt;=6.5,"Diabetes")</f>
        <v>Normal</v>
      </c>
    </row>
    <row r="1495" spans="1:10" x14ac:dyDescent="0.35">
      <c r="A1495" t="s">
        <v>876</v>
      </c>
      <c r="B1495">
        <v>21.79</v>
      </c>
      <c r="C1495">
        <v>8.6999999999999993</v>
      </c>
      <c r="D1495" t="s">
        <v>2380</v>
      </c>
      <c r="E1495" t="s">
        <v>2379</v>
      </c>
      <c r="F1495" t="s">
        <v>2379</v>
      </c>
      <c r="G1495">
        <v>1</v>
      </c>
      <c r="H1495" t="s">
        <v>2379</v>
      </c>
      <c r="I1495" t="str" cm="1">
        <f t="array" ref="I1495">_xlfn.IFS(B1741&lt;18.5,"Underweight",B1741&lt;25,"Normal Weight",B1741&lt;30,"Overweight",B1741&gt;=30,"Obesity")</f>
        <v>Underweight</v>
      </c>
      <c r="J1495" t="str" cm="1">
        <f t="array" ref="J1495">_xlfn.IFS(C1495&lt;5.7,"Normal",C1495&lt;6.5,"Pre-Diabetes",C1495&gt;=6.5,"Diabetes")</f>
        <v>Diabetes</v>
      </c>
    </row>
    <row r="1496" spans="1:10" x14ac:dyDescent="0.35">
      <c r="A1496" t="s">
        <v>875</v>
      </c>
      <c r="B1496">
        <v>24.52</v>
      </c>
      <c r="C1496">
        <v>4.76</v>
      </c>
      <c r="D1496" t="s">
        <v>2379</v>
      </c>
      <c r="E1496" t="s">
        <v>2379</v>
      </c>
      <c r="F1496" t="s">
        <v>2379</v>
      </c>
      <c r="G1496">
        <v>0</v>
      </c>
      <c r="H1496" t="s">
        <v>2379</v>
      </c>
      <c r="I1496" t="str" cm="1">
        <f t="array" ref="I1496">_xlfn.IFS(B1742&lt;18.5,"Underweight",B1742&lt;25,"Normal Weight",B1742&lt;30,"Overweight",B1742&gt;=30,"Obesity")</f>
        <v>Normal Weight</v>
      </c>
      <c r="J1496" t="str" cm="1">
        <f t="array" ref="J1496">_xlfn.IFS(C1496&lt;5.7,"Normal",C1496&lt;6.5,"Pre-Diabetes",C1496&gt;=6.5,"Diabetes")</f>
        <v>Normal</v>
      </c>
    </row>
    <row r="1497" spans="1:10" x14ac:dyDescent="0.35">
      <c r="A1497" t="s">
        <v>874</v>
      </c>
      <c r="B1497">
        <v>39.520000000000003</v>
      </c>
      <c r="C1497">
        <v>11.81</v>
      </c>
      <c r="D1497" t="s">
        <v>2379</v>
      </c>
      <c r="E1497" t="s">
        <v>2379</v>
      </c>
      <c r="F1497" t="s">
        <v>2379</v>
      </c>
      <c r="G1497">
        <v>0</v>
      </c>
      <c r="H1497" t="s">
        <v>2379</v>
      </c>
      <c r="I1497" t="str" cm="1">
        <f t="array" ref="I1497">_xlfn.IFS(B1743&lt;18.5,"Underweight",B1743&lt;25,"Normal Weight",B1743&lt;30,"Overweight",B1743&gt;=30,"Obesity")</f>
        <v>Normal Weight</v>
      </c>
      <c r="J1497" t="str" cm="1">
        <f t="array" ref="J1497">_xlfn.IFS(C1497&lt;5.7,"Normal",C1497&lt;6.5,"Pre-Diabetes",C1497&gt;=6.5,"Diabetes")</f>
        <v>Diabetes</v>
      </c>
    </row>
    <row r="1498" spans="1:10" x14ac:dyDescent="0.35">
      <c r="A1498" t="s">
        <v>873</v>
      </c>
      <c r="B1498">
        <v>24.49</v>
      </c>
      <c r="C1498">
        <v>4.67</v>
      </c>
      <c r="D1498" t="s">
        <v>2379</v>
      </c>
      <c r="E1498" t="s">
        <v>2379</v>
      </c>
      <c r="F1498" t="s">
        <v>2379</v>
      </c>
      <c r="G1498">
        <v>0</v>
      </c>
      <c r="H1498" t="s">
        <v>2379</v>
      </c>
      <c r="I1498" t="str" cm="1">
        <f t="array" ref="I1498">_xlfn.IFS(B1744&lt;18.5,"Underweight",B1744&lt;25,"Normal Weight",B1744&lt;30,"Overweight",B1744&gt;=30,"Obesity")</f>
        <v>Overweight</v>
      </c>
      <c r="J1498" t="str" cm="1">
        <f t="array" ref="J1498">_xlfn.IFS(C1498&lt;5.7,"Normal",C1498&lt;6.5,"Pre-Diabetes",C1498&gt;=6.5,"Diabetes")</f>
        <v>Normal</v>
      </c>
    </row>
    <row r="1499" spans="1:10" x14ac:dyDescent="0.35">
      <c r="A1499" t="s">
        <v>872</v>
      </c>
      <c r="B1499">
        <v>26.315000000000001</v>
      </c>
      <c r="C1499">
        <v>6.02</v>
      </c>
      <c r="D1499" t="s">
        <v>2379</v>
      </c>
      <c r="E1499" t="s">
        <v>2379</v>
      </c>
      <c r="F1499" t="s">
        <v>2379</v>
      </c>
      <c r="G1499">
        <v>0</v>
      </c>
      <c r="H1499" t="s">
        <v>2379</v>
      </c>
      <c r="I1499" t="str" cm="1">
        <f t="array" ref="I1499">_xlfn.IFS(B1745&lt;18.5,"Underweight",B1745&lt;25,"Normal Weight",B1745&lt;30,"Overweight",B1745&gt;=30,"Obesity")</f>
        <v>Obesity</v>
      </c>
      <c r="J1499" t="str" cm="1">
        <f t="array" ref="J1499">_xlfn.IFS(C1499&lt;5.7,"Normal",C1499&lt;6.5,"Pre-Diabetes",C1499&gt;=6.5,"Diabetes")</f>
        <v>Pre-Diabetes</v>
      </c>
    </row>
    <row r="1500" spans="1:10" x14ac:dyDescent="0.35">
      <c r="A1500" t="s">
        <v>871</v>
      </c>
      <c r="B1500">
        <v>22.58</v>
      </c>
      <c r="C1500">
        <v>7.46</v>
      </c>
      <c r="D1500" t="s">
        <v>2379</v>
      </c>
      <c r="E1500" t="s">
        <v>2379</v>
      </c>
      <c r="F1500" t="s">
        <v>2379</v>
      </c>
      <c r="G1500">
        <v>0</v>
      </c>
      <c r="H1500" t="s">
        <v>2379</v>
      </c>
      <c r="I1500" t="str" cm="1">
        <f t="array" ref="I1500">_xlfn.IFS(B1746&lt;18.5,"Underweight",B1746&lt;25,"Normal Weight",B1746&lt;30,"Overweight",B1746&gt;=30,"Obesity")</f>
        <v>Normal Weight</v>
      </c>
      <c r="J1500" t="str" cm="1">
        <f t="array" ref="J1500">_xlfn.IFS(C1500&lt;5.7,"Normal",C1500&lt;6.5,"Pre-Diabetes",C1500&gt;=6.5,"Diabetes")</f>
        <v>Diabetes</v>
      </c>
    </row>
    <row r="1501" spans="1:10" x14ac:dyDescent="0.35">
      <c r="A1501" t="s">
        <v>870</v>
      </c>
      <c r="B1501">
        <v>19.475000000000001</v>
      </c>
      <c r="C1501">
        <v>4.74</v>
      </c>
      <c r="D1501" t="s">
        <v>2379</v>
      </c>
      <c r="E1501" t="s">
        <v>2379</v>
      </c>
      <c r="F1501" t="s">
        <v>2379</v>
      </c>
      <c r="G1501">
        <v>1</v>
      </c>
      <c r="H1501" t="s">
        <v>2379</v>
      </c>
      <c r="I1501" t="str" cm="1">
        <f t="array" ref="I1501">_xlfn.IFS(B1747&lt;18.5,"Underweight",B1747&lt;25,"Normal Weight",B1747&lt;30,"Overweight",B1747&gt;=30,"Obesity")</f>
        <v>Obesity</v>
      </c>
      <c r="J1501" t="str" cm="1">
        <f t="array" ref="J1501">_xlfn.IFS(C1501&lt;5.7,"Normal",C1501&lt;6.5,"Pre-Diabetes",C1501&gt;=6.5,"Diabetes")</f>
        <v>Normal</v>
      </c>
    </row>
    <row r="1502" spans="1:10" x14ac:dyDescent="0.35">
      <c r="A1502" t="s">
        <v>869</v>
      </c>
      <c r="B1502">
        <v>26.33</v>
      </c>
      <c r="C1502">
        <v>4.79</v>
      </c>
      <c r="D1502" t="s">
        <v>2379</v>
      </c>
      <c r="E1502" t="s">
        <v>2379</v>
      </c>
      <c r="F1502" t="s">
        <v>2379</v>
      </c>
      <c r="G1502">
        <v>0</v>
      </c>
      <c r="H1502" t="s">
        <v>2379</v>
      </c>
      <c r="I1502" t="str" cm="1">
        <f t="array" ref="I1502">_xlfn.IFS(B1748&lt;18.5,"Underweight",B1748&lt;25,"Normal Weight",B1748&lt;30,"Overweight",B1748&gt;=30,"Obesity")</f>
        <v>Normal Weight</v>
      </c>
      <c r="J1502" t="str" cm="1">
        <f t="array" ref="J1502">_xlfn.IFS(C1502&lt;5.7,"Normal",C1502&lt;6.5,"Pre-Diabetes",C1502&gt;=6.5,"Diabetes")</f>
        <v>Normal</v>
      </c>
    </row>
    <row r="1503" spans="1:10" x14ac:dyDescent="0.35">
      <c r="A1503" t="s">
        <v>868</v>
      </c>
      <c r="B1503">
        <v>17.29</v>
      </c>
      <c r="C1503">
        <v>5.35</v>
      </c>
      <c r="D1503" t="s">
        <v>2380</v>
      </c>
      <c r="E1503" t="s">
        <v>2379</v>
      </c>
      <c r="F1503" t="s">
        <v>2379</v>
      </c>
      <c r="G1503">
        <v>0</v>
      </c>
      <c r="H1503" t="s">
        <v>2379</v>
      </c>
      <c r="I1503" t="str" cm="1">
        <f t="array" ref="I1503">_xlfn.IFS(B1749&lt;18.5,"Underweight",B1749&lt;25,"Normal Weight",B1749&lt;30,"Overweight",B1749&gt;=30,"Obesity")</f>
        <v>Normal Weight</v>
      </c>
      <c r="J1503" t="str" cm="1">
        <f t="array" ref="J1503">_xlfn.IFS(C1503&lt;5.7,"Normal",C1503&lt;6.5,"Pre-Diabetes",C1503&gt;=6.5,"Diabetes")</f>
        <v>Normal</v>
      </c>
    </row>
    <row r="1504" spans="1:10" x14ac:dyDescent="0.35">
      <c r="A1504" t="s">
        <v>867</v>
      </c>
      <c r="B1504">
        <v>42.88</v>
      </c>
      <c r="C1504">
        <v>4.87</v>
      </c>
      <c r="D1504" t="s">
        <v>2379</v>
      </c>
      <c r="E1504" t="s">
        <v>2380</v>
      </c>
      <c r="F1504" t="s">
        <v>2379</v>
      </c>
      <c r="G1504">
        <v>1</v>
      </c>
      <c r="H1504" t="s">
        <v>2379</v>
      </c>
      <c r="I1504" t="str" cm="1">
        <f t="array" ref="I1504">_xlfn.IFS(B1750&lt;18.5,"Underweight",B1750&lt;25,"Normal Weight",B1750&lt;30,"Overweight",B1750&gt;=30,"Obesity")</f>
        <v>Obesity</v>
      </c>
      <c r="J1504" t="str" cm="1">
        <f t="array" ref="J1504">_xlfn.IFS(C1504&lt;5.7,"Normal",C1504&lt;6.5,"Pre-Diabetes",C1504&gt;=6.5,"Diabetes")</f>
        <v>Normal</v>
      </c>
    </row>
    <row r="1505" spans="1:10" x14ac:dyDescent="0.35">
      <c r="A1505" t="s">
        <v>866</v>
      </c>
      <c r="B1505">
        <v>32.200000000000003</v>
      </c>
      <c r="C1505">
        <v>10.09</v>
      </c>
      <c r="D1505" t="s">
        <v>2380</v>
      </c>
      <c r="E1505" t="s">
        <v>2379</v>
      </c>
      <c r="F1505" t="s">
        <v>2379</v>
      </c>
      <c r="G1505">
        <v>0</v>
      </c>
      <c r="H1505" t="s">
        <v>2379</v>
      </c>
      <c r="I1505" t="str" cm="1">
        <f t="array" ref="I1505">_xlfn.IFS(B1751&lt;18.5,"Underweight",B1751&lt;25,"Normal Weight",B1751&lt;30,"Overweight",B1751&gt;=30,"Obesity")</f>
        <v>Underweight</v>
      </c>
      <c r="J1505" t="str" cm="1">
        <f t="array" ref="J1505">_xlfn.IFS(C1505&lt;5.7,"Normal",C1505&lt;6.5,"Pre-Diabetes",C1505&gt;=6.5,"Diabetes")</f>
        <v>Diabetes</v>
      </c>
    </row>
    <row r="1506" spans="1:10" x14ac:dyDescent="0.35">
      <c r="A1506" t="s">
        <v>865</v>
      </c>
      <c r="B1506">
        <v>18.75</v>
      </c>
      <c r="C1506">
        <v>5.47</v>
      </c>
      <c r="D1506" t="s">
        <v>2380</v>
      </c>
      <c r="E1506" t="s">
        <v>2379</v>
      </c>
      <c r="F1506" t="s">
        <v>2381</v>
      </c>
      <c r="G1506">
        <v>1</v>
      </c>
      <c r="H1506" t="s">
        <v>2379</v>
      </c>
      <c r="I1506" t="str" cm="1">
        <f t="array" ref="I1506">_xlfn.IFS(B1752&lt;18.5,"Underweight",B1752&lt;25,"Normal Weight",B1752&lt;30,"Overweight",B1752&gt;=30,"Obesity")</f>
        <v>Obesity</v>
      </c>
      <c r="J1506" t="str" cm="1">
        <f t="array" ref="J1506">_xlfn.IFS(C1506&lt;5.7,"Normal",C1506&lt;6.5,"Pre-Diabetes",C1506&gt;=6.5,"Diabetes")</f>
        <v>Normal</v>
      </c>
    </row>
    <row r="1507" spans="1:10" x14ac:dyDescent="0.35">
      <c r="A1507" t="s">
        <v>864</v>
      </c>
      <c r="B1507">
        <v>22.36</v>
      </c>
      <c r="C1507">
        <v>8.6</v>
      </c>
      <c r="D1507" t="s">
        <v>2379</v>
      </c>
      <c r="E1507" t="s">
        <v>2379</v>
      </c>
      <c r="F1507" t="s">
        <v>2379</v>
      </c>
      <c r="G1507">
        <v>0</v>
      </c>
      <c r="H1507" t="s">
        <v>2379</v>
      </c>
      <c r="I1507" t="str" cm="1">
        <f t="array" ref="I1507">_xlfn.IFS(B1753&lt;18.5,"Underweight",B1753&lt;25,"Normal Weight",B1753&lt;30,"Overweight",B1753&gt;=30,"Obesity")</f>
        <v>Normal Weight</v>
      </c>
      <c r="J1507" t="str" cm="1">
        <f t="array" ref="J1507">_xlfn.IFS(C1507&lt;5.7,"Normal",C1507&lt;6.5,"Pre-Diabetes",C1507&gt;=6.5,"Diabetes")</f>
        <v>Diabetes</v>
      </c>
    </row>
    <row r="1508" spans="1:10" x14ac:dyDescent="0.35">
      <c r="A1508" t="s">
        <v>863</v>
      </c>
      <c r="B1508">
        <v>23.94</v>
      </c>
      <c r="C1508">
        <v>10.74</v>
      </c>
      <c r="D1508" t="s">
        <v>2380</v>
      </c>
      <c r="E1508" t="s">
        <v>2379</v>
      </c>
      <c r="F1508" t="s">
        <v>2379</v>
      </c>
      <c r="G1508">
        <v>0</v>
      </c>
      <c r="H1508" t="s">
        <v>2379</v>
      </c>
      <c r="I1508" t="str" cm="1">
        <f t="array" ref="I1508">_xlfn.IFS(B1754&lt;18.5,"Underweight",B1754&lt;25,"Normal Weight",B1754&lt;30,"Overweight",B1754&gt;=30,"Obesity")</f>
        <v>Underweight</v>
      </c>
      <c r="J1508" t="str" cm="1">
        <f t="array" ref="J1508">_xlfn.IFS(C1508&lt;5.7,"Normal",C1508&lt;6.5,"Pre-Diabetes",C1508&gt;=6.5,"Diabetes")</f>
        <v>Diabetes</v>
      </c>
    </row>
    <row r="1509" spans="1:10" x14ac:dyDescent="0.35">
      <c r="A1509" t="s">
        <v>862</v>
      </c>
      <c r="B1509">
        <v>30.1</v>
      </c>
      <c r="C1509">
        <v>4.3899999999999997</v>
      </c>
      <c r="D1509" t="s">
        <v>2379</v>
      </c>
      <c r="E1509" t="s">
        <v>2379</v>
      </c>
      <c r="F1509" t="s">
        <v>2381</v>
      </c>
      <c r="G1509">
        <v>1</v>
      </c>
      <c r="H1509" t="s">
        <v>2379</v>
      </c>
      <c r="I1509" t="str" cm="1">
        <f t="array" ref="I1509">_xlfn.IFS(B1755&lt;18.5,"Underweight",B1755&lt;25,"Normal Weight",B1755&lt;30,"Overweight",B1755&gt;=30,"Obesity")</f>
        <v>Overweight</v>
      </c>
      <c r="J1509" t="str" cm="1">
        <f t="array" ref="J1509">_xlfn.IFS(C1509&lt;5.7,"Normal",C1509&lt;6.5,"Pre-Diabetes",C1509&gt;=6.5,"Diabetes")</f>
        <v>Normal</v>
      </c>
    </row>
    <row r="1510" spans="1:10" x14ac:dyDescent="0.35">
      <c r="A1510" t="s">
        <v>861</v>
      </c>
      <c r="B1510">
        <v>21.93</v>
      </c>
      <c r="C1510">
        <v>6.3</v>
      </c>
      <c r="D1510" t="s">
        <v>2379</v>
      </c>
      <c r="E1510" t="s">
        <v>2379</v>
      </c>
      <c r="F1510" t="s">
        <v>2379</v>
      </c>
      <c r="G1510">
        <v>0</v>
      </c>
      <c r="H1510" t="s">
        <v>2379</v>
      </c>
      <c r="I1510" t="str" cm="1">
        <f t="array" ref="I1510">_xlfn.IFS(B1756&lt;18.5,"Underweight",B1756&lt;25,"Normal Weight",B1756&lt;30,"Overweight",B1756&gt;=30,"Obesity")</f>
        <v>Normal Weight</v>
      </c>
      <c r="J1510" t="str" cm="1">
        <f t="array" ref="J1510">_xlfn.IFS(C1510&lt;5.7,"Normal",C1510&lt;6.5,"Pre-Diabetes",C1510&gt;=6.5,"Diabetes")</f>
        <v>Pre-Diabetes</v>
      </c>
    </row>
    <row r="1511" spans="1:10" x14ac:dyDescent="0.35">
      <c r="A1511" t="s">
        <v>860</v>
      </c>
      <c r="B1511">
        <v>39.75</v>
      </c>
      <c r="C1511">
        <v>5.41</v>
      </c>
      <c r="D1511" t="s">
        <v>2379</v>
      </c>
      <c r="E1511" t="s">
        <v>2380</v>
      </c>
      <c r="F1511" t="s">
        <v>2379</v>
      </c>
      <c r="G1511">
        <v>1</v>
      </c>
      <c r="H1511" t="s">
        <v>2379</v>
      </c>
      <c r="I1511" t="str" cm="1">
        <f t="array" ref="I1511">_xlfn.IFS(B1757&lt;18.5,"Underweight",B1757&lt;25,"Normal Weight",B1757&lt;30,"Overweight",B1757&gt;=30,"Obesity")</f>
        <v>Obesity</v>
      </c>
      <c r="J1511" t="str" cm="1">
        <f t="array" ref="J1511">_xlfn.IFS(C1511&lt;5.7,"Normal",C1511&lt;6.5,"Pre-Diabetes",C1511&gt;=6.5,"Diabetes")</f>
        <v>Normal</v>
      </c>
    </row>
    <row r="1512" spans="1:10" x14ac:dyDescent="0.35">
      <c r="A1512" t="s">
        <v>859</v>
      </c>
      <c r="B1512">
        <v>26.03</v>
      </c>
      <c r="C1512">
        <v>4.47</v>
      </c>
      <c r="D1512" t="s">
        <v>2379</v>
      </c>
      <c r="E1512" t="s">
        <v>2379</v>
      </c>
      <c r="F1512" t="s">
        <v>2381</v>
      </c>
      <c r="G1512">
        <v>1</v>
      </c>
      <c r="H1512" t="s">
        <v>2379</v>
      </c>
      <c r="I1512" t="str" cm="1">
        <f t="array" ref="I1512">_xlfn.IFS(B1758&lt;18.5,"Underweight",B1758&lt;25,"Normal Weight",B1758&lt;30,"Overweight",B1758&gt;=30,"Obesity")</f>
        <v>Obesity</v>
      </c>
      <c r="J1512" t="str" cm="1">
        <f t="array" ref="J1512">_xlfn.IFS(C1512&lt;5.7,"Normal",C1512&lt;6.5,"Pre-Diabetes",C1512&gt;=6.5,"Diabetes")</f>
        <v>Normal</v>
      </c>
    </row>
    <row r="1513" spans="1:10" x14ac:dyDescent="0.35">
      <c r="A1513" t="s">
        <v>858</v>
      </c>
      <c r="B1513">
        <v>34.51</v>
      </c>
      <c r="C1513">
        <v>6.26</v>
      </c>
      <c r="D1513" t="s">
        <v>2379</v>
      </c>
      <c r="E1513" t="s">
        <v>2379</v>
      </c>
      <c r="F1513" t="s">
        <v>2379</v>
      </c>
      <c r="G1513">
        <v>0</v>
      </c>
      <c r="H1513" t="s">
        <v>2379</v>
      </c>
      <c r="I1513" t="str" cm="1">
        <f t="array" ref="I1513">_xlfn.IFS(B1759&lt;18.5,"Underweight",B1759&lt;25,"Normal Weight",B1759&lt;30,"Overweight",B1759&gt;=30,"Obesity")</f>
        <v>Obesity</v>
      </c>
      <c r="J1513" t="str" cm="1">
        <f t="array" ref="J1513">_xlfn.IFS(C1513&lt;5.7,"Normal",C1513&lt;6.5,"Pre-Diabetes",C1513&gt;=6.5,"Diabetes")</f>
        <v>Pre-Diabetes</v>
      </c>
    </row>
    <row r="1514" spans="1:10" x14ac:dyDescent="0.35">
      <c r="A1514" t="s">
        <v>857</v>
      </c>
      <c r="B1514">
        <v>19.32</v>
      </c>
      <c r="C1514">
        <v>11.58</v>
      </c>
      <c r="D1514" t="s">
        <v>2380</v>
      </c>
      <c r="E1514" t="s">
        <v>2379</v>
      </c>
      <c r="F1514" t="s">
        <v>2379</v>
      </c>
      <c r="G1514">
        <v>1</v>
      </c>
      <c r="H1514" t="s">
        <v>2379</v>
      </c>
      <c r="I1514" t="str" cm="1">
        <f t="array" ref="I1514">_xlfn.IFS(B1760&lt;18.5,"Underweight",B1760&lt;25,"Normal Weight",B1760&lt;30,"Overweight",B1760&gt;=30,"Obesity")</f>
        <v>Normal Weight</v>
      </c>
      <c r="J1514" t="str" cm="1">
        <f t="array" ref="J1514">_xlfn.IFS(C1514&lt;5.7,"Normal",C1514&lt;6.5,"Pre-Diabetes",C1514&gt;=6.5,"Diabetes")</f>
        <v>Diabetes</v>
      </c>
    </row>
    <row r="1515" spans="1:10" x14ac:dyDescent="0.35">
      <c r="A1515" t="s">
        <v>856</v>
      </c>
      <c r="B1515">
        <v>28.5</v>
      </c>
      <c r="C1515">
        <v>4.3600000000000003</v>
      </c>
      <c r="D1515" t="s">
        <v>2379</v>
      </c>
      <c r="E1515" t="s">
        <v>2379</v>
      </c>
      <c r="F1515" t="s">
        <v>2379</v>
      </c>
      <c r="G1515">
        <v>0</v>
      </c>
      <c r="H1515" t="s">
        <v>2379</v>
      </c>
      <c r="I1515" t="str" cm="1">
        <f t="array" ref="I1515">_xlfn.IFS(B1761&lt;18.5,"Underweight",B1761&lt;25,"Normal Weight",B1761&lt;30,"Overweight",B1761&gt;=30,"Obesity")</f>
        <v>Overweight</v>
      </c>
      <c r="J1515" t="str" cm="1">
        <f t="array" ref="J1515">_xlfn.IFS(C1515&lt;5.7,"Normal",C1515&lt;6.5,"Pre-Diabetes",C1515&gt;=6.5,"Diabetes")</f>
        <v>Normal</v>
      </c>
    </row>
    <row r="1516" spans="1:10" x14ac:dyDescent="0.35">
      <c r="A1516" t="s">
        <v>855</v>
      </c>
      <c r="B1516">
        <v>30.875</v>
      </c>
      <c r="C1516">
        <v>4.1399999999999997</v>
      </c>
      <c r="D1516" t="s">
        <v>2380</v>
      </c>
      <c r="E1516" t="s">
        <v>2379</v>
      </c>
      <c r="F1516" t="s">
        <v>2379</v>
      </c>
      <c r="G1516">
        <v>0</v>
      </c>
      <c r="H1516" t="s">
        <v>2379</v>
      </c>
      <c r="I1516" t="str" cm="1">
        <f t="array" ref="I1516">_xlfn.IFS(B1762&lt;18.5,"Underweight",B1762&lt;25,"Normal Weight",B1762&lt;30,"Overweight",B1762&gt;=30,"Obesity")</f>
        <v>Overweight</v>
      </c>
      <c r="J1516" t="str" cm="1">
        <f t="array" ref="J1516">_xlfn.IFS(C1516&lt;5.7,"Normal",C1516&lt;6.5,"Pre-Diabetes",C1516&gt;=6.5,"Diabetes")</f>
        <v>Normal</v>
      </c>
    </row>
    <row r="1517" spans="1:10" x14ac:dyDescent="0.35">
      <c r="A1517" t="s">
        <v>854</v>
      </c>
      <c r="B1517">
        <v>24.02</v>
      </c>
      <c r="C1517">
        <v>4.38</v>
      </c>
      <c r="D1517" t="s">
        <v>2379</v>
      </c>
      <c r="E1517" t="s">
        <v>2379</v>
      </c>
      <c r="F1517" t="s">
        <v>2379</v>
      </c>
      <c r="G1517">
        <v>0</v>
      </c>
      <c r="H1517" t="s">
        <v>2379</v>
      </c>
      <c r="I1517" t="str" cm="1">
        <f t="array" ref="I1517">_xlfn.IFS(B1763&lt;18.5,"Underweight",B1763&lt;25,"Normal Weight",B1763&lt;30,"Overweight",B1763&gt;=30,"Obesity")</f>
        <v>Obesity</v>
      </c>
      <c r="J1517" t="str" cm="1">
        <f t="array" ref="J1517">_xlfn.IFS(C1517&lt;5.7,"Normal",C1517&lt;6.5,"Pre-Diabetes",C1517&gt;=6.5,"Diabetes")</f>
        <v>Normal</v>
      </c>
    </row>
    <row r="1518" spans="1:10" x14ac:dyDescent="0.35">
      <c r="A1518" t="s">
        <v>853</v>
      </c>
      <c r="B1518">
        <v>36.08</v>
      </c>
      <c r="C1518">
        <v>11.61</v>
      </c>
      <c r="D1518" t="s">
        <v>2380</v>
      </c>
      <c r="E1518" t="s">
        <v>2379</v>
      </c>
      <c r="F1518" t="s">
        <v>2379</v>
      </c>
      <c r="G1518">
        <v>0</v>
      </c>
      <c r="H1518" t="s">
        <v>2379</v>
      </c>
      <c r="I1518" t="str" cm="1">
        <f t="array" ref="I1518">_xlfn.IFS(B1764&lt;18.5,"Underweight",B1764&lt;25,"Normal Weight",B1764&lt;30,"Overweight",B1764&gt;=30,"Obesity")</f>
        <v>Overweight</v>
      </c>
      <c r="J1518" t="str" cm="1">
        <f t="array" ref="J1518">_xlfn.IFS(C1518&lt;5.7,"Normal",C1518&lt;6.5,"Pre-Diabetes",C1518&gt;=6.5,"Diabetes")</f>
        <v>Diabetes</v>
      </c>
    </row>
    <row r="1519" spans="1:10" x14ac:dyDescent="0.35">
      <c r="A1519" t="s">
        <v>852</v>
      </c>
      <c r="B1519">
        <v>32.200000000000003</v>
      </c>
      <c r="C1519">
        <v>10.59</v>
      </c>
      <c r="D1519" t="s">
        <v>2380</v>
      </c>
      <c r="E1519" t="s">
        <v>2379</v>
      </c>
      <c r="F1519" t="s">
        <v>2379</v>
      </c>
      <c r="G1519">
        <v>0</v>
      </c>
      <c r="H1519" t="s">
        <v>2379</v>
      </c>
      <c r="I1519" t="str" cm="1">
        <f t="array" ref="I1519">_xlfn.IFS(B1765&lt;18.5,"Underweight",B1765&lt;25,"Normal Weight",B1765&lt;30,"Overweight",B1765&gt;=30,"Obesity")</f>
        <v>Underweight</v>
      </c>
      <c r="J1519" t="str" cm="1">
        <f t="array" ref="J1519">_xlfn.IFS(C1519&lt;5.7,"Normal",C1519&lt;6.5,"Pre-Diabetes",C1519&gt;=6.5,"Diabetes")</f>
        <v>Diabetes</v>
      </c>
    </row>
    <row r="1520" spans="1:10" x14ac:dyDescent="0.35">
      <c r="A1520" t="s">
        <v>851</v>
      </c>
      <c r="B1520">
        <v>28.05</v>
      </c>
      <c r="C1520">
        <v>11.85</v>
      </c>
      <c r="D1520" t="s">
        <v>2380</v>
      </c>
      <c r="E1520" t="s">
        <v>2379</v>
      </c>
      <c r="F1520" t="s">
        <v>2379</v>
      </c>
      <c r="G1520">
        <v>0</v>
      </c>
      <c r="H1520" t="s">
        <v>2379</v>
      </c>
      <c r="I1520" t="str" cm="1">
        <f t="array" ref="I1520">_xlfn.IFS(B1766&lt;18.5,"Underweight",B1766&lt;25,"Normal Weight",B1766&lt;30,"Overweight",B1766&gt;=30,"Obesity")</f>
        <v>Overweight</v>
      </c>
      <c r="J1520" t="str" cm="1">
        <f t="array" ref="J1520">_xlfn.IFS(C1520&lt;5.7,"Normal",C1520&lt;6.5,"Pre-Diabetes",C1520&gt;=6.5,"Diabetes")</f>
        <v>Diabetes</v>
      </c>
    </row>
    <row r="1521" spans="1:10" x14ac:dyDescent="0.35">
      <c r="A1521" t="s">
        <v>850</v>
      </c>
      <c r="B1521">
        <v>19</v>
      </c>
      <c r="C1521">
        <v>5.46</v>
      </c>
      <c r="D1521" t="s">
        <v>2380</v>
      </c>
      <c r="E1521" t="s">
        <v>2379</v>
      </c>
      <c r="F1521" t="s">
        <v>2379</v>
      </c>
      <c r="G1521">
        <v>1</v>
      </c>
      <c r="H1521" t="s">
        <v>2379</v>
      </c>
      <c r="I1521" t="str" cm="1">
        <f t="array" ref="I1521">_xlfn.IFS(B1767&lt;18.5,"Underweight",B1767&lt;25,"Normal Weight",B1767&lt;30,"Overweight",B1767&gt;=30,"Obesity")</f>
        <v>Obesity</v>
      </c>
      <c r="J1521" t="str" cm="1">
        <f t="array" ref="J1521">_xlfn.IFS(C1521&lt;5.7,"Normal",C1521&lt;6.5,"Pre-Diabetes",C1521&gt;=6.5,"Diabetes")</f>
        <v>Normal</v>
      </c>
    </row>
    <row r="1522" spans="1:10" x14ac:dyDescent="0.35">
      <c r="A1522" t="s">
        <v>849</v>
      </c>
      <c r="B1522">
        <v>16.13</v>
      </c>
      <c r="C1522">
        <v>4.54</v>
      </c>
      <c r="D1522" t="s">
        <v>2380</v>
      </c>
      <c r="E1522" t="s">
        <v>2379</v>
      </c>
      <c r="F1522" t="s">
        <v>2379</v>
      </c>
      <c r="G1522">
        <v>2</v>
      </c>
      <c r="H1522" t="s">
        <v>2379</v>
      </c>
      <c r="I1522" t="str" cm="1">
        <f t="array" ref="I1522">_xlfn.IFS(B1768&lt;18.5,"Underweight",B1768&lt;25,"Normal Weight",B1768&lt;30,"Overweight",B1768&gt;=30,"Obesity")</f>
        <v>Normal Weight</v>
      </c>
      <c r="J1522" t="str" cm="1">
        <f t="array" ref="J1522">_xlfn.IFS(C1522&lt;5.7,"Normal",C1522&lt;6.5,"Pre-Diabetes",C1522&gt;=6.5,"Diabetes")</f>
        <v>Normal</v>
      </c>
    </row>
    <row r="1523" spans="1:10" x14ac:dyDescent="0.35">
      <c r="A1523" t="s">
        <v>848</v>
      </c>
      <c r="B1523">
        <v>18.77</v>
      </c>
      <c r="C1523">
        <v>11.98</v>
      </c>
      <c r="D1523" t="s">
        <v>2380</v>
      </c>
      <c r="E1523" t="s">
        <v>2379</v>
      </c>
      <c r="F1523" t="s">
        <v>2379</v>
      </c>
      <c r="G1523">
        <v>2</v>
      </c>
      <c r="H1523" t="s">
        <v>2379</v>
      </c>
      <c r="I1523" t="str" cm="1">
        <f t="array" ref="I1523">_xlfn.IFS(B1769&lt;18.5,"Underweight",B1769&lt;25,"Normal Weight",B1769&lt;30,"Overweight",B1769&gt;=30,"Obesity")</f>
        <v>Underweight</v>
      </c>
      <c r="J1523" t="str" cm="1">
        <f t="array" ref="J1523">_xlfn.IFS(C1523&lt;5.7,"Normal",C1523&lt;6.5,"Pre-Diabetes",C1523&gt;=6.5,"Diabetes")</f>
        <v>Diabetes</v>
      </c>
    </row>
    <row r="1524" spans="1:10" x14ac:dyDescent="0.35">
      <c r="A1524" t="s">
        <v>847</v>
      </c>
      <c r="B1524">
        <v>28.88</v>
      </c>
      <c r="C1524">
        <v>6.59</v>
      </c>
      <c r="D1524" t="s">
        <v>2380</v>
      </c>
      <c r="E1524" t="s">
        <v>2379</v>
      </c>
      <c r="F1524" t="s">
        <v>2379</v>
      </c>
      <c r="G1524">
        <v>1</v>
      </c>
      <c r="H1524" t="s">
        <v>2379</v>
      </c>
      <c r="I1524" t="str" cm="1">
        <f t="array" ref="I1524">_xlfn.IFS(B1770&lt;18.5,"Underweight",B1770&lt;25,"Normal Weight",B1770&lt;30,"Overweight",B1770&gt;=30,"Obesity")</f>
        <v>Obesity</v>
      </c>
      <c r="J1524" t="str" cm="1">
        <f t="array" ref="J1524">_xlfn.IFS(C1524&lt;5.7,"Normal",C1524&lt;6.5,"Pre-Diabetes",C1524&gt;=6.5,"Diabetes")</f>
        <v>Diabetes</v>
      </c>
    </row>
    <row r="1525" spans="1:10" x14ac:dyDescent="0.35">
      <c r="A1525" t="s">
        <v>846</v>
      </c>
      <c r="B1525">
        <v>27.55</v>
      </c>
      <c r="C1525">
        <v>10.83</v>
      </c>
      <c r="D1525" t="s">
        <v>2380</v>
      </c>
      <c r="E1525" t="s">
        <v>2379</v>
      </c>
      <c r="F1525" t="s">
        <v>2379</v>
      </c>
      <c r="G1525">
        <v>1</v>
      </c>
      <c r="H1525" t="s">
        <v>2379</v>
      </c>
      <c r="I1525" t="str" cm="1">
        <f t="array" ref="I1525">_xlfn.IFS(B1771&lt;18.5,"Underweight",B1771&lt;25,"Normal Weight",B1771&lt;30,"Overweight",B1771&gt;=30,"Obesity")</f>
        <v>Underweight</v>
      </c>
      <c r="J1525" t="str" cm="1">
        <f t="array" ref="J1525">_xlfn.IFS(C1525&lt;5.7,"Normal",C1525&lt;6.5,"Pre-Diabetes",C1525&gt;=6.5,"Diabetes")</f>
        <v>Diabetes</v>
      </c>
    </row>
    <row r="1526" spans="1:10" x14ac:dyDescent="0.35">
      <c r="A1526" t="s">
        <v>845</v>
      </c>
      <c r="B1526">
        <v>15.6</v>
      </c>
      <c r="C1526">
        <v>8.6</v>
      </c>
      <c r="D1526" t="s">
        <v>2379</v>
      </c>
      <c r="E1526" t="s">
        <v>2379</v>
      </c>
      <c r="F1526" t="s">
        <v>2379</v>
      </c>
      <c r="G1526">
        <v>0</v>
      </c>
      <c r="H1526" t="s">
        <v>2379</v>
      </c>
      <c r="I1526" t="str" cm="1">
        <f t="array" ref="I1526">_xlfn.IFS(B1772&lt;18.5,"Underweight",B1772&lt;25,"Normal Weight",B1772&lt;30,"Overweight",B1772&gt;=30,"Obesity")</f>
        <v>Overweight</v>
      </c>
      <c r="J1526" t="str" cm="1">
        <f t="array" ref="J1526">_xlfn.IFS(C1526&lt;5.7,"Normal",C1526&lt;6.5,"Pre-Diabetes",C1526&gt;=6.5,"Diabetes")</f>
        <v>Diabetes</v>
      </c>
    </row>
    <row r="1527" spans="1:10" x14ac:dyDescent="0.35">
      <c r="A1527" t="s">
        <v>844</v>
      </c>
      <c r="B1527">
        <v>21.99</v>
      </c>
      <c r="C1527">
        <v>11.17</v>
      </c>
      <c r="D1527" t="s">
        <v>2379</v>
      </c>
      <c r="E1527" t="s">
        <v>2379</v>
      </c>
      <c r="F1527" t="s">
        <v>2379</v>
      </c>
      <c r="G1527">
        <v>0</v>
      </c>
      <c r="H1527" t="s">
        <v>2379</v>
      </c>
      <c r="I1527" t="str" cm="1">
        <f t="array" ref="I1527">_xlfn.IFS(B1773&lt;18.5,"Underweight",B1773&lt;25,"Normal Weight",B1773&lt;30,"Overweight",B1773&gt;=30,"Obesity")</f>
        <v>Normal Weight</v>
      </c>
      <c r="J1527" t="str" cm="1">
        <f t="array" ref="J1527">_xlfn.IFS(C1527&lt;5.7,"Normal",C1527&lt;6.5,"Pre-Diabetes",C1527&gt;=6.5,"Diabetes")</f>
        <v>Diabetes</v>
      </c>
    </row>
    <row r="1528" spans="1:10" x14ac:dyDescent="0.35">
      <c r="A1528" t="s">
        <v>843</v>
      </c>
      <c r="B1528">
        <v>34.85</v>
      </c>
      <c r="C1528">
        <v>5.75</v>
      </c>
      <c r="D1528" t="s">
        <v>2379</v>
      </c>
      <c r="E1528" t="s">
        <v>2379</v>
      </c>
      <c r="F1528" t="s">
        <v>2379</v>
      </c>
      <c r="G1528">
        <v>0</v>
      </c>
      <c r="H1528" t="s">
        <v>2379</v>
      </c>
      <c r="I1528" t="str" cm="1">
        <f t="array" ref="I1528">_xlfn.IFS(B1774&lt;18.5,"Underweight",B1774&lt;25,"Normal Weight",B1774&lt;30,"Overweight",B1774&gt;=30,"Obesity")</f>
        <v>Obesity</v>
      </c>
      <c r="J1528" t="str" cm="1">
        <f t="array" ref="J1528">_xlfn.IFS(C1528&lt;5.7,"Normal",C1528&lt;6.5,"Pre-Diabetes",C1528&gt;=6.5,"Diabetes")</f>
        <v>Pre-Diabetes</v>
      </c>
    </row>
    <row r="1529" spans="1:10" x14ac:dyDescent="0.35">
      <c r="A1529" t="s">
        <v>842</v>
      </c>
      <c r="B1529">
        <v>24.51</v>
      </c>
      <c r="C1529">
        <v>4.83</v>
      </c>
      <c r="D1529" t="s">
        <v>2380</v>
      </c>
      <c r="E1529" t="s">
        <v>2379</v>
      </c>
      <c r="F1529" t="s">
        <v>2381</v>
      </c>
      <c r="G1529">
        <v>1</v>
      </c>
      <c r="H1529" t="s">
        <v>2379</v>
      </c>
      <c r="I1529" t="str" cm="1">
        <f t="array" ref="I1529">_xlfn.IFS(B1775&lt;18.5,"Underweight",B1775&lt;25,"Normal Weight",B1775&lt;30,"Overweight",B1775&gt;=30,"Obesity")</f>
        <v>Obesity</v>
      </c>
      <c r="J1529" t="str" cm="1">
        <f t="array" ref="J1529">_xlfn.IFS(C1529&lt;5.7,"Normal",C1529&lt;6.5,"Pre-Diabetes",C1529&gt;=6.5,"Diabetes")</f>
        <v>Normal</v>
      </c>
    </row>
    <row r="1530" spans="1:10" x14ac:dyDescent="0.35">
      <c r="A1530" t="s">
        <v>841</v>
      </c>
      <c r="B1530">
        <v>19.399999999999999</v>
      </c>
      <c r="C1530">
        <v>11.93</v>
      </c>
      <c r="D1530" t="s">
        <v>2379</v>
      </c>
      <c r="E1530" t="s">
        <v>2379</v>
      </c>
      <c r="F1530" t="s">
        <v>2379</v>
      </c>
      <c r="G1530">
        <v>0</v>
      </c>
      <c r="H1530" t="s">
        <v>2379</v>
      </c>
      <c r="I1530" t="str" cm="1">
        <f t="array" ref="I1530">_xlfn.IFS(B1776&lt;18.5,"Underweight",B1776&lt;25,"Normal Weight",B1776&lt;30,"Overweight",B1776&gt;=30,"Obesity")</f>
        <v>Normal Weight</v>
      </c>
      <c r="J1530" t="str" cm="1">
        <f t="array" ref="J1530">_xlfn.IFS(C1530&lt;5.7,"Normal",C1530&lt;6.5,"Pre-Diabetes",C1530&gt;=6.5,"Diabetes")</f>
        <v>Diabetes</v>
      </c>
    </row>
    <row r="1531" spans="1:10" x14ac:dyDescent="0.35">
      <c r="A1531" t="s">
        <v>840</v>
      </c>
      <c r="B1531">
        <v>15.1</v>
      </c>
      <c r="C1531">
        <v>8.41</v>
      </c>
      <c r="D1531" t="s">
        <v>2379</v>
      </c>
      <c r="E1531" t="s">
        <v>2379</v>
      </c>
      <c r="F1531" t="s">
        <v>2379</v>
      </c>
      <c r="G1531">
        <v>0</v>
      </c>
      <c r="H1531" t="s">
        <v>2379</v>
      </c>
      <c r="I1531" t="str" cm="1">
        <f t="array" ref="I1531">_xlfn.IFS(B1777&lt;18.5,"Underweight",B1777&lt;25,"Normal Weight",B1777&lt;30,"Overweight",B1777&gt;=30,"Obesity")</f>
        <v>Normal Weight</v>
      </c>
      <c r="J1531" t="str" cm="1">
        <f t="array" ref="J1531">_xlfn.IFS(C1531&lt;5.7,"Normal",C1531&lt;6.5,"Pre-Diabetes",C1531&gt;=6.5,"Diabetes")</f>
        <v>Diabetes</v>
      </c>
    </row>
    <row r="1532" spans="1:10" x14ac:dyDescent="0.35">
      <c r="A1532" t="s">
        <v>839</v>
      </c>
      <c r="B1532">
        <v>23.37</v>
      </c>
      <c r="C1532">
        <v>5.59</v>
      </c>
      <c r="D1532" t="s">
        <v>2380</v>
      </c>
      <c r="E1532" t="s">
        <v>2379</v>
      </c>
      <c r="F1532" t="s">
        <v>2379</v>
      </c>
      <c r="G1532">
        <v>0</v>
      </c>
      <c r="H1532" t="s">
        <v>2379</v>
      </c>
      <c r="I1532" t="str" cm="1">
        <f t="array" ref="I1532">_xlfn.IFS(B1778&lt;18.5,"Underweight",B1778&lt;25,"Normal Weight",B1778&lt;30,"Overweight",B1778&gt;=30,"Obesity")</f>
        <v>Overweight</v>
      </c>
      <c r="J1532" t="str" cm="1">
        <f t="array" ref="J1532">_xlfn.IFS(C1532&lt;5.7,"Normal",C1532&lt;6.5,"Pre-Diabetes",C1532&gt;=6.5,"Diabetes")</f>
        <v>Normal</v>
      </c>
    </row>
    <row r="1533" spans="1:10" x14ac:dyDescent="0.35">
      <c r="A1533" t="s">
        <v>838</v>
      </c>
      <c r="B1533">
        <v>42.4</v>
      </c>
      <c r="C1533">
        <v>4.0599999999999996</v>
      </c>
      <c r="D1533" t="s">
        <v>2379</v>
      </c>
      <c r="E1533" t="s">
        <v>2379</v>
      </c>
      <c r="F1533" t="s">
        <v>2379</v>
      </c>
      <c r="G1533">
        <v>0</v>
      </c>
      <c r="H1533" t="s">
        <v>2379</v>
      </c>
      <c r="I1533" t="str" cm="1">
        <f t="array" ref="I1533">_xlfn.IFS(B1779&lt;18.5,"Underweight",B1779&lt;25,"Normal Weight",B1779&lt;30,"Overweight",B1779&gt;=30,"Obesity")</f>
        <v>Normal Weight</v>
      </c>
      <c r="J1533" t="str" cm="1">
        <f t="array" ref="J1533">_xlfn.IFS(C1533&lt;5.7,"Normal",C1533&lt;6.5,"Pre-Diabetes",C1533&gt;=6.5,"Diabetes")</f>
        <v>Normal</v>
      </c>
    </row>
    <row r="1534" spans="1:10" x14ac:dyDescent="0.35">
      <c r="A1534" t="s">
        <v>837</v>
      </c>
      <c r="B1534">
        <v>28.405000000000001</v>
      </c>
      <c r="C1534">
        <v>7.02</v>
      </c>
      <c r="D1534" t="s">
        <v>2380</v>
      </c>
      <c r="E1534" t="s">
        <v>2379</v>
      </c>
      <c r="F1534" t="s">
        <v>2379</v>
      </c>
      <c r="G1534">
        <v>0</v>
      </c>
      <c r="H1534" t="s">
        <v>2379</v>
      </c>
      <c r="I1534" t="str" cm="1">
        <f t="array" ref="I1534">_xlfn.IFS(B1780&lt;18.5,"Underweight",B1780&lt;25,"Normal Weight",B1780&lt;30,"Overweight",B1780&gt;=30,"Obesity")</f>
        <v>Obesity</v>
      </c>
      <c r="J1534" t="str" cm="1">
        <f t="array" ref="J1534">_xlfn.IFS(C1534&lt;5.7,"Normal",C1534&lt;6.5,"Pre-Diabetes",C1534&gt;=6.5,"Diabetes")</f>
        <v>Diabetes</v>
      </c>
    </row>
    <row r="1535" spans="1:10" x14ac:dyDescent="0.35">
      <c r="A1535" t="s">
        <v>836</v>
      </c>
      <c r="B1535">
        <v>23.4</v>
      </c>
      <c r="C1535">
        <v>4.47</v>
      </c>
      <c r="D1535" t="s">
        <v>2379</v>
      </c>
      <c r="E1535" t="s">
        <v>2379</v>
      </c>
      <c r="F1535" t="s">
        <v>2379</v>
      </c>
      <c r="G1535">
        <v>0</v>
      </c>
      <c r="H1535" t="s">
        <v>2379</v>
      </c>
      <c r="I1535" t="str" cm="1">
        <f t="array" ref="I1535">_xlfn.IFS(B1781&lt;18.5,"Underweight",B1781&lt;25,"Normal Weight",B1781&lt;30,"Overweight",B1781&gt;=30,"Obesity")</f>
        <v>Overweight</v>
      </c>
      <c r="J1535" t="str" cm="1">
        <f t="array" ref="J1535">_xlfn.IFS(C1535&lt;5.7,"Normal",C1535&lt;6.5,"Pre-Diabetes",C1535&gt;=6.5,"Diabetes")</f>
        <v>Normal</v>
      </c>
    </row>
    <row r="1536" spans="1:10" x14ac:dyDescent="0.35">
      <c r="A1536" t="s">
        <v>835</v>
      </c>
      <c r="B1536">
        <v>33.44</v>
      </c>
      <c r="C1536">
        <v>4.54</v>
      </c>
      <c r="D1536" t="s">
        <v>2379</v>
      </c>
      <c r="E1536" t="s">
        <v>2379</v>
      </c>
      <c r="F1536" t="s">
        <v>2379</v>
      </c>
      <c r="G1536">
        <v>0</v>
      </c>
      <c r="H1536" t="s">
        <v>2379</v>
      </c>
      <c r="I1536" t="str" cm="1">
        <f t="array" ref="I1536">_xlfn.IFS(B1782&lt;18.5,"Underweight",B1782&lt;25,"Normal Weight",B1782&lt;30,"Overweight",B1782&gt;=30,"Obesity")</f>
        <v>Overweight</v>
      </c>
      <c r="J1536" t="str" cm="1">
        <f t="array" ref="J1536">_xlfn.IFS(C1536&lt;5.7,"Normal",C1536&lt;6.5,"Pre-Diabetes",C1536&gt;=6.5,"Diabetes")</f>
        <v>Normal</v>
      </c>
    </row>
    <row r="1537" spans="1:10" x14ac:dyDescent="0.35">
      <c r="A1537" t="s">
        <v>834</v>
      </c>
      <c r="B1537">
        <v>21.12</v>
      </c>
      <c r="C1537">
        <v>4.99</v>
      </c>
      <c r="D1537" t="s">
        <v>2379</v>
      </c>
      <c r="E1537" t="s">
        <v>2379</v>
      </c>
      <c r="F1537" t="s">
        <v>2379</v>
      </c>
      <c r="G1537">
        <v>1</v>
      </c>
      <c r="H1537" t="s">
        <v>2379</v>
      </c>
      <c r="I1537" t="str" cm="1">
        <f t="array" ref="I1537">_xlfn.IFS(B1783&lt;18.5,"Underweight",B1783&lt;25,"Normal Weight",B1783&lt;30,"Overweight",B1783&gt;=30,"Obesity")</f>
        <v>Overweight</v>
      </c>
      <c r="J1537" t="str" cm="1">
        <f t="array" ref="J1537">_xlfn.IFS(C1537&lt;5.7,"Normal",C1537&lt;6.5,"Pre-Diabetes",C1537&gt;=6.5,"Diabetes")</f>
        <v>Normal</v>
      </c>
    </row>
    <row r="1538" spans="1:10" x14ac:dyDescent="0.35">
      <c r="A1538" t="s">
        <v>833</v>
      </c>
      <c r="B1538">
        <v>18.48</v>
      </c>
      <c r="C1538">
        <v>10.84</v>
      </c>
      <c r="D1538" t="s">
        <v>2380</v>
      </c>
      <c r="E1538" t="s">
        <v>2379</v>
      </c>
      <c r="F1538" t="s">
        <v>2379</v>
      </c>
      <c r="G1538">
        <v>2</v>
      </c>
      <c r="H1538" t="s">
        <v>2379</v>
      </c>
      <c r="I1538" t="str" cm="1">
        <f t="array" ref="I1538">_xlfn.IFS(B1784&lt;18.5,"Underweight",B1784&lt;25,"Normal Weight",B1784&lt;30,"Overweight",B1784&gt;=30,"Obesity")</f>
        <v>Normal Weight</v>
      </c>
      <c r="J1538" t="str" cm="1">
        <f t="array" ref="J1538">_xlfn.IFS(C1538&lt;5.7,"Normal",C1538&lt;6.5,"Pre-Diabetes",C1538&gt;=6.5,"Diabetes")</f>
        <v>Diabetes</v>
      </c>
    </row>
    <row r="1539" spans="1:10" x14ac:dyDescent="0.35">
      <c r="A1539" t="s">
        <v>832</v>
      </c>
      <c r="B1539">
        <v>16.815000000000001</v>
      </c>
      <c r="C1539">
        <v>5.63</v>
      </c>
      <c r="D1539" t="s">
        <v>2379</v>
      </c>
      <c r="E1539" t="s">
        <v>2379</v>
      </c>
      <c r="F1539" t="s">
        <v>2379</v>
      </c>
      <c r="G1539">
        <v>1</v>
      </c>
      <c r="H1539" t="s">
        <v>2379</v>
      </c>
      <c r="I1539" t="str" cm="1">
        <f t="array" ref="I1539">_xlfn.IFS(B1785&lt;18.5,"Underweight",B1785&lt;25,"Normal Weight",B1785&lt;30,"Overweight",B1785&gt;=30,"Obesity")</f>
        <v>Obesity</v>
      </c>
      <c r="J1539" t="str" cm="1">
        <f t="array" ref="J1539">_xlfn.IFS(C1539&lt;5.7,"Normal",C1539&lt;6.5,"Pre-Diabetes",C1539&gt;=6.5,"Diabetes")</f>
        <v>Normal</v>
      </c>
    </row>
    <row r="1540" spans="1:10" x14ac:dyDescent="0.35">
      <c r="A1540" t="s">
        <v>831</v>
      </c>
      <c r="B1540">
        <v>26.72</v>
      </c>
      <c r="C1540">
        <v>4.1399999999999997</v>
      </c>
      <c r="D1540" t="s">
        <v>2379</v>
      </c>
      <c r="E1540" t="s">
        <v>2379</v>
      </c>
      <c r="F1540" t="s">
        <v>2379</v>
      </c>
      <c r="G1540">
        <v>0</v>
      </c>
      <c r="H1540" t="s">
        <v>2379</v>
      </c>
      <c r="I1540" t="str" cm="1">
        <f t="array" ref="I1540">_xlfn.IFS(B1786&lt;18.5,"Underweight",B1786&lt;25,"Normal Weight",B1786&lt;30,"Overweight",B1786&gt;=30,"Obesity")</f>
        <v>Obesity</v>
      </c>
      <c r="J1540" t="str" cm="1">
        <f t="array" ref="J1540">_xlfn.IFS(C1540&lt;5.7,"Normal",C1540&lt;6.5,"Pre-Diabetes",C1540&gt;=6.5,"Diabetes")</f>
        <v>Normal</v>
      </c>
    </row>
    <row r="1541" spans="1:10" x14ac:dyDescent="0.35">
      <c r="A1541" t="s">
        <v>830</v>
      </c>
      <c r="B1541">
        <v>41.42</v>
      </c>
      <c r="C1541">
        <v>5.17</v>
      </c>
      <c r="D1541" t="s">
        <v>2379</v>
      </c>
      <c r="E1541" t="s">
        <v>2379</v>
      </c>
      <c r="F1541" t="s">
        <v>2381</v>
      </c>
      <c r="G1541">
        <v>1</v>
      </c>
      <c r="H1541" t="s">
        <v>2379</v>
      </c>
      <c r="I1541" t="str" cm="1">
        <f t="array" ref="I1541">_xlfn.IFS(B1787&lt;18.5,"Underweight",B1787&lt;25,"Normal Weight",B1787&lt;30,"Overweight",B1787&gt;=30,"Obesity")</f>
        <v>Underweight</v>
      </c>
      <c r="J1541" t="str" cm="1">
        <f t="array" ref="J1541">_xlfn.IFS(C1541&lt;5.7,"Normal",C1541&lt;6.5,"Pre-Diabetes",C1541&gt;=6.5,"Diabetes")</f>
        <v>Normal</v>
      </c>
    </row>
    <row r="1542" spans="1:10" x14ac:dyDescent="0.35">
      <c r="A1542" t="s">
        <v>829</v>
      </c>
      <c r="B1542">
        <v>20.69</v>
      </c>
      <c r="C1542">
        <v>6.93</v>
      </c>
      <c r="D1542" t="s">
        <v>2379</v>
      </c>
      <c r="E1542" t="s">
        <v>2379</v>
      </c>
      <c r="F1542" t="s">
        <v>2379</v>
      </c>
      <c r="G1542">
        <v>2</v>
      </c>
      <c r="H1542" t="s">
        <v>2379</v>
      </c>
      <c r="I1542" t="str" cm="1">
        <f t="array" ref="I1542">_xlfn.IFS(B1788&lt;18.5,"Underweight",B1788&lt;25,"Normal Weight",B1788&lt;30,"Overweight",B1788&gt;=30,"Obesity")</f>
        <v>Underweight</v>
      </c>
      <c r="J1542" t="str" cm="1">
        <f t="array" ref="J1542">_xlfn.IFS(C1542&lt;5.7,"Normal",C1542&lt;6.5,"Pre-Diabetes",C1542&gt;=6.5,"Diabetes")</f>
        <v>Diabetes</v>
      </c>
    </row>
    <row r="1543" spans="1:10" x14ac:dyDescent="0.35">
      <c r="A1543" t="s">
        <v>828</v>
      </c>
      <c r="B1543">
        <v>41.23</v>
      </c>
      <c r="C1543">
        <v>4.24</v>
      </c>
      <c r="D1543" t="s">
        <v>2379</v>
      </c>
      <c r="E1543" t="s">
        <v>2379</v>
      </c>
      <c r="F1543" t="s">
        <v>2379</v>
      </c>
      <c r="G1543">
        <v>0</v>
      </c>
      <c r="H1543" t="s">
        <v>2379</v>
      </c>
      <c r="I1543" t="str" cm="1">
        <f t="array" ref="I1543">_xlfn.IFS(B1789&lt;18.5,"Underweight",B1789&lt;25,"Normal Weight",B1789&lt;30,"Overweight",B1789&gt;=30,"Obesity")</f>
        <v>Overweight</v>
      </c>
      <c r="J1543" t="str" cm="1">
        <f t="array" ref="J1543">_xlfn.IFS(C1543&lt;5.7,"Normal",C1543&lt;6.5,"Pre-Diabetes",C1543&gt;=6.5,"Diabetes")</f>
        <v>Normal</v>
      </c>
    </row>
    <row r="1544" spans="1:10" x14ac:dyDescent="0.35">
      <c r="A1544" t="s">
        <v>827</v>
      </c>
      <c r="B1544">
        <v>29.9</v>
      </c>
      <c r="C1544">
        <v>5.91</v>
      </c>
      <c r="D1544" t="s">
        <v>2379</v>
      </c>
      <c r="E1544" t="s">
        <v>2379</v>
      </c>
      <c r="F1544" t="s">
        <v>2379</v>
      </c>
      <c r="G1544">
        <v>0</v>
      </c>
      <c r="H1544" t="s">
        <v>2379</v>
      </c>
      <c r="I1544" t="str" cm="1">
        <f t="array" ref="I1544">_xlfn.IFS(B1790&lt;18.5,"Underweight",B1790&lt;25,"Normal Weight",B1790&lt;30,"Overweight",B1790&gt;=30,"Obesity")</f>
        <v>Underweight</v>
      </c>
      <c r="J1544" t="str" cm="1">
        <f t="array" ref="J1544">_xlfn.IFS(C1544&lt;5.7,"Normal",C1544&lt;6.5,"Pre-Diabetes",C1544&gt;=6.5,"Diabetes")</f>
        <v>Pre-Diabetes</v>
      </c>
    </row>
    <row r="1545" spans="1:10" x14ac:dyDescent="0.35">
      <c r="A1545" t="s">
        <v>826</v>
      </c>
      <c r="B1545">
        <v>34.104999999999997</v>
      </c>
      <c r="C1545">
        <v>5.93</v>
      </c>
      <c r="D1545" t="s">
        <v>2379</v>
      </c>
      <c r="E1545" t="s">
        <v>2379</v>
      </c>
      <c r="F1545" t="s">
        <v>2379</v>
      </c>
      <c r="G1545">
        <v>0</v>
      </c>
      <c r="H1545" t="s">
        <v>2379</v>
      </c>
      <c r="I1545" t="str" cm="1">
        <f t="array" ref="I1545">_xlfn.IFS(B1791&lt;18.5,"Underweight",B1791&lt;25,"Normal Weight",B1791&lt;30,"Overweight",B1791&gt;=30,"Obesity")</f>
        <v>Obesity</v>
      </c>
      <c r="J1545" t="str" cm="1">
        <f t="array" ref="J1545">_xlfn.IFS(C1545&lt;5.7,"Normal",C1545&lt;6.5,"Pre-Diabetes",C1545&gt;=6.5,"Diabetes")</f>
        <v>Pre-Diabetes</v>
      </c>
    </row>
    <row r="1546" spans="1:10" x14ac:dyDescent="0.35">
      <c r="A1546" t="s">
        <v>825</v>
      </c>
      <c r="B1546">
        <v>24.97</v>
      </c>
      <c r="C1546">
        <v>5.66</v>
      </c>
      <c r="D1546" t="s">
        <v>2379</v>
      </c>
      <c r="E1546" t="s">
        <v>2379</v>
      </c>
      <c r="F1546" t="s">
        <v>2379</v>
      </c>
      <c r="G1546">
        <v>0</v>
      </c>
      <c r="H1546" t="s">
        <v>2379</v>
      </c>
      <c r="I1546" t="str" cm="1">
        <f t="array" ref="I1546">_xlfn.IFS(B1792&lt;18.5,"Underweight",B1792&lt;25,"Normal Weight",B1792&lt;30,"Overweight",B1792&gt;=30,"Obesity")</f>
        <v>Obesity</v>
      </c>
      <c r="J1546" t="str" cm="1">
        <f t="array" ref="J1546">_xlfn.IFS(C1546&lt;5.7,"Normal",C1546&lt;6.5,"Pre-Diabetes",C1546&gt;=6.5,"Diabetes")</f>
        <v>Normal</v>
      </c>
    </row>
    <row r="1547" spans="1:10" x14ac:dyDescent="0.35">
      <c r="A1547" t="s">
        <v>824</v>
      </c>
      <c r="B1547">
        <v>34.799999999999997</v>
      </c>
      <c r="C1547">
        <v>4.1900000000000004</v>
      </c>
      <c r="D1547" t="s">
        <v>2379</v>
      </c>
      <c r="E1547" t="s">
        <v>2379</v>
      </c>
      <c r="F1547" t="s">
        <v>2379</v>
      </c>
      <c r="G1547">
        <v>1</v>
      </c>
      <c r="H1547" t="s">
        <v>2379</v>
      </c>
      <c r="I1547" t="str" cm="1">
        <f t="array" ref="I1547">_xlfn.IFS(B1793&lt;18.5,"Underweight",B1793&lt;25,"Normal Weight",B1793&lt;30,"Overweight",B1793&gt;=30,"Obesity")</f>
        <v>Obesity</v>
      </c>
      <c r="J1547" t="str" cm="1">
        <f t="array" ref="J1547">_xlfn.IFS(C1547&lt;5.7,"Normal",C1547&lt;6.5,"Pre-Diabetes",C1547&gt;=6.5,"Diabetes")</f>
        <v>Normal</v>
      </c>
    </row>
    <row r="1548" spans="1:10" x14ac:dyDescent="0.35">
      <c r="A1548" t="s">
        <v>823</v>
      </c>
      <c r="B1548">
        <v>32.965000000000003</v>
      </c>
      <c r="C1548">
        <v>9.2100000000000009</v>
      </c>
      <c r="D1548" t="s">
        <v>2380</v>
      </c>
      <c r="E1548" t="s">
        <v>2379</v>
      </c>
      <c r="F1548" t="s">
        <v>2379</v>
      </c>
      <c r="G1548">
        <v>0</v>
      </c>
      <c r="H1548" t="s">
        <v>2379</v>
      </c>
      <c r="I1548" t="str" cm="1">
        <f t="array" ref="I1548">_xlfn.IFS(B1794&lt;18.5,"Underweight",B1794&lt;25,"Normal Weight",B1794&lt;30,"Overweight",B1794&gt;=30,"Obesity")</f>
        <v>Normal Weight</v>
      </c>
      <c r="J1548" t="str" cm="1">
        <f t="array" ref="J1548">_xlfn.IFS(C1548&lt;5.7,"Normal",C1548&lt;6.5,"Pre-Diabetes",C1548&gt;=6.5,"Diabetes")</f>
        <v>Diabetes</v>
      </c>
    </row>
    <row r="1549" spans="1:10" x14ac:dyDescent="0.35">
      <c r="A1549" t="s">
        <v>822</v>
      </c>
      <c r="B1549">
        <v>27.265000000000001</v>
      </c>
      <c r="C1549">
        <v>5.51</v>
      </c>
      <c r="D1549" t="s">
        <v>2379</v>
      </c>
      <c r="E1549" t="s">
        <v>2379</v>
      </c>
      <c r="F1549" t="s">
        <v>2379</v>
      </c>
      <c r="G1549">
        <v>1</v>
      </c>
      <c r="H1549" t="s">
        <v>2379</v>
      </c>
      <c r="I1549" t="str" cm="1">
        <f t="array" ref="I1549">_xlfn.IFS(B1795&lt;18.5,"Underweight",B1795&lt;25,"Normal Weight",B1795&lt;30,"Overweight",B1795&gt;=30,"Obesity")</f>
        <v>Normal Weight</v>
      </c>
      <c r="J1549" t="str" cm="1">
        <f t="array" ref="J1549">_xlfn.IFS(C1549&lt;5.7,"Normal",C1549&lt;6.5,"Pre-Diabetes",C1549&gt;=6.5,"Diabetes")</f>
        <v>Normal</v>
      </c>
    </row>
    <row r="1550" spans="1:10" x14ac:dyDescent="0.35">
      <c r="A1550" t="s">
        <v>821</v>
      </c>
      <c r="B1550">
        <v>17.059999999999999</v>
      </c>
      <c r="C1550">
        <v>8.5</v>
      </c>
      <c r="D1550" t="s">
        <v>2379</v>
      </c>
      <c r="E1550" t="s">
        <v>2379</v>
      </c>
      <c r="F1550" t="s">
        <v>2379</v>
      </c>
      <c r="G1550">
        <v>0</v>
      </c>
      <c r="H1550" t="s">
        <v>2379</v>
      </c>
      <c r="I1550" t="str" cm="1">
        <f t="array" ref="I1550">_xlfn.IFS(B1796&lt;18.5,"Underweight",B1796&lt;25,"Normal Weight",B1796&lt;30,"Overweight",B1796&gt;=30,"Obesity")</f>
        <v>Underweight</v>
      </c>
      <c r="J1550" t="str" cm="1">
        <f t="array" ref="J1550">_xlfn.IFS(C1550&lt;5.7,"Normal",C1550&lt;6.5,"Pre-Diabetes",C1550&gt;=6.5,"Diabetes")</f>
        <v>Diabetes</v>
      </c>
    </row>
    <row r="1551" spans="1:10" x14ac:dyDescent="0.35">
      <c r="A1551" t="s">
        <v>820</v>
      </c>
      <c r="B1551">
        <v>36.29</v>
      </c>
      <c r="C1551">
        <v>6.23</v>
      </c>
      <c r="D1551" t="s">
        <v>2379</v>
      </c>
      <c r="E1551" t="s">
        <v>2379</v>
      </c>
      <c r="F1551" t="s">
        <v>2379</v>
      </c>
      <c r="G1551">
        <v>0</v>
      </c>
      <c r="H1551" t="s">
        <v>2379</v>
      </c>
      <c r="I1551" t="str" cm="1">
        <f t="array" ref="I1551">_xlfn.IFS(B1797&lt;18.5,"Underweight",B1797&lt;25,"Normal Weight",B1797&lt;30,"Overweight",B1797&gt;=30,"Obesity")</f>
        <v>Obesity</v>
      </c>
      <c r="J1551" t="str" cm="1">
        <f t="array" ref="J1551">_xlfn.IFS(C1551&lt;5.7,"Normal",C1551&lt;6.5,"Pre-Diabetes",C1551&gt;=6.5,"Diabetes")</f>
        <v>Pre-Diabetes</v>
      </c>
    </row>
    <row r="1552" spans="1:10" x14ac:dyDescent="0.35">
      <c r="A1552" t="s">
        <v>819</v>
      </c>
      <c r="B1552">
        <v>28.594999999999999</v>
      </c>
      <c r="C1552">
        <v>8.5299999999999994</v>
      </c>
      <c r="D1552" t="s">
        <v>2380</v>
      </c>
      <c r="E1552" t="s">
        <v>2379</v>
      </c>
      <c r="F1552" t="s">
        <v>2379</v>
      </c>
      <c r="G1552">
        <v>1</v>
      </c>
      <c r="H1552" t="s">
        <v>2379</v>
      </c>
      <c r="I1552" t="str" cm="1">
        <f t="array" ref="I1552">_xlfn.IFS(B1798&lt;18.5,"Underweight",B1798&lt;25,"Normal Weight",B1798&lt;30,"Overweight",B1798&gt;=30,"Obesity")</f>
        <v>Normal Weight</v>
      </c>
      <c r="J1552" t="str" cm="1">
        <f t="array" ref="J1552">_xlfn.IFS(C1552&lt;5.7,"Normal",C1552&lt;6.5,"Pre-Diabetes",C1552&gt;=6.5,"Diabetes")</f>
        <v>Diabetes</v>
      </c>
    </row>
    <row r="1553" spans="1:10" x14ac:dyDescent="0.35">
      <c r="A1553" t="s">
        <v>818</v>
      </c>
      <c r="B1553">
        <v>17.8</v>
      </c>
      <c r="C1553">
        <v>5.75</v>
      </c>
      <c r="D1553" t="s">
        <v>2380</v>
      </c>
      <c r="E1553" t="s">
        <v>2379</v>
      </c>
      <c r="F1553" t="s">
        <v>2381</v>
      </c>
      <c r="G1553">
        <v>1</v>
      </c>
      <c r="H1553" t="s">
        <v>2379</v>
      </c>
      <c r="I1553" t="str" cm="1">
        <f t="array" ref="I1553">_xlfn.IFS(B1799&lt;18.5,"Underweight",B1799&lt;25,"Normal Weight",B1799&lt;30,"Overweight",B1799&gt;=30,"Obesity")</f>
        <v>Overweight</v>
      </c>
      <c r="J1553" t="str" cm="1">
        <f t="array" ref="J1553">_xlfn.IFS(C1553&lt;5.7,"Normal",C1553&lt;6.5,"Pre-Diabetes",C1553&gt;=6.5,"Diabetes")</f>
        <v>Pre-Diabetes</v>
      </c>
    </row>
    <row r="1554" spans="1:10" x14ac:dyDescent="0.35">
      <c r="A1554" t="s">
        <v>817</v>
      </c>
      <c r="B1554">
        <v>21.4</v>
      </c>
      <c r="C1554">
        <v>5.6</v>
      </c>
      <c r="D1554" t="s">
        <v>2379</v>
      </c>
      <c r="E1554" t="s">
        <v>2379</v>
      </c>
      <c r="F1554" t="s">
        <v>2379</v>
      </c>
      <c r="G1554">
        <v>0</v>
      </c>
      <c r="H1554" t="s">
        <v>2379</v>
      </c>
      <c r="I1554" t="str" cm="1">
        <f t="array" ref="I1554">_xlfn.IFS(B1800&lt;18.5,"Underweight",B1800&lt;25,"Normal Weight",B1800&lt;30,"Overweight",B1800&gt;=30,"Obesity")</f>
        <v>Normal Weight</v>
      </c>
      <c r="J1554" t="str" cm="1">
        <f t="array" ref="J1554">_xlfn.IFS(C1554&lt;5.7,"Normal",C1554&lt;6.5,"Pre-Diabetes",C1554&gt;=6.5,"Diabetes")</f>
        <v>Normal</v>
      </c>
    </row>
    <row r="1555" spans="1:10" x14ac:dyDescent="0.35">
      <c r="A1555" t="s">
        <v>816</v>
      </c>
      <c r="B1555">
        <v>23.01</v>
      </c>
      <c r="C1555">
        <v>4.68</v>
      </c>
      <c r="D1555" t="s">
        <v>2379</v>
      </c>
      <c r="E1555" t="s">
        <v>2379</v>
      </c>
      <c r="F1555" t="s">
        <v>2379</v>
      </c>
      <c r="G1555">
        <v>0</v>
      </c>
      <c r="H1555" t="s">
        <v>2379</v>
      </c>
      <c r="I1555" t="str" cm="1">
        <f t="array" ref="I1555">_xlfn.IFS(B1801&lt;18.5,"Underweight",B1801&lt;25,"Normal Weight",B1801&lt;30,"Overweight",B1801&gt;=30,"Obesity")</f>
        <v>Obesity</v>
      </c>
      <c r="J1555" t="str" cm="1">
        <f t="array" ref="J1555">_xlfn.IFS(C1555&lt;5.7,"Normal",C1555&lt;6.5,"Pre-Diabetes",C1555&gt;=6.5,"Diabetes")</f>
        <v>Normal</v>
      </c>
    </row>
    <row r="1556" spans="1:10" x14ac:dyDescent="0.35">
      <c r="A1556" t="s">
        <v>815</v>
      </c>
      <c r="B1556">
        <v>19.86</v>
      </c>
      <c r="C1556">
        <v>5.62</v>
      </c>
      <c r="D1556" t="s">
        <v>2380</v>
      </c>
      <c r="E1556" t="s">
        <v>2379</v>
      </c>
      <c r="F1556" t="s">
        <v>2379</v>
      </c>
      <c r="G1556">
        <v>0</v>
      </c>
      <c r="H1556" t="s">
        <v>2379</v>
      </c>
      <c r="I1556" t="str" cm="1">
        <f t="array" ref="I1556">_xlfn.IFS(B1802&lt;18.5,"Underweight",B1802&lt;25,"Normal Weight",B1802&lt;30,"Overweight",B1802&gt;=30,"Obesity")</f>
        <v>Obesity</v>
      </c>
      <c r="J1556" t="str" cm="1">
        <f t="array" ref="J1556">_xlfn.IFS(C1556&lt;5.7,"Normal",C1556&lt;6.5,"Pre-Diabetes",C1556&gt;=6.5,"Diabetes")</f>
        <v>Normal</v>
      </c>
    </row>
    <row r="1557" spans="1:10" x14ac:dyDescent="0.35">
      <c r="A1557" t="s">
        <v>814</v>
      </c>
      <c r="B1557">
        <v>33.58</v>
      </c>
      <c r="C1557">
        <v>5.08</v>
      </c>
      <c r="D1557" t="s">
        <v>2379</v>
      </c>
      <c r="E1557" t="s">
        <v>2379</v>
      </c>
      <c r="F1557" t="s">
        <v>2379</v>
      </c>
      <c r="G1557">
        <v>0</v>
      </c>
      <c r="H1557" t="s">
        <v>2379</v>
      </c>
      <c r="I1557" t="str" cm="1">
        <f t="array" ref="I1557">_xlfn.IFS(B1803&lt;18.5,"Underweight",B1803&lt;25,"Normal Weight",B1803&lt;30,"Overweight",B1803&gt;=30,"Obesity")</f>
        <v>Obesity</v>
      </c>
      <c r="J1557" t="str" cm="1">
        <f t="array" ref="J1557">_xlfn.IFS(C1557&lt;5.7,"Normal",C1557&lt;6.5,"Pre-Diabetes",C1557&gt;=6.5,"Diabetes")</f>
        <v>Normal</v>
      </c>
    </row>
    <row r="1558" spans="1:10" x14ac:dyDescent="0.35">
      <c r="A1558" t="s">
        <v>813</v>
      </c>
      <c r="B1558">
        <v>29.81</v>
      </c>
      <c r="C1558">
        <v>5.28</v>
      </c>
      <c r="D1558" t="s">
        <v>2379</v>
      </c>
      <c r="E1558" t="s">
        <v>2379</v>
      </c>
      <c r="F1558" t="s">
        <v>2379</v>
      </c>
      <c r="G1558">
        <v>0</v>
      </c>
      <c r="H1558" t="s">
        <v>2379</v>
      </c>
      <c r="I1558" t="str" cm="1">
        <f t="array" ref="I1558">_xlfn.IFS(B1804&lt;18.5,"Underweight",B1804&lt;25,"Normal Weight",B1804&lt;30,"Overweight",B1804&gt;=30,"Obesity")</f>
        <v>Overweight</v>
      </c>
      <c r="J1558" t="str" cm="1">
        <f t="array" ref="J1558">_xlfn.IFS(C1558&lt;5.7,"Normal",C1558&lt;6.5,"Pre-Diabetes",C1558&gt;=6.5,"Diabetes")</f>
        <v>Normal</v>
      </c>
    </row>
    <row r="1559" spans="1:10" x14ac:dyDescent="0.35">
      <c r="A1559" t="s">
        <v>812</v>
      </c>
      <c r="B1559">
        <v>27.4</v>
      </c>
      <c r="C1559">
        <v>4.6100000000000003</v>
      </c>
      <c r="D1559" t="s">
        <v>2379</v>
      </c>
      <c r="E1559" t="s">
        <v>2379</v>
      </c>
      <c r="F1559" t="s">
        <v>2379</v>
      </c>
      <c r="G1559">
        <v>0</v>
      </c>
      <c r="H1559" t="s">
        <v>2379</v>
      </c>
      <c r="I1559" t="str" cm="1">
        <f t="array" ref="I1559">_xlfn.IFS(B1805&lt;18.5,"Underweight",B1805&lt;25,"Normal Weight",B1805&lt;30,"Overweight",B1805&gt;=30,"Obesity")</f>
        <v>Overweight</v>
      </c>
      <c r="J1559" t="str" cm="1">
        <f t="array" ref="J1559">_xlfn.IFS(C1559&lt;5.7,"Normal",C1559&lt;6.5,"Pre-Diabetes",C1559&gt;=6.5,"Diabetes")</f>
        <v>Normal</v>
      </c>
    </row>
    <row r="1560" spans="1:10" x14ac:dyDescent="0.35">
      <c r="A1560" t="s">
        <v>811</v>
      </c>
      <c r="B1560">
        <v>17.98</v>
      </c>
      <c r="C1560">
        <v>6.57</v>
      </c>
      <c r="D1560" t="s">
        <v>2380</v>
      </c>
      <c r="E1560" t="s">
        <v>2379</v>
      </c>
      <c r="F1560" t="s">
        <v>2379</v>
      </c>
      <c r="G1560">
        <v>2</v>
      </c>
      <c r="H1560" t="s">
        <v>2379</v>
      </c>
      <c r="I1560" t="str" cm="1">
        <f t="array" ref="I1560">_xlfn.IFS(B1806&lt;18.5,"Underweight",B1806&lt;25,"Normal Weight",B1806&lt;30,"Overweight",B1806&gt;=30,"Obesity")</f>
        <v>Obesity</v>
      </c>
      <c r="J1560" t="str" cm="1">
        <f t="array" ref="J1560">_xlfn.IFS(C1560&lt;5.7,"Normal",C1560&lt;6.5,"Pre-Diabetes",C1560&gt;=6.5,"Diabetes")</f>
        <v>Diabetes</v>
      </c>
    </row>
    <row r="1561" spans="1:10" x14ac:dyDescent="0.35">
      <c r="A1561" t="s">
        <v>810</v>
      </c>
      <c r="B1561">
        <v>37.9</v>
      </c>
      <c r="C1561">
        <v>5.83</v>
      </c>
      <c r="D1561" t="s">
        <v>2379</v>
      </c>
      <c r="E1561" t="s">
        <v>2379</v>
      </c>
      <c r="F1561" t="s">
        <v>2379</v>
      </c>
      <c r="G1561">
        <v>0</v>
      </c>
      <c r="H1561" t="s">
        <v>2379</v>
      </c>
      <c r="I1561" t="str" cm="1">
        <f t="array" ref="I1561">_xlfn.IFS(B1807&lt;18.5,"Underweight",B1807&lt;25,"Normal Weight",B1807&lt;30,"Overweight",B1807&gt;=30,"Obesity")</f>
        <v>Obesity</v>
      </c>
      <c r="J1561" t="str" cm="1">
        <f t="array" ref="J1561">_xlfn.IFS(C1561&lt;5.7,"Normal",C1561&lt;6.5,"Pre-Diabetes",C1561&gt;=6.5,"Diabetes")</f>
        <v>Pre-Diabetes</v>
      </c>
    </row>
    <row r="1562" spans="1:10" x14ac:dyDescent="0.35">
      <c r="A1562" t="s">
        <v>809</v>
      </c>
      <c r="B1562">
        <v>25.27</v>
      </c>
      <c r="C1562">
        <v>6.98</v>
      </c>
      <c r="D1562" t="s">
        <v>2380</v>
      </c>
      <c r="E1562" t="s">
        <v>2379</v>
      </c>
      <c r="F1562" t="s">
        <v>2379</v>
      </c>
      <c r="G1562">
        <v>0</v>
      </c>
      <c r="H1562" t="s">
        <v>2379</v>
      </c>
      <c r="I1562" t="str" cm="1">
        <f t="array" ref="I1562">_xlfn.IFS(B1808&lt;18.5,"Underweight",B1808&lt;25,"Normal Weight",B1808&lt;30,"Overweight",B1808&gt;=30,"Obesity")</f>
        <v>Normal Weight</v>
      </c>
      <c r="J1562" t="str" cm="1">
        <f t="array" ref="J1562">_xlfn.IFS(C1562&lt;5.7,"Normal",C1562&lt;6.5,"Pre-Diabetes",C1562&gt;=6.5,"Diabetes")</f>
        <v>Diabetes</v>
      </c>
    </row>
    <row r="1563" spans="1:10" x14ac:dyDescent="0.35">
      <c r="A1563" t="s">
        <v>808</v>
      </c>
      <c r="B1563">
        <v>29.26</v>
      </c>
      <c r="C1563">
        <v>4.03</v>
      </c>
      <c r="D1563" t="s">
        <v>2379</v>
      </c>
      <c r="E1563" t="s">
        <v>2379</v>
      </c>
      <c r="F1563" t="s">
        <v>2379</v>
      </c>
      <c r="G1563">
        <v>1</v>
      </c>
      <c r="H1563" t="s">
        <v>2379</v>
      </c>
      <c r="I1563" t="str" cm="1">
        <f t="array" ref="I1563">_xlfn.IFS(B1809&lt;18.5,"Underweight",B1809&lt;25,"Normal Weight",B1809&lt;30,"Overweight",B1809&gt;=30,"Obesity")</f>
        <v>Underweight</v>
      </c>
      <c r="J1563" t="str" cm="1">
        <f t="array" ref="J1563">_xlfn.IFS(C1563&lt;5.7,"Normal",C1563&lt;6.5,"Pre-Diabetes",C1563&gt;=6.5,"Diabetes")</f>
        <v>Normal</v>
      </c>
    </row>
    <row r="1564" spans="1:10" x14ac:dyDescent="0.35">
      <c r="A1564" t="s">
        <v>807</v>
      </c>
      <c r="B1564">
        <v>27.835000000000001</v>
      </c>
      <c r="C1564">
        <v>4.5599999999999996</v>
      </c>
      <c r="D1564" t="s">
        <v>2379</v>
      </c>
      <c r="E1564" t="s">
        <v>2379</v>
      </c>
      <c r="F1564" t="s">
        <v>2379</v>
      </c>
      <c r="G1564">
        <v>1</v>
      </c>
      <c r="H1564" t="s">
        <v>2379</v>
      </c>
      <c r="I1564" t="str" cm="1">
        <f t="array" ref="I1564">_xlfn.IFS(B1810&lt;18.5,"Underweight",B1810&lt;25,"Normal Weight",B1810&lt;30,"Overweight",B1810&gt;=30,"Obesity")</f>
        <v>Normal Weight</v>
      </c>
      <c r="J1564" t="str" cm="1">
        <f t="array" ref="J1564">_xlfn.IFS(C1564&lt;5.7,"Normal",C1564&lt;6.5,"Pre-Diabetes",C1564&gt;=6.5,"Diabetes")</f>
        <v>Normal</v>
      </c>
    </row>
    <row r="1565" spans="1:10" x14ac:dyDescent="0.35">
      <c r="A1565" t="s">
        <v>806</v>
      </c>
      <c r="B1565">
        <v>46.53</v>
      </c>
      <c r="C1565">
        <v>5.38</v>
      </c>
      <c r="D1565" t="s">
        <v>2380</v>
      </c>
      <c r="E1565" t="s">
        <v>2379</v>
      </c>
      <c r="F1565" t="s">
        <v>2379</v>
      </c>
      <c r="G1565">
        <v>0</v>
      </c>
      <c r="H1565" t="s">
        <v>2379</v>
      </c>
      <c r="I1565" t="str" cm="1">
        <f t="array" ref="I1565">_xlfn.IFS(B1811&lt;18.5,"Underweight",B1811&lt;25,"Normal Weight",B1811&lt;30,"Overweight",B1811&gt;=30,"Obesity")</f>
        <v>Normal Weight</v>
      </c>
      <c r="J1565" t="str" cm="1">
        <f t="array" ref="J1565">_xlfn.IFS(C1565&lt;5.7,"Normal",C1565&lt;6.5,"Pre-Diabetes",C1565&gt;=6.5,"Diabetes")</f>
        <v>Normal</v>
      </c>
    </row>
    <row r="1566" spans="1:10" x14ac:dyDescent="0.35">
      <c r="A1566" t="s">
        <v>805</v>
      </c>
      <c r="B1566">
        <v>20.58</v>
      </c>
      <c r="C1566">
        <v>11.04</v>
      </c>
      <c r="D1566" t="s">
        <v>2380</v>
      </c>
      <c r="E1566" t="s">
        <v>2379</v>
      </c>
      <c r="F1566" t="s">
        <v>2379</v>
      </c>
      <c r="G1566">
        <v>1</v>
      </c>
      <c r="H1566" t="s">
        <v>2379</v>
      </c>
      <c r="I1566" t="str" cm="1">
        <f t="array" ref="I1566">_xlfn.IFS(B1812&lt;18.5,"Underweight",B1812&lt;25,"Normal Weight",B1812&lt;30,"Overweight",B1812&gt;=30,"Obesity")</f>
        <v>Normal Weight</v>
      </c>
      <c r="J1566" t="str" cm="1">
        <f t="array" ref="J1566">_xlfn.IFS(C1566&lt;5.7,"Normal",C1566&lt;6.5,"Pre-Diabetes",C1566&gt;=6.5,"Diabetes")</f>
        <v>Diabetes</v>
      </c>
    </row>
    <row r="1567" spans="1:10" x14ac:dyDescent="0.35">
      <c r="A1567" t="s">
        <v>804</v>
      </c>
      <c r="B1567">
        <v>19.53</v>
      </c>
      <c r="C1567">
        <v>6.09</v>
      </c>
      <c r="D1567" t="s">
        <v>2380</v>
      </c>
      <c r="E1567" t="s">
        <v>2379</v>
      </c>
      <c r="F1567" t="s">
        <v>2379</v>
      </c>
      <c r="G1567">
        <v>0</v>
      </c>
      <c r="H1567" t="s">
        <v>2379</v>
      </c>
      <c r="I1567" t="str" cm="1">
        <f t="array" ref="I1567">_xlfn.IFS(B1813&lt;18.5,"Underweight",B1813&lt;25,"Normal Weight",B1813&lt;30,"Overweight",B1813&gt;=30,"Obesity")</f>
        <v>Normal Weight</v>
      </c>
      <c r="J1567" t="str" cm="1">
        <f t="array" ref="J1567">_xlfn.IFS(C1567&lt;5.7,"Normal",C1567&lt;6.5,"Pre-Diabetes",C1567&gt;=6.5,"Diabetes")</f>
        <v>Pre-Diabetes</v>
      </c>
    </row>
    <row r="1568" spans="1:10" x14ac:dyDescent="0.35">
      <c r="A1568" t="s">
        <v>803</v>
      </c>
      <c r="B1568">
        <v>27.7</v>
      </c>
      <c r="C1568">
        <v>4.71</v>
      </c>
      <c r="D1568" t="s">
        <v>2379</v>
      </c>
      <c r="E1568" t="s">
        <v>2379</v>
      </c>
      <c r="F1568" t="s">
        <v>2379</v>
      </c>
      <c r="G1568">
        <v>1</v>
      </c>
      <c r="H1568" t="s">
        <v>2379</v>
      </c>
      <c r="I1568" t="str" cm="1">
        <f t="array" ref="I1568">_xlfn.IFS(B1814&lt;18.5,"Underweight",B1814&lt;25,"Normal Weight",B1814&lt;30,"Overweight",B1814&gt;=30,"Obesity")</f>
        <v>Underweight</v>
      </c>
      <c r="J1568" t="str" cm="1">
        <f t="array" ref="J1568">_xlfn.IFS(C1568&lt;5.7,"Normal",C1568&lt;6.5,"Pre-Diabetes",C1568&gt;=6.5,"Diabetes")</f>
        <v>Normal</v>
      </c>
    </row>
    <row r="1569" spans="1:10" x14ac:dyDescent="0.35">
      <c r="A1569" t="s">
        <v>802</v>
      </c>
      <c r="B1569">
        <v>18.920000000000002</v>
      </c>
      <c r="C1569">
        <v>8.18</v>
      </c>
      <c r="D1569" t="s">
        <v>2379</v>
      </c>
      <c r="E1569" t="s">
        <v>2379</v>
      </c>
      <c r="F1569" t="s">
        <v>2379</v>
      </c>
      <c r="G1569">
        <v>0</v>
      </c>
      <c r="H1569" t="s">
        <v>2379</v>
      </c>
      <c r="I1569" t="str" cm="1">
        <f t="array" ref="I1569">_xlfn.IFS(B1815&lt;18.5,"Underweight",B1815&lt;25,"Normal Weight",B1815&lt;30,"Overweight",B1815&gt;=30,"Obesity")</f>
        <v>Overweight</v>
      </c>
      <c r="J1569" t="str" cm="1">
        <f t="array" ref="J1569">_xlfn.IFS(C1569&lt;5.7,"Normal",C1569&lt;6.5,"Pre-Diabetes",C1569&gt;=6.5,"Diabetes")</f>
        <v>Diabetes</v>
      </c>
    </row>
    <row r="1570" spans="1:10" x14ac:dyDescent="0.35">
      <c r="A1570" t="s">
        <v>801</v>
      </c>
      <c r="B1570">
        <v>17.760000000000002</v>
      </c>
      <c r="C1570">
        <v>11.18</v>
      </c>
      <c r="D1570" t="s">
        <v>2380</v>
      </c>
      <c r="E1570" t="s">
        <v>2379</v>
      </c>
      <c r="F1570" t="s">
        <v>2379</v>
      </c>
      <c r="G1570">
        <v>2</v>
      </c>
      <c r="H1570" t="s">
        <v>2379</v>
      </c>
      <c r="I1570" t="str" cm="1">
        <f t="array" ref="I1570">_xlfn.IFS(B1816&lt;18.5,"Underweight",B1816&lt;25,"Normal Weight",B1816&lt;30,"Overweight",B1816&gt;=30,"Obesity")</f>
        <v>Obesity</v>
      </c>
      <c r="J1570" t="str" cm="1">
        <f t="array" ref="J1570">_xlfn.IFS(C1570&lt;5.7,"Normal",C1570&lt;6.5,"Pre-Diabetes",C1570&gt;=6.5,"Diabetes")</f>
        <v>Diabetes</v>
      </c>
    </row>
    <row r="1571" spans="1:10" x14ac:dyDescent="0.35">
      <c r="A1571" t="s">
        <v>800</v>
      </c>
      <c r="B1571">
        <v>29.83</v>
      </c>
      <c r="C1571">
        <v>5.03</v>
      </c>
      <c r="D1571" t="s">
        <v>2380</v>
      </c>
      <c r="E1571" t="s">
        <v>2379</v>
      </c>
      <c r="F1571" t="s">
        <v>2379</v>
      </c>
      <c r="G1571">
        <v>0</v>
      </c>
      <c r="H1571" t="s">
        <v>2379</v>
      </c>
      <c r="I1571" t="str" cm="1">
        <f t="array" ref="I1571">_xlfn.IFS(B1817&lt;18.5,"Underweight",B1817&lt;25,"Normal Weight",B1817&lt;30,"Overweight",B1817&gt;=30,"Obesity")</f>
        <v>Obesity</v>
      </c>
      <c r="J1571" t="str" cm="1">
        <f t="array" ref="J1571">_xlfn.IFS(C1571&lt;5.7,"Normal",C1571&lt;6.5,"Pre-Diabetes",C1571&gt;=6.5,"Diabetes")</f>
        <v>Normal</v>
      </c>
    </row>
    <row r="1572" spans="1:10" x14ac:dyDescent="0.35">
      <c r="A1572" t="s">
        <v>799</v>
      </c>
      <c r="B1572">
        <v>23.465</v>
      </c>
      <c r="C1572">
        <v>5.56</v>
      </c>
      <c r="D1572" t="s">
        <v>2379</v>
      </c>
      <c r="E1572" t="s">
        <v>2379</v>
      </c>
      <c r="F1572" t="s">
        <v>2379</v>
      </c>
      <c r="G1572">
        <v>1</v>
      </c>
      <c r="H1572" t="s">
        <v>2379</v>
      </c>
      <c r="I1572" t="str" cm="1">
        <f t="array" ref="I1572">_xlfn.IFS(B1818&lt;18.5,"Underweight",B1818&lt;25,"Normal Weight",B1818&lt;30,"Overweight",B1818&gt;=30,"Obesity")</f>
        <v>Underweight</v>
      </c>
      <c r="J1572" t="str" cm="1">
        <f t="array" ref="J1572">_xlfn.IFS(C1572&lt;5.7,"Normal",C1572&lt;6.5,"Pre-Diabetes",C1572&gt;=6.5,"Diabetes")</f>
        <v>Normal</v>
      </c>
    </row>
    <row r="1573" spans="1:10" x14ac:dyDescent="0.35">
      <c r="A1573" t="s">
        <v>798</v>
      </c>
      <c r="B1573">
        <v>29.355</v>
      </c>
      <c r="C1573">
        <v>4.33</v>
      </c>
      <c r="D1573" t="s">
        <v>2379</v>
      </c>
      <c r="E1573" t="s">
        <v>2379</v>
      </c>
      <c r="F1573" t="s">
        <v>2379</v>
      </c>
      <c r="G1573">
        <v>0</v>
      </c>
      <c r="H1573" t="s">
        <v>2379</v>
      </c>
      <c r="I1573" t="str" cm="1">
        <f t="array" ref="I1573">_xlfn.IFS(B1819&lt;18.5,"Underweight",B1819&lt;25,"Normal Weight",B1819&lt;30,"Overweight",B1819&gt;=30,"Obesity")</f>
        <v>Obesity</v>
      </c>
      <c r="J1573" t="str" cm="1">
        <f t="array" ref="J1573">_xlfn.IFS(C1573&lt;5.7,"Normal",C1573&lt;6.5,"Pre-Diabetes",C1573&gt;=6.5,"Diabetes")</f>
        <v>Normal</v>
      </c>
    </row>
    <row r="1574" spans="1:10" x14ac:dyDescent="0.35">
      <c r="A1574" t="s">
        <v>797</v>
      </c>
      <c r="B1574">
        <v>35.49</v>
      </c>
      <c r="C1574">
        <v>5.21</v>
      </c>
      <c r="D1574" t="s">
        <v>2380</v>
      </c>
      <c r="E1574" t="s">
        <v>2379</v>
      </c>
      <c r="F1574" t="s">
        <v>2381</v>
      </c>
      <c r="G1574">
        <v>1</v>
      </c>
      <c r="H1574" t="s">
        <v>2379</v>
      </c>
      <c r="I1574" t="str" cm="1">
        <f t="array" ref="I1574">_xlfn.IFS(B1820&lt;18.5,"Underweight",B1820&lt;25,"Normal Weight",B1820&lt;30,"Overweight",B1820&gt;=30,"Obesity")</f>
        <v>Obesity</v>
      </c>
      <c r="J1574" t="str" cm="1">
        <f t="array" ref="J1574">_xlfn.IFS(C1574&lt;5.7,"Normal",C1574&lt;6.5,"Pre-Diabetes",C1574&gt;=6.5,"Diabetes")</f>
        <v>Normal</v>
      </c>
    </row>
    <row r="1575" spans="1:10" x14ac:dyDescent="0.35">
      <c r="A1575" t="s">
        <v>796</v>
      </c>
      <c r="B1575">
        <v>26.315000000000001</v>
      </c>
      <c r="C1575">
        <v>5.89</v>
      </c>
      <c r="D1575" t="s">
        <v>2379</v>
      </c>
      <c r="E1575" t="s">
        <v>2379</v>
      </c>
      <c r="F1575" t="s">
        <v>2379</v>
      </c>
      <c r="G1575">
        <v>0</v>
      </c>
      <c r="H1575" t="s">
        <v>2379</v>
      </c>
      <c r="I1575" t="str" cm="1">
        <f t="array" ref="I1575">_xlfn.IFS(B1821&lt;18.5,"Underweight",B1821&lt;25,"Normal Weight",B1821&lt;30,"Overweight",B1821&gt;=30,"Obesity")</f>
        <v>Obesity</v>
      </c>
      <c r="J1575" t="str" cm="1">
        <f t="array" ref="J1575">_xlfn.IFS(C1575&lt;5.7,"Normal",C1575&lt;6.5,"Pre-Diabetes",C1575&gt;=6.5,"Diabetes")</f>
        <v>Pre-Diabetes</v>
      </c>
    </row>
    <row r="1576" spans="1:10" x14ac:dyDescent="0.35">
      <c r="A1576" t="s">
        <v>795</v>
      </c>
      <c r="B1576">
        <v>19.79</v>
      </c>
      <c r="C1576">
        <v>4.8099999999999996</v>
      </c>
      <c r="D1576" t="s">
        <v>2380</v>
      </c>
      <c r="E1576" t="s">
        <v>2379</v>
      </c>
      <c r="F1576" t="s">
        <v>2379</v>
      </c>
      <c r="G1576">
        <v>0</v>
      </c>
      <c r="H1576" t="s">
        <v>2379</v>
      </c>
      <c r="I1576" t="str" cm="1">
        <f t="array" ref="I1576">_xlfn.IFS(B1822&lt;18.5,"Underweight",B1822&lt;25,"Normal Weight",B1822&lt;30,"Overweight",B1822&gt;=30,"Obesity")</f>
        <v>Overweight</v>
      </c>
      <c r="J1576" t="str" cm="1">
        <f t="array" ref="J1576">_xlfn.IFS(C1576&lt;5.7,"Normal",C1576&lt;6.5,"Pre-Diabetes",C1576&gt;=6.5,"Diabetes")</f>
        <v>Normal</v>
      </c>
    </row>
    <row r="1577" spans="1:10" x14ac:dyDescent="0.35">
      <c r="A1577" t="s">
        <v>794</v>
      </c>
      <c r="B1577">
        <v>40.564999999999998</v>
      </c>
      <c r="C1577">
        <v>5.66</v>
      </c>
      <c r="D1577" t="s">
        <v>2379</v>
      </c>
      <c r="E1577" t="s">
        <v>2379</v>
      </c>
      <c r="F1577" t="s">
        <v>2379</v>
      </c>
      <c r="G1577">
        <v>1</v>
      </c>
      <c r="H1577" t="s">
        <v>2379</v>
      </c>
      <c r="I1577" t="str" cm="1">
        <f t="array" ref="I1577">_xlfn.IFS(B1823&lt;18.5,"Underweight",B1823&lt;25,"Normal Weight",B1823&lt;30,"Overweight",B1823&gt;=30,"Obesity")</f>
        <v>Obesity</v>
      </c>
      <c r="J1577" t="str" cm="1">
        <f t="array" ref="J1577">_xlfn.IFS(C1577&lt;5.7,"Normal",C1577&lt;6.5,"Pre-Diabetes",C1577&gt;=6.5,"Diabetes")</f>
        <v>Normal</v>
      </c>
    </row>
    <row r="1578" spans="1:10" x14ac:dyDescent="0.35">
      <c r="A1578" t="s">
        <v>793</v>
      </c>
      <c r="B1578">
        <v>18.03</v>
      </c>
      <c r="C1578">
        <v>10.66</v>
      </c>
      <c r="D1578" t="s">
        <v>2380</v>
      </c>
      <c r="E1578" t="s">
        <v>2379</v>
      </c>
      <c r="F1578" t="s">
        <v>2379</v>
      </c>
      <c r="G1578">
        <v>2</v>
      </c>
      <c r="H1578" t="s">
        <v>2379</v>
      </c>
      <c r="I1578" t="str" cm="1">
        <f t="array" ref="I1578">_xlfn.IFS(B1824&lt;18.5,"Underweight",B1824&lt;25,"Normal Weight",B1824&lt;30,"Overweight",B1824&gt;=30,"Obesity")</f>
        <v>Obesity</v>
      </c>
      <c r="J1578" t="str" cm="1">
        <f t="array" ref="J1578">_xlfn.IFS(C1578&lt;5.7,"Normal",C1578&lt;6.5,"Pre-Diabetes",C1578&gt;=6.5,"Diabetes")</f>
        <v>Diabetes</v>
      </c>
    </row>
    <row r="1579" spans="1:10" x14ac:dyDescent="0.35">
      <c r="A1579" t="s">
        <v>792</v>
      </c>
      <c r="B1579">
        <v>34.65</v>
      </c>
      <c r="C1579">
        <v>5.98</v>
      </c>
      <c r="D1579" t="s">
        <v>2380</v>
      </c>
      <c r="E1579" t="s">
        <v>2379</v>
      </c>
      <c r="F1579" t="s">
        <v>2379</v>
      </c>
      <c r="G1579">
        <v>0</v>
      </c>
      <c r="H1579" t="s">
        <v>2379</v>
      </c>
      <c r="I1579" t="str" cm="1">
        <f t="array" ref="I1579">_xlfn.IFS(B1825&lt;18.5,"Underweight",B1825&lt;25,"Normal Weight",B1825&lt;30,"Overweight",B1825&gt;=30,"Obesity")</f>
        <v>Obesity</v>
      </c>
      <c r="J1579" t="str" cm="1">
        <f t="array" ref="J1579">_xlfn.IFS(C1579&lt;5.7,"Normal",C1579&lt;6.5,"Pre-Diabetes",C1579&gt;=6.5,"Diabetes")</f>
        <v>Pre-Diabetes</v>
      </c>
    </row>
    <row r="1580" spans="1:10" x14ac:dyDescent="0.35">
      <c r="A1580" t="s">
        <v>791</v>
      </c>
      <c r="B1580">
        <v>42.94</v>
      </c>
      <c r="C1580">
        <v>4.34</v>
      </c>
      <c r="D1580" t="s">
        <v>2379</v>
      </c>
      <c r="E1580" t="s">
        <v>2379</v>
      </c>
      <c r="F1580" t="s">
        <v>2379</v>
      </c>
      <c r="G1580">
        <v>0</v>
      </c>
      <c r="H1580" t="s">
        <v>2379</v>
      </c>
      <c r="I1580" t="str" cm="1">
        <f t="array" ref="I1580">_xlfn.IFS(B1826&lt;18.5,"Underweight",B1826&lt;25,"Normal Weight",B1826&lt;30,"Overweight",B1826&gt;=30,"Obesity")</f>
        <v>Overweight</v>
      </c>
      <c r="J1580" t="str" cm="1">
        <f t="array" ref="J1580">_xlfn.IFS(C1580&lt;5.7,"Normal",C1580&lt;6.5,"Pre-Diabetes",C1580&gt;=6.5,"Diabetes")</f>
        <v>Normal</v>
      </c>
    </row>
    <row r="1581" spans="1:10" x14ac:dyDescent="0.35">
      <c r="A1581" t="s">
        <v>790</v>
      </c>
      <c r="B1581">
        <v>31.254999999999999</v>
      </c>
      <c r="C1581">
        <v>5.17</v>
      </c>
      <c r="D1581" t="s">
        <v>2379</v>
      </c>
      <c r="E1581" t="s">
        <v>2379</v>
      </c>
      <c r="F1581" t="s">
        <v>2379</v>
      </c>
      <c r="G1581">
        <v>0</v>
      </c>
      <c r="H1581" t="s">
        <v>2379</v>
      </c>
      <c r="I1581" t="str" cm="1">
        <f t="array" ref="I1581">_xlfn.IFS(B1827&lt;18.5,"Underweight",B1827&lt;25,"Normal Weight",B1827&lt;30,"Overweight",B1827&gt;=30,"Obesity")</f>
        <v>Overweight</v>
      </c>
      <c r="J1581" t="str" cm="1">
        <f t="array" ref="J1581">_xlfn.IFS(C1581&lt;5.7,"Normal",C1581&lt;6.5,"Pre-Diabetes",C1581&gt;=6.5,"Diabetes")</f>
        <v>Normal</v>
      </c>
    </row>
    <row r="1582" spans="1:10" x14ac:dyDescent="0.35">
      <c r="A1582" t="s">
        <v>789</v>
      </c>
      <c r="B1582">
        <v>45.43</v>
      </c>
      <c r="C1582">
        <v>4.2300000000000004</v>
      </c>
      <c r="D1582" t="s">
        <v>2380</v>
      </c>
      <c r="E1582" t="s">
        <v>2379</v>
      </c>
      <c r="F1582" t="s">
        <v>2381</v>
      </c>
      <c r="G1582">
        <v>1</v>
      </c>
      <c r="H1582" t="s">
        <v>2379</v>
      </c>
      <c r="I1582" t="str" cm="1">
        <f t="array" ref="I1582">_xlfn.IFS(B1828&lt;18.5,"Underweight",B1828&lt;25,"Normal Weight",B1828&lt;30,"Overweight",B1828&gt;=30,"Obesity")</f>
        <v>Overweight</v>
      </c>
      <c r="J1582" t="str" cm="1">
        <f t="array" ref="J1582">_xlfn.IFS(C1582&lt;5.7,"Normal",C1582&lt;6.5,"Pre-Diabetes",C1582&gt;=6.5,"Diabetes")</f>
        <v>Normal</v>
      </c>
    </row>
    <row r="1583" spans="1:10" x14ac:dyDescent="0.35">
      <c r="A1583" t="s">
        <v>788</v>
      </c>
      <c r="B1583">
        <v>32.340000000000003</v>
      </c>
      <c r="C1583">
        <v>4.88</v>
      </c>
      <c r="D1583" t="s">
        <v>2380</v>
      </c>
      <c r="E1583" t="s">
        <v>2379</v>
      </c>
      <c r="F1583" t="s">
        <v>2381</v>
      </c>
      <c r="G1583">
        <v>1</v>
      </c>
      <c r="H1583" t="s">
        <v>2379</v>
      </c>
      <c r="I1583" t="str" cm="1">
        <f t="array" ref="I1583">_xlfn.IFS(B1829&lt;18.5,"Underweight",B1829&lt;25,"Normal Weight",B1829&lt;30,"Overweight",B1829&gt;=30,"Obesity")</f>
        <v>Obesity</v>
      </c>
      <c r="J1583" t="str" cm="1">
        <f t="array" ref="J1583">_xlfn.IFS(C1583&lt;5.7,"Normal",C1583&lt;6.5,"Pre-Diabetes",C1583&gt;=6.5,"Diabetes")</f>
        <v>Normal</v>
      </c>
    </row>
    <row r="1584" spans="1:10" x14ac:dyDescent="0.35">
      <c r="A1584" t="s">
        <v>787</v>
      </c>
      <c r="B1584">
        <v>25.46</v>
      </c>
      <c r="C1584">
        <v>9.7100000000000009</v>
      </c>
      <c r="D1584" t="s">
        <v>2380</v>
      </c>
      <c r="E1584" t="s">
        <v>2379</v>
      </c>
      <c r="F1584" t="s">
        <v>2379</v>
      </c>
      <c r="G1584">
        <v>1</v>
      </c>
      <c r="H1584" t="s">
        <v>2379</v>
      </c>
      <c r="I1584" t="str" cm="1">
        <f t="array" ref="I1584">_xlfn.IFS(B1830&lt;18.5,"Underweight",B1830&lt;25,"Normal Weight",B1830&lt;30,"Overweight",B1830&gt;=30,"Obesity")</f>
        <v>Normal Weight</v>
      </c>
      <c r="J1584" t="str" cm="1">
        <f t="array" ref="J1584">_xlfn.IFS(C1584&lt;5.7,"Normal",C1584&lt;6.5,"Pre-Diabetes",C1584&gt;=6.5,"Diabetes")</f>
        <v>Diabetes</v>
      </c>
    </row>
    <row r="1585" spans="1:10" x14ac:dyDescent="0.35">
      <c r="A1585" t="s">
        <v>786</v>
      </c>
      <c r="B1585">
        <v>37.145000000000003</v>
      </c>
      <c r="C1585">
        <v>5.32</v>
      </c>
      <c r="D1585" t="s">
        <v>2379</v>
      </c>
      <c r="E1585" t="s">
        <v>2379</v>
      </c>
      <c r="F1585" t="s">
        <v>2379</v>
      </c>
      <c r="G1585">
        <v>0</v>
      </c>
      <c r="H1585" t="s">
        <v>2379</v>
      </c>
      <c r="I1585" t="str" cm="1">
        <f t="array" ref="I1585">_xlfn.IFS(B1831&lt;18.5,"Underweight",B1831&lt;25,"Normal Weight",B1831&lt;30,"Overweight",B1831&gt;=30,"Obesity")</f>
        <v>Obesity</v>
      </c>
      <c r="J1585" t="str" cm="1">
        <f t="array" ref="J1585">_xlfn.IFS(C1585&lt;5.7,"Normal",C1585&lt;6.5,"Pre-Diabetes",C1585&gt;=6.5,"Diabetes")</f>
        <v>Normal</v>
      </c>
    </row>
    <row r="1586" spans="1:10" x14ac:dyDescent="0.35">
      <c r="A1586" t="s">
        <v>785</v>
      </c>
      <c r="B1586">
        <v>30.8</v>
      </c>
      <c r="C1586">
        <v>5.83</v>
      </c>
      <c r="D1586" t="s">
        <v>2380</v>
      </c>
      <c r="E1586" t="s">
        <v>2379</v>
      </c>
      <c r="F1586" t="s">
        <v>2379</v>
      </c>
      <c r="G1586">
        <v>0</v>
      </c>
      <c r="H1586" t="s">
        <v>2379</v>
      </c>
      <c r="I1586" t="str" cm="1">
        <f t="array" ref="I1586">_xlfn.IFS(B1832&lt;18.5,"Underweight",B1832&lt;25,"Normal Weight",B1832&lt;30,"Overweight",B1832&gt;=30,"Obesity")</f>
        <v>Normal Weight</v>
      </c>
      <c r="J1586" t="str" cm="1">
        <f t="array" ref="J1586">_xlfn.IFS(C1586&lt;5.7,"Normal",C1586&lt;6.5,"Pre-Diabetes",C1586&gt;=6.5,"Diabetes")</f>
        <v>Pre-Diabetes</v>
      </c>
    </row>
    <row r="1587" spans="1:10" x14ac:dyDescent="0.35">
      <c r="A1587" t="s">
        <v>784</v>
      </c>
      <c r="B1587">
        <v>29.5</v>
      </c>
      <c r="C1587">
        <v>5.54</v>
      </c>
      <c r="D1587" t="s">
        <v>2380</v>
      </c>
      <c r="E1587" t="s">
        <v>2379</v>
      </c>
      <c r="F1587" t="s">
        <v>2379</v>
      </c>
      <c r="G1587">
        <v>0</v>
      </c>
      <c r="H1587" t="s">
        <v>2379</v>
      </c>
      <c r="I1587" t="str" cm="1">
        <f t="array" ref="I1587">_xlfn.IFS(B1833&lt;18.5,"Underweight",B1833&lt;25,"Normal Weight",B1833&lt;30,"Overweight",B1833&gt;=30,"Obesity")</f>
        <v>Overweight</v>
      </c>
      <c r="J1587" t="str" cm="1">
        <f t="array" ref="J1587">_xlfn.IFS(C1587&lt;5.7,"Normal",C1587&lt;6.5,"Pre-Diabetes",C1587&gt;=6.5,"Diabetes")</f>
        <v>Normal</v>
      </c>
    </row>
    <row r="1588" spans="1:10" x14ac:dyDescent="0.35">
      <c r="A1588" t="s">
        <v>783</v>
      </c>
      <c r="B1588">
        <v>43.39</v>
      </c>
      <c r="C1588">
        <v>5.85</v>
      </c>
      <c r="D1588" t="s">
        <v>2379</v>
      </c>
      <c r="E1588" t="s">
        <v>2380</v>
      </c>
      <c r="F1588" t="s">
        <v>2379</v>
      </c>
      <c r="G1588">
        <v>1</v>
      </c>
      <c r="H1588" t="s">
        <v>2379</v>
      </c>
      <c r="I1588" t="str" cm="1">
        <f t="array" ref="I1588">_xlfn.IFS(B1834&lt;18.5,"Underweight",B1834&lt;25,"Normal Weight",B1834&lt;30,"Overweight",B1834&gt;=30,"Obesity")</f>
        <v>Obesity</v>
      </c>
      <c r="J1588" t="str" cm="1">
        <f t="array" ref="J1588">_xlfn.IFS(C1588&lt;5.7,"Normal",C1588&lt;6.5,"Pre-Diabetes",C1588&gt;=6.5,"Diabetes")</f>
        <v>Pre-Diabetes</v>
      </c>
    </row>
    <row r="1589" spans="1:10" x14ac:dyDescent="0.35">
      <c r="A1589" t="s">
        <v>782</v>
      </c>
      <c r="B1589">
        <v>15.08</v>
      </c>
      <c r="C1589">
        <v>4.8499999999999996</v>
      </c>
      <c r="D1589" t="s">
        <v>2380</v>
      </c>
      <c r="E1589" t="s">
        <v>2379</v>
      </c>
      <c r="F1589" t="s">
        <v>2381</v>
      </c>
      <c r="G1589">
        <v>1</v>
      </c>
      <c r="H1589" t="s">
        <v>2379</v>
      </c>
      <c r="I1589" t="str" cm="1">
        <f t="array" ref="I1589">_xlfn.IFS(B1835&lt;18.5,"Underweight",B1835&lt;25,"Normal Weight",B1835&lt;30,"Overweight",B1835&gt;=30,"Obesity")</f>
        <v>Normal Weight</v>
      </c>
      <c r="J1589" t="str" cm="1">
        <f t="array" ref="J1589">_xlfn.IFS(C1589&lt;5.7,"Normal",C1589&lt;6.5,"Pre-Diabetes",C1589&gt;=6.5,"Diabetes")</f>
        <v>Normal</v>
      </c>
    </row>
    <row r="1590" spans="1:10" x14ac:dyDescent="0.35">
      <c r="A1590" t="s">
        <v>781</v>
      </c>
      <c r="B1590">
        <v>20.48</v>
      </c>
      <c r="C1590">
        <v>11.09</v>
      </c>
      <c r="D1590" t="s">
        <v>2379</v>
      </c>
      <c r="E1590" t="s">
        <v>2379</v>
      </c>
      <c r="F1590" t="s">
        <v>2379</v>
      </c>
      <c r="G1590">
        <v>0</v>
      </c>
      <c r="H1590" t="s">
        <v>2379</v>
      </c>
      <c r="I1590" t="str" cm="1">
        <f t="array" ref="I1590">_xlfn.IFS(B1836&lt;18.5,"Underweight",B1836&lt;25,"Normal Weight",B1836&lt;30,"Overweight",B1836&gt;=30,"Obesity")</f>
        <v>Obesity</v>
      </c>
      <c r="J1590" t="str" cm="1">
        <f t="array" ref="J1590">_xlfn.IFS(C1590&lt;5.7,"Normal",C1590&lt;6.5,"Pre-Diabetes",C1590&gt;=6.5,"Diabetes")</f>
        <v>Diabetes</v>
      </c>
    </row>
    <row r="1591" spans="1:10" x14ac:dyDescent="0.35">
      <c r="A1591" t="s">
        <v>780</v>
      </c>
      <c r="B1591">
        <v>34.450000000000003</v>
      </c>
      <c r="C1591">
        <v>5.58</v>
      </c>
      <c r="D1591" t="s">
        <v>2380</v>
      </c>
      <c r="E1591" t="s">
        <v>2379</v>
      </c>
      <c r="F1591" t="s">
        <v>2379</v>
      </c>
      <c r="G1591">
        <v>0</v>
      </c>
      <c r="H1591" t="s">
        <v>2379</v>
      </c>
      <c r="I1591" t="str" cm="1">
        <f t="array" ref="I1591">_xlfn.IFS(B1837&lt;18.5,"Underweight",B1837&lt;25,"Normal Weight",B1837&lt;30,"Overweight",B1837&gt;=30,"Obesity")</f>
        <v>Underweight</v>
      </c>
      <c r="J1591" t="str" cm="1">
        <f t="array" ref="J1591">_xlfn.IFS(C1591&lt;5.7,"Normal",C1591&lt;6.5,"Pre-Diabetes",C1591&gt;=6.5,"Diabetes")</f>
        <v>Normal</v>
      </c>
    </row>
    <row r="1592" spans="1:10" x14ac:dyDescent="0.35">
      <c r="A1592" t="s">
        <v>779</v>
      </c>
      <c r="B1592">
        <v>34.21</v>
      </c>
      <c r="C1592">
        <v>9.7200000000000006</v>
      </c>
      <c r="D1592" t="s">
        <v>2380</v>
      </c>
      <c r="E1592" t="s">
        <v>2379</v>
      </c>
      <c r="F1592" t="s">
        <v>2379</v>
      </c>
      <c r="G1592">
        <v>0</v>
      </c>
      <c r="H1592" t="s">
        <v>2379</v>
      </c>
      <c r="I1592" t="str" cm="1">
        <f t="array" ref="I1592">_xlfn.IFS(B1838&lt;18.5,"Underweight",B1838&lt;25,"Normal Weight",B1838&lt;30,"Overweight",B1838&gt;=30,"Obesity")</f>
        <v>Underweight</v>
      </c>
      <c r="J1592" t="str" cm="1">
        <f t="array" ref="J1592">_xlfn.IFS(C1592&lt;5.7,"Normal",C1592&lt;6.5,"Pre-Diabetes",C1592&gt;=6.5,"Diabetes")</f>
        <v>Diabetes</v>
      </c>
    </row>
    <row r="1593" spans="1:10" x14ac:dyDescent="0.35">
      <c r="A1593" t="s">
        <v>778</v>
      </c>
      <c r="B1593">
        <v>28.8</v>
      </c>
      <c r="C1593">
        <v>11.41</v>
      </c>
      <c r="D1593" t="s">
        <v>2380</v>
      </c>
      <c r="E1593" t="s">
        <v>2379</v>
      </c>
      <c r="F1593" t="s">
        <v>2379</v>
      </c>
      <c r="G1593">
        <v>0</v>
      </c>
      <c r="H1593" t="s">
        <v>2379</v>
      </c>
      <c r="I1593" t="str" cm="1">
        <f t="array" ref="I1593">_xlfn.IFS(B1839&lt;18.5,"Underweight",B1839&lt;25,"Normal Weight",B1839&lt;30,"Overweight",B1839&gt;=30,"Obesity")</f>
        <v>Obesity</v>
      </c>
      <c r="J1593" t="str" cm="1">
        <f t="array" ref="J1593">_xlfn.IFS(C1593&lt;5.7,"Normal",C1593&lt;6.5,"Pre-Diabetes",C1593&gt;=6.5,"Diabetes")</f>
        <v>Diabetes</v>
      </c>
    </row>
    <row r="1594" spans="1:10" x14ac:dyDescent="0.35">
      <c r="A1594" t="s">
        <v>777</v>
      </c>
      <c r="B1594">
        <v>31.74</v>
      </c>
      <c r="C1594">
        <v>4.46</v>
      </c>
      <c r="D1594" t="s">
        <v>2379</v>
      </c>
      <c r="E1594" t="s">
        <v>2379</v>
      </c>
      <c r="F1594" t="s">
        <v>2381</v>
      </c>
      <c r="G1594">
        <v>1</v>
      </c>
      <c r="H1594" t="s">
        <v>2379</v>
      </c>
      <c r="I1594" t="str" cm="1">
        <f t="array" ref="I1594">_xlfn.IFS(B1840&lt;18.5,"Underweight",B1840&lt;25,"Normal Weight",B1840&lt;30,"Overweight",B1840&gt;=30,"Obesity")</f>
        <v>Normal Weight</v>
      </c>
      <c r="J1594" t="str" cm="1">
        <f t="array" ref="J1594">_xlfn.IFS(C1594&lt;5.7,"Normal",C1594&lt;6.5,"Pre-Diabetes",C1594&gt;=6.5,"Diabetes")</f>
        <v>Normal</v>
      </c>
    </row>
    <row r="1595" spans="1:10" x14ac:dyDescent="0.35">
      <c r="A1595" t="s">
        <v>776</v>
      </c>
      <c r="B1595">
        <v>21.78</v>
      </c>
      <c r="C1595">
        <v>9.31</v>
      </c>
      <c r="D1595" t="s">
        <v>2380</v>
      </c>
      <c r="E1595" t="s">
        <v>2379</v>
      </c>
      <c r="F1595" t="s">
        <v>2379</v>
      </c>
      <c r="G1595">
        <v>0</v>
      </c>
      <c r="H1595" t="s">
        <v>2379</v>
      </c>
      <c r="I1595" t="str" cm="1">
        <f t="array" ref="I1595">_xlfn.IFS(B1841&lt;18.5,"Underweight",B1841&lt;25,"Normal Weight",B1841&lt;30,"Overweight",B1841&gt;=30,"Obesity")</f>
        <v>Overweight</v>
      </c>
      <c r="J1595" t="str" cm="1">
        <f t="array" ref="J1595">_xlfn.IFS(C1595&lt;5.7,"Normal",C1595&lt;6.5,"Pre-Diabetes",C1595&gt;=6.5,"Diabetes")</f>
        <v>Diabetes</v>
      </c>
    </row>
    <row r="1596" spans="1:10" x14ac:dyDescent="0.35">
      <c r="A1596" t="s">
        <v>775</v>
      </c>
      <c r="B1596">
        <v>23.75</v>
      </c>
      <c r="C1596">
        <v>5.03</v>
      </c>
      <c r="D1596" t="s">
        <v>2379</v>
      </c>
      <c r="E1596" t="s">
        <v>2379</v>
      </c>
      <c r="F1596" t="s">
        <v>2379</v>
      </c>
      <c r="G1596">
        <v>1</v>
      </c>
      <c r="H1596" t="s">
        <v>2379</v>
      </c>
      <c r="I1596" t="str" cm="1">
        <f t="array" ref="I1596">_xlfn.IFS(B1842&lt;18.5,"Underweight",B1842&lt;25,"Normal Weight",B1842&lt;30,"Overweight",B1842&gt;=30,"Obesity")</f>
        <v>Obesity</v>
      </c>
      <c r="J1596" t="str" cm="1">
        <f t="array" ref="J1596">_xlfn.IFS(C1596&lt;5.7,"Normal",C1596&lt;6.5,"Pre-Diabetes",C1596&gt;=6.5,"Diabetes")</f>
        <v>Normal</v>
      </c>
    </row>
    <row r="1597" spans="1:10" x14ac:dyDescent="0.35">
      <c r="A1597" t="s">
        <v>774</v>
      </c>
      <c r="B1597">
        <v>33.21</v>
      </c>
      <c r="C1597">
        <v>5.07</v>
      </c>
      <c r="D1597" t="s">
        <v>2380</v>
      </c>
      <c r="E1597" t="s">
        <v>2379</v>
      </c>
      <c r="F1597" t="s">
        <v>2379</v>
      </c>
      <c r="G1597">
        <v>1</v>
      </c>
      <c r="H1597" t="s">
        <v>2379</v>
      </c>
      <c r="I1597" t="str" cm="1">
        <f t="array" ref="I1597">_xlfn.IFS(B1843&lt;18.5,"Underweight",B1843&lt;25,"Normal Weight",B1843&lt;30,"Overweight",B1843&gt;=30,"Obesity")</f>
        <v>Obesity</v>
      </c>
      <c r="J1597" t="str" cm="1">
        <f t="array" ref="J1597">_xlfn.IFS(C1597&lt;5.7,"Normal",C1597&lt;6.5,"Pre-Diabetes",C1597&gt;=6.5,"Diabetes")</f>
        <v>Normal</v>
      </c>
    </row>
    <row r="1598" spans="1:10" x14ac:dyDescent="0.35">
      <c r="A1598" t="s">
        <v>773</v>
      </c>
      <c r="B1598">
        <v>17.7</v>
      </c>
      <c r="C1598">
        <v>10.42</v>
      </c>
      <c r="D1598" t="s">
        <v>2380</v>
      </c>
      <c r="E1598" t="s">
        <v>2379</v>
      </c>
      <c r="F1598" t="s">
        <v>2379</v>
      </c>
      <c r="G1598">
        <v>2</v>
      </c>
      <c r="H1598" t="s">
        <v>2379</v>
      </c>
      <c r="I1598" t="str" cm="1">
        <f t="array" ref="I1598">_xlfn.IFS(B1844&lt;18.5,"Underweight",B1844&lt;25,"Normal Weight",B1844&lt;30,"Overweight",B1844&gt;=30,"Obesity")</f>
        <v>Obesity</v>
      </c>
      <c r="J1598" t="str" cm="1">
        <f t="array" ref="J1598">_xlfn.IFS(C1598&lt;5.7,"Normal",C1598&lt;6.5,"Pre-Diabetes",C1598&gt;=6.5,"Diabetes")</f>
        <v>Diabetes</v>
      </c>
    </row>
    <row r="1599" spans="1:10" x14ac:dyDescent="0.35">
      <c r="A1599" t="s">
        <v>772</v>
      </c>
      <c r="B1599">
        <v>17.2</v>
      </c>
      <c r="C1599">
        <v>6.45</v>
      </c>
      <c r="D1599" t="s">
        <v>2379</v>
      </c>
      <c r="E1599" t="s">
        <v>2379</v>
      </c>
      <c r="F1599" t="s">
        <v>2379</v>
      </c>
      <c r="G1599">
        <v>2</v>
      </c>
      <c r="H1599" t="s">
        <v>2379</v>
      </c>
      <c r="I1599" t="str" cm="1">
        <f t="array" ref="I1599">_xlfn.IFS(B1845&lt;18.5,"Underweight",B1845&lt;25,"Normal Weight",B1845&lt;30,"Overweight",B1845&gt;=30,"Obesity")</f>
        <v>Obesity</v>
      </c>
      <c r="J1599" t="str" cm="1">
        <f t="array" ref="J1599">_xlfn.IFS(C1599&lt;5.7,"Normal",C1599&lt;6.5,"Pre-Diabetes",C1599&gt;=6.5,"Diabetes")</f>
        <v>Pre-Diabetes</v>
      </c>
    </row>
    <row r="1600" spans="1:10" x14ac:dyDescent="0.35">
      <c r="A1600" t="s">
        <v>771</v>
      </c>
      <c r="B1600">
        <v>19.21</v>
      </c>
      <c r="C1600">
        <v>5.52</v>
      </c>
      <c r="D1600" t="s">
        <v>2379</v>
      </c>
      <c r="E1600" t="s">
        <v>2379</v>
      </c>
      <c r="F1600" t="s">
        <v>2379</v>
      </c>
      <c r="G1600">
        <v>2</v>
      </c>
      <c r="H1600" t="s">
        <v>2379</v>
      </c>
      <c r="I1600" t="str" cm="1">
        <f t="array" ref="I1600">_xlfn.IFS(B1846&lt;18.5,"Underweight",B1846&lt;25,"Normal Weight",B1846&lt;30,"Overweight",B1846&gt;=30,"Obesity")</f>
        <v>Overweight</v>
      </c>
      <c r="J1600" t="str" cm="1">
        <f t="array" ref="J1600">_xlfn.IFS(C1600&lt;5.7,"Normal",C1600&lt;6.5,"Pre-Diabetes",C1600&gt;=6.5,"Diabetes")</f>
        <v>Normal</v>
      </c>
    </row>
    <row r="1601" spans="1:10" x14ac:dyDescent="0.35">
      <c r="A1601" t="s">
        <v>770</v>
      </c>
      <c r="B1601">
        <v>23.2</v>
      </c>
      <c r="C1601">
        <v>4.41</v>
      </c>
      <c r="D1601" t="s">
        <v>2379</v>
      </c>
      <c r="E1601" t="s">
        <v>2379</v>
      </c>
      <c r="F1601" t="s">
        <v>2381</v>
      </c>
      <c r="G1601">
        <v>1</v>
      </c>
      <c r="H1601" t="s">
        <v>2379</v>
      </c>
      <c r="I1601" t="str" cm="1">
        <f t="array" ref="I1601">_xlfn.IFS(B1847&lt;18.5,"Underweight",B1847&lt;25,"Normal Weight",B1847&lt;30,"Overweight",B1847&gt;=30,"Obesity")</f>
        <v>Obesity</v>
      </c>
      <c r="J1601" t="str" cm="1">
        <f t="array" ref="J1601">_xlfn.IFS(C1601&lt;5.7,"Normal",C1601&lt;6.5,"Pre-Diabetes",C1601&gt;=6.5,"Diabetes")</f>
        <v>Normal</v>
      </c>
    </row>
    <row r="1602" spans="1:10" x14ac:dyDescent="0.35">
      <c r="A1602" t="s">
        <v>769</v>
      </c>
      <c r="B1602">
        <v>32.5</v>
      </c>
      <c r="C1602">
        <v>4.6900000000000004</v>
      </c>
      <c r="D1602" t="s">
        <v>2380</v>
      </c>
      <c r="E1602" t="s">
        <v>2379</v>
      </c>
      <c r="F1602" t="s">
        <v>2381</v>
      </c>
      <c r="G1602">
        <v>1</v>
      </c>
      <c r="H1602" t="s">
        <v>2379</v>
      </c>
      <c r="I1602" t="str" cm="1">
        <f t="array" ref="I1602">_xlfn.IFS(B1848&lt;18.5,"Underweight",B1848&lt;25,"Normal Weight",B1848&lt;30,"Overweight",B1848&gt;=30,"Obesity")</f>
        <v>Overweight</v>
      </c>
      <c r="J1602" t="str" cm="1">
        <f t="array" ref="J1602">_xlfn.IFS(C1602&lt;5.7,"Normal",C1602&lt;6.5,"Pre-Diabetes",C1602&gt;=6.5,"Diabetes")</f>
        <v>Normal</v>
      </c>
    </row>
    <row r="1603" spans="1:10" x14ac:dyDescent="0.35">
      <c r="A1603" t="s">
        <v>768</v>
      </c>
      <c r="B1603">
        <v>20.9</v>
      </c>
      <c r="C1603">
        <v>6.94</v>
      </c>
      <c r="D1603" t="s">
        <v>2379</v>
      </c>
      <c r="E1603" t="s">
        <v>2379</v>
      </c>
      <c r="F1603" t="s">
        <v>2379</v>
      </c>
      <c r="G1603">
        <v>0</v>
      </c>
      <c r="H1603" t="s">
        <v>2379</v>
      </c>
      <c r="I1603" t="str" cm="1">
        <f t="array" ref="I1603">_xlfn.IFS(B1849&lt;18.5,"Underweight",B1849&lt;25,"Normal Weight",B1849&lt;30,"Overweight",B1849&gt;=30,"Obesity")</f>
        <v>Overweight</v>
      </c>
      <c r="J1603" t="str" cm="1">
        <f t="array" ref="J1603">_xlfn.IFS(C1603&lt;5.7,"Normal",C1603&lt;6.5,"Pre-Diabetes",C1603&gt;=6.5,"Diabetes")</f>
        <v>Diabetes</v>
      </c>
    </row>
    <row r="1604" spans="1:10" x14ac:dyDescent="0.35">
      <c r="A1604" t="s">
        <v>767</v>
      </c>
      <c r="B1604">
        <v>19.11</v>
      </c>
      <c r="C1604">
        <v>4.3499999999999996</v>
      </c>
      <c r="D1604" t="s">
        <v>2379</v>
      </c>
      <c r="E1604" t="s">
        <v>2379</v>
      </c>
      <c r="F1604" t="s">
        <v>2379</v>
      </c>
      <c r="G1604">
        <v>2</v>
      </c>
      <c r="H1604" t="s">
        <v>2379</v>
      </c>
      <c r="I1604" t="str" cm="1">
        <f t="array" ref="I1604">_xlfn.IFS(B1850&lt;18.5,"Underweight",B1850&lt;25,"Normal Weight",B1850&lt;30,"Overweight",B1850&gt;=30,"Obesity")</f>
        <v>Overweight</v>
      </c>
      <c r="J1604" t="str" cm="1">
        <f t="array" ref="J1604">_xlfn.IFS(C1604&lt;5.7,"Normal",C1604&lt;6.5,"Pre-Diabetes",C1604&gt;=6.5,"Diabetes")</f>
        <v>Normal</v>
      </c>
    </row>
    <row r="1605" spans="1:10" x14ac:dyDescent="0.35">
      <c r="A1605" t="s">
        <v>766</v>
      </c>
      <c r="B1605">
        <v>31.17</v>
      </c>
      <c r="C1605">
        <v>5.28</v>
      </c>
      <c r="D1605" t="s">
        <v>2379</v>
      </c>
      <c r="E1605" t="s">
        <v>2379</v>
      </c>
      <c r="F1605" t="s">
        <v>2379</v>
      </c>
      <c r="G1605">
        <v>1</v>
      </c>
      <c r="H1605" t="s">
        <v>2379</v>
      </c>
      <c r="I1605" t="str" cm="1">
        <f t="array" ref="I1605">_xlfn.IFS(B1851&lt;18.5,"Underweight",B1851&lt;25,"Normal Weight",B1851&lt;30,"Overweight",B1851&gt;=30,"Obesity")</f>
        <v>Obesity</v>
      </c>
      <c r="J1605" t="str" cm="1">
        <f t="array" ref="J1605">_xlfn.IFS(C1605&lt;5.7,"Normal",C1605&lt;6.5,"Pre-Diabetes",C1605&gt;=6.5,"Diabetes")</f>
        <v>Normal</v>
      </c>
    </row>
    <row r="1606" spans="1:10" x14ac:dyDescent="0.35">
      <c r="A1606" t="s">
        <v>765</v>
      </c>
      <c r="B1606">
        <v>36.08</v>
      </c>
      <c r="C1606">
        <v>4.29</v>
      </c>
      <c r="D1606" t="s">
        <v>2379</v>
      </c>
      <c r="E1606" t="s">
        <v>2379</v>
      </c>
      <c r="F1606" t="s">
        <v>2379</v>
      </c>
      <c r="G1606">
        <v>0</v>
      </c>
      <c r="H1606" t="s">
        <v>2379</v>
      </c>
      <c r="I1606" t="str" cm="1">
        <f t="array" ref="I1606">_xlfn.IFS(B1852&lt;18.5,"Underweight",B1852&lt;25,"Normal Weight",B1852&lt;30,"Overweight",B1852&gt;=30,"Obesity")</f>
        <v>Obesity</v>
      </c>
      <c r="J1606" t="str" cm="1">
        <f t="array" ref="J1606">_xlfn.IFS(C1606&lt;5.7,"Normal",C1606&lt;6.5,"Pre-Diabetes",C1606&gt;=6.5,"Diabetes")</f>
        <v>Normal</v>
      </c>
    </row>
    <row r="1607" spans="1:10" x14ac:dyDescent="0.35">
      <c r="A1607" t="s">
        <v>764</v>
      </c>
      <c r="B1607">
        <v>28.024999999999999</v>
      </c>
      <c r="C1607">
        <v>5.69</v>
      </c>
      <c r="D1607" t="s">
        <v>2380</v>
      </c>
      <c r="E1607" t="s">
        <v>2379</v>
      </c>
      <c r="F1607" t="s">
        <v>2379</v>
      </c>
      <c r="G1607">
        <v>0</v>
      </c>
      <c r="H1607" t="s">
        <v>2379</v>
      </c>
      <c r="I1607" t="str" cm="1">
        <f t="array" ref="I1607">_xlfn.IFS(B1853&lt;18.5,"Underweight",B1853&lt;25,"Normal Weight",B1853&lt;30,"Overweight",B1853&gt;=30,"Obesity")</f>
        <v>Normal Weight</v>
      </c>
      <c r="J1607" t="str" cm="1">
        <f t="array" ref="J1607">_xlfn.IFS(C1607&lt;5.7,"Normal",C1607&lt;6.5,"Pre-Diabetes",C1607&gt;=6.5,"Diabetes")</f>
        <v>Normal</v>
      </c>
    </row>
    <row r="1608" spans="1:10" x14ac:dyDescent="0.35">
      <c r="A1608" t="s">
        <v>763</v>
      </c>
      <c r="B1608">
        <v>24.32</v>
      </c>
      <c r="C1608">
        <v>5.56</v>
      </c>
      <c r="D1608" t="s">
        <v>2380</v>
      </c>
      <c r="E1608" t="s">
        <v>2379</v>
      </c>
      <c r="F1608" t="s">
        <v>2379</v>
      </c>
      <c r="G1608">
        <v>0</v>
      </c>
      <c r="H1608" t="s">
        <v>2379</v>
      </c>
      <c r="I1608" t="str" cm="1">
        <f t="array" ref="I1608">_xlfn.IFS(B1854&lt;18.5,"Underweight",B1854&lt;25,"Normal Weight",B1854&lt;30,"Overweight",B1854&gt;=30,"Obesity")</f>
        <v>Overweight</v>
      </c>
      <c r="J1608" t="str" cm="1">
        <f t="array" ref="J1608">_xlfn.IFS(C1608&lt;5.7,"Normal",C1608&lt;6.5,"Pre-Diabetes",C1608&gt;=6.5,"Diabetes")</f>
        <v>Normal</v>
      </c>
    </row>
    <row r="1609" spans="1:10" x14ac:dyDescent="0.35">
      <c r="A1609" t="s">
        <v>762</v>
      </c>
      <c r="B1609">
        <v>38</v>
      </c>
      <c r="C1609">
        <v>5.41</v>
      </c>
      <c r="D1609" t="s">
        <v>2380</v>
      </c>
      <c r="E1609" t="s">
        <v>2379</v>
      </c>
      <c r="F1609" t="s">
        <v>2379</v>
      </c>
      <c r="G1609">
        <v>1</v>
      </c>
      <c r="H1609" t="s">
        <v>2379</v>
      </c>
      <c r="I1609" t="str" cm="1">
        <f t="array" ref="I1609">_xlfn.IFS(B1855&lt;18.5,"Underweight",B1855&lt;25,"Normal Weight",B1855&lt;30,"Overweight",B1855&gt;=30,"Obesity")</f>
        <v>Overweight</v>
      </c>
      <c r="J1609" t="str" cm="1">
        <f t="array" ref="J1609">_xlfn.IFS(C1609&lt;5.7,"Normal",C1609&lt;6.5,"Pre-Diabetes",C1609&gt;=6.5,"Diabetes")</f>
        <v>Normal</v>
      </c>
    </row>
    <row r="1610" spans="1:10" x14ac:dyDescent="0.35">
      <c r="A1610" t="s">
        <v>761</v>
      </c>
      <c r="B1610">
        <v>31.6</v>
      </c>
      <c r="C1610">
        <v>10.85</v>
      </c>
      <c r="D1610" t="s">
        <v>2380</v>
      </c>
      <c r="E1610" t="s">
        <v>2379</v>
      </c>
      <c r="F1610" t="s">
        <v>2379</v>
      </c>
      <c r="G1610">
        <v>0</v>
      </c>
      <c r="H1610" t="s">
        <v>2379</v>
      </c>
      <c r="I1610" t="str" cm="1">
        <f t="array" ref="I1610">_xlfn.IFS(B1856&lt;18.5,"Underweight",B1856&lt;25,"Normal Weight",B1856&lt;30,"Overweight",B1856&gt;=30,"Obesity")</f>
        <v>Obesity</v>
      </c>
      <c r="J1610" t="str" cm="1">
        <f t="array" ref="J1610">_xlfn.IFS(C1610&lt;5.7,"Normal",C1610&lt;6.5,"Pre-Diabetes",C1610&gt;=6.5,"Diabetes")</f>
        <v>Diabetes</v>
      </c>
    </row>
    <row r="1611" spans="1:10" x14ac:dyDescent="0.35">
      <c r="A1611" t="s">
        <v>760</v>
      </c>
      <c r="B1611">
        <v>31.02</v>
      </c>
      <c r="C1611">
        <v>11.63</v>
      </c>
      <c r="D1611" t="s">
        <v>2380</v>
      </c>
      <c r="E1611" t="s">
        <v>2379</v>
      </c>
      <c r="F1611" t="s">
        <v>2379</v>
      </c>
      <c r="G1611">
        <v>0</v>
      </c>
      <c r="H1611" t="s">
        <v>2379</v>
      </c>
      <c r="I1611" t="str" cm="1">
        <f t="array" ref="I1611">_xlfn.IFS(B1857&lt;18.5,"Underweight",B1857&lt;25,"Normal Weight",B1857&lt;30,"Overweight",B1857&gt;=30,"Obesity")</f>
        <v>Overweight</v>
      </c>
      <c r="J1611" t="str" cm="1">
        <f t="array" ref="J1611">_xlfn.IFS(C1611&lt;5.7,"Normal",C1611&lt;6.5,"Pre-Diabetes",C1611&gt;=6.5,"Diabetes")</f>
        <v>Diabetes</v>
      </c>
    </row>
    <row r="1612" spans="1:10" x14ac:dyDescent="0.35">
      <c r="A1612" t="s">
        <v>759</v>
      </c>
      <c r="B1612">
        <v>29.26</v>
      </c>
      <c r="C1612">
        <v>5.68</v>
      </c>
      <c r="D1612" t="s">
        <v>2380</v>
      </c>
      <c r="E1612" t="s">
        <v>2379</v>
      </c>
      <c r="F1612" t="s">
        <v>2379</v>
      </c>
      <c r="G1612">
        <v>1</v>
      </c>
      <c r="H1612" t="s">
        <v>2379</v>
      </c>
      <c r="I1612" t="str" cm="1">
        <f t="array" ref="I1612">_xlfn.IFS(B1858&lt;18.5,"Underweight",B1858&lt;25,"Normal Weight",B1858&lt;30,"Overweight",B1858&gt;=30,"Obesity")</f>
        <v>Normal Weight</v>
      </c>
      <c r="J1612" t="str" cm="1">
        <f t="array" ref="J1612">_xlfn.IFS(C1612&lt;5.7,"Normal",C1612&lt;6.5,"Pre-Diabetes",C1612&gt;=6.5,"Diabetes")</f>
        <v>Normal</v>
      </c>
    </row>
    <row r="1613" spans="1:10" x14ac:dyDescent="0.35">
      <c r="A1613" t="s">
        <v>758</v>
      </c>
      <c r="B1613">
        <v>15.09</v>
      </c>
      <c r="C1613">
        <v>7.59</v>
      </c>
      <c r="D1613" t="s">
        <v>2380</v>
      </c>
      <c r="E1613" t="s">
        <v>2379</v>
      </c>
      <c r="F1613" t="s">
        <v>2379</v>
      </c>
      <c r="G1613">
        <v>2</v>
      </c>
      <c r="H1613" t="s">
        <v>2379</v>
      </c>
      <c r="I1613" t="str" cm="1">
        <f t="array" ref="I1613">_xlfn.IFS(B1859&lt;18.5,"Underweight",B1859&lt;25,"Normal Weight",B1859&lt;30,"Overweight",B1859&gt;=30,"Obesity")</f>
        <v>Underweight</v>
      </c>
      <c r="J1613" t="str" cm="1">
        <f t="array" ref="J1613">_xlfn.IFS(C1613&lt;5.7,"Normal",C1613&lt;6.5,"Pre-Diabetes",C1613&gt;=6.5,"Diabetes")</f>
        <v>Diabetes</v>
      </c>
    </row>
    <row r="1614" spans="1:10" x14ac:dyDescent="0.35">
      <c r="A1614" t="s">
        <v>757</v>
      </c>
      <c r="B1614">
        <v>22.63</v>
      </c>
      <c r="C1614">
        <v>5.09</v>
      </c>
      <c r="D1614" t="s">
        <v>2380</v>
      </c>
      <c r="E1614" t="s">
        <v>2379</v>
      </c>
      <c r="F1614" t="s">
        <v>2379</v>
      </c>
      <c r="G1614">
        <v>0</v>
      </c>
      <c r="H1614" t="s">
        <v>2379</v>
      </c>
      <c r="I1614" t="str" cm="1">
        <f t="array" ref="I1614">_xlfn.IFS(B1860&lt;18.5,"Underweight",B1860&lt;25,"Normal Weight",B1860&lt;30,"Overweight",B1860&gt;=30,"Obesity")</f>
        <v>Normal Weight</v>
      </c>
      <c r="J1614" t="str" cm="1">
        <f t="array" ref="J1614">_xlfn.IFS(C1614&lt;5.7,"Normal",C1614&lt;6.5,"Pre-Diabetes",C1614&gt;=6.5,"Diabetes")</f>
        <v>Normal</v>
      </c>
    </row>
    <row r="1615" spans="1:10" x14ac:dyDescent="0.35">
      <c r="A1615" t="s">
        <v>756</v>
      </c>
      <c r="B1615">
        <v>23.46</v>
      </c>
      <c r="C1615">
        <v>4.21</v>
      </c>
      <c r="D1615" t="s">
        <v>2379</v>
      </c>
      <c r="E1615" t="s">
        <v>2379</v>
      </c>
      <c r="F1615" t="s">
        <v>2379</v>
      </c>
      <c r="G1615">
        <v>1</v>
      </c>
      <c r="H1615" t="s">
        <v>2379</v>
      </c>
      <c r="I1615" t="str" cm="1">
        <f t="array" ref="I1615">_xlfn.IFS(B1861&lt;18.5,"Underweight",B1861&lt;25,"Normal Weight",B1861&lt;30,"Overweight",B1861&gt;=30,"Obesity")</f>
        <v>Overweight</v>
      </c>
      <c r="J1615" t="str" cm="1">
        <f t="array" ref="J1615">_xlfn.IFS(C1615&lt;5.7,"Normal",C1615&lt;6.5,"Pre-Diabetes",C1615&gt;=6.5,"Diabetes")</f>
        <v>Normal</v>
      </c>
    </row>
    <row r="1616" spans="1:10" x14ac:dyDescent="0.35">
      <c r="A1616" t="s">
        <v>755</v>
      </c>
      <c r="B1616">
        <v>22.56</v>
      </c>
      <c r="C1616">
        <v>4.34</v>
      </c>
      <c r="D1616" t="s">
        <v>2380</v>
      </c>
      <c r="E1616" t="s">
        <v>2379</v>
      </c>
      <c r="F1616" t="s">
        <v>2379</v>
      </c>
      <c r="G1616">
        <v>0</v>
      </c>
      <c r="H1616" t="s">
        <v>2379</v>
      </c>
      <c r="I1616" t="str" cm="1">
        <f t="array" ref="I1616">_xlfn.IFS(B1862&lt;18.5,"Underweight",B1862&lt;25,"Normal Weight",B1862&lt;30,"Overweight",B1862&gt;=30,"Obesity")</f>
        <v>Overweight</v>
      </c>
      <c r="J1616" t="str" cm="1">
        <f t="array" ref="J1616">_xlfn.IFS(C1616&lt;5.7,"Normal",C1616&lt;6.5,"Pre-Diabetes",C1616&gt;=6.5,"Diabetes")</f>
        <v>Normal</v>
      </c>
    </row>
    <row r="1617" spans="1:10" x14ac:dyDescent="0.35">
      <c r="A1617" t="s">
        <v>754</v>
      </c>
      <c r="B1617">
        <v>19.28</v>
      </c>
      <c r="C1617">
        <v>11.85</v>
      </c>
      <c r="D1617" t="s">
        <v>2379</v>
      </c>
      <c r="E1617" t="s">
        <v>2379</v>
      </c>
      <c r="F1617" t="s">
        <v>2379</v>
      </c>
      <c r="G1617">
        <v>2</v>
      </c>
      <c r="H1617" t="s">
        <v>2379</v>
      </c>
      <c r="I1617" t="str" cm="1">
        <f t="array" ref="I1617">_xlfn.IFS(B1863&lt;18.5,"Underweight",B1863&lt;25,"Normal Weight",B1863&lt;30,"Overweight",B1863&gt;=30,"Obesity")</f>
        <v>Obesity</v>
      </c>
      <c r="J1617" t="str" cm="1">
        <f t="array" ref="J1617">_xlfn.IFS(C1617&lt;5.7,"Normal",C1617&lt;6.5,"Pre-Diabetes",C1617&gt;=6.5,"Diabetes")</f>
        <v>Diabetes</v>
      </c>
    </row>
    <row r="1618" spans="1:10" x14ac:dyDescent="0.35">
      <c r="A1618" t="s">
        <v>753</v>
      </c>
      <c r="B1618">
        <v>15.37</v>
      </c>
      <c r="C1618">
        <v>9.61</v>
      </c>
      <c r="D1618" t="s">
        <v>2380</v>
      </c>
      <c r="E1618" t="s">
        <v>2379</v>
      </c>
      <c r="F1618" t="s">
        <v>2379</v>
      </c>
      <c r="G1618">
        <v>2</v>
      </c>
      <c r="H1618" t="s">
        <v>2379</v>
      </c>
      <c r="I1618" t="str" cm="1">
        <f t="array" ref="I1618">_xlfn.IFS(B1864&lt;18.5,"Underweight",B1864&lt;25,"Normal Weight",B1864&lt;30,"Overweight",B1864&gt;=30,"Obesity")</f>
        <v>Obesity</v>
      </c>
      <c r="J1618" t="str" cm="1">
        <f t="array" ref="J1618">_xlfn.IFS(C1618&lt;5.7,"Normal",C1618&lt;6.5,"Pre-Diabetes",C1618&gt;=6.5,"Diabetes")</f>
        <v>Diabetes</v>
      </c>
    </row>
    <row r="1619" spans="1:10" x14ac:dyDescent="0.35">
      <c r="A1619" t="s">
        <v>752</v>
      </c>
      <c r="B1619">
        <v>18.71</v>
      </c>
      <c r="C1619">
        <v>5.29</v>
      </c>
      <c r="D1619" t="s">
        <v>2380</v>
      </c>
      <c r="E1619" t="s">
        <v>2379</v>
      </c>
      <c r="F1619" t="s">
        <v>2379</v>
      </c>
      <c r="G1619">
        <v>0</v>
      </c>
      <c r="H1619" t="s">
        <v>2379</v>
      </c>
      <c r="I1619" t="str" cm="1">
        <f t="array" ref="I1619">_xlfn.IFS(B1865&lt;18.5,"Underweight",B1865&lt;25,"Normal Weight",B1865&lt;30,"Overweight",B1865&gt;=30,"Obesity")</f>
        <v>Overweight</v>
      </c>
      <c r="J1619" t="str" cm="1">
        <f t="array" ref="J1619">_xlfn.IFS(C1619&lt;5.7,"Normal",C1619&lt;6.5,"Pre-Diabetes",C1619&gt;=6.5,"Diabetes")</f>
        <v>Normal</v>
      </c>
    </row>
    <row r="1620" spans="1:10" x14ac:dyDescent="0.35">
      <c r="A1620" t="s">
        <v>751</v>
      </c>
      <c r="B1620">
        <v>20.61</v>
      </c>
      <c r="C1620">
        <v>6.89</v>
      </c>
      <c r="D1620" t="s">
        <v>2379</v>
      </c>
      <c r="E1620" t="s">
        <v>2379</v>
      </c>
      <c r="F1620" t="s">
        <v>2379</v>
      </c>
      <c r="G1620">
        <v>0</v>
      </c>
      <c r="H1620" t="s">
        <v>2379</v>
      </c>
      <c r="I1620" t="str" cm="1">
        <f t="array" ref="I1620">_xlfn.IFS(B1866&lt;18.5,"Underweight",B1866&lt;25,"Normal Weight",B1866&lt;30,"Overweight",B1866&gt;=30,"Obesity")</f>
        <v>Overweight</v>
      </c>
      <c r="J1620" t="str" cm="1">
        <f t="array" ref="J1620">_xlfn.IFS(C1620&lt;5.7,"Normal",C1620&lt;6.5,"Pre-Diabetes",C1620&gt;=6.5,"Diabetes")</f>
        <v>Diabetes</v>
      </c>
    </row>
    <row r="1621" spans="1:10" x14ac:dyDescent="0.35">
      <c r="A1621" t="s">
        <v>750</v>
      </c>
      <c r="B1621">
        <v>15.99</v>
      </c>
      <c r="C1621">
        <v>4.57</v>
      </c>
      <c r="D1621" t="s">
        <v>2380</v>
      </c>
      <c r="E1621" t="s">
        <v>2379</v>
      </c>
      <c r="F1621" t="s">
        <v>2381</v>
      </c>
      <c r="G1621">
        <v>1</v>
      </c>
      <c r="H1621" t="s">
        <v>2379</v>
      </c>
      <c r="I1621" t="str" cm="1">
        <f t="array" ref="I1621">_xlfn.IFS(B1867&lt;18.5,"Underweight",B1867&lt;25,"Normal Weight",B1867&lt;30,"Overweight",B1867&gt;=30,"Obesity")</f>
        <v>Obesity</v>
      </c>
      <c r="J1621" t="str" cm="1">
        <f t="array" ref="J1621">_xlfn.IFS(C1621&lt;5.7,"Normal",C1621&lt;6.5,"Pre-Diabetes",C1621&gt;=6.5,"Diabetes")</f>
        <v>Normal</v>
      </c>
    </row>
    <row r="1622" spans="1:10" x14ac:dyDescent="0.35">
      <c r="A1622" t="s">
        <v>749</v>
      </c>
      <c r="B1622">
        <v>33.155000000000001</v>
      </c>
      <c r="C1622">
        <v>4.32</v>
      </c>
      <c r="D1622" t="s">
        <v>2379</v>
      </c>
      <c r="E1622" t="s">
        <v>2379</v>
      </c>
      <c r="F1622" t="s">
        <v>2379</v>
      </c>
      <c r="G1622">
        <v>0</v>
      </c>
      <c r="H1622" t="s">
        <v>2379</v>
      </c>
      <c r="I1622" t="str" cm="1">
        <f t="array" ref="I1622">_xlfn.IFS(B1868&lt;18.5,"Underweight",B1868&lt;25,"Normal Weight",B1868&lt;30,"Overweight",B1868&gt;=30,"Obesity")</f>
        <v>Normal Weight</v>
      </c>
      <c r="J1622" t="str" cm="1">
        <f t="array" ref="J1622">_xlfn.IFS(C1622&lt;5.7,"Normal",C1622&lt;6.5,"Pre-Diabetes",C1622&gt;=6.5,"Diabetes")</f>
        <v>Normal</v>
      </c>
    </row>
    <row r="1623" spans="1:10" x14ac:dyDescent="0.35">
      <c r="A1623" t="s">
        <v>748</v>
      </c>
      <c r="B1623">
        <v>26.22</v>
      </c>
      <c r="C1623">
        <v>5.57</v>
      </c>
      <c r="D1623" t="s">
        <v>2380</v>
      </c>
      <c r="E1623" t="s">
        <v>2379</v>
      </c>
      <c r="F1623" t="s">
        <v>2381</v>
      </c>
      <c r="G1623">
        <v>1</v>
      </c>
      <c r="H1623" t="s">
        <v>2379</v>
      </c>
      <c r="I1623" t="str" cm="1">
        <f t="array" ref="I1623">_xlfn.IFS(B1869&lt;18.5,"Underweight",B1869&lt;25,"Normal Weight",B1869&lt;30,"Overweight",B1869&gt;=30,"Obesity")</f>
        <v>Obesity</v>
      </c>
      <c r="J1623" t="str" cm="1">
        <f t="array" ref="J1623">_xlfn.IFS(C1623&lt;5.7,"Normal",C1623&lt;6.5,"Pre-Diabetes",C1623&gt;=6.5,"Diabetes")</f>
        <v>Normal</v>
      </c>
    </row>
    <row r="1624" spans="1:10" x14ac:dyDescent="0.35">
      <c r="A1624" t="s">
        <v>747</v>
      </c>
      <c r="B1624">
        <v>21.85</v>
      </c>
      <c r="C1624">
        <v>5.26</v>
      </c>
      <c r="D1624" t="s">
        <v>2380</v>
      </c>
      <c r="E1624" t="s">
        <v>2379</v>
      </c>
      <c r="F1624" t="s">
        <v>2381</v>
      </c>
      <c r="G1624">
        <v>1</v>
      </c>
      <c r="H1624" t="s">
        <v>2379</v>
      </c>
      <c r="I1624" t="str" cm="1">
        <f t="array" ref="I1624">_xlfn.IFS(B1870&lt;18.5,"Underweight",B1870&lt;25,"Normal Weight",B1870&lt;30,"Overweight",B1870&gt;=30,"Obesity")</f>
        <v>Obesity</v>
      </c>
      <c r="J1624" t="str" cm="1">
        <f t="array" ref="J1624">_xlfn.IFS(C1624&lt;5.7,"Normal",C1624&lt;6.5,"Pre-Diabetes",C1624&gt;=6.5,"Diabetes")</f>
        <v>Normal</v>
      </c>
    </row>
    <row r="1625" spans="1:10" x14ac:dyDescent="0.35">
      <c r="A1625" t="s">
        <v>746</v>
      </c>
      <c r="B1625">
        <v>30.495000000000001</v>
      </c>
      <c r="C1625">
        <v>6.25</v>
      </c>
      <c r="D1625" t="s">
        <v>2379</v>
      </c>
      <c r="E1625" t="s">
        <v>2379</v>
      </c>
      <c r="F1625" t="s">
        <v>2379</v>
      </c>
      <c r="G1625">
        <v>0</v>
      </c>
      <c r="H1625" t="s">
        <v>2379</v>
      </c>
      <c r="I1625" t="str" cm="1">
        <f t="array" ref="I1625">_xlfn.IFS(B1871&lt;18.5,"Underweight",B1871&lt;25,"Normal Weight",B1871&lt;30,"Overweight",B1871&gt;=30,"Obesity")</f>
        <v>Underweight</v>
      </c>
      <c r="J1625" t="str" cm="1">
        <f t="array" ref="J1625">_xlfn.IFS(C1625&lt;5.7,"Normal",C1625&lt;6.5,"Pre-Diabetes",C1625&gt;=6.5,"Diabetes")</f>
        <v>Pre-Diabetes</v>
      </c>
    </row>
    <row r="1626" spans="1:10" x14ac:dyDescent="0.35">
      <c r="A1626" t="s">
        <v>745</v>
      </c>
      <c r="B1626">
        <v>34.104999999999997</v>
      </c>
      <c r="C1626">
        <v>5.67</v>
      </c>
      <c r="D1626" t="s">
        <v>2380</v>
      </c>
      <c r="E1626" t="s">
        <v>2379</v>
      </c>
      <c r="F1626" t="s">
        <v>2379</v>
      </c>
      <c r="G1626">
        <v>0</v>
      </c>
      <c r="H1626" t="s">
        <v>2379</v>
      </c>
      <c r="I1626" t="str" cm="1">
        <f t="array" ref="I1626">_xlfn.IFS(B1872&lt;18.5,"Underweight",B1872&lt;25,"Normal Weight",B1872&lt;30,"Overweight",B1872&gt;=30,"Obesity")</f>
        <v>Obesity</v>
      </c>
      <c r="J1626" t="str" cm="1">
        <f t="array" ref="J1626">_xlfn.IFS(C1626&lt;5.7,"Normal",C1626&lt;6.5,"Pre-Diabetes",C1626&gt;=6.5,"Diabetes")</f>
        <v>Normal</v>
      </c>
    </row>
    <row r="1627" spans="1:10" x14ac:dyDescent="0.35">
      <c r="A1627" t="s">
        <v>744</v>
      </c>
      <c r="B1627">
        <v>32.770000000000003</v>
      </c>
      <c r="C1627">
        <v>4.42</v>
      </c>
      <c r="D1627" t="s">
        <v>2380</v>
      </c>
      <c r="E1627" t="s">
        <v>2379</v>
      </c>
      <c r="F1627" t="s">
        <v>2379</v>
      </c>
      <c r="G1627">
        <v>1</v>
      </c>
      <c r="H1627" t="s">
        <v>2379</v>
      </c>
      <c r="I1627" t="str" cm="1">
        <f t="array" ref="I1627">_xlfn.IFS(B1873&lt;18.5,"Underweight",B1873&lt;25,"Normal Weight",B1873&lt;30,"Overweight",B1873&gt;=30,"Obesity")</f>
        <v>Underweight</v>
      </c>
      <c r="J1627" t="str" cm="1">
        <f t="array" ref="J1627">_xlfn.IFS(C1627&lt;5.7,"Normal",C1627&lt;6.5,"Pre-Diabetes",C1627&gt;=6.5,"Diabetes")</f>
        <v>Normal</v>
      </c>
    </row>
    <row r="1628" spans="1:10" x14ac:dyDescent="0.35">
      <c r="A1628" t="s">
        <v>743</v>
      </c>
      <c r="B1628">
        <v>16.850000000000001</v>
      </c>
      <c r="C1628">
        <v>11.75</v>
      </c>
      <c r="D1628" t="s">
        <v>2380</v>
      </c>
      <c r="E1628" t="s">
        <v>2379</v>
      </c>
      <c r="F1628" t="s">
        <v>2379</v>
      </c>
      <c r="G1628">
        <v>2</v>
      </c>
      <c r="H1628" t="s">
        <v>2379</v>
      </c>
      <c r="I1628" t="str" cm="1">
        <f t="array" ref="I1628">_xlfn.IFS(B1874&lt;18.5,"Underweight",B1874&lt;25,"Normal Weight",B1874&lt;30,"Overweight",B1874&gt;=30,"Obesity")</f>
        <v>Overweight</v>
      </c>
      <c r="J1628" t="str" cm="1">
        <f t="array" ref="J1628">_xlfn.IFS(C1628&lt;5.7,"Normal",C1628&lt;6.5,"Pre-Diabetes",C1628&gt;=6.5,"Diabetes")</f>
        <v>Diabetes</v>
      </c>
    </row>
    <row r="1629" spans="1:10" x14ac:dyDescent="0.35">
      <c r="A1629" t="s">
        <v>742</v>
      </c>
      <c r="B1629">
        <v>34.700000000000003</v>
      </c>
      <c r="C1629">
        <v>6.06</v>
      </c>
      <c r="D1629" t="s">
        <v>2379</v>
      </c>
      <c r="E1629" t="s">
        <v>2379</v>
      </c>
      <c r="F1629" t="s">
        <v>2379</v>
      </c>
      <c r="G1629">
        <v>1</v>
      </c>
      <c r="H1629" t="s">
        <v>2379</v>
      </c>
      <c r="I1629" t="str" cm="1">
        <f t="array" ref="I1629">_xlfn.IFS(B1875&lt;18.5,"Underweight",B1875&lt;25,"Normal Weight",B1875&lt;30,"Overweight",B1875&gt;=30,"Obesity")</f>
        <v>Overweight</v>
      </c>
      <c r="J1629" t="str" cm="1">
        <f t="array" ref="J1629">_xlfn.IFS(C1629&lt;5.7,"Normal",C1629&lt;6.5,"Pre-Diabetes",C1629&gt;=6.5,"Diabetes")</f>
        <v>Pre-Diabetes</v>
      </c>
    </row>
    <row r="1630" spans="1:10" x14ac:dyDescent="0.35">
      <c r="A1630" t="s">
        <v>741</v>
      </c>
      <c r="B1630">
        <v>37.049999999999997</v>
      </c>
      <c r="C1630">
        <v>5.48</v>
      </c>
      <c r="D1630" t="s">
        <v>2379</v>
      </c>
      <c r="E1630" t="s">
        <v>2379</v>
      </c>
      <c r="F1630" t="s">
        <v>2379</v>
      </c>
      <c r="G1630">
        <v>1</v>
      </c>
      <c r="H1630" t="s">
        <v>2379</v>
      </c>
      <c r="I1630" t="str" cm="1">
        <f t="array" ref="I1630">_xlfn.IFS(B1876&lt;18.5,"Underweight",B1876&lt;25,"Normal Weight",B1876&lt;30,"Overweight",B1876&gt;=30,"Obesity")</f>
        <v>Overweight</v>
      </c>
      <c r="J1630" t="str" cm="1">
        <f t="array" ref="J1630">_xlfn.IFS(C1630&lt;5.7,"Normal",C1630&lt;6.5,"Pre-Diabetes",C1630&gt;=6.5,"Diabetes")</f>
        <v>Normal</v>
      </c>
    </row>
    <row r="1631" spans="1:10" x14ac:dyDescent="0.35">
      <c r="A1631" t="s">
        <v>740</v>
      </c>
      <c r="B1631">
        <v>18.78</v>
      </c>
      <c r="C1631">
        <v>4.45</v>
      </c>
      <c r="D1631" t="s">
        <v>2379</v>
      </c>
      <c r="E1631" t="s">
        <v>2379</v>
      </c>
      <c r="F1631" t="s">
        <v>2381</v>
      </c>
      <c r="G1631">
        <v>1</v>
      </c>
      <c r="H1631" t="s">
        <v>2379</v>
      </c>
      <c r="I1631" t="str" cm="1">
        <f t="array" ref="I1631">_xlfn.IFS(B1877&lt;18.5,"Underweight",B1877&lt;25,"Normal Weight",B1877&lt;30,"Overweight",B1877&gt;=30,"Obesity")</f>
        <v>Obesity</v>
      </c>
      <c r="J1631" t="str" cm="1">
        <f t="array" ref="J1631">_xlfn.IFS(C1631&lt;5.7,"Normal",C1631&lt;6.5,"Pre-Diabetes",C1631&gt;=6.5,"Diabetes")</f>
        <v>Normal</v>
      </c>
    </row>
    <row r="1632" spans="1:10" x14ac:dyDescent="0.35">
      <c r="A1632" t="s">
        <v>739</v>
      </c>
      <c r="B1632">
        <v>28.024999999999999</v>
      </c>
      <c r="C1632">
        <v>5</v>
      </c>
      <c r="D1632" t="s">
        <v>2379</v>
      </c>
      <c r="E1632" t="s">
        <v>2379</v>
      </c>
      <c r="F1632" t="s">
        <v>2379</v>
      </c>
      <c r="G1632">
        <v>1</v>
      </c>
      <c r="H1632" t="s">
        <v>2379</v>
      </c>
      <c r="I1632" t="str" cm="1">
        <f t="array" ref="I1632">_xlfn.IFS(B1878&lt;18.5,"Underweight",B1878&lt;25,"Normal Weight",B1878&lt;30,"Overweight",B1878&gt;=30,"Obesity")</f>
        <v>Overweight</v>
      </c>
      <c r="J1632" t="str" cm="1">
        <f t="array" ref="J1632">_xlfn.IFS(C1632&lt;5.7,"Normal",C1632&lt;6.5,"Pre-Diabetes",C1632&gt;=6.5,"Diabetes")</f>
        <v>Normal</v>
      </c>
    </row>
    <row r="1633" spans="1:10" x14ac:dyDescent="0.35">
      <c r="A1633" t="s">
        <v>738</v>
      </c>
      <c r="B1633">
        <v>35.090000000000003</v>
      </c>
      <c r="C1633">
        <v>5.84</v>
      </c>
      <c r="D1633" t="s">
        <v>2379</v>
      </c>
      <c r="E1633" t="s">
        <v>2379</v>
      </c>
      <c r="F1633" t="s">
        <v>2379</v>
      </c>
      <c r="G1633">
        <v>0</v>
      </c>
      <c r="H1633" t="s">
        <v>2379</v>
      </c>
      <c r="I1633" t="str" cm="1">
        <f t="array" ref="I1633">_xlfn.IFS(B1879&lt;18.5,"Underweight",B1879&lt;25,"Normal Weight",B1879&lt;30,"Overweight",B1879&gt;=30,"Obesity")</f>
        <v>Overweight</v>
      </c>
      <c r="J1633" t="str" cm="1">
        <f t="array" ref="J1633">_xlfn.IFS(C1633&lt;5.7,"Normal",C1633&lt;6.5,"Pre-Diabetes",C1633&gt;=6.5,"Diabetes")</f>
        <v>Pre-Diabetes</v>
      </c>
    </row>
    <row r="1634" spans="1:10" x14ac:dyDescent="0.35">
      <c r="A1634" t="s">
        <v>737</v>
      </c>
      <c r="B1634">
        <v>34.42</v>
      </c>
      <c r="C1634">
        <v>5.21</v>
      </c>
      <c r="D1634" t="s">
        <v>2380</v>
      </c>
      <c r="E1634" t="s">
        <v>2379</v>
      </c>
      <c r="F1634" t="s">
        <v>2379</v>
      </c>
      <c r="G1634">
        <v>0</v>
      </c>
      <c r="H1634" t="s">
        <v>2379</v>
      </c>
      <c r="I1634" t="str" cm="1">
        <f t="array" ref="I1634">_xlfn.IFS(B1880&lt;18.5,"Underweight",B1880&lt;25,"Normal Weight",B1880&lt;30,"Overweight",B1880&gt;=30,"Obesity")</f>
        <v>Normal Weight</v>
      </c>
      <c r="J1634" t="str" cm="1">
        <f t="array" ref="J1634">_xlfn.IFS(C1634&lt;5.7,"Normal",C1634&lt;6.5,"Pre-Diabetes",C1634&gt;=6.5,"Diabetes")</f>
        <v>Normal</v>
      </c>
    </row>
    <row r="1635" spans="1:10" x14ac:dyDescent="0.35">
      <c r="A1635" t="s">
        <v>736</v>
      </c>
      <c r="B1635">
        <v>29.4</v>
      </c>
      <c r="C1635">
        <v>4.26</v>
      </c>
      <c r="D1635" t="s">
        <v>2379</v>
      </c>
      <c r="E1635" t="s">
        <v>2379</v>
      </c>
      <c r="F1635" t="s">
        <v>2379</v>
      </c>
      <c r="G1635">
        <v>0</v>
      </c>
      <c r="H1635" t="s">
        <v>2379</v>
      </c>
      <c r="I1635" t="str" cm="1">
        <f t="array" ref="I1635">_xlfn.IFS(B1881&lt;18.5,"Underweight",B1881&lt;25,"Normal Weight",B1881&lt;30,"Overweight",B1881&gt;=30,"Obesity")</f>
        <v>Underweight</v>
      </c>
      <c r="J1635" t="str" cm="1">
        <f t="array" ref="J1635">_xlfn.IFS(C1635&lt;5.7,"Normal",C1635&lt;6.5,"Pre-Diabetes",C1635&gt;=6.5,"Diabetes")</f>
        <v>Normal</v>
      </c>
    </row>
    <row r="1636" spans="1:10" x14ac:dyDescent="0.35">
      <c r="A1636" t="s">
        <v>735</v>
      </c>
      <c r="B1636">
        <v>21.31</v>
      </c>
      <c r="C1636">
        <v>4.17</v>
      </c>
      <c r="D1636" t="s">
        <v>2379</v>
      </c>
      <c r="E1636" t="s">
        <v>2379</v>
      </c>
      <c r="F1636" t="s">
        <v>2379</v>
      </c>
      <c r="G1636">
        <v>0</v>
      </c>
      <c r="H1636" t="s">
        <v>2379</v>
      </c>
      <c r="I1636" t="str" cm="1">
        <f t="array" ref="I1636">_xlfn.IFS(B1882&lt;18.5,"Underweight",B1882&lt;25,"Normal Weight",B1882&lt;30,"Overweight",B1882&gt;=30,"Obesity")</f>
        <v>Obesity</v>
      </c>
      <c r="J1636" t="str" cm="1">
        <f t="array" ref="J1636">_xlfn.IFS(C1636&lt;5.7,"Normal",C1636&lt;6.5,"Pre-Diabetes",C1636&gt;=6.5,"Diabetes")</f>
        <v>Normal</v>
      </c>
    </row>
    <row r="1637" spans="1:10" x14ac:dyDescent="0.35">
      <c r="A1637" t="s">
        <v>734</v>
      </c>
      <c r="B1637">
        <v>19.559999999999999</v>
      </c>
      <c r="C1637">
        <v>11.96</v>
      </c>
      <c r="D1637" t="s">
        <v>2379</v>
      </c>
      <c r="E1637" t="s">
        <v>2379</v>
      </c>
      <c r="F1637" t="s">
        <v>2379</v>
      </c>
      <c r="G1637">
        <v>0</v>
      </c>
      <c r="H1637" t="s">
        <v>2379</v>
      </c>
      <c r="I1637" t="str" cm="1">
        <f t="array" ref="I1637">_xlfn.IFS(B1883&lt;18.5,"Underweight",B1883&lt;25,"Normal Weight",B1883&lt;30,"Overweight",B1883&gt;=30,"Obesity")</f>
        <v>Obesity</v>
      </c>
      <c r="J1637" t="str" cm="1">
        <f t="array" ref="J1637">_xlfn.IFS(C1637&lt;5.7,"Normal",C1637&lt;6.5,"Pre-Diabetes",C1637&gt;=6.5,"Diabetes")</f>
        <v>Diabetes</v>
      </c>
    </row>
    <row r="1638" spans="1:10" x14ac:dyDescent="0.35">
      <c r="A1638" t="s">
        <v>733</v>
      </c>
      <c r="B1638">
        <v>37.335000000000001</v>
      </c>
      <c r="C1638">
        <v>6.26</v>
      </c>
      <c r="D1638" t="s">
        <v>2380</v>
      </c>
      <c r="E1638" t="s">
        <v>2379</v>
      </c>
      <c r="F1638" t="s">
        <v>2379</v>
      </c>
      <c r="G1638">
        <v>1</v>
      </c>
      <c r="H1638" t="s">
        <v>2379</v>
      </c>
      <c r="I1638" t="str" cm="1">
        <f t="array" ref="I1638">_xlfn.IFS(B1884&lt;18.5,"Underweight",B1884&lt;25,"Normal Weight",B1884&lt;30,"Overweight",B1884&gt;=30,"Obesity")</f>
        <v>Obesity</v>
      </c>
      <c r="J1638" t="str" cm="1">
        <f t="array" ref="J1638">_xlfn.IFS(C1638&lt;5.7,"Normal",C1638&lt;6.5,"Pre-Diabetes",C1638&gt;=6.5,"Diabetes")</f>
        <v>Pre-Diabetes</v>
      </c>
    </row>
    <row r="1639" spans="1:10" x14ac:dyDescent="0.35">
      <c r="A1639" t="s">
        <v>732</v>
      </c>
      <c r="B1639">
        <v>19.53</v>
      </c>
      <c r="C1639">
        <v>11.68</v>
      </c>
      <c r="D1639" t="s">
        <v>2379</v>
      </c>
      <c r="E1639" t="s">
        <v>2379</v>
      </c>
      <c r="F1639" t="s">
        <v>2379</v>
      </c>
      <c r="G1639">
        <v>0</v>
      </c>
      <c r="H1639" t="s">
        <v>2379</v>
      </c>
      <c r="I1639" t="str" cm="1">
        <f t="array" ref="I1639">_xlfn.IFS(B1885&lt;18.5,"Underweight",B1885&lt;25,"Normal Weight",B1885&lt;30,"Overweight",B1885&gt;=30,"Obesity")</f>
        <v>Overweight</v>
      </c>
      <c r="J1639" t="str" cm="1">
        <f t="array" ref="J1639">_xlfn.IFS(C1639&lt;5.7,"Normal",C1639&lt;6.5,"Pre-Diabetes",C1639&gt;=6.5,"Diabetes")</f>
        <v>Diabetes</v>
      </c>
    </row>
    <row r="1640" spans="1:10" x14ac:dyDescent="0.35">
      <c r="A1640" t="s">
        <v>731</v>
      </c>
      <c r="B1640">
        <v>34.1</v>
      </c>
      <c r="C1640">
        <v>5.16</v>
      </c>
      <c r="D1640" t="s">
        <v>2379</v>
      </c>
      <c r="E1640" t="s">
        <v>2379</v>
      </c>
      <c r="F1640" t="s">
        <v>2379</v>
      </c>
      <c r="G1640">
        <v>0</v>
      </c>
      <c r="H1640" t="s">
        <v>2379</v>
      </c>
      <c r="I1640" t="str" cm="1">
        <f t="array" ref="I1640">_xlfn.IFS(B1886&lt;18.5,"Underweight",B1886&lt;25,"Normal Weight",B1886&lt;30,"Overweight",B1886&gt;=30,"Obesity")</f>
        <v>Normal Weight</v>
      </c>
      <c r="J1640" t="str" cm="1">
        <f t="array" ref="J1640">_xlfn.IFS(C1640&lt;5.7,"Normal",C1640&lt;6.5,"Pre-Diabetes",C1640&gt;=6.5,"Diabetes")</f>
        <v>Normal</v>
      </c>
    </row>
    <row r="1641" spans="1:10" x14ac:dyDescent="0.35">
      <c r="A1641" t="s">
        <v>730</v>
      </c>
      <c r="B1641">
        <v>16.5</v>
      </c>
      <c r="C1641">
        <v>6.9</v>
      </c>
      <c r="D1641" t="s">
        <v>2380</v>
      </c>
      <c r="E1641" t="s">
        <v>2379</v>
      </c>
      <c r="F1641" t="s">
        <v>2379</v>
      </c>
      <c r="G1641">
        <v>2</v>
      </c>
      <c r="H1641" t="s">
        <v>2379</v>
      </c>
      <c r="I1641" t="str" cm="1">
        <f t="array" ref="I1641">_xlfn.IFS(B1887&lt;18.5,"Underweight",B1887&lt;25,"Normal Weight",B1887&lt;30,"Overweight",B1887&gt;=30,"Obesity")</f>
        <v>Overweight</v>
      </c>
      <c r="J1641" t="str" cm="1">
        <f t="array" ref="J1641">_xlfn.IFS(C1641&lt;5.7,"Normal",C1641&lt;6.5,"Pre-Diabetes",C1641&gt;=6.5,"Diabetes")</f>
        <v>Diabetes</v>
      </c>
    </row>
    <row r="1642" spans="1:10" x14ac:dyDescent="0.35">
      <c r="A1642" t="s">
        <v>729</v>
      </c>
      <c r="B1642">
        <v>30.69</v>
      </c>
      <c r="C1642">
        <v>4.83</v>
      </c>
      <c r="D1642" t="s">
        <v>2379</v>
      </c>
      <c r="E1642" t="s">
        <v>2379</v>
      </c>
      <c r="F1642" t="s">
        <v>2379</v>
      </c>
      <c r="G1642">
        <v>1</v>
      </c>
      <c r="H1642" t="s">
        <v>2379</v>
      </c>
      <c r="I1642" t="str" cm="1">
        <f t="array" ref="I1642">_xlfn.IFS(B1888&lt;18.5,"Underweight",B1888&lt;25,"Normal Weight",B1888&lt;30,"Overweight",B1888&gt;=30,"Obesity")</f>
        <v>Obesity</v>
      </c>
      <c r="J1642" t="str" cm="1">
        <f t="array" ref="J1642">_xlfn.IFS(C1642&lt;5.7,"Normal",C1642&lt;6.5,"Pre-Diabetes",C1642&gt;=6.5,"Diabetes")</f>
        <v>Normal</v>
      </c>
    </row>
    <row r="1643" spans="1:10" x14ac:dyDescent="0.35">
      <c r="A1643" t="s">
        <v>728</v>
      </c>
      <c r="B1643">
        <v>28.93</v>
      </c>
      <c r="C1643">
        <v>4.87</v>
      </c>
      <c r="D1643" t="s">
        <v>2379</v>
      </c>
      <c r="E1643" t="s">
        <v>2379</v>
      </c>
      <c r="F1643" t="s">
        <v>2379</v>
      </c>
      <c r="G1643">
        <v>1</v>
      </c>
      <c r="H1643" t="s">
        <v>2379</v>
      </c>
      <c r="I1643" t="str" cm="1">
        <f t="array" ref="I1643">_xlfn.IFS(B1889&lt;18.5,"Underweight",B1889&lt;25,"Normal Weight",B1889&lt;30,"Overweight",B1889&gt;=30,"Obesity")</f>
        <v>Obesity</v>
      </c>
      <c r="J1643" t="str" cm="1">
        <f t="array" ref="J1643">_xlfn.IFS(C1643&lt;5.7,"Normal",C1643&lt;6.5,"Pre-Diabetes",C1643&gt;=6.5,"Diabetes")</f>
        <v>Normal</v>
      </c>
    </row>
    <row r="1644" spans="1:10" x14ac:dyDescent="0.35">
      <c r="A1644" t="s">
        <v>727</v>
      </c>
      <c r="B1644">
        <v>38.9</v>
      </c>
      <c r="C1644">
        <v>4.28</v>
      </c>
      <c r="D1644" t="s">
        <v>2379</v>
      </c>
      <c r="E1644" t="s">
        <v>2379</v>
      </c>
      <c r="F1644" t="s">
        <v>2379</v>
      </c>
      <c r="G1644">
        <v>0</v>
      </c>
      <c r="H1644" t="s">
        <v>2379</v>
      </c>
      <c r="I1644" t="str" cm="1">
        <f t="array" ref="I1644">_xlfn.IFS(B1890&lt;18.5,"Underweight",B1890&lt;25,"Normal Weight",B1890&lt;30,"Overweight",B1890&gt;=30,"Obesity")</f>
        <v>Obesity</v>
      </c>
      <c r="J1644" t="str" cm="1">
        <f t="array" ref="J1644">_xlfn.IFS(C1644&lt;5.7,"Normal",C1644&lt;6.5,"Pre-Diabetes",C1644&gt;=6.5,"Diabetes")</f>
        <v>Normal</v>
      </c>
    </row>
    <row r="1645" spans="1:10" x14ac:dyDescent="0.35">
      <c r="A1645" t="s">
        <v>726</v>
      </c>
      <c r="B1645">
        <v>26.9</v>
      </c>
      <c r="C1645">
        <v>4.07</v>
      </c>
      <c r="D1645" t="s">
        <v>2379</v>
      </c>
      <c r="E1645" t="s">
        <v>2379</v>
      </c>
      <c r="F1645" t="s">
        <v>2379</v>
      </c>
      <c r="G1645">
        <v>0</v>
      </c>
      <c r="H1645" t="s">
        <v>2379</v>
      </c>
      <c r="I1645" t="str" cm="1">
        <f t="array" ref="I1645">_xlfn.IFS(B1891&lt;18.5,"Underweight",B1891&lt;25,"Normal Weight",B1891&lt;30,"Overweight",B1891&gt;=30,"Obesity")</f>
        <v>Underweight</v>
      </c>
      <c r="J1645" t="str" cm="1">
        <f t="array" ref="J1645">_xlfn.IFS(C1645&lt;5.7,"Normal",C1645&lt;6.5,"Pre-Diabetes",C1645&gt;=6.5,"Diabetes")</f>
        <v>Normal</v>
      </c>
    </row>
    <row r="1646" spans="1:10" x14ac:dyDescent="0.35">
      <c r="A1646" t="s">
        <v>725</v>
      </c>
      <c r="B1646">
        <v>24.86</v>
      </c>
      <c r="C1646">
        <v>6.23</v>
      </c>
      <c r="D1646" t="s">
        <v>2379</v>
      </c>
      <c r="E1646" t="s">
        <v>2379</v>
      </c>
      <c r="F1646" t="s">
        <v>2379</v>
      </c>
      <c r="G1646">
        <v>0</v>
      </c>
      <c r="H1646" t="s">
        <v>2379</v>
      </c>
      <c r="I1646" t="str" cm="1">
        <f t="array" ref="I1646">_xlfn.IFS(B1892&lt;18.5,"Underweight",B1892&lt;25,"Normal Weight",B1892&lt;30,"Overweight",B1892&gt;=30,"Obesity")</f>
        <v>Obesity</v>
      </c>
      <c r="J1646" t="str" cm="1">
        <f t="array" ref="J1646">_xlfn.IFS(C1646&lt;5.7,"Normal",C1646&lt;6.5,"Pre-Diabetes",C1646&gt;=6.5,"Diabetes")</f>
        <v>Pre-Diabetes</v>
      </c>
    </row>
    <row r="1647" spans="1:10" x14ac:dyDescent="0.35">
      <c r="A1647" t="s">
        <v>724</v>
      </c>
      <c r="B1647">
        <v>39.14</v>
      </c>
      <c r="C1647">
        <v>6.24</v>
      </c>
      <c r="D1647" t="s">
        <v>2379</v>
      </c>
      <c r="E1647" t="s">
        <v>2380</v>
      </c>
      <c r="F1647" t="s">
        <v>2379</v>
      </c>
      <c r="G1647">
        <v>1</v>
      </c>
      <c r="H1647" t="s">
        <v>2379</v>
      </c>
      <c r="I1647" t="str" cm="1">
        <f t="array" ref="I1647">_xlfn.IFS(B1893&lt;18.5,"Underweight",B1893&lt;25,"Normal Weight",B1893&lt;30,"Overweight",B1893&gt;=30,"Obesity")</f>
        <v>Obesity</v>
      </c>
      <c r="J1647" t="str" cm="1">
        <f t="array" ref="J1647">_xlfn.IFS(C1647&lt;5.7,"Normal",C1647&lt;6.5,"Pre-Diabetes",C1647&gt;=6.5,"Diabetes")</f>
        <v>Pre-Diabetes</v>
      </c>
    </row>
    <row r="1648" spans="1:10" x14ac:dyDescent="0.35">
      <c r="A1648" t="s">
        <v>723</v>
      </c>
      <c r="B1648">
        <v>39.799999999999997</v>
      </c>
      <c r="C1648">
        <v>6.17</v>
      </c>
      <c r="D1648" t="s">
        <v>2379</v>
      </c>
      <c r="E1648" t="s">
        <v>2379</v>
      </c>
      <c r="F1648" t="s">
        <v>2381</v>
      </c>
      <c r="G1648">
        <v>1</v>
      </c>
      <c r="H1648" t="s">
        <v>2379</v>
      </c>
      <c r="I1648" t="str" cm="1">
        <f t="array" ref="I1648">_xlfn.IFS(B1894&lt;18.5,"Underweight",B1894&lt;25,"Normal Weight",B1894&lt;30,"Overweight",B1894&gt;=30,"Obesity")</f>
        <v>Normal Weight</v>
      </c>
      <c r="J1648" t="str" cm="1">
        <f t="array" ref="J1648">_xlfn.IFS(C1648&lt;5.7,"Normal",C1648&lt;6.5,"Pre-Diabetes",C1648&gt;=6.5,"Diabetes")</f>
        <v>Pre-Diabetes</v>
      </c>
    </row>
    <row r="1649" spans="1:10" x14ac:dyDescent="0.35">
      <c r="A1649" t="s">
        <v>722</v>
      </c>
      <c r="B1649">
        <v>34.32</v>
      </c>
      <c r="C1649">
        <v>5.16</v>
      </c>
      <c r="D1649" t="s">
        <v>2379</v>
      </c>
      <c r="E1649" t="s">
        <v>2379</v>
      </c>
      <c r="F1649" t="s">
        <v>2379</v>
      </c>
      <c r="G1649">
        <v>1</v>
      </c>
      <c r="H1649" t="s">
        <v>2379</v>
      </c>
      <c r="I1649" t="str" cm="1">
        <f t="array" ref="I1649">_xlfn.IFS(B1895&lt;18.5,"Underweight",B1895&lt;25,"Normal Weight",B1895&lt;30,"Overweight",B1895&gt;=30,"Obesity")</f>
        <v>Overweight</v>
      </c>
      <c r="J1649" t="str" cm="1">
        <f t="array" ref="J1649">_xlfn.IFS(C1649&lt;5.7,"Normal",C1649&lt;6.5,"Pre-Diabetes",C1649&gt;=6.5,"Diabetes")</f>
        <v>Normal</v>
      </c>
    </row>
    <row r="1650" spans="1:10" x14ac:dyDescent="0.35">
      <c r="A1650" t="s">
        <v>721</v>
      </c>
      <c r="B1650">
        <v>32.51</v>
      </c>
      <c r="C1650">
        <v>4.3</v>
      </c>
      <c r="D1650" t="s">
        <v>2379</v>
      </c>
      <c r="E1650" t="s">
        <v>2379</v>
      </c>
      <c r="F1650" t="s">
        <v>2379</v>
      </c>
      <c r="G1650">
        <v>0</v>
      </c>
      <c r="H1650" t="s">
        <v>2379</v>
      </c>
      <c r="I1650" t="str" cm="1">
        <f t="array" ref="I1650">_xlfn.IFS(B1896&lt;18.5,"Underweight",B1896&lt;25,"Normal Weight",B1896&lt;30,"Overweight",B1896&gt;=30,"Obesity")</f>
        <v>Underweight</v>
      </c>
      <c r="J1650" t="str" cm="1">
        <f t="array" ref="J1650">_xlfn.IFS(C1650&lt;5.7,"Normal",C1650&lt;6.5,"Pre-Diabetes",C1650&gt;=6.5,"Diabetes")</f>
        <v>Normal</v>
      </c>
    </row>
    <row r="1651" spans="1:10" x14ac:dyDescent="0.35">
      <c r="A1651" t="s">
        <v>720</v>
      </c>
      <c r="B1651">
        <v>30.71</v>
      </c>
      <c r="C1651">
        <v>6.14</v>
      </c>
      <c r="D1651" t="s">
        <v>2379</v>
      </c>
      <c r="E1651" t="s">
        <v>2379</v>
      </c>
      <c r="F1651" t="s">
        <v>2381</v>
      </c>
      <c r="G1651">
        <v>1</v>
      </c>
      <c r="H1651" t="s">
        <v>2379</v>
      </c>
      <c r="I1651" t="str" cm="1">
        <f t="array" ref="I1651">_xlfn.IFS(B1897&lt;18.5,"Underweight",B1897&lt;25,"Normal Weight",B1897&lt;30,"Overweight",B1897&gt;=30,"Obesity")</f>
        <v>Underweight</v>
      </c>
      <c r="J1651" t="str" cm="1">
        <f t="array" ref="J1651">_xlfn.IFS(C1651&lt;5.7,"Normal",C1651&lt;6.5,"Pre-Diabetes",C1651&gt;=6.5,"Diabetes")</f>
        <v>Pre-Diabetes</v>
      </c>
    </row>
    <row r="1652" spans="1:10" x14ac:dyDescent="0.35">
      <c r="A1652" t="s">
        <v>719</v>
      </c>
      <c r="B1652">
        <v>28.9</v>
      </c>
      <c r="C1652">
        <v>5.36</v>
      </c>
      <c r="D1652" t="s">
        <v>2379</v>
      </c>
      <c r="E1652" t="s">
        <v>2379</v>
      </c>
      <c r="F1652" t="s">
        <v>2379</v>
      </c>
      <c r="G1652">
        <v>1</v>
      </c>
      <c r="H1652" t="s">
        <v>2379</v>
      </c>
      <c r="I1652" t="str" cm="1">
        <f t="array" ref="I1652">_xlfn.IFS(B1898&lt;18.5,"Underweight",B1898&lt;25,"Normal Weight",B1898&lt;30,"Overweight",B1898&gt;=30,"Obesity")</f>
        <v>Normal Weight</v>
      </c>
      <c r="J1652" t="str" cm="1">
        <f t="array" ref="J1652">_xlfn.IFS(C1652&lt;5.7,"Normal",C1652&lt;6.5,"Pre-Diabetes",C1652&gt;=6.5,"Diabetes")</f>
        <v>Normal</v>
      </c>
    </row>
    <row r="1653" spans="1:10" x14ac:dyDescent="0.35">
      <c r="A1653" t="s">
        <v>718</v>
      </c>
      <c r="B1653">
        <v>36.19</v>
      </c>
      <c r="C1653">
        <v>4.3</v>
      </c>
      <c r="D1653" t="s">
        <v>2379</v>
      </c>
      <c r="E1653" t="s">
        <v>2379</v>
      </c>
      <c r="F1653" t="s">
        <v>2379</v>
      </c>
      <c r="G1653">
        <v>0</v>
      </c>
      <c r="H1653" t="s">
        <v>2379</v>
      </c>
      <c r="I1653" t="str" cm="1">
        <f t="array" ref="I1653">_xlfn.IFS(B1899&lt;18.5,"Underweight",B1899&lt;25,"Normal Weight",B1899&lt;30,"Overweight",B1899&gt;=30,"Obesity")</f>
        <v>Normal Weight</v>
      </c>
      <c r="J1653" t="str" cm="1">
        <f t="array" ref="J1653">_xlfn.IFS(C1653&lt;5.7,"Normal",C1653&lt;6.5,"Pre-Diabetes",C1653&gt;=6.5,"Diabetes")</f>
        <v>Normal</v>
      </c>
    </row>
    <row r="1654" spans="1:10" x14ac:dyDescent="0.35">
      <c r="A1654" t="s">
        <v>717</v>
      </c>
      <c r="B1654">
        <v>29.6</v>
      </c>
      <c r="C1654">
        <v>4.09</v>
      </c>
      <c r="D1654" t="s">
        <v>2379</v>
      </c>
      <c r="E1654" t="s">
        <v>2379</v>
      </c>
      <c r="F1654" t="s">
        <v>2379</v>
      </c>
      <c r="G1654">
        <v>0</v>
      </c>
      <c r="H1654" t="s">
        <v>2379</v>
      </c>
      <c r="I1654" t="str" cm="1">
        <f t="array" ref="I1654">_xlfn.IFS(B1900&lt;18.5,"Underweight",B1900&lt;25,"Normal Weight",B1900&lt;30,"Overweight",B1900&gt;=30,"Obesity")</f>
        <v>Normal Weight</v>
      </c>
      <c r="J1654" t="str" cm="1">
        <f t="array" ref="J1654">_xlfn.IFS(C1654&lt;5.7,"Normal",C1654&lt;6.5,"Pre-Diabetes",C1654&gt;=6.5,"Diabetes")</f>
        <v>Normal</v>
      </c>
    </row>
    <row r="1655" spans="1:10" x14ac:dyDescent="0.35">
      <c r="A1655" t="s">
        <v>716</v>
      </c>
      <c r="B1655">
        <v>30.95</v>
      </c>
      <c r="C1655">
        <v>6.27</v>
      </c>
      <c r="D1655" t="s">
        <v>2379</v>
      </c>
      <c r="E1655" t="s">
        <v>2379</v>
      </c>
      <c r="F1655" t="s">
        <v>2381</v>
      </c>
      <c r="G1655">
        <v>1</v>
      </c>
      <c r="H1655" t="s">
        <v>2379</v>
      </c>
      <c r="I1655" t="str" cm="1">
        <f t="array" ref="I1655">_xlfn.IFS(B1901&lt;18.5,"Underweight",B1901&lt;25,"Normal Weight",B1901&lt;30,"Overweight",B1901&gt;=30,"Obesity")</f>
        <v>Obesity</v>
      </c>
      <c r="J1655" t="str" cm="1">
        <f t="array" ref="J1655">_xlfn.IFS(C1655&lt;5.7,"Normal",C1655&lt;6.5,"Pre-Diabetes",C1655&gt;=6.5,"Diabetes")</f>
        <v>Pre-Diabetes</v>
      </c>
    </row>
    <row r="1656" spans="1:10" x14ac:dyDescent="0.35">
      <c r="A1656" t="s">
        <v>715</v>
      </c>
      <c r="B1656">
        <v>19.95</v>
      </c>
      <c r="C1656">
        <v>5.39</v>
      </c>
      <c r="D1656" t="s">
        <v>2379</v>
      </c>
      <c r="E1656" t="s">
        <v>2379</v>
      </c>
      <c r="F1656" t="s">
        <v>2379</v>
      </c>
      <c r="G1656">
        <v>1</v>
      </c>
      <c r="H1656" t="s">
        <v>2379</v>
      </c>
      <c r="I1656" t="str" cm="1">
        <f t="array" ref="I1656">_xlfn.IFS(B1902&lt;18.5,"Underweight",B1902&lt;25,"Normal Weight",B1902&lt;30,"Overweight",B1902&gt;=30,"Obesity")</f>
        <v>Obesity</v>
      </c>
      <c r="J1656" t="str" cm="1">
        <f t="array" ref="J1656">_xlfn.IFS(C1656&lt;5.7,"Normal",C1656&lt;6.5,"Pre-Diabetes",C1656&gt;=6.5,"Diabetes")</f>
        <v>Normal</v>
      </c>
    </row>
    <row r="1657" spans="1:10" x14ac:dyDescent="0.35">
      <c r="A1657" t="s">
        <v>714</v>
      </c>
      <c r="B1657">
        <v>23.65</v>
      </c>
      <c r="C1657">
        <v>5.75</v>
      </c>
      <c r="D1657" t="s">
        <v>2380</v>
      </c>
      <c r="E1657" t="s">
        <v>2379</v>
      </c>
      <c r="F1657" t="s">
        <v>2379</v>
      </c>
      <c r="G1657">
        <v>0</v>
      </c>
      <c r="H1657" t="s">
        <v>2379</v>
      </c>
      <c r="I1657" t="str" cm="1">
        <f t="array" ref="I1657">_xlfn.IFS(B1903&lt;18.5,"Underweight",B1903&lt;25,"Normal Weight",B1903&lt;30,"Overweight",B1903&gt;=30,"Obesity")</f>
        <v>Obesity</v>
      </c>
      <c r="J1657" t="str" cm="1">
        <f t="array" ref="J1657">_xlfn.IFS(C1657&lt;5.7,"Normal",C1657&lt;6.5,"Pre-Diabetes",C1657&gt;=6.5,"Diabetes")</f>
        <v>Pre-Diabetes</v>
      </c>
    </row>
    <row r="1658" spans="1:10" x14ac:dyDescent="0.35">
      <c r="A1658" t="s">
        <v>713</v>
      </c>
      <c r="B1658">
        <v>43.34</v>
      </c>
      <c r="C1658">
        <v>4.91</v>
      </c>
      <c r="D1658" t="s">
        <v>2379</v>
      </c>
      <c r="E1658" t="s">
        <v>2379</v>
      </c>
      <c r="F1658" t="s">
        <v>2379</v>
      </c>
      <c r="G1658">
        <v>1</v>
      </c>
      <c r="H1658" t="s">
        <v>2379</v>
      </c>
      <c r="I1658" t="str" cm="1">
        <f t="array" ref="I1658">_xlfn.IFS(B1904&lt;18.5,"Underweight",B1904&lt;25,"Normal Weight",B1904&lt;30,"Overweight",B1904&gt;=30,"Obesity")</f>
        <v>Overweight</v>
      </c>
      <c r="J1658" t="str" cm="1">
        <f t="array" ref="J1658">_xlfn.IFS(C1658&lt;5.7,"Normal",C1658&lt;6.5,"Pre-Diabetes",C1658&gt;=6.5,"Diabetes")</f>
        <v>Normal</v>
      </c>
    </row>
    <row r="1659" spans="1:10" x14ac:dyDescent="0.35">
      <c r="A1659" t="s">
        <v>712</v>
      </c>
      <c r="B1659">
        <v>31.98</v>
      </c>
      <c r="C1659">
        <v>4.46</v>
      </c>
      <c r="D1659" t="s">
        <v>2380</v>
      </c>
      <c r="E1659" t="s">
        <v>2379</v>
      </c>
      <c r="F1659" t="s">
        <v>2379</v>
      </c>
      <c r="G1659">
        <v>1</v>
      </c>
      <c r="H1659" t="s">
        <v>2379</v>
      </c>
      <c r="I1659" t="str" cm="1">
        <f t="array" ref="I1659">_xlfn.IFS(B1905&lt;18.5,"Underweight",B1905&lt;25,"Normal Weight",B1905&lt;30,"Overweight",B1905&gt;=30,"Obesity")</f>
        <v>Overweight</v>
      </c>
      <c r="J1659" t="str" cm="1">
        <f t="array" ref="J1659">_xlfn.IFS(C1659&lt;5.7,"Normal",C1659&lt;6.5,"Pre-Diabetes",C1659&gt;=6.5,"Diabetes")</f>
        <v>Normal</v>
      </c>
    </row>
    <row r="1660" spans="1:10" x14ac:dyDescent="0.35">
      <c r="A1660" t="s">
        <v>711</v>
      </c>
      <c r="B1660">
        <v>35.86</v>
      </c>
      <c r="C1660">
        <v>6.22</v>
      </c>
      <c r="D1660" t="s">
        <v>2379</v>
      </c>
      <c r="E1660" t="s">
        <v>2379</v>
      </c>
      <c r="F1660" t="s">
        <v>2379</v>
      </c>
      <c r="G1660">
        <v>1</v>
      </c>
      <c r="H1660" t="s">
        <v>2379</v>
      </c>
      <c r="I1660" t="str" cm="1">
        <f t="array" ref="I1660">_xlfn.IFS(B1906&lt;18.5,"Underweight",B1906&lt;25,"Normal Weight",B1906&lt;30,"Overweight",B1906&gt;=30,"Obesity")</f>
        <v>Obesity</v>
      </c>
      <c r="J1660" t="str" cm="1">
        <f t="array" ref="J1660">_xlfn.IFS(C1660&lt;5.7,"Normal",C1660&lt;6.5,"Pre-Diabetes",C1660&gt;=6.5,"Diabetes")</f>
        <v>Pre-Diabetes</v>
      </c>
    </row>
    <row r="1661" spans="1:10" x14ac:dyDescent="0.35">
      <c r="A1661" t="s">
        <v>710</v>
      </c>
      <c r="B1661">
        <v>15.2</v>
      </c>
      <c r="C1661">
        <v>8.82</v>
      </c>
      <c r="D1661" t="s">
        <v>2379</v>
      </c>
      <c r="E1661" t="s">
        <v>2379</v>
      </c>
      <c r="F1661" t="s">
        <v>2379</v>
      </c>
      <c r="G1661">
        <v>0</v>
      </c>
      <c r="H1661" t="s">
        <v>2379</v>
      </c>
      <c r="I1661" t="str" cm="1">
        <f t="array" ref="I1661">_xlfn.IFS(B1907&lt;18.5,"Underweight",B1907&lt;25,"Normal Weight",B1907&lt;30,"Overweight",B1907&gt;=30,"Obesity")</f>
        <v>Overweight</v>
      </c>
      <c r="J1661" t="str" cm="1">
        <f t="array" ref="J1661">_xlfn.IFS(C1661&lt;5.7,"Normal",C1661&lt;6.5,"Pre-Diabetes",C1661&gt;=6.5,"Diabetes")</f>
        <v>Diabetes</v>
      </c>
    </row>
    <row r="1662" spans="1:10" x14ac:dyDescent="0.35">
      <c r="A1662" t="s">
        <v>709</v>
      </c>
      <c r="B1662">
        <v>37.200000000000003</v>
      </c>
      <c r="C1662">
        <v>10.14</v>
      </c>
      <c r="D1662" t="s">
        <v>2379</v>
      </c>
      <c r="E1662" t="s">
        <v>2379</v>
      </c>
      <c r="F1662" t="s">
        <v>2379</v>
      </c>
      <c r="G1662">
        <v>0</v>
      </c>
      <c r="H1662" t="s">
        <v>2379</v>
      </c>
      <c r="I1662" t="str" cm="1">
        <f t="array" ref="I1662">_xlfn.IFS(B1908&lt;18.5,"Underweight",B1908&lt;25,"Normal Weight",B1908&lt;30,"Overweight",B1908&gt;=30,"Obesity")</f>
        <v>Overweight</v>
      </c>
      <c r="J1662" t="str" cm="1">
        <f t="array" ref="J1662">_xlfn.IFS(C1662&lt;5.7,"Normal",C1662&lt;6.5,"Pre-Diabetes",C1662&gt;=6.5,"Diabetes")</f>
        <v>Diabetes</v>
      </c>
    </row>
    <row r="1663" spans="1:10" x14ac:dyDescent="0.35">
      <c r="A1663" t="s">
        <v>708</v>
      </c>
      <c r="B1663">
        <v>17.91</v>
      </c>
      <c r="C1663">
        <v>4.66</v>
      </c>
      <c r="D1663" t="s">
        <v>2379</v>
      </c>
      <c r="E1663" t="s">
        <v>2379</v>
      </c>
      <c r="F1663" t="s">
        <v>2379</v>
      </c>
      <c r="G1663">
        <v>2</v>
      </c>
      <c r="H1663" t="s">
        <v>2379</v>
      </c>
      <c r="I1663" t="str" cm="1">
        <f t="array" ref="I1663">_xlfn.IFS(B1909&lt;18.5,"Underweight",B1909&lt;25,"Normal Weight",B1909&lt;30,"Overweight",B1909&gt;=30,"Obesity")</f>
        <v>Obesity</v>
      </c>
      <c r="J1663" t="str" cm="1">
        <f t="array" ref="J1663">_xlfn.IFS(C1663&lt;5.7,"Normal",C1663&lt;6.5,"Pre-Diabetes",C1663&gt;=6.5,"Diabetes")</f>
        <v>Normal</v>
      </c>
    </row>
    <row r="1664" spans="1:10" x14ac:dyDescent="0.35">
      <c r="A1664" t="s">
        <v>707</v>
      </c>
      <c r="B1664">
        <v>20.76</v>
      </c>
      <c r="C1664">
        <v>6.26</v>
      </c>
      <c r="D1664" t="s">
        <v>2379</v>
      </c>
      <c r="E1664" t="s">
        <v>2379</v>
      </c>
      <c r="F1664" t="s">
        <v>2379</v>
      </c>
      <c r="G1664">
        <v>0</v>
      </c>
      <c r="H1664" t="s">
        <v>2379</v>
      </c>
      <c r="I1664" t="str" cm="1">
        <f t="array" ref="I1664">_xlfn.IFS(B1910&lt;18.5,"Underweight",B1910&lt;25,"Normal Weight",B1910&lt;30,"Overweight",B1910&gt;=30,"Obesity")</f>
        <v>Obesity</v>
      </c>
      <c r="J1664" t="str" cm="1">
        <f t="array" ref="J1664">_xlfn.IFS(C1664&lt;5.7,"Normal",C1664&lt;6.5,"Pre-Diabetes",C1664&gt;=6.5,"Diabetes")</f>
        <v>Pre-Diabetes</v>
      </c>
    </row>
    <row r="1665" spans="1:10" x14ac:dyDescent="0.35">
      <c r="A1665" t="s">
        <v>706</v>
      </c>
      <c r="B1665">
        <v>38.99</v>
      </c>
      <c r="C1665">
        <v>5.21</v>
      </c>
      <c r="D1665" t="s">
        <v>2379</v>
      </c>
      <c r="E1665" t="s">
        <v>2380</v>
      </c>
      <c r="F1665" t="s">
        <v>2379</v>
      </c>
      <c r="G1665">
        <v>1</v>
      </c>
      <c r="H1665" t="s">
        <v>2379</v>
      </c>
      <c r="I1665" t="str" cm="1">
        <f t="array" ref="I1665">_xlfn.IFS(B1911&lt;18.5,"Underweight",B1911&lt;25,"Normal Weight",B1911&lt;30,"Overweight",B1911&gt;=30,"Obesity")</f>
        <v>Obesity</v>
      </c>
      <c r="J1665" t="str" cm="1">
        <f t="array" ref="J1665">_xlfn.IFS(C1665&lt;5.7,"Normal",C1665&lt;6.5,"Pre-Diabetes",C1665&gt;=6.5,"Diabetes")</f>
        <v>Normal</v>
      </c>
    </row>
    <row r="1666" spans="1:10" x14ac:dyDescent="0.35">
      <c r="A1666" t="s">
        <v>705</v>
      </c>
      <c r="B1666">
        <v>42.655000000000001</v>
      </c>
      <c r="C1666">
        <v>5.94</v>
      </c>
      <c r="D1666" t="s">
        <v>2380</v>
      </c>
      <c r="E1666" t="s">
        <v>2379</v>
      </c>
      <c r="F1666" t="s">
        <v>2381</v>
      </c>
      <c r="G1666">
        <v>1</v>
      </c>
      <c r="H1666" t="s">
        <v>2379</v>
      </c>
      <c r="I1666" t="str" cm="1">
        <f t="array" ref="I1666">_xlfn.IFS(B1912&lt;18.5,"Underweight",B1912&lt;25,"Normal Weight",B1912&lt;30,"Overweight",B1912&gt;=30,"Obesity")</f>
        <v>Obesity</v>
      </c>
      <c r="J1666" t="str" cm="1">
        <f t="array" ref="J1666">_xlfn.IFS(C1666&lt;5.7,"Normal",C1666&lt;6.5,"Pre-Diabetes",C1666&gt;=6.5,"Diabetes")</f>
        <v>Pre-Diabetes</v>
      </c>
    </row>
    <row r="1667" spans="1:10" x14ac:dyDescent="0.35">
      <c r="A1667" t="s">
        <v>704</v>
      </c>
      <c r="B1667">
        <v>30.57</v>
      </c>
      <c r="C1667">
        <v>5.34</v>
      </c>
      <c r="D1667" t="s">
        <v>2379</v>
      </c>
      <c r="E1667" t="s">
        <v>2379</v>
      </c>
      <c r="F1667" t="s">
        <v>2381</v>
      </c>
      <c r="G1667">
        <v>1</v>
      </c>
      <c r="H1667" t="s">
        <v>2379</v>
      </c>
      <c r="I1667" t="str" cm="1">
        <f t="array" ref="I1667">_xlfn.IFS(B1913&lt;18.5,"Underweight",B1913&lt;25,"Normal Weight",B1913&lt;30,"Overweight",B1913&gt;=30,"Obesity")</f>
        <v>Underweight</v>
      </c>
      <c r="J1667" t="str" cm="1">
        <f t="array" ref="J1667">_xlfn.IFS(C1667&lt;5.7,"Normal",C1667&lt;6.5,"Pre-Diabetes",C1667&gt;=6.5,"Diabetes")</f>
        <v>Normal</v>
      </c>
    </row>
    <row r="1668" spans="1:10" x14ac:dyDescent="0.35">
      <c r="A1668" t="s">
        <v>703</v>
      </c>
      <c r="B1668">
        <v>17.7</v>
      </c>
      <c r="C1668">
        <v>6.38</v>
      </c>
      <c r="D1668" t="s">
        <v>2379</v>
      </c>
      <c r="E1668" t="s">
        <v>2379</v>
      </c>
      <c r="F1668" t="s">
        <v>2379</v>
      </c>
      <c r="G1668">
        <v>2</v>
      </c>
      <c r="H1668" t="s">
        <v>2379</v>
      </c>
      <c r="I1668" t="str" cm="1">
        <f t="array" ref="I1668">_xlfn.IFS(B1914&lt;18.5,"Underweight",B1914&lt;25,"Normal Weight",B1914&lt;30,"Overweight",B1914&gt;=30,"Obesity")</f>
        <v>Overweight</v>
      </c>
      <c r="J1668" t="str" cm="1">
        <f t="array" ref="J1668">_xlfn.IFS(C1668&lt;5.7,"Normal",C1668&lt;6.5,"Pre-Diabetes",C1668&gt;=6.5,"Diabetes")</f>
        <v>Pre-Diabetes</v>
      </c>
    </row>
    <row r="1669" spans="1:10" x14ac:dyDescent="0.35">
      <c r="A1669" t="s">
        <v>702</v>
      </c>
      <c r="B1669">
        <v>34.770000000000003</v>
      </c>
      <c r="C1669">
        <v>4.47</v>
      </c>
      <c r="D1669" t="s">
        <v>2379</v>
      </c>
      <c r="E1669" t="s">
        <v>2379</v>
      </c>
      <c r="F1669" t="s">
        <v>2379</v>
      </c>
      <c r="G1669">
        <v>1</v>
      </c>
      <c r="H1669" t="s">
        <v>2379</v>
      </c>
      <c r="I1669" t="str" cm="1">
        <f t="array" ref="I1669">_xlfn.IFS(B1915&lt;18.5,"Underweight",B1915&lt;25,"Normal Weight",B1915&lt;30,"Overweight",B1915&gt;=30,"Obesity")</f>
        <v>Underweight</v>
      </c>
      <c r="J1669" t="str" cm="1">
        <f t="array" ref="J1669">_xlfn.IFS(C1669&lt;5.7,"Normal",C1669&lt;6.5,"Pre-Diabetes",C1669&gt;=6.5,"Diabetes")</f>
        <v>Normal</v>
      </c>
    </row>
    <row r="1670" spans="1:10" x14ac:dyDescent="0.35">
      <c r="A1670" t="s">
        <v>701</v>
      </c>
      <c r="B1670">
        <v>16.88</v>
      </c>
      <c r="C1670">
        <v>9.9600000000000009</v>
      </c>
      <c r="D1670" t="s">
        <v>2379</v>
      </c>
      <c r="E1670" t="s">
        <v>2379</v>
      </c>
      <c r="F1670" t="s">
        <v>2379</v>
      </c>
      <c r="G1670">
        <v>0</v>
      </c>
      <c r="H1670" t="s">
        <v>2379</v>
      </c>
      <c r="I1670" t="str" cm="1">
        <f t="array" ref="I1670">_xlfn.IFS(B1916&lt;18.5,"Underweight",B1916&lt;25,"Normal Weight",B1916&lt;30,"Overweight",B1916&gt;=30,"Obesity")</f>
        <v>Overweight</v>
      </c>
      <c r="J1670" t="str" cm="1">
        <f t="array" ref="J1670">_xlfn.IFS(C1670&lt;5.7,"Normal",C1670&lt;6.5,"Pre-Diabetes",C1670&gt;=6.5,"Diabetes")</f>
        <v>Diabetes</v>
      </c>
    </row>
    <row r="1671" spans="1:10" x14ac:dyDescent="0.35">
      <c r="A1671" t="s">
        <v>700</v>
      </c>
      <c r="B1671">
        <v>40.26</v>
      </c>
      <c r="C1671">
        <v>9.92</v>
      </c>
      <c r="D1671" t="s">
        <v>2380</v>
      </c>
      <c r="E1671" t="s">
        <v>2379</v>
      </c>
      <c r="F1671" t="s">
        <v>2379</v>
      </c>
      <c r="G1671">
        <v>0</v>
      </c>
      <c r="H1671" t="s">
        <v>2379</v>
      </c>
      <c r="I1671" t="str" cm="1">
        <f t="array" ref="I1671">_xlfn.IFS(B1917&lt;18.5,"Underweight",B1917&lt;25,"Normal Weight",B1917&lt;30,"Overweight",B1917&gt;=30,"Obesity")</f>
        <v>Obesity</v>
      </c>
      <c r="J1671" t="str" cm="1">
        <f t="array" ref="J1671">_xlfn.IFS(C1671&lt;5.7,"Normal",C1671&lt;6.5,"Pre-Diabetes",C1671&gt;=6.5,"Diabetes")</f>
        <v>Diabetes</v>
      </c>
    </row>
    <row r="1672" spans="1:10" x14ac:dyDescent="0.35">
      <c r="A1672" t="s">
        <v>699</v>
      </c>
      <c r="B1672">
        <v>25.6</v>
      </c>
      <c r="C1672">
        <v>6.03</v>
      </c>
      <c r="D1672" t="s">
        <v>2379</v>
      </c>
      <c r="E1672" t="s">
        <v>2379</v>
      </c>
      <c r="F1672" t="s">
        <v>2381</v>
      </c>
      <c r="G1672">
        <v>1</v>
      </c>
      <c r="H1672" t="s">
        <v>2379</v>
      </c>
      <c r="I1672" t="str" cm="1">
        <f t="array" ref="I1672">_xlfn.IFS(B1918&lt;18.5,"Underweight",B1918&lt;25,"Normal Weight",B1918&lt;30,"Overweight",B1918&gt;=30,"Obesity")</f>
        <v>Obesity</v>
      </c>
      <c r="J1672" t="str" cm="1">
        <f t="array" ref="J1672">_xlfn.IFS(C1672&lt;5.7,"Normal",C1672&lt;6.5,"Pre-Diabetes",C1672&gt;=6.5,"Diabetes")</f>
        <v>Pre-Diabetes</v>
      </c>
    </row>
    <row r="1673" spans="1:10" x14ac:dyDescent="0.35">
      <c r="A1673" t="s">
        <v>698</v>
      </c>
      <c r="B1673">
        <v>33.549999999999997</v>
      </c>
      <c r="C1673">
        <v>10.9</v>
      </c>
      <c r="D1673" t="s">
        <v>2380</v>
      </c>
      <c r="E1673" t="s">
        <v>2379</v>
      </c>
      <c r="F1673" t="s">
        <v>2379</v>
      </c>
      <c r="G1673">
        <v>0</v>
      </c>
      <c r="H1673" t="s">
        <v>2379</v>
      </c>
      <c r="I1673" t="str" cm="1">
        <f t="array" ref="I1673">_xlfn.IFS(B1919&lt;18.5,"Underweight",B1919&lt;25,"Normal Weight",B1919&lt;30,"Overweight",B1919&gt;=30,"Obesity")</f>
        <v>Obesity</v>
      </c>
      <c r="J1673" t="str" cm="1">
        <f t="array" ref="J1673">_xlfn.IFS(C1673&lt;5.7,"Normal",C1673&lt;6.5,"Pre-Diabetes",C1673&gt;=6.5,"Diabetes")</f>
        <v>Diabetes</v>
      </c>
    </row>
    <row r="1674" spans="1:10" x14ac:dyDescent="0.35">
      <c r="A1674" t="s">
        <v>697</v>
      </c>
      <c r="B1674">
        <v>16.690000000000001</v>
      </c>
      <c r="C1674">
        <v>10.66</v>
      </c>
      <c r="D1674" t="s">
        <v>2379</v>
      </c>
      <c r="E1674" t="s">
        <v>2379</v>
      </c>
      <c r="F1674" t="s">
        <v>2379</v>
      </c>
      <c r="G1674">
        <v>0</v>
      </c>
      <c r="H1674" t="s">
        <v>2379</v>
      </c>
      <c r="I1674" t="str" cm="1">
        <f t="array" ref="I1674">_xlfn.IFS(B1920&lt;18.5,"Underweight",B1920&lt;25,"Normal Weight",B1920&lt;30,"Overweight",B1920&gt;=30,"Obesity")</f>
        <v>Overweight</v>
      </c>
      <c r="J1674" t="str" cm="1">
        <f t="array" ref="J1674">_xlfn.IFS(C1674&lt;5.7,"Normal",C1674&lt;6.5,"Pre-Diabetes",C1674&gt;=6.5,"Diabetes")</f>
        <v>Diabetes</v>
      </c>
    </row>
    <row r="1675" spans="1:10" x14ac:dyDescent="0.35">
      <c r="A1675" t="s">
        <v>696</v>
      </c>
      <c r="B1675">
        <v>19.95</v>
      </c>
      <c r="C1675">
        <v>4.05</v>
      </c>
      <c r="D1675" t="s">
        <v>2379</v>
      </c>
      <c r="E1675" t="s">
        <v>2379</v>
      </c>
      <c r="F1675" t="s">
        <v>2379</v>
      </c>
      <c r="G1675">
        <v>1</v>
      </c>
      <c r="H1675" t="s">
        <v>2379</v>
      </c>
      <c r="I1675" t="str" cm="1">
        <f t="array" ref="I1675">_xlfn.IFS(B1921&lt;18.5,"Underweight",B1921&lt;25,"Normal Weight",B1921&lt;30,"Overweight",B1921&gt;=30,"Obesity")</f>
        <v>Normal Weight</v>
      </c>
      <c r="J1675" t="str" cm="1">
        <f t="array" ref="J1675">_xlfn.IFS(C1675&lt;5.7,"Normal",C1675&lt;6.5,"Pre-Diabetes",C1675&gt;=6.5,"Diabetes")</f>
        <v>Normal</v>
      </c>
    </row>
    <row r="1676" spans="1:10" x14ac:dyDescent="0.35">
      <c r="A1676" t="s">
        <v>695</v>
      </c>
      <c r="B1676">
        <v>17.55</v>
      </c>
      <c r="C1676">
        <v>4.2300000000000004</v>
      </c>
      <c r="D1676" t="s">
        <v>2379</v>
      </c>
      <c r="E1676" t="s">
        <v>2379</v>
      </c>
      <c r="F1676" t="s">
        <v>2379</v>
      </c>
      <c r="G1676">
        <v>2</v>
      </c>
      <c r="H1676" t="s">
        <v>2379</v>
      </c>
      <c r="I1676" t="str" cm="1">
        <f t="array" ref="I1676">_xlfn.IFS(B1922&lt;18.5,"Underweight",B1922&lt;25,"Normal Weight",B1922&lt;30,"Overweight",B1922&gt;=30,"Obesity")</f>
        <v>Obesity</v>
      </c>
      <c r="J1676" t="str" cm="1">
        <f t="array" ref="J1676">_xlfn.IFS(C1676&lt;5.7,"Normal",C1676&lt;6.5,"Pre-Diabetes",C1676&gt;=6.5,"Diabetes")</f>
        <v>Normal</v>
      </c>
    </row>
    <row r="1677" spans="1:10" x14ac:dyDescent="0.35">
      <c r="A1677" t="s">
        <v>694</v>
      </c>
      <c r="B1677">
        <v>22.01</v>
      </c>
      <c r="C1677">
        <v>5.01</v>
      </c>
      <c r="D1677" t="s">
        <v>2379</v>
      </c>
      <c r="E1677" t="s">
        <v>2379</v>
      </c>
      <c r="F1677" t="s">
        <v>2379</v>
      </c>
      <c r="G1677">
        <v>1</v>
      </c>
      <c r="H1677" t="s">
        <v>2379</v>
      </c>
      <c r="I1677" t="str" cm="1">
        <f t="array" ref="I1677">_xlfn.IFS(B1923&lt;18.5,"Underweight",B1923&lt;25,"Normal Weight",B1923&lt;30,"Overweight",B1923&gt;=30,"Obesity")</f>
        <v>Obesity</v>
      </c>
      <c r="J1677" t="str" cm="1">
        <f t="array" ref="J1677">_xlfn.IFS(C1677&lt;5.7,"Normal",C1677&lt;6.5,"Pre-Diabetes",C1677&gt;=6.5,"Diabetes")</f>
        <v>Normal</v>
      </c>
    </row>
    <row r="1678" spans="1:10" x14ac:dyDescent="0.35">
      <c r="A1678" t="s">
        <v>693</v>
      </c>
      <c r="B1678">
        <v>41.8</v>
      </c>
      <c r="C1678">
        <v>5.82</v>
      </c>
      <c r="D1678" t="s">
        <v>2380</v>
      </c>
      <c r="E1678" t="s">
        <v>2379</v>
      </c>
      <c r="F1678" t="s">
        <v>2381</v>
      </c>
      <c r="G1678">
        <v>1</v>
      </c>
      <c r="H1678" t="s">
        <v>2379</v>
      </c>
      <c r="I1678" t="str" cm="1">
        <f t="array" ref="I1678">_xlfn.IFS(B1924&lt;18.5,"Underweight",B1924&lt;25,"Normal Weight",B1924&lt;30,"Overweight",B1924&gt;=30,"Obesity")</f>
        <v>Normal Weight</v>
      </c>
      <c r="J1678" t="str" cm="1">
        <f t="array" ref="J1678">_xlfn.IFS(C1678&lt;5.7,"Normal",C1678&lt;6.5,"Pre-Diabetes",C1678&gt;=6.5,"Diabetes")</f>
        <v>Pre-Diabetes</v>
      </c>
    </row>
    <row r="1679" spans="1:10" x14ac:dyDescent="0.35">
      <c r="A1679" t="s">
        <v>692</v>
      </c>
      <c r="B1679">
        <v>19.170000000000002</v>
      </c>
      <c r="C1679">
        <v>7.94</v>
      </c>
      <c r="D1679" t="s">
        <v>2379</v>
      </c>
      <c r="E1679" t="s">
        <v>2379</v>
      </c>
      <c r="F1679" t="s">
        <v>2379</v>
      </c>
      <c r="G1679">
        <v>0</v>
      </c>
      <c r="H1679" t="s">
        <v>2379</v>
      </c>
      <c r="I1679" t="str" cm="1">
        <f t="array" ref="I1679">_xlfn.IFS(B1925&lt;18.5,"Underweight",B1925&lt;25,"Normal Weight",B1925&lt;30,"Overweight",B1925&gt;=30,"Obesity")</f>
        <v>Underweight</v>
      </c>
      <c r="J1679" t="str" cm="1">
        <f t="array" ref="J1679">_xlfn.IFS(C1679&lt;5.7,"Normal",C1679&lt;6.5,"Pre-Diabetes",C1679&gt;=6.5,"Diabetes")</f>
        <v>Diabetes</v>
      </c>
    </row>
    <row r="1680" spans="1:10" x14ac:dyDescent="0.35">
      <c r="A1680" t="s">
        <v>691</v>
      </c>
      <c r="B1680">
        <v>32.799999999999997</v>
      </c>
      <c r="C1680">
        <v>6.16</v>
      </c>
      <c r="D1680" t="s">
        <v>2380</v>
      </c>
      <c r="E1680" t="s">
        <v>2379</v>
      </c>
      <c r="F1680" t="s">
        <v>2381</v>
      </c>
      <c r="G1680">
        <v>1</v>
      </c>
      <c r="H1680" t="s">
        <v>2379</v>
      </c>
      <c r="I1680" t="str" cm="1">
        <f t="array" ref="I1680">_xlfn.IFS(B1926&lt;18.5,"Underweight",B1926&lt;25,"Normal Weight",B1926&lt;30,"Overweight",B1926&gt;=30,"Obesity")</f>
        <v>Obesity</v>
      </c>
      <c r="J1680" t="str" cm="1">
        <f t="array" ref="J1680">_xlfn.IFS(C1680&lt;5.7,"Normal",C1680&lt;6.5,"Pre-Diabetes",C1680&gt;=6.5,"Diabetes")</f>
        <v>Pre-Diabetes</v>
      </c>
    </row>
    <row r="1681" spans="1:10" x14ac:dyDescent="0.35">
      <c r="A1681" t="s">
        <v>690</v>
      </c>
      <c r="B1681">
        <v>35.814999999999998</v>
      </c>
      <c r="C1681">
        <v>4.1500000000000004</v>
      </c>
      <c r="D1681" t="s">
        <v>2379</v>
      </c>
      <c r="E1681" t="s">
        <v>2379</v>
      </c>
      <c r="F1681" t="s">
        <v>2379</v>
      </c>
      <c r="G1681">
        <v>1</v>
      </c>
      <c r="H1681" t="s">
        <v>2379</v>
      </c>
      <c r="I1681" t="str" cm="1">
        <f t="array" ref="I1681">_xlfn.IFS(B1927&lt;18.5,"Underweight",B1927&lt;25,"Normal Weight",B1927&lt;30,"Overweight",B1927&gt;=30,"Obesity")</f>
        <v>Normal Weight</v>
      </c>
      <c r="J1681" t="str" cm="1">
        <f t="array" ref="J1681">_xlfn.IFS(C1681&lt;5.7,"Normal",C1681&lt;6.5,"Pre-Diabetes",C1681&gt;=6.5,"Diabetes")</f>
        <v>Normal</v>
      </c>
    </row>
    <row r="1682" spans="1:10" x14ac:dyDescent="0.35">
      <c r="A1682" t="s">
        <v>689</v>
      </c>
      <c r="B1682">
        <v>24.3</v>
      </c>
      <c r="C1682">
        <v>6.23</v>
      </c>
      <c r="D1682" t="s">
        <v>2379</v>
      </c>
      <c r="E1682" t="s">
        <v>2379</v>
      </c>
      <c r="F1682" t="s">
        <v>2379</v>
      </c>
      <c r="G1682">
        <v>0</v>
      </c>
      <c r="H1682" t="s">
        <v>2379</v>
      </c>
      <c r="I1682" t="str" cm="1">
        <f t="array" ref="I1682">_xlfn.IFS(B1928&lt;18.5,"Underweight",B1928&lt;25,"Normal Weight",B1928&lt;30,"Overweight",B1928&gt;=30,"Obesity")</f>
        <v>Underweight</v>
      </c>
      <c r="J1682" t="str" cm="1">
        <f t="array" ref="J1682">_xlfn.IFS(C1682&lt;5.7,"Normal",C1682&lt;6.5,"Pre-Diabetes",C1682&gt;=6.5,"Diabetes")</f>
        <v>Pre-Diabetes</v>
      </c>
    </row>
    <row r="1683" spans="1:10" x14ac:dyDescent="0.35">
      <c r="A1683" t="s">
        <v>688</v>
      </c>
      <c r="B1683">
        <v>19.059999999999999</v>
      </c>
      <c r="C1683">
        <v>7.41</v>
      </c>
      <c r="D1683" t="s">
        <v>2379</v>
      </c>
      <c r="E1683" t="s">
        <v>2379</v>
      </c>
      <c r="F1683" t="s">
        <v>2379</v>
      </c>
      <c r="G1683">
        <v>0</v>
      </c>
      <c r="H1683" t="s">
        <v>2379</v>
      </c>
      <c r="I1683" t="str" cm="1">
        <f t="array" ref="I1683">_xlfn.IFS(B1929&lt;18.5,"Underweight",B1929&lt;25,"Normal Weight",B1929&lt;30,"Overweight",B1929&gt;=30,"Obesity")</f>
        <v>Normal Weight</v>
      </c>
      <c r="J1683" t="str" cm="1">
        <f t="array" ref="J1683">_xlfn.IFS(C1683&lt;5.7,"Normal",C1683&lt;6.5,"Pre-Diabetes",C1683&gt;=6.5,"Diabetes")</f>
        <v>Diabetes</v>
      </c>
    </row>
    <row r="1684" spans="1:10" x14ac:dyDescent="0.35">
      <c r="A1684" t="s">
        <v>687</v>
      </c>
      <c r="B1684">
        <v>33.25</v>
      </c>
      <c r="C1684">
        <v>5.62</v>
      </c>
      <c r="D1684" t="s">
        <v>2380</v>
      </c>
      <c r="E1684" t="s">
        <v>2379</v>
      </c>
      <c r="F1684" t="s">
        <v>2379</v>
      </c>
      <c r="G1684">
        <v>1</v>
      </c>
      <c r="H1684" t="s">
        <v>2379</v>
      </c>
      <c r="I1684" t="str" cm="1">
        <f t="array" ref="I1684">_xlfn.IFS(B1930&lt;18.5,"Underweight",B1930&lt;25,"Normal Weight",B1930&lt;30,"Overweight",B1930&gt;=30,"Obesity")</f>
        <v>Obesity</v>
      </c>
      <c r="J1684" t="str" cm="1">
        <f t="array" ref="J1684">_xlfn.IFS(C1684&lt;5.7,"Normal",C1684&lt;6.5,"Pre-Diabetes",C1684&gt;=6.5,"Diabetes")</f>
        <v>Normal</v>
      </c>
    </row>
    <row r="1685" spans="1:10" x14ac:dyDescent="0.35">
      <c r="A1685" t="s">
        <v>686</v>
      </c>
      <c r="B1685">
        <v>21.37</v>
      </c>
      <c r="C1685">
        <v>4.54</v>
      </c>
      <c r="D1685" t="s">
        <v>2380</v>
      </c>
      <c r="E1685" t="s">
        <v>2379</v>
      </c>
      <c r="F1685" t="s">
        <v>2381</v>
      </c>
      <c r="G1685">
        <v>1</v>
      </c>
      <c r="H1685" t="s">
        <v>2379</v>
      </c>
      <c r="I1685" t="str" cm="1">
        <f t="array" ref="I1685">_xlfn.IFS(B1931&lt;18.5,"Underweight",B1931&lt;25,"Normal Weight",B1931&lt;30,"Overweight",B1931&gt;=30,"Obesity")</f>
        <v>Overweight</v>
      </c>
      <c r="J1685" t="str" cm="1">
        <f t="array" ref="J1685">_xlfn.IFS(C1685&lt;5.7,"Normal",C1685&lt;6.5,"Pre-Diabetes",C1685&gt;=6.5,"Diabetes")</f>
        <v>Normal</v>
      </c>
    </row>
    <row r="1686" spans="1:10" x14ac:dyDescent="0.35">
      <c r="A1686" t="s">
        <v>685</v>
      </c>
      <c r="B1686">
        <v>34.43</v>
      </c>
      <c r="C1686">
        <v>8.6199999999999992</v>
      </c>
      <c r="D1686" t="s">
        <v>2380</v>
      </c>
      <c r="E1686" t="s">
        <v>2379</v>
      </c>
      <c r="F1686" t="s">
        <v>2379</v>
      </c>
      <c r="G1686">
        <v>1</v>
      </c>
      <c r="H1686" t="s">
        <v>2379</v>
      </c>
      <c r="I1686" t="str" cm="1">
        <f t="array" ref="I1686">_xlfn.IFS(B1932&lt;18.5,"Underweight",B1932&lt;25,"Normal Weight",B1932&lt;30,"Overweight",B1932&gt;=30,"Obesity")</f>
        <v>Overweight</v>
      </c>
      <c r="J1686" t="str" cm="1">
        <f t="array" ref="J1686">_xlfn.IFS(C1686&lt;5.7,"Normal",C1686&lt;6.5,"Pre-Diabetes",C1686&gt;=6.5,"Diabetes")</f>
        <v>Diabetes</v>
      </c>
    </row>
    <row r="1687" spans="1:10" x14ac:dyDescent="0.35">
      <c r="A1687" t="s">
        <v>684</v>
      </c>
      <c r="B1687">
        <v>20.86</v>
      </c>
      <c r="C1687">
        <v>4.3600000000000003</v>
      </c>
      <c r="D1687" t="s">
        <v>2380</v>
      </c>
      <c r="E1687" t="s">
        <v>2379</v>
      </c>
      <c r="F1687" t="s">
        <v>2379</v>
      </c>
      <c r="G1687">
        <v>0</v>
      </c>
      <c r="H1687" t="s">
        <v>2379</v>
      </c>
      <c r="I1687" t="str" cm="1">
        <f t="array" ref="I1687">_xlfn.IFS(B1933&lt;18.5,"Underweight",B1933&lt;25,"Normal Weight",B1933&lt;30,"Overweight",B1933&gt;=30,"Obesity")</f>
        <v>Overweight</v>
      </c>
      <c r="J1687" t="str" cm="1">
        <f t="array" ref="J1687">_xlfn.IFS(C1687&lt;5.7,"Normal",C1687&lt;6.5,"Pre-Diabetes",C1687&gt;=6.5,"Diabetes")</f>
        <v>Normal</v>
      </c>
    </row>
    <row r="1688" spans="1:10" x14ac:dyDescent="0.35">
      <c r="A1688" t="s">
        <v>683</v>
      </c>
      <c r="B1688">
        <v>18.34</v>
      </c>
      <c r="C1688">
        <v>10.01</v>
      </c>
      <c r="D1688" t="s">
        <v>2379</v>
      </c>
      <c r="E1688" t="s">
        <v>2379</v>
      </c>
      <c r="F1688" t="s">
        <v>2379</v>
      </c>
      <c r="G1688">
        <v>0</v>
      </c>
      <c r="H1688" t="s">
        <v>2379</v>
      </c>
      <c r="I1688" t="str" cm="1">
        <f t="array" ref="I1688">_xlfn.IFS(B1934&lt;18.5,"Underweight",B1934&lt;25,"Normal Weight",B1934&lt;30,"Overweight",B1934&gt;=30,"Obesity")</f>
        <v>Underweight</v>
      </c>
      <c r="J1688" t="str" cm="1">
        <f t="array" ref="J1688">_xlfn.IFS(C1688&lt;5.7,"Normal",C1688&lt;6.5,"Pre-Diabetes",C1688&gt;=6.5,"Diabetes")</f>
        <v>Diabetes</v>
      </c>
    </row>
    <row r="1689" spans="1:10" x14ac:dyDescent="0.35">
      <c r="A1689" t="s">
        <v>682</v>
      </c>
      <c r="B1689">
        <v>34.15</v>
      </c>
      <c r="C1689">
        <v>5.42</v>
      </c>
      <c r="D1689" t="s">
        <v>2379</v>
      </c>
      <c r="E1689" t="s">
        <v>2379</v>
      </c>
      <c r="F1689" t="s">
        <v>2379</v>
      </c>
      <c r="G1689">
        <v>0</v>
      </c>
      <c r="H1689" t="s">
        <v>2379</v>
      </c>
      <c r="I1689" t="str" cm="1">
        <f t="array" ref="I1689">_xlfn.IFS(B1935&lt;18.5,"Underweight",B1935&lt;25,"Normal Weight",B1935&lt;30,"Overweight",B1935&gt;=30,"Obesity")</f>
        <v>Overweight</v>
      </c>
      <c r="J1689" t="str" cm="1">
        <f t="array" ref="J1689">_xlfn.IFS(C1689&lt;5.7,"Normal",C1689&lt;6.5,"Pre-Diabetes",C1689&gt;=6.5,"Diabetes")</f>
        <v>Normal</v>
      </c>
    </row>
    <row r="1690" spans="1:10" x14ac:dyDescent="0.35">
      <c r="A1690" t="s">
        <v>681</v>
      </c>
      <c r="B1690">
        <v>18.350000000000001</v>
      </c>
      <c r="C1690">
        <v>5.12</v>
      </c>
      <c r="D1690" t="s">
        <v>2379</v>
      </c>
      <c r="E1690" t="s">
        <v>2379</v>
      </c>
      <c r="F1690" t="s">
        <v>2379</v>
      </c>
      <c r="G1690">
        <v>0</v>
      </c>
      <c r="H1690" t="s">
        <v>2379</v>
      </c>
      <c r="I1690" t="str" cm="1">
        <f t="array" ref="I1690">_xlfn.IFS(B1936&lt;18.5,"Underweight",B1936&lt;25,"Normal Weight",B1936&lt;30,"Overweight",B1936&gt;=30,"Obesity")</f>
        <v>Underweight</v>
      </c>
      <c r="J1690" t="str" cm="1">
        <f t="array" ref="J1690">_xlfn.IFS(C1690&lt;5.7,"Normal",C1690&lt;6.5,"Pre-Diabetes",C1690&gt;=6.5,"Diabetes")</f>
        <v>Normal</v>
      </c>
    </row>
    <row r="1691" spans="1:10" x14ac:dyDescent="0.35">
      <c r="A1691" t="s">
        <v>680</v>
      </c>
      <c r="B1691">
        <v>22.13</v>
      </c>
      <c r="C1691">
        <v>9.1999999999999993</v>
      </c>
      <c r="D1691" t="s">
        <v>2380</v>
      </c>
      <c r="E1691" t="s">
        <v>2379</v>
      </c>
      <c r="F1691" t="s">
        <v>2379</v>
      </c>
      <c r="G1691">
        <v>0</v>
      </c>
      <c r="H1691" t="s">
        <v>2379</v>
      </c>
      <c r="I1691" t="str" cm="1">
        <f t="array" ref="I1691">_xlfn.IFS(B1937&lt;18.5,"Underweight",B1937&lt;25,"Normal Weight",B1937&lt;30,"Overweight",B1937&gt;=30,"Obesity")</f>
        <v>Underweight</v>
      </c>
      <c r="J1691" t="str" cm="1">
        <f t="array" ref="J1691">_xlfn.IFS(C1691&lt;5.7,"Normal",C1691&lt;6.5,"Pre-Diabetes",C1691&gt;=6.5,"Diabetes")</f>
        <v>Diabetes</v>
      </c>
    </row>
    <row r="1692" spans="1:10" x14ac:dyDescent="0.35">
      <c r="A1692" t="s">
        <v>679</v>
      </c>
      <c r="B1692">
        <v>22.51</v>
      </c>
      <c r="C1692">
        <v>6.08</v>
      </c>
      <c r="D1692" t="s">
        <v>2380</v>
      </c>
      <c r="E1692" t="s">
        <v>2379</v>
      </c>
      <c r="F1692" t="s">
        <v>2379</v>
      </c>
      <c r="G1692">
        <v>1</v>
      </c>
      <c r="H1692" t="s">
        <v>2379</v>
      </c>
      <c r="I1692" t="str" cm="1">
        <f t="array" ref="I1692">_xlfn.IFS(B1938&lt;18.5,"Underweight",B1938&lt;25,"Normal Weight",B1938&lt;30,"Overweight",B1938&gt;=30,"Obesity")</f>
        <v>Obesity</v>
      </c>
      <c r="J1692" t="str" cm="1">
        <f t="array" ref="J1692">_xlfn.IFS(C1692&lt;5.7,"Normal",C1692&lt;6.5,"Pre-Diabetes",C1692&gt;=6.5,"Diabetes")</f>
        <v>Pre-Diabetes</v>
      </c>
    </row>
    <row r="1693" spans="1:10" x14ac:dyDescent="0.35">
      <c r="A1693" t="s">
        <v>678</v>
      </c>
      <c r="B1693">
        <v>31</v>
      </c>
      <c r="C1693">
        <v>4.7699999999999996</v>
      </c>
      <c r="D1693" t="s">
        <v>2379</v>
      </c>
      <c r="E1693" t="s">
        <v>2379</v>
      </c>
      <c r="F1693" t="s">
        <v>2379</v>
      </c>
      <c r="G1693">
        <v>1</v>
      </c>
      <c r="H1693" t="s">
        <v>2379</v>
      </c>
      <c r="I1693" t="str" cm="1">
        <f t="array" ref="I1693">_xlfn.IFS(B1939&lt;18.5,"Underweight",B1939&lt;25,"Normal Weight",B1939&lt;30,"Overweight",B1939&gt;=30,"Obesity")</f>
        <v>Obesity</v>
      </c>
      <c r="J1693" t="str" cm="1">
        <f t="array" ref="J1693">_xlfn.IFS(C1693&lt;5.7,"Normal",C1693&lt;6.5,"Pre-Diabetes",C1693&gt;=6.5,"Diabetes")</f>
        <v>Normal</v>
      </c>
    </row>
    <row r="1694" spans="1:10" x14ac:dyDescent="0.35">
      <c r="A1694" t="s">
        <v>677</v>
      </c>
      <c r="B1694">
        <v>28.27</v>
      </c>
      <c r="C1694">
        <v>4.62</v>
      </c>
      <c r="D1694" t="s">
        <v>2379</v>
      </c>
      <c r="E1694" t="s">
        <v>2379</v>
      </c>
      <c r="F1694" t="s">
        <v>2379</v>
      </c>
      <c r="G1694">
        <v>1</v>
      </c>
      <c r="H1694" t="s">
        <v>2379</v>
      </c>
      <c r="I1694" t="str" cm="1">
        <f t="array" ref="I1694">_xlfn.IFS(B1940&lt;18.5,"Underweight",B1940&lt;25,"Normal Weight",B1940&lt;30,"Overweight",B1940&gt;=30,"Obesity")</f>
        <v>Normal Weight</v>
      </c>
      <c r="J1694" t="str" cm="1">
        <f t="array" ref="J1694">_xlfn.IFS(C1694&lt;5.7,"Normal",C1694&lt;6.5,"Pre-Diabetes",C1694&gt;=6.5,"Diabetes")</f>
        <v>Normal</v>
      </c>
    </row>
    <row r="1695" spans="1:10" x14ac:dyDescent="0.35">
      <c r="A1695" t="s">
        <v>676</v>
      </c>
      <c r="B1695">
        <v>29.92</v>
      </c>
      <c r="C1695">
        <v>9.07</v>
      </c>
      <c r="D1695" t="s">
        <v>2380</v>
      </c>
      <c r="E1695" t="s">
        <v>2379</v>
      </c>
      <c r="F1695" t="s">
        <v>2379</v>
      </c>
      <c r="G1695">
        <v>1</v>
      </c>
      <c r="H1695" t="s">
        <v>2379</v>
      </c>
      <c r="I1695" t="str" cm="1">
        <f t="array" ref="I1695">_xlfn.IFS(B1941&lt;18.5,"Underweight",B1941&lt;25,"Normal Weight",B1941&lt;30,"Overweight",B1941&gt;=30,"Obesity")</f>
        <v>Obesity</v>
      </c>
      <c r="J1695" t="str" cm="1">
        <f t="array" ref="J1695">_xlfn.IFS(C1695&lt;5.7,"Normal",C1695&lt;6.5,"Pre-Diabetes",C1695&gt;=6.5,"Diabetes")</f>
        <v>Diabetes</v>
      </c>
    </row>
    <row r="1696" spans="1:10" x14ac:dyDescent="0.35">
      <c r="A1696" t="s">
        <v>675</v>
      </c>
      <c r="B1696">
        <v>25.9</v>
      </c>
      <c r="C1696">
        <v>9.1199999999999992</v>
      </c>
      <c r="D1696" t="s">
        <v>2380</v>
      </c>
      <c r="E1696" t="s">
        <v>2379</v>
      </c>
      <c r="F1696" t="s">
        <v>2379</v>
      </c>
      <c r="G1696">
        <v>1</v>
      </c>
      <c r="H1696" t="s">
        <v>2379</v>
      </c>
      <c r="I1696" t="str" cm="1">
        <f t="array" ref="I1696">_xlfn.IFS(B1942&lt;18.5,"Underweight",B1942&lt;25,"Normal Weight",B1942&lt;30,"Overweight",B1942&gt;=30,"Obesity")</f>
        <v>Underweight</v>
      </c>
      <c r="J1696" t="str" cm="1">
        <f t="array" ref="J1696">_xlfn.IFS(C1696&lt;5.7,"Normal",C1696&lt;6.5,"Pre-Diabetes",C1696&gt;=6.5,"Diabetes")</f>
        <v>Diabetes</v>
      </c>
    </row>
    <row r="1697" spans="1:10" x14ac:dyDescent="0.35">
      <c r="A1697" t="s">
        <v>674</v>
      </c>
      <c r="B1697">
        <v>27.74</v>
      </c>
      <c r="C1697">
        <v>7.32</v>
      </c>
      <c r="D1697" t="s">
        <v>2380</v>
      </c>
      <c r="E1697" t="s">
        <v>2379</v>
      </c>
      <c r="F1697" t="s">
        <v>2379</v>
      </c>
      <c r="G1697">
        <v>1</v>
      </c>
      <c r="H1697" t="s">
        <v>2379</v>
      </c>
      <c r="I1697" t="str" cm="1">
        <f t="array" ref="I1697">_xlfn.IFS(B1943&lt;18.5,"Underweight",B1943&lt;25,"Normal Weight",B1943&lt;30,"Overweight",B1943&gt;=30,"Obesity")</f>
        <v>Obesity</v>
      </c>
      <c r="J1697" t="str" cm="1">
        <f t="array" ref="J1697">_xlfn.IFS(C1697&lt;5.7,"Normal",C1697&lt;6.5,"Pre-Diabetes",C1697&gt;=6.5,"Diabetes")</f>
        <v>Diabetes</v>
      </c>
    </row>
    <row r="1698" spans="1:10" x14ac:dyDescent="0.35">
      <c r="A1698" t="s">
        <v>673</v>
      </c>
      <c r="B1698">
        <v>17.260000000000002</v>
      </c>
      <c r="C1698">
        <v>11.73</v>
      </c>
      <c r="D1698" t="s">
        <v>2379</v>
      </c>
      <c r="E1698" t="s">
        <v>2379</v>
      </c>
      <c r="F1698" t="s">
        <v>2379</v>
      </c>
      <c r="G1698">
        <v>2</v>
      </c>
      <c r="H1698" t="s">
        <v>2379</v>
      </c>
      <c r="I1698" t="str" cm="1">
        <f t="array" ref="I1698">_xlfn.IFS(B1944&lt;18.5,"Underweight",B1944&lt;25,"Normal Weight",B1944&lt;30,"Overweight",B1944&gt;=30,"Obesity")</f>
        <v>Underweight</v>
      </c>
      <c r="J1698" t="str" cm="1">
        <f t="array" ref="J1698">_xlfn.IFS(C1698&lt;5.7,"Normal",C1698&lt;6.5,"Pre-Diabetes",C1698&gt;=6.5,"Diabetes")</f>
        <v>Diabetes</v>
      </c>
    </row>
    <row r="1699" spans="1:10" x14ac:dyDescent="0.35">
      <c r="A1699" t="s">
        <v>672</v>
      </c>
      <c r="B1699">
        <v>19.855</v>
      </c>
      <c r="C1699">
        <v>6.64</v>
      </c>
      <c r="D1699" t="s">
        <v>2380</v>
      </c>
      <c r="E1699" t="s">
        <v>2379</v>
      </c>
      <c r="F1699" t="s">
        <v>2379</v>
      </c>
      <c r="G1699">
        <v>1</v>
      </c>
      <c r="H1699" t="s">
        <v>2379</v>
      </c>
      <c r="I1699" t="str" cm="1">
        <f t="array" ref="I1699">_xlfn.IFS(B1945&lt;18.5,"Underweight",B1945&lt;25,"Normal Weight",B1945&lt;30,"Overweight",B1945&gt;=30,"Obesity")</f>
        <v>Obesity</v>
      </c>
      <c r="J1699" t="str" cm="1">
        <f t="array" ref="J1699">_xlfn.IFS(C1699&lt;5.7,"Normal",C1699&lt;6.5,"Pre-Diabetes",C1699&gt;=6.5,"Diabetes")</f>
        <v>Diabetes</v>
      </c>
    </row>
    <row r="1700" spans="1:10" x14ac:dyDescent="0.35">
      <c r="A1700" t="s">
        <v>671</v>
      </c>
      <c r="B1700">
        <v>41.69</v>
      </c>
      <c r="C1700">
        <v>5.78</v>
      </c>
      <c r="D1700" t="s">
        <v>2379</v>
      </c>
      <c r="E1700" t="s">
        <v>2379</v>
      </c>
      <c r="F1700" t="s">
        <v>2379</v>
      </c>
      <c r="G1700">
        <v>0</v>
      </c>
      <c r="H1700" t="s">
        <v>2379</v>
      </c>
      <c r="I1700" t="str" cm="1">
        <f t="array" ref="I1700">_xlfn.IFS(B1946&lt;18.5,"Underweight",B1946&lt;25,"Normal Weight",B1946&lt;30,"Overweight",B1946&gt;=30,"Obesity")</f>
        <v>Normal Weight</v>
      </c>
      <c r="J1700" t="str" cm="1">
        <f t="array" ref="J1700">_xlfn.IFS(C1700&lt;5.7,"Normal",C1700&lt;6.5,"Pre-Diabetes",C1700&gt;=6.5,"Diabetes")</f>
        <v>Pre-Diabetes</v>
      </c>
    </row>
    <row r="1701" spans="1:10" x14ac:dyDescent="0.35">
      <c r="A1701" t="s">
        <v>670</v>
      </c>
      <c r="B1701">
        <v>16.12</v>
      </c>
      <c r="C1701">
        <v>10.45</v>
      </c>
      <c r="D1701" t="s">
        <v>2379</v>
      </c>
      <c r="E1701" t="s">
        <v>2379</v>
      </c>
      <c r="F1701" t="s">
        <v>2379</v>
      </c>
      <c r="G1701">
        <v>0</v>
      </c>
      <c r="H1701" t="s">
        <v>2379</v>
      </c>
      <c r="I1701" t="str" cm="1">
        <f t="array" ref="I1701">_xlfn.IFS(B1947&lt;18.5,"Underweight",B1947&lt;25,"Normal Weight",B1947&lt;30,"Overweight",B1947&gt;=30,"Obesity")</f>
        <v>Overweight</v>
      </c>
      <c r="J1701" t="str" cm="1">
        <f t="array" ref="J1701">_xlfn.IFS(C1701&lt;5.7,"Normal",C1701&lt;6.5,"Pre-Diabetes",C1701&gt;=6.5,"Diabetes")</f>
        <v>Diabetes</v>
      </c>
    </row>
    <row r="1702" spans="1:10" x14ac:dyDescent="0.35">
      <c r="A1702" t="s">
        <v>669</v>
      </c>
      <c r="B1702">
        <v>37.43</v>
      </c>
      <c r="C1702">
        <v>4.5199999999999996</v>
      </c>
      <c r="D1702" t="s">
        <v>2379</v>
      </c>
      <c r="E1702" t="s">
        <v>2379</v>
      </c>
      <c r="F1702" t="s">
        <v>2379</v>
      </c>
      <c r="G1702">
        <v>1</v>
      </c>
      <c r="H1702" t="s">
        <v>2379</v>
      </c>
      <c r="I1702" t="str" cm="1">
        <f t="array" ref="I1702">_xlfn.IFS(B1948&lt;18.5,"Underweight",B1948&lt;25,"Normal Weight",B1948&lt;30,"Overweight",B1948&gt;=30,"Obesity")</f>
        <v>Underweight</v>
      </c>
      <c r="J1702" t="str" cm="1">
        <f t="array" ref="J1702">_xlfn.IFS(C1702&lt;5.7,"Normal",C1702&lt;6.5,"Pre-Diabetes",C1702&gt;=6.5,"Diabetes")</f>
        <v>Normal</v>
      </c>
    </row>
    <row r="1703" spans="1:10" x14ac:dyDescent="0.35">
      <c r="A1703" t="s">
        <v>668</v>
      </c>
      <c r="B1703">
        <v>31.065000000000001</v>
      </c>
      <c r="C1703">
        <v>5.71</v>
      </c>
      <c r="D1703" t="s">
        <v>2379</v>
      </c>
      <c r="E1703" t="s">
        <v>2379</v>
      </c>
      <c r="F1703" t="s">
        <v>2379</v>
      </c>
      <c r="G1703">
        <v>0</v>
      </c>
      <c r="H1703" t="s">
        <v>2379</v>
      </c>
      <c r="I1703" t="str" cm="1">
        <f t="array" ref="I1703">_xlfn.IFS(B1949&lt;18.5,"Underweight",B1949&lt;25,"Normal Weight",B1949&lt;30,"Overweight",B1949&gt;=30,"Obesity")</f>
        <v>Normal Weight</v>
      </c>
      <c r="J1703" t="str" cm="1">
        <f t="array" ref="J1703">_xlfn.IFS(C1703&lt;5.7,"Normal",C1703&lt;6.5,"Pre-Diabetes",C1703&gt;=6.5,"Diabetes")</f>
        <v>Pre-Diabetes</v>
      </c>
    </row>
    <row r="1704" spans="1:10" x14ac:dyDescent="0.35">
      <c r="A1704" t="s">
        <v>667</v>
      </c>
      <c r="B1704">
        <v>25.08</v>
      </c>
      <c r="C1704">
        <v>4.7699999999999996</v>
      </c>
      <c r="D1704" t="s">
        <v>2379</v>
      </c>
      <c r="E1704" t="s">
        <v>2379</v>
      </c>
      <c r="F1704" t="s">
        <v>2379</v>
      </c>
      <c r="G1704">
        <v>0</v>
      </c>
      <c r="H1704" t="s">
        <v>2379</v>
      </c>
      <c r="I1704" t="str" cm="1">
        <f t="array" ref="I1704">_xlfn.IFS(B1950&lt;18.5,"Underweight",B1950&lt;25,"Normal Weight",B1950&lt;30,"Overweight",B1950&gt;=30,"Obesity")</f>
        <v>Normal Weight</v>
      </c>
      <c r="J1704" t="str" cm="1">
        <f t="array" ref="J1704">_xlfn.IFS(C1704&lt;5.7,"Normal",C1704&lt;6.5,"Pre-Diabetes",C1704&gt;=6.5,"Diabetes")</f>
        <v>Normal</v>
      </c>
    </row>
    <row r="1705" spans="1:10" x14ac:dyDescent="0.35">
      <c r="A1705" t="s">
        <v>666</v>
      </c>
      <c r="B1705">
        <v>15.2</v>
      </c>
      <c r="C1705">
        <v>7.81</v>
      </c>
      <c r="D1705" t="s">
        <v>2380</v>
      </c>
      <c r="E1705" t="s">
        <v>2379</v>
      </c>
      <c r="F1705" t="s">
        <v>2379</v>
      </c>
      <c r="G1705">
        <v>1</v>
      </c>
      <c r="H1705" t="s">
        <v>2379</v>
      </c>
      <c r="I1705" t="str" cm="1">
        <f t="array" ref="I1705">_xlfn.IFS(B1951&lt;18.5,"Underweight",B1951&lt;25,"Normal Weight",B1951&lt;30,"Overweight",B1951&gt;=30,"Obesity")</f>
        <v>Obesity</v>
      </c>
      <c r="J1705" t="str" cm="1">
        <f t="array" ref="J1705">_xlfn.IFS(C1705&lt;5.7,"Normal",C1705&lt;6.5,"Pre-Diabetes",C1705&gt;=6.5,"Diabetes")</f>
        <v>Diabetes</v>
      </c>
    </row>
    <row r="1706" spans="1:10" x14ac:dyDescent="0.35">
      <c r="A1706" t="s">
        <v>665</v>
      </c>
      <c r="B1706">
        <v>22.34</v>
      </c>
      <c r="C1706">
        <v>5.19</v>
      </c>
      <c r="D1706" t="s">
        <v>2380</v>
      </c>
      <c r="E1706" t="s">
        <v>2379</v>
      </c>
      <c r="F1706" t="s">
        <v>2379</v>
      </c>
      <c r="G1706">
        <v>0</v>
      </c>
      <c r="H1706" t="s">
        <v>2379</v>
      </c>
      <c r="I1706" t="str" cm="1">
        <f t="array" ref="I1706">_xlfn.IFS(B1952&lt;18.5,"Underweight",B1952&lt;25,"Normal Weight",B1952&lt;30,"Overweight",B1952&gt;=30,"Obesity")</f>
        <v>Normal Weight</v>
      </c>
      <c r="J1706" t="str" cm="1">
        <f t="array" ref="J1706">_xlfn.IFS(C1706&lt;5.7,"Normal",C1706&lt;6.5,"Pre-Diabetes",C1706&gt;=6.5,"Diabetes")</f>
        <v>Normal</v>
      </c>
    </row>
    <row r="1707" spans="1:10" x14ac:dyDescent="0.35">
      <c r="A1707" t="s">
        <v>664</v>
      </c>
      <c r="B1707">
        <v>40.15</v>
      </c>
      <c r="C1707">
        <v>5.93</v>
      </c>
      <c r="D1707" t="s">
        <v>2379</v>
      </c>
      <c r="E1707" t="s">
        <v>2379</v>
      </c>
      <c r="F1707" t="s">
        <v>2379</v>
      </c>
      <c r="G1707">
        <v>1</v>
      </c>
      <c r="H1707" t="s">
        <v>2379</v>
      </c>
      <c r="I1707" t="str" cm="1">
        <f t="array" ref="I1707">_xlfn.IFS(B1953&lt;18.5,"Underweight",B1953&lt;25,"Normal Weight",B1953&lt;30,"Overweight",B1953&gt;=30,"Obesity")</f>
        <v>Obesity</v>
      </c>
      <c r="J1707" t="str" cm="1">
        <f t="array" ref="J1707">_xlfn.IFS(C1707&lt;5.7,"Normal",C1707&lt;6.5,"Pre-Diabetes",C1707&gt;=6.5,"Diabetes")</f>
        <v>Pre-Diabetes</v>
      </c>
    </row>
    <row r="1708" spans="1:10" x14ac:dyDescent="0.35">
      <c r="A1708" t="s">
        <v>663</v>
      </c>
      <c r="B1708">
        <v>37.729999999999997</v>
      </c>
      <c r="C1708">
        <v>6.29</v>
      </c>
      <c r="D1708" t="s">
        <v>2379</v>
      </c>
      <c r="E1708" t="s">
        <v>2379</v>
      </c>
      <c r="F1708" t="s">
        <v>2379</v>
      </c>
      <c r="G1708">
        <v>1</v>
      </c>
      <c r="H1708" t="s">
        <v>2379</v>
      </c>
      <c r="I1708" t="str" cm="1">
        <f t="array" ref="I1708">_xlfn.IFS(B1954&lt;18.5,"Underweight",B1954&lt;25,"Normal Weight",B1954&lt;30,"Overweight",B1954&gt;=30,"Obesity")</f>
        <v>Underweight</v>
      </c>
      <c r="J1708" t="str" cm="1">
        <f t="array" ref="J1708">_xlfn.IFS(C1708&lt;5.7,"Normal",C1708&lt;6.5,"Pre-Diabetes",C1708&gt;=6.5,"Diabetes")</f>
        <v>Pre-Diabetes</v>
      </c>
    </row>
    <row r="1709" spans="1:10" x14ac:dyDescent="0.35">
      <c r="A1709" t="s">
        <v>662</v>
      </c>
      <c r="B1709">
        <v>25.35</v>
      </c>
      <c r="C1709">
        <v>4.9000000000000004</v>
      </c>
      <c r="D1709" t="s">
        <v>2379</v>
      </c>
      <c r="E1709" t="s">
        <v>2379</v>
      </c>
      <c r="F1709" t="s">
        <v>2379</v>
      </c>
      <c r="G1709">
        <v>0</v>
      </c>
      <c r="H1709" t="s">
        <v>2379</v>
      </c>
      <c r="I1709" t="str" cm="1">
        <f t="array" ref="I1709">_xlfn.IFS(B1955&lt;18.5,"Underweight",B1955&lt;25,"Normal Weight",B1955&lt;30,"Overweight",B1955&gt;=30,"Obesity")</f>
        <v>Obesity</v>
      </c>
      <c r="J1709" t="str" cm="1">
        <f t="array" ref="J1709">_xlfn.IFS(C1709&lt;5.7,"Normal",C1709&lt;6.5,"Pre-Diabetes",C1709&gt;=6.5,"Diabetes")</f>
        <v>Normal</v>
      </c>
    </row>
    <row r="1710" spans="1:10" x14ac:dyDescent="0.35">
      <c r="A1710" t="s">
        <v>661</v>
      </c>
      <c r="B1710">
        <v>26.41</v>
      </c>
      <c r="C1710">
        <v>5.07</v>
      </c>
      <c r="D1710" t="s">
        <v>2380</v>
      </c>
      <c r="E1710" t="s">
        <v>2379</v>
      </c>
      <c r="F1710" t="s">
        <v>2379</v>
      </c>
      <c r="G1710">
        <v>1</v>
      </c>
      <c r="H1710" t="s">
        <v>2379</v>
      </c>
      <c r="I1710" t="str" cm="1">
        <f t="array" ref="I1710">_xlfn.IFS(B1956&lt;18.5,"Underweight",B1956&lt;25,"Normal Weight",B1956&lt;30,"Overweight",B1956&gt;=30,"Obesity")</f>
        <v>Obesity</v>
      </c>
      <c r="J1710" t="str" cm="1">
        <f t="array" ref="J1710">_xlfn.IFS(C1710&lt;5.7,"Normal",C1710&lt;6.5,"Pre-Diabetes",C1710&gt;=6.5,"Diabetes")</f>
        <v>Normal</v>
      </c>
    </row>
    <row r="1711" spans="1:10" x14ac:dyDescent="0.35">
      <c r="A1711" t="s">
        <v>660</v>
      </c>
      <c r="B1711">
        <v>27.6</v>
      </c>
      <c r="C1711">
        <v>5.33</v>
      </c>
      <c r="D1711" t="s">
        <v>2379</v>
      </c>
      <c r="E1711" t="s">
        <v>2379</v>
      </c>
      <c r="F1711" t="s">
        <v>2379</v>
      </c>
      <c r="G1711">
        <v>1</v>
      </c>
      <c r="H1711" t="s">
        <v>2379</v>
      </c>
      <c r="I1711" t="str" cm="1">
        <f t="array" ref="I1711">_xlfn.IFS(B1957&lt;18.5,"Underweight",B1957&lt;25,"Normal Weight",B1957&lt;30,"Overweight",B1957&gt;=30,"Obesity")</f>
        <v>Underweight</v>
      </c>
      <c r="J1711" t="str" cm="1">
        <f t="array" ref="J1711">_xlfn.IFS(C1711&lt;5.7,"Normal",C1711&lt;6.5,"Pre-Diabetes",C1711&gt;=6.5,"Diabetes")</f>
        <v>Normal</v>
      </c>
    </row>
    <row r="1712" spans="1:10" x14ac:dyDescent="0.35">
      <c r="A1712" t="s">
        <v>659</v>
      </c>
      <c r="B1712">
        <v>33.82</v>
      </c>
      <c r="C1712">
        <v>8.93</v>
      </c>
      <c r="D1712" t="s">
        <v>2380</v>
      </c>
      <c r="E1712" t="s">
        <v>2379</v>
      </c>
      <c r="F1712" t="s">
        <v>2379</v>
      </c>
      <c r="G1712">
        <v>1</v>
      </c>
      <c r="H1712" t="s">
        <v>2379</v>
      </c>
      <c r="I1712" t="str" cm="1">
        <f t="array" ref="I1712">_xlfn.IFS(B1958&lt;18.5,"Underweight",B1958&lt;25,"Normal Weight",B1958&lt;30,"Overweight",B1958&gt;=30,"Obesity")</f>
        <v>Underweight</v>
      </c>
      <c r="J1712" t="str" cm="1">
        <f t="array" ref="J1712">_xlfn.IFS(C1712&lt;5.7,"Normal",C1712&lt;6.5,"Pre-Diabetes",C1712&gt;=6.5,"Diabetes")</f>
        <v>Diabetes</v>
      </c>
    </row>
    <row r="1713" spans="1:10" x14ac:dyDescent="0.35">
      <c r="A1713" t="s">
        <v>658</v>
      </c>
      <c r="B1713">
        <v>32.9</v>
      </c>
      <c r="C1713">
        <v>4.3499999999999996</v>
      </c>
      <c r="D1713" t="s">
        <v>2379</v>
      </c>
      <c r="E1713" t="s">
        <v>2379</v>
      </c>
      <c r="F1713" t="s">
        <v>2379</v>
      </c>
      <c r="G1713">
        <v>0</v>
      </c>
      <c r="H1713" t="s">
        <v>2379</v>
      </c>
      <c r="I1713" t="str" cm="1">
        <f t="array" ref="I1713">_xlfn.IFS(B1959&lt;18.5,"Underweight",B1959&lt;25,"Normal Weight",B1959&lt;30,"Overweight",B1959&gt;=30,"Obesity")</f>
        <v>Normal Weight</v>
      </c>
      <c r="J1713" t="str" cm="1">
        <f t="array" ref="J1713">_xlfn.IFS(C1713&lt;5.7,"Normal",C1713&lt;6.5,"Pre-Diabetes",C1713&gt;=6.5,"Diabetes")</f>
        <v>Normal</v>
      </c>
    </row>
    <row r="1714" spans="1:10" x14ac:dyDescent="0.35">
      <c r="A1714" t="s">
        <v>657</v>
      </c>
      <c r="B1714">
        <v>30.875</v>
      </c>
      <c r="C1714">
        <v>9.5399999999999991</v>
      </c>
      <c r="D1714" t="s">
        <v>2380</v>
      </c>
      <c r="E1714" t="s">
        <v>2379</v>
      </c>
      <c r="F1714" t="s">
        <v>2379</v>
      </c>
      <c r="G1714">
        <v>1</v>
      </c>
      <c r="H1714" t="s">
        <v>2379</v>
      </c>
      <c r="I1714" t="str" cm="1">
        <f t="array" ref="I1714">_xlfn.IFS(B1960&lt;18.5,"Underweight",B1960&lt;25,"Normal Weight",B1960&lt;30,"Overweight",B1960&gt;=30,"Obesity")</f>
        <v>Overweight</v>
      </c>
      <c r="J1714" t="str" cm="1">
        <f t="array" ref="J1714">_xlfn.IFS(C1714&lt;5.7,"Normal",C1714&lt;6.5,"Pre-Diabetes",C1714&gt;=6.5,"Diabetes")</f>
        <v>Diabetes</v>
      </c>
    </row>
    <row r="1715" spans="1:10" x14ac:dyDescent="0.35">
      <c r="A1715" t="s">
        <v>656</v>
      </c>
      <c r="B1715">
        <v>32.64</v>
      </c>
      <c r="C1715">
        <v>5.91</v>
      </c>
      <c r="D1715" t="s">
        <v>2379</v>
      </c>
      <c r="E1715" t="s">
        <v>2379</v>
      </c>
      <c r="F1715" t="s">
        <v>2379</v>
      </c>
      <c r="G1715">
        <v>0</v>
      </c>
      <c r="H1715" t="s">
        <v>2379</v>
      </c>
      <c r="I1715" t="str" cm="1">
        <f t="array" ref="I1715">_xlfn.IFS(B1961&lt;18.5,"Underweight",B1961&lt;25,"Normal Weight",B1961&lt;30,"Overweight",B1961&gt;=30,"Obesity")</f>
        <v>Obesity</v>
      </c>
      <c r="J1715" t="str" cm="1">
        <f t="array" ref="J1715">_xlfn.IFS(C1715&lt;5.7,"Normal",C1715&lt;6.5,"Pre-Diabetes",C1715&gt;=6.5,"Diabetes")</f>
        <v>Pre-Diabetes</v>
      </c>
    </row>
    <row r="1716" spans="1:10" x14ac:dyDescent="0.35">
      <c r="A1716" t="s">
        <v>655</v>
      </c>
      <c r="B1716">
        <v>22.135000000000002</v>
      </c>
      <c r="C1716">
        <v>5.0999999999999996</v>
      </c>
      <c r="D1716" t="s">
        <v>2379</v>
      </c>
      <c r="E1716" t="s">
        <v>2379</v>
      </c>
      <c r="F1716" t="s">
        <v>2379</v>
      </c>
      <c r="G1716">
        <v>0</v>
      </c>
      <c r="H1716" t="s">
        <v>2379</v>
      </c>
      <c r="I1716" t="str" cm="1">
        <f t="array" ref="I1716">_xlfn.IFS(B1962&lt;18.5,"Underweight",B1962&lt;25,"Normal Weight",B1962&lt;30,"Overweight",B1962&gt;=30,"Obesity")</f>
        <v>Overweight</v>
      </c>
      <c r="J1716" t="str" cm="1">
        <f t="array" ref="J1716">_xlfn.IFS(C1716&lt;5.7,"Normal",C1716&lt;6.5,"Pre-Diabetes",C1716&gt;=6.5,"Diabetes")</f>
        <v>Normal</v>
      </c>
    </row>
    <row r="1717" spans="1:10" x14ac:dyDescent="0.35">
      <c r="A1717" t="s">
        <v>654</v>
      </c>
      <c r="B1717">
        <v>16.53</v>
      </c>
      <c r="C1717">
        <v>5.08</v>
      </c>
      <c r="D1717" t="s">
        <v>2379</v>
      </c>
      <c r="E1717" t="s">
        <v>2379</v>
      </c>
      <c r="F1717" t="s">
        <v>2379</v>
      </c>
      <c r="G1717">
        <v>2</v>
      </c>
      <c r="H1717" t="s">
        <v>2379</v>
      </c>
      <c r="I1717" t="str" cm="1">
        <f t="array" ref="I1717">_xlfn.IFS(B1963&lt;18.5,"Underweight",B1963&lt;25,"Normal Weight",B1963&lt;30,"Overweight",B1963&gt;=30,"Obesity")</f>
        <v>Normal Weight</v>
      </c>
      <c r="J1717" t="str" cm="1">
        <f t="array" ref="J1717">_xlfn.IFS(C1717&lt;5.7,"Normal",C1717&lt;6.5,"Pre-Diabetes",C1717&gt;=6.5,"Diabetes")</f>
        <v>Normal</v>
      </c>
    </row>
    <row r="1718" spans="1:10" x14ac:dyDescent="0.35">
      <c r="A1718" t="s">
        <v>653</v>
      </c>
      <c r="B1718">
        <v>32.774999999999999</v>
      </c>
      <c r="C1718">
        <v>4.75</v>
      </c>
      <c r="D1718" t="s">
        <v>2379</v>
      </c>
      <c r="E1718" t="s">
        <v>2379</v>
      </c>
      <c r="F1718" t="s">
        <v>2379</v>
      </c>
      <c r="G1718">
        <v>0</v>
      </c>
      <c r="H1718" t="s">
        <v>2379</v>
      </c>
      <c r="I1718" t="str" cm="1">
        <f t="array" ref="I1718">_xlfn.IFS(B1964&lt;18.5,"Underweight",B1964&lt;25,"Normal Weight",B1964&lt;30,"Overweight",B1964&gt;=30,"Obesity")</f>
        <v>Obesity</v>
      </c>
      <c r="J1718" t="str" cm="1">
        <f t="array" ref="J1718">_xlfn.IFS(C1718&lt;5.7,"Normal",C1718&lt;6.5,"Pre-Diabetes",C1718&gt;=6.5,"Diabetes")</f>
        <v>Normal</v>
      </c>
    </row>
    <row r="1719" spans="1:10" x14ac:dyDescent="0.35">
      <c r="A1719" t="s">
        <v>652</v>
      </c>
      <c r="B1719">
        <v>30.9</v>
      </c>
      <c r="C1719">
        <v>6.05</v>
      </c>
      <c r="D1719" t="s">
        <v>2379</v>
      </c>
      <c r="E1719" t="s">
        <v>2379</v>
      </c>
      <c r="F1719" t="s">
        <v>2379</v>
      </c>
      <c r="G1719">
        <v>1</v>
      </c>
      <c r="H1719" t="s">
        <v>2379</v>
      </c>
      <c r="I1719" t="str" cm="1">
        <f t="array" ref="I1719">_xlfn.IFS(B1965&lt;18.5,"Underweight",B1965&lt;25,"Normal Weight",B1965&lt;30,"Overweight",B1965&gt;=30,"Obesity")</f>
        <v>Overweight</v>
      </c>
      <c r="J1719" t="str" cm="1">
        <f t="array" ref="J1719">_xlfn.IFS(C1719&lt;5.7,"Normal",C1719&lt;6.5,"Pre-Diabetes",C1719&gt;=6.5,"Diabetes")</f>
        <v>Pre-Diabetes</v>
      </c>
    </row>
    <row r="1720" spans="1:10" x14ac:dyDescent="0.35">
      <c r="A1720" t="s">
        <v>651</v>
      </c>
      <c r="B1720">
        <v>15.58</v>
      </c>
      <c r="C1720">
        <v>11.56</v>
      </c>
      <c r="D1720" t="s">
        <v>2379</v>
      </c>
      <c r="E1720" t="s">
        <v>2379</v>
      </c>
      <c r="F1720" t="s">
        <v>2379</v>
      </c>
      <c r="G1720">
        <v>0</v>
      </c>
      <c r="H1720" t="s">
        <v>2379</v>
      </c>
      <c r="I1720" t="str" cm="1">
        <f t="array" ref="I1720">_xlfn.IFS(B1966&lt;18.5,"Underweight",B1966&lt;25,"Normal Weight",B1966&lt;30,"Overweight",B1966&gt;=30,"Obesity")</f>
        <v>Obesity</v>
      </c>
      <c r="J1720" t="str" cm="1">
        <f t="array" ref="J1720">_xlfn.IFS(C1720&lt;5.7,"Normal",C1720&lt;6.5,"Pre-Diabetes",C1720&gt;=6.5,"Diabetes")</f>
        <v>Diabetes</v>
      </c>
    </row>
    <row r="1721" spans="1:10" x14ac:dyDescent="0.35">
      <c r="A1721" t="s">
        <v>650</v>
      </c>
      <c r="B1721">
        <v>26.315000000000001</v>
      </c>
      <c r="C1721">
        <v>5.76</v>
      </c>
      <c r="D1721" t="s">
        <v>2379</v>
      </c>
      <c r="E1721" t="s">
        <v>2379</v>
      </c>
      <c r="F1721" t="s">
        <v>2379</v>
      </c>
      <c r="G1721">
        <v>0</v>
      </c>
      <c r="H1721" t="s">
        <v>2379</v>
      </c>
      <c r="I1721" t="str" cm="1">
        <f t="array" ref="I1721">_xlfn.IFS(B1967&lt;18.5,"Underweight",B1967&lt;25,"Normal Weight",B1967&lt;30,"Overweight",B1967&gt;=30,"Obesity")</f>
        <v>Obesity</v>
      </c>
      <c r="J1721" t="str" cm="1">
        <f t="array" ref="J1721">_xlfn.IFS(C1721&lt;5.7,"Normal",C1721&lt;6.5,"Pre-Diabetes",C1721&gt;=6.5,"Diabetes")</f>
        <v>Pre-Diabetes</v>
      </c>
    </row>
    <row r="1722" spans="1:10" x14ac:dyDescent="0.35">
      <c r="A1722" t="s">
        <v>649</v>
      </c>
      <c r="B1722">
        <v>35.61</v>
      </c>
      <c r="C1722">
        <v>5.65</v>
      </c>
      <c r="D1722" t="s">
        <v>2379</v>
      </c>
      <c r="E1722" t="s">
        <v>2380</v>
      </c>
      <c r="F1722" t="s">
        <v>2379</v>
      </c>
      <c r="G1722">
        <v>1</v>
      </c>
      <c r="H1722" t="s">
        <v>2379</v>
      </c>
      <c r="I1722" t="str" cm="1">
        <f t="array" ref="I1722">_xlfn.IFS(B1968&lt;18.5,"Underweight",B1968&lt;25,"Normal Weight",B1968&lt;30,"Overweight",B1968&gt;=30,"Obesity")</f>
        <v>Normal Weight</v>
      </c>
      <c r="J1722" t="str" cm="1">
        <f t="array" ref="J1722">_xlfn.IFS(C1722&lt;5.7,"Normal",C1722&lt;6.5,"Pre-Diabetes",C1722&gt;=6.5,"Diabetes")</f>
        <v>Normal</v>
      </c>
    </row>
    <row r="1723" spans="1:10" x14ac:dyDescent="0.35">
      <c r="A1723" t="s">
        <v>648</v>
      </c>
      <c r="B1723">
        <v>37.56</v>
      </c>
      <c r="C1723">
        <v>5.88</v>
      </c>
      <c r="D1723" t="s">
        <v>2379</v>
      </c>
      <c r="E1723" t="s">
        <v>2380</v>
      </c>
      <c r="F1723" t="s">
        <v>2379</v>
      </c>
      <c r="G1723">
        <v>1</v>
      </c>
      <c r="H1723" t="s">
        <v>2379</v>
      </c>
      <c r="I1723" t="str" cm="1">
        <f t="array" ref="I1723">_xlfn.IFS(B1969&lt;18.5,"Underweight",B1969&lt;25,"Normal Weight",B1969&lt;30,"Overweight",B1969&gt;=30,"Obesity")</f>
        <v>Obesity</v>
      </c>
      <c r="J1723" t="str" cm="1">
        <f t="array" ref="J1723">_xlfn.IFS(C1723&lt;5.7,"Normal",C1723&lt;6.5,"Pre-Diabetes",C1723&gt;=6.5,"Diabetes")</f>
        <v>Pre-Diabetes</v>
      </c>
    </row>
    <row r="1724" spans="1:10" x14ac:dyDescent="0.35">
      <c r="A1724" t="s">
        <v>647</v>
      </c>
      <c r="B1724">
        <v>15.49</v>
      </c>
      <c r="C1724">
        <v>9.6</v>
      </c>
      <c r="D1724" t="s">
        <v>2379</v>
      </c>
      <c r="E1724" t="s">
        <v>2379</v>
      </c>
      <c r="F1724" t="s">
        <v>2379</v>
      </c>
      <c r="G1724">
        <v>0</v>
      </c>
      <c r="H1724" t="s">
        <v>2379</v>
      </c>
      <c r="I1724" t="str" cm="1">
        <f t="array" ref="I1724">_xlfn.IFS(B1970&lt;18.5,"Underweight",B1970&lt;25,"Normal Weight",B1970&lt;30,"Overweight",B1970&gt;=30,"Obesity")</f>
        <v>Obesity</v>
      </c>
      <c r="J1724" t="str" cm="1">
        <f t="array" ref="J1724">_xlfn.IFS(C1724&lt;5.7,"Normal",C1724&lt;6.5,"Pre-Diabetes",C1724&gt;=6.5,"Diabetes")</f>
        <v>Diabetes</v>
      </c>
    </row>
    <row r="1725" spans="1:10" x14ac:dyDescent="0.35">
      <c r="A1725" t="s">
        <v>646</v>
      </c>
      <c r="B1725">
        <v>23.48</v>
      </c>
      <c r="C1725">
        <v>6.24</v>
      </c>
      <c r="D1725" t="s">
        <v>2379</v>
      </c>
      <c r="E1725" t="s">
        <v>2379</v>
      </c>
      <c r="F1725" t="s">
        <v>2379</v>
      </c>
      <c r="G1725">
        <v>1</v>
      </c>
      <c r="H1725" t="s">
        <v>2379</v>
      </c>
      <c r="I1725" t="str" cm="1">
        <f t="array" ref="I1725">_xlfn.IFS(B1971&lt;18.5,"Underweight",B1971&lt;25,"Normal Weight",B1971&lt;30,"Overweight",B1971&gt;=30,"Obesity")</f>
        <v>Obesity</v>
      </c>
      <c r="J1725" t="str" cm="1">
        <f t="array" ref="J1725">_xlfn.IFS(C1725&lt;5.7,"Normal",C1725&lt;6.5,"Pre-Diabetes",C1725&gt;=6.5,"Diabetes")</f>
        <v>Pre-Diabetes</v>
      </c>
    </row>
    <row r="1726" spans="1:10" x14ac:dyDescent="0.35">
      <c r="A1726" t="s">
        <v>645</v>
      </c>
      <c r="B1726">
        <v>30.02</v>
      </c>
      <c r="C1726">
        <v>7.63</v>
      </c>
      <c r="D1726" t="s">
        <v>2380</v>
      </c>
      <c r="E1726" t="s">
        <v>2379</v>
      </c>
      <c r="F1726" t="s">
        <v>2379</v>
      </c>
      <c r="G1726">
        <v>1</v>
      </c>
      <c r="H1726" t="s">
        <v>2379</v>
      </c>
      <c r="I1726" t="str" cm="1">
        <f t="array" ref="I1726">_xlfn.IFS(B1972&lt;18.5,"Underweight",B1972&lt;25,"Normal Weight",B1972&lt;30,"Overweight",B1972&gt;=30,"Obesity")</f>
        <v>Underweight</v>
      </c>
      <c r="J1726" t="str" cm="1">
        <f t="array" ref="J1726">_xlfn.IFS(C1726&lt;5.7,"Normal",C1726&lt;6.5,"Pre-Diabetes",C1726&gt;=6.5,"Diabetes")</f>
        <v>Diabetes</v>
      </c>
    </row>
    <row r="1727" spans="1:10" x14ac:dyDescent="0.35">
      <c r="A1727" t="s">
        <v>644</v>
      </c>
      <c r="B1727">
        <v>26.885000000000002</v>
      </c>
      <c r="C1727">
        <v>8.66</v>
      </c>
      <c r="D1727" t="s">
        <v>2380</v>
      </c>
      <c r="E1727" t="s">
        <v>2379</v>
      </c>
      <c r="F1727" t="s">
        <v>2379</v>
      </c>
      <c r="G1727">
        <v>1</v>
      </c>
      <c r="H1727" t="s">
        <v>2379</v>
      </c>
      <c r="I1727" t="str" cm="1">
        <f t="array" ref="I1727">_xlfn.IFS(B1973&lt;18.5,"Underweight",B1973&lt;25,"Normal Weight",B1973&lt;30,"Overweight",B1973&gt;=30,"Obesity")</f>
        <v>Obesity</v>
      </c>
      <c r="J1727" t="str" cm="1">
        <f t="array" ref="J1727">_xlfn.IFS(C1727&lt;5.7,"Normal",C1727&lt;6.5,"Pre-Diabetes",C1727&gt;=6.5,"Diabetes")</f>
        <v>Diabetes</v>
      </c>
    </row>
    <row r="1728" spans="1:10" x14ac:dyDescent="0.35">
      <c r="A1728" t="s">
        <v>643</v>
      </c>
      <c r="B1728">
        <v>25.84</v>
      </c>
      <c r="C1728">
        <v>8.5500000000000007</v>
      </c>
      <c r="D1728" t="s">
        <v>2380</v>
      </c>
      <c r="E1728" t="s">
        <v>2379</v>
      </c>
      <c r="F1728" t="s">
        <v>2379</v>
      </c>
      <c r="G1728">
        <v>1</v>
      </c>
      <c r="H1728" t="s">
        <v>2379</v>
      </c>
      <c r="I1728" t="str" cm="1">
        <f t="array" ref="I1728">_xlfn.IFS(B1974&lt;18.5,"Underweight",B1974&lt;25,"Normal Weight",B1974&lt;30,"Overweight",B1974&gt;=30,"Obesity")</f>
        <v>Underweight</v>
      </c>
      <c r="J1728" t="str" cm="1">
        <f t="array" ref="J1728">_xlfn.IFS(C1728&lt;5.7,"Normal",C1728&lt;6.5,"Pre-Diabetes",C1728&gt;=6.5,"Diabetes")</f>
        <v>Diabetes</v>
      </c>
    </row>
    <row r="1729" spans="1:10" x14ac:dyDescent="0.35">
      <c r="A1729" t="s">
        <v>642</v>
      </c>
      <c r="B1729">
        <v>27.454999999999998</v>
      </c>
      <c r="C1729">
        <v>4.54</v>
      </c>
      <c r="D1729" t="s">
        <v>2379</v>
      </c>
      <c r="E1729" t="s">
        <v>2379</v>
      </c>
      <c r="F1729" t="s">
        <v>2379</v>
      </c>
      <c r="G1729">
        <v>0</v>
      </c>
      <c r="H1729" t="s">
        <v>2379</v>
      </c>
      <c r="I1729" t="str" cm="1">
        <f t="array" ref="I1729">_xlfn.IFS(B1975&lt;18.5,"Underweight",B1975&lt;25,"Normal Weight",B1975&lt;30,"Overweight",B1975&gt;=30,"Obesity")</f>
        <v>Obesity</v>
      </c>
      <c r="J1729" t="str" cm="1">
        <f t="array" ref="J1729">_xlfn.IFS(C1729&lt;5.7,"Normal",C1729&lt;6.5,"Pre-Diabetes",C1729&gt;=6.5,"Diabetes")</f>
        <v>Normal</v>
      </c>
    </row>
    <row r="1730" spans="1:10" x14ac:dyDescent="0.35">
      <c r="A1730" t="s">
        <v>641</v>
      </c>
      <c r="B1730">
        <v>24.605</v>
      </c>
      <c r="C1730">
        <v>5.7</v>
      </c>
      <c r="D1730" t="s">
        <v>2379</v>
      </c>
      <c r="E1730" t="s">
        <v>2379</v>
      </c>
      <c r="F1730" t="s">
        <v>2379</v>
      </c>
      <c r="G1730">
        <v>0</v>
      </c>
      <c r="H1730" t="s">
        <v>2379</v>
      </c>
      <c r="I1730" t="str" cm="1">
        <f t="array" ref="I1730">_xlfn.IFS(B1976&lt;18.5,"Underweight",B1976&lt;25,"Normal Weight",B1976&lt;30,"Overweight",B1976&gt;=30,"Obesity")</f>
        <v>Obesity</v>
      </c>
      <c r="J1730" t="str" cm="1">
        <f t="array" ref="J1730">_xlfn.IFS(C1730&lt;5.7,"Normal",C1730&lt;6.5,"Pre-Diabetes",C1730&gt;=6.5,"Diabetes")</f>
        <v>Pre-Diabetes</v>
      </c>
    </row>
    <row r="1731" spans="1:10" x14ac:dyDescent="0.35">
      <c r="A1731" t="s">
        <v>640</v>
      </c>
      <c r="B1731">
        <v>30.8</v>
      </c>
      <c r="C1731">
        <v>5.07</v>
      </c>
      <c r="D1731" t="s">
        <v>2379</v>
      </c>
      <c r="E1731" t="s">
        <v>2379</v>
      </c>
      <c r="F1731" t="s">
        <v>2379</v>
      </c>
      <c r="G1731">
        <v>0</v>
      </c>
      <c r="H1731" t="s">
        <v>2379</v>
      </c>
      <c r="I1731" t="str" cm="1">
        <f t="array" ref="I1731">_xlfn.IFS(B1977&lt;18.5,"Underweight",B1977&lt;25,"Normal Weight",B1977&lt;30,"Overweight",B1977&gt;=30,"Obesity")</f>
        <v>Obesity</v>
      </c>
      <c r="J1731" t="str" cm="1">
        <f t="array" ref="J1731">_xlfn.IFS(C1731&lt;5.7,"Normal",C1731&lt;6.5,"Pre-Diabetes",C1731&gt;=6.5,"Diabetes")</f>
        <v>Normal</v>
      </c>
    </row>
    <row r="1732" spans="1:10" x14ac:dyDescent="0.35">
      <c r="A1732" t="s">
        <v>639</v>
      </c>
      <c r="B1732">
        <v>34.799999999999997</v>
      </c>
      <c r="C1732">
        <v>4.38</v>
      </c>
      <c r="D1732" t="s">
        <v>2379</v>
      </c>
      <c r="E1732" t="s">
        <v>2379</v>
      </c>
      <c r="F1732" t="s">
        <v>2379</v>
      </c>
      <c r="G1732">
        <v>1</v>
      </c>
      <c r="H1732" t="s">
        <v>2379</v>
      </c>
      <c r="I1732" t="str" cm="1">
        <f t="array" ref="I1732">_xlfn.IFS(B1978&lt;18.5,"Underweight",B1978&lt;25,"Normal Weight",B1978&lt;30,"Overweight",B1978&gt;=30,"Obesity")</f>
        <v>Overweight</v>
      </c>
      <c r="J1732" t="str" cm="1">
        <f t="array" ref="J1732">_xlfn.IFS(C1732&lt;5.7,"Normal",C1732&lt;6.5,"Pre-Diabetes",C1732&gt;=6.5,"Diabetes")</f>
        <v>Normal</v>
      </c>
    </row>
    <row r="1733" spans="1:10" x14ac:dyDescent="0.35">
      <c r="A1733" t="s">
        <v>638</v>
      </c>
      <c r="B1733">
        <v>34.21</v>
      </c>
      <c r="C1733">
        <v>4.54</v>
      </c>
      <c r="D1733" t="s">
        <v>2379</v>
      </c>
      <c r="E1733" t="s">
        <v>2379</v>
      </c>
      <c r="F1733" t="s">
        <v>2379</v>
      </c>
      <c r="G1733">
        <v>1</v>
      </c>
      <c r="H1733" t="s">
        <v>2379</v>
      </c>
      <c r="I1733" t="str" cm="1">
        <f t="array" ref="I1733">_xlfn.IFS(B1979&lt;18.5,"Underweight",B1979&lt;25,"Normal Weight",B1979&lt;30,"Overweight",B1979&gt;=30,"Obesity")</f>
        <v>Overweight</v>
      </c>
      <c r="J1733" t="str" cm="1">
        <f t="array" ref="J1733">_xlfn.IFS(C1733&lt;5.7,"Normal",C1733&lt;6.5,"Pre-Diabetes",C1733&gt;=6.5,"Diabetes")</f>
        <v>Normal</v>
      </c>
    </row>
    <row r="1734" spans="1:10" x14ac:dyDescent="0.35">
      <c r="A1734" t="s">
        <v>637</v>
      </c>
      <c r="B1734">
        <v>31</v>
      </c>
      <c r="C1734">
        <v>5.38</v>
      </c>
      <c r="D1734" t="s">
        <v>2379</v>
      </c>
      <c r="E1734" t="s">
        <v>2379</v>
      </c>
      <c r="F1734" t="s">
        <v>2379</v>
      </c>
      <c r="G1734">
        <v>1</v>
      </c>
      <c r="H1734" t="s">
        <v>2379</v>
      </c>
      <c r="I1734" t="str" cm="1">
        <f t="array" ref="I1734">_xlfn.IFS(B1980&lt;18.5,"Underweight",B1980&lt;25,"Normal Weight",B1980&lt;30,"Overweight",B1980&gt;=30,"Obesity")</f>
        <v>Overweight</v>
      </c>
      <c r="J1734" t="str" cm="1">
        <f t="array" ref="J1734">_xlfn.IFS(C1734&lt;5.7,"Normal",C1734&lt;6.5,"Pre-Diabetes",C1734&gt;=6.5,"Diabetes")</f>
        <v>Normal</v>
      </c>
    </row>
    <row r="1735" spans="1:10" x14ac:dyDescent="0.35">
      <c r="A1735" t="s">
        <v>636</v>
      </c>
      <c r="B1735">
        <v>26.125</v>
      </c>
      <c r="C1735">
        <v>5.55</v>
      </c>
      <c r="D1735" t="s">
        <v>2379</v>
      </c>
      <c r="E1735" t="s">
        <v>2379</v>
      </c>
      <c r="F1735" t="s">
        <v>2379</v>
      </c>
      <c r="G1735">
        <v>1</v>
      </c>
      <c r="H1735" t="s">
        <v>2379</v>
      </c>
      <c r="I1735" t="str" cm="1">
        <f t="array" ref="I1735">_xlfn.IFS(B1981&lt;18.5,"Underweight",B1981&lt;25,"Normal Weight",B1981&lt;30,"Overweight",B1981&gt;=30,"Obesity")</f>
        <v>Normal Weight</v>
      </c>
      <c r="J1735" t="str" cm="1">
        <f t="array" ref="J1735">_xlfn.IFS(C1735&lt;5.7,"Normal",C1735&lt;6.5,"Pre-Diabetes",C1735&gt;=6.5,"Diabetes")</f>
        <v>Normal</v>
      </c>
    </row>
    <row r="1736" spans="1:10" x14ac:dyDescent="0.35">
      <c r="A1736" t="s">
        <v>635</v>
      </c>
      <c r="B1736">
        <v>30.13</v>
      </c>
      <c r="C1736">
        <v>4.03</v>
      </c>
      <c r="D1736" t="s">
        <v>2380</v>
      </c>
      <c r="E1736" t="s">
        <v>2379</v>
      </c>
      <c r="F1736" t="s">
        <v>2379</v>
      </c>
      <c r="G1736">
        <v>1</v>
      </c>
      <c r="H1736" t="s">
        <v>2379</v>
      </c>
      <c r="I1736" t="str" cm="1">
        <f t="array" ref="I1736">_xlfn.IFS(B1982&lt;18.5,"Underweight",B1982&lt;25,"Normal Weight",B1982&lt;30,"Overweight",B1982&gt;=30,"Obesity")</f>
        <v>Obesity</v>
      </c>
      <c r="J1736" t="str" cm="1">
        <f t="array" ref="J1736">_xlfn.IFS(C1736&lt;5.7,"Normal",C1736&lt;6.5,"Pre-Diabetes",C1736&gt;=6.5,"Diabetes")</f>
        <v>Normal</v>
      </c>
    </row>
    <row r="1737" spans="1:10" x14ac:dyDescent="0.35">
      <c r="A1737" t="s">
        <v>634</v>
      </c>
      <c r="B1737">
        <v>34.19</v>
      </c>
      <c r="C1737">
        <v>4.1900000000000004</v>
      </c>
      <c r="D1737" t="s">
        <v>2379</v>
      </c>
      <c r="E1737" t="s">
        <v>2379</v>
      </c>
      <c r="F1737" t="s">
        <v>2379</v>
      </c>
      <c r="G1737">
        <v>0</v>
      </c>
      <c r="H1737" t="s">
        <v>2379</v>
      </c>
      <c r="I1737" t="str" cm="1">
        <f t="array" ref="I1737">_xlfn.IFS(B1983&lt;18.5,"Underweight",B1983&lt;25,"Normal Weight",B1983&lt;30,"Overweight",B1983&gt;=30,"Obesity")</f>
        <v>Normal Weight</v>
      </c>
      <c r="J1737" t="str" cm="1">
        <f t="array" ref="J1737">_xlfn.IFS(C1737&lt;5.7,"Normal",C1737&lt;6.5,"Pre-Diabetes",C1737&gt;=6.5,"Diabetes")</f>
        <v>Normal</v>
      </c>
    </row>
    <row r="1738" spans="1:10" x14ac:dyDescent="0.35">
      <c r="A1738" t="s">
        <v>633</v>
      </c>
      <c r="B1738">
        <v>22.515000000000001</v>
      </c>
      <c r="C1738">
        <v>4.37</v>
      </c>
      <c r="D1738" t="s">
        <v>2379</v>
      </c>
      <c r="E1738" t="s">
        <v>2379</v>
      </c>
      <c r="F1738" t="s">
        <v>2381</v>
      </c>
      <c r="G1738">
        <v>1</v>
      </c>
      <c r="H1738" t="s">
        <v>2379</v>
      </c>
      <c r="I1738" t="str" cm="1">
        <f t="array" ref="I1738">_xlfn.IFS(B1984&lt;18.5,"Underweight",B1984&lt;25,"Normal Weight",B1984&lt;30,"Overweight",B1984&gt;=30,"Obesity")</f>
        <v>Overweight</v>
      </c>
      <c r="J1738" t="str" cm="1">
        <f t="array" ref="J1738">_xlfn.IFS(C1738&lt;5.7,"Normal",C1738&lt;6.5,"Pre-Diabetes",C1738&gt;=6.5,"Diabetes")</f>
        <v>Normal</v>
      </c>
    </row>
    <row r="1739" spans="1:10" x14ac:dyDescent="0.35">
      <c r="A1739" t="s">
        <v>632</v>
      </c>
      <c r="B1739">
        <v>18.239999999999998</v>
      </c>
      <c r="C1739">
        <v>5.31</v>
      </c>
      <c r="D1739" t="s">
        <v>2380</v>
      </c>
      <c r="E1739" t="s">
        <v>2379</v>
      </c>
      <c r="F1739" t="s">
        <v>2381</v>
      </c>
      <c r="G1739">
        <v>1</v>
      </c>
      <c r="H1739" t="s">
        <v>2379</v>
      </c>
      <c r="I1739" t="str" cm="1">
        <f t="array" ref="I1739">_xlfn.IFS(B1985&lt;18.5,"Underweight",B1985&lt;25,"Normal Weight",B1985&lt;30,"Overweight",B1985&gt;=30,"Obesity")</f>
        <v>Normal Weight</v>
      </c>
      <c r="J1739" t="str" cm="1">
        <f t="array" ref="J1739">_xlfn.IFS(C1739&lt;5.7,"Normal",C1739&lt;6.5,"Pre-Diabetes",C1739&gt;=6.5,"Diabetes")</f>
        <v>Normal</v>
      </c>
    </row>
    <row r="1740" spans="1:10" x14ac:dyDescent="0.35">
      <c r="A1740" t="s">
        <v>630</v>
      </c>
      <c r="B1740">
        <v>37.28</v>
      </c>
      <c r="C1740">
        <v>4.66</v>
      </c>
      <c r="D1740" t="s">
        <v>2379</v>
      </c>
      <c r="E1740" t="s">
        <v>2380</v>
      </c>
      <c r="F1740" t="s">
        <v>2379</v>
      </c>
      <c r="G1740">
        <v>1</v>
      </c>
      <c r="H1740" t="s">
        <v>2379</v>
      </c>
      <c r="I1740" t="str" cm="1">
        <f t="array" ref="I1740">_xlfn.IFS(B1986&lt;18.5,"Underweight",B1986&lt;25,"Normal Weight",B1986&lt;30,"Overweight",B1986&gt;=30,"Obesity")</f>
        <v>Overweight</v>
      </c>
      <c r="J1740" t="str" cm="1">
        <f t="array" ref="J1740">_xlfn.IFS(C1740&lt;5.7,"Normal",C1740&lt;6.5,"Pre-Diabetes",C1740&gt;=6.5,"Diabetes")</f>
        <v>Normal</v>
      </c>
    </row>
    <row r="1741" spans="1:10" x14ac:dyDescent="0.35">
      <c r="A1741" t="s">
        <v>629</v>
      </c>
      <c r="B1741">
        <v>18.2</v>
      </c>
      <c r="C1741">
        <v>6.19</v>
      </c>
      <c r="D1741" t="s">
        <v>2379</v>
      </c>
      <c r="E1741" t="s">
        <v>2379</v>
      </c>
      <c r="F1741" t="s">
        <v>2381</v>
      </c>
      <c r="G1741">
        <v>1</v>
      </c>
      <c r="H1741" t="s">
        <v>2379</v>
      </c>
      <c r="I1741" t="str" cm="1">
        <f t="array" ref="I1741">_xlfn.IFS(B1987&lt;18.5,"Underweight",B1987&lt;25,"Normal Weight",B1987&lt;30,"Overweight",B1987&gt;=30,"Obesity")</f>
        <v>Obesity</v>
      </c>
      <c r="J1741" t="str" cm="1">
        <f t="array" ref="J1741">_xlfn.IFS(C1741&lt;5.7,"Normal",C1741&lt;6.5,"Pre-Diabetes",C1741&gt;=6.5,"Diabetes")</f>
        <v>Pre-Diabetes</v>
      </c>
    </row>
    <row r="1742" spans="1:10" x14ac:dyDescent="0.35">
      <c r="A1742" t="s">
        <v>628</v>
      </c>
      <c r="B1742">
        <v>20.53</v>
      </c>
      <c r="C1742">
        <v>4.8600000000000003</v>
      </c>
      <c r="D1742" t="s">
        <v>2379</v>
      </c>
      <c r="E1742" t="s">
        <v>2379</v>
      </c>
      <c r="F1742" t="s">
        <v>2379</v>
      </c>
      <c r="G1742">
        <v>1</v>
      </c>
      <c r="H1742" t="s">
        <v>2379</v>
      </c>
      <c r="I1742" t="str" cm="1">
        <f t="array" ref="I1742">_xlfn.IFS(B1988&lt;18.5,"Underweight",B1988&lt;25,"Normal Weight",B1988&lt;30,"Overweight",B1988&gt;=30,"Obesity")</f>
        <v>Obesity</v>
      </c>
      <c r="J1742" t="str" cm="1">
        <f t="array" ref="J1742">_xlfn.IFS(C1742&lt;5.7,"Normal",C1742&lt;6.5,"Pre-Diabetes",C1742&gt;=6.5,"Diabetes")</f>
        <v>Normal</v>
      </c>
    </row>
    <row r="1743" spans="1:10" x14ac:dyDescent="0.35">
      <c r="A1743" t="s">
        <v>627</v>
      </c>
      <c r="B1743">
        <v>23.79</v>
      </c>
      <c r="C1743">
        <v>4.74</v>
      </c>
      <c r="D1743" t="s">
        <v>2379</v>
      </c>
      <c r="E1743" t="s">
        <v>2379</v>
      </c>
      <c r="F1743" t="s">
        <v>2379</v>
      </c>
      <c r="G1743">
        <v>0</v>
      </c>
      <c r="H1743" t="s">
        <v>2379</v>
      </c>
      <c r="I1743" t="str" cm="1">
        <f t="array" ref="I1743">_xlfn.IFS(B1989&lt;18.5,"Underweight",B1989&lt;25,"Normal Weight",B1989&lt;30,"Overweight",B1989&gt;=30,"Obesity")</f>
        <v>Obesity</v>
      </c>
      <c r="J1743" t="str" cm="1">
        <f t="array" ref="J1743">_xlfn.IFS(C1743&lt;5.7,"Normal",C1743&lt;6.5,"Pre-Diabetes",C1743&gt;=6.5,"Diabetes")</f>
        <v>Normal</v>
      </c>
    </row>
    <row r="1744" spans="1:10" x14ac:dyDescent="0.35">
      <c r="A1744" t="s">
        <v>626</v>
      </c>
      <c r="B1744">
        <v>29.8</v>
      </c>
      <c r="C1744">
        <v>6.03</v>
      </c>
      <c r="D1744" t="s">
        <v>2379</v>
      </c>
      <c r="E1744" t="s">
        <v>2379</v>
      </c>
      <c r="F1744" t="s">
        <v>2379</v>
      </c>
      <c r="G1744">
        <v>0</v>
      </c>
      <c r="H1744" t="s">
        <v>2379</v>
      </c>
      <c r="I1744" t="str" cm="1">
        <f t="array" ref="I1744">_xlfn.IFS(B1990&lt;18.5,"Underweight",B1990&lt;25,"Normal Weight",B1990&lt;30,"Overweight",B1990&gt;=30,"Obesity")</f>
        <v>Obesity</v>
      </c>
      <c r="J1744" t="str" cm="1">
        <f t="array" ref="J1744">_xlfn.IFS(C1744&lt;5.7,"Normal",C1744&lt;6.5,"Pre-Diabetes",C1744&gt;=6.5,"Diabetes")</f>
        <v>Pre-Diabetes</v>
      </c>
    </row>
    <row r="1745" spans="1:10" x14ac:dyDescent="0.35">
      <c r="A1745" t="s">
        <v>625</v>
      </c>
      <c r="B1745">
        <v>31.54</v>
      </c>
      <c r="C1745">
        <v>4.71</v>
      </c>
      <c r="D1745" t="s">
        <v>2379</v>
      </c>
      <c r="E1745" t="s">
        <v>2379</v>
      </c>
      <c r="F1745" t="s">
        <v>2379</v>
      </c>
      <c r="G1745">
        <v>0</v>
      </c>
      <c r="H1745" t="s">
        <v>2379</v>
      </c>
      <c r="I1745" t="str" cm="1">
        <f t="array" ref="I1745">_xlfn.IFS(B1991&lt;18.5,"Underweight",B1991&lt;25,"Normal Weight",B1991&lt;30,"Overweight",B1991&gt;=30,"Obesity")</f>
        <v>Overweight</v>
      </c>
      <c r="J1745" t="str" cm="1">
        <f t="array" ref="J1745">_xlfn.IFS(C1745&lt;5.7,"Normal",C1745&lt;6.5,"Pre-Diabetes",C1745&gt;=6.5,"Diabetes")</f>
        <v>Normal</v>
      </c>
    </row>
    <row r="1746" spans="1:10" x14ac:dyDescent="0.35">
      <c r="A1746" t="s">
        <v>624</v>
      </c>
      <c r="B1746">
        <v>20.82</v>
      </c>
      <c r="C1746">
        <v>5.55</v>
      </c>
      <c r="D1746" t="s">
        <v>2379</v>
      </c>
      <c r="E1746" t="s">
        <v>2379</v>
      </c>
      <c r="F1746" t="s">
        <v>2379</v>
      </c>
      <c r="G1746">
        <v>1</v>
      </c>
      <c r="H1746" t="s">
        <v>2379</v>
      </c>
      <c r="I1746" t="str" cm="1">
        <f t="array" ref="I1746">_xlfn.IFS(B1992&lt;18.5,"Underweight",B1992&lt;25,"Normal Weight",B1992&lt;30,"Overweight",B1992&gt;=30,"Obesity")</f>
        <v>Obesity</v>
      </c>
      <c r="J1746" t="str" cm="1">
        <f t="array" ref="J1746">_xlfn.IFS(C1746&lt;5.7,"Normal",C1746&lt;6.5,"Pre-Diabetes",C1746&gt;=6.5,"Diabetes")</f>
        <v>Normal</v>
      </c>
    </row>
    <row r="1747" spans="1:10" x14ac:dyDescent="0.35">
      <c r="A1747" t="s">
        <v>623</v>
      </c>
      <c r="B1747">
        <v>38.83</v>
      </c>
      <c r="C1747">
        <v>4.78</v>
      </c>
      <c r="D1747" t="s">
        <v>2379</v>
      </c>
      <c r="E1747" t="s">
        <v>2379</v>
      </c>
      <c r="F1747" t="s">
        <v>2381</v>
      </c>
      <c r="G1747">
        <v>1</v>
      </c>
      <c r="H1747" t="s">
        <v>2379</v>
      </c>
      <c r="I1747" t="str" cm="1">
        <f t="array" ref="I1747">_xlfn.IFS(B1993&lt;18.5,"Underweight",B1993&lt;25,"Normal Weight",B1993&lt;30,"Overweight",B1993&gt;=30,"Obesity")</f>
        <v>Obesity</v>
      </c>
      <c r="J1747" t="str" cm="1">
        <f t="array" ref="J1747">_xlfn.IFS(C1747&lt;5.7,"Normal",C1747&lt;6.5,"Pre-Diabetes",C1747&gt;=6.5,"Diabetes")</f>
        <v>Normal</v>
      </c>
    </row>
    <row r="1748" spans="1:10" x14ac:dyDescent="0.35">
      <c r="A1748" t="s">
        <v>622</v>
      </c>
      <c r="B1748">
        <v>23.44</v>
      </c>
      <c r="C1748">
        <v>4.6500000000000004</v>
      </c>
      <c r="D1748" t="s">
        <v>2380</v>
      </c>
      <c r="E1748" t="s">
        <v>2379</v>
      </c>
      <c r="F1748" t="s">
        <v>2379</v>
      </c>
      <c r="G1748">
        <v>1</v>
      </c>
      <c r="H1748" t="s">
        <v>2379</v>
      </c>
      <c r="I1748" t="str" cm="1">
        <f t="array" ref="I1748">_xlfn.IFS(B1994&lt;18.5,"Underweight",B1994&lt;25,"Normal Weight",B1994&lt;30,"Overweight",B1994&gt;=30,"Obesity")</f>
        <v>Normal Weight</v>
      </c>
      <c r="J1748" t="str" cm="1">
        <f t="array" ref="J1748">_xlfn.IFS(C1748&lt;5.7,"Normal",C1748&lt;6.5,"Pre-Diabetes",C1748&gt;=6.5,"Diabetes")</f>
        <v>Normal</v>
      </c>
    </row>
    <row r="1749" spans="1:10" x14ac:dyDescent="0.35">
      <c r="A1749" t="s">
        <v>621</v>
      </c>
      <c r="B1749">
        <v>24.13</v>
      </c>
      <c r="C1749">
        <v>5.2</v>
      </c>
      <c r="D1749" t="s">
        <v>2379</v>
      </c>
      <c r="E1749" t="s">
        <v>2379</v>
      </c>
      <c r="F1749" t="s">
        <v>2379</v>
      </c>
      <c r="G1749">
        <v>1</v>
      </c>
      <c r="H1749" t="s">
        <v>2379</v>
      </c>
      <c r="I1749" t="str" cm="1">
        <f t="array" ref="I1749">_xlfn.IFS(B1995&lt;18.5,"Underweight",B1995&lt;25,"Normal Weight",B1995&lt;30,"Overweight",B1995&gt;=30,"Obesity")</f>
        <v>Obesity</v>
      </c>
      <c r="J1749" t="str" cm="1">
        <f t="array" ref="J1749">_xlfn.IFS(C1749&lt;5.7,"Normal",C1749&lt;6.5,"Pre-Diabetes",C1749&gt;=6.5,"Diabetes")</f>
        <v>Normal</v>
      </c>
    </row>
    <row r="1750" spans="1:10" x14ac:dyDescent="0.35">
      <c r="A1750" t="s">
        <v>620</v>
      </c>
      <c r="B1750">
        <v>42.13</v>
      </c>
      <c r="C1750">
        <v>4.54</v>
      </c>
      <c r="D1750" t="s">
        <v>2380</v>
      </c>
      <c r="E1750" t="s">
        <v>2379</v>
      </c>
      <c r="F1750" t="s">
        <v>2379</v>
      </c>
      <c r="G1750">
        <v>1</v>
      </c>
      <c r="H1750" t="s">
        <v>2379</v>
      </c>
      <c r="I1750" t="str" cm="1">
        <f t="array" ref="I1750">_xlfn.IFS(B1996&lt;18.5,"Underweight",B1996&lt;25,"Normal Weight",B1996&lt;30,"Overweight",B1996&gt;=30,"Obesity")</f>
        <v>Obesity</v>
      </c>
      <c r="J1750" t="str" cm="1">
        <f t="array" ref="J1750">_xlfn.IFS(C1750&lt;5.7,"Normal",C1750&lt;6.5,"Pre-Diabetes",C1750&gt;=6.5,"Diabetes")</f>
        <v>Normal</v>
      </c>
    </row>
    <row r="1751" spans="1:10" x14ac:dyDescent="0.35">
      <c r="A1751" t="s">
        <v>619</v>
      </c>
      <c r="B1751">
        <v>17.86</v>
      </c>
      <c r="C1751">
        <v>4.1100000000000003</v>
      </c>
      <c r="D1751" t="s">
        <v>2379</v>
      </c>
      <c r="E1751" t="s">
        <v>2379</v>
      </c>
      <c r="F1751" t="s">
        <v>2379</v>
      </c>
      <c r="G1751">
        <v>1</v>
      </c>
      <c r="H1751" t="s">
        <v>2379</v>
      </c>
      <c r="I1751" t="str" cm="1">
        <f t="array" ref="I1751">_xlfn.IFS(B1997&lt;18.5,"Underweight",B1997&lt;25,"Normal Weight",B1997&lt;30,"Overweight",B1997&gt;=30,"Obesity")</f>
        <v>Overweight</v>
      </c>
      <c r="J1751" t="str" cm="1">
        <f t="array" ref="J1751">_xlfn.IFS(C1751&lt;5.7,"Normal",C1751&lt;6.5,"Pre-Diabetes",C1751&gt;=6.5,"Diabetes")</f>
        <v>Normal</v>
      </c>
    </row>
    <row r="1752" spans="1:10" x14ac:dyDescent="0.35">
      <c r="A1752" t="s">
        <v>618</v>
      </c>
      <c r="B1752">
        <v>32.78</v>
      </c>
      <c r="C1752">
        <v>4.63</v>
      </c>
      <c r="D1752" t="s">
        <v>2379</v>
      </c>
      <c r="E1752" t="s">
        <v>2379</v>
      </c>
      <c r="F1752" t="s">
        <v>2379</v>
      </c>
      <c r="G1752">
        <v>0</v>
      </c>
      <c r="H1752" t="s">
        <v>2379</v>
      </c>
      <c r="I1752" t="str" cm="1">
        <f t="array" ref="I1752">_xlfn.IFS(B1998&lt;18.5,"Underweight",B1998&lt;25,"Normal Weight",B1998&lt;30,"Overweight",B1998&gt;=30,"Obesity")</f>
        <v>Normal Weight</v>
      </c>
      <c r="J1752" t="str" cm="1">
        <f t="array" ref="J1752">_xlfn.IFS(C1752&lt;5.7,"Normal",C1752&lt;6.5,"Pre-Diabetes",C1752&gt;=6.5,"Diabetes")</f>
        <v>Normal</v>
      </c>
    </row>
    <row r="1753" spans="1:10" x14ac:dyDescent="0.35">
      <c r="A1753" t="s">
        <v>617</v>
      </c>
      <c r="B1753">
        <v>23.9</v>
      </c>
      <c r="C1753">
        <v>6.06</v>
      </c>
      <c r="D1753" t="s">
        <v>2380</v>
      </c>
      <c r="E1753" t="s">
        <v>2379</v>
      </c>
      <c r="F1753" t="s">
        <v>2381</v>
      </c>
      <c r="G1753">
        <v>1</v>
      </c>
      <c r="H1753" t="s">
        <v>2379</v>
      </c>
      <c r="I1753" t="str" cm="1">
        <f t="array" ref="I1753">_xlfn.IFS(B1999&lt;18.5,"Underweight",B1999&lt;25,"Normal Weight",B1999&lt;30,"Overweight",B1999&gt;=30,"Obesity")</f>
        <v>Normal Weight</v>
      </c>
      <c r="J1753" t="str" cm="1">
        <f t="array" ref="J1753">_xlfn.IFS(C1753&lt;5.7,"Normal",C1753&lt;6.5,"Pre-Diabetes",C1753&gt;=6.5,"Diabetes")</f>
        <v>Pre-Diabetes</v>
      </c>
    </row>
    <row r="1754" spans="1:10" x14ac:dyDescent="0.35">
      <c r="A1754" t="s">
        <v>616</v>
      </c>
      <c r="B1754">
        <v>15.47</v>
      </c>
      <c r="C1754">
        <v>8.43</v>
      </c>
      <c r="D1754" t="s">
        <v>2379</v>
      </c>
      <c r="E1754" t="s">
        <v>2379</v>
      </c>
      <c r="F1754" t="s">
        <v>2379</v>
      </c>
      <c r="G1754">
        <v>0</v>
      </c>
      <c r="H1754" t="s">
        <v>2379</v>
      </c>
      <c r="I1754" t="str" cm="1">
        <f t="array" ref="I1754">_xlfn.IFS(B2000&lt;18.5,"Underweight",B2000&lt;25,"Normal Weight",B2000&lt;30,"Overweight",B2000&gt;=30,"Obesity")</f>
        <v>Obesity</v>
      </c>
      <c r="J1754" t="str" cm="1">
        <f t="array" ref="J1754">_xlfn.IFS(C1754&lt;5.7,"Normal",C1754&lt;6.5,"Pre-Diabetes",C1754&gt;=6.5,"Diabetes")</f>
        <v>Diabetes</v>
      </c>
    </row>
    <row r="1755" spans="1:10" x14ac:dyDescent="0.35">
      <c r="A1755" t="s">
        <v>615</v>
      </c>
      <c r="B1755">
        <v>28.54</v>
      </c>
      <c r="C1755">
        <v>5.51</v>
      </c>
      <c r="D1755" t="s">
        <v>2379</v>
      </c>
      <c r="E1755" t="s">
        <v>2379</v>
      </c>
      <c r="F1755" t="s">
        <v>2381</v>
      </c>
      <c r="G1755">
        <v>1</v>
      </c>
      <c r="H1755" t="s">
        <v>2379</v>
      </c>
      <c r="I1755" t="str" cm="1">
        <f t="array" ref="I1755">_xlfn.IFS(B2001&lt;18.5,"Underweight",B2001&lt;25,"Normal Weight",B2001&lt;30,"Overweight",B2001&gt;=30,"Obesity")</f>
        <v>Normal Weight</v>
      </c>
      <c r="J1755" t="str" cm="1">
        <f t="array" ref="J1755">_xlfn.IFS(C1755&lt;5.7,"Normal",C1755&lt;6.5,"Pre-Diabetes",C1755&gt;=6.5,"Diabetes")</f>
        <v>Normal</v>
      </c>
    </row>
    <row r="1756" spans="1:10" x14ac:dyDescent="0.35">
      <c r="A1756" t="s">
        <v>614</v>
      </c>
      <c r="B1756">
        <v>18.54</v>
      </c>
      <c r="C1756">
        <v>4.95</v>
      </c>
      <c r="D1756" t="s">
        <v>2379</v>
      </c>
      <c r="E1756" t="s">
        <v>2379</v>
      </c>
      <c r="F1756" t="s">
        <v>2379</v>
      </c>
      <c r="G1756">
        <v>0</v>
      </c>
      <c r="H1756" t="s">
        <v>2379</v>
      </c>
      <c r="I1756" t="str" cm="1">
        <f t="array" ref="I1756">_xlfn.IFS(B2002&lt;18.5,"Underweight",B2002&lt;25,"Normal Weight",B2002&lt;30,"Overweight",B2002&gt;=30,"Obesity")</f>
        <v>Overweight</v>
      </c>
      <c r="J1756" t="str" cm="1">
        <f t="array" ref="J1756">_xlfn.IFS(C1756&lt;5.7,"Normal",C1756&lt;6.5,"Pre-Diabetes",C1756&gt;=6.5,"Diabetes")</f>
        <v>Normal</v>
      </c>
    </row>
    <row r="1757" spans="1:10" x14ac:dyDescent="0.35">
      <c r="A1757" t="s">
        <v>613</v>
      </c>
      <c r="B1757">
        <v>32.18</v>
      </c>
      <c r="C1757">
        <v>6.44</v>
      </c>
      <c r="D1757" t="s">
        <v>2380</v>
      </c>
      <c r="E1757" t="s">
        <v>2379</v>
      </c>
      <c r="F1757" t="s">
        <v>2381</v>
      </c>
      <c r="G1757">
        <v>1</v>
      </c>
      <c r="H1757" t="s">
        <v>2379</v>
      </c>
      <c r="I1757" t="str" cm="1">
        <f t="array" ref="I1757">_xlfn.IFS(B2003&lt;18.5,"Underweight",B2003&lt;25,"Normal Weight",B2003&lt;30,"Overweight",B2003&gt;=30,"Obesity")</f>
        <v>Normal Weight</v>
      </c>
      <c r="J1757" t="str" cm="1">
        <f t="array" ref="J1757">_xlfn.IFS(C1757&lt;5.7,"Normal",C1757&lt;6.5,"Pre-Diabetes",C1757&gt;=6.5,"Diabetes")</f>
        <v>Pre-Diabetes</v>
      </c>
    </row>
    <row r="1758" spans="1:10" x14ac:dyDescent="0.35">
      <c r="A1758" t="s">
        <v>612</v>
      </c>
      <c r="B1758">
        <v>37.380000000000003</v>
      </c>
      <c r="C1758">
        <v>6.05</v>
      </c>
      <c r="D1758" t="s">
        <v>2380</v>
      </c>
      <c r="E1758" t="s">
        <v>2379</v>
      </c>
      <c r="F1758" t="s">
        <v>2379</v>
      </c>
      <c r="G1758">
        <v>0</v>
      </c>
      <c r="H1758" t="s">
        <v>2379</v>
      </c>
      <c r="I1758" t="str" cm="1">
        <f t="array" ref="I1758">_xlfn.IFS(B2004&lt;18.5,"Underweight",B2004&lt;25,"Normal Weight",B2004&lt;30,"Overweight",B2004&gt;=30,"Obesity")</f>
        <v>Normal Weight</v>
      </c>
      <c r="J1758" t="str" cm="1">
        <f t="array" ref="J1758">_xlfn.IFS(C1758&lt;5.7,"Normal",C1758&lt;6.5,"Pre-Diabetes",C1758&gt;=6.5,"Diabetes")</f>
        <v>Pre-Diabetes</v>
      </c>
    </row>
    <row r="1759" spans="1:10" x14ac:dyDescent="0.35">
      <c r="A1759" t="s">
        <v>611</v>
      </c>
      <c r="B1759">
        <v>31.12</v>
      </c>
      <c r="C1759">
        <v>4.76</v>
      </c>
      <c r="D1759" t="s">
        <v>2380</v>
      </c>
      <c r="E1759" t="s">
        <v>2379</v>
      </c>
      <c r="F1759" t="s">
        <v>2381</v>
      </c>
      <c r="G1759">
        <v>1</v>
      </c>
      <c r="H1759" t="s">
        <v>2379</v>
      </c>
      <c r="I1759" t="str" cm="1">
        <f t="array" ref="I1759">_xlfn.IFS(B2005&lt;18.5,"Underweight",B2005&lt;25,"Normal Weight",B2005&lt;30,"Overweight",B2005&gt;=30,"Obesity")</f>
        <v>Obesity</v>
      </c>
      <c r="J1759" t="str" cm="1">
        <f t="array" ref="J1759">_xlfn.IFS(C1759&lt;5.7,"Normal",C1759&lt;6.5,"Pre-Diabetes",C1759&gt;=6.5,"Diabetes")</f>
        <v>Normal</v>
      </c>
    </row>
    <row r="1760" spans="1:10" x14ac:dyDescent="0.35">
      <c r="A1760" t="s">
        <v>610</v>
      </c>
      <c r="B1760">
        <v>22.01</v>
      </c>
      <c r="C1760">
        <v>6.72</v>
      </c>
      <c r="D1760" t="s">
        <v>2380</v>
      </c>
      <c r="E1760" t="s">
        <v>2379</v>
      </c>
      <c r="F1760" t="s">
        <v>2379</v>
      </c>
      <c r="G1760">
        <v>1</v>
      </c>
      <c r="H1760" t="s">
        <v>2379</v>
      </c>
      <c r="I1760" t="str" cm="1">
        <f t="array" ref="I1760">_xlfn.IFS(B2006&lt;18.5,"Underweight",B2006&lt;25,"Normal Weight",B2006&lt;30,"Overweight",B2006&gt;=30,"Obesity")</f>
        <v>Obesity</v>
      </c>
      <c r="J1760" t="str" cm="1">
        <f t="array" ref="J1760">_xlfn.IFS(C1760&lt;5.7,"Normal",C1760&lt;6.5,"Pre-Diabetes",C1760&gt;=6.5,"Diabetes")</f>
        <v>Diabetes</v>
      </c>
    </row>
    <row r="1761" spans="1:10" x14ac:dyDescent="0.35">
      <c r="A1761" t="s">
        <v>609</v>
      </c>
      <c r="B1761">
        <v>27.645</v>
      </c>
      <c r="C1761">
        <v>5.7</v>
      </c>
      <c r="D1761" t="s">
        <v>2379</v>
      </c>
      <c r="E1761" t="s">
        <v>2379</v>
      </c>
      <c r="F1761" t="s">
        <v>2379</v>
      </c>
      <c r="G1761">
        <v>0</v>
      </c>
      <c r="H1761" t="s">
        <v>2379</v>
      </c>
      <c r="I1761" t="str" cm="1">
        <f t="array" ref="I1761">_xlfn.IFS(B2007&lt;18.5,"Underweight",B2007&lt;25,"Normal Weight",B2007&lt;30,"Overweight",B2007&gt;=30,"Obesity")</f>
        <v>Underweight</v>
      </c>
      <c r="J1761" t="str" cm="1">
        <f t="array" ref="J1761">_xlfn.IFS(C1761&lt;5.7,"Normal",C1761&lt;6.5,"Pre-Diabetes",C1761&gt;=6.5,"Diabetes")</f>
        <v>Pre-Diabetes</v>
      </c>
    </row>
    <row r="1762" spans="1:10" x14ac:dyDescent="0.35">
      <c r="A1762" t="s">
        <v>608</v>
      </c>
      <c r="B1762">
        <v>29.64</v>
      </c>
      <c r="C1762">
        <v>5.31</v>
      </c>
      <c r="D1762" t="s">
        <v>2380</v>
      </c>
      <c r="E1762" t="s">
        <v>2379</v>
      </c>
      <c r="F1762" t="s">
        <v>2379</v>
      </c>
      <c r="G1762">
        <v>0</v>
      </c>
      <c r="H1762" t="s">
        <v>2379</v>
      </c>
      <c r="I1762" t="str" cm="1">
        <f t="array" ref="I1762">_xlfn.IFS(B2008&lt;18.5,"Underweight",B2008&lt;25,"Normal Weight",B2008&lt;30,"Overweight",B2008&gt;=30,"Obesity")</f>
        <v>Overweight</v>
      </c>
      <c r="J1762" t="str" cm="1">
        <f t="array" ref="J1762">_xlfn.IFS(C1762&lt;5.7,"Normal",C1762&lt;6.5,"Pre-Diabetes",C1762&gt;=6.5,"Diabetes")</f>
        <v>Normal</v>
      </c>
    </row>
    <row r="1763" spans="1:10" x14ac:dyDescent="0.35">
      <c r="A1763" t="s">
        <v>607</v>
      </c>
      <c r="B1763">
        <v>33.700000000000003</v>
      </c>
      <c r="C1763">
        <v>4.32</v>
      </c>
      <c r="D1763" t="s">
        <v>2380</v>
      </c>
      <c r="E1763" t="s">
        <v>2379</v>
      </c>
      <c r="F1763" t="s">
        <v>2379</v>
      </c>
      <c r="G1763">
        <v>1</v>
      </c>
      <c r="H1763" t="s">
        <v>2379</v>
      </c>
      <c r="I1763" t="str" cm="1">
        <f t="array" ref="I1763">_xlfn.IFS(B2009&lt;18.5,"Underweight",B2009&lt;25,"Normal Weight",B2009&lt;30,"Overweight",B2009&gt;=30,"Obesity")</f>
        <v>Overweight</v>
      </c>
      <c r="J1763" t="str" cm="1">
        <f t="array" ref="J1763">_xlfn.IFS(C1763&lt;5.7,"Normal",C1763&lt;6.5,"Pre-Diabetes",C1763&gt;=6.5,"Diabetes")</f>
        <v>Normal</v>
      </c>
    </row>
    <row r="1764" spans="1:10" x14ac:dyDescent="0.35">
      <c r="A1764" t="s">
        <v>606</v>
      </c>
      <c r="B1764">
        <v>27.5</v>
      </c>
      <c r="C1764">
        <v>4.2300000000000004</v>
      </c>
      <c r="D1764" t="s">
        <v>2380</v>
      </c>
      <c r="E1764" t="s">
        <v>2379</v>
      </c>
      <c r="F1764" t="s">
        <v>2379</v>
      </c>
      <c r="G1764">
        <v>1</v>
      </c>
      <c r="H1764" t="s">
        <v>2379</v>
      </c>
      <c r="I1764" t="str" cm="1">
        <f t="array" ref="I1764">_xlfn.IFS(B2010&lt;18.5,"Underweight",B2010&lt;25,"Normal Weight",B2010&lt;30,"Overweight",B2010&gt;=30,"Obesity")</f>
        <v>Overweight</v>
      </c>
      <c r="J1764" t="str" cm="1">
        <f t="array" ref="J1764">_xlfn.IFS(C1764&lt;5.7,"Normal",C1764&lt;6.5,"Pre-Diabetes",C1764&gt;=6.5,"Diabetes")</f>
        <v>Normal</v>
      </c>
    </row>
    <row r="1765" spans="1:10" x14ac:dyDescent="0.35">
      <c r="A1765" t="s">
        <v>605</v>
      </c>
      <c r="B1765">
        <v>16.12</v>
      </c>
      <c r="C1765">
        <v>6.09</v>
      </c>
      <c r="D1765" t="s">
        <v>2379</v>
      </c>
      <c r="E1765" t="s">
        <v>2379</v>
      </c>
      <c r="F1765" t="s">
        <v>2379</v>
      </c>
      <c r="G1765">
        <v>0</v>
      </c>
      <c r="H1765" t="s">
        <v>2379</v>
      </c>
      <c r="I1765" t="str" cm="1">
        <f t="array" ref="I1765">_xlfn.IFS(B2011&lt;18.5,"Underweight",B2011&lt;25,"Normal Weight",B2011&lt;30,"Overweight",B2011&gt;=30,"Obesity")</f>
        <v>Underweight</v>
      </c>
      <c r="J1765" t="str" cm="1">
        <f t="array" ref="J1765">_xlfn.IFS(C1765&lt;5.7,"Normal",C1765&lt;6.5,"Pre-Diabetes",C1765&gt;=6.5,"Diabetes")</f>
        <v>Pre-Diabetes</v>
      </c>
    </row>
    <row r="1766" spans="1:10" x14ac:dyDescent="0.35">
      <c r="A1766" t="s">
        <v>604</v>
      </c>
      <c r="B1766">
        <v>26.73</v>
      </c>
      <c r="C1766">
        <v>4.74</v>
      </c>
      <c r="D1766" t="s">
        <v>2380</v>
      </c>
      <c r="E1766" t="s">
        <v>2379</v>
      </c>
      <c r="F1766" t="s">
        <v>2379</v>
      </c>
      <c r="G1766">
        <v>1</v>
      </c>
      <c r="H1766" t="s">
        <v>2379</v>
      </c>
      <c r="I1766" t="str" cm="1">
        <f t="array" ref="I1766">_xlfn.IFS(B2012&lt;18.5,"Underweight",B2012&lt;25,"Normal Weight",B2012&lt;30,"Overweight",B2012&gt;=30,"Obesity")</f>
        <v>Normal Weight</v>
      </c>
      <c r="J1766" t="str" cm="1">
        <f t="array" ref="J1766">_xlfn.IFS(C1766&lt;5.7,"Normal",C1766&lt;6.5,"Pre-Diabetes",C1766&gt;=6.5,"Diabetes")</f>
        <v>Normal</v>
      </c>
    </row>
    <row r="1767" spans="1:10" x14ac:dyDescent="0.35">
      <c r="A1767" t="s">
        <v>603</v>
      </c>
      <c r="B1767">
        <v>37.25</v>
      </c>
      <c r="C1767">
        <v>6.23</v>
      </c>
      <c r="D1767" t="s">
        <v>2380</v>
      </c>
      <c r="E1767" t="s">
        <v>2379</v>
      </c>
      <c r="F1767" t="s">
        <v>2379</v>
      </c>
      <c r="G1767">
        <v>0</v>
      </c>
      <c r="H1767" t="s">
        <v>2379</v>
      </c>
      <c r="I1767" t="str" cm="1">
        <f t="array" ref="I1767">_xlfn.IFS(B2013&lt;18.5,"Underweight",B2013&lt;25,"Normal Weight",B2013&lt;30,"Overweight",B2013&gt;=30,"Obesity")</f>
        <v>Overweight</v>
      </c>
      <c r="J1767" t="str" cm="1">
        <f t="array" ref="J1767">_xlfn.IFS(C1767&lt;5.7,"Normal",C1767&lt;6.5,"Pre-Diabetes",C1767&gt;=6.5,"Diabetes")</f>
        <v>Pre-Diabetes</v>
      </c>
    </row>
    <row r="1768" spans="1:10" x14ac:dyDescent="0.35">
      <c r="A1768" t="s">
        <v>602</v>
      </c>
      <c r="B1768">
        <v>23.56</v>
      </c>
      <c r="C1768">
        <v>5.45</v>
      </c>
      <c r="D1768" t="s">
        <v>2380</v>
      </c>
      <c r="E1768" t="s">
        <v>2379</v>
      </c>
      <c r="F1768" t="s">
        <v>2379</v>
      </c>
      <c r="G1768">
        <v>1</v>
      </c>
      <c r="H1768" t="s">
        <v>2379</v>
      </c>
      <c r="I1768" t="str" cm="1">
        <f t="array" ref="I1768">_xlfn.IFS(B2014&lt;18.5,"Underweight",B2014&lt;25,"Normal Weight",B2014&lt;30,"Overweight",B2014&gt;=30,"Obesity")</f>
        <v>Underweight</v>
      </c>
      <c r="J1768" t="str" cm="1">
        <f t="array" ref="J1768">_xlfn.IFS(C1768&lt;5.7,"Normal",C1768&lt;6.5,"Pre-Diabetes",C1768&gt;=6.5,"Diabetes")</f>
        <v>Normal</v>
      </c>
    </row>
    <row r="1769" spans="1:10" x14ac:dyDescent="0.35">
      <c r="A1769" t="s">
        <v>601</v>
      </c>
      <c r="B1769">
        <v>15.84</v>
      </c>
      <c r="C1769">
        <v>10.34</v>
      </c>
      <c r="D1769" t="s">
        <v>2379</v>
      </c>
      <c r="E1769" t="s">
        <v>2379</v>
      </c>
      <c r="F1769" t="s">
        <v>2379</v>
      </c>
      <c r="G1769">
        <v>2</v>
      </c>
      <c r="H1769" t="s">
        <v>2379</v>
      </c>
      <c r="I1769" t="str" cm="1">
        <f t="array" ref="I1769">_xlfn.IFS(B2015&lt;18.5,"Underweight",B2015&lt;25,"Normal Weight",B2015&lt;30,"Overweight",B2015&gt;=30,"Obesity")</f>
        <v>Obesity</v>
      </c>
      <c r="J1769" t="str" cm="1">
        <f t="array" ref="J1769">_xlfn.IFS(C1769&lt;5.7,"Normal",C1769&lt;6.5,"Pre-Diabetes",C1769&gt;=6.5,"Diabetes")</f>
        <v>Diabetes</v>
      </c>
    </row>
    <row r="1770" spans="1:10" x14ac:dyDescent="0.35">
      <c r="A1770" t="s">
        <v>600</v>
      </c>
      <c r="B1770">
        <v>36.630000000000003</v>
      </c>
      <c r="C1770">
        <v>5.15</v>
      </c>
      <c r="D1770" t="s">
        <v>2379</v>
      </c>
      <c r="E1770" t="s">
        <v>2379</v>
      </c>
      <c r="F1770" t="s">
        <v>2379</v>
      </c>
      <c r="G1770">
        <v>0</v>
      </c>
      <c r="H1770" t="s">
        <v>2379</v>
      </c>
      <c r="I1770" t="str" cm="1">
        <f t="array" ref="I1770">_xlfn.IFS(B2016&lt;18.5,"Underweight",B2016&lt;25,"Normal Weight",B2016&lt;30,"Overweight",B2016&gt;=30,"Obesity")</f>
        <v>Obesity</v>
      </c>
      <c r="J1770" t="str" cm="1">
        <f t="array" ref="J1770">_xlfn.IFS(C1770&lt;5.7,"Normal",C1770&lt;6.5,"Pre-Diabetes",C1770&gt;=6.5,"Diabetes")</f>
        <v>Normal</v>
      </c>
    </row>
    <row r="1771" spans="1:10" x14ac:dyDescent="0.35">
      <c r="A1771" t="s">
        <v>599</v>
      </c>
      <c r="B1771">
        <v>16.47</v>
      </c>
      <c r="C1771">
        <v>11.72</v>
      </c>
      <c r="D1771" t="s">
        <v>2379</v>
      </c>
      <c r="E1771" t="s">
        <v>2379</v>
      </c>
      <c r="F1771" t="s">
        <v>2379</v>
      </c>
      <c r="G1771">
        <v>0</v>
      </c>
      <c r="H1771" t="s">
        <v>2379</v>
      </c>
      <c r="I1771" t="str" cm="1">
        <f t="array" ref="I1771">_xlfn.IFS(B2017&lt;18.5,"Underweight",B2017&lt;25,"Normal Weight",B2017&lt;30,"Overweight",B2017&gt;=30,"Obesity")</f>
        <v>Overweight</v>
      </c>
      <c r="J1771" t="str" cm="1">
        <f t="array" ref="J1771">_xlfn.IFS(C1771&lt;5.7,"Normal",C1771&lt;6.5,"Pre-Diabetes",C1771&gt;=6.5,"Diabetes")</f>
        <v>Diabetes</v>
      </c>
    </row>
    <row r="1772" spans="1:10" x14ac:dyDescent="0.35">
      <c r="A1772" t="s">
        <v>598</v>
      </c>
      <c r="B1772">
        <v>25.8</v>
      </c>
      <c r="C1772">
        <v>5.29</v>
      </c>
      <c r="D1772" t="s">
        <v>2379</v>
      </c>
      <c r="E1772" t="s">
        <v>2379</v>
      </c>
      <c r="F1772" t="s">
        <v>2379</v>
      </c>
      <c r="G1772">
        <v>0</v>
      </c>
      <c r="H1772" t="s">
        <v>2379</v>
      </c>
      <c r="I1772" t="str" cm="1">
        <f t="array" ref="I1772">_xlfn.IFS(B2018&lt;18.5,"Underweight",B2018&lt;25,"Normal Weight",B2018&lt;30,"Overweight",B2018&gt;=30,"Obesity")</f>
        <v>Overweight</v>
      </c>
      <c r="J1772" t="str" cm="1">
        <f t="array" ref="J1772">_xlfn.IFS(C1772&lt;5.7,"Normal",C1772&lt;6.5,"Pre-Diabetes",C1772&gt;=6.5,"Diabetes")</f>
        <v>Normal</v>
      </c>
    </row>
    <row r="1773" spans="1:10" x14ac:dyDescent="0.35">
      <c r="A1773" t="s">
        <v>597</v>
      </c>
      <c r="B1773">
        <v>23.6</v>
      </c>
      <c r="C1773">
        <v>4.33</v>
      </c>
      <c r="D1773" t="s">
        <v>2379</v>
      </c>
      <c r="E1773" t="s">
        <v>2379</v>
      </c>
      <c r="F1773" t="s">
        <v>2379</v>
      </c>
      <c r="G1773">
        <v>0</v>
      </c>
      <c r="H1773" t="s">
        <v>2379</v>
      </c>
      <c r="I1773" t="str" cm="1">
        <f t="array" ref="I1773">_xlfn.IFS(B2019&lt;18.5,"Underweight",B2019&lt;25,"Normal Weight",B2019&lt;30,"Overweight",B2019&gt;=30,"Obesity")</f>
        <v>Overweight</v>
      </c>
      <c r="J1773" t="str" cm="1">
        <f t="array" ref="J1773">_xlfn.IFS(C1773&lt;5.7,"Normal",C1773&lt;6.5,"Pre-Diabetes",C1773&gt;=6.5,"Diabetes")</f>
        <v>Normal</v>
      </c>
    </row>
    <row r="1774" spans="1:10" x14ac:dyDescent="0.35">
      <c r="A1774" t="s">
        <v>596</v>
      </c>
      <c r="B1774">
        <v>32.11</v>
      </c>
      <c r="C1774">
        <v>6.24</v>
      </c>
      <c r="D1774" t="s">
        <v>2379</v>
      </c>
      <c r="E1774" t="s">
        <v>2379</v>
      </c>
      <c r="F1774" t="s">
        <v>2381</v>
      </c>
      <c r="G1774">
        <v>1</v>
      </c>
      <c r="H1774" t="s">
        <v>2379</v>
      </c>
      <c r="I1774" t="str" cm="1">
        <f t="array" ref="I1774">_xlfn.IFS(B2020&lt;18.5,"Underweight",B2020&lt;25,"Normal Weight",B2020&lt;30,"Overweight",B2020&gt;=30,"Obesity")</f>
        <v>Obesity</v>
      </c>
      <c r="J1774" t="str" cm="1">
        <f t="array" ref="J1774">_xlfn.IFS(C1774&lt;5.7,"Normal",C1774&lt;6.5,"Pre-Diabetes",C1774&gt;=6.5,"Diabetes")</f>
        <v>Pre-Diabetes</v>
      </c>
    </row>
    <row r="1775" spans="1:10" x14ac:dyDescent="0.35">
      <c r="A1775" t="s">
        <v>595</v>
      </c>
      <c r="B1775">
        <v>30.114999999999998</v>
      </c>
      <c r="C1775">
        <v>11.61</v>
      </c>
      <c r="D1775" t="s">
        <v>2379</v>
      </c>
      <c r="E1775" t="s">
        <v>2379</v>
      </c>
      <c r="F1775" t="s">
        <v>2379</v>
      </c>
      <c r="G1775">
        <v>0</v>
      </c>
      <c r="H1775" t="s">
        <v>2379</v>
      </c>
      <c r="I1775" t="str" cm="1">
        <f t="array" ref="I1775">_xlfn.IFS(B2021&lt;18.5,"Underweight",B2021&lt;25,"Normal Weight",B2021&lt;30,"Overweight",B2021&gt;=30,"Obesity")</f>
        <v>Underweight</v>
      </c>
      <c r="J1775" t="str" cm="1">
        <f t="array" ref="J1775">_xlfn.IFS(C1775&lt;5.7,"Normal",C1775&lt;6.5,"Pre-Diabetes",C1775&gt;=6.5,"Diabetes")</f>
        <v>Diabetes</v>
      </c>
    </row>
    <row r="1776" spans="1:10" x14ac:dyDescent="0.35">
      <c r="A1776" t="s">
        <v>594</v>
      </c>
      <c r="B1776">
        <v>20.28</v>
      </c>
      <c r="C1776">
        <v>11.07</v>
      </c>
      <c r="D1776" t="s">
        <v>2380</v>
      </c>
      <c r="E1776" t="s">
        <v>2379</v>
      </c>
      <c r="F1776" t="s">
        <v>2379</v>
      </c>
      <c r="G1776">
        <v>0</v>
      </c>
      <c r="H1776" t="s">
        <v>2379</v>
      </c>
      <c r="I1776" t="str" cm="1">
        <f t="array" ref="I1776">_xlfn.IFS(B2022&lt;18.5,"Underweight",B2022&lt;25,"Normal Weight",B2022&lt;30,"Overweight",B2022&gt;=30,"Obesity")</f>
        <v>Obesity</v>
      </c>
      <c r="J1776" t="str" cm="1">
        <f t="array" ref="J1776">_xlfn.IFS(C1776&lt;5.7,"Normal",C1776&lt;6.5,"Pre-Diabetes",C1776&gt;=6.5,"Diabetes")</f>
        <v>Diabetes</v>
      </c>
    </row>
    <row r="1777" spans="1:10" x14ac:dyDescent="0.35">
      <c r="A1777" t="s">
        <v>593</v>
      </c>
      <c r="B1777">
        <v>20.234999999999999</v>
      </c>
      <c r="C1777">
        <v>5.19</v>
      </c>
      <c r="D1777" t="s">
        <v>2379</v>
      </c>
      <c r="E1777" t="s">
        <v>2379</v>
      </c>
      <c r="F1777" t="s">
        <v>2381</v>
      </c>
      <c r="G1777">
        <v>1</v>
      </c>
      <c r="H1777" t="s">
        <v>2379</v>
      </c>
      <c r="I1777" t="str" cm="1">
        <f t="array" ref="I1777">_xlfn.IFS(B2023&lt;18.5,"Underweight",B2023&lt;25,"Normal Weight",B2023&lt;30,"Overweight",B2023&gt;=30,"Obesity")</f>
        <v>Normal Weight</v>
      </c>
      <c r="J1777" t="str" cm="1">
        <f t="array" ref="J1777">_xlfn.IFS(C1777&lt;5.7,"Normal",C1777&lt;6.5,"Pre-Diabetes",C1777&gt;=6.5,"Diabetes")</f>
        <v>Normal</v>
      </c>
    </row>
    <row r="1778" spans="1:10" x14ac:dyDescent="0.35">
      <c r="A1778" t="s">
        <v>592</v>
      </c>
      <c r="B1778">
        <v>25.27</v>
      </c>
      <c r="C1778">
        <v>5.7</v>
      </c>
      <c r="D1778" t="s">
        <v>2380</v>
      </c>
      <c r="E1778" t="s">
        <v>2379</v>
      </c>
      <c r="F1778" t="s">
        <v>2379</v>
      </c>
      <c r="G1778">
        <v>1</v>
      </c>
      <c r="H1778" t="s">
        <v>2379</v>
      </c>
      <c r="I1778" t="str" cm="1">
        <f t="array" ref="I1778">_xlfn.IFS(B2024&lt;18.5,"Underweight",B2024&lt;25,"Normal Weight",B2024&lt;30,"Overweight",B2024&gt;=30,"Obesity")</f>
        <v>Underweight</v>
      </c>
      <c r="J1778" t="str" cm="1">
        <f t="array" ref="J1778">_xlfn.IFS(C1778&lt;5.7,"Normal",C1778&lt;6.5,"Pre-Diabetes",C1778&gt;=6.5,"Diabetes")</f>
        <v>Pre-Diabetes</v>
      </c>
    </row>
    <row r="1779" spans="1:10" x14ac:dyDescent="0.35">
      <c r="A1779" t="s">
        <v>591</v>
      </c>
      <c r="B1779">
        <v>24.24</v>
      </c>
      <c r="C1779">
        <v>6.15</v>
      </c>
      <c r="D1779" t="s">
        <v>2379</v>
      </c>
      <c r="E1779" t="s">
        <v>2379</v>
      </c>
      <c r="F1779" t="s">
        <v>2379</v>
      </c>
      <c r="G1779">
        <v>0</v>
      </c>
      <c r="H1779" t="s">
        <v>2379</v>
      </c>
      <c r="I1779" t="str" cm="1">
        <f t="array" ref="I1779">_xlfn.IFS(B2025&lt;18.5,"Underweight",B2025&lt;25,"Normal Weight",B2025&lt;30,"Overweight",B2025&gt;=30,"Obesity")</f>
        <v>Normal Weight</v>
      </c>
      <c r="J1779" t="str" cm="1">
        <f t="array" ref="J1779">_xlfn.IFS(C1779&lt;5.7,"Normal",C1779&lt;6.5,"Pre-Diabetes",C1779&gt;=6.5,"Diabetes")</f>
        <v>Pre-Diabetes</v>
      </c>
    </row>
    <row r="1780" spans="1:10" x14ac:dyDescent="0.35">
      <c r="A1780" t="s">
        <v>590</v>
      </c>
      <c r="B1780">
        <v>35.75</v>
      </c>
      <c r="C1780">
        <v>5.07</v>
      </c>
      <c r="D1780" t="s">
        <v>2379</v>
      </c>
      <c r="E1780" t="s">
        <v>2379</v>
      </c>
      <c r="F1780" t="s">
        <v>2379</v>
      </c>
      <c r="G1780">
        <v>0</v>
      </c>
      <c r="H1780" t="s">
        <v>2379</v>
      </c>
      <c r="I1780" t="str" cm="1">
        <f t="array" ref="I1780">_xlfn.IFS(B2026&lt;18.5,"Underweight",B2026&lt;25,"Normal Weight",B2026&lt;30,"Overweight",B2026&gt;=30,"Obesity")</f>
        <v>Overweight</v>
      </c>
      <c r="J1780" t="str" cm="1">
        <f t="array" ref="J1780">_xlfn.IFS(C1780&lt;5.7,"Normal",C1780&lt;6.5,"Pre-Diabetes",C1780&gt;=6.5,"Diabetes")</f>
        <v>Normal</v>
      </c>
    </row>
    <row r="1781" spans="1:10" x14ac:dyDescent="0.35">
      <c r="A1781" t="s">
        <v>589</v>
      </c>
      <c r="B1781">
        <v>29.92</v>
      </c>
      <c r="C1781">
        <v>10.97</v>
      </c>
      <c r="D1781" t="s">
        <v>2380</v>
      </c>
      <c r="E1781" t="s">
        <v>2379</v>
      </c>
      <c r="F1781" t="s">
        <v>2379</v>
      </c>
      <c r="G1781">
        <v>1</v>
      </c>
      <c r="H1781" t="s">
        <v>2379</v>
      </c>
      <c r="I1781" t="str" cm="1">
        <f t="array" ref="I1781">_xlfn.IFS(B2027&lt;18.5,"Underweight",B2027&lt;25,"Normal Weight",B2027&lt;30,"Overweight",B2027&gt;=30,"Obesity")</f>
        <v>Obesity</v>
      </c>
      <c r="J1781" t="str" cm="1">
        <f t="array" ref="J1781">_xlfn.IFS(C1781&lt;5.7,"Normal",C1781&lt;6.5,"Pre-Diabetes",C1781&gt;=6.5,"Diabetes")</f>
        <v>Diabetes</v>
      </c>
    </row>
    <row r="1782" spans="1:10" x14ac:dyDescent="0.35">
      <c r="A1782" t="s">
        <v>588</v>
      </c>
      <c r="B1782">
        <v>26.2</v>
      </c>
      <c r="C1782">
        <v>10.93</v>
      </c>
      <c r="D1782" t="s">
        <v>2380</v>
      </c>
      <c r="E1782" t="s">
        <v>2379</v>
      </c>
      <c r="F1782" t="s">
        <v>2379</v>
      </c>
      <c r="G1782">
        <v>1</v>
      </c>
      <c r="H1782" t="s">
        <v>2379</v>
      </c>
      <c r="I1782" t="str" cm="1">
        <f t="array" ref="I1782">_xlfn.IFS(B2028&lt;18.5,"Underweight",B2028&lt;25,"Normal Weight",B2028&lt;30,"Overweight",B2028&gt;=30,"Obesity")</f>
        <v>Normal Weight</v>
      </c>
      <c r="J1782" t="str" cm="1">
        <f t="array" ref="J1782">_xlfn.IFS(C1782&lt;5.7,"Normal",C1782&lt;6.5,"Pre-Diabetes",C1782&gt;=6.5,"Diabetes")</f>
        <v>Diabetes</v>
      </c>
    </row>
    <row r="1783" spans="1:10" x14ac:dyDescent="0.35">
      <c r="A1783" t="s">
        <v>587</v>
      </c>
      <c r="B1783">
        <v>26.695</v>
      </c>
      <c r="C1783">
        <v>4.21</v>
      </c>
      <c r="D1783" t="s">
        <v>2380</v>
      </c>
      <c r="E1783" t="s">
        <v>2379</v>
      </c>
      <c r="F1783" t="s">
        <v>2381</v>
      </c>
      <c r="G1783">
        <v>1</v>
      </c>
      <c r="H1783" t="s">
        <v>2379</v>
      </c>
      <c r="I1783" t="str" cm="1">
        <f t="array" ref="I1783">_xlfn.IFS(B2029&lt;18.5,"Underweight",B2029&lt;25,"Normal Weight",B2029&lt;30,"Overweight",B2029&gt;=30,"Obesity")</f>
        <v>Obesity</v>
      </c>
      <c r="J1783" t="str" cm="1">
        <f t="array" ref="J1783">_xlfn.IFS(C1783&lt;5.7,"Normal",C1783&lt;6.5,"Pre-Diabetes",C1783&gt;=6.5,"Diabetes")</f>
        <v>Normal</v>
      </c>
    </row>
    <row r="1784" spans="1:10" x14ac:dyDescent="0.35">
      <c r="A1784" t="s">
        <v>586</v>
      </c>
      <c r="B1784">
        <v>23.16</v>
      </c>
      <c r="C1784">
        <v>5.5</v>
      </c>
      <c r="D1784" t="s">
        <v>2379</v>
      </c>
      <c r="E1784" t="s">
        <v>2379</v>
      </c>
      <c r="F1784" t="s">
        <v>2379</v>
      </c>
      <c r="G1784">
        <v>0</v>
      </c>
      <c r="H1784" t="s">
        <v>2379</v>
      </c>
      <c r="I1784" t="str" cm="1">
        <f t="array" ref="I1784">_xlfn.IFS(B2030&lt;18.5,"Underweight",B2030&lt;25,"Normal Weight",B2030&lt;30,"Overweight",B2030&gt;=30,"Obesity")</f>
        <v>Overweight</v>
      </c>
      <c r="J1784" t="str" cm="1">
        <f t="array" ref="J1784">_xlfn.IFS(C1784&lt;5.7,"Normal",C1784&lt;6.5,"Pre-Diabetes",C1784&gt;=6.5,"Diabetes")</f>
        <v>Normal</v>
      </c>
    </row>
    <row r="1785" spans="1:10" x14ac:dyDescent="0.35">
      <c r="A1785" t="s">
        <v>585</v>
      </c>
      <c r="B1785">
        <v>32.585000000000001</v>
      </c>
      <c r="C1785">
        <v>4.93</v>
      </c>
      <c r="D1785" t="s">
        <v>2380</v>
      </c>
      <c r="E1785" t="s">
        <v>2379</v>
      </c>
      <c r="F1785" t="s">
        <v>2379</v>
      </c>
      <c r="G1785">
        <v>1</v>
      </c>
      <c r="H1785" t="s">
        <v>2379</v>
      </c>
      <c r="I1785" t="str" cm="1">
        <f t="array" ref="I1785">_xlfn.IFS(B2031&lt;18.5,"Underweight",B2031&lt;25,"Normal Weight",B2031&lt;30,"Overweight",B2031&gt;=30,"Obesity")</f>
        <v>Obesity</v>
      </c>
      <c r="J1785" t="str" cm="1">
        <f t="array" ref="J1785">_xlfn.IFS(C1785&lt;5.7,"Normal",C1785&lt;6.5,"Pre-Diabetes",C1785&gt;=6.5,"Diabetes")</f>
        <v>Normal</v>
      </c>
    </row>
    <row r="1786" spans="1:10" x14ac:dyDescent="0.35">
      <c r="A1786" t="s">
        <v>584</v>
      </c>
      <c r="B1786">
        <v>33.97</v>
      </c>
      <c r="C1786">
        <v>5.6</v>
      </c>
      <c r="D1786" t="s">
        <v>2380</v>
      </c>
      <c r="E1786" t="s">
        <v>2379</v>
      </c>
      <c r="F1786" t="s">
        <v>2379</v>
      </c>
      <c r="G1786">
        <v>0</v>
      </c>
      <c r="H1786" t="s">
        <v>2379</v>
      </c>
      <c r="I1786" t="str" cm="1">
        <f t="array" ref="I1786">_xlfn.IFS(B2032&lt;18.5,"Underweight",B2032&lt;25,"Normal Weight",B2032&lt;30,"Overweight",B2032&gt;=30,"Obesity")</f>
        <v>Overweight</v>
      </c>
      <c r="J1786" t="str" cm="1">
        <f t="array" ref="J1786">_xlfn.IFS(C1786&lt;5.7,"Normal",C1786&lt;6.5,"Pre-Diabetes",C1786&gt;=6.5,"Diabetes")</f>
        <v>Normal</v>
      </c>
    </row>
    <row r="1787" spans="1:10" x14ac:dyDescent="0.35">
      <c r="A1787" t="s">
        <v>583</v>
      </c>
      <c r="B1787">
        <v>16.57</v>
      </c>
      <c r="C1787">
        <v>9.99</v>
      </c>
      <c r="D1787" t="s">
        <v>2379</v>
      </c>
      <c r="E1787" t="s">
        <v>2379</v>
      </c>
      <c r="F1787" t="s">
        <v>2379</v>
      </c>
      <c r="G1787">
        <v>0</v>
      </c>
      <c r="H1787" t="s">
        <v>2379</v>
      </c>
      <c r="I1787" t="str" cm="1">
        <f t="array" ref="I1787">_xlfn.IFS(B2033&lt;18.5,"Underweight",B2033&lt;25,"Normal Weight",B2033&lt;30,"Overweight",B2033&gt;=30,"Obesity")</f>
        <v>Overweight</v>
      </c>
      <c r="J1787" t="str" cm="1">
        <f t="array" ref="J1787">_xlfn.IFS(C1787&lt;5.7,"Normal",C1787&lt;6.5,"Pre-Diabetes",C1787&gt;=6.5,"Diabetes")</f>
        <v>Diabetes</v>
      </c>
    </row>
    <row r="1788" spans="1:10" x14ac:dyDescent="0.35">
      <c r="A1788" t="s">
        <v>582</v>
      </c>
      <c r="B1788">
        <v>17.55</v>
      </c>
      <c r="C1788">
        <v>5.93</v>
      </c>
      <c r="D1788" t="s">
        <v>2379</v>
      </c>
      <c r="E1788" t="s">
        <v>2379</v>
      </c>
      <c r="F1788" t="s">
        <v>2381</v>
      </c>
      <c r="G1788">
        <v>1</v>
      </c>
      <c r="H1788" t="s">
        <v>2379</v>
      </c>
      <c r="I1788" t="str" cm="1">
        <f t="array" ref="I1788">_xlfn.IFS(B2034&lt;18.5,"Underweight",B2034&lt;25,"Normal Weight",B2034&lt;30,"Overweight",B2034&gt;=30,"Obesity")</f>
        <v>Overweight</v>
      </c>
      <c r="J1788" t="str" cm="1">
        <f t="array" ref="J1788">_xlfn.IFS(C1788&lt;5.7,"Normal",C1788&lt;6.5,"Pre-Diabetes",C1788&gt;=6.5,"Diabetes")</f>
        <v>Pre-Diabetes</v>
      </c>
    </row>
    <row r="1789" spans="1:10" x14ac:dyDescent="0.35">
      <c r="A1789" t="s">
        <v>581</v>
      </c>
      <c r="B1789">
        <v>29.41</v>
      </c>
      <c r="C1789">
        <v>6.29</v>
      </c>
      <c r="D1789" t="s">
        <v>2380</v>
      </c>
      <c r="E1789" t="s">
        <v>2379</v>
      </c>
      <c r="F1789" t="s">
        <v>2379</v>
      </c>
      <c r="G1789">
        <v>1</v>
      </c>
      <c r="H1789" t="s">
        <v>2379</v>
      </c>
      <c r="I1789" t="str" cm="1">
        <f t="array" ref="I1789">_xlfn.IFS(B2035&lt;18.5,"Underweight",B2035&lt;25,"Normal Weight",B2035&lt;30,"Overweight",B2035&gt;=30,"Obesity")</f>
        <v>Overweight</v>
      </c>
      <c r="J1789" t="str" cm="1">
        <f t="array" ref="J1789">_xlfn.IFS(C1789&lt;5.7,"Normal",C1789&lt;6.5,"Pre-Diabetes",C1789&gt;=6.5,"Diabetes")</f>
        <v>Pre-Diabetes</v>
      </c>
    </row>
    <row r="1790" spans="1:10" x14ac:dyDescent="0.35">
      <c r="A1790" t="s">
        <v>580</v>
      </c>
      <c r="B1790">
        <v>17.91</v>
      </c>
      <c r="C1790">
        <v>5.65</v>
      </c>
      <c r="D1790" t="s">
        <v>2379</v>
      </c>
      <c r="E1790" t="s">
        <v>2379</v>
      </c>
      <c r="F1790" t="s">
        <v>2379</v>
      </c>
      <c r="G1790">
        <v>1</v>
      </c>
      <c r="H1790" t="s">
        <v>2379</v>
      </c>
      <c r="I1790" t="str" cm="1">
        <f t="array" ref="I1790">_xlfn.IFS(B2036&lt;18.5,"Underweight",B2036&lt;25,"Normal Weight",B2036&lt;30,"Overweight",B2036&gt;=30,"Obesity")</f>
        <v>Obesity</v>
      </c>
      <c r="J1790" t="str" cm="1">
        <f t="array" ref="J1790">_xlfn.IFS(C1790&lt;5.7,"Normal",C1790&lt;6.5,"Pre-Diabetes",C1790&gt;=6.5,"Diabetes")</f>
        <v>Normal</v>
      </c>
    </row>
    <row r="1791" spans="1:10" x14ac:dyDescent="0.35">
      <c r="A1791" t="s">
        <v>579</v>
      </c>
      <c r="B1791">
        <v>31.57</v>
      </c>
      <c r="C1791">
        <v>6.15</v>
      </c>
      <c r="D1791" t="s">
        <v>2379</v>
      </c>
      <c r="E1791" t="s">
        <v>2379</v>
      </c>
      <c r="F1791" t="s">
        <v>2379</v>
      </c>
      <c r="G1791">
        <v>1</v>
      </c>
      <c r="H1791" t="s">
        <v>2379</v>
      </c>
      <c r="I1791" t="str" cm="1">
        <f t="array" ref="I1791">_xlfn.IFS(B2037&lt;18.5,"Underweight",B2037&lt;25,"Normal Weight",B2037&lt;30,"Overweight",B2037&gt;=30,"Obesity")</f>
        <v>Overweight</v>
      </c>
      <c r="J1791" t="str" cm="1">
        <f t="array" ref="J1791">_xlfn.IFS(C1791&lt;5.7,"Normal",C1791&lt;6.5,"Pre-Diabetes",C1791&gt;=6.5,"Diabetes")</f>
        <v>Pre-Diabetes</v>
      </c>
    </row>
    <row r="1792" spans="1:10" x14ac:dyDescent="0.35">
      <c r="A1792" t="s">
        <v>578</v>
      </c>
      <c r="B1792">
        <v>33.18</v>
      </c>
      <c r="C1792">
        <v>5.22</v>
      </c>
      <c r="D1792" t="s">
        <v>2379</v>
      </c>
      <c r="E1792" t="s">
        <v>2380</v>
      </c>
      <c r="F1792" t="s">
        <v>2379</v>
      </c>
      <c r="G1792">
        <v>1</v>
      </c>
      <c r="H1792" t="s">
        <v>2379</v>
      </c>
      <c r="I1792" t="str" cm="1">
        <f t="array" ref="I1792">_xlfn.IFS(B2038&lt;18.5,"Underweight",B2038&lt;25,"Normal Weight",B2038&lt;30,"Overweight",B2038&gt;=30,"Obesity")</f>
        <v>Normal Weight</v>
      </c>
      <c r="J1792" t="str" cm="1">
        <f t="array" ref="J1792">_xlfn.IFS(C1792&lt;5.7,"Normal",C1792&lt;6.5,"Pre-Diabetes",C1792&gt;=6.5,"Diabetes")</f>
        <v>Normal</v>
      </c>
    </row>
    <row r="1793" spans="1:10" x14ac:dyDescent="0.35">
      <c r="A1793" t="s">
        <v>577</v>
      </c>
      <c r="B1793">
        <v>37</v>
      </c>
      <c r="C1793">
        <v>11.66</v>
      </c>
      <c r="D1793" t="s">
        <v>2379</v>
      </c>
      <c r="E1793" t="s">
        <v>2379</v>
      </c>
      <c r="F1793" t="s">
        <v>2379</v>
      </c>
      <c r="G1793">
        <v>0</v>
      </c>
      <c r="H1793" t="s">
        <v>2379</v>
      </c>
      <c r="I1793" t="str" cm="1">
        <f t="array" ref="I1793">_xlfn.IFS(B2039&lt;18.5,"Underweight",B2039&lt;25,"Normal Weight",B2039&lt;30,"Overweight",B2039&gt;=30,"Obesity")</f>
        <v>Overweight</v>
      </c>
      <c r="J1793" t="str" cm="1">
        <f t="array" ref="J1793">_xlfn.IFS(C1793&lt;5.7,"Normal",C1793&lt;6.5,"Pre-Diabetes",C1793&gt;=6.5,"Diabetes")</f>
        <v>Diabetes</v>
      </c>
    </row>
    <row r="1794" spans="1:10" x14ac:dyDescent="0.35">
      <c r="A1794" t="s">
        <v>576</v>
      </c>
      <c r="B1794">
        <v>18.905000000000001</v>
      </c>
      <c r="C1794">
        <v>4.91</v>
      </c>
      <c r="D1794" t="s">
        <v>2380</v>
      </c>
      <c r="E1794" t="s">
        <v>2379</v>
      </c>
      <c r="F1794" t="s">
        <v>2379</v>
      </c>
      <c r="G1794">
        <v>1</v>
      </c>
      <c r="H1794" t="s">
        <v>2379</v>
      </c>
      <c r="I1794" t="str" cm="1">
        <f t="array" ref="I1794">_xlfn.IFS(B2040&lt;18.5,"Underweight",B2040&lt;25,"Normal Weight",B2040&lt;30,"Overweight",B2040&gt;=30,"Obesity")</f>
        <v>Normal Weight</v>
      </c>
      <c r="J1794" t="str" cm="1">
        <f t="array" ref="J1794">_xlfn.IFS(C1794&lt;5.7,"Normal",C1794&lt;6.5,"Pre-Diabetes",C1794&gt;=6.5,"Diabetes")</f>
        <v>Normal</v>
      </c>
    </row>
    <row r="1795" spans="1:10" x14ac:dyDescent="0.35">
      <c r="A1795" t="s">
        <v>575</v>
      </c>
      <c r="B1795">
        <v>20.03</v>
      </c>
      <c r="C1795">
        <v>9.25</v>
      </c>
      <c r="D1795" t="s">
        <v>2380</v>
      </c>
      <c r="E1795" t="s">
        <v>2379</v>
      </c>
      <c r="F1795" t="s">
        <v>2379</v>
      </c>
      <c r="G1795">
        <v>0</v>
      </c>
      <c r="H1795" t="s">
        <v>2379</v>
      </c>
      <c r="I1795" t="str" cm="1">
        <f t="array" ref="I1795">_xlfn.IFS(B2041&lt;18.5,"Underweight",B2041&lt;25,"Normal Weight",B2041&lt;30,"Overweight",B2041&gt;=30,"Obesity")</f>
        <v>Obesity</v>
      </c>
      <c r="J1795" t="str" cm="1">
        <f t="array" ref="J1795">_xlfn.IFS(C1795&lt;5.7,"Normal",C1795&lt;6.5,"Pre-Diabetes",C1795&gt;=6.5,"Diabetes")</f>
        <v>Diabetes</v>
      </c>
    </row>
    <row r="1796" spans="1:10" x14ac:dyDescent="0.35">
      <c r="A1796" t="s">
        <v>574</v>
      </c>
      <c r="B1796">
        <v>16.7</v>
      </c>
      <c r="C1796">
        <v>11.48</v>
      </c>
      <c r="D1796" t="s">
        <v>2379</v>
      </c>
      <c r="E1796" t="s">
        <v>2379</v>
      </c>
      <c r="F1796" t="s">
        <v>2379</v>
      </c>
      <c r="G1796">
        <v>0</v>
      </c>
      <c r="H1796" t="s">
        <v>2379</v>
      </c>
      <c r="I1796" t="str" cm="1">
        <f t="array" ref="I1796">_xlfn.IFS(B2042&lt;18.5,"Underweight",B2042&lt;25,"Normal Weight",B2042&lt;30,"Overweight",B2042&gt;=30,"Obesity")</f>
        <v>Overweight</v>
      </c>
      <c r="J1796" t="str" cm="1">
        <f t="array" ref="J1796">_xlfn.IFS(C1796&lt;5.7,"Normal",C1796&lt;6.5,"Pre-Diabetes",C1796&gt;=6.5,"Diabetes")</f>
        <v>Diabetes</v>
      </c>
    </row>
    <row r="1797" spans="1:10" x14ac:dyDescent="0.35">
      <c r="A1797" t="s">
        <v>573</v>
      </c>
      <c r="B1797">
        <v>39.82</v>
      </c>
      <c r="C1797">
        <v>6.06</v>
      </c>
      <c r="D1797" t="s">
        <v>2379</v>
      </c>
      <c r="E1797" t="s">
        <v>2379</v>
      </c>
      <c r="F1797" t="s">
        <v>2379</v>
      </c>
      <c r="G1797">
        <v>0</v>
      </c>
      <c r="H1797" t="s">
        <v>2379</v>
      </c>
      <c r="I1797" t="str" cm="1">
        <f t="array" ref="I1797">_xlfn.IFS(B2043&lt;18.5,"Underweight",B2043&lt;25,"Normal Weight",B2043&lt;30,"Overweight",B2043&gt;=30,"Obesity")</f>
        <v>Underweight</v>
      </c>
      <c r="J1797" t="str" cm="1">
        <f t="array" ref="J1797">_xlfn.IFS(C1797&lt;5.7,"Normal",C1797&lt;6.5,"Pre-Diabetes",C1797&gt;=6.5,"Diabetes")</f>
        <v>Pre-Diabetes</v>
      </c>
    </row>
    <row r="1798" spans="1:10" x14ac:dyDescent="0.35">
      <c r="A1798" t="s">
        <v>572</v>
      </c>
      <c r="B1798">
        <v>22.04</v>
      </c>
      <c r="C1798">
        <v>5.86</v>
      </c>
      <c r="D1798" t="s">
        <v>2379</v>
      </c>
      <c r="E1798" t="s">
        <v>2379</v>
      </c>
      <c r="F1798" t="s">
        <v>2379</v>
      </c>
      <c r="G1798">
        <v>1</v>
      </c>
      <c r="H1798" t="s">
        <v>2379</v>
      </c>
      <c r="I1798" t="str" cm="1">
        <f t="array" ref="I1798">_xlfn.IFS(B2044&lt;18.5,"Underweight",B2044&lt;25,"Normal Weight",B2044&lt;30,"Overweight",B2044&gt;=30,"Obesity")</f>
        <v>Obesity</v>
      </c>
      <c r="J1798" t="str" cm="1">
        <f t="array" ref="J1798">_xlfn.IFS(C1798&lt;5.7,"Normal",C1798&lt;6.5,"Pre-Diabetes",C1798&gt;=6.5,"Diabetes")</f>
        <v>Pre-Diabetes</v>
      </c>
    </row>
    <row r="1799" spans="1:10" x14ac:dyDescent="0.35">
      <c r="A1799" t="s">
        <v>571</v>
      </c>
      <c r="B1799">
        <v>28.27</v>
      </c>
      <c r="C1799">
        <v>5.33</v>
      </c>
      <c r="D1799" t="s">
        <v>2379</v>
      </c>
      <c r="E1799" t="s">
        <v>2379</v>
      </c>
      <c r="F1799" t="s">
        <v>2379</v>
      </c>
      <c r="G1799">
        <v>0</v>
      </c>
      <c r="H1799" t="s">
        <v>2379</v>
      </c>
      <c r="I1799" t="str" cm="1">
        <f t="array" ref="I1799">_xlfn.IFS(B2045&lt;18.5,"Underweight",B2045&lt;25,"Normal Weight",B2045&lt;30,"Overweight",B2045&gt;=30,"Obesity")</f>
        <v>Overweight</v>
      </c>
      <c r="J1799" t="str" cm="1">
        <f t="array" ref="J1799">_xlfn.IFS(C1799&lt;5.7,"Normal",C1799&lt;6.5,"Pre-Diabetes",C1799&gt;=6.5,"Diabetes")</f>
        <v>Normal</v>
      </c>
    </row>
    <row r="1800" spans="1:10" x14ac:dyDescent="0.35">
      <c r="A1800" t="s">
        <v>570</v>
      </c>
      <c r="B1800">
        <v>18.5</v>
      </c>
      <c r="C1800">
        <v>5.33</v>
      </c>
      <c r="D1800" t="s">
        <v>2379</v>
      </c>
      <c r="E1800" t="s">
        <v>2379</v>
      </c>
      <c r="F1800" t="s">
        <v>2379</v>
      </c>
      <c r="G1800">
        <v>0</v>
      </c>
      <c r="H1800" t="s">
        <v>2379</v>
      </c>
      <c r="I1800" t="str" cm="1">
        <f t="array" ref="I1800">_xlfn.IFS(B2046&lt;18.5,"Underweight",B2046&lt;25,"Normal Weight",B2046&lt;30,"Overweight",B2046&gt;=30,"Obesity")</f>
        <v>Obesity</v>
      </c>
      <c r="J1800" t="str" cm="1">
        <f t="array" ref="J1800">_xlfn.IFS(C1800&lt;5.7,"Normal",C1800&lt;6.5,"Pre-Diabetes",C1800&gt;=6.5,"Diabetes")</f>
        <v>Normal</v>
      </c>
    </row>
    <row r="1801" spans="1:10" x14ac:dyDescent="0.35">
      <c r="A1801" t="s">
        <v>569</v>
      </c>
      <c r="B1801">
        <v>38.6</v>
      </c>
      <c r="C1801">
        <v>6.02</v>
      </c>
      <c r="D1801" t="s">
        <v>2379</v>
      </c>
      <c r="E1801" t="s">
        <v>2379</v>
      </c>
      <c r="F1801" t="s">
        <v>2379</v>
      </c>
      <c r="G1801">
        <v>1</v>
      </c>
      <c r="H1801" t="s">
        <v>2379</v>
      </c>
      <c r="I1801" t="str" cm="1">
        <f t="array" ref="I1801">_xlfn.IFS(B2047&lt;18.5,"Underweight",B2047&lt;25,"Normal Weight",B2047&lt;30,"Overweight",B2047&gt;=30,"Obesity")</f>
        <v>Obesity</v>
      </c>
      <c r="J1801" t="str" cm="1">
        <f t="array" ref="J1801">_xlfn.IFS(C1801&lt;5.7,"Normal",C1801&lt;6.5,"Pre-Diabetes",C1801&gt;=6.5,"Diabetes")</f>
        <v>Pre-Diabetes</v>
      </c>
    </row>
    <row r="1802" spans="1:10" x14ac:dyDescent="0.35">
      <c r="A1802" t="s">
        <v>568</v>
      </c>
      <c r="B1802">
        <v>43.12</v>
      </c>
      <c r="C1802">
        <v>6.25</v>
      </c>
      <c r="D1802" t="s">
        <v>2379</v>
      </c>
      <c r="E1802" t="s">
        <v>2379</v>
      </c>
      <c r="F1802" t="s">
        <v>2379</v>
      </c>
      <c r="G1802">
        <v>1</v>
      </c>
      <c r="H1802" t="s">
        <v>2379</v>
      </c>
      <c r="I1802" t="str" cm="1">
        <f t="array" ref="I1802">_xlfn.IFS(B2048&lt;18.5,"Underweight",B2048&lt;25,"Normal Weight",B2048&lt;30,"Overweight",B2048&gt;=30,"Obesity")</f>
        <v>Normal Weight</v>
      </c>
      <c r="J1802" t="str" cm="1">
        <f t="array" ref="J1802">_xlfn.IFS(C1802&lt;5.7,"Normal",C1802&lt;6.5,"Pre-Diabetes",C1802&gt;=6.5,"Diabetes")</f>
        <v>Pre-Diabetes</v>
      </c>
    </row>
    <row r="1803" spans="1:10" x14ac:dyDescent="0.35">
      <c r="A1803" t="s">
        <v>567</v>
      </c>
      <c r="B1803">
        <v>30.5</v>
      </c>
      <c r="C1803">
        <v>4.8099999999999996</v>
      </c>
      <c r="D1803" t="s">
        <v>2379</v>
      </c>
      <c r="E1803" t="s">
        <v>2379</v>
      </c>
      <c r="F1803" t="s">
        <v>2379</v>
      </c>
      <c r="G1803">
        <v>1</v>
      </c>
      <c r="H1803" t="s">
        <v>2379</v>
      </c>
      <c r="I1803" t="str" cm="1">
        <f t="array" ref="I1803">_xlfn.IFS(B2049&lt;18.5,"Underweight",B2049&lt;25,"Normal Weight",B2049&lt;30,"Overweight",B2049&gt;=30,"Obesity")</f>
        <v>Obesity</v>
      </c>
      <c r="J1803" t="str" cm="1">
        <f t="array" ref="J1803">_xlfn.IFS(C1803&lt;5.7,"Normal",C1803&lt;6.5,"Pre-Diabetes",C1803&gt;=6.5,"Diabetes")</f>
        <v>Normal</v>
      </c>
    </row>
    <row r="1804" spans="1:10" x14ac:dyDescent="0.35">
      <c r="A1804" t="s">
        <v>566</v>
      </c>
      <c r="B1804">
        <v>27.61</v>
      </c>
      <c r="C1804">
        <v>4.5999999999999996</v>
      </c>
      <c r="D1804" t="s">
        <v>2379</v>
      </c>
      <c r="E1804" t="s">
        <v>2379</v>
      </c>
      <c r="F1804" t="s">
        <v>2379</v>
      </c>
      <c r="G1804">
        <v>1</v>
      </c>
      <c r="H1804" t="s">
        <v>2379</v>
      </c>
      <c r="I1804" t="str" cm="1">
        <f t="array" ref="I1804">_xlfn.IFS(B2050&lt;18.5,"Underweight",B2050&lt;25,"Normal Weight",B2050&lt;30,"Overweight",B2050&gt;=30,"Obesity")</f>
        <v>Obesity</v>
      </c>
      <c r="J1804" t="str" cm="1">
        <f t="array" ref="J1804">_xlfn.IFS(C1804&lt;5.7,"Normal",C1804&lt;6.5,"Pre-Diabetes",C1804&gt;=6.5,"Diabetes")</f>
        <v>Normal</v>
      </c>
    </row>
    <row r="1805" spans="1:10" x14ac:dyDescent="0.35">
      <c r="A1805" t="s">
        <v>565</v>
      </c>
      <c r="B1805">
        <v>27.1</v>
      </c>
      <c r="C1805">
        <v>5.08</v>
      </c>
      <c r="D1805" t="s">
        <v>2379</v>
      </c>
      <c r="E1805" t="s">
        <v>2379</v>
      </c>
      <c r="F1805" t="s">
        <v>2379</v>
      </c>
      <c r="G1805">
        <v>1</v>
      </c>
      <c r="H1805" t="s">
        <v>2379</v>
      </c>
      <c r="I1805" t="str" cm="1">
        <f t="array" ref="I1805">_xlfn.IFS(B2051&lt;18.5,"Underweight",B2051&lt;25,"Normal Weight",B2051&lt;30,"Overweight",B2051&gt;=30,"Obesity")</f>
        <v>Underweight</v>
      </c>
      <c r="J1805" t="str" cm="1">
        <f t="array" ref="J1805">_xlfn.IFS(C1805&lt;5.7,"Normal",C1805&lt;6.5,"Pre-Diabetes",C1805&gt;=6.5,"Diabetes")</f>
        <v>Normal</v>
      </c>
    </row>
    <row r="1806" spans="1:10" x14ac:dyDescent="0.35">
      <c r="A1806" t="s">
        <v>564</v>
      </c>
      <c r="B1806">
        <v>35.93</v>
      </c>
      <c r="C1806">
        <v>5.43</v>
      </c>
      <c r="D1806" t="s">
        <v>2379</v>
      </c>
      <c r="E1806" t="s">
        <v>2380</v>
      </c>
      <c r="F1806" t="s">
        <v>2379</v>
      </c>
      <c r="G1806">
        <v>1</v>
      </c>
      <c r="H1806" t="s">
        <v>2379</v>
      </c>
      <c r="I1806" t="str" cm="1">
        <f t="array" ref="I1806">_xlfn.IFS(B2052&lt;18.5,"Underweight",B2052&lt;25,"Normal Weight",B2052&lt;30,"Overweight",B2052&gt;=30,"Obesity")</f>
        <v>Overweight</v>
      </c>
      <c r="J1806" t="str" cm="1">
        <f t="array" ref="J1806">_xlfn.IFS(C1806&lt;5.7,"Normal",C1806&lt;6.5,"Pre-Diabetes",C1806&gt;=6.5,"Diabetes")</f>
        <v>Normal</v>
      </c>
    </row>
    <row r="1807" spans="1:10" x14ac:dyDescent="0.35">
      <c r="A1807" t="s">
        <v>563</v>
      </c>
      <c r="B1807">
        <v>32.68</v>
      </c>
      <c r="C1807">
        <v>5.44</v>
      </c>
      <c r="D1807" t="s">
        <v>2379</v>
      </c>
      <c r="E1807" t="s">
        <v>2379</v>
      </c>
      <c r="F1807" t="s">
        <v>2379</v>
      </c>
      <c r="G1807">
        <v>0</v>
      </c>
      <c r="H1807" t="s">
        <v>2379</v>
      </c>
      <c r="I1807" t="str" cm="1">
        <f t="array" ref="I1807">_xlfn.IFS(B2053&lt;18.5,"Underweight",B2053&lt;25,"Normal Weight",B2053&lt;30,"Overweight",B2053&gt;=30,"Obesity")</f>
        <v>Obesity</v>
      </c>
      <c r="J1807" t="str" cm="1">
        <f t="array" ref="J1807">_xlfn.IFS(C1807&lt;5.7,"Normal",C1807&lt;6.5,"Pre-Diabetes",C1807&gt;=6.5,"Diabetes")</f>
        <v>Normal</v>
      </c>
    </row>
    <row r="1808" spans="1:10" x14ac:dyDescent="0.35">
      <c r="A1808" t="s">
        <v>562</v>
      </c>
      <c r="B1808">
        <v>20.74</v>
      </c>
      <c r="C1808">
        <v>11.69</v>
      </c>
      <c r="D1808" t="s">
        <v>2380</v>
      </c>
      <c r="E1808" t="s">
        <v>2379</v>
      </c>
      <c r="F1808" t="s">
        <v>2379</v>
      </c>
      <c r="G1808">
        <v>1</v>
      </c>
      <c r="H1808" t="s">
        <v>2379</v>
      </c>
      <c r="I1808" t="str" cm="1">
        <f t="array" ref="I1808">_xlfn.IFS(B2054&lt;18.5,"Underweight",B2054&lt;25,"Normal Weight",B2054&lt;30,"Overweight",B2054&gt;=30,"Obesity")</f>
        <v>Overweight</v>
      </c>
      <c r="J1808" t="str" cm="1">
        <f t="array" ref="J1808">_xlfn.IFS(C1808&lt;5.7,"Normal",C1808&lt;6.5,"Pre-Diabetes",C1808&gt;=6.5,"Diabetes")</f>
        <v>Diabetes</v>
      </c>
    </row>
    <row r="1809" spans="1:10" x14ac:dyDescent="0.35">
      <c r="A1809" t="s">
        <v>561</v>
      </c>
      <c r="B1809">
        <v>15.57</v>
      </c>
      <c r="C1809">
        <v>6.07</v>
      </c>
      <c r="D1809" t="s">
        <v>2379</v>
      </c>
      <c r="E1809" t="s">
        <v>2379</v>
      </c>
      <c r="F1809" t="s">
        <v>2379</v>
      </c>
      <c r="G1809">
        <v>0</v>
      </c>
      <c r="H1809" t="s">
        <v>2379</v>
      </c>
      <c r="I1809" t="str" cm="1">
        <f t="array" ref="I1809">_xlfn.IFS(B2055&lt;18.5,"Underweight",B2055&lt;25,"Normal Weight",B2055&lt;30,"Overweight",B2055&gt;=30,"Obesity")</f>
        <v>Normal Weight</v>
      </c>
      <c r="J1809" t="str" cm="1">
        <f t="array" ref="J1809">_xlfn.IFS(C1809&lt;5.7,"Normal",C1809&lt;6.5,"Pre-Diabetes",C1809&gt;=6.5,"Diabetes")</f>
        <v>Pre-Diabetes</v>
      </c>
    </row>
    <row r="1810" spans="1:10" x14ac:dyDescent="0.35">
      <c r="A1810" t="s">
        <v>560</v>
      </c>
      <c r="B1810">
        <v>23.844999999999999</v>
      </c>
      <c r="C1810">
        <v>4.3600000000000003</v>
      </c>
      <c r="D1810" t="s">
        <v>2379</v>
      </c>
      <c r="E1810" t="s">
        <v>2379</v>
      </c>
      <c r="F1810" t="s">
        <v>2379</v>
      </c>
      <c r="G1810">
        <v>0</v>
      </c>
      <c r="H1810" t="s">
        <v>2379</v>
      </c>
      <c r="I1810" t="str" cm="1">
        <f t="array" ref="I1810">_xlfn.IFS(B2056&lt;18.5,"Underweight",B2056&lt;25,"Normal Weight",B2056&lt;30,"Overweight",B2056&gt;=30,"Obesity")</f>
        <v>Normal Weight</v>
      </c>
      <c r="J1810" t="str" cm="1">
        <f t="array" ref="J1810">_xlfn.IFS(C1810&lt;5.7,"Normal",C1810&lt;6.5,"Pre-Diabetes",C1810&gt;=6.5,"Diabetes")</f>
        <v>Normal</v>
      </c>
    </row>
    <row r="1811" spans="1:10" x14ac:dyDescent="0.35">
      <c r="A1811" t="s">
        <v>559</v>
      </c>
      <c r="B1811">
        <v>22.895</v>
      </c>
      <c r="C1811">
        <v>5.24</v>
      </c>
      <c r="D1811" t="s">
        <v>2379</v>
      </c>
      <c r="E1811" t="s">
        <v>2379</v>
      </c>
      <c r="F1811" t="s">
        <v>2379</v>
      </c>
      <c r="G1811">
        <v>1</v>
      </c>
      <c r="H1811" t="s">
        <v>2379</v>
      </c>
      <c r="I1811" t="str" cm="1">
        <f t="array" ref="I1811">_xlfn.IFS(B2057&lt;18.5,"Underweight",B2057&lt;25,"Normal Weight",B2057&lt;30,"Overweight",B2057&gt;=30,"Obesity")</f>
        <v>Obesity</v>
      </c>
      <c r="J1811" t="str" cm="1">
        <f t="array" ref="J1811">_xlfn.IFS(C1811&lt;5.7,"Normal",C1811&lt;6.5,"Pre-Diabetes",C1811&gt;=6.5,"Diabetes")</f>
        <v>Normal</v>
      </c>
    </row>
    <row r="1812" spans="1:10" x14ac:dyDescent="0.35">
      <c r="A1812" t="s">
        <v>558</v>
      </c>
      <c r="B1812">
        <v>21.945</v>
      </c>
      <c r="C1812">
        <v>5.37</v>
      </c>
      <c r="D1812" t="s">
        <v>2379</v>
      </c>
      <c r="E1812" t="s">
        <v>2379</v>
      </c>
      <c r="F1812" t="s">
        <v>2379</v>
      </c>
      <c r="G1812">
        <v>1</v>
      </c>
      <c r="H1812" t="s">
        <v>2379</v>
      </c>
      <c r="I1812" t="str" cm="1">
        <f t="array" ref="I1812">_xlfn.IFS(B2058&lt;18.5,"Underweight",B2058&lt;25,"Normal Weight",B2058&lt;30,"Overweight",B2058&gt;=30,"Obesity")</f>
        <v>Overweight</v>
      </c>
      <c r="J1812" t="str" cm="1">
        <f t="array" ref="J1812">_xlfn.IFS(C1812&lt;5.7,"Normal",C1812&lt;6.5,"Pre-Diabetes",C1812&gt;=6.5,"Diabetes")</f>
        <v>Normal</v>
      </c>
    </row>
    <row r="1813" spans="1:10" x14ac:dyDescent="0.35">
      <c r="A1813" t="s">
        <v>557</v>
      </c>
      <c r="B1813">
        <v>19.47</v>
      </c>
      <c r="C1813">
        <v>6.6</v>
      </c>
      <c r="D1813" t="s">
        <v>2380</v>
      </c>
      <c r="E1813" t="s">
        <v>2379</v>
      </c>
      <c r="F1813" t="s">
        <v>2379</v>
      </c>
      <c r="G1813">
        <v>0</v>
      </c>
      <c r="H1813" t="s">
        <v>2379</v>
      </c>
      <c r="I1813" t="str" cm="1">
        <f t="array" ref="I1813">_xlfn.IFS(B2059&lt;18.5,"Underweight",B2059&lt;25,"Normal Weight",B2059&lt;30,"Overweight",B2059&gt;=30,"Obesity")</f>
        <v>Obesity</v>
      </c>
      <c r="J1813" t="str" cm="1">
        <f t="array" ref="J1813">_xlfn.IFS(C1813&lt;5.7,"Normal",C1813&lt;6.5,"Pre-Diabetes",C1813&gt;=6.5,"Diabetes")</f>
        <v>Diabetes</v>
      </c>
    </row>
    <row r="1814" spans="1:10" x14ac:dyDescent="0.35">
      <c r="A1814" t="s">
        <v>556</v>
      </c>
      <c r="B1814">
        <v>15.61</v>
      </c>
      <c r="C1814">
        <v>5.77</v>
      </c>
      <c r="D1814" t="s">
        <v>2379</v>
      </c>
      <c r="E1814" t="s">
        <v>2379</v>
      </c>
      <c r="F1814" t="s">
        <v>2379</v>
      </c>
      <c r="G1814">
        <v>0</v>
      </c>
      <c r="H1814" t="s">
        <v>2379</v>
      </c>
      <c r="I1814" t="str" cm="1">
        <f t="array" ref="I1814">_xlfn.IFS(B2060&lt;18.5,"Underweight",B2060&lt;25,"Normal Weight",B2060&lt;30,"Overweight",B2060&gt;=30,"Obesity")</f>
        <v>Normal Weight</v>
      </c>
      <c r="J1814" t="str" cm="1">
        <f t="array" ref="J1814">_xlfn.IFS(C1814&lt;5.7,"Normal",C1814&lt;6.5,"Pre-Diabetes",C1814&gt;=6.5,"Diabetes")</f>
        <v>Pre-Diabetes</v>
      </c>
    </row>
    <row r="1815" spans="1:10" x14ac:dyDescent="0.35">
      <c r="A1815" t="s">
        <v>555</v>
      </c>
      <c r="B1815">
        <v>28.6</v>
      </c>
      <c r="C1815">
        <v>6.08</v>
      </c>
      <c r="D1815" t="s">
        <v>2379</v>
      </c>
      <c r="E1815" t="s">
        <v>2379</v>
      </c>
      <c r="F1815" t="s">
        <v>2381</v>
      </c>
      <c r="G1815">
        <v>1</v>
      </c>
      <c r="H1815" t="s">
        <v>2379</v>
      </c>
      <c r="I1815" t="str" cm="1">
        <f t="array" ref="I1815">_xlfn.IFS(B2061&lt;18.5,"Underweight",B2061&lt;25,"Normal Weight",B2061&lt;30,"Overweight",B2061&gt;=30,"Obesity")</f>
        <v>Underweight</v>
      </c>
      <c r="J1815" t="str" cm="1">
        <f t="array" ref="J1815">_xlfn.IFS(C1815&lt;5.7,"Normal",C1815&lt;6.5,"Pre-Diabetes",C1815&gt;=6.5,"Diabetes")</f>
        <v>Pre-Diabetes</v>
      </c>
    </row>
    <row r="1816" spans="1:10" x14ac:dyDescent="0.35">
      <c r="A1816" t="s">
        <v>554</v>
      </c>
      <c r="B1816">
        <v>46.53</v>
      </c>
      <c r="C1816">
        <v>4.16</v>
      </c>
      <c r="D1816" t="s">
        <v>2379</v>
      </c>
      <c r="E1816" t="s">
        <v>2379</v>
      </c>
      <c r="F1816" t="s">
        <v>2379</v>
      </c>
      <c r="G1816">
        <v>0</v>
      </c>
      <c r="H1816" t="s">
        <v>2379</v>
      </c>
      <c r="I1816" t="str" cm="1">
        <f t="array" ref="I1816">_xlfn.IFS(B2062&lt;18.5,"Underweight",B2062&lt;25,"Normal Weight",B2062&lt;30,"Overweight",B2062&gt;=30,"Obesity")</f>
        <v>Obesity</v>
      </c>
      <c r="J1816" t="str" cm="1">
        <f t="array" ref="J1816">_xlfn.IFS(C1816&lt;5.7,"Normal",C1816&lt;6.5,"Pre-Diabetes",C1816&gt;=6.5,"Diabetes")</f>
        <v>Normal</v>
      </c>
    </row>
    <row r="1817" spans="1:10" x14ac:dyDescent="0.35">
      <c r="A1817" t="s">
        <v>553</v>
      </c>
      <c r="B1817">
        <v>34.99</v>
      </c>
      <c r="C1817">
        <v>5.0999999999999996</v>
      </c>
      <c r="D1817" t="s">
        <v>2379</v>
      </c>
      <c r="E1817" t="s">
        <v>2379</v>
      </c>
      <c r="F1817" t="s">
        <v>2381</v>
      </c>
      <c r="G1817">
        <v>1</v>
      </c>
      <c r="H1817" t="s">
        <v>2379</v>
      </c>
      <c r="I1817" t="str" cm="1">
        <f t="array" ref="I1817">_xlfn.IFS(B2063&lt;18.5,"Underweight",B2063&lt;25,"Normal Weight",B2063&lt;30,"Overweight",B2063&gt;=30,"Obesity")</f>
        <v>Overweight</v>
      </c>
      <c r="J1817" t="str" cm="1">
        <f t="array" ref="J1817">_xlfn.IFS(C1817&lt;5.7,"Normal",C1817&lt;6.5,"Pre-Diabetes",C1817&gt;=6.5,"Diabetes")</f>
        <v>Normal</v>
      </c>
    </row>
    <row r="1818" spans="1:10" x14ac:dyDescent="0.35">
      <c r="A1818" t="s">
        <v>552</v>
      </c>
      <c r="B1818">
        <v>17.05</v>
      </c>
      <c r="C1818">
        <v>5.3</v>
      </c>
      <c r="D1818" t="s">
        <v>2379</v>
      </c>
      <c r="E1818" t="s">
        <v>2379</v>
      </c>
      <c r="F1818" t="s">
        <v>2381</v>
      </c>
      <c r="G1818">
        <v>1</v>
      </c>
      <c r="H1818" t="s">
        <v>2379</v>
      </c>
      <c r="I1818" t="str" cm="1">
        <f t="array" ref="I1818">_xlfn.IFS(B2064&lt;18.5,"Underweight",B2064&lt;25,"Normal Weight",B2064&lt;30,"Overweight",B2064&gt;=30,"Obesity")</f>
        <v>Obesity</v>
      </c>
      <c r="J1818" t="str" cm="1">
        <f t="array" ref="J1818">_xlfn.IFS(C1818&lt;5.7,"Normal",C1818&lt;6.5,"Pre-Diabetes",C1818&gt;=6.5,"Diabetes")</f>
        <v>Normal</v>
      </c>
    </row>
    <row r="1819" spans="1:10" x14ac:dyDescent="0.35">
      <c r="A1819" t="s">
        <v>551</v>
      </c>
      <c r="B1819">
        <v>37.18</v>
      </c>
      <c r="C1819">
        <v>4.9000000000000004</v>
      </c>
      <c r="D1819" t="s">
        <v>2379</v>
      </c>
      <c r="E1819" t="s">
        <v>2379</v>
      </c>
      <c r="F1819" t="s">
        <v>2379</v>
      </c>
      <c r="G1819">
        <v>0</v>
      </c>
      <c r="H1819" t="s">
        <v>2379</v>
      </c>
      <c r="I1819" t="str" cm="1">
        <f t="array" ref="I1819">_xlfn.IFS(B2065&lt;18.5,"Underweight",B2065&lt;25,"Normal Weight",B2065&lt;30,"Overweight",B2065&gt;=30,"Obesity")</f>
        <v>Overweight</v>
      </c>
      <c r="J1819" t="str" cm="1">
        <f t="array" ref="J1819">_xlfn.IFS(C1819&lt;5.7,"Normal",C1819&lt;6.5,"Pre-Diabetes",C1819&gt;=6.5,"Diabetes")</f>
        <v>Normal</v>
      </c>
    </row>
    <row r="1820" spans="1:10" x14ac:dyDescent="0.35">
      <c r="A1820" t="s">
        <v>550</v>
      </c>
      <c r="B1820">
        <v>35.200000000000003</v>
      </c>
      <c r="C1820">
        <v>5.55</v>
      </c>
      <c r="D1820" t="s">
        <v>2379</v>
      </c>
      <c r="E1820" t="s">
        <v>2379</v>
      </c>
      <c r="F1820" t="s">
        <v>2379</v>
      </c>
      <c r="G1820">
        <v>0</v>
      </c>
      <c r="H1820" t="s">
        <v>2379</v>
      </c>
      <c r="I1820" t="str" cm="1">
        <f t="array" ref="I1820">_xlfn.IFS(B2066&lt;18.5,"Underweight",B2066&lt;25,"Normal Weight",B2066&lt;30,"Overweight",B2066&gt;=30,"Obesity")</f>
        <v>Normal Weight</v>
      </c>
      <c r="J1820" t="str" cm="1">
        <f t="array" ref="J1820">_xlfn.IFS(C1820&lt;5.7,"Normal",C1820&lt;6.5,"Pre-Diabetes",C1820&gt;=6.5,"Diabetes")</f>
        <v>Normal</v>
      </c>
    </row>
    <row r="1821" spans="1:10" x14ac:dyDescent="0.35">
      <c r="A1821" t="s">
        <v>549</v>
      </c>
      <c r="B1821">
        <v>37.335000000000001</v>
      </c>
      <c r="C1821">
        <v>4.95</v>
      </c>
      <c r="D1821" t="s">
        <v>2379</v>
      </c>
      <c r="E1821" t="s">
        <v>2379</v>
      </c>
      <c r="F1821" t="s">
        <v>2379</v>
      </c>
      <c r="G1821">
        <v>0</v>
      </c>
      <c r="H1821" t="s">
        <v>2379</v>
      </c>
      <c r="I1821" t="str" cm="1">
        <f t="array" ref="I1821">_xlfn.IFS(B2067&lt;18.5,"Underweight",B2067&lt;25,"Normal Weight",B2067&lt;30,"Overweight",B2067&gt;=30,"Obesity")</f>
        <v>Underweight</v>
      </c>
      <c r="J1821" t="str" cm="1">
        <f t="array" ref="J1821">_xlfn.IFS(C1821&lt;5.7,"Normal",C1821&lt;6.5,"Pre-Diabetes",C1821&gt;=6.5,"Diabetes")</f>
        <v>Normal</v>
      </c>
    </row>
    <row r="1822" spans="1:10" x14ac:dyDescent="0.35">
      <c r="A1822" t="s">
        <v>548</v>
      </c>
      <c r="B1822">
        <v>27.265000000000001</v>
      </c>
      <c r="C1822">
        <v>6.46</v>
      </c>
      <c r="D1822" t="s">
        <v>2380</v>
      </c>
      <c r="E1822" t="s">
        <v>2379</v>
      </c>
      <c r="F1822" t="s">
        <v>2379</v>
      </c>
      <c r="G1822">
        <v>0</v>
      </c>
      <c r="H1822" t="s">
        <v>2379</v>
      </c>
      <c r="I1822" t="str" cm="1">
        <f t="array" ref="I1822">_xlfn.IFS(B2068&lt;18.5,"Underweight",B2068&lt;25,"Normal Weight",B2068&lt;30,"Overweight",B2068&gt;=30,"Obesity")</f>
        <v>Overweight</v>
      </c>
      <c r="J1822" t="str" cm="1">
        <f t="array" ref="J1822">_xlfn.IFS(C1822&lt;5.7,"Normal",C1822&lt;6.5,"Pre-Diabetes",C1822&gt;=6.5,"Diabetes")</f>
        <v>Pre-Diabetes</v>
      </c>
    </row>
    <row r="1823" spans="1:10" x14ac:dyDescent="0.35">
      <c r="A1823" t="s">
        <v>547</v>
      </c>
      <c r="B1823">
        <v>30.8</v>
      </c>
      <c r="C1823">
        <v>4.9000000000000004</v>
      </c>
      <c r="D1823" t="s">
        <v>2380</v>
      </c>
      <c r="E1823" t="s">
        <v>2379</v>
      </c>
      <c r="F1823" t="s">
        <v>2379</v>
      </c>
      <c r="G1823">
        <v>0</v>
      </c>
      <c r="H1823" t="s">
        <v>2379</v>
      </c>
      <c r="I1823" t="str" cm="1">
        <f t="array" ref="I1823">_xlfn.IFS(B2069&lt;18.5,"Underweight",B2069&lt;25,"Normal Weight",B2069&lt;30,"Overweight",B2069&gt;=30,"Obesity")</f>
        <v>Obesity</v>
      </c>
      <c r="J1823" t="str" cm="1">
        <f t="array" ref="J1823">_xlfn.IFS(C1823&lt;5.7,"Normal",C1823&lt;6.5,"Pre-Diabetes",C1823&gt;=6.5,"Diabetes")</f>
        <v>Normal</v>
      </c>
    </row>
    <row r="1824" spans="1:10" x14ac:dyDescent="0.35">
      <c r="A1824" t="s">
        <v>546</v>
      </c>
      <c r="B1824">
        <v>30.21</v>
      </c>
      <c r="C1824">
        <v>5.21</v>
      </c>
      <c r="D1824" t="s">
        <v>2379</v>
      </c>
      <c r="E1824" t="s">
        <v>2379</v>
      </c>
      <c r="F1824" t="s">
        <v>2379</v>
      </c>
      <c r="G1824">
        <v>1</v>
      </c>
      <c r="H1824" t="s">
        <v>2379</v>
      </c>
      <c r="I1824" t="str" cm="1">
        <f t="array" ref="I1824">_xlfn.IFS(B2070&lt;18.5,"Underweight",B2070&lt;25,"Normal Weight",B2070&lt;30,"Overweight",B2070&gt;=30,"Obesity")</f>
        <v>Underweight</v>
      </c>
      <c r="J1824" t="str" cm="1">
        <f t="array" ref="J1824">_xlfn.IFS(C1824&lt;5.7,"Normal",C1824&lt;6.5,"Pre-Diabetes",C1824&gt;=6.5,"Diabetes")</f>
        <v>Normal</v>
      </c>
    </row>
    <row r="1825" spans="1:10" x14ac:dyDescent="0.35">
      <c r="A1825" t="s">
        <v>545</v>
      </c>
      <c r="B1825">
        <v>35.340000000000003</v>
      </c>
      <c r="C1825">
        <v>4.13</v>
      </c>
      <c r="D1825" t="s">
        <v>2379</v>
      </c>
      <c r="E1825" t="s">
        <v>2380</v>
      </c>
      <c r="F1825" t="s">
        <v>2379</v>
      </c>
      <c r="G1825">
        <v>1</v>
      </c>
      <c r="H1825" t="s">
        <v>2379</v>
      </c>
      <c r="I1825" t="str" cm="1">
        <f t="array" ref="I1825">_xlfn.IFS(B2071&lt;18.5,"Underweight",B2071&lt;25,"Normal Weight",B2071&lt;30,"Overweight",B2071&gt;=30,"Obesity")</f>
        <v>Underweight</v>
      </c>
      <c r="J1825" t="str" cm="1">
        <f t="array" ref="J1825">_xlfn.IFS(C1825&lt;5.7,"Normal",C1825&lt;6.5,"Pre-Diabetes",C1825&gt;=6.5,"Diabetes")</f>
        <v>Normal</v>
      </c>
    </row>
    <row r="1826" spans="1:10" x14ac:dyDescent="0.35">
      <c r="A1826" t="s">
        <v>544</v>
      </c>
      <c r="B1826">
        <v>26.695</v>
      </c>
      <c r="C1826">
        <v>5.28</v>
      </c>
      <c r="D1826" t="s">
        <v>2379</v>
      </c>
      <c r="E1826" t="s">
        <v>2379</v>
      </c>
      <c r="F1826" t="s">
        <v>2379</v>
      </c>
      <c r="G1826">
        <v>0</v>
      </c>
      <c r="H1826" t="s">
        <v>2379</v>
      </c>
      <c r="I1826" t="str" cm="1">
        <f t="array" ref="I1826">_xlfn.IFS(B2072&lt;18.5,"Underweight",B2072&lt;25,"Normal Weight",B2072&lt;30,"Overweight",B2072&gt;=30,"Obesity")</f>
        <v>Obesity</v>
      </c>
      <c r="J1826" t="str" cm="1">
        <f t="array" ref="J1826">_xlfn.IFS(C1826&lt;5.7,"Normal",C1826&lt;6.5,"Pre-Diabetes",C1826&gt;=6.5,"Diabetes")</f>
        <v>Normal</v>
      </c>
    </row>
    <row r="1827" spans="1:10" x14ac:dyDescent="0.35">
      <c r="A1827" t="s">
        <v>543</v>
      </c>
      <c r="B1827">
        <v>29.355</v>
      </c>
      <c r="C1827">
        <v>4.68</v>
      </c>
      <c r="D1827" t="s">
        <v>2380</v>
      </c>
      <c r="E1827" t="s">
        <v>2379</v>
      </c>
      <c r="F1827" t="s">
        <v>2379</v>
      </c>
      <c r="G1827">
        <v>0</v>
      </c>
      <c r="H1827" t="s">
        <v>2379</v>
      </c>
      <c r="I1827" t="str" cm="1">
        <f t="array" ref="I1827">_xlfn.IFS(B2073&lt;18.5,"Underweight",B2073&lt;25,"Normal Weight",B2073&lt;30,"Overweight",B2073&gt;=30,"Obesity")</f>
        <v>Normal Weight</v>
      </c>
      <c r="J1827" t="str" cm="1">
        <f t="array" ref="J1827">_xlfn.IFS(C1827&lt;5.7,"Normal",C1827&lt;6.5,"Pre-Diabetes",C1827&gt;=6.5,"Diabetes")</f>
        <v>Normal</v>
      </c>
    </row>
    <row r="1828" spans="1:10" x14ac:dyDescent="0.35">
      <c r="A1828" t="s">
        <v>542</v>
      </c>
      <c r="B1828">
        <v>29.59</v>
      </c>
      <c r="C1828">
        <v>4.0599999999999996</v>
      </c>
      <c r="D1828" t="s">
        <v>2379</v>
      </c>
      <c r="E1828" t="s">
        <v>2379</v>
      </c>
      <c r="F1828" t="s">
        <v>2379</v>
      </c>
      <c r="G1828">
        <v>0</v>
      </c>
      <c r="H1828" t="s">
        <v>2379</v>
      </c>
      <c r="I1828" t="str" cm="1">
        <f t="array" ref="I1828">_xlfn.IFS(B2074&lt;18.5,"Underweight",B2074&lt;25,"Normal Weight",B2074&lt;30,"Overweight",B2074&gt;=30,"Obesity")</f>
        <v>Overweight</v>
      </c>
      <c r="J1828" t="str" cm="1">
        <f t="array" ref="J1828">_xlfn.IFS(C1828&lt;5.7,"Normal",C1828&lt;6.5,"Pre-Diabetes",C1828&gt;=6.5,"Diabetes")</f>
        <v>Normal</v>
      </c>
    </row>
    <row r="1829" spans="1:10" x14ac:dyDescent="0.35">
      <c r="A1829" t="s">
        <v>541</v>
      </c>
      <c r="B1829">
        <v>31.35</v>
      </c>
      <c r="C1829">
        <v>4.2</v>
      </c>
      <c r="D1829" t="s">
        <v>2379</v>
      </c>
      <c r="E1829" t="s">
        <v>2380</v>
      </c>
      <c r="F1829" t="s">
        <v>2379</v>
      </c>
      <c r="G1829">
        <v>1</v>
      </c>
      <c r="H1829" t="s">
        <v>2379</v>
      </c>
      <c r="I1829" t="str" cm="1">
        <f t="array" ref="I1829">_xlfn.IFS(B2075&lt;18.5,"Underweight",B2075&lt;25,"Normal Weight",B2075&lt;30,"Overweight",B2075&gt;=30,"Obesity")</f>
        <v>Underweight</v>
      </c>
      <c r="J1829" t="str" cm="1">
        <f t="array" ref="J1829">_xlfn.IFS(C1829&lt;5.7,"Normal",C1829&lt;6.5,"Pre-Diabetes",C1829&gt;=6.5,"Diabetes")</f>
        <v>Normal</v>
      </c>
    </row>
    <row r="1830" spans="1:10" x14ac:dyDescent="0.35">
      <c r="A1830" t="s">
        <v>540</v>
      </c>
      <c r="B1830">
        <v>20.52</v>
      </c>
      <c r="C1830">
        <v>4.83</v>
      </c>
      <c r="D1830" t="s">
        <v>2379</v>
      </c>
      <c r="E1830" t="s">
        <v>2379</v>
      </c>
      <c r="F1830" t="s">
        <v>2379</v>
      </c>
      <c r="G1830">
        <v>0</v>
      </c>
      <c r="H1830" t="s">
        <v>2379</v>
      </c>
      <c r="I1830" t="str" cm="1">
        <f t="array" ref="I1830">_xlfn.IFS(B2076&lt;18.5,"Underweight",B2076&lt;25,"Normal Weight",B2076&lt;30,"Overweight",B2076&gt;=30,"Obesity")</f>
        <v>Overweight</v>
      </c>
      <c r="J1830" t="str" cm="1">
        <f t="array" ref="J1830">_xlfn.IFS(C1830&lt;5.7,"Normal",C1830&lt;6.5,"Pre-Diabetes",C1830&gt;=6.5,"Diabetes")</f>
        <v>Normal</v>
      </c>
    </row>
    <row r="1831" spans="1:10" x14ac:dyDescent="0.35">
      <c r="A1831" t="s">
        <v>539</v>
      </c>
      <c r="B1831">
        <v>42.9</v>
      </c>
      <c r="C1831">
        <v>4.87</v>
      </c>
      <c r="D1831" t="s">
        <v>2380</v>
      </c>
      <c r="E1831" t="s">
        <v>2379</v>
      </c>
      <c r="F1831" t="s">
        <v>2379</v>
      </c>
      <c r="G1831">
        <v>1</v>
      </c>
      <c r="H1831" t="s">
        <v>2379</v>
      </c>
      <c r="I1831" t="str" cm="1">
        <f t="array" ref="I1831">_xlfn.IFS(B2077&lt;18.5,"Underweight",B2077&lt;25,"Normal Weight",B2077&lt;30,"Overweight",B2077&gt;=30,"Obesity")</f>
        <v>Obesity</v>
      </c>
      <c r="J1831" t="str" cm="1">
        <f t="array" ref="J1831">_xlfn.IFS(C1831&lt;5.7,"Normal",C1831&lt;6.5,"Pre-Diabetes",C1831&gt;=6.5,"Diabetes")</f>
        <v>Normal</v>
      </c>
    </row>
    <row r="1832" spans="1:10" x14ac:dyDescent="0.35">
      <c r="A1832" t="s">
        <v>538</v>
      </c>
      <c r="B1832">
        <v>24.6</v>
      </c>
      <c r="C1832">
        <v>5.86</v>
      </c>
      <c r="D1832" t="s">
        <v>2379</v>
      </c>
      <c r="E1832" t="s">
        <v>2379</v>
      </c>
      <c r="F1832" t="s">
        <v>2381</v>
      </c>
      <c r="G1832">
        <v>1</v>
      </c>
      <c r="H1832" t="s">
        <v>2379</v>
      </c>
      <c r="I1832" t="str" cm="1">
        <f t="array" ref="I1832">_xlfn.IFS(B2078&lt;18.5,"Underweight",B2078&lt;25,"Normal Weight",B2078&lt;30,"Overweight",B2078&gt;=30,"Obesity")</f>
        <v>Obesity</v>
      </c>
      <c r="J1832" t="str" cm="1">
        <f t="array" ref="J1832">_xlfn.IFS(C1832&lt;5.7,"Normal",C1832&lt;6.5,"Pre-Diabetes",C1832&gt;=6.5,"Diabetes")</f>
        <v>Pre-Diabetes</v>
      </c>
    </row>
    <row r="1833" spans="1:10" x14ac:dyDescent="0.35">
      <c r="A1833" t="s">
        <v>537</v>
      </c>
      <c r="B1833">
        <v>28.405000000000001</v>
      </c>
      <c r="C1833">
        <v>4.12</v>
      </c>
      <c r="D1833" t="s">
        <v>2379</v>
      </c>
      <c r="E1833" t="s">
        <v>2379</v>
      </c>
      <c r="F1833" t="s">
        <v>2379</v>
      </c>
      <c r="G1833">
        <v>1</v>
      </c>
      <c r="H1833" t="s">
        <v>2379</v>
      </c>
      <c r="I1833" t="str" cm="1">
        <f t="array" ref="I1833">_xlfn.IFS(B2079&lt;18.5,"Underweight",B2079&lt;25,"Normal Weight",B2079&lt;30,"Overweight",B2079&gt;=30,"Obesity")</f>
        <v>Obesity</v>
      </c>
      <c r="J1833" t="str" cm="1">
        <f t="array" ref="J1833">_xlfn.IFS(C1833&lt;5.7,"Normal",C1833&lt;6.5,"Pre-Diabetes",C1833&gt;=6.5,"Diabetes")</f>
        <v>Normal</v>
      </c>
    </row>
    <row r="1834" spans="1:10" x14ac:dyDescent="0.35">
      <c r="A1834" t="s">
        <v>536</v>
      </c>
      <c r="B1834">
        <v>34.674999999999997</v>
      </c>
      <c r="C1834">
        <v>5.71</v>
      </c>
      <c r="D1834" t="s">
        <v>2380</v>
      </c>
      <c r="E1834" t="s">
        <v>2379</v>
      </c>
      <c r="F1834" t="s">
        <v>2379</v>
      </c>
      <c r="G1834">
        <v>1</v>
      </c>
      <c r="H1834" t="s">
        <v>2379</v>
      </c>
      <c r="I1834" t="str" cm="1">
        <f t="array" ref="I1834">_xlfn.IFS(B2080&lt;18.5,"Underweight",B2080&lt;25,"Normal Weight",B2080&lt;30,"Overweight",B2080&gt;=30,"Obesity")</f>
        <v>Normal Weight</v>
      </c>
      <c r="J1834" t="str" cm="1">
        <f t="array" ref="J1834">_xlfn.IFS(C1834&lt;5.7,"Normal",C1834&lt;6.5,"Pre-Diabetes",C1834&gt;=6.5,"Diabetes")</f>
        <v>Pre-Diabetes</v>
      </c>
    </row>
    <row r="1835" spans="1:10" x14ac:dyDescent="0.35">
      <c r="A1835" t="s">
        <v>535</v>
      </c>
      <c r="B1835">
        <v>18.850000000000001</v>
      </c>
      <c r="C1835">
        <v>6.03</v>
      </c>
      <c r="D1835" t="s">
        <v>2379</v>
      </c>
      <c r="E1835" t="s">
        <v>2379</v>
      </c>
      <c r="F1835" t="s">
        <v>2379</v>
      </c>
      <c r="G1835">
        <v>1</v>
      </c>
      <c r="H1835" t="s">
        <v>2379</v>
      </c>
      <c r="I1835" t="str" cm="1">
        <f t="array" ref="I1835">_xlfn.IFS(B2081&lt;18.5,"Underweight",B2081&lt;25,"Normal Weight",B2081&lt;30,"Overweight",B2081&gt;=30,"Obesity")</f>
        <v>Obesity</v>
      </c>
      <c r="J1835" t="str" cm="1">
        <f t="array" ref="J1835">_xlfn.IFS(C1835&lt;5.7,"Normal",C1835&lt;6.5,"Pre-Diabetes",C1835&gt;=6.5,"Diabetes")</f>
        <v>Pre-Diabetes</v>
      </c>
    </row>
    <row r="1836" spans="1:10" x14ac:dyDescent="0.35">
      <c r="A1836" t="s">
        <v>533</v>
      </c>
      <c r="B1836">
        <v>34.130000000000003</v>
      </c>
      <c r="C1836">
        <v>5.65</v>
      </c>
      <c r="D1836" t="s">
        <v>2379</v>
      </c>
      <c r="E1836" t="s">
        <v>2379</v>
      </c>
      <c r="F1836" t="s">
        <v>2381</v>
      </c>
      <c r="G1836">
        <v>1</v>
      </c>
      <c r="H1836" t="s">
        <v>2379</v>
      </c>
      <c r="I1836" t="str" cm="1">
        <f t="array" ref="I1836">_xlfn.IFS(B2082&lt;18.5,"Underweight",B2082&lt;25,"Normal Weight",B2082&lt;30,"Overweight",B2082&gt;=30,"Obesity")</f>
        <v>Obesity</v>
      </c>
      <c r="J1836" t="str" cm="1">
        <f t="array" ref="J1836">_xlfn.IFS(C1836&lt;5.7,"Normal",C1836&lt;6.5,"Pre-Diabetes",C1836&gt;=6.5,"Diabetes")</f>
        <v>Normal</v>
      </c>
    </row>
    <row r="1837" spans="1:10" x14ac:dyDescent="0.35">
      <c r="A1837" t="s">
        <v>532</v>
      </c>
      <c r="B1837">
        <v>17.34</v>
      </c>
      <c r="C1837">
        <v>5.05</v>
      </c>
      <c r="D1837" t="s">
        <v>2379</v>
      </c>
      <c r="E1837" t="s">
        <v>2379</v>
      </c>
      <c r="F1837" t="s">
        <v>2379</v>
      </c>
      <c r="G1837">
        <v>0</v>
      </c>
      <c r="H1837" t="s">
        <v>2379</v>
      </c>
      <c r="I1837" t="str" cm="1">
        <f t="array" ref="I1837">_xlfn.IFS(B2083&lt;18.5,"Underweight",B2083&lt;25,"Normal Weight",B2083&lt;30,"Overweight",B2083&gt;=30,"Obesity")</f>
        <v>Overweight</v>
      </c>
      <c r="J1837" t="str" cm="1">
        <f t="array" ref="J1837">_xlfn.IFS(C1837&lt;5.7,"Normal",C1837&lt;6.5,"Pre-Diabetes",C1837&gt;=6.5,"Diabetes")</f>
        <v>Normal</v>
      </c>
    </row>
    <row r="1838" spans="1:10" x14ac:dyDescent="0.35">
      <c r="A1838" t="s">
        <v>531</v>
      </c>
      <c r="B1838">
        <v>17.440000000000001</v>
      </c>
      <c r="C1838">
        <v>6.26</v>
      </c>
      <c r="D1838" t="s">
        <v>2379</v>
      </c>
      <c r="E1838" t="s">
        <v>2379</v>
      </c>
      <c r="F1838" t="s">
        <v>2379</v>
      </c>
      <c r="G1838">
        <v>0</v>
      </c>
      <c r="H1838" t="s">
        <v>2379</v>
      </c>
      <c r="I1838" t="str" cm="1">
        <f t="array" ref="I1838">_xlfn.IFS(B2084&lt;18.5,"Underweight",B2084&lt;25,"Normal Weight",B2084&lt;30,"Overweight",B2084&gt;=30,"Obesity")</f>
        <v>Obesity</v>
      </c>
      <c r="J1838" t="str" cm="1">
        <f t="array" ref="J1838">_xlfn.IFS(C1838&lt;5.7,"Normal",C1838&lt;6.5,"Pre-Diabetes",C1838&gt;=6.5,"Diabetes")</f>
        <v>Pre-Diabetes</v>
      </c>
    </row>
    <row r="1839" spans="1:10" x14ac:dyDescent="0.35">
      <c r="A1839" t="s">
        <v>530</v>
      </c>
      <c r="B1839">
        <v>33.659999999999997</v>
      </c>
      <c r="C1839">
        <v>4.08</v>
      </c>
      <c r="D1839" t="s">
        <v>2380</v>
      </c>
      <c r="E1839" t="s">
        <v>2379</v>
      </c>
      <c r="F1839" t="s">
        <v>2381</v>
      </c>
      <c r="G1839">
        <v>1</v>
      </c>
      <c r="H1839" t="s">
        <v>2379</v>
      </c>
      <c r="I1839" t="str" cm="1">
        <f t="array" ref="I1839">_xlfn.IFS(B2085&lt;18.5,"Underweight",B2085&lt;25,"Normal Weight",B2085&lt;30,"Overweight",B2085&gt;=30,"Obesity")</f>
        <v>Normal Weight</v>
      </c>
      <c r="J1839" t="str" cm="1">
        <f t="array" ref="J1839">_xlfn.IFS(C1839&lt;5.7,"Normal",C1839&lt;6.5,"Pre-Diabetes",C1839&gt;=6.5,"Diabetes")</f>
        <v>Normal</v>
      </c>
    </row>
    <row r="1840" spans="1:10" x14ac:dyDescent="0.35">
      <c r="A1840" t="s">
        <v>529</v>
      </c>
      <c r="B1840">
        <v>21.375</v>
      </c>
      <c r="C1840">
        <v>6.19</v>
      </c>
      <c r="D1840" t="s">
        <v>2380</v>
      </c>
      <c r="E1840" t="s">
        <v>2379</v>
      </c>
      <c r="F1840" t="s">
        <v>2379</v>
      </c>
      <c r="G1840">
        <v>1</v>
      </c>
      <c r="H1840" t="s">
        <v>2379</v>
      </c>
      <c r="I1840" t="str" cm="1">
        <f t="array" ref="I1840">_xlfn.IFS(B2086&lt;18.5,"Underweight",B2086&lt;25,"Normal Weight",B2086&lt;30,"Overweight",B2086&gt;=30,"Obesity")</f>
        <v>Overweight</v>
      </c>
      <c r="J1840" t="str" cm="1">
        <f t="array" ref="J1840">_xlfn.IFS(C1840&lt;5.7,"Normal",C1840&lt;6.5,"Pre-Diabetes",C1840&gt;=6.5,"Diabetes")</f>
        <v>Pre-Diabetes</v>
      </c>
    </row>
    <row r="1841" spans="1:10" x14ac:dyDescent="0.35">
      <c r="A1841" t="s">
        <v>528</v>
      </c>
      <c r="B1841">
        <v>27.14</v>
      </c>
      <c r="C1841">
        <v>6.01</v>
      </c>
      <c r="D1841" t="s">
        <v>2379</v>
      </c>
      <c r="E1841" t="s">
        <v>2379</v>
      </c>
      <c r="F1841" t="s">
        <v>2379</v>
      </c>
      <c r="G1841">
        <v>1</v>
      </c>
      <c r="H1841" t="s">
        <v>2379</v>
      </c>
      <c r="I1841" t="str" cm="1">
        <f t="array" ref="I1841">_xlfn.IFS(B2087&lt;18.5,"Underweight",B2087&lt;25,"Normal Weight",B2087&lt;30,"Overweight",B2087&gt;=30,"Obesity")</f>
        <v>Obesity</v>
      </c>
      <c r="J1841" t="str" cm="1">
        <f t="array" ref="J1841">_xlfn.IFS(C1841&lt;5.7,"Normal",C1841&lt;6.5,"Pre-Diabetes",C1841&gt;=6.5,"Diabetes")</f>
        <v>Pre-Diabetes</v>
      </c>
    </row>
    <row r="1842" spans="1:10" x14ac:dyDescent="0.35">
      <c r="A1842" t="s">
        <v>527</v>
      </c>
      <c r="B1842">
        <v>35.78</v>
      </c>
      <c r="C1842">
        <v>6.07</v>
      </c>
      <c r="D1842" t="s">
        <v>2379</v>
      </c>
      <c r="E1842" t="s">
        <v>2380</v>
      </c>
      <c r="F1842" t="s">
        <v>2379</v>
      </c>
      <c r="G1842">
        <v>1</v>
      </c>
      <c r="H1842" t="s">
        <v>2379</v>
      </c>
      <c r="I1842" t="str" cm="1">
        <f t="array" ref="I1842">_xlfn.IFS(B2088&lt;18.5,"Underweight",B2088&lt;25,"Normal Weight",B2088&lt;30,"Overweight",B2088&gt;=30,"Obesity")</f>
        <v>Obesity</v>
      </c>
      <c r="J1842" t="str" cm="1">
        <f t="array" ref="J1842">_xlfn.IFS(C1842&lt;5.7,"Normal",C1842&lt;6.5,"Pre-Diabetes",C1842&gt;=6.5,"Diabetes")</f>
        <v>Pre-Diabetes</v>
      </c>
    </row>
    <row r="1843" spans="1:10" x14ac:dyDescent="0.35">
      <c r="A1843" t="s">
        <v>526</v>
      </c>
      <c r="B1843">
        <v>34.96</v>
      </c>
      <c r="C1843">
        <v>5.63</v>
      </c>
      <c r="D1843" t="s">
        <v>2379</v>
      </c>
      <c r="E1843" t="s">
        <v>2379</v>
      </c>
      <c r="F1843" t="s">
        <v>2379</v>
      </c>
      <c r="G1843">
        <v>0</v>
      </c>
      <c r="H1843" t="s">
        <v>2379</v>
      </c>
      <c r="I1843" t="str" cm="1">
        <f t="array" ref="I1843">_xlfn.IFS(B2089&lt;18.5,"Underweight",B2089&lt;25,"Normal Weight",B2089&lt;30,"Overweight",B2089&gt;=30,"Obesity")</f>
        <v>Obesity</v>
      </c>
      <c r="J1843" t="str" cm="1">
        <f t="array" ref="J1843">_xlfn.IFS(C1843&lt;5.7,"Normal",C1843&lt;6.5,"Pre-Diabetes",C1843&gt;=6.5,"Diabetes")</f>
        <v>Normal</v>
      </c>
    </row>
    <row r="1844" spans="1:10" x14ac:dyDescent="0.35">
      <c r="A1844" t="s">
        <v>525</v>
      </c>
      <c r="B1844">
        <v>38.39</v>
      </c>
      <c r="C1844">
        <v>6.05</v>
      </c>
      <c r="D1844" t="s">
        <v>2379</v>
      </c>
      <c r="E1844" t="s">
        <v>2379</v>
      </c>
      <c r="F1844" t="s">
        <v>2379</v>
      </c>
      <c r="G1844">
        <v>0</v>
      </c>
      <c r="H1844" t="s">
        <v>2379</v>
      </c>
      <c r="I1844" t="str" cm="1">
        <f t="array" ref="I1844">_xlfn.IFS(B2090&lt;18.5,"Underweight",B2090&lt;25,"Normal Weight",B2090&lt;30,"Overweight",B2090&gt;=30,"Obesity")</f>
        <v>Normal Weight</v>
      </c>
      <c r="J1844" t="str" cm="1">
        <f t="array" ref="J1844">_xlfn.IFS(C1844&lt;5.7,"Normal",C1844&lt;6.5,"Pre-Diabetes",C1844&gt;=6.5,"Diabetes")</f>
        <v>Pre-Diabetes</v>
      </c>
    </row>
    <row r="1845" spans="1:10" x14ac:dyDescent="0.35">
      <c r="A1845" t="s">
        <v>524</v>
      </c>
      <c r="B1845">
        <v>33.82</v>
      </c>
      <c r="C1845">
        <v>4.6500000000000004</v>
      </c>
      <c r="D1845" t="s">
        <v>2379</v>
      </c>
      <c r="E1845" t="s">
        <v>2379</v>
      </c>
      <c r="F1845" t="s">
        <v>2379</v>
      </c>
      <c r="G1845">
        <v>0</v>
      </c>
      <c r="H1845" t="s">
        <v>2379</v>
      </c>
      <c r="I1845" t="str" cm="1">
        <f t="array" ref="I1845">_xlfn.IFS(B2091&lt;18.5,"Underweight",B2091&lt;25,"Normal Weight",B2091&lt;30,"Overweight",B2091&gt;=30,"Obesity")</f>
        <v>Normal Weight</v>
      </c>
      <c r="J1845" t="str" cm="1">
        <f t="array" ref="J1845">_xlfn.IFS(C1845&lt;5.7,"Normal",C1845&lt;6.5,"Pre-Diabetes",C1845&gt;=6.5,"Diabetes")</f>
        <v>Normal</v>
      </c>
    </row>
    <row r="1846" spans="1:10" x14ac:dyDescent="0.35">
      <c r="A1846" t="s">
        <v>523</v>
      </c>
      <c r="B1846">
        <v>27.835000000000001</v>
      </c>
      <c r="C1846">
        <v>5.37</v>
      </c>
      <c r="D1846" t="s">
        <v>2379</v>
      </c>
      <c r="E1846" t="s">
        <v>2379</v>
      </c>
      <c r="F1846" t="s">
        <v>2379</v>
      </c>
      <c r="G1846">
        <v>0</v>
      </c>
      <c r="H1846" t="s">
        <v>2379</v>
      </c>
      <c r="I1846" t="str" cm="1">
        <f t="array" ref="I1846">_xlfn.IFS(B2092&lt;18.5,"Underweight",B2092&lt;25,"Normal Weight",B2092&lt;30,"Overweight",B2092&gt;=30,"Obesity")</f>
        <v>Underweight</v>
      </c>
      <c r="J1846" t="str" cm="1">
        <f t="array" ref="J1846">_xlfn.IFS(C1846&lt;5.7,"Normal",C1846&lt;6.5,"Pre-Diabetes",C1846&gt;=6.5,"Diabetes")</f>
        <v>Normal</v>
      </c>
    </row>
    <row r="1847" spans="1:10" x14ac:dyDescent="0.35">
      <c r="A1847" t="s">
        <v>522</v>
      </c>
      <c r="B1847">
        <v>33</v>
      </c>
      <c r="C1847">
        <v>5.39</v>
      </c>
      <c r="D1847" t="s">
        <v>2379</v>
      </c>
      <c r="E1847" t="s">
        <v>2379</v>
      </c>
      <c r="F1847" t="s">
        <v>2379</v>
      </c>
      <c r="G1847">
        <v>0</v>
      </c>
      <c r="H1847" t="s">
        <v>2379</v>
      </c>
      <c r="I1847" t="str" cm="1">
        <f t="array" ref="I1847">_xlfn.IFS(B2093&lt;18.5,"Underweight",B2093&lt;25,"Normal Weight",B2093&lt;30,"Overweight",B2093&gt;=30,"Obesity")</f>
        <v>Obesity</v>
      </c>
      <c r="J1847" t="str" cm="1">
        <f t="array" ref="J1847">_xlfn.IFS(C1847&lt;5.7,"Normal",C1847&lt;6.5,"Pre-Diabetes",C1847&gt;=6.5,"Diabetes")</f>
        <v>Normal</v>
      </c>
    </row>
    <row r="1848" spans="1:10" x14ac:dyDescent="0.35">
      <c r="A1848" t="s">
        <v>521</v>
      </c>
      <c r="B1848">
        <v>26.885000000000002</v>
      </c>
      <c r="C1848">
        <v>5.86</v>
      </c>
      <c r="D1848" t="s">
        <v>2379</v>
      </c>
      <c r="E1848" t="s">
        <v>2379</v>
      </c>
      <c r="F1848" t="s">
        <v>2379</v>
      </c>
      <c r="G1848">
        <v>0</v>
      </c>
      <c r="H1848" t="s">
        <v>2379</v>
      </c>
      <c r="I1848" t="str" cm="1">
        <f t="array" ref="I1848">_xlfn.IFS(B2094&lt;18.5,"Underweight",B2094&lt;25,"Normal Weight",B2094&lt;30,"Overweight",B2094&gt;=30,"Obesity")</f>
        <v>Normal Weight</v>
      </c>
      <c r="J1848" t="str" cm="1">
        <f t="array" ref="J1848">_xlfn.IFS(C1848&lt;5.7,"Normal",C1848&lt;6.5,"Pre-Diabetes",C1848&gt;=6.5,"Diabetes")</f>
        <v>Pre-Diabetes</v>
      </c>
    </row>
    <row r="1849" spans="1:10" x14ac:dyDescent="0.35">
      <c r="A1849" t="s">
        <v>520</v>
      </c>
      <c r="B1849">
        <v>29.26</v>
      </c>
      <c r="C1849">
        <v>4.4400000000000004</v>
      </c>
      <c r="D1849" t="s">
        <v>2379</v>
      </c>
      <c r="E1849" t="s">
        <v>2379</v>
      </c>
      <c r="F1849" t="s">
        <v>2379</v>
      </c>
      <c r="G1849">
        <v>0</v>
      </c>
      <c r="H1849" t="s">
        <v>2379</v>
      </c>
      <c r="I1849" t="str" cm="1">
        <f t="array" ref="I1849">_xlfn.IFS(B2095&lt;18.5,"Underweight",B2095&lt;25,"Normal Weight",B2095&lt;30,"Overweight",B2095&gt;=30,"Obesity")</f>
        <v>Overweight</v>
      </c>
      <c r="J1849" t="str" cm="1">
        <f t="array" ref="J1849">_xlfn.IFS(C1849&lt;5.7,"Normal",C1849&lt;6.5,"Pre-Diabetes",C1849&gt;=6.5,"Diabetes")</f>
        <v>Normal</v>
      </c>
    </row>
    <row r="1850" spans="1:10" x14ac:dyDescent="0.35">
      <c r="A1850" t="s">
        <v>519</v>
      </c>
      <c r="B1850">
        <v>26.98</v>
      </c>
      <c r="C1850">
        <v>4.41</v>
      </c>
      <c r="D1850" t="s">
        <v>2379</v>
      </c>
      <c r="E1850" t="s">
        <v>2379</v>
      </c>
      <c r="F1850" t="s">
        <v>2379</v>
      </c>
      <c r="G1850">
        <v>0</v>
      </c>
      <c r="H1850" t="s">
        <v>2379</v>
      </c>
      <c r="I1850" t="str" cm="1">
        <f t="array" ref="I1850">_xlfn.IFS(B2096&lt;18.5,"Underweight",B2096&lt;25,"Normal Weight",B2096&lt;30,"Overweight",B2096&gt;=30,"Obesity")</f>
        <v>Obesity</v>
      </c>
      <c r="J1850" t="str" cm="1">
        <f t="array" ref="J1850">_xlfn.IFS(C1850&lt;5.7,"Normal",C1850&lt;6.5,"Pre-Diabetes",C1850&gt;=6.5,"Diabetes")</f>
        <v>Normal</v>
      </c>
    </row>
    <row r="1851" spans="1:10" x14ac:dyDescent="0.35">
      <c r="A1851" t="s">
        <v>518</v>
      </c>
      <c r="B1851">
        <v>32.11</v>
      </c>
      <c r="C1851">
        <v>5.19</v>
      </c>
      <c r="D1851" t="s">
        <v>2379</v>
      </c>
      <c r="E1851" t="s">
        <v>2379</v>
      </c>
      <c r="F1851" t="s">
        <v>2381</v>
      </c>
      <c r="G1851">
        <v>1</v>
      </c>
      <c r="H1851" t="s">
        <v>2379</v>
      </c>
      <c r="I1851" t="str" cm="1">
        <f t="array" ref="I1851">_xlfn.IFS(B2097&lt;18.5,"Underweight",B2097&lt;25,"Normal Weight",B2097&lt;30,"Overweight",B2097&gt;=30,"Obesity")</f>
        <v>Overweight</v>
      </c>
      <c r="J1851" t="str" cm="1">
        <f t="array" ref="J1851">_xlfn.IFS(C1851&lt;5.7,"Normal",C1851&lt;6.5,"Pre-Diabetes",C1851&gt;=6.5,"Diabetes")</f>
        <v>Normal</v>
      </c>
    </row>
    <row r="1852" spans="1:10" x14ac:dyDescent="0.35">
      <c r="A1852" t="s">
        <v>517</v>
      </c>
      <c r="B1852">
        <v>31.73</v>
      </c>
      <c r="C1852">
        <v>5.16</v>
      </c>
      <c r="D1852" t="s">
        <v>2379</v>
      </c>
      <c r="E1852" t="s">
        <v>2379</v>
      </c>
      <c r="F1852" t="s">
        <v>2381</v>
      </c>
      <c r="G1852">
        <v>1</v>
      </c>
      <c r="H1852" t="s">
        <v>2379</v>
      </c>
      <c r="I1852" t="str" cm="1">
        <f t="array" ref="I1852">_xlfn.IFS(B2098&lt;18.5,"Underweight",B2098&lt;25,"Normal Weight",B2098&lt;30,"Overweight",B2098&gt;=30,"Obesity")</f>
        <v>Normal Weight</v>
      </c>
      <c r="J1852" t="str" cm="1">
        <f t="array" ref="J1852">_xlfn.IFS(C1852&lt;5.7,"Normal",C1852&lt;6.5,"Pre-Diabetes",C1852&gt;=6.5,"Diabetes")</f>
        <v>Normal</v>
      </c>
    </row>
    <row r="1853" spans="1:10" x14ac:dyDescent="0.35">
      <c r="A1853" t="s">
        <v>516</v>
      </c>
      <c r="B1853">
        <v>22.515000000000001</v>
      </c>
      <c r="C1853">
        <v>4.24</v>
      </c>
      <c r="D1853" t="s">
        <v>2379</v>
      </c>
      <c r="E1853" t="s">
        <v>2379</v>
      </c>
      <c r="F1853" t="s">
        <v>2379</v>
      </c>
      <c r="G1853">
        <v>0</v>
      </c>
      <c r="H1853" t="s">
        <v>2379</v>
      </c>
      <c r="I1853" t="str" cm="1">
        <f t="array" ref="I1853">_xlfn.IFS(B2099&lt;18.5,"Underweight",B2099&lt;25,"Normal Weight",B2099&lt;30,"Overweight",B2099&gt;=30,"Obesity")</f>
        <v>Underweight</v>
      </c>
      <c r="J1853" t="str" cm="1">
        <f t="array" ref="J1853">_xlfn.IFS(C1853&lt;5.7,"Normal",C1853&lt;6.5,"Pre-Diabetes",C1853&gt;=6.5,"Diabetes")</f>
        <v>Normal</v>
      </c>
    </row>
    <row r="1854" spans="1:10" x14ac:dyDescent="0.35">
      <c r="A1854" t="s">
        <v>514</v>
      </c>
      <c r="B1854">
        <v>25.9</v>
      </c>
      <c r="C1854">
        <v>5.45</v>
      </c>
      <c r="D1854" t="s">
        <v>2379</v>
      </c>
      <c r="E1854" t="s">
        <v>2379</v>
      </c>
      <c r="F1854" t="s">
        <v>2379</v>
      </c>
      <c r="G1854">
        <v>1</v>
      </c>
      <c r="H1854" t="s">
        <v>2379</v>
      </c>
      <c r="I1854" t="str" cm="1">
        <f t="array" ref="I1854">_xlfn.IFS(B2100&lt;18.5,"Underweight",B2100&lt;25,"Normal Weight",B2100&lt;30,"Overweight",B2100&gt;=30,"Obesity")</f>
        <v>Underweight</v>
      </c>
      <c r="J1854" t="str" cm="1">
        <f t="array" ref="J1854">_xlfn.IFS(C1854&lt;5.7,"Normal",C1854&lt;6.5,"Pre-Diabetes",C1854&gt;=6.5,"Diabetes")</f>
        <v>Normal</v>
      </c>
    </row>
    <row r="1855" spans="1:10" x14ac:dyDescent="0.35">
      <c r="A1855" t="s">
        <v>513</v>
      </c>
      <c r="B1855">
        <v>27.72</v>
      </c>
      <c r="C1855">
        <v>5.03</v>
      </c>
      <c r="D1855" t="s">
        <v>2380</v>
      </c>
      <c r="E1855" t="s">
        <v>2379</v>
      </c>
      <c r="F1855" t="s">
        <v>2379</v>
      </c>
      <c r="G1855">
        <v>1</v>
      </c>
      <c r="H1855" t="s">
        <v>2379</v>
      </c>
      <c r="I1855" t="str" cm="1">
        <f t="array" ref="I1855">_xlfn.IFS(B2101&lt;18.5,"Underweight",B2101&lt;25,"Normal Weight",B2101&lt;30,"Overweight",B2101&gt;=30,"Obesity")</f>
        <v>Obesity</v>
      </c>
      <c r="J1855" t="str" cm="1">
        <f t="array" ref="J1855">_xlfn.IFS(C1855&lt;5.7,"Normal",C1855&lt;6.5,"Pre-Diabetes",C1855&gt;=6.5,"Diabetes")</f>
        <v>Normal</v>
      </c>
    </row>
    <row r="1856" spans="1:10" x14ac:dyDescent="0.35">
      <c r="A1856" t="s">
        <v>512</v>
      </c>
      <c r="B1856">
        <v>31.5</v>
      </c>
      <c r="C1856">
        <v>9.6199999999999992</v>
      </c>
      <c r="D1856" t="s">
        <v>2380</v>
      </c>
      <c r="E1856" t="s">
        <v>2379</v>
      </c>
      <c r="F1856" t="s">
        <v>2379</v>
      </c>
      <c r="G1856">
        <v>1</v>
      </c>
      <c r="H1856" t="s">
        <v>2379</v>
      </c>
      <c r="I1856" t="str" cm="1">
        <f t="array" ref="I1856">_xlfn.IFS(B2102&lt;18.5,"Underweight",B2102&lt;25,"Normal Weight",B2102&lt;30,"Overweight",B2102&gt;=30,"Obesity")</f>
        <v>Overweight</v>
      </c>
      <c r="J1856" t="str" cm="1">
        <f t="array" ref="J1856">_xlfn.IFS(C1856&lt;5.7,"Normal",C1856&lt;6.5,"Pre-Diabetes",C1856&gt;=6.5,"Diabetes")</f>
        <v>Diabetes</v>
      </c>
    </row>
    <row r="1857" spans="1:10" x14ac:dyDescent="0.35">
      <c r="A1857" t="s">
        <v>511</v>
      </c>
      <c r="B1857">
        <v>29.7</v>
      </c>
      <c r="C1857">
        <v>6.77</v>
      </c>
      <c r="D1857" t="s">
        <v>2380</v>
      </c>
      <c r="E1857" t="s">
        <v>2379</v>
      </c>
      <c r="F1857" t="s">
        <v>2379</v>
      </c>
      <c r="G1857">
        <v>1</v>
      </c>
      <c r="H1857" t="s">
        <v>2379</v>
      </c>
      <c r="I1857" t="str" cm="1">
        <f t="array" ref="I1857">_xlfn.IFS(B2103&lt;18.5,"Underweight",B2103&lt;25,"Normal Weight",B2103&lt;30,"Overweight",B2103&gt;=30,"Obesity")</f>
        <v>Obesity</v>
      </c>
      <c r="J1857" t="str" cm="1">
        <f t="array" ref="J1857">_xlfn.IFS(C1857&lt;5.7,"Normal",C1857&lt;6.5,"Pre-Diabetes",C1857&gt;=6.5,"Diabetes")</f>
        <v>Diabetes</v>
      </c>
    </row>
    <row r="1858" spans="1:10" x14ac:dyDescent="0.35">
      <c r="A1858" t="s">
        <v>510</v>
      </c>
      <c r="B1858">
        <v>21.26</v>
      </c>
      <c r="C1858">
        <v>5.36</v>
      </c>
      <c r="D1858" t="s">
        <v>2380</v>
      </c>
      <c r="E1858" t="s">
        <v>2379</v>
      </c>
      <c r="F1858" t="s">
        <v>2379</v>
      </c>
      <c r="G1858">
        <v>1</v>
      </c>
      <c r="H1858" t="s">
        <v>2379</v>
      </c>
      <c r="I1858" t="str" cm="1">
        <f t="array" ref="I1858">_xlfn.IFS(B2104&lt;18.5,"Underweight",B2104&lt;25,"Normal Weight",B2104&lt;30,"Overweight",B2104&gt;=30,"Obesity")</f>
        <v>Overweight</v>
      </c>
      <c r="J1858" t="str" cm="1">
        <f t="array" ref="J1858">_xlfn.IFS(C1858&lt;5.7,"Normal",C1858&lt;6.5,"Pre-Diabetes",C1858&gt;=6.5,"Diabetes")</f>
        <v>Normal</v>
      </c>
    </row>
    <row r="1859" spans="1:10" x14ac:dyDescent="0.35">
      <c r="A1859" t="s">
        <v>509</v>
      </c>
      <c r="B1859">
        <v>17.09</v>
      </c>
      <c r="C1859">
        <v>5.69</v>
      </c>
      <c r="D1859" t="s">
        <v>2379</v>
      </c>
      <c r="E1859" t="s">
        <v>2379</v>
      </c>
      <c r="F1859" t="s">
        <v>2379</v>
      </c>
      <c r="G1859">
        <v>0</v>
      </c>
      <c r="H1859" t="s">
        <v>2379</v>
      </c>
      <c r="I1859" t="str" cm="1">
        <f t="array" ref="I1859">_xlfn.IFS(B2105&lt;18.5,"Underweight",B2105&lt;25,"Normal Weight",B2105&lt;30,"Overweight",B2105&gt;=30,"Obesity")</f>
        <v>Overweight</v>
      </c>
      <c r="J1859" t="str" cm="1">
        <f t="array" ref="J1859">_xlfn.IFS(C1859&lt;5.7,"Normal",C1859&lt;6.5,"Pre-Diabetes",C1859&gt;=6.5,"Diabetes")</f>
        <v>Normal</v>
      </c>
    </row>
    <row r="1860" spans="1:10" x14ac:dyDescent="0.35">
      <c r="A1860" t="s">
        <v>508</v>
      </c>
      <c r="B1860">
        <v>24.3</v>
      </c>
      <c r="C1860">
        <v>4.9000000000000004</v>
      </c>
      <c r="D1860" t="s">
        <v>2380</v>
      </c>
      <c r="E1860" t="s">
        <v>2379</v>
      </c>
      <c r="F1860" t="s">
        <v>2381</v>
      </c>
      <c r="G1860">
        <v>1</v>
      </c>
      <c r="H1860" t="s">
        <v>2379</v>
      </c>
      <c r="I1860" t="str" cm="1">
        <f t="array" ref="I1860">_xlfn.IFS(B2106&lt;18.5,"Underweight",B2106&lt;25,"Normal Weight",B2106&lt;30,"Overweight",B2106&gt;=30,"Obesity")</f>
        <v>Obesity</v>
      </c>
      <c r="J1860" t="str" cm="1">
        <f t="array" ref="J1860">_xlfn.IFS(C1860&lt;5.7,"Normal",C1860&lt;6.5,"Pre-Diabetes",C1860&gt;=6.5,"Diabetes")</f>
        <v>Normal</v>
      </c>
    </row>
    <row r="1861" spans="1:10" x14ac:dyDescent="0.35">
      <c r="A1861" t="s">
        <v>507</v>
      </c>
      <c r="B1861">
        <v>29.734999999999999</v>
      </c>
      <c r="C1861">
        <v>5.78</v>
      </c>
      <c r="D1861" t="s">
        <v>2379</v>
      </c>
      <c r="E1861" t="s">
        <v>2379</v>
      </c>
      <c r="F1861" t="s">
        <v>2379</v>
      </c>
      <c r="G1861">
        <v>0</v>
      </c>
      <c r="H1861" t="s">
        <v>2379</v>
      </c>
      <c r="I1861" t="str" cm="1">
        <f t="array" ref="I1861">_xlfn.IFS(B2107&lt;18.5,"Underweight",B2107&lt;25,"Normal Weight",B2107&lt;30,"Overweight",B2107&gt;=30,"Obesity")</f>
        <v>Obesity</v>
      </c>
      <c r="J1861" t="str" cm="1">
        <f t="array" ref="J1861">_xlfn.IFS(C1861&lt;5.7,"Normal",C1861&lt;6.5,"Pre-Diabetes",C1861&gt;=6.5,"Diabetes")</f>
        <v>Pre-Diabetes</v>
      </c>
    </row>
    <row r="1862" spans="1:10" x14ac:dyDescent="0.35">
      <c r="A1862" t="s">
        <v>506</v>
      </c>
      <c r="B1862">
        <v>29.26</v>
      </c>
      <c r="C1862">
        <v>4.7</v>
      </c>
      <c r="D1862" t="s">
        <v>2379</v>
      </c>
      <c r="E1862" t="s">
        <v>2379</v>
      </c>
      <c r="F1862" t="s">
        <v>2379</v>
      </c>
      <c r="G1862">
        <v>0</v>
      </c>
      <c r="H1862" t="s">
        <v>2379</v>
      </c>
      <c r="I1862" t="str" cm="1">
        <f t="array" ref="I1862">_xlfn.IFS(B2108&lt;18.5,"Underweight",B2108&lt;25,"Normal Weight",B2108&lt;30,"Overweight",B2108&gt;=30,"Obesity")</f>
        <v>Obesity</v>
      </c>
      <c r="J1862" t="str" cm="1">
        <f t="array" ref="J1862">_xlfn.IFS(C1862&lt;5.7,"Normal",C1862&lt;6.5,"Pre-Diabetes",C1862&gt;=6.5,"Diabetes")</f>
        <v>Normal</v>
      </c>
    </row>
    <row r="1863" spans="1:10" x14ac:dyDescent="0.35">
      <c r="A1863" t="s">
        <v>505</v>
      </c>
      <c r="B1863">
        <v>33</v>
      </c>
      <c r="C1863">
        <v>6.28</v>
      </c>
      <c r="D1863" t="s">
        <v>2379</v>
      </c>
      <c r="E1863" t="s">
        <v>2379</v>
      </c>
      <c r="F1863" t="s">
        <v>2379</v>
      </c>
      <c r="G1863">
        <v>0</v>
      </c>
      <c r="H1863" t="s">
        <v>2379</v>
      </c>
      <c r="I1863" t="str" cm="1">
        <f t="array" ref="I1863">_xlfn.IFS(B2109&lt;18.5,"Underweight",B2109&lt;25,"Normal Weight",B2109&lt;30,"Overweight",B2109&gt;=30,"Obesity")</f>
        <v>Normal Weight</v>
      </c>
      <c r="J1863" t="str" cm="1">
        <f t="array" ref="J1863">_xlfn.IFS(C1863&lt;5.7,"Normal",C1863&lt;6.5,"Pre-Diabetes",C1863&gt;=6.5,"Diabetes")</f>
        <v>Pre-Diabetes</v>
      </c>
    </row>
    <row r="1864" spans="1:10" x14ac:dyDescent="0.35">
      <c r="A1864" t="s">
        <v>504</v>
      </c>
      <c r="B1864">
        <v>31.065000000000001</v>
      </c>
      <c r="C1864">
        <v>4.2300000000000004</v>
      </c>
      <c r="D1864" t="s">
        <v>2379</v>
      </c>
      <c r="E1864" t="s">
        <v>2379</v>
      </c>
      <c r="F1864" t="s">
        <v>2379</v>
      </c>
      <c r="G1864">
        <v>0</v>
      </c>
      <c r="H1864" t="s">
        <v>2379</v>
      </c>
      <c r="I1864" t="str" cm="1">
        <f t="array" ref="I1864">_xlfn.IFS(B2110&lt;18.5,"Underweight",B2110&lt;25,"Normal Weight",B2110&lt;30,"Overweight",B2110&gt;=30,"Obesity")</f>
        <v>Obesity</v>
      </c>
      <c r="J1864" t="str" cm="1">
        <f t="array" ref="J1864">_xlfn.IFS(C1864&lt;5.7,"Normal",C1864&lt;6.5,"Pre-Diabetes",C1864&gt;=6.5,"Diabetes")</f>
        <v>Normal</v>
      </c>
    </row>
    <row r="1865" spans="1:10" x14ac:dyDescent="0.35">
      <c r="A1865" t="s">
        <v>503</v>
      </c>
      <c r="B1865">
        <v>26.51</v>
      </c>
      <c r="C1865">
        <v>6.17</v>
      </c>
      <c r="D1865" t="s">
        <v>2379</v>
      </c>
      <c r="E1865" t="s">
        <v>2379</v>
      </c>
      <c r="F1865" t="s">
        <v>2379</v>
      </c>
      <c r="G1865">
        <v>0</v>
      </c>
      <c r="H1865" t="s">
        <v>2379</v>
      </c>
      <c r="I1865" t="str" cm="1">
        <f t="array" ref="I1865">_xlfn.IFS(B2111&lt;18.5,"Underweight",B2111&lt;25,"Normal Weight",B2111&lt;30,"Overweight",B2111&gt;=30,"Obesity")</f>
        <v>Obesity</v>
      </c>
      <c r="J1865" t="str" cm="1">
        <f t="array" ref="J1865">_xlfn.IFS(C1865&lt;5.7,"Normal",C1865&lt;6.5,"Pre-Diabetes",C1865&gt;=6.5,"Diabetes")</f>
        <v>Pre-Diabetes</v>
      </c>
    </row>
    <row r="1866" spans="1:10" x14ac:dyDescent="0.35">
      <c r="A1866" t="s">
        <v>502</v>
      </c>
      <c r="B1866">
        <v>28.88</v>
      </c>
      <c r="C1866">
        <v>4.96</v>
      </c>
      <c r="D1866" t="s">
        <v>2379</v>
      </c>
      <c r="E1866" t="s">
        <v>2379</v>
      </c>
      <c r="F1866" t="s">
        <v>2379</v>
      </c>
      <c r="G1866">
        <v>0</v>
      </c>
      <c r="H1866" t="s">
        <v>2379</v>
      </c>
      <c r="I1866" t="str" cm="1">
        <f t="array" ref="I1866">_xlfn.IFS(B2112&lt;18.5,"Underweight",B2112&lt;25,"Normal Weight",B2112&lt;30,"Overweight",B2112&gt;=30,"Obesity")</f>
        <v>Obesity</v>
      </c>
      <c r="J1866" t="str" cm="1">
        <f t="array" ref="J1866">_xlfn.IFS(C1866&lt;5.7,"Normal",C1866&lt;6.5,"Pre-Diabetes",C1866&gt;=6.5,"Diabetes")</f>
        <v>Normal</v>
      </c>
    </row>
    <row r="1867" spans="1:10" x14ac:dyDescent="0.35">
      <c r="A1867" t="s">
        <v>501</v>
      </c>
      <c r="B1867">
        <v>35.814999999999998</v>
      </c>
      <c r="C1867">
        <v>5.1100000000000003</v>
      </c>
      <c r="D1867" t="s">
        <v>2380</v>
      </c>
      <c r="E1867" t="s">
        <v>2379</v>
      </c>
      <c r="F1867" t="s">
        <v>2379</v>
      </c>
      <c r="G1867">
        <v>1</v>
      </c>
      <c r="H1867" t="s">
        <v>2379</v>
      </c>
      <c r="I1867" t="str" cm="1">
        <f t="array" ref="I1867">_xlfn.IFS(B2113&lt;18.5,"Underweight",B2113&lt;25,"Normal Weight",B2113&lt;30,"Overweight",B2113&gt;=30,"Obesity")</f>
        <v>Obesity</v>
      </c>
      <c r="J1867" t="str" cm="1">
        <f t="array" ref="J1867">_xlfn.IFS(C1867&lt;5.7,"Normal",C1867&lt;6.5,"Pre-Diabetes",C1867&gt;=6.5,"Diabetes")</f>
        <v>Normal</v>
      </c>
    </row>
    <row r="1868" spans="1:10" x14ac:dyDescent="0.35">
      <c r="A1868" t="s">
        <v>500</v>
      </c>
      <c r="B1868">
        <v>21.28</v>
      </c>
      <c r="C1868">
        <v>4.05</v>
      </c>
      <c r="D1868" t="s">
        <v>2379</v>
      </c>
      <c r="E1868" t="s">
        <v>2380</v>
      </c>
      <c r="F1868" t="s">
        <v>2379</v>
      </c>
      <c r="G1868">
        <v>1</v>
      </c>
      <c r="H1868" t="s">
        <v>2379</v>
      </c>
      <c r="I1868" t="str" cm="1">
        <f t="array" ref="I1868">_xlfn.IFS(B2114&lt;18.5,"Underweight",B2114&lt;25,"Normal Weight",B2114&lt;30,"Overweight",B2114&gt;=30,"Obesity")</f>
        <v>Obesity</v>
      </c>
      <c r="J1868" t="str" cm="1">
        <f t="array" ref="J1868">_xlfn.IFS(C1868&lt;5.7,"Normal",C1868&lt;6.5,"Pre-Diabetes",C1868&gt;=6.5,"Diabetes")</f>
        <v>Normal</v>
      </c>
    </row>
    <row r="1869" spans="1:10" x14ac:dyDescent="0.35">
      <c r="A1869" t="s">
        <v>499</v>
      </c>
      <c r="B1869">
        <v>33.81</v>
      </c>
      <c r="C1869">
        <v>6.49</v>
      </c>
      <c r="D1869" t="s">
        <v>2379</v>
      </c>
      <c r="E1869" t="s">
        <v>2379</v>
      </c>
      <c r="F1869" t="s">
        <v>2381</v>
      </c>
      <c r="G1869">
        <v>1</v>
      </c>
      <c r="H1869" t="s">
        <v>2379</v>
      </c>
      <c r="I1869" t="str" cm="1">
        <f t="array" ref="I1869">_xlfn.IFS(B2115&lt;18.5,"Underweight",B2115&lt;25,"Normal Weight",B2115&lt;30,"Overweight",B2115&gt;=30,"Obesity")</f>
        <v>Normal Weight</v>
      </c>
      <c r="J1869" t="str" cm="1">
        <f t="array" ref="J1869">_xlfn.IFS(C1869&lt;5.7,"Normal",C1869&lt;6.5,"Pre-Diabetes",C1869&gt;=6.5,"Diabetes")</f>
        <v>Pre-Diabetes</v>
      </c>
    </row>
    <row r="1870" spans="1:10" x14ac:dyDescent="0.35">
      <c r="A1870" t="s">
        <v>498</v>
      </c>
      <c r="B1870">
        <v>44.22</v>
      </c>
      <c r="C1870">
        <v>4.1900000000000004</v>
      </c>
      <c r="D1870" t="s">
        <v>2379</v>
      </c>
      <c r="E1870" t="s">
        <v>2379</v>
      </c>
      <c r="F1870" t="s">
        <v>2379</v>
      </c>
      <c r="G1870">
        <v>1</v>
      </c>
      <c r="H1870" t="s">
        <v>2379</v>
      </c>
      <c r="I1870" t="str" cm="1">
        <f t="array" ref="I1870">_xlfn.IFS(B2116&lt;18.5,"Underweight",B2116&lt;25,"Normal Weight",B2116&lt;30,"Overweight",B2116&gt;=30,"Obesity")</f>
        <v>Overweight</v>
      </c>
      <c r="J1870" t="str" cm="1">
        <f t="array" ref="J1870">_xlfn.IFS(C1870&lt;5.7,"Normal",C1870&lt;6.5,"Pre-Diabetes",C1870&gt;=6.5,"Diabetes")</f>
        <v>Normal</v>
      </c>
    </row>
    <row r="1871" spans="1:10" x14ac:dyDescent="0.35">
      <c r="A1871" t="s">
        <v>497</v>
      </c>
      <c r="B1871">
        <v>15.46</v>
      </c>
      <c r="C1871">
        <v>4.99</v>
      </c>
      <c r="D1871" t="s">
        <v>2380</v>
      </c>
      <c r="E1871" t="s">
        <v>2379</v>
      </c>
      <c r="F1871" t="s">
        <v>2381</v>
      </c>
      <c r="G1871">
        <v>1</v>
      </c>
      <c r="H1871" t="s">
        <v>2379</v>
      </c>
      <c r="I1871" t="str" cm="1">
        <f t="array" ref="I1871">_xlfn.IFS(B2117&lt;18.5,"Underweight",B2117&lt;25,"Normal Weight",B2117&lt;30,"Overweight",B2117&gt;=30,"Obesity")</f>
        <v>Overweight</v>
      </c>
      <c r="J1871" t="str" cm="1">
        <f t="array" ref="J1871">_xlfn.IFS(C1871&lt;5.7,"Normal",C1871&lt;6.5,"Pre-Diabetes",C1871&gt;=6.5,"Diabetes")</f>
        <v>Normal</v>
      </c>
    </row>
    <row r="1872" spans="1:10" x14ac:dyDescent="0.35">
      <c r="A1872" t="s">
        <v>496</v>
      </c>
      <c r="B1872">
        <v>30.3</v>
      </c>
      <c r="C1872">
        <v>4.7699999999999996</v>
      </c>
      <c r="D1872" t="s">
        <v>2380</v>
      </c>
      <c r="E1872" t="s">
        <v>2379</v>
      </c>
      <c r="F1872" t="s">
        <v>2379</v>
      </c>
      <c r="G1872">
        <v>1</v>
      </c>
      <c r="H1872" t="s">
        <v>2379</v>
      </c>
      <c r="I1872" t="str" cm="1">
        <f t="array" ref="I1872">_xlfn.IFS(B2118&lt;18.5,"Underweight",B2118&lt;25,"Normal Weight",B2118&lt;30,"Overweight",B2118&gt;=30,"Obesity")</f>
        <v>Overweight</v>
      </c>
      <c r="J1872" t="str" cm="1">
        <f t="array" ref="J1872">_xlfn.IFS(C1872&lt;5.7,"Normal",C1872&lt;6.5,"Pre-Diabetes",C1872&gt;=6.5,"Diabetes")</f>
        <v>Normal</v>
      </c>
    </row>
    <row r="1873" spans="1:10" x14ac:dyDescent="0.35">
      <c r="A1873" t="s">
        <v>495</v>
      </c>
      <c r="B1873">
        <v>16.670000000000002</v>
      </c>
      <c r="C1873">
        <v>5.46</v>
      </c>
      <c r="D1873" t="s">
        <v>2379</v>
      </c>
      <c r="E1873" t="s">
        <v>2379</v>
      </c>
      <c r="F1873" t="s">
        <v>2379</v>
      </c>
      <c r="G1873">
        <v>0</v>
      </c>
      <c r="H1873" t="s">
        <v>2379</v>
      </c>
      <c r="I1873" t="str" cm="1">
        <f t="array" ref="I1873">_xlfn.IFS(B2119&lt;18.5,"Underweight",B2119&lt;25,"Normal Weight",B2119&lt;30,"Overweight",B2119&gt;=30,"Obesity")</f>
        <v>Underweight</v>
      </c>
      <c r="J1873" t="str" cm="1">
        <f t="array" ref="J1873">_xlfn.IFS(C1873&lt;5.7,"Normal",C1873&lt;6.5,"Pre-Diabetes",C1873&gt;=6.5,"Diabetes")</f>
        <v>Normal</v>
      </c>
    </row>
    <row r="1874" spans="1:10" x14ac:dyDescent="0.35">
      <c r="A1874" t="s">
        <v>494</v>
      </c>
      <c r="B1874">
        <v>28.594999999999999</v>
      </c>
      <c r="C1874">
        <v>5.43</v>
      </c>
      <c r="D1874" t="s">
        <v>2379</v>
      </c>
      <c r="E1874" t="s">
        <v>2379</v>
      </c>
      <c r="F1874" t="s">
        <v>2379</v>
      </c>
      <c r="G1874">
        <v>0</v>
      </c>
      <c r="H1874" t="s">
        <v>2379</v>
      </c>
      <c r="I1874" t="str" cm="1">
        <f t="array" ref="I1874">_xlfn.IFS(B2120&lt;18.5,"Underweight",B2120&lt;25,"Normal Weight",B2120&lt;30,"Overweight",B2120&gt;=30,"Obesity")</f>
        <v>Normal Weight</v>
      </c>
      <c r="J1874" t="str" cm="1">
        <f t="array" ref="J1874">_xlfn.IFS(C1874&lt;5.7,"Normal",C1874&lt;6.5,"Pre-Diabetes",C1874&gt;=6.5,"Diabetes")</f>
        <v>Normal</v>
      </c>
    </row>
    <row r="1875" spans="1:10" x14ac:dyDescent="0.35">
      <c r="A1875" t="s">
        <v>493</v>
      </c>
      <c r="B1875">
        <v>25.934999999999999</v>
      </c>
      <c r="C1875">
        <v>4.29</v>
      </c>
      <c r="D1875" t="s">
        <v>2379</v>
      </c>
      <c r="E1875" t="s">
        <v>2379</v>
      </c>
      <c r="F1875" t="s">
        <v>2379</v>
      </c>
      <c r="G1875">
        <v>0</v>
      </c>
      <c r="H1875" t="s">
        <v>2379</v>
      </c>
      <c r="I1875" t="str" cm="1">
        <f t="array" ref="I1875">_xlfn.IFS(B2121&lt;18.5,"Underweight",B2121&lt;25,"Normal Weight",B2121&lt;30,"Overweight",B2121&gt;=30,"Obesity")</f>
        <v>Obesity</v>
      </c>
      <c r="J1875" t="str" cm="1">
        <f t="array" ref="J1875">_xlfn.IFS(C1875&lt;5.7,"Normal",C1875&lt;6.5,"Pre-Diabetes",C1875&gt;=6.5,"Diabetes")</f>
        <v>Normal</v>
      </c>
    </row>
    <row r="1876" spans="1:10" x14ac:dyDescent="0.35">
      <c r="A1876" t="s">
        <v>492</v>
      </c>
      <c r="B1876">
        <v>27.645</v>
      </c>
      <c r="C1876">
        <v>5.25</v>
      </c>
      <c r="D1876" t="s">
        <v>2379</v>
      </c>
      <c r="E1876" t="s">
        <v>2379</v>
      </c>
      <c r="F1876" t="s">
        <v>2379</v>
      </c>
      <c r="G1876">
        <v>1</v>
      </c>
      <c r="H1876" t="s">
        <v>2379</v>
      </c>
      <c r="I1876" t="str" cm="1">
        <f t="array" ref="I1876">_xlfn.IFS(B2122&lt;18.5,"Underweight",B2122&lt;25,"Normal Weight",B2122&lt;30,"Overweight",B2122&gt;=30,"Obesity")</f>
        <v>Overweight</v>
      </c>
      <c r="J1876" t="str" cm="1">
        <f t="array" ref="J1876">_xlfn.IFS(C1876&lt;5.7,"Normal",C1876&lt;6.5,"Pre-Diabetes",C1876&gt;=6.5,"Diabetes")</f>
        <v>Normal</v>
      </c>
    </row>
    <row r="1877" spans="1:10" x14ac:dyDescent="0.35">
      <c r="A1877" t="s">
        <v>491</v>
      </c>
      <c r="B1877">
        <v>30.1</v>
      </c>
      <c r="C1877">
        <v>4.04</v>
      </c>
      <c r="D1877" t="s">
        <v>2379</v>
      </c>
      <c r="E1877" t="s">
        <v>2379</v>
      </c>
      <c r="F1877" t="s">
        <v>2379</v>
      </c>
      <c r="G1877">
        <v>1</v>
      </c>
      <c r="H1877" t="s">
        <v>2379</v>
      </c>
      <c r="I1877" t="str" cm="1">
        <f t="array" ref="I1877">_xlfn.IFS(B2123&lt;18.5,"Underweight",B2123&lt;25,"Normal Weight",B2123&lt;30,"Overweight",B2123&gt;=30,"Obesity")</f>
        <v>Overweight</v>
      </c>
      <c r="J1877" t="str" cm="1">
        <f t="array" ref="J1877">_xlfn.IFS(C1877&lt;5.7,"Normal",C1877&lt;6.5,"Pre-Diabetes",C1877&gt;=6.5,"Diabetes")</f>
        <v>Normal</v>
      </c>
    </row>
    <row r="1878" spans="1:10" x14ac:dyDescent="0.35">
      <c r="A1878" t="s">
        <v>490</v>
      </c>
      <c r="B1878">
        <v>26.79</v>
      </c>
      <c r="C1878">
        <v>5</v>
      </c>
      <c r="D1878" t="s">
        <v>2380</v>
      </c>
      <c r="E1878" t="s">
        <v>2379</v>
      </c>
      <c r="F1878" t="s">
        <v>2381</v>
      </c>
      <c r="G1878">
        <v>1</v>
      </c>
      <c r="H1878" t="s">
        <v>2379</v>
      </c>
      <c r="I1878" t="str" cm="1">
        <f t="array" ref="I1878">_xlfn.IFS(B2124&lt;18.5,"Underweight",B2124&lt;25,"Normal Weight",B2124&lt;30,"Overweight",B2124&gt;=30,"Obesity")</f>
        <v>Overweight</v>
      </c>
      <c r="J1878" t="str" cm="1">
        <f t="array" ref="J1878">_xlfn.IFS(C1878&lt;5.7,"Normal",C1878&lt;6.5,"Pre-Diabetes",C1878&gt;=6.5,"Diabetes")</f>
        <v>Normal</v>
      </c>
    </row>
    <row r="1879" spans="1:10" x14ac:dyDescent="0.35">
      <c r="A1879" t="s">
        <v>489</v>
      </c>
      <c r="B1879">
        <v>27.1</v>
      </c>
      <c r="C1879">
        <v>4.01</v>
      </c>
      <c r="D1879" t="s">
        <v>2380</v>
      </c>
      <c r="E1879" t="s">
        <v>2379</v>
      </c>
      <c r="F1879" t="s">
        <v>2379</v>
      </c>
      <c r="G1879">
        <v>1</v>
      </c>
      <c r="H1879" t="s">
        <v>2379</v>
      </c>
      <c r="I1879" t="str" cm="1">
        <f t="array" ref="I1879">_xlfn.IFS(B2125&lt;18.5,"Underweight",B2125&lt;25,"Normal Weight",B2125&lt;30,"Overweight",B2125&gt;=30,"Obesity")</f>
        <v>Normal Weight</v>
      </c>
      <c r="J1879" t="str" cm="1">
        <f t="array" ref="J1879">_xlfn.IFS(C1879&lt;5.7,"Normal",C1879&lt;6.5,"Pre-Diabetes",C1879&gt;=6.5,"Diabetes")</f>
        <v>Normal</v>
      </c>
    </row>
    <row r="1880" spans="1:10" x14ac:dyDescent="0.35">
      <c r="A1880" t="s">
        <v>488</v>
      </c>
      <c r="B1880">
        <v>24.31</v>
      </c>
      <c r="C1880">
        <v>5.4</v>
      </c>
      <c r="D1880" t="s">
        <v>2379</v>
      </c>
      <c r="E1880" t="s">
        <v>2379</v>
      </c>
      <c r="F1880" t="s">
        <v>2379</v>
      </c>
      <c r="G1880">
        <v>0</v>
      </c>
      <c r="H1880" t="s">
        <v>2379</v>
      </c>
      <c r="I1880" t="str" cm="1">
        <f t="array" ref="I1880">_xlfn.IFS(B2126&lt;18.5,"Underweight",B2126&lt;25,"Normal Weight",B2126&lt;30,"Overweight",B2126&gt;=30,"Obesity")</f>
        <v>Obesity</v>
      </c>
      <c r="J1880" t="str" cm="1">
        <f t="array" ref="J1880">_xlfn.IFS(C1880&lt;5.7,"Normal",C1880&lt;6.5,"Pre-Diabetes",C1880&gt;=6.5,"Diabetes")</f>
        <v>Normal</v>
      </c>
    </row>
    <row r="1881" spans="1:10" x14ac:dyDescent="0.35">
      <c r="A1881" t="s">
        <v>487</v>
      </c>
      <c r="B1881">
        <v>15.53</v>
      </c>
      <c r="C1881">
        <v>5.81</v>
      </c>
      <c r="D1881" t="s">
        <v>2379</v>
      </c>
      <c r="E1881" t="s">
        <v>2379</v>
      </c>
      <c r="F1881" t="s">
        <v>2379</v>
      </c>
      <c r="G1881">
        <v>1</v>
      </c>
      <c r="H1881" t="s">
        <v>2379</v>
      </c>
      <c r="I1881" t="str" cm="1">
        <f t="array" ref="I1881">_xlfn.IFS(B2127&lt;18.5,"Underweight",B2127&lt;25,"Normal Weight",B2127&lt;30,"Overweight",B2127&gt;=30,"Obesity")</f>
        <v>Obesity</v>
      </c>
      <c r="J1881" t="str" cm="1">
        <f t="array" ref="J1881">_xlfn.IFS(C1881&lt;5.7,"Normal",C1881&lt;6.5,"Pre-Diabetes",C1881&gt;=6.5,"Diabetes")</f>
        <v>Pre-Diabetes</v>
      </c>
    </row>
    <row r="1882" spans="1:10" x14ac:dyDescent="0.35">
      <c r="A1882" t="s">
        <v>486</v>
      </c>
      <c r="B1882">
        <v>30.7</v>
      </c>
      <c r="C1882">
        <v>5.82</v>
      </c>
      <c r="D1882" t="s">
        <v>2379</v>
      </c>
      <c r="E1882" t="s">
        <v>2379</v>
      </c>
      <c r="F1882" t="s">
        <v>2379</v>
      </c>
      <c r="G1882">
        <v>1</v>
      </c>
      <c r="H1882" t="s">
        <v>2379</v>
      </c>
      <c r="I1882" t="str" cm="1">
        <f t="array" ref="I1882">_xlfn.IFS(B2128&lt;18.5,"Underweight",B2128&lt;25,"Normal Weight",B2128&lt;30,"Overweight",B2128&gt;=30,"Obesity")</f>
        <v>Overweight</v>
      </c>
      <c r="J1882" t="str" cm="1">
        <f t="array" ref="J1882">_xlfn.IFS(C1882&lt;5.7,"Normal",C1882&lt;6.5,"Pre-Diabetes",C1882&gt;=6.5,"Diabetes")</f>
        <v>Pre-Diabetes</v>
      </c>
    </row>
    <row r="1883" spans="1:10" x14ac:dyDescent="0.35">
      <c r="A1883" t="s">
        <v>485</v>
      </c>
      <c r="B1883">
        <v>33.33</v>
      </c>
      <c r="C1883">
        <v>4.82</v>
      </c>
      <c r="D1883" t="s">
        <v>2379</v>
      </c>
      <c r="E1883" t="s">
        <v>2379</v>
      </c>
      <c r="F1883" t="s">
        <v>2379</v>
      </c>
      <c r="G1883">
        <v>1</v>
      </c>
      <c r="H1883" t="s">
        <v>2379</v>
      </c>
      <c r="I1883" t="str" cm="1">
        <f t="array" ref="I1883">_xlfn.IFS(B2129&lt;18.5,"Underweight",B2129&lt;25,"Normal Weight",B2129&lt;30,"Overweight",B2129&gt;=30,"Obesity")</f>
        <v>Obesity</v>
      </c>
      <c r="J1883" t="str" cm="1">
        <f t="array" ref="J1883">_xlfn.IFS(C1883&lt;5.7,"Normal",C1883&lt;6.5,"Pre-Diabetes",C1883&gt;=6.5,"Diabetes")</f>
        <v>Normal</v>
      </c>
    </row>
    <row r="1884" spans="1:10" x14ac:dyDescent="0.35">
      <c r="A1884" t="s">
        <v>484</v>
      </c>
      <c r="B1884">
        <v>32.4</v>
      </c>
      <c r="C1884">
        <v>5.08</v>
      </c>
      <c r="D1884" t="s">
        <v>2379</v>
      </c>
      <c r="E1884" t="s">
        <v>2379</v>
      </c>
      <c r="F1884" t="s">
        <v>2379</v>
      </c>
      <c r="G1884">
        <v>1</v>
      </c>
      <c r="H1884" t="s">
        <v>2379</v>
      </c>
      <c r="I1884" t="str" cm="1">
        <f t="array" ref="I1884">_xlfn.IFS(B2130&lt;18.5,"Underweight",B2130&lt;25,"Normal Weight",B2130&lt;30,"Overweight",B2130&gt;=30,"Obesity")</f>
        <v>Obesity</v>
      </c>
      <c r="J1884" t="str" cm="1">
        <f t="array" ref="J1884">_xlfn.IFS(C1884&lt;5.7,"Normal",C1884&lt;6.5,"Pre-Diabetes",C1884&gt;=6.5,"Diabetes")</f>
        <v>Normal</v>
      </c>
    </row>
    <row r="1885" spans="1:10" x14ac:dyDescent="0.35">
      <c r="A1885" t="s">
        <v>483</v>
      </c>
      <c r="B1885">
        <v>27.93</v>
      </c>
      <c r="C1885">
        <v>5.59</v>
      </c>
      <c r="D1885" t="s">
        <v>2379</v>
      </c>
      <c r="E1885" t="s">
        <v>2379</v>
      </c>
      <c r="F1885" t="s">
        <v>2379</v>
      </c>
      <c r="G1885">
        <v>1</v>
      </c>
      <c r="H1885" t="s">
        <v>2379</v>
      </c>
      <c r="I1885" t="str" cm="1">
        <f t="array" ref="I1885">_xlfn.IFS(B2131&lt;18.5,"Underweight",B2131&lt;25,"Normal Weight",B2131&lt;30,"Overweight",B2131&gt;=30,"Obesity")</f>
        <v>Obesity</v>
      </c>
      <c r="J1885" t="str" cm="1">
        <f t="array" ref="J1885">_xlfn.IFS(C1885&lt;5.7,"Normal",C1885&lt;6.5,"Pre-Diabetes",C1885&gt;=6.5,"Diabetes")</f>
        <v>Normal</v>
      </c>
    </row>
    <row r="1886" spans="1:10" x14ac:dyDescent="0.35">
      <c r="A1886" t="s">
        <v>482</v>
      </c>
      <c r="B1886">
        <v>21.754999999999999</v>
      </c>
      <c r="C1886">
        <v>5.12</v>
      </c>
      <c r="D1886" t="s">
        <v>2379</v>
      </c>
      <c r="E1886" t="s">
        <v>2379</v>
      </c>
      <c r="F1886" t="s">
        <v>2379</v>
      </c>
      <c r="G1886">
        <v>0</v>
      </c>
      <c r="H1886" t="s">
        <v>2379</v>
      </c>
      <c r="I1886" t="str" cm="1">
        <f t="array" ref="I1886">_xlfn.IFS(B2132&lt;18.5,"Underweight",B2132&lt;25,"Normal Weight",B2132&lt;30,"Overweight",B2132&gt;=30,"Obesity")</f>
        <v>Obesity</v>
      </c>
      <c r="J1886" t="str" cm="1">
        <f t="array" ref="J1886">_xlfn.IFS(C1886&lt;5.7,"Normal",C1886&lt;6.5,"Pre-Diabetes",C1886&gt;=6.5,"Diabetes")</f>
        <v>Normal</v>
      </c>
    </row>
    <row r="1887" spans="1:10" x14ac:dyDescent="0.35">
      <c r="A1887" t="s">
        <v>481</v>
      </c>
      <c r="B1887">
        <v>25.934999999999999</v>
      </c>
      <c r="C1887">
        <v>4.95</v>
      </c>
      <c r="D1887" t="s">
        <v>2379</v>
      </c>
      <c r="E1887" t="s">
        <v>2379</v>
      </c>
      <c r="F1887" t="s">
        <v>2379</v>
      </c>
      <c r="G1887">
        <v>0</v>
      </c>
      <c r="H1887" t="s">
        <v>2379</v>
      </c>
      <c r="I1887" t="str" cm="1">
        <f t="array" ref="I1887">_xlfn.IFS(B2133&lt;18.5,"Underweight",B2133&lt;25,"Normal Weight",B2133&lt;30,"Overweight",B2133&gt;=30,"Obesity")</f>
        <v>Overweight</v>
      </c>
      <c r="J1887" t="str" cm="1">
        <f t="array" ref="J1887">_xlfn.IFS(C1887&lt;5.7,"Normal",C1887&lt;6.5,"Pre-Diabetes",C1887&gt;=6.5,"Diabetes")</f>
        <v>Normal</v>
      </c>
    </row>
    <row r="1888" spans="1:10" x14ac:dyDescent="0.35">
      <c r="A1888" t="s">
        <v>480</v>
      </c>
      <c r="B1888">
        <v>31.5</v>
      </c>
      <c r="C1888">
        <v>6.16</v>
      </c>
      <c r="D1888" t="s">
        <v>2379</v>
      </c>
      <c r="E1888" t="s">
        <v>2379</v>
      </c>
      <c r="F1888" t="s">
        <v>2379</v>
      </c>
      <c r="G1888">
        <v>0</v>
      </c>
      <c r="H1888" t="s">
        <v>2379</v>
      </c>
      <c r="I1888" t="str" cm="1">
        <f t="array" ref="I1888">_xlfn.IFS(B2134&lt;18.5,"Underweight",B2134&lt;25,"Normal Weight",B2134&lt;30,"Overweight",B2134&gt;=30,"Obesity")</f>
        <v>Normal Weight</v>
      </c>
      <c r="J1888" t="str" cm="1">
        <f t="array" ref="J1888">_xlfn.IFS(C1888&lt;5.7,"Normal",C1888&lt;6.5,"Pre-Diabetes",C1888&gt;=6.5,"Diabetes")</f>
        <v>Pre-Diabetes</v>
      </c>
    </row>
    <row r="1889" spans="1:10" x14ac:dyDescent="0.35">
      <c r="A1889" t="s">
        <v>479</v>
      </c>
      <c r="B1889">
        <v>30.03</v>
      </c>
      <c r="C1889">
        <v>6.41</v>
      </c>
      <c r="D1889" t="s">
        <v>2379</v>
      </c>
      <c r="E1889" t="s">
        <v>2379</v>
      </c>
      <c r="F1889" t="s">
        <v>2379</v>
      </c>
      <c r="G1889">
        <v>0</v>
      </c>
      <c r="H1889" t="s">
        <v>2379</v>
      </c>
      <c r="I1889" t="str" cm="1">
        <f t="array" ref="I1889">_xlfn.IFS(B2135&lt;18.5,"Underweight",B2135&lt;25,"Normal Weight",B2135&lt;30,"Overweight",B2135&gt;=30,"Obesity")</f>
        <v>Underweight</v>
      </c>
      <c r="J1889" t="str" cm="1">
        <f t="array" ref="J1889">_xlfn.IFS(C1889&lt;5.7,"Normal",C1889&lt;6.5,"Pre-Diabetes",C1889&gt;=6.5,"Diabetes")</f>
        <v>Pre-Diabetes</v>
      </c>
    </row>
    <row r="1890" spans="1:10" x14ac:dyDescent="0.35">
      <c r="A1890" t="s">
        <v>478</v>
      </c>
      <c r="B1890">
        <v>33.479999999999997</v>
      </c>
      <c r="C1890">
        <v>8.94</v>
      </c>
      <c r="D1890" t="s">
        <v>2379</v>
      </c>
      <c r="E1890" t="s">
        <v>2379</v>
      </c>
      <c r="F1890" t="s">
        <v>2379</v>
      </c>
      <c r="G1890">
        <v>0</v>
      </c>
      <c r="H1890" t="s">
        <v>2379</v>
      </c>
      <c r="I1890" t="str" cm="1">
        <f t="array" ref="I1890">_xlfn.IFS(B2136&lt;18.5,"Underweight",B2136&lt;25,"Normal Weight",B2136&lt;30,"Overweight",B2136&gt;=30,"Obesity")</f>
        <v>Overweight</v>
      </c>
      <c r="J1890" t="str" cm="1">
        <f t="array" ref="J1890">_xlfn.IFS(C1890&lt;5.7,"Normal",C1890&lt;6.5,"Pre-Diabetes",C1890&gt;=6.5,"Diabetes")</f>
        <v>Diabetes</v>
      </c>
    </row>
    <row r="1891" spans="1:10" x14ac:dyDescent="0.35">
      <c r="A1891" t="s">
        <v>477</v>
      </c>
      <c r="B1891">
        <v>16.510000000000002</v>
      </c>
      <c r="C1891">
        <v>4.42</v>
      </c>
      <c r="D1891" t="s">
        <v>2380</v>
      </c>
      <c r="E1891" t="s">
        <v>2379</v>
      </c>
      <c r="F1891" t="s">
        <v>2381</v>
      </c>
      <c r="G1891">
        <v>1</v>
      </c>
      <c r="H1891" t="s">
        <v>2379</v>
      </c>
      <c r="I1891" t="str" cm="1">
        <f t="array" ref="I1891">_xlfn.IFS(B2137&lt;18.5,"Underweight",B2137&lt;25,"Normal Weight",B2137&lt;30,"Overweight",B2137&gt;=30,"Obesity")</f>
        <v>Normal Weight</v>
      </c>
      <c r="J1891" t="str" cm="1">
        <f t="array" ref="J1891">_xlfn.IFS(C1891&lt;5.7,"Normal",C1891&lt;6.5,"Pre-Diabetes",C1891&gt;=6.5,"Diabetes")</f>
        <v>Normal</v>
      </c>
    </row>
    <row r="1892" spans="1:10" x14ac:dyDescent="0.35">
      <c r="A1892" t="s">
        <v>476</v>
      </c>
      <c r="B1892">
        <v>33.155000000000001</v>
      </c>
      <c r="C1892">
        <v>5.3</v>
      </c>
      <c r="D1892" t="s">
        <v>2380</v>
      </c>
      <c r="E1892" t="s">
        <v>2379</v>
      </c>
      <c r="F1892" t="s">
        <v>2379</v>
      </c>
      <c r="G1892">
        <v>1</v>
      </c>
      <c r="H1892" t="s">
        <v>2379</v>
      </c>
      <c r="I1892" t="str" cm="1">
        <f t="array" ref="I1892">_xlfn.IFS(B2138&lt;18.5,"Underweight",B2138&lt;25,"Normal Weight",B2138&lt;30,"Overweight",B2138&gt;=30,"Obesity")</f>
        <v>Overweight</v>
      </c>
      <c r="J1892" t="str" cm="1">
        <f t="array" ref="J1892">_xlfn.IFS(C1892&lt;5.7,"Normal",C1892&lt;6.5,"Pre-Diabetes",C1892&gt;=6.5,"Diabetes")</f>
        <v>Normal</v>
      </c>
    </row>
    <row r="1893" spans="1:10" x14ac:dyDescent="0.35">
      <c r="A1893" t="s">
        <v>475</v>
      </c>
      <c r="B1893">
        <v>37.29</v>
      </c>
      <c r="C1893">
        <v>4.6399999999999997</v>
      </c>
      <c r="D1893" t="s">
        <v>2379</v>
      </c>
      <c r="E1893" t="s">
        <v>2379</v>
      </c>
      <c r="F1893" t="s">
        <v>2381</v>
      </c>
      <c r="G1893">
        <v>1</v>
      </c>
      <c r="H1893" t="s">
        <v>2379</v>
      </c>
      <c r="I1893" t="str" cm="1">
        <f t="array" ref="I1893">_xlfn.IFS(B2139&lt;18.5,"Underweight",B2139&lt;25,"Normal Weight",B2139&lt;30,"Overweight",B2139&gt;=30,"Obesity")</f>
        <v>Overweight</v>
      </c>
      <c r="J1893" t="str" cm="1">
        <f t="array" ref="J1893">_xlfn.IFS(C1893&lt;5.7,"Normal",C1893&lt;6.5,"Pre-Diabetes",C1893&gt;=6.5,"Diabetes")</f>
        <v>Normal</v>
      </c>
    </row>
    <row r="1894" spans="1:10" x14ac:dyDescent="0.35">
      <c r="A1894" t="s">
        <v>474</v>
      </c>
      <c r="B1894">
        <v>20.23</v>
      </c>
      <c r="C1894">
        <v>6.16</v>
      </c>
      <c r="D1894" t="s">
        <v>2380</v>
      </c>
      <c r="E1894" t="s">
        <v>2379</v>
      </c>
      <c r="F1894" t="s">
        <v>2379</v>
      </c>
      <c r="G1894">
        <v>1</v>
      </c>
      <c r="H1894" t="s">
        <v>2379</v>
      </c>
      <c r="I1894" t="str" cm="1">
        <f t="array" ref="I1894">_xlfn.IFS(B2140&lt;18.5,"Underweight",B2140&lt;25,"Normal Weight",B2140&lt;30,"Overweight",B2140&gt;=30,"Obesity")</f>
        <v>Obesity</v>
      </c>
      <c r="J1894" t="str" cm="1">
        <f t="array" ref="J1894">_xlfn.IFS(C1894&lt;5.7,"Normal",C1894&lt;6.5,"Pre-Diabetes",C1894&gt;=6.5,"Diabetes")</f>
        <v>Pre-Diabetes</v>
      </c>
    </row>
    <row r="1895" spans="1:10" x14ac:dyDescent="0.35">
      <c r="A1895" t="s">
        <v>473</v>
      </c>
      <c r="B1895">
        <v>28.975000000000001</v>
      </c>
      <c r="C1895">
        <v>4.12</v>
      </c>
      <c r="D1895" t="s">
        <v>2379</v>
      </c>
      <c r="E1895" t="s">
        <v>2379</v>
      </c>
      <c r="F1895" t="s">
        <v>2381</v>
      </c>
      <c r="G1895">
        <v>1</v>
      </c>
      <c r="H1895" t="s">
        <v>2379</v>
      </c>
      <c r="I1895" t="str" cm="1">
        <f t="array" ref="I1895">_xlfn.IFS(B2141&lt;18.5,"Underweight",B2141&lt;25,"Normal Weight",B2141&lt;30,"Overweight",B2141&gt;=30,"Obesity")</f>
        <v>Overweight</v>
      </c>
      <c r="J1895" t="str" cm="1">
        <f t="array" ref="J1895">_xlfn.IFS(C1895&lt;5.7,"Normal",C1895&lt;6.5,"Pre-Diabetes",C1895&gt;=6.5,"Diabetes")</f>
        <v>Normal</v>
      </c>
    </row>
    <row r="1896" spans="1:10" x14ac:dyDescent="0.35">
      <c r="A1896" t="s">
        <v>472</v>
      </c>
      <c r="B1896">
        <v>16.420000000000002</v>
      </c>
      <c r="C1896">
        <v>5.77</v>
      </c>
      <c r="D1896" t="s">
        <v>2380</v>
      </c>
      <c r="E1896" t="s">
        <v>2379</v>
      </c>
      <c r="F1896" t="s">
        <v>2381</v>
      </c>
      <c r="G1896">
        <v>1</v>
      </c>
      <c r="H1896" t="s">
        <v>2379</v>
      </c>
      <c r="I1896" t="str" cm="1">
        <f t="array" ref="I1896">_xlfn.IFS(B2142&lt;18.5,"Underweight",B2142&lt;25,"Normal Weight",B2142&lt;30,"Overweight",B2142&gt;=30,"Obesity")</f>
        <v>Obesity</v>
      </c>
      <c r="J1896" t="str" cm="1">
        <f t="array" ref="J1896">_xlfn.IFS(C1896&lt;5.7,"Normal",C1896&lt;6.5,"Pre-Diabetes",C1896&gt;=6.5,"Diabetes")</f>
        <v>Pre-Diabetes</v>
      </c>
    </row>
    <row r="1897" spans="1:10" x14ac:dyDescent="0.35">
      <c r="A1897" t="s">
        <v>471</v>
      </c>
      <c r="B1897">
        <v>17.559999999999999</v>
      </c>
      <c r="C1897">
        <v>6.2</v>
      </c>
      <c r="D1897" t="s">
        <v>2379</v>
      </c>
      <c r="E1897" t="s">
        <v>2379</v>
      </c>
      <c r="F1897" t="s">
        <v>2379</v>
      </c>
      <c r="G1897">
        <v>1</v>
      </c>
      <c r="H1897" t="s">
        <v>2379</v>
      </c>
      <c r="I1897" t="str" cm="1">
        <f t="array" ref="I1897">_xlfn.IFS(B2143&lt;18.5,"Underweight",B2143&lt;25,"Normal Weight",B2143&lt;30,"Overweight",B2143&gt;=30,"Obesity")</f>
        <v>Obesity</v>
      </c>
      <c r="J1897" t="str" cm="1">
        <f t="array" ref="J1897">_xlfn.IFS(C1897&lt;5.7,"Normal",C1897&lt;6.5,"Pre-Diabetes",C1897&gt;=6.5,"Diabetes")</f>
        <v>Pre-Diabetes</v>
      </c>
    </row>
    <row r="1898" spans="1:10" x14ac:dyDescent="0.35">
      <c r="A1898" t="s">
        <v>470</v>
      </c>
      <c r="B1898">
        <v>24.13</v>
      </c>
      <c r="C1898">
        <v>4.3899999999999997</v>
      </c>
      <c r="D1898" t="s">
        <v>2379</v>
      </c>
      <c r="E1898" t="s">
        <v>2379</v>
      </c>
      <c r="F1898" t="s">
        <v>2379</v>
      </c>
      <c r="G1898">
        <v>1</v>
      </c>
      <c r="H1898" t="s">
        <v>2379</v>
      </c>
      <c r="I1898" t="str" cm="1">
        <f t="array" ref="I1898">_xlfn.IFS(B2144&lt;18.5,"Underweight",B2144&lt;25,"Normal Weight",B2144&lt;30,"Overweight",B2144&gt;=30,"Obesity")</f>
        <v>Obesity</v>
      </c>
      <c r="J1898" t="str" cm="1">
        <f t="array" ref="J1898">_xlfn.IFS(C1898&lt;5.7,"Normal",C1898&lt;6.5,"Pre-Diabetes",C1898&gt;=6.5,"Diabetes")</f>
        <v>Normal</v>
      </c>
    </row>
    <row r="1899" spans="1:10" x14ac:dyDescent="0.35">
      <c r="A1899" t="s">
        <v>469</v>
      </c>
      <c r="B1899">
        <v>19.95</v>
      </c>
      <c r="C1899">
        <v>5.13</v>
      </c>
      <c r="D1899" t="s">
        <v>2379</v>
      </c>
      <c r="E1899" t="s">
        <v>2380</v>
      </c>
      <c r="F1899" t="s">
        <v>2379</v>
      </c>
      <c r="G1899">
        <v>2</v>
      </c>
      <c r="H1899" t="s">
        <v>2379</v>
      </c>
      <c r="I1899" t="str" cm="1">
        <f t="array" ref="I1899">_xlfn.IFS(B2145&lt;18.5,"Underweight",B2145&lt;25,"Normal Weight",B2145&lt;30,"Overweight",B2145&gt;=30,"Obesity")</f>
        <v>Overweight</v>
      </c>
      <c r="J1899" t="str" cm="1">
        <f t="array" ref="J1899">_xlfn.IFS(C1899&lt;5.7,"Normal",C1899&lt;6.5,"Pre-Diabetes",C1899&gt;=6.5,"Diabetes")</f>
        <v>Normal</v>
      </c>
    </row>
    <row r="1900" spans="1:10" x14ac:dyDescent="0.35">
      <c r="A1900" t="s">
        <v>468</v>
      </c>
      <c r="B1900">
        <v>21.24</v>
      </c>
      <c r="C1900">
        <v>4.49</v>
      </c>
      <c r="D1900" t="s">
        <v>2379</v>
      </c>
      <c r="E1900" t="s">
        <v>2379</v>
      </c>
      <c r="F1900" t="s">
        <v>2379</v>
      </c>
      <c r="G1900">
        <v>0</v>
      </c>
      <c r="H1900" t="s">
        <v>2379</v>
      </c>
      <c r="I1900" t="str" cm="1">
        <f t="array" ref="I1900">_xlfn.IFS(B2146&lt;18.5,"Underweight",B2146&lt;25,"Normal Weight",B2146&lt;30,"Overweight",B2146&gt;=30,"Obesity")</f>
        <v>Obesity</v>
      </c>
      <c r="J1900" t="str" cm="1">
        <f t="array" ref="J1900">_xlfn.IFS(C1900&lt;5.7,"Normal",C1900&lt;6.5,"Pre-Diabetes",C1900&gt;=6.5,"Diabetes")</f>
        <v>Normal</v>
      </c>
    </row>
    <row r="1901" spans="1:10" x14ac:dyDescent="0.35">
      <c r="A1901" t="s">
        <v>467</v>
      </c>
      <c r="B1901">
        <v>44.22</v>
      </c>
      <c r="C1901">
        <v>6.35</v>
      </c>
      <c r="D1901" t="s">
        <v>2379</v>
      </c>
      <c r="E1901" t="s">
        <v>2379</v>
      </c>
      <c r="F1901" t="s">
        <v>2379</v>
      </c>
      <c r="G1901">
        <v>0</v>
      </c>
      <c r="H1901" t="s">
        <v>2379</v>
      </c>
      <c r="I1901" t="str" cm="1">
        <f t="array" ref="I1901">_xlfn.IFS(B2147&lt;18.5,"Underweight",B2147&lt;25,"Normal Weight",B2147&lt;30,"Overweight",B2147&gt;=30,"Obesity")</f>
        <v>Obesity</v>
      </c>
      <c r="J1901" t="str" cm="1">
        <f t="array" ref="J1901">_xlfn.IFS(C1901&lt;5.7,"Normal",C1901&lt;6.5,"Pre-Diabetes",C1901&gt;=6.5,"Diabetes")</f>
        <v>Pre-Diabetes</v>
      </c>
    </row>
    <row r="1902" spans="1:10" x14ac:dyDescent="0.35">
      <c r="A1902" t="s">
        <v>466</v>
      </c>
      <c r="B1902">
        <v>41.1</v>
      </c>
      <c r="C1902">
        <v>5.79</v>
      </c>
      <c r="D1902" t="s">
        <v>2379</v>
      </c>
      <c r="E1902" t="s">
        <v>2379</v>
      </c>
      <c r="F1902" t="s">
        <v>2379</v>
      </c>
      <c r="G1902">
        <v>0</v>
      </c>
      <c r="H1902" t="s">
        <v>2379</v>
      </c>
      <c r="I1902" t="str" cm="1">
        <f t="array" ref="I1902">_xlfn.IFS(B2148&lt;18.5,"Underweight",B2148&lt;25,"Normal Weight",B2148&lt;30,"Overweight",B2148&gt;=30,"Obesity")</f>
        <v>Obesity</v>
      </c>
      <c r="J1902" t="str" cm="1">
        <f t="array" ref="J1902">_xlfn.IFS(C1902&lt;5.7,"Normal",C1902&lt;6.5,"Pre-Diabetes",C1902&gt;=6.5,"Diabetes")</f>
        <v>Pre-Diabetes</v>
      </c>
    </row>
    <row r="1903" spans="1:10" x14ac:dyDescent="0.35">
      <c r="A1903" t="s">
        <v>465</v>
      </c>
      <c r="B1903">
        <v>34.200000000000003</v>
      </c>
      <c r="C1903">
        <v>4.78</v>
      </c>
      <c r="D1903" t="s">
        <v>2380</v>
      </c>
      <c r="E1903" t="s">
        <v>2379</v>
      </c>
      <c r="F1903" t="s">
        <v>2379</v>
      </c>
      <c r="G1903">
        <v>0</v>
      </c>
      <c r="H1903" t="s">
        <v>2379</v>
      </c>
      <c r="I1903" t="str" cm="1">
        <f t="array" ref="I1903">_xlfn.IFS(B2149&lt;18.5,"Underweight",B2149&lt;25,"Normal Weight",B2149&lt;30,"Overweight",B2149&gt;=30,"Obesity")</f>
        <v>Obesity</v>
      </c>
      <c r="J1903" t="str" cm="1">
        <f t="array" ref="J1903">_xlfn.IFS(C1903&lt;5.7,"Normal",C1903&lt;6.5,"Pre-Diabetes",C1903&gt;=6.5,"Diabetes")</f>
        <v>Normal</v>
      </c>
    </row>
    <row r="1904" spans="1:10" x14ac:dyDescent="0.35">
      <c r="A1904" t="s">
        <v>464</v>
      </c>
      <c r="B1904">
        <v>29.92</v>
      </c>
      <c r="C1904">
        <v>6.02</v>
      </c>
      <c r="D1904" t="s">
        <v>2380</v>
      </c>
      <c r="E1904" t="s">
        <v>2379</v>
      </c>
      <c r="F1904" t="s">
        <v>2379</v>
      </c>
      <c r="G1904">
        <v>0</v>
      </c>
      <c r="H1904" t="s">
        <v>2379</v>
      </c>
      <c r="I1904" t="str" cm="1">
        <f t="array" ref="I1904">_xlfn.IFS(B2150&lt;18.5,"Underweight",B2150&lt;25,"Normal Weight",B2150&lt;30,"Overweight",B2150&gt;=30,"Obesity")</f>
        <v>Overweight</v>
      </c>
      <c r="J1904" t="str" cm="1">
        <f t="array" ref="J1904">_xlfn.IFS(C1904&lt;5.7,"Normal",C1904&lt;6.5,"Pre-Diabetes",C1904&gt;=6.5,"Diabetes")</f>
        <v>Pre-Diabetes</v>
      </c>
    </row>
    <row r="1905" spans="1:10" x14ac:dyDescent="0.35">
      <c r="A1905" t="s">
        <v>463</v>
      </c>
      <c r="B1905">
        <v>28.93</v>
      </c>
      <c r="C1905">
        <v>4.4400000000000004</v>
      </c>
      <c r="D1905" t="s">
        <v>2379</v>
      </c>
      <c r="E1905" t="s">
        <v>2379</v>
      </c>
      <c r="F1905" t="s">
        <v>2379</v>
      </c>
      <c r="G1905">
        <v>0</v>
      </c>
      <c r="H1905" t="s">
        <v>2379</v>
      </c>
      <c r="I1905" t="str" cm="1">
        <f t="array" ref="I1905">_xlfn.IFS(B2151&lt;18.5,"Underweight",B2151&lt;25,"Normal Weight",B2151&lt;30,"Overweight",B2151&gt;=30,"Obesity")</f>
        <v>Overweight</v>
      </c>
      <c r="J1905" t="str" cm="1">
        <f t="array" ref="J1905">_xlfn.IFS(C1905&lt;5.7,"Normal",C1905&lt;6.5,"Pre-Diabetes",C1905&gt;=6.5,"Diabetes")</f>
        <v>Normal</v>
      </c>
    </row>
    <row r="1906" spans="1:10" x14ac:dyDescent="0.35">
      <c r="A1906" t="s">
        <v>462</v>
      </c>
      <c r="B1906">
        <v>31.254999999999999</v>
      </c>
      <c r="C1906">
        <v>5.84</v>
      </c>
      <c r="D1906" t="s">
        <v>2380</v>
      </c>
      <c r="E1906" t="s">
        <v>2379</v>
      </c>
      <c r="F1906" t="s">
        <v>2379</v>
      </c>
      <c r="G1906">
        <v>1</v>
      </c>
      <c r="H1906" t="s">
        <v>2379</v>
      </c>
      <c r="I1906" t="str" cm="1">
        <f t="array" ref="I1906">_xlfn.IFS(B2152&lt;18.5,"Underweight",B2152&lt;25,"Normal Weight",B2152&lt;30,"Overweight",B2152&gt;=30,"Obesity")</f>
        <v>Normal Weight</v>
      </c>
      <c r="J1906" t="str" cm="1">
        <f t="array" ref="J1906">_xlfn.IFS(C1906&lt;5.7,"Normal",C1906&lt;6.5,"Pre-Diabetes",C1906&gt;=6.5,"Diabetes")</f>
        <v>Pre-Diabetes</v>
      </c>
    </row>
    <row r="1907" spans="1:10" x14ac:dyDescent="0.35">
      <c r="A1907" t="s">
        <v>461</v>
      </c>
      <c r="B1907">
        <v>29.83</v>
      </c>
      <c r="C1907">
        <v>5.39</v>
      </c>
      <c r="D1907" t="s">
        <v>2379</v>
      </c>
      <c r="E1907" t="s">
        <v>2379</v>
      </c>
      <c r="F1907" t="s">
        <v>2379</v>
      </c>
      <c r="G1907">
        <v>0</v>
      </c>
      <c r="H1907" t="s">
        <v>2379</v>
      </c>
      <c r="I1907" t="str" cm="1">
        <f t="array" ref="I1907">_xlfn.IFS(B2153&lt;18.5,"Underweight",B2153&lt;25,"Normal Weight",B2153&lt;30,"Overweight",B2153&gt;=30,"Obesity")</f>
        <v>Overweight</v>
      </c>
      <c r="J1907" t="str" cm="1">
        <f t="array" ref="J1907">_xlfn.IFS(C1907&lt;5.7,"Normal",C1907&lt;6.5,"Pre-Diabetes",C1907&gt;=6.5,"Diabetes")</f>
        <v>Normal</v>
      </c>
    </row>
    <row r="1908" spans="1:10" x14ac:dyDescent="0.35">
      <c r="A1908" t="s">
        <v>460</v>
      </c>
      <c r="B1908">
        <v>29.59</v>
      </c>
      <c r="C1908">
        <v>6.16</v>
      </c>
      <c r="D1908" t="s">
        <v>2379</v>
      </c>
      <c r="E1908" t="s">
        <v>2379</v>
      </c>
      <c r="F1908" t="s">
        <v>2381</v>
      </c>
      <c r="G1908">
        <v>1</v>
      </c>
      <c r="H1908" t="s">
        <v>2379</v>
      </c>
      <c r="I1908" t="str" cm="1">
        <f t="array" ref="I1908">_xlfn.IFS(B2154&lt;18.5,"Underweight",B2154&lt;25,"Normal Weight",B2154&lt;30,"Overweight",B2154&gt;=30,"Obesity")</f>
        <v>Normal Weight</v>
      </c>
      <c r="J1908" t="str" cm="1">
        <f t="array" ref="J1908">_xlfn.IFS(C1908&lt;5.7,"Normal",C1908&lt;6.5,"Pre-Diabetes",C1908&gt;=6.5,"Diabetes")</f>
        <v>Pre-Diabetes</v>
      </c>
    </row>
    <row r="1909" spans="1:10" x14ac:dyDescent="0.35">
      <c r="A1909" t="s">
        <v>459</v>
      </c>
      <c r="B1909">
        <v>31.16</v>
      </c>
      <c r="C1909">
        <v>4.49</v>
      </c>
      <c r="D1909" t="s">
        <v>2379</v>
      </c>
      <c r="E1909" t="s">
        <v>2379</v>
      </c>
      <c r="F1909" t="s">
        <v>2381</v>
      </c>
      <c r="G1909">
        <v>1</v>
      </c>
      <c r="H1909" t="s">
        <v>2379</v>
      </c>
      <c r="I1909" t="str" cm="1">
        <f t="array" ref="I1909">_xlfn.IFS(B2155&lt;18.5,"Underweight",B2155&lt;25,"Normal Weight",B2155&lt;30,"Overweight",B2155&gt;=30,"Obesity")</f>
        <v>Obesity</v>
      </c>
      <c r="J1909" t="str" cm="1">
        <f t="array" ref="J1909">_xlfn.IFS(C1909&lt;5.7,"Normal",C1909&lt;6.5,"Pre-Diabetes",C1909&gt;=6.5,"Diabetes")</f>
        <v>Normal</v>
      </c>
    </row>
    <row r="1910" spans="1:10" x14ac:dyDescent="0.35">
      <c r="A1910" t="s">
        <v>458</v>
      </c>
      <c r="B1910">
        <v>34.21</v>
      </c>
      <c r="C1910">
        <v>4.4800000000000004</v>
      </c>
      <c r="D1910" t="s">
        <v>2380</v>
      </c>
      <c r="E1910" t="s">
        <v>2379</v>
      </c>
      <c r="F1910" t="s">
        <v>2379</v>
      </c>
      <c r="G1910">
        <v>1</v>
      </c>
      <c r="H1910" t="s">
        <v>2379</v>
      </c>
      <c r="I1910" t="str" cm="1">
        <f t="array" ref="I1910">_xlfn.IFS(B2156&lt;18.5,"Underweight",B2156&lt;25,"Normal Weight",B2156&lt;30,"Overweight",B2156&gt;=30,"Obesity")</f>
        <v>Obesity</v>
      </c>
      <c r="J1910" t="str" cm="1">
        <f t="array" ref="J1910">_xlfn.IFS(C1910&lt;5.7,"Normal",C1910&lt;6.5,"Pre-Diabetes",C1910&gt;=6.5,"Diabetes")</f>
        <v>Normal</v>
      </c>
    </row>
    <row r="1911" spans="1:10" x14ac:dyDescent="0.35">
      <c r="A1911" t="s">
        <v>457</v>
      </c>
      <c r="B1911">
        <v>34.86</v>
      </c>
      <c r="C1911">
        <v>10.97</v>
      </c>
      <c r="D1911" t="s">
        <v>2379</v>
      </c>
      <c r="E1911" t="s">
        <v>2379</v>
      </c>
      <c r="F1911" t="s">
        <v>2379</v>
      </c>
      <c r="G1911">
        <v>0</v>
      </c>
      <c r="H1911" t="s">
        <v>2379</v>
      </c>
      <c r="I1911" t="str" cm="1">
        <f t="array" ref="I1911">_xlfn.IFS(B2157&lt;18.5,"Underweight",B2157&lt;25,"Normal Weight",B2157&lt;30,"Overweight",B2157&gt;=30,"Obesity")</f>
        <v>Normal Weight</v>
      </c>
      <c r="J1911" t="str" cm="1">
        <f t="array" ref="J1911">_xlfn.IFS(C1911&lt;5.7,"Normal",C1911&lt;6.5,"Pre-Diabetes",C1911&gt;=6.5,"Diabetes")</f>
        <v>Diabetes</v>
      </c>
    </row>
    <row r="1912" spans="1:10" x14ac:dyDescent="0.35">
      <c r="A1912" t="s">
        <v>456</v>
      </c>
      <c r="B1912">
        <v>34.58</v>
      </c>
      <c r="C1912">
        <v>5.14</v>
      </c>
      <c r="D1912" t="s">
        <v>2379</v>
      </c>
      <c r="E1912" t="s">
        <v>2380</v>
      </c>
      <c r="F1912" t="s">
        <v>2379</v>
      </c>
      <c r="G1912">
        <v>2</v>
      </c>
      <c r="H1912" t="s">
        <v>2379</v>
      </c>
      <c r="I1912" t="str" cm="1">
        <f t="array" ref="I1912">_xlfn.IFS(B2158&lt;18.5,"Underweight",B2158&lt;25,"Normal Weight",B2158&lt;30,"Overweight",B2158&gt;=30,"Obesity")</f>
        <v>Overweight</v>
      </c>
      <c r="J1912" t="str" cm="1">
        <f t="array" ref="J1912">_xlfn.IFS(C1912&lt;5.7,"Normal",C1912&lt;6.5,"Pre-Diabetes",C1912&gt;=6.5,"Diabetes")</f>
        <v>Normal</v>
      </c>
    </row>
    <row r="1913" spans="1:10" x14ac:dyDescent="0.35">
      <c r="A1913" t="s">
        <v>455</v>
      </c>
      <c r="B1913">
        <v>17.940000000000001</v>
      </c>
      <c r="C1913">
        <v>5.17</v>
      </c>
      <c r="D1913" t="s">
        <v>2380</v>
      </c>
      <c r="E1913" t="s">
        <v>2379</v>
      </c>
      <c r="F1913" t="s">
        <v>2379</v>
      </c>
      <c r="G1913">
        <v>0</v>
      </c>
      <c r="H1913" t="s">
        <v>2379</v>
      </c>
      <c r="I1913" t="str" cm="1">
        <f t="array" ref="I1913">_xlfn.IFS(B2159&lt;18.5,"Underweight",B2159&lt;25,"Normal Weight",B2159&lt;30,"Overweight",B2159&gt;=30,"Obesity")</f>
        <v>Obesity</v>
      </c>
      <c r="J1913" t="str" cm="1">
        <f t="array" ref="J1913">_xlfn.IFS(C1913&lt;5.7,"Normal",C1913&lt;6.5,"Pre-Diabetes",C1913&gt;=6.5,"Diabetes")</f>
        <v>Normal</v>
      </c>
    </row>
    <row r="1914" spans="1:10" x14ac:dyDescent="0.35">
      <c r="A1914" t="s">
        <v>454</v>
      </c>
      <c r="B1914">
        <v>26.8</v>
      </c>
      <c r="C1914">
        <v>6.18</v>
      </c>
      <c r="D1914" t="s">
        <v>2380</v>
      </c>
      <c r="E1914" t="s">
        <v>2379</v>
      </c>
      <c r="F1914" t="s">
        <v>2381</v>
      </c>
      <c r="G1914">
        <v>1</v>
      </c>
      <c r="H1914" t="s">
        <v>2379</v>
      </c>
      <c r="I1914" t="str" cm="1">
        <f t="array" ref="I1914">_xlfn.IFS(B2160&lt;18.5,"Underweight",B2160&lt;25,"Normal Weight",B2160&lt;30,"Overweight",B2160&gt;=30,"Obesity")</f>
        <v>Obesity</v>
      </c>
      <c r="J1914" t="str" cm="1">
        <f t="array" ref="J1914">_xlfn.IFS(C1914&lt;5.7,"Normal",C1914&lt;6.5,"Pre-Diabetes",C1914&gt;=6.5,"Diabetes")</f>
        <v>Pre-Diabetes</v>
      </c>
    </row>
    <row r="1915" spans="1:10" x14ac:dyDescent="0.35">
      <c r="A1915" t="s">
        <v>453</v>
      </c>
      <c r="B1915">
        <v>17.690000000000001</v>
      </c>
      <c r="C1915">
        <v>9.07</v>
      </c>
      <c r="D1915" t="s">
        <v>2380</v>
      </c>
      <c r="E1915" t="s">
        <v>2379</v>
      </c>
      <c r="F1915" t="s">
        <v>2379</v>
      </c>
      <c r="G1915">
        <v>0</v>
      </c>
      <c r="H1915" t="s">
        <v>2379</v>
      </c>
      <c r="I1915" t="str" cm="1">
        <f t="array" ref="I1915">_xlfn.IFS(B2161&lt;18.5,"Underweight",B2161&lt;25,"Normal Weight",B2161&lt;30,"Overweight",B2161&gt;=30,"Obesity")</f>
        <v>Obesity</v>
      </c>
      <c r="J1915" t="str" cm="1">
        <f t="array" ref="J1915">_xlfn.IFS(C1915&lt;5.7,"Normal",C1915&lt;6.5,"Pre-Diabetes",C1915&gt;=6.5,"Diabetes")</f>
        <v>Diabetes</v>
      </c>
    </row>
    <row r="1916" spans="1:10" x14ac:dyDescent="0.35">
      <c r="A1916" t="s">
        <v>452</v>
      </c>
      <c r="B1916">
        <v>25.77</v>
      </c>
      <c r="C1916">
        <v>4.43</v>
      </c>
      <c r="D1916" t="s">
        <v>2379</v>
      </c>
      <c r="E1916" t="s">
        <v>2379</v>
      </c>
      <c r="F1916" t="s">
        <v>2381</v>
      </c>
      <c r="G1916">
        <v>1</v>
      </c>
      <c r="H1916" t="s">
        <v>2379</v>
      </c>
      <c r="I1916" t="str" cm="1">
        <f t="array" ref="I1916">_xlfn.IFS(B2162&lt;18.5,"Underweight",B2162&lt;25,"Normal Weight",B2162&lt;30,"Overweight",B2162&gt;=30,"Obesity")</f>
        <v>Overweight</v>
      </c>
      <c r="J1916" t="str" cm="1">
        <f t="array" ref="J1916">_xlfn.IFS(C1916&lt;5.7,"Normal",C1916&lt;6.5,"Pre-Diabetes",C1916&gt;=6.5,"Diabetes")</f>
        <v>Normal</v>
      </c>
    </row>
    <row r="1917" spans="1:10" x14ac:dyDescent="0.35">
      <c r="A1917" t="s">
        <v>451</v>
      </c>
      <c r="B1917">
        <v>34.46</v>
      </c>
      <c r="C1917">
        <v>4.17</v>
      </c>
      <c r="D1917" t="s">
        <v>2379</v>
      </c>
      <c r="E1917" t="s">
        <v>2380</v>
      </c>
      <c r="F1917" t="s">
        <v>2379</v>
      </c>
      <c r="G1917">
        <v>1</v>
      </c>
      <c r="H1917" t="s">
        <v>2379</v>
      </c>
      <c r="I1917" t="str" cm="1">
        <f t="array" ref="I1917">_xlfn.IFS(B2163&lt;18.5,"Underweight",B2163&lt;25,"Normal Weight",B2163&lt;30,"Overweight",B2163&gt;=30,"Obesity")</f>
        <v>Normal Weight</v>
      </c>
      <c r="J1917" t="str" cm="1">
        <f t="array" ref="J1917">_xlfn.IFS(C1917&lt;5.7,"Normal",C1917&lt;6.5,"Pre-Diabetes",C1917&gt;=6.5,"Diabetes")</f>
        <v>Normal</v>
      </c>
    </row>
    <row r="1918" spans="1:10" x14ac:dyDescent="0.35">
      <c r="A1918" t="s">
        <v>450</v>
      </c>
      <c r="B1918">
        <v>30.875</v>
      </c>
      <c r="C1918">
        <v>4.95</v>
      </c>
      <c r="D1918" t="s">
        <v>2380</v>
      </c>
      <c r="E1918" t="s">
        <v>2379</v>
      </c>
      <c r="F1918" t="s">
        <v>2379</v>
      </c>
      <c r="G1918">
        <v>0</v>
      </c>
      <c r="H1918" t="s">
        <v>2379</v>
      </c>
      <c r="I1918" t="str" cm="1">
        <f t="array" ref="I1918">_xlfn.IFS(B2164&lt;18.5,"Underweight",B2164&lt;25,"Normal Weight",B2164&lt;30,"Overweight",B2164&gt;=30,"Obesity")</f>
        <v>Overweight</v>
      </c>
      <c r="J1918" t="str" cm="1">
        <f t="array" ref="J1918">_xlfn.IFS(C1918&lt;5.7,"Normal",C1918&lt;6.5,"Pre-Diabetes",C1918&gt;=6.5,"Diabetes")</f>
        <v>Normal</v>
      </c>
    </row>
    <row r="1919" spans="1:10" x14ac:dyDescent="0.35">
      <c r="A1919" t="s">
        <v>449</v>
      </c>
      <c r="B1919">
        <v>39.49</v>
      </c>
      <c r="C1919">
        <v>5.13</v>
      </c>
      <c r="D1919" t="s">
        <v>2379</v>
      </c>
      <c r="E1919" t="s">
        <v>2379</v>
      </c>
      <c r="F1919" t="s">
        <v>2379</v>
      </c>
      <c r="G1919">
        <v>0</v>
      </c>
      <c r="H1919" t="s">
        <v>2379</v>
      </c>
      <c r="I1919" t="str" cm="1">
        <f t="array" ref="I1919">_xlfn.IFS(B2165&lt;18.5,"Underweight",B2165&lt;25,"Normal Weight",B2165&lt;30,"Overweight",B2165&gt;=30,"Obesity")</f>
        <v>Normal Weight</v>
      </c>
      <c r="J1919" t="str" cm="1">
        <f t="array" ref="J1919">_xlfn.IFS(C1919&lt;5.7,"Normal",C1919&lt;6.5,"Pre-Diabetes",C1919&gt;=6.5,"Diabetes")</f>
        <v>Normal</v>
      </c>
    </row>
    <row r="1920" spans="1:10" x14ac:dyDescent="0.35">
      <c r="A1920" t="s">
        <v>448</v>
      </c>
      <c r="B1920">
        <v>28.88</v>
      </c>
      <c r="C1920">
        <v>4.0999999999999996</v>
      </c>
      <c r="D1920" t="s">
        <v>2379</v>
      </c>
      <c r="E1920" t="s">
        <v>2379</v>
      </c>
      <c r="F1920" t="s">
        <v>2379</v>
      </c>
      <c r="G1920">
        <v>0</v>
      </c>
      <c r="H1920" t="s">
        <v>2379</v>
      </c>
      <c r="I1920" t="str" cm="1">
        <f t="array" ref="I1920">_xlfn.IFS(B2166&lt;18.5,"Underweight",B2166&lt;25,"Normal Weight",B2166&lt;30,"Overweight",B2166&gt;=30,"Obesity")</f>
        <v>Overweight</v>
      </c>
      <c r="J1920" t="str" cm="1">
        <f t="array" ref="J1920">_xlfn.IFS(C1920&lt;5.7,"Normal",C1920&lt;6.5,"Pre-Diabetes",C1920&gt;=6.5,"Diabetes")</f>
        <v>Normal</v>
      </c>
    </row>
    <row r="1921" spans="1:10" x14ac:dyDescent="0.35">
      <c r="A1921" t="s">
        <v>447</v>
      </c>
      <c r="B1921">
        <v>20.234999999999999</v>
      </c>
      <c r="C1921">
        <v>5.01</v>
      </c>
      <c r="D1921" t="s">
        <v>2380</v>
      </c>
      <c r="E1921" t="s">
        <v>2379</v>
      </c>
      <c r="F1921" t="s">
        <v>2379</v>
      </c>
      <c r="G1921">
        <v>0</v>
      </c>
      <c r="H1921" t="s">
        <v>2379</v>
      </c>
      <c r="I1921" t="str" cm="1">
        <f t="array" ref="I1921">_xlfn.IFS(B2167&lt;18.5,"Underweight",B2167&lt;25,"Normal Weight",B2167&lt;30,"Overweight",B2167&gt;=30,"Obesity")</f>
        <v>Obesity</v>
      </c>
      <c r="J1921" t="str" cm="1">
        <f t="array" ref="J1921">_xlfn.IFS(C1921&lt;5.7,"Normal",C1921&lt;6.5,"Pre-Diabetes",C1921&gt;=6.5,"Diabetes")</f>
        <v>Normal</v>
      </c>
    </row>
    <row r="1922" spans="1:10" x14ac:dyDescent="0.35">
      <c r="A1922" t="s">
        <v>446</v>
      </c>
      <c r="B1922">
        <v>30.67</v>
      </c>
      <c r="C1922">
        <v>5.09</v>
      </c>
      <c r="D1922" t="s">
        <v>2380</v>
      </c>
      <c r="E1922" t="s">
        <v>2379</v>
      </c>
      <c r="F1922" t="s">
        <v>2379</v>
      </c>
      <c r="G1922">
        <v>0</v>
      </c>
      <c r="H1922" t="s">
        <v>2379</v>
      </c>
      <c r="I1922" t="str" cm="1">
        <f t="array" ref="I1922">_xlfn.IFS(B2168&lt;18.5,"Underweight",B2168&lt;25,"Normal Weight",B2168&lt;30,"Overweight",B2168&gt;=30,"Obesity")</f>
        <v>Normal Weight</v>
      </c>
      <c r="J1922" t="str" cm="1">
        <f t="array" ref="J1922">_xlfn.IFS(C1922&lt;5.7,"Normal",C1922&lt;6.5,"Pre-Diabetes",C1922&gt;=6.5,"Diabetes")</f>
        <v>Normal</v>
      </c>
    </row>
    <row r="1923" spans="1:10" x14ac:dyDescent="0.35">
      <c r="A1923" t="s">
        <v>445</v>
      </c>
      <c r="B1923">
        <v>30.875</v>
      </c>
      <c r="C1923">
        <v>6.49</v>
      </c>
      <c r="D1923" t="s">
        <v>2379</v>
      </c>
      <c r="E1923" t="s">
        <v>2379</v>
      </c>
      <c r="F1923" t="s">
        <v>2379</v>
      </c>
      <c r="G1923">
        <v>0</v>
      </c>
      <c r="H1923" t="s">
        <v>2379</v>
      </c>
      <c r="I1923" t="str" cm="1">
        <f t="array" ref="I1923">_xlfn.IFS(B2169&lt;18.5,"Underweight",B2169&lt;25,"Normal Weight",B2169&lt;30,"Overweight",B2169&gt;=30,"Obesity")</f>
        <v>Normal Weight</v>
      </c>
      <c r="J1923" t="str" cm="1">
        <f t="array" ref="J1923">_xlfn.IFS(C1923&lt;5.7,"Normal",C1923&lt;6.5,"Pre-Diabetes",C1923&gt;=6.5,"Diabetes")</f>
        <v>Pre-Diabetes</v>
      </c>
    </row>
    <row r="1924" spans="1:10" x14ac:dyDescent="0.35">
      <c r="A1924" t="s">
        <v>444</v>
      </c>
      <c r="B1924">
        <v>23.8</v>
      </c>
      <c r="C1924">
        <v>4.08</v>
      </c>
      <c r="D1924" t="s">
        <v>2379</v>
      </c>
      <c r="E1924" t="s">
        <v>2379</v>
      </c>
      <c r="F1924" t="s">
        <v>2379</v>
      </c>
      <c r="G1924">
        <v>0</v>
      </c>
      <c r="H1924" t="s">
        <v>2379</v>
      </c>
      <c r="I1924" t="str" cm="1">
        <f t="array" ref="I1924">_xlfn.IFS(B2170&lt;18.5,"Underweight",B2170&lt;25,"Normal Weight",B2170&lt;30,"Overweight",B2170&gt;=30,"Obesity")</f>
        <v>Obesity</v>
      </c>
      <c r="J1924" t="str" cm="1">
        <f t="array" ref="J1924">_xlfn.IFS(C1924&lt;5.7,"Normal",C1924&lt;6.5,"Pre-Diabetes",C1924&gt;=6.5,"Diabetes")</f>
        <v>Normal</v>
      </c>
    </row>
    <row r="1925" spans="1:10" x14ac:dyDescent="0.35">
      <c r="A1925" t="s">
        <v>443</v>
      </c>
      <c r="B1925">
        <v>15.37</v>
      </c>
      <c r="C1925">
        <v>8.6300000000000008</v>
      </c>
      <c r="D1925" t="s">
        <v>2380</v>
      </c>
      <c r="E1925" t="s">
        <v>2379</v>
      </c>
      <c r="F1925" t="s">
        <v>2379</v>
      </c>
      <c r="G1925">
        <v>0</v>
      </c>
      <c r="H1925" t="s">
        <v>2379</v>
      </c>
      <c r="I1925" t="str" cm="1">
        <f t="array" ref="I1925">_xlfn.IFS(B2171&lt;18.5,"Underweight",B2171&lt;25,"Normal Weight",B2171&lt;30,"Overweight",B2171&gt;=30,"Obesity")</f>
        <v>Obesity</v>
      </c>
      <c r="J1925" t="str" cm="1">
        <f t="array" ref="J1925">_xlfn.IFS(C1925&lt;5.7,"Normal",C1925&lt;6.5,"Pre-Diabetes",C1925&gt;=6.5,"Diabetes")</f>
        <v>Diabetes</v>
      </c>
    </row>
    <row r="1926" spans="1:10" x14ac:dyDescent="0.35">
      <c r="A1926" t="s">
        <v>442</v>
      </c>
      <c r="B1926">
        <v>30.4</v>
      </c>
      <c r="C1926">
        <v>5.28</v>
      </c>
      <c r="D1926" t="s">
        <v>2379</v>
      </c>
      <c r="E1926" t="s">
        <v>2379</v>
      </c>
      <c r="F1926" t="s">
        <v>2379</v>
      </c>
      <c r="G1926">
        <v>0</v>
      </c>
      <c r="H1926" t="s">
        <v>2379</v>
      </c>
      <c r="I1926" t="str" cm="1">
        <f t="array" ref="I1926">_xlfn.IFS(B2172&lt;18.5,"Underweight",B2172&lt;25,"Normal Weight",B2172&lt;30,"Overweight",B2172&gt;=30,"Obesity")</f>
        <v>Overweight</v>
      </c>
      <c r="J1926" t="str" cm="1">
        <f t="array" ref="J1926">_xlfn.IFS(C1926&lt;5.7,"Normal",C1926&lt;6.5,"Pre-Diabetes",C1926&gt;=6.5,"Diabetes")</f>
        <v>Normal</v>
      </c>
    </row>
    <row r="1927" spans="1:10" x14ac:dyDescent="0.35">
      <c r="A1927" t="s">
        <v>441</v>
      </c>
      <c r="B1927">
        <v>19.48</v>
      </c>
      <c r="C1927">
        <v>5.63</v>
      </c>
      <c r="D1927" t="s">
        <v>2380</v>
      </c>
      <c r="E1927" t="s">
        <v>2379</v>
      </c>
      <c r="F1927" t="s">
        <v>2379</v>
      </c>
      <c r="G1927">
        <v>1</v>
      </c>
      <c r="H1927" t="s">
        <v>2379</v>
      </c>
      <c r="I1927" t="str" cm="1">
        <f t="array" ref="I1927">_xlfn.IFS(B2173&lt;18.5,"Underweight",B2173&lt;25,"Normal Weight",B2173&lt;30,"Overweight",B2173&gt;=30,"Obesity")</f>
        <v>Overweight</v>
      </c>
      <c r="J1927" t="str" cm="1">
        <f t="array" ref="J1927">_xlfn.IFS(C1927&lt;5.7,"Normal",C1927&lt;6.5,"Pre-Diabetes",C1927&gt;=6.5,"Diabetes")</f>
        <v>Normal</v>
      </c>
    </row>
    <row r="1928" spans="1:10" x14ac:dyDescent="0.35">
      <c r="A1928" t="s">
        <v>440</v>
      </c>
      <c r="B1928">
        <v>16.96</v>
      </c>
      <c r="C1928">
        <v>11.47</v>
      </c>
      <c r="D1928" t="s">
        <v>2380</v>
      </c>
      <c r="E1928" t="s">
        <v>2379</v>
      </c>
      <c r="F1928" t="s">
        <v>2379</v>
      </c>
      <c r="G1928">
        <v>0</v>
      </c>
      <c r="H1928" t="s">
        <v>2379</v>
      </c>
      <c r="I1928" t="str" cm="1">
        <f t="array" ref="I1928">_xlfn.IFS(B2174&lt;18.5,"Underweight",B2174&lt;25,"Normal Weight",B2174&lt;30,"Overweight",B2174&gt;=30,"Obesity")</f>
        <v>Overweight</v>
      </c>
      <c r="J1928" t="str" cm="1">
        <f t="array" ref="J1928">_xlfn.IFS(C1928&lt;5.7,"Normal",C1928&lt;6.5,"Pre-Diabetes",C1928&gt;=6.5,"Diabetes")</f>
        <v>Diabetes</v>
      </c>
    </row>
    <row r="1929" spans="1:10" x14ac:dyDescent="0.35">
      <c r="A1929" t="s">
        <v>439</v>
      </c>
      <c r="B1929">
        <v>19.05</v>
      </c>
      <c r="C1929">
        <v>4.92</v>
      </c>
      <c r="D1929" t="s">
        <v>2379</v>
      </c>
      <c r="E1929" t="s">
        <v>2379</v>
      </c>
      <c r="F1929" t="s">
        <v>2379</v>
      </c>
      <c r="G1929">
        <v>1</v>
      </c>
      <c r="H1929" t="s">
        <v>2379</v>
      </c>
      <c r="I1929" t="str" cm="1">
        <f t="array" ref="I1929">_xlfn.IFS(B2175&lt;18.5,"Underweight",B2175&lt;25,"Normal Weight",B2175&lt;30,"Overweight",B2175&gt;=30,"Obesity")</f>
        <v>Obesity</v>
      </c>
      <c r="J1929" t="str" cm="1">
        <f t="array" ref="J1929">_xlfn.IFS(C1929&lt;5.7,"Normal",C1929&lt;6.5,"Pre-Diabetes",C1929&gt;=6.5,"Diabetes")</f>
        <v>Normal</v>
      </c>
    </row>
    <row r="1930" spans="1:10" x14ac:dyDescent="0.35">
      <c r="A1930" t="s">
        <v>438</v>
      </c>
      <c r="B1930">
        <v>37.619999999999997</v>
      </c>
      <c r="C1930">
        <v>4.18</v>
      </c>
      <c r="D1930" t="s">
        <v>2379</v>
      </c>
      <c r="E1930" t="s">
        <v>2379</v>
      </c>
      <c r="F1930" t="s">
        <v>2379</v>
      </c>
      <c r="G1930">
        <v>0</v>
      </c>
      <c r="H1930" t="s">
        <v>2379</v>
      </c>
      <c r="I1930" t="str" cm="1">
        <f t="array" ref="I1930">_xlfn.IFS(B2176&lt;18.5,"Underweight",B2176&lt;25,"Normal Weight",B2176&lt;30,"Overweight",B2176&gt;=30,"Obesity")</f>
        <v>Overweight</v>
      </c>
      <c r="J1930" t="str" cm="1">
        <f t="array" ref="J1930">_xlfn.IFS(C1930&lt;5.7,"Normal",C1930&lt;6.5,"Pre-Diabetes",C1930&gt;=6.5,"Diabetes")</f>
        <v>Normal</v>
      </c>
    </row>
    <row r="1931" spans="1:10" x14ac:dyDescent="0.35">
      <c r="A1931" t="s">
        <v>437</v>
      </c>
      <c r="B1931">
        <v>29.1</v>
      </c>
      <c r="C1931">
        <v>4.67</v>
      </c>
      <c r="D1931" t="s">
        <v>2379</v>
      </c>
      <c r="E1931" t="s">
        <v>2379</v>
      </c>
      <c r="F1931" t="s">
        <v>2379</v>
      </c>
      <c r="G1931">
        <v>0</v>
      </c>
      <c r="H1931" t="s">
        <v>2379</v>
      </c>
      <c r="I1931" t="str" cm="1">
        <f t="array" ref="I1931">_xlfn.IFS(B2177&lt;18.5,"Underweight",B2177&lt;25,"Normal Weight",B2177&lt;30,"Overweight",B2177&gt;=30,"Obesity")</f>
        <v>Obesity</v>
      </c>
      <c r="J1931" t="str" cm="1">
        <f t="array" ref="J1931">_xlfn.IFS(C1931&lt;5.7,"Normal",C1931&lt;6.5,"Pre-Diabetes",C1931&gt;=6.5,"Diabetes")</f>
        <v>Normal</v>
      </c>
    </row>
    <row r="1932" spans="1:10" x14ac:dyDescent="0.35">
      <c r="A1932" t="s">
        <v>436</v>
      </c>
      <c r="B1932">
        <v>26.62</v>
      </c>
      <c r="C1932">
        <v>6.24</v>
      </c>
      <c r="D1932" t="s">
        <v>2379</v>
      </c>
      <c r="E1932" t="s">
        <v>2379</v>
      </c>
      <c r="F1932" t="s">
        <v>2379</v>
      </c>
      <c r="G1932">
        <v>0</v>
      </c>
      <c r="H1932" t="s">
        <v>2379</v>
      </c>
      <c r="I1932" t="str" cm="1">
        <f t="array" ref="I1932">_xlfn.IFS(B2178&lt;18.5,"Underweight",B2178&lt;25,"Normal Weight",B2178&lt;30,"Overweight",B2178&gt;=30,"Obesity")</f>
        <v>Overweight</v>
      </c>
      <c r="J1932" t="str" cm="1">
        <f t="array" ref="J1932">_xlfn.IFS(C1932&lt;5.7,"Normal",C1932&lt;6.5,"Pre-Diabetes",C1932&gt;=6.5,"Diabetes")</f>
        <v>Pre-Diabetes</v>
      </c>
    </row>
    <row r="1933" spans="1:10" x14ac:dyDescent="0.35">
      <c r="A1933" t="s">
        <v>435</v>
      </c>
      <c r="B1933">
        <v>25.74</v>
      </c>
      <c r="C1933">
        <v>5.99</v>
      </c>
      <c r="D1933" t="s">
        <v>2379</v>
      </c>
      <c r="E1933" t="s">
        <v>2379</v>
      </c>
      <c r="F1933" t="s">
        <v>2379</v>
      </c>
      <c r="G1933">
        <v>0</v>
      </c>
      <c r="H1933" t="s">
        <v>2379</v>
      </c>
      <c r="I1933" t="str" cm="1">
        <f t="array" ref="I1933">_xlfn.IFS(B2179&lt;18.5,"Underweight",B2179&lt;25,"Normal Weight",B2179&lt;30,"Overweight",B2179&gt;=30,"Obesity")</f>
        <v>Overweight</v>
      </c>
      <c r="J1933" t="str" cm="1">
        <f t="array" ref="J1933">_xlfn.IFS(C1933&lt;5.7,"Normal",C1933&lt;6.5,"Pre-Diabetes",C1933&gt;=6.5,"Diabetes")</f>
        <v>Pre-Diabetes</v>
      </c>
    </row>
    <row r="1934" spans="1:10" x14ac:dyDescent="0.35">
      <c r="A1934" t="s">
        <v>434</v>
      </c>
      <c r="B1934">
        <v>18.22</v>
      </c>
      <c r="C1934">
        <v>10.27</v>
      </c>
      <c r="D1934" t="s">
        <v>2380</v>
      </c>
      <c r="E1934" t="s">
        <v>2379</v>
      </c>
      <c r="F1934" t="s">
        <v>2379</v>
      </c>
      <c r="G1934">
        <v>1</v>
      </c>
      <c r="H1934" t="s">
        <v>2379</v>
      </c>
      <c r="I1934" t="str" cm="1">
        <f t="array" ref="I1934">_xlfn.IFS(B2180&lt;18.5,"Underweight",B2180&lt;25,"Normal Weight",B2180&lt;30,"Overweight",B2180&gt;=30,"Obesity")</f>
        <v>Normal Weight</v>
      </c>
      <c r="J1934" t="str" cm="1">
        <f t="array" ref="J1934">_xlfn.IFS(C1934&lt;5.7,"Normal",C1934&lt;6.5,"Pre-Diabetes",C1934&gt;=6.5,"Diabetes")</f>
        <v>Diabetes</v>
      </c>
    </row>
    <row r="1935" spans="1:10" x14ac:dyDescent="0.35">
      <c r="A1935" t="s">
        <v>433</v>
      </c>
      <c r="B1935">
        <v>26.03</v>
      </c>
      <c r="C1935">
        <v>5.97</v>
      </c>
      <c r="D1935" t="s">
        <v>2379</v>
      </c>
      <c r="E1935" t="s">
        <v>2379</v>
      </c>
      <c r="F1935" t="s">
        <v>2381</v>
      </c>
      <c r="G1935">
        <v>1</v>
      </c>
      <c r="H1935" t="s">
        <v>2379</v>
      </c>
      <c r="I1935" t="str" cm="1">
        <f t="array" ref="I1935">_xlfn.IFS(B2181&lt;18.5,"Underweight",B2181&lt;25,"Normal Weight",B2181&lt;30,"Overweight",B2181&gt;=30,"Obesity")</f>
        <v>Normal Weight</v>
      </c>
      <c r="J1935" t="str" cm="1">
        <f t="array" ref="J1935">_xlfn.IFS(C1935&lt;5.7,"Normal",C1935&lt;6.5,"Pre-Diabetes",C1935&gt;=6.5,"Diabetes")</f>
        <v>Pre-Diabetes</v>
      </c>
    </row>
    <row r="1936" spans="1:10" x14ac:dyDescent="0.35">
      <c r="A1936" t="s">
        <v>432</v>
      </c>
      <c r="B1936">
        <v>17.29</v>
      </c>
      <c r="C1936">
        <v>4.9800000000000004</v>
      </c>
      <c r="D1936" t="s">
        <v>2379</v>
      </c>
      <c r="E1936" t="s">
        <v>2379</v>
      </c>
      <c r="F1936" t="s">
        <v>2379</v>
      </c>
      <c r="G1936">
        <v>0</v>
      </c>
      <c r="H1936" t="s">
        <v>2379</v>
      </c>
      <c r="I1936" t="str" cm="1">
        <f t="array" ref="I1936">_xlfn.IFS(B2182&lt;18.5,"Underweight",B2182&lt;25,"Normal Weight",B2182&lt;30,"Overweight",B2182&gt;=30,"Obesity")</f>
        <v>Normal Weight</v>
      </c>
      <c r="J1936" t="str" cm="1">
        <f t="array" ref="J1936">_xlfn.IFS(C1936&lt;5.7,"Normal",C1936&lt;6.5,"Pre-Diabetes",C1936&gt;=6.5,"Diabetes")</f>
        <v>Normal</v>
      </c>
    </row>
    <row r="1937" spans="1:10" x14ac:dyDescent="0.35">
      <c r="A1937" t="s">
        <v>431</v>
      </c>
      <c r="B1937">
        <v>18.170000000000002</v>
      </c>
      <c r="C1937">
        <v>6.91</v>
      </c>
      <c r="D1937" t="s">
        <v>2380</v>
      </c>
      <c r="E1937" t="s">
        <v>2379</v>
      </c>
      <c r="F1937" t="s">
        <v>2379</v>
      </c>
      <c r="G1937">
        <v>1</v>
      </c>
      <c r="H1937" t="s">
        <v>2379</v>
      </c>
      <c r="I1937" t="str" cm="1">
        <f t="array" ref="I1937">_xlfn.IFS(B2183&lt;18.5,"Underweight",B2183&lt;25,"Normal Weight",B2183&lt;30,"Overweight",B2183&gt;=30,"Obesity")</f>
        <v>Underweight</v>
      </c>
      <c r="J1937" t="str" cm="1">
        <f t="array" ref="J1937">_xlfn.IFS(C1937&lt;5.7,"Normal",C1937&lt;6.5,"Pre-Diabetes",C1937&gt;=6.5,"Diabetes")</f>
        <v>Diabetes</v>
      </c>
    </row>
    <row r="1938" spans="1:10" x14ac:dyDescent="0.35">
      <c r="A1938" t="s">
        <v>430</v>
      </c>
      <c r="B1938">
        <v>32.54</v>
      </c>
      <c r="C1938">
        <v>6.38</v>
      </c>
      <c r="D1938" t="s">
        <v>2379</v>
      </c>
      <c r="E1938" t="s">
        <v>2380</v>
      </c>
      <c r="F1938" t="s">
        <v>2379</v>
      </c>
      <c r="G1938">
        <v>1</v>
      </c>
      <c r="H1938" t="s">
        <v>2379</v>
      </c>
      <c r="I1938" t="str" cm="1">
        <f t="array" ref="I1938">_xlfn.IFS(B2184&lt;18.5,"Underweight",B2184&lt;25,"Normal Weight",B2184&lt;30,"Overweight",B2184&gt;=30,"Obesity")</f>
        <v>Obesity</v>
      </c>
      <c r="J1938" t="str" cm="1">
        <f t="array" ref="J1938">_xlfn.IFS(C1938&lt;5.7,"Normal",C1938&lt;6.5,"Pre-Diabetes",C1938&gt;=6.5,"Diabetes")</f>
        <v>Pre-Diabetes</v>
      </c>
    </row>
    <row r="1939" spans="1:10" x14ac:dyDescent="0.35">
      <c r="A1939" t="s">
        <v>429</v>
      </c>
      <c r="B1939">
        <v>30.25</v>
      </c>
      <c r="C1939">
        <v>4.7699999999999996</v>
      </c>
      <c r="D1939" t="s">
        <v>2379</v>
      </c>
      <c r="E1939" t="s">
        <v>2379</v>
      </c>
      <c r="F1939" t="s">
        <v>2379</v>
      </c>
      <c r="G1939">
        <v>0</v>
      </c>
      <c r="H1939" t="s">
        <v>2379</v>
      </c>
      <c r="I1939" t="str" cm="1">
        <f t="array" ref="I1939">_xlfn.IFS(B2185&lt;18.5,"Underweight",B2185&lt;25,"Normal Weight",B2185&lt;30,"Overweight",B2185&gt;=30,"Obesity")</f>
        <v>Obesity</v>
      </c>
      <c r="J1939" t="str" cm="1">
        <f t="array" ref="J1939">_xlfn.IFS(C1939&lt;5.7,"Normal",C1939&lt;6.5,"Pre-Diabetes",C1939&gt;=6.5,"Diabetes")</f>
        <v>Normal</v>
      </c>
    </row>
    <row r="1940" spans="1:10" x14ac:dyDescent="0.35">
      <c r="A1940" t="s">
        <v>428</v>
      </c>
      <c r="B1940">
        <v>19.59</v>
      </c>
      <c r="C1940">
        <v>6.04</v>
      </c>
      <c r="D1940" t="s">
        <v>2380</v>
      </c>
      <c r="E1940" t="s">
        <v>2379</v>
      </c>
      <c r="F1940" t="s">
        <v>2379</v>
      </c>
      <c r="G1940">
        <v>1</v>
      </c>
      <c r="H1940" t="s">
        <v>2379</v>
      </c>
      <c r="I1940" t="str" cm="1">
        <f t="array" ref="I1940">_xlfn.IFS(B2186&lt;18.5,"Underweight",B2186&lt;25,"Normal Weight",B2186&lt;30,"Overweight",B2186&gt;=30,"Obesity")</f>
        <v>Obesity</v>
      </c>
      <c r="J1940" t="str" cm="1">
        <f t="array" ref="J1940">_xlfn.IFS(C1940&lt;5.7,"Normal",C1940&lt;6.5,"Pre-Diabetes",C1940&gt;=6.5,"Diabetes")</f>
        <v>Pre-Diabetes</v>
      </c>
    </row>
    <row r="1941" spans="1:10" x14ac:dyDescent="0.35">
      <c r="A1941" t="s">
        <v>427</v>
      </c>
      <c r="B1941">
        <v>45.9</v>
      </c>
      <c r="C1941">
        <v>4.3</v>
      </c>
      <c r="D1941" t="s">
        <v>2380</v>
      </c>
      <c r="E1941" t="s">
        <v>2379</v>
      </c>
      <c r="F1941" t="s">
        <v>2379</v>
      </c>
      <c r="G1941">
        <v>1</v>
      </c>
      <c r="H1941" t="s">
        <v>2379</v>
      </c>
      <c r="I1941" t="str" cm="1">
        <f t="array" ref="I1941">_xlfn.IFS(B2187&lt;18.5,"Underweight",B2187&lt;25,"Normal Weight",B2187&lt;30,"Overweight",B2187&gt;=30,"Obesity")</f>
        <v>Overweight</v>
      </c>
      <c r="J1941" t="str" cm="1">
        <f t="array" ref="J1941">_xlfn.IFS(C1941&lt;5.7,"Normal",C1941&lt;6.5,"Pre-Diabetes",C1941&gt;=6.5,"Diabetes")</f>
        <v>Normal</v>
      </c>
    </row>
    <row r="1942" spans="1:10" x14ac:dyDescent="0.35">
      <c r="A1942" t="s">
        <v>426</v>
      </c>
      <c r="B1942">
        <v>17.059999999999999</v>
      </c>
      <c r="C1942">
        <v>8.75</v>
      </c>
      <c r="D1942" t="s">
        <v>2380</v>
      </c>
      <c r="E1942" t="s">
        <v>2379</v>
      </c>
      <c r="F1942" t="s">
        <v>2379</v>
      </c>
      <c r="G1942">
        <v>0</v>
      </c>
      <c r="H1942" t="s">
        <v>2379</v>
      </c>
      <c r="I1942" t="str" cm="1">
        <f t="array" ref="I1942">_xlfn.IFS(B2188&lt;18.5,"Underweight",B2188&lt;25,"Normal Weight",B2188&lt;30,"Overweight",B2188&gt;=30,"Obesity")</f>
        <v>Overweight</v>
      </c>
      <c r="J1942" t="str" cm="1">
        <f t="array" ref="J1942">_xlfn.IFS(C1942&lt;5.7,"Normal",C1942&lt;6.5,"Pre-Diabetes",C1942&gt;=6.5,"Diabetes")</f>
        <v>Diabetes</v>
      </c>
    </row>
    <row r="1943" spans="1:10" x14ac:dyDescent="0.35">
      <c r="A1943" t="s">
        <v>425</v>
      </c>
      <c r="B1943">
        <v>32.07</v>
      </c>
      <c r="C1943">
        <v>5.25</v>
      </c>
      <c r="D1943" t="s">
        <v>2379</v>
      </c>
      <c r="E1943" t="s">
        <v>2379</v>
      </c>
      <c r="F1943" t="s">
        <v>2381</v>
      </c>
      <c r="G1943">
        <v>1</v>
      </c>
      <c r="H1943" t="s">
        <v>2379</v>
      </c>
      <c r="I1943" t="str" cm="1">
        <f t="array" ref="I1943">_xlfn.IFS(B2189&lt;18.5,"Underweight",B2189&lt;25,"Normal Weight",B2189&lt;30,"Overweight",B2189&gt;=30,"Obesity")</f>
        <v>Normal Weight</v>
      </c>
      <c r="J1943" t="str" cm="1">
        <f t="array" ref="J1943">_xlfn.IFS(C1943&lt;5.7,"Normal",C1943&lt;6.5,"Pre-Diabetes",C1943&gt;=6.5,"Diabetes")</f>
        <v>Normal</v>
      </c>
    </row>
    <row r="1944" spans="1:10" x14ac:dyDescent="0.35">
      <c r="A1944" t="s">
        <v>424</v>
      </c>
      <c r="B1944">
        <v>16.5</v>
      </c>
      <c r="C1944">
        <v>5.03</v>
      </c>
      <c r="D1944" t="s">
        <v>2379</v>
      </c>
      <c r="E1944" t="s">
        <v>2379</v>
      </c>
      <c r="F1944" t="s">
        <v>2379</v>
      </c>
      <c r="G1944">
        <v>1</v>
      </c>
      <c r="H1944" t="s">
        <v>2379</v>
      </c>
      <c r="I1944" t="str" cm="1">
        <f t="array" ref="I1944">_xlfn.IFS(B2190&lt;18.5,"Underweight",B2190&lt;25,"Normal Weight",B2190&lt;30,"Overweight",B2190&gt;=30,"Obesity")</f>
        <v>Overweight</v>
      </c>
      <c r="J1944" t="str" cm="1">
        <f t="array" ref="J1944">_xlfn.IFS(C1944&lt;5.7,"Normal",C1944&lt;6.5,"Pre-Diabetes",C1944&gt;=6.5,"Diabetes")</f>
        <v>Normal</v>
      </c>
    </row>
    <row r="1945" spans="1:10" x14ac:dyDescent="0.35">
      <c r="A1945" t="s">
        <v>423</v>
      </c>
      <c r="B1945">
        <v>31.4</v>
      </c>
      <c r="C1945">
        <v>5.88</v>
      </c>
      <c r="D1945" t="s">
        <v>2379</v>
      </c>
      <c r="E1945" t="s">
        <v>2379</v>
      </c>
      <c r="F1945" t="s">
        <v>2379</v>
      </c>
      <c r="G1945">
        <v>1</v>
      </c>
      <c r="H1945" t="s">
        <v>2379</v>
      </c>
      <c r="I1945" t="str" cm="1">
        <f t="array" ref="I1945">_xlfn.IFS(B2191&lt;18.5,"Underweight",B2191&lt;25,"Normal Weight",B2191&lt;30,"Overweight",B2191&gt;=30,"Obesity")</f>
        <v>Overweight</v>
      </c>
      <c r="J1945" t="str" cm="1">
        <f t="array" ref="J1945">_xlfn.IFS(C1945&lt;5.7,"Normal",C1945&lt;6.5,"Pre-Diabetes",C1945&gt;=6.5,"Diabetes")</f>
        <v>Pre-Diabetes</v>
      </c>
    </row>
    <row r="1946" spans="1:10" x14ac:dyDescent="0.35">
      <c r="A1946" t="s">
        <v>422</v>
      </c>
      <c r="B1946">
        <v>20.36</v>
      </c>
      <c r="C1946">
        <v>4.49</v>
      </c>
      <c r="D1946" t="s">
        <v>2379</v>
      </c>
      <c r="E1946" t="s">
        <v>2379</v>
      </c>
      <c r="F1946" t="s">
        <v>2379</v>
      </c>
      <c r="G1946">
        <v>0</v>
      </c>
      <c r="H1946" t="s">
        <v>2379</v>
      </c>
      <c r="I1946" t="str" cm="1">
        <f t="array" ref="I1946">_xlfn.IFS(B2192&lt;18.5,"Underweight",B2192&lt;25,"Normal Weight",B2192&lt;30,"Overweight",B2192&gt;=30,"Obesity")</f>
        <v>Normal Weight</v>
      </c>
      <c r="J1946" t="str" cm="1">
        <f t="array" ref="J1946">_xlfn.IFS(C1946&lt;5.7,"Normal",C1946&lt;6.5,"Pre-Diabetes",C1946&gt;=6.5,"Diabetes")</f>
        <v>Normal</v>
      </c>
    </row>
    <row r="1947" spans="1:10" x14ac:dyDescent="0.35">
      <c r="A1947" t="s">
        <v>421</v>
      </c>
      <c r="B1947">
        <v>25.46</v>
      </c>
      <c r="C1947">
        <v>4.1399999999999997</v>
      </c>
      <c r="D1947" t="s">
        <v>2379</v>
      </c>
      <c r="E1947" t="s">
        <v>2379</v>
      </c>
      <c r="F1947" t="s">
        <v>2379</v>
      </c>
      <c r="G1947">
        <v>1</v>
      </c>
      <c r="H1947" t="s">
        <v>2379</v>
      </c>
      <c r="I1947" t="str" cm="1">
        <f t="array" ref="I1947">_xlfn.IFS(B2193&lt;18.5,"Underweight",B2193&lt;25,"Normal Weight",B2193&lt;30,"Overweight",B2193&gt;=30,"Obesity")</f>
        <v>Normal Weight</v>
      </c>
      <c r="J1947" t="str" cm="1">
        <f t="array" ref="J1947">_xlfn.IFS(C1947&lt;5.7,"Normal",C1947&lt;6.5,"Pre-Diabetes",C1947&gt;=6.5,"Diabetes")</f>
        <v>Normal</v>
      </c>
    </row>
    <row r="1948" spans="1:10" x14ac:dyDescent="0.35">
      <c r="A1948" t="s">
        <v>420</v>
      </c>
      <c r="B1948">
        <v>17.09</v>
      </c>
      <c r="C1948">
        <v>5.8</v>
      </c>
      <c r="D1948" t="s">
        <v>2380</v>
      </c>
      <c r="E1948" t="s">
        <v>2379</v>
      </c>
      <c r="F1948" t="s">
        <v>2379</v>
      </c>
      <c r="G1948">
        <v>0</v>
      </c>
      <c r="H1948" t="s">
        <v>2379</v>
      </c>
      <c r="I1948" t="str" cm="1">
        <f t="array" ref="I1948">_xlfn.IFS(B2194&lt;18.5,"Underweight",B2194&lt;25,"Normal Weight",B2194&lt;30,"Overweight",B2194&gt;=30,"Obesity")</f>
        <v>Normal Weight</v>
      </c>
      <c r="J1948" t="str" cm="1">
        <f t="array" ref="J1948">_xlfn.IFS(C1948&lt;5.7,"Normal",C1948&lt;6.5,"Pre-Diabetes",C1948&gt;=6.5,"Diabetes")</f>
        <v>Pre-Diabetes</v>
      </c>
    </row>
    <row r="1949" spans="1:10" x14ac:dyDescent="0.35">
      <c r="A1949" t="s">
        <v>419</v>
      </c>
      <c r="B1949">
        <v>20.83</v>
      </c>
      <c r="C1949">
        <v>5.12</v>
      </c>
      <c r="D1949" t="s">
        <v>2379</v>
      </c>
      <c r="E1949" t="s">
        <v>2379</v>
      </c>
      <c r="F1949" t="s">
        <v>2379</v>
      </c>
      <c r="G1949">
        <v>0</v>
      </c>
      <c r="H1949" t="s">
        <v>2379</v>
      </c>
      <c r="I1949" t="str" cm="1">
        <f t="array" ref="I1949">_xlfn.IFS(B2195&lt;18.5,"Underweight",B2195&lt;25,"Normal Weight",B2195&lt;30,"Overweight",B2195&gt;=30,"Obesity")</f>
        <v>Normal Weight</v>
      </c>
      <c r="J1949" t="str" cm="1">
        <f t="array" ref="J1949">_xlfn.IFS(C1949&lt;5.7,"Normal",C1949&lt;6.5,"Pre-Diabetes",C1949&gt;=6.5,"Diabetes")</f>
        <v>Normal</v>
      </c>
    </row>
    <row r="1950" spans="1:10" x14ac:dyDescent="0.35">
      <c r="A1950" t="s">
        <v>418</v>
      </c>
      <c r="B1950">
        <v>18.920000000000002</v>
      </c>
      <c r="C1950">
        <v>5.98</v>
      </c>
      <c r="D1950" t="s">
        <v>2380</v>
      </c>
      <c r="E1950" t="s">
        <v>2379</v>
      </c>
      <c r="F1950" t="s">
        <v>2379</v>
      </c>
      <c r="G1950">
        <v>1</v>
      </c>
      <c r="H1950" t="s">
        <v>2379</v>
      </c>
      <c r="I1950" t="str" cm="1">
        <f t="array" ref="I1950">_xlfn.IFS(B2196&lt;18.5,"Underweight",B2196&lt;25,"Normal Weight",B2196&lt;30,"Overweight",B2196&gt;=30,"Obesity")</f>
        <v>Underweight</v>
      </c>
      <c r="J1950" t="str" cm="1">
        <f t="array" ref="J1950">_xlfn.IFS(C1950&lt;5.7,"Normal",C1950&lt;6.5,"Pre-Diabetes",C1950&gt;=6.5,"Diabetes")</f>
        <v>Pre-Diabetes</v>
      </c>
    </row>
    <row r="1951" spans="1:10" x14ac:dyDescent="0.35">
      <c r="A1951" t="s">
        <v>417</v>
      </c>
      <c r="B1951">
        <v>37.1</v>
      </c>
      <c r="C1951">
        <v>5.46</v>
      </c>
      <c r="D1951" t="s">
        <v>2379</v>
      </c>
      <c r="E1951" t="s">
        <v>2379</v>
      </c>
      <c r="F1951" t="s">
        <v>2379</v>
      </c>
      <c r="G1951">
        <v>0</v>
      </c>
      <c r="H1951" t="s">
        <v>2379</v>
      </c>
      <c r="I1951" t="str" cm="1">
        <f t="array" ref="I1951">_xlfn.IFS(B2197&lt;18.5,"Underweight",B2197&lt;25,"Normal Weight",B2197&lt;30,"Overweight",B2197&gt;=30,"Obesity")</f>
        <v>Obesity</v>
      </c>
      <c r="J1951" t="str" cm="1">
        <f t="array" ref="J1951">_xlfn.IFS(C1951&lt;5.7,"Normal",C1951&lt;6.5,"Pre-Diabetes",C1951&gt;=6.5,"Diabetes")</f>
        <v>Normal</v>
      </c>
    </row>
    <row r="1952" spans="1:10" x14ac:dyDescent="0.35">
      <c r="A1952" t="s">
        <v>416</v>
      </c>
      <c r="B1952">
        <v>22.515000000000001</v>
      </c>
      <c r="C1952">
        <v>4.91</v>
      </c>
      <c r="D1952" t="s">
        <v>2380</v>
      </c>
      <c r="E1952" t="s">
        <v>2379</v>
      </c>
      <c r="F1952" t="s">
        <v>2381</v>
      </c>
      <c r="G1952">
        <v>1</v>
      </c>
      <c r="H1952" t="s">
        <v>2379</v>
      </c>
      <c r="I1952" t="str" cm="1">
        <f t="array" ref="I1952">_xlfn.IFS(B2198&lt;18.5,"Underweight",B2198&lt;25,"Normal Weight",B2198&lt;30,"Overweight",B2198&gt;=30,"Obesity")</f>
        <v>Obesity</v>
      </c>
      <c r="J1952" t="str" cm="1">
        <f t="array" ref="J1952">_xlfn.IFS(C1952&lt;5.7,"Normal",C1952&lt;6.5,"Pre-Diabetes",C1952&gt;=6.5,"Diabetes")</f>
        <v>Normal</v>
      </c>
    </row>
    <row r="1953" spans="1:10" x14ac:dyDescent="0.35">
      <c r="A1953" t="s">
        <v>415</v>
      </c>
      <c r="B1953">
        <v>32.700000000000003</v>
      </c>
      <c r="C1953">
        <v>4.66</v>
      </c>
      <c r="D1953" t="s">
        <v>2379</v>
      </c>
      <c r="E1953" t="s">
        <v>2379</v>
      </c>
      <c r="F1953" t="s">
        <v>2379</v>
      </c>
      <c r="G1953">
        <v>0</v>
      </c>
      <c r="H1953" t="s">
        <v>2379</v>
      </c>
      <c r="I1953" t="str" cm="1">
        <f t="array" ref="I1953">_xlfn.IFS(B2199&lt;18.5,"Underweight",B2199&lt;25,"Normal Weight",B2199&lt;30,"Overweight",B2199&gt;=30,"Obesity")</f>
        <v>Overweight</v>
      </c>
      <c r="J1953" t="str" cm="1">
        <f t="array" ref="J1953">_xlfn.IFS(C1953&lt;5.7,"Normal",C1953&lt;6.5,"Pre-Diabetes",C1953&gt;=6.5,"Diabetes")</f>
        <v>Normal</v>
      </c>
    </row>
    <row r="1954" spans="1:10" x14ac:dyDescent="0.35">
      <c r="A1954" t="s">
        <v>414</v>
      </c>
      <c r="B1954">
        <v>17.75</v>
      </c>
      <c r="C1954">
        <v>6.8</v>
      </c>
      <c r="D1954" t="s">
        <v>2380</v>
      </c>
      <c r="E1954" t="s">
        <v>2379</v>
      </c>
      <c r="F1954" t="s">
        <v>2379</v>
      </c>
      <c r="G1954">
        <v>1</v>
      </c>
      <c r="H1954" t="s">
        <v>2379</v>
      </c>
      <c r="I1954" t="str" cm="1">
        <f t="array" ref="I1954">_xlfn.IFS(B2200&lt;18.5,"Underweight",B2200&lt;25,"Normal Weight",B2200&lt;30,"Overweight",B2200&gt;=30,"Obesity")</f>
        <v>Obesity</v>
      </c>
      <c r="J1954" t="str" cm="1">
        <f t="array" ref="J1954">_xlfn.IFS(C1954&lt;5.7,"Normal",C1954&lt;6.5,"Pre-Diabetes",C1954&gt;=6.5,"Diabetes")</f>
        <v>Diabetes</v>
      </c>
    </row>
    <row r="1955" spans="1:10" x14ac:dyDescent="0.35">
      <c r="A1955" t="s">
        <v>413</v>
      </c>
      <c r="B1955">
        <v>33.630000000000003</v>
      </c>
      <c r="C1955">
        <v>4.47</v>
      </c>
      <c r="D1955" t="s">
        <v>2380</v>
      </c>
      <c r="E1955" t="s">
        <v>2379</v>
      </c>
      <c r="F1955" t="s">
        <v>2379</v>
      </c>
      <c r="G1955">
        <v>0</v>
      </c>
      <c r="H1955" t="s">
        <v>2379</v>
      </c>
      <c r="I1955" t="str" cm="1">
        <f t="array" ref="I1955">_xlfn.IFS(B2201&lt;18.5,"Underweight",B2201&lt;25,"Normal Weight",B2201&lt;30,"Overweight",B2201&gt;=30,"Obesity")</f>
        <v>Obesity</v>
      </c>
      <c r="J1955" t="str" cm="1">
        <f t="array" ref="J1955">_xlfn.IFS(C1955&lt;5.7,"Normal",C1955&lt;6.5,"Pre-Diabetes",C1955&gt;=6.5,"Diabetes")</f>
        <v>Normal</v>
      </c>
    </row>
    <row r="1956" spans="1:10" x14ac:dyDescent="0.35">
      <c r="A1956" t="s">
        <v>412</v>
      </c>
      <c r="B1956">
        <v>34.799999999999997</v>
      </c>
      <c r="C1956">
        <v>4.08</v>
      </c>
      <c r="D1956" t="s">
        <v>2380</v>
      </c>
      <c r="E1956" t="s">
        <v>2379</v>
      </c>
      <c r="F1956" t="s">
        <v>2379</v>
      </c>
      <c r="G1956">
        <v>1</v>
      </c>
      <c r="H1956" t="s">
        <v>2379</v>
      </c>
      <c r="I1956" t="str" cm="1">
        <f t="array" ref="I1956">_xlfn.IFS(B2202&lt;18.5,"Underweight",B2202&lt;25,"Normal Weight",B2202&lt;30,"Overweight",B2202&gt;=30,"Obesity")</f>
        <v>Obesity</v>
      </c>
      <c r="J1956" t="str" cm="1">
        <f t="array" ref="J1956">_xlfn.IFS(C1956&lt;5.7,"Normal",C1956&lt;6.5,"Pre-Diabetes",C1956&gt;=6.5,"Diabetes")</f>
        <v>Normal</v>
      </c>
    </row>
    <row r="1957" spans="1:10" x14ac:dyDescent="0.35">
      <c r="A1957" t="s">
        <v>411</v>
      </c>
      <c r="B1957">
        <v>16.809999999999999</v>
      </c>
      <c r="C1957">
        <v>5.51</v>
      </c>
      <c r="D1957" t="s">
        <v>2380</v>
      </c>
      <c r="E1957" t="s">
        <v>2379</v>
      </c>
      <c r="F1957" t="s">
        <v>2379</v>
      </c>
      <c r="G1957">
        <v>1</v>
      </c>
      <c r="H1957" t="s">
        <v>2379</v>
      </c>
      <c r="I1957" t="str" cm="1">
        <f t="array" ref="I1957">_xlfn.IFS(B2203&lt;18.5,"Underweight",B2203&lt;25,"Normal Weight",B2203&lt;30,"Overweight",B2203&gt;=30,"Obesity")</f>
        <v>Overweight</v>
      </c>
      <c r="J1957" t="str" cm="1">
        <f t="array" ref="J1957">_xlfn.IFS(C1957&lt;5.7,"Normal",C1957&lt;6.5,"Pre-Diabetes",C1957&gt;=6.5,"Diabetes")</f>
        <v>Normal</v>
      </c>
    </row>
    <row r="1958" spans="1:10" x14ac:dyDescent="0.35">
      <c r="A1958" t="s">
        <v>410</v>
      </c>
      <c r="B1958">
        <v>16.690000000000001</v>
      </c>
      <c r="C1958">
        <v>8.4</v>
      </c>
      <c r="D1958" t="s">
        <v>2380</v>
      </c>
      <c r="E1958" t="s">
        <v>2379</v>
      </c>
      <c r="F1958" t="s">
        <v>2379</v>
      </c>
      <c r="G1958">
        <v>0</v>
      </c>
      <c r="H1958" t="s">
        <v>2379</v>
      </c>
      <c r="I1958" t="str" cm="1">
        <f t="array" ref="I1958">_xlfn.IFS(B2204&lt;18.5,"Underweight",B2204&lt;25,"Normal Weight",B2204&lt;30,"Overweight",B2204&gt;=30,"Obesity")</f>
        <v>Obesity</v>
      </c>
      <c r="J1958" t="str" cm="1">
        <f t="array" ref="J1958">_xlfn.IFS(C1958&lt;5.7,"Normal",C1958&lt;6.5,"Pre-Diabetes",C1958&gt;=6.5,"Diabetes")</f>
        <v>Diabetes</v>
      </c>
    </row>
    <row r="1959" spans="1:10" x14ac:dyDescent="0.35">
      <c r="A1959" t="s">
        <v>409</v>
      </c>
      <c r="B1959">
        <v>23.21</v>
      </c>
      <c r="C1959">
        <v>5.14</v>
      </c>
      <c r="D1959" t="s">
        <v>2380</v>
      </c>
      <c r="E1959" t="s">
        <v>2379</v>
      </c>
      <c r="F1959" t="s">
        <v>2379</v>
      </c>
      <c r="G1959">
        <v>1</v>
      </c>
      <c r="H1959" t="s">
        <v>2379</v>
      </c>
      <c r="I1959" t="str" cm="1">
        <f t="array" ref="I1959">_xlfn.IFS(B2205&lt;18.5,"Underweight",B2205&lt;25,"Normal Weight",B2205&lt;30,"Overweight",B2205&gt;=30,"Obesity")</f>
        <v>Obesity</v>
      </c>
      <c r="J1959" t="str" cm="1">
        <f t="array" ref="J1959">_xlfn.IFS(C1959&lt;5.7,"Normal",C1959&lt;6.5,"Pre-Diabetes",C1959&gt;=6.5,"Diabetes")</f>
        <v>Normal</v>
      </c>
    </row>
    <row r="1960" spans="1:10" x14ac:dyDescent="0.35">
      <c r="A1960" t="s">
        <v>408</v>
      </c>
      <c r="B1960">
        <v>25.175000000000001</v>
      </c>
      <c r="C1960">
        <v>5.21</v>
      </c>
      <c r="D1960" t="s">
        <v>2380</v>
      </c>
      <c r="E1960" t="s">
        <v>2379</v>
      </c>
      <c r="F1960" t="s">
        <v>2379</v>
      </c>
      <c r="G1960">
        <v>1</v>
      </c>
      <c r="H1960" t="s">
        <v>2379</v>
      </c>
      <c r="I1960" t="str" cm="1">
        <f t="array" ref="I1960">_xlfn.IFS(B2206&lt;18.5,"Underweight",B2206&lt;25,"Normal Weight",B2206&lt;30,"Overweight",B2206&gt;=30,"Obesity")</f>
        <v>Obesity</v>
      </c>
      <c r="J1960" t="str" cm="1">
        <f t="array" ref="J1960">_xlfn.IFS(C1960&lt;5.7,"Normal",C1960&lt;6.5,"Pre-Diabetes",C1960&gt;=6.5,"Diabetes")</f>
        <v>Normal</v>
      </c>
    </row>
    <row r="1961" spans="1:10" x14ac:dyDescent="0.35">
      <c r="A1961" t="s">
        <v>407</v>
      </c>
      <c r="B1961">
        <v>34.770000000000003</v>
      </c>
      <c r="C1961">
        <v>6.23</v>
      </c>
      <c r="D1961" t="s">
        <v>2379</v>
      </c>
      <c r="E1961" t="s">
        <v>2379</v>
      </c>
      <c r="F1961" t="s">
        <v>2379</v>
      </c>
      <c r="G1961">
        <v>0</v>
      </c>
      <c r="H1961" t="s">
        <v>2379</v>
      </c>
      <c r="I1961" t="str" cm="1">
        <f t="array" ref="I1961">_xlfn.IFS(B2207&lt;18.5,"Underweight",B2207&lt;25,"Normal Weight",B2207&lt;30,"Overweight",B2207&gt;=30,"Obesity")</f>
        <v>Overweight</v>
      </c>
      <c r="J1961" t="str" cm="1">
        <f t="array" ref="J1961">_xlfn.IFS(C1961&lt;5.7,"Normal",C1961&lt;6.5,"Pre-Diabetes",C1961&gt;=6.5,"Diabetes")</f>
        <v>Pre-Diabetes</v>
      </c>
    </row>
    <row r="1962" spans="1:10" x14ac:dyDescent="0.35">
      <c r="A1962" t="s">
        <v>406</v>
      </c>
      <c r="B1962">
        <v>27.7</v>
      </c>
      <c r="C1962">
        <v>5.6</v>
      </c>
      <c r="D1962" t="s">
        <v>2379</v>
      </c>
      <c r="E1962" t="s">
        <v>2379</v>
      </c>
      <c r="F1962" t="s">
        <v>2379</v>
      </c>
      <c r="G1962">
        <v>1</v>
      </c>
      <c r="H1962" t="s">
        <v>2379</v>
      </c>
      <c r="I1962" t="str" cm="1">
        <f t="array" ref="I1962">_xlfn.IFS(B2208&lt;18.5,"Underweight",B2208&lt;25,"Normal Weight",B2208&lt;30,"Overweight",B2208&gt;=30,"Obesity")</f>
        <v>Overweight</v>
      </c>
      <c r="J1962" t="str" cm="1">
        <f t="array" ref="J1962">_xlfn.IFS(C1962&lt;5.7,"Normal",C1962&lt;6.5,"Pre-Diabetes",C1962&gt;=6.5,"Diabetes")</f>
        <v>Normal</v>
      </c>
    </row>
    <row r="1963" spans="1:10" x14ac:dyDescent="0.35">
      <c r="A1963" t="s">
        <v>405</v>
      </c>
      <c r="B1963">
        <v>19.12</v>
      </c>
      <c r="C1963">
        <v>4.72</v>
      </c>
      <c r="D1963" t="s">
        <v>2380</v>
      </c>
      <c r="E1963" t="s">
        <v>2379</v>
      </c>
      <c r="F1963" t="s">
        <v>2379</v>
      </c>
      <c r="G1963">
        <v>1</v>
      </c>
      <c r="H1963" t="s">
        <v>2379</v>
      </c>
      <c r="I1963" t="str" cm="1">
        <f t="array" ref="I1963">_xlfn.IFS(B2209&lt;18.5,"Underweight",B2209&lt;25,"Normal Weight",B2209&lt;30,"Overweight",B2209&gt;=30,"Obesity")</f>
        <v>Obesity</v>
      </c>
      <c r="J1963" t="str" cm="1">
        <f t="array" ref="J1963">_xlfn.IFS(C1963&lt;5.7,"Normal",C1963&lt;6.5,"Pre-Diabetes",C1963&gt;=6.5,"Diabetes")</f>
        <v>Normal</v>
      </c>
    </row>
    <row r="1964" spans="1:10" x14ac:dyDescent="0.35">
      <c r="A1964" t="s">
        <v>404</v>
      </c>
      <c r="B1964">
        <v>32.67</v>
      </c>
      <c r="C1964">
        <v>4.67</v>
      </c>
      <c r="D1964" t="s">
        <v>2379</v>
      </c>
      <c r="E1964" t="s">
        <v>2379</v>
      </c>
      <c r="F1964" t="s">
        <v>2381</v>
      </c>
      <c r="G1964">
        <v>1</v>
      </c>
      <c r="H1964" t="s">
        <v>2379</v>
      </c>
      <c r="I1964" t="str" cm="1">
        <f t="array" ref="I1964">_xlfn.IFS(B2210&lt;18.5,"Underweight",B2210&lt;25,"Normal Weight",B2210&lt;30,"Overweight",B2210&gt;=30,"Obesity")</f>
        <v>Obesity</v>
      </c>
      <c r="J1964" t="str" cm="1">
        <f t="array" ref="J1964">_xlfn.IFS(C1964&lt;5.7,"Normal",C1964&lt;6.5,"Pre-Diabetes",C1964&gt;=6.5,"Diabetes")</f>
        <v>Normal</v>
      </c>
    </row>
    <row r="1965" spans="1:10" x14ac:dyDescent="0.35">
      <c r="A1965" t="s">
        <v>403</v>
      </c>
      <c r="B1965">
        <v>28.5</v>
      </c>
      <c r="C1965">
        <v>6.11</v>
      </c>
      <c r="D1965" t="s">
        <v>2379</v>
      </c>
      <c r="E1965" t="s">
        <v>2379</v>
      </c>
      <c r="F1965" t="s">
        <v>2379</v>
      </c>
      <c r="G1965">
        <v>1</v>
      </c>
      <c r="H1965" t="s">
        <v>2379</v>
      </c>
      <c r="I1965" t="str" cm="1">
        <f t="array" ref="I1965">_xlfn.IFS(B2211&lt;18.5,"Underweight",B2211&lt;25,"Normal Weight",B2211&lt;30,"Overweight",B2211&gt;=30,"Obesity")</f>
        <v>Obesity</v>
      </c>
      <c r="J1965" t="str" cm="1">
        <f t="array" ref="J1965">_xlfn.IFS(C1965&lt;5.7,"Normal",C1965&lt;6.5,"Pre-Diabetes",C1965&gt;=6.5,"Diabetes")</f>
        <v>Pre-Diabetes</v>
      </c>
    </row>
    <row r="1966" spans="1:10" x14ac:dyDescent="0.35">
      <c r="A1966" t="s">
        <v>402</v>
      </c>
      <c r="B1966">
        <v>39.270000000000003</v>
      </c>
      <c r="C1966">
        <v>6.25</v>
      </c>
      <c r="D1966" t="s">
        <v>2379</v>
      </c>
      <c r="E1966" t="s">
        <v>2379</v>
      </c>
      <c r="F1966" t="s">
        <v>2379</v>
      </c>
      <c r="G1966">
        <v>0</v>
      </c>
      <c r="H1966" t="s">
        <v>2379</v>
      </c>
      <c r="I1966" t="str" cm="1">
        <f t="array" ref="I1966">_xlfn.IFS(B2212&lt;18.5,"Underweight",B2212&lt;25,"Normal Weight",B2212&lt;30,"Overweight",B2212&gt;=30,"Obesity")</f>
        <v>Normal Weight</v>
      </c>
      <c r="J1966" t="str" cm="1">
        <f t="array" ref="J1966">_xlfn.IFS(C1966&lt;5.7,"Normal",C1966&lt;6.5,"Pre-Diabetes",C1966&gt;=6.5,"Diabetes")</f>
        <v>Pre-Diabetes</v>
      </c>
    </row>
    <row r="1967" spans="1:10" x14ac:dyDescent="0.35">
      <c r="A1967" t="s">
        <v>401</v>
      </c>
      <c r="B1967">
        <v>32.49</v>
      </c>
      <c r="C1967">
        <v>4</v>
      </c>
      <c r="D1967" t="s">
        <v>2380</v>
      </c>
      <c r="E1967" t="s">
        <v>2379</v>
      </c>
      <c r="F1967" t="s">
        <v>2379</v>
      </c>
      <c r="G1967">
        <v>0</v>
      </c>
      <c r="H1967" t="s">
        <v>2379</v>
      </c>
      <c r="I1967" t="str" cm="1">
        <f t="array" ref="I1967">_xlfn.IFS(B2213&lt;18.5,"Underweight",B2213&lt;25,"Normal Weight",B2213&lt;30,"Overweight",B2213&gt;=30,"Obesity")</f>
        <v>Normal Weight</v>
      </c>
      <c r="J1967" t="str" cm="1">
        <f t="array" ref="J1967">_xlfn.IFS(C1967&lt;5.7,"Normal",C1967&lt;6.5,"Pre-Diabetes",C1967&gt;=6.5,"Diabetes")</f>
        <v>Normal</v>
      </c>
    </row>
    <row r="1968" spans="1:10" x14ac:dyDescent="0.35">
      <c r="A1968" t="s">
        <v>400</v>
      </c>
      <c r="B1968">
        <v>23.7</v>
      </c>
      <c r="C1968">
        <v>5.55</v>
      </c>
      <c r="D1968" t="s">
        <v>2380</v>
      </c>
      <c r="E1968" t="s">
        <v>2379</v>
      </c>
      <c r="F1968" t="s">
        <v>2379</v>
      </c>
      <c r="G1968">
        <v>0</v>
      </c>
      <c r="H1968" t="s">
        <v>2379</v>
      </c>
      <c r="I1968" t="str" cm="1">
        <f t="array" ref="I1968">_xlfn.IFS(B2214&lt;18.5,"Underweight",B2214&lt;25,"Normal Weight",B2214&lt;30,"Overweight",B2214&gt;=30,"Obesity")</f>
        <v>Normal Weight</v>
      </c>
      <c r="J1968" t="str" cm="1">
        <f t="array" ref="J1968">_xlfn.IFS(C1968&lt;5.7,"Normal",C1968&lt;6.5,"Pre-Diabetes",C1968&gt;=6.5,"Diabetes")</f>
        <v>Normal</v>
      </c>
    </row>
    <row r="1969" spans="1:10" x14ac:dyDescent="0.35">
      <c r="A1969" t="s">
        <v>399</v>
      </c>
      <c r="B1969">
        <v>30.4</v>
      </c>
      <c r="C1969">
        <v>5.95</v>
      </c>
      <c r="D1969" t="s">
        <v>2379</v>
      </c>
      <c r="E1969" t="s">
        <v>2380</v>
      </c>
      <c r="F1969" t="s">
        <v>2379</v>
      </c>
      <c r="G1969">
        <v>1</v>
      </c>
      <c r="H1969" t="s">
        <v>2379</v>
      </c>
      <c r="I1969" t="str" cm="1">
        <f t="array" ref="I1969">_xlfn.IFS(B2215&lt;18.5,"Underweight",B2215&lt;25,"Normal Weight",B2215&lt;30,"Overweight",B2215&gt;=30,"Obesity")</f>
        <v>Obesity</v>
      </c>
      <c r="J1969" t="str" cm="1">
        <f t="array" ref="J1969">_xlfn.IFS(C1969&lt;5.7,"Normal",C1969&lt;6.5,"Pre-Diabetes",C1969&gt;=6.5,"Diabetes")</f>
        <v>Pre-Diabetes</v>
      </c>
    </row>
    <row r="1970" spans="1:10" x14ac:dyDescent="0.35">
      <c r="A1970" t="s">
        <v>398</v>
      </c>
      <c r="B1970">
        <v>38.94</v>
      </c>
      <c r="C1970">
        <v>4.3600000000000003</v>
      </c>
      <c r="D1970" t="s">
        <v>2379</v>
      </c>
      <c r="E1970" t="s">
        <v>2379</v>
      </c>
      <c r="F1970" t="s">
        <v>2381</v>
      </c>
      <c r="G1970">
        <v>1</v>
      </c>
      <c r="H1970" t="s">
        <v>2379</v>
      </c>
      <c r="I1970" t="str" cm="1">
        <f t="array" ref="I1970">_xlfn.IFS(B2216&lt;18.5,"Underweight",B2216&lt;25,"Normal Weight",B2216&lt;30,"Overweight",B2216&gt;=30,"Obesity")</f>
        <v>Obesity</v>
      </c>
      <c r="J1970" t="str" cm="1">
        <f t="array" ref="J1970">_xlfn.IFS(C1970&lt;5.7,"Normal",C1970&lt;6.5,"Pre-Diabetes",C1970&gt;=6.5,"Diabetes")</f>
        <v>Normal</v>
      </c>
    </row>
    <row r="1971" spans="1:10" x14ac:dyDescent="0.35">
      <c r="A1971" t="s">
        <v>397</v>
      </c>
      <c r="B1971">
        <v>31.02</v>
      </c>
      <c r="C1971">
        <v>4.84</v>
      </c>
      <c r="D1971" t="s">
        <v>2379</v>
      </c>
      <c r="E1971" t="s">
        <v>2379</v>
      </c>
      <c r="F1971" t="s">
        <v>2381</v>
      </c>
      <c r="G1971">
        <v>1</v>
      </c>
      <c r="H1971" t="s">
        <v>2379</v>
      </c>
      <c r="I1971" t="str" cm="1">
        <f t="array" ref="I1971">_xlfn.IFS(B2217&lt;18.5,"Underweight",B2217&lt;25,"Normal Weight",B2217&lt;30,"Overweight",B2217&gt;=30,"Obesity")</f>
        <v>Underweight</v>
      </c>
      <c r="J1971" t="str" cm="1">
        <f t="array" ref="J1971">_xlfn.IFS(C1971&lt;5.7,"Normal",C1971&lt;6.5,"Pre-Diabetes",C1971&gt;=6.5,"Diabetes")</f>
        <v>Normal</v>
      </c>
    </row>
    <row r="1972" spans="1:10" x14ac:dyDescent="0.35">
      <c r="A1972" t="s">
        <v>396</v>
      </c>
      <c r="B1972">
        <v>17.5</v>
      </c>
      <c r="C1972">
        <v>4.5599999999999996</v>
      </c>
      <c r="D1972" t="s">
        <v>2379</v>
      </c>
      <c r="E1972" t="s">
        <v>2379</v>
      </c>
      <c r="F1972" t="s">
        <v>2379</v>
      </c>
      <c r="G1972">
        <v>1</v>
      </c>
      <c r="H1972" t="s">
        <v>2379</v>
      </c>
      <c r="I1972" t="str" cm="1">
        <f t="array" ref="I1972">_xlfn.IFS(B2218&lt;18.5,"Underweight",B2218&lt;25,"Normal Weight",B2218&lt;30,"Overweight",B2218&gt;=30,"Obesity")</f>
        <v>Normal Weight</v>
      </c>
      <c r="J1972" t="str" cm="1">
        <f t="array" ref="J1972">_xlfn.IFS(C1972&lt;5.7,"Normal",C1972&lt;6.5,"Pre-Diabetes",C1972&gt;=6.5,"Diabetes")</f>
        <v>Normal</v>
      </c>
    </row>
    <row r="1973" spans="1:10" x14ac:dyDescent="0.35">
      <c r="A1973" t="s">
        <v>395</v>
      </c>
      <c r="B1973">
        <v>34.799999999999997</v>
      </c>
      <c r="C1973">
        <v>4.42</v>
      </c>
      <c r="D1973" t="s">
        <v>2380</v>
      </c>
      <c r="E1973" t="s">
        <v>2380</v>
      </c>
      <c r="F1973" t="s">
        <v>2379</v>
      </c>
      <c r="G1973">
        <v>2</v>
      </c>
      <c r="H1973" t="s">
        <v>2379</v>
      </c>
      <c r="I1973" t="str" cm="1">
        <f t="array" ref="I1973">_xlfn.IFS(B2219&lt;18.5,"Underweight",B2219&lt;25,"Normal Weight",B2219&lt;30,"Overweight",B2219&gt;=30,"Obesity")</f>
        <v>Overweight</v>
      </c>
      <c r="J1973" t="str" cm="1">
        <f t="array" ref="J1973">_xlfn.IFS(C1973&lt;5.7,"Normal",C1973&lt;6.5,"Pre-Diabetes",C1973&gt;=6.5,"Diabetes")</f>
        <v>Normal</v>
      </c>
    </row>
    <row r="1974" spans="1:10" x14ac:dyDescent="0.35">
      <c r="A1974" t="s">
        <v>394</v>
      </c>
      <c r="B1974">
        <v>17.3</v>
      </c>
      <c r="C1974">
        <v>7.66</v>
      </c>
      <c r="D1974" t="s">
        <v>2380</v>
      </c>
      <c r="E1974" t="s">
        <v>2379</v>
      </c>
      <c r="F1974" t="s">
        <v>2379</v>
      </c>
      <c r="G1974">
        <v>1</v>
      </c>
      <c r="H1974" t="s">
        <v>2379</v>
      </c>
      <c r="I1974" t="str" cm="1">
        <f t="array" ref="I1974">_xlfn.IFS(B2220&lt;18.5,"Underweight",B2220&lt;25,"Normal Weight",B2220&lt;30,"Overweight",B2220&gt;=30,"Obesity")</f>
        <v>Normal Weight</v>
      </c>
      <c r="J1974" t="str" cm="1">
        <f t="array" ref="J1974">_xlfn.IFS(C1974&lt;5.7,"Normal",C1974&lt;6.5,"Pre-Diabetes",C1974&gt;=6.5,"Diabetes")</f>
        <v>Diabetes</v>
      </c>
    </row>
    <row r="1975" spans="1:10" x14ac:dyDescent="0.35">
      <c r="A1975" t="s">
        <v>393</v>
      </c>
      <c r="B1975">
        <v>32.25</v>
      </c>
      <c r="C1975">
        <v>5.2</v>
      </c>
      <c r="D1975" t="s">
        <v>2380</v>
      </c>
      <c r="E1975" t="s">
        <v>2379</v>
      </c>
      <c r="F1975" t="s">
        <v>2379</v>
      </c>
      <c r="G1975">
        <v>0</v>
      </c>
      <c r="H1975" t="s">
        <v>2379</v>
      </c>
      <c r="I1975" t="str" cm="1">
        <f t="array" ref="I1975">_xlfn.IFS(B2221&lt;18.5,"Underweight",B2221&lt;25,"Normal Weight",B2221&lt;30,"Overweight",B2221&gt;=30,"Obesity")</f>
        <v>Normal Weight</v>
      </c>
      <c r="J1975" t="str" cm="1">
        <f t="array" ref="J1975">_xlfn.IFS(C1975&lt;5.7,"Normal",C1975&lt;6.5,"Pre-Diabetes",C1975&gt;=6.5,"Diabetes")</f>
        <v>Normal</v>
      </c>
    </row>
    <row r="1976" spans="1:10" x14ac:dyDescent="0.35">
      <c r="A1976" t="s">
        <v>392</v>
      </c>
      <c r="B1976">
        <v>42.4</v>
      </c>
      <c r="C1976">
        <v>5.53</v>
      </c>
      <c r="D1976" t="s">
        <v>2380</v>
      </c>
      <c r="E1976" t="s">
        <v>2379</v>
      </c>
      <c r="F1976" t="s">
        <v>2379</v>
      </c>
      <c r="G1976">
        <v>0</v>
      </c>
      <c r="H1976" t="s">
        <v>2379</v>
      </c>
      <c r="I1976" t="str" cm="1">
        <f t="array" ref="I1976">_xlfn.IFS(B2222&lt;18.5,"Underweight",B2222&lt;25,"Normal Weight",B2222&lt;30,"Overweight",B2222&gt;=30,"Obesity")</f>
        <v>Obesity</v>
      </c>
      <c r="J1976" t="str" cm="1">
        <f t="array" ref="J1976">_xlfn.IFS(C1976&lt;5.7,"Normal",C1976&lt;6.5,"Pre-Diabetes",C1976&gt;=6.5,"Diabetes")</f>
        <v>Normal</v>
      </c>
    </row>
    <row r="1977" spans="1:10" x14ac:dyDescent="0.35">
      <c r="A1977" t="s">
        <v>391</v>
      </c>
      <c r="B1977">
        <v>38.664999999999999</v>
      </c>
      <c r="C1977">
        <v>4.8600000000000003</v>
      </c>
      <c r="D1977" t="s">
        <v>2379</v>
      </c>
      <c r="E1977" t="s">
        <v>2380</v>
      </c>
      <c r="F1977" t="s">
        <v>2379</v>
      </c>
      <c r="G1977">
        <v>1</v>
      </c>
      <c r="H1977" t="s">
        <v>2379</v>
      </c>
      <c r="I1977" t="str" cm="1">
        <f t="array" ref="I1977">_xlfn.IFS(B2223&lt;18.5,"Underweight",B2223&lt;25,"Normal Weight",B2223&lt;30,"Overweight",B2223&gt;=30,"Obesity")</f>
        <v>Obesity</v>
      </c>
      <c r="J1977" t="str" cm="1">
        <f t="array" ref="J1977">_xlfn.IFS(C1977&lt;5.7,"Normal",C1977&lt;6.5,"Pre-Diabetes",C1977&gt;=6.5,"Diabetes")</f>
        <v>Normal</v>
      </c>
    </row>
    <row r="1978" spans="1:10" x14ac:dyDescent="0.35">
      <c r="A1978" t="s">
        <v>390</v>
      </c>
      <c r="B1978">
        <v>29.92</v>
      </c>
      <c r="C1978">
        <v>5.49</v>
      </c>
      <c r="D1978" t="s">
        <v>2380</v>
      </c>
      <c r="E1978" t="s">
        <v>2379</v>
      </c>
      <c r="F1978" t="s">
        <v>2379</v>
      </c>
      <c r="G1978">
        <v>0</v>
      </c>
      <c r="H1978" t="s">
        <v>2379</v>
      </c>
      <c r="I1978" t="str" cm="1">
        <f t="array" ref="I1978">_xlfn.IFS(B2224&lt;18.5,"Underweight",B2224&lt;25,"Normal Weight",B2224&lt;30,"Overweight",B2224&gt;=30,"Obesity")</f>
        <v>Obesity</v>
      </c>
      <c r="J1978" t="str" cm="1">
        <f t="array" ref="J1978">_xlfn.IFS(C1978&lt;5.7,"Normal",C1978&lt;6.5,"Pre-Diabetes",C1978&gt;=6.5,"Diabetes")</f>
        <v>Normal</v>
      </c>
    </row>
    <row r="1979" spans="1:10" x14ac:dyDescent="0.35">
      <c r="A1979" t="s">
        <v>389</v>
      </c>
      <c r="B1979">
        <v>29.48</v>
      </c>
      <c r="C1979">
        <v>4.09</v>
      </c>
      <c r="D1979" t="s">
        <v>2380</v>
      </c>
      <c r="E1979" t="s">
        <v>2379</v>
      </c>
      <c r="F1979" t="s">
        <v>2379</v>
      </c>
      <c r="G1979">
        <v>0</v>
      </c>
      <c r="H1979" t="s">
        <v>2379</v>
      </c>
      <c r="I1979" t="str" cm="1">
        <f t="array" ref="I1979">_xlfn.IFS(B2225&lt;18.5,"Underweight",B2225&lt;25,"Normal Weight",B2225&lt;30,"Overweight",B2225&gt;=30,"Obesity")</f>
        <v>Normal Weight</v>
      </c>
      <c r="J1979" t="str" cm="1">
        <f t="array" ref="J1979">_xlfn.IFS(C1979&lt;5.7,"Normal",C1979&lt;6.5,"Pre-Diabetes",C1979&gt;=6.5,"Diabetes")</f>
        <v>Normal</v>
      </c>
    </row>
    <row r="1980" spans="1:10" x14ac:dyDescent="0.35">
      <c r="A1980" t="s">
        <v>388</v>
      </c>
      <c r="B1980">
        <v>28.785</v>
      </c>
      <c r="C1980">
        <v>4.3099999999999996</v>
      </c>
      <c r="D1980" t="s">
        <v>2380</v>
      </c>
      <c r="E1980" t="s">
        <v>2379</v>
      </c>
      <c r="F1980" t="s">
        <v>2379</v>
      </c>
      <c r="G1980">
        <v>0</v>
      </c>
      <c r="H1980" t="s">
        <v>2379</v>
      </c>
      <c r="I1980" t="str" cm="1">
        <f t="array" ref="I1980">_xlfn.IFS(B2226&lt;18.5,"Underweight",B2226&lt;25,"Normal Weight",B2226&lt;30,"Overweight",B2226&gt;=30,"Obesity")</f>
        <v>Underweight</v>
      </c>
      <c r="J1980" t="str" cm="1">
        <f t="array" ref="J1980">_xlfn.IFS(C1980&lt;5.7,"Normal",C1980&lt;6.5,"Pre-Diabetes",C1980&gt;=6.5,"Diabetes")</f>
        <v>Normal</v>
      </c>
    </row>
    <row r="1981" spans="1:10" x14ac:dyDescent="0.35">
      <c r="A1981" t="s">
        <v>387</v>
      </c>
      <c r="B1981">
        <v>19.8</v>
      </c>
      <c r="C1981">
        <v>4</v>
      </c>
      <c r="D1981" t="s">
        <v>2380</v>
      </c>
      <c r="E1981" t="s">
        <v>2379</v>
      </c>
      <c r="F1981" t="s">
        <v>2379</v>
      </c>
      <c r="G1981">
        <v>0</v>
      </c>
      <c r="H1981" t="s">
        <v>2379</v>
      </c>
      <c r="I1981" t="str" cm="1">
        <f t="array" ref="I1981">_xlfn.IFS(B2227&lt;18.5,"Underweight",B2227&lt;25,"Normal Weight",B2227&lt;30,"Overweight",B2227&gt;=30,"Obesity")</f>
        <v>Underweight</v>
      </c>
      <c r="J1981" t="str" cm="1">
        <f t="array" ref="J1981">_xlfn.IFS(C1981&lt;5.7,"Normal",C1981&lt;6.5,"Pre-Diabetes",C1981&gt;=6.5,"Diabetes")</f>
        <v>Normal</v>
      </c>
    </row>
    <row r="1982" spans="1:10" x14ac:dyDescent="0.35">
      <c r="A1982" t="s">
        <v>386</v>
      </c>
      <c r="B1982">
        <v>35.53</v>
      </c>
      <c r="C1982">
        <v>4.68</v>
      </c>
      <c r="D1982" t="s">
        <v>2379</v>
      </c>
      <c r="E1982" t="s">
        <v>2379</v>
      </c>
      <c r="F1982" t="s">
        <v>2381</v>
      </c>
      <c r="G1982">
        <v>1</v>
      </c>
      <c r="H1982" t="s">
        <v>2379</v>
      </c>
      <c r="I1982" t="str" cm="1">
        <f t="array" ref="I1982">_xlfn.IFS(B2228&lt;18.5,"Underweight",B2228&lt;25,"Normal Weight",B2228&lt;30,"Overweight",B2228&gt;=30,"Obesity")</f>
        <v>Underweight</v>
      </c>
      <c r="J1982" t="str" cm="1">
        <f t="array" ref="J1982">_xlfn.IFS(C1982&lt;5.7,"Normal",C1982&lt;6.5,"Pre-Diabetes",C1982&gt;=6.5,"Diabetes")</f>
        <v>Normal</v>
      </c>
    </row>
    <row r="1983" spans="1:10" x14ac:dyDescent="0.35">
      <c r="A1983" t="s">
        <v>385</v>
      </c>
      <c r="B1983">
        <v>21.47</v>
      </c>
      <c r="C1983">
        <v>4.0199999999999996</v>
      </c>
      <c r="D1983" t="s">
        <v>2380</v>
      </c>
      <c r="E1983" t="s">
        <v>2379</v>
      </c>
      <c r="F1983" t="s">
        <v>2379</v>
      </c>
      <c r="G1983">
        <v>1</v>
      </c>
      <c r="H1983" t="s">
        <v>2379</v>
      </c>
      <c r="I1983" t="str" cm="1">
        <f t="array" ref="I1983">_xlfn.IFS(B2229&lt;18.5,"Underweight",B2229&lt;25,"Normal Weight",B2229&lt;30,"Overweight",B2229&gt;=30,"Obesity")</f>
        <v>Underweight</v>
      </c>
      <c r="J1983" t="str" cm="1">
        <f t="array" ref="J1983">_xlfn.IFS(C1983&lt;5.7,"Normal",C1983&lt;6.5,"Pre-Diabetes",C1983&gt;=6.5,"Diabetes")</f>
        <v>Normal</v>
      </c>
    </row>
    <row r="1984" spans="1:10" x14ac:dyDescent="0.35">
      <c r="A1984" t="s">
        <v>384</v>
      </c>
      <c r="B1984">
        <v>25.9</v>
      </c>
      <c r="C1984">
        <v>5.12</v>
      </c>
      <c r="D1984" t="s">
        <v>2379</v>
      </c>
      <c r="E1984" t="s">
        <v>2379</v>
      </c>
      <c r="F1984" t="s">
        <v>2381</v>
      </c>
      <c r="G1984">
        <v>1</v>
      </c>
      <c r="H1984" t="s">
        <v>2379</v>
      </c>
      <c r="I1984" t="str" cm="1">
        <f t="array" ref="I1984">_xlfn.IFS(B2230&lt;18.5,"Underweight",B2230&lt;25,"Normal Weight",B2230&lt;30,"Overweight",B2230&gt;=30,"Obesity")</f>
        <v>Normal Weight</v>
      </c>
      <c r="J1984" t="str" cm="1">
        <f t="array" ref="J1984">_xlfn.IFS(C1984&lt;5.7,"Normal",C1984&lt;6.5,"Pre-Diabetes",C1984&gt;=6.5,"Diabetes")</f>
        <v>Normal</v>
      </c>
    </row>
    <row r="1985" spans="1:10" x14ac:dyDescent="0.35">
      <c r="A1985" t="s">
        <v>383</v>
      </c>
      <c r="B1985">
        <v>20.81</v>
      </c>
      <c r="C1985">
        <v>5.52</v>
      </c>
      <c r="D1985" t="s">
        <v>2379</v>
      </c>
      <c r="E1985" t="s">
        <v>2379</v>
      </c>
      <c r="F1985" t="s">
        <v>2379</v>
      </c>
      <c r="G1985">
        <v>0</v>
      </c>
      <c r="H1985" t="s">
        <v>2379</v>
      </c>
      <c r="I1985" t="str" cm="1">
        <f t="array" ref="I1985">_xlfn.IFS(B2231&lt;18.5,"Underweight",B2231&lt;25,"Normal Weight",B2231&lt;30,"Overweight",B2231&gt;=30,"Obesity")</f>
        <v>Underweight</v>
      </c>
      <c r="J1985" t="str" cm="1">
        <f t="array" ref="J1985">_xlfn.IFS(C1985&lt;5.7,"Normal",C1985&lt;6.5,"Pre-Diabetes",C1985&gt;=6.5,"Diabetes")</f>
        <v>Normal</v>
      </c>
    </row>
    <row r="1986" spans="1:10" x14ac:dyDescent="0.35">
      <c r="A1986" t="s">
        <v>382</v>
      </c>
      <c r="B1986">
        <v>25.84</v>
      </c>
      <c r="C1986">
        <v>5.81</v>
      </c>
      <c r="D1986" t="s">
        <v>2380</v>
      </c>
      <c r="E1986" t="s">
        <v>2379</v>
      </c>
      <c r="F1986" t="s">
        <v>2381</v>
      </c>
      <c r="G1986">
        <v>1</v>
      </c>
      <c r="H1986" t="s">
        <v>2379</v>
      </c>
      <c r="I1986" t="str" cm="1">
        <f t="array" ref="I1986">_xlfn.IFS(B2232&lt;18.5,"Underweight",B2232&lt;25,"Normal Weight",B2232&lt;30,"Overweight",B2232&gt;=30,"Obesity")</f>
        <v>Underweight</v>
      </c>
      <c r="J1986" t="str" cm="1">
        <f t="array" ref="J1986">_xlfn.IFS(C1986&lt;5.7,"Normal",C1986&lt;6.5,"Pre-Diabetes",C1986&gt;=6.5,"Diabetes")</f>
        <v>Pre-Diabetes</v>
      </c>
    </row>
    <row r="1987" spans="1:10" x14ac:dyDescent="0.35">
      <c r="A1987" t="s">
        <v>381</v>
      </c>
      <c r="B1987">
        <v>30.95</v>
      </c>
      <c r="C1987">
        <v>5.16</v>
      </c>
      <c r="D1987" t="s">
        <v>2379</v>
      </c>
      <c r="E1987" t="s">
        <v>2379</v>
      </c>
      <c r="F1987" t="s">
        <v>2381</v>
      </c>
      <c r="G1987">
        <v>1</v>
      </c>
      <c r="H1987" t="s">
        <v>2379</v>
      </c>
      <c r="I1987" t="str" cm="1">
        <f t="array" ref="I1987">_xlfn.IFS(B2233&lt;18.5,"Underweight",B2233&lt;25,"Normal Weight",B2233&lt;30,"Overweight",B2233&gt;=30,"Obesity")</f>
        <v>Underweight</v>
      </c>
      <c r="J1987" t="str" cm="1">
        <f t="array" ref="J1987">_xlfn.IFS(C1987&lt;5.7,"Normal",C1987&lt;6.5,"Pre-Diabetes",C1987&gt;=6.5,"Diabetes")</f>
        <v>Normal</v>
      </c>
    </row>
    <row r="1988" spans="1:10" x14ac:dyDescent="0.35">
      <c r="A1988" t="s">
        <v>380</v>
      </c>
      <c r="B1988">
        <v>30.54</v>
      </c>
      <c r="C1988">
        <v>5</v>
      </c>
      <c r="D1988" t="s">
        <v>2379</v>
      </c>
      <c r="E1988" t="s">
        <v>2379</v>
      </c>
      <c r="F1988" t="s">
        <v>2381</v>
      </c>
      <c r="G1988">
        <v>1</v>
      </c>
      <c r="H1988" t="s">
        <v>2379</v>
      </c>
      <c r="I1988" t="str" cm="1">
        <f t="array" ref="I1988">_xlfn.IFS(B2234&lt;18.5,"Underweight",B2234&lt;25,"Normal Weight",B2234&lt;30,"Overweight",B2234&gt;=30,"Obesity")</f>
        <v>Normal Weight</v>
      </c>
      <c r="J1988" t="str" cm="1">
        <f t="array" ref="J1988">_xlfn.IFS(C1988&lt;5.7,"Normal",C1988&lt;6.5,"Pre-Diabetes",C1988&gt;=6.5,"Diabetes")</f>
        <v>Normal</v>
      </c>
    </row>
    <row r="1989" spans="1:10" x14ac:dyDescent="0.35">
      <c r="A1989" t="s">
        <v>379</v>
      </c>
      <c r="B1989">
        <v>33.914999999999999</v>
      </c>
      <c r="C1989">
        <v>5.84</v>
      </c>
      <c r="D1989" t="s">
        <v>2380</v>
      </c>
      <c r="E1989" t="s">
        <v>2379</v>
      </c>
      <c r="F1989" t="s">
        <v>2379</v>
      </c>
      <c r="G1989">
        <v>0</v>
      </c>
      <c r="H1989" t="s">
        <v>2379</v>
      </c>
      <c r="I1989" t="str" cm="1">
        <f t="array" ref="I1989">_xlfn.IFS(B2235&lt;18.5,"Underweight",B2235&lt;25,"Normal Weight",B2235&lt;30,"Overweight",B2235&gt;=30,"Obesity")</f>
        <v>Underweight</v>
      </c>
      <c r="J1989" t="str" cm="1">
        <f t="array" ref="J1989">_xlfn.IFS(C1989&lt;5.7,"Normal",C1989&lt;6.5,"Pre-Diabetes",C1989&gt;=6.5,"Diabetes")</f>
        <v>Pre-Diabetes</v>
      </c>
    </row>
    <row r="1990" spans="1:10" x14ac:dyDescent="0.35">
      <c r="A1990" t="s">
        <v>378</v>
      </c>
      <c r="B1990">
        <v>33.31</v>
      </c>
      <c r="C1990">
        <v>4.1900000000000004</v>
      </c>
      <c r="D1990" t="s">
        <v>2379</v>
      </c>
      <c r="E1990" t="s">
        <v>2379</v>
      </c>
      <c r="F1990" t="s">
        <v>2381</v>
      </c>
      <c r="G1990">
        <v>1</v>
      </c>
      <c r="H1990" t="s">
        <v>2379</v>
      </c>
      <c r="I1990" t="str" cm="1">
        <f t="array" ref="I1990">_xlfn.IFS(B2236&lt;18.5,"Underweight",B2236&lt;25,"Normal Weight",B2236&lt;30,"Overweight",B2236&gt;=30,"Obesity")</f>
        <v>Underweight</v>
      </c>
      <c r="J1990" t="str" cm="1">
        <f t="array" ref="J1990">_xlfn.IFS(C1990&lt;5.7,"Normal",C1990&lt;6.5,"Pre-Diabetes",C1990&gt;=6.5,"Diabetes")</f>
        <v>Normal</v>
      </c>
    </row>
    <row r="1991" spans="1:10" x14ac:dyDescent="0.35">
      <c r="A1991" t="s">
        <v>377</v>
      </c>
      <c r="B1991">
        <v>25.745000000000001</v>
      </c>
      <c r="C1991">
        <v>4.62</v>
      </c>
      <c r="D1991" t="s">
        <v>2380</v>
      </c>
      <c r="E1991" t="s">
        <v>2379</v>
      </c>
      <c r="F1991" t="s">
        <v>2379</v>
      </c>
      <c r="G1991">
        <v>0</v>
      </c>
      <c r="H1991" t="s">
        <v>2379</v>
      </c>
      <c r="I1991" t="str" cm="1">
        <f t="array" ref="I1991">_xlfn.IFS(B2237&lt;18.5,"Underweight",B2237&lt;25,"Normal Weight",B2237&lt;30,"Overweight",B2237&gt;=30,"Obesity")</f>
        <v>Normal Weight</v>
      </c>
      <c r="J1991" t="str" cm="1">
        <f t="array" ref="J1991">_xlfn.IFS(C1991&lt;5.7,"Normal",C1991&lt;6.5,"Pre-Diabetes",C1991&gt;=6.5,"Diabetes")</f>
        <v>Normal</v>
      </c>
    </row>
    <row r="1992" spans="1:10" x14ac:dyDescent="0.35">
      <c r="A1992" t="s">
        <v>376</v>
      </c>
      <c r="B1992">
        <v>37.1</v>
      </c>
      <c r="C1992">
        <v>6.24</v>
      </c>
      <c r="D1992" t="s">
        <v>2379</v>
      </c>
      <c r="E1992" t="s">
        <v>2379</v>
      </c>
      <c r="F1992" t="s">
        <v>2379</v>
      </c>
      <c r="G1992">
        <v>0</v>
      </c>
      <c r="H1992" t="s">
        <v>2379</v>
      </c>
      <c r="I1992" t="str" cm="1">
        <f t="array" ref="I1992">_xlfn.IFS(B2238&lt;18.5,"Underweight",B2238&lt;25,"Normal Weight",B2238&lt;30,"Overweight",B2238&gt;=30,"Obesity")</f>
        <v>Obesity</v>
      </c>
      <c r="J1992" t="str" cm="1">
        <f t="array" ref="J1992">_xlfn.IFS(C1992&lt;5.7,"Normal",C1992&lt;6.5,"Pre-Diabetes",C1992&gt;=6.5,"Diabetes")</f>
        <v>Pre-Diabetes</v>
      </c>
    </row>
    <row r="1993" spans="1:10" x14ac:dyDescent="0.35">
      <c r="A1993" t="s">
        <v>375</v>
      </c>
      <c r="B1993">
        <v>35.435000000000002</v>
      </c>
      <c r="C1993">
        <v>5.81</v>
      </c>
      <c r="D1993" t="s">
        <v>2379</v>
      </c>
      <c r="E1993" t="s">
        <v>2379</v>
      </c>
      <c r="F1993" t="s">
        <v>2379</v>
      </c>
      <c r="G1993">
        <v>0</v>
      </c>
      <c r="H1993" t="s">
        <v>2379</v>
      </c>
      <c r="I1993" t="str" cm="1">
        <f t="array" ref="I1993">_xlfn.IFS(B2239&lt;18.5,"Underweight",B2239&lt;25,"Normal Weight",B2239&lt;30,"Overweight",B2239&gt;=30,"Obesity")</f>
        <v>Normal Weight</v>
      </c>
      <c r="J1993" t="str" cm="1">
        <f t="array" ref="J1993">_xlfn.IFS(C1993&lt;5.7,"Normal",C1993&lt;6.5,"Pre-Diabetes",C1993&gt;=6.5,"Diabetes")</f>
        <v>Pre-Diabetes</v>
      </c>
    </row>
    <row r="1994" spans="1:10" x14ac:dyDescent="0.35">
      <c r="A1994" t="s">
        <v>374</v>
      </c>
      <c r="B1994">
        <v>20.399999999999999</v>
      </c>
      <c r="C1994">
        <v>4.83</v>
      </c>
      <c r="D1994" t="s">
        <v>2379</v>
      </c>
      <c r="E1994" t="s">
        <v>2379</v>
      </c>
      <c r="F1994" t="s">
        <v>2379</v>
      </c>
      <c r="G1994">
        <v>0</v>
      </c>
      <c r="H1994" t="s">
        <v>2379</v>
      </c>
      <c r="I1994" t="str" cm="1">
        <f t="array" ref="I1994">_xlfn.IFS(B2240&lt;18.5,"Underweight",B2240&lt;25,"Normal Weight",B2240&lt;30,"Overweight",B2240&gt;=30,"Obesity")</f>
        <v>Normal Weight</v>
      </c>
      <c r="J1994" t="str" cm="1">
        <f t="array" ref="J1994">_xlfn.IFS(C1994&lt;5.7,"Normal",C1994&lt;6.5,"Pre-Diabetes",C1994&gt;=6.5,"Diabetes")</f>
        <v>Normal</v>
      </c>
    </row>
    <row r="1995" spans="1:10" x14ac:dyDescent="0.35">
      <c r="A1995" t="s">
        <v>373</v>
      </c>
      <c r="B1995">
        <v>42.13</v>
      </c>
      <c r="C1995">
        <v>5.72</v>
      </c>
      <c r="D1995" t="s">
        <v>2380</v>
      </c>
      <c r="E1995" t="s">
        <v>2379</v>
      </c>
      <c r="F1995" t="s">
        <v>2381</v>
      </c>
      <c r="G1995">
        <v>1</v>
      </c>
      <c r="H1995" t="s">
        <v>2379</v>
      </c>
      <c r="I1995" t="str" cm="1">
        <f t="array" ref="I1995">_xlfn.IFS(B2241&lt;18.5,"Underweight",B2241&lt;25,"Normal Weight",B2241&lt;30,"Overweight",B2241&gt;=30,"Obesity")</f>
        <v>Underweight</v>
      </c>
      <c r="J1995" t="str" cm="1">
        <f t="array" ref="J1995">_xlfn.IFS(C1995&lt;5.7,"Normal",C1995&lt;6.5,"Pre-Diabetes",C1995&gt;=6.5,"Diabetes")</f>
        <v>Pre-Diabetes</v>
      </c>
    </row>
    <row r="1996" spans="1:10" x14ac:dyDescent="0.35">
      <c r="A1996" t="s">
        <v>372</v>
      </c>
      <c r="B1996">
        <v>33.99</v>
      </c>
      <c r="C1996">
        <v>4.83</v>
      </c>
      <c r="D1996" t="s">
        <v>2380</v>
      </c>
      <c r="E1996" t="s">
        <v>2379</v>
      </c>
      <c r="F1996" t="s">
        <v>2381</v>
      </c>
      <c r="G1996">
        <v>1</v>
      </c>
      <c r="H1996" t="s">
        <v>2379</v>
      </c>
      <c r="I1996" t="str" cm="1">
        <f t="array" ref="I1996">_xlfn.IFS(B2242&lt;18.5,"Underweight",B2242&lt;25,"Normal Weight",B2242&lt;30,"Overweight",B2242&gt;=30,"Obesity")</f>
        <v>Normal Weight</v>
      </c>
      <c r="J1996" t="str" cm="1">
        <f t="array" ref="J1996">_xlfn.IFS(C1996&lt;5.7,"Normal",C1996&lt;6.5,"Pre-Diabetes",C1996&gt;=6.5,"Diabetes")</f>
        <v>Normal</v>
      </c>
    </row>
    <row r="1997" spans="1:10" x14ac:dyDescent="0.35">
      <c r="A1997" t="s">
        <v>371</v>
      </c>
      <c r="B1997">
        <v>28.594999999999999</v>
      </c>
      <c r="C1997">
        <v>4.1399999999999997</v>
      </c>
      <c r="D1997" t="s">
        <v>2380</v>
      </c>
      <c r="E1997" t="s">
        <v>2379</v>
      </c>
      <c r="F1997" t="s">
        <v>2381</v>
      </c>
      <c r="G1997">
        <v>1</v>
      </c>
      <c r="H1997" t="s">
        <v>2379</v>
      </c>
      <c r="I1997" t="str" cm="1">
        <f t="array" ref="I1997">_xlfn.IFS(B2243&lt;18.5,"Underweight",B2243&lt;25,"Normal Weight",B2243&lt;30,"Overweight",B2243&gt;=30,"Obesity")</f>
        <v>Normal Weight</v>
      </c>
      <c r="J1997" t="str" cm="1">
        <f t="array" ref="J1997">_xlfn.IFS(C1997&lt;5.7,"Normal",C1997&lt;6.5,"Pre-Diabetes",C1997&gt;=6.5,"Diabetes")</f>
        <v>Normal</v>
      </c>
    </row>
    <row r="1998" spans="1:10" x14ac:dyDescent="0.35">
      <c r="A1998" t="s">
        <v>370</v>
      </c>
      <c r="B1998">
        <v>20.8</v>
      </c>
      <c r="C1998">
        <v>4.07</v>
      </c>
      <c r="D1998" t="s">
        <v>2380</v>
      </c>
      <c r="E1998" t="s">
        <v>2379</v>
      </c>
      <c r="F1998" t="s">
        <v>2381</v>
      </c>
      <c r="G1998">
        <v>1</v>
      </c>
      <c r="H1998" t="s">
        <v>2379</v>
      </c>
      <c r="I1998" t="str" cm="1">
        <f t="array" ref="I1998">_xlfn.IFS(B2244&lt;18.5,"Underweight",B2244&lt;25,"Normal Weight",B2244&lt;30,"Overweight",B2244&gt;=30,"Obesity")</f>
        <v>Underweight</v>
      </c>
      <c r="J1998" t="str" cm="1">
        <f t="array" ref="J1998">_xlfn.IFS(C1998&lt;5.7,"Normal",C1998&lt;6.5,"Pre-Diabetes",C1998&gt;=6.5,"Diabetes")</f>
        <v>Normal</v>
      </c>
    </row>
    <row r="1999" spans="1:10" x14ac:dyDescent="0.35">
      <c r="A1999" t="s">
        <v>369</v>
      </c>
      <c r="B1999">
        <v>23.465</v>
      </c>
      <c r="C1999">
        <v>6.26</v>
      </c>
      <c r="D1999" t="s">
        <v>2380</v>
      </c>
      <c r="E1999" t="s">
        <v>2379</v>
      </c>
      <c r="F1999" t="s">
        <v>2381</v>
      </c>
      <c r="G1999">
        <v>1</v>
      </c>
      <c r="H1999" t="s">
        <v>2379</v>
      </c>
      <c r="I1999" t="str" cm="1">
        <f t="array" ref="I1999">_xlfn.IFS(B2245&lt;18.5,"Underweight",B2245&lt;25,"Normal Weight",B2245&lt;30,"Overweight",B2245&gt;=30,"Obesity")</f>
        <v>Normal Weight</v>
      </c>
      <c r="J1999" t="str" cm="1">
        <f t="array" ref="J1999">_xlfn.IFS(C1999&lt;5.7,"Normal",C1999&lt;6.5,"Pre-Diabetes",C1999&gt;=6.5,"Diabetes")</f>
        <v>Pre-Diabetes</v>
      </c>
    </row>
    <row r="2000" spans="1:10" x14ac:dyDescent="0.35">
      <c r="A2000" t="s">
        <v>368</v>
      </c>
      <c r="B2000">
        <v>40.185000000000002</v>
      </c>
      <c r="C2000">
        <v>5.88</v>
      </c>
      <c r="D2000" t="s">
        <v>2380</v>
      </c>
      <c r="E2000" t="s">
        <v>2379</v>
      </c>
      <c r="F2000" t="s">
        <v>2379</v>
      </c>
      <c r="G2000">
        <v>0</v>
      </c>
      <c r="H2000" t="s">
        <v>2379</v>
      </c>
      <c r="I2000" t="str" cm="1">
        <f t="array" ref="I2000">_xlfn.IFS(B2246&lt;18.5,"Underweight",B2246&lt;25,"Normal Weight",B2246&lt;30,"Overweight",B2246&gt;=30,"Obesity")</f>
        <v>Normal Weight</v>
      </c>
      <c r="J2000" t="str" cm="1">
        <f t="array" ref="J2000">_xlfn.IFS(C2000&lt;5.7,"Normal",C2000&lt;6.5,"Pre-Diabetes",C2000&gt;=6.5,"Diabetes")</f>
        <v>Pre-Diabetes</v>
      </c>
    </row>
    <row r="2001" spans="1:10" x14ac:dyDescent="0.35">
      <c r="A2001" t="s">
        <v>367</v>
      </c>
      <c r="B2001">
        <v>21.89</v>
      </c>
      <c r="C2001">
        <v>5.72</v>
      </c>
      <c r="D2001" t="s">
        <v>2380</v>
      </c>
      <c r="E2001" t="s">
        <v>2379</v>
      </c>
      <c r="F2001" t="s">
        <v>2379</v>
      </c>
      <c r="G2001">
        <v>0</v>
      </c>
      <c r="H2001" t="s">
        <v>2379</v>
      </c>
      <c r="I2001" t="str" cm="1">
        <f t="array" ref="I2001">_xlfn.IFS(B2247&lt;18.5,"Underweight",B2247&lt;25,"Normal Weight",B2247&lt;30,"Overweight",B2247&gt;=30,"Obesity")</f>
        <v>Normal Weight</v>
      </c>
      <c r="J2001" t="str" cm="1">
        <f t="array" ref="J2001">_xlfn.IFS(C2001&lt;5.7,"Normal",C2001&lt;6.5,"Pre-Diabetes",C2001&gt;=6.5,"Diabetes")</f>
        <v>Pre-Diabetes</v>
      </c>
    </row>
    <row r="2002" spans="1:10" x14ac:dyDescent="0.35">
      <c r="A2002" t="s">
        <v>366</v>
      </c>
      <c r="B2002">
        <v>29.34</v>
      </c>
      <c r="C2002">
        <v>6.09</v>
      </c>
      <c r="D2002" t="s">
        <v>2380</v>
      </c>
      <c r="E2002" t="s">
        <v>2380</v>
      </c>
      <c r="F2002" t="s">
        <v>2379</v>
      </c>
      <c r="G2002">
        <v>2</v>
      </c>
      <c r="H2002" t="s">
        <v>2379</v>
      </c>
      <c r="I2002" t="str" cm="1">
        <f t="array" ref="I2002">_xlfn.IFS(B2248&lt;18.5,"Underweight",B2248&lt;25,"Normal Weight",B2248&lt;30,"Overweight",B2248&gt;=30,"Obesity")</f>
        <v>Normal Weight</v>
      </c>
      <c r="J2002" t="str" cm="1">
        <f t="array" ref="J2002">_xlfn.IFS(C2002&lt;5.7,"Normal",C2002&lt;6.5,"Pre-Diabetes",C2002&gt;=6.5,"Diabetes")</f>
        <v>Pre-Diabetes</v>
      </c>
    </row>
    <row r="2003" spans="1:10" x14ac:dyDescent="0.35">
      <c r="A2003" t="s">
        <v>365</v>
      </c>
      <c r="B2003">
        <v>22.61</v>
      </c>
      <c r="C2003">
        <v>4.25</v>
      </c>
      <c r="D2003" t="s">
        <v>2380</v>
      </c>
      <c r="E2003" t="s">
        <v>2379</v>
      </c>
      <c r="F2003" t="s">
        <v>2379</v>
      </c>
      <c r="G2003">
        <v>0</v>
      </c>
      <c r="H2003" t="s">
        <v>2379</v>
      </c>
      <c r="I2003" t="str" cm="1">
        <f t="array" ref="I2003">_xlfn.IFS(B2249&lt;18.5,"Underweight",B2249&lt;25,"Normal Weight",B2249&lt;30,"Overweight",B2249&gt;=30,"Obesity")</f>
        <v>Underweight</v>
      </c>
      <c r="J2003" t="str" cm="1">
        <f t="array" ref="J2003">_xlfn.IFS(C2003&lt;5.7,"Normal",C2003&lt;6.5,"Pre-Diabetes",C2003&gt;=6.5,"Diabetes")</f>
        <v>Normal</v>
      </c>
    </row>
    <row r="2004" spans="1:10" x14ac:dyDescent="0.35">
      <c r="A2004" t="s">
        <v>364</v>
      </c>
      <c r="B2004">
        <v>22.23</v>
      </c>
      <c r="C2004">
        <v>6.09</v>
      </c>
      <c r="D2004" t="s">
        <v>2380</v>
      </c>
      <c r="E2004" t="s">
        <v>2379</v>
      </c>
      <c r="F2004" t="s">
        <v>2379</v>
      </c>
      <c r="G2004">
        <v>0</v>
      </c>
      <c r="H2004" t="s">
        <v>2379</v>
      </c>
      <c r="I2004" t="str" cm="1">
        <f t="array" ref="I2004">_xlfn.IFS(B2250&lt;18.5,"Underweight",B2250&lt;25,"Normal Weight",B2250&lt;30,"Overweight",B2250&gt;=30,"Obesity")</f>
        <v>Underweight</v>
      </c>
      <c r="J2004" t="str" cm="1">
        <f t="array" ref="J2004">_xlfn.IFS(C2004&lt;5.7,"Normal",C2004&lt;6.5,"Pre-Diabetes",C2004&gt;=6.5,"Diabetes")</f>
        <v>Pre-Diabetes</v>
      </c>
    </row>
    <row r="2005" spans="1:10" x14ac:dyDescent="0.35">
      <c r="A2005" t="s">
        <v>363</v>
      </c>
      <c r="B2005">
        <v>33.4</v>
      </c>
      <c r="C2005">
        <v>5.51</v>
      </c>
      <c r="D2005" t="s">
        <v>2379</v>
      </c>
      <c r="E2005" t="s">
        <v>2379</v>
      </c>
      <c r="F2005" t="s">
        <v>2379</v>
      </c>
      <c r="G2005">
        <v>0</v>
      </c>
      <c r="H2005" t="s">
        <v>2379</v>
      </c>
      <c r="I2005" t="str" cm="1">
        <f t="array" ref="I2005">_xlfn.IFS(B2251&lt;18.5,"Underweight",B2251&lt;25,"Normal Weight",B2251&lt;30,"Overweight",B2251&gt;=30,"Obesity")</f>
        <v>Normal Weight</v>
      </c>
      <c r="J2005" t="str" cm="1">
        <f t="array" ref="J2005">_xlfn.IFS(C2005&lt;5.7,"Normal",C2005&lt;6.5,"Pre-Diabetes",C2005&gt;=6.5,"Diabetes")</f>
        <v>Normal</v>
      </c>
    </row>
    <row r="2006" spans="1:10" x14ac:dyDescent="0.35">
      <c r="A2006" t="s">
        <v>362</v>
      </c>
      <c r="B2006">
        <v>33.11</v>
      </c>
      <c r="C2006">
        <v>5.63</v>
      </c>
      <c r="D2006" t="s">
        <v>2379</v>
      </c>
      <c r="E2006" t="s">
        <v>2379</v>
      </c>
      <c r="F2006" t="s">
        <v>2379</v>
      </c>
      <c r="G2006">
        <v>0</v>
      </c>
      <c r="H2006" t="s">
        <v>2379</v>
      </c>
      <c r="I2006" t="str" cm="1">
        <f t="array" ref="I2006">_xlfn.IFS(B2252&lt;18.5,"Underweight",B2252&lt;25,"Normal Weight",B2252&lt;30,"Overweight",B2252&gt;=30,"Obesity")</f>
        <v>Underweight</v>
      </c>
      <c r="J2006" t="str" cm="1">
        <f t="array" ref="J2006">_xlfn.IFS(C2006&lt;5.7,"Normal",C2006&lt;6.5,"Pre-Diabetes",C2006&gt;=6.5,"Diabetes")</f>
        <v>Normal</v>
      </c>
    </row>
    <row r="2007" spans="1:10" x14ac:dyDescent="0.35">
      <c r="A2007" t="s">
        <v>361</v>
      </c>
      <c r="B2007">
        <v>16.815000000000001</v>
      </c>
      <c r="C2007">
        <v>5.29</v>
      </c>
      <c r="D2007" t="s">
        <v>2380</v>
      </c>
      <c r="E2007" t="s">
        <v>2379</v>
      </c>
      <c r="F2007" t="s">
        <v>2379</v>
      </c>
      <c r="G2007">
        <v>0</v>
      </c>
      <c r="H2007" t="s">
        <v>2379</v>
      </c>
      <c r="I2007" t="str" cm="1">
        <f t="array" ref="I2007">_xlfn.IFS(B2253&lt;18.5,"Underweight",B2253&lt;25,"Normal Weight",B2253&lt;30,"Overweight",B2253&gt;=30,"Obesity")</f>
        <v>Normal Weight</v>
      </c>
      <c r="J2007" t="str" cm="1">
        <f t="array" ref="J2007">_xlfn.IFS(C2007&lt;5.7,"Normal",C2007&lt;6.5,"Pre-Diabetes",C2007&gt;=6.5,"Diabetes")</f>
        <v>Normal</v>
      </c>
    </row>
    <row r="2008" spans="1:10" x14ac:dyDescent="0.35">
      <c r="A2008" t="s">
        <v>360</v>
      </c>
      <c r="B2008">
        <v>25.61</v>
      </c>
      <c r="C2008">
        <v>4</v>
      </c>
      <c r="D2008" t="s">
        <v>2379</v>
      </c>
      <c r="E2008" t="s">
        <v>2379</v>
      </c>
      <c r="F2008" t="s">
        <v>2381</v>
      </c>
      <c r="G2008">
        <v>1</v>
      </c>
      <c r="H2008" t="s">
        <v>2379</v>
      </c>
      <c r="I2008" t="str" cm="1">
        <f t="array" ref="I2008">_xlfn.IFS(B2254&lt;18.5,"Underweight",B2254&lt;25,"Normal Weight",B2254&lt;30,"Overweight",B2254&gt;=30,"Obesity")</f>
        <v>Normal Weight</v>
      </c>
      <c r="J2008" t="str" cm="1">
        <f t="array" ref="J2008">_xlfn.IFS(C2008&lt;5.7,"Normal",C2008&lt;6.5,"Pre-Diabetes",C2008&gt;=6.5,"Diabetes")</f>
        <v>Normal</v>
      </c>
    </row>
    <row r="2009" spans="1:10" x14ac:dyDescent="0.35">
      <c r="A2009" t="s">
        <v>359</v>
      </c>
      <c r="B2009">
        <v>25.8</v>
      </c>
      <c r="C2009">
        <v>5.49</v>
      </c>
      <c r="D2009" t="s">
        <v>2379</v>
      </c>
      <c r="E2009" t="s">
        <v>2379</v>
      </c>
      <c r="F2009" t="s">
        <v>2379</v>
      </c>
      <c r="G2009">
        <v>0</v>
      </c>
      <c r="H2009" t="s">
        <v>2379</v>
      </c>
      <c r="I2009" t="str" cm="1">
        <f t="array" ref="I2009">_xlfn.IFS(B2255&lt;18.5,"Underweight",B2255&lt;25,"Normal Weight",B2255&lt;30,"Overweight",B2255&gt;=30,"Obesity")</f>
        <v>Underweight</v>
      </c>
      <c r="J2009" t="str" cm="1">
        <f t="array" ref="J2009">_xlfn.IFS(C2009&lt;5.7,"Normal",C2009&lt;6.5,"Pre-Diabetes",C2009&gt;=6.5,"Diabetes")</f>
        <v>Normal</v>
      </c>
    </row>
    <row r="2010" spans="1:10" x14ac:dyDescent="0.35">
      <c r="A2010" t="s">
        <v>358</v>
      </c>
      <c r="B2010">
        <v>27.39</v>
      </c>
      <c r="C2010">
        <v>5.34</v>
      </c>
      <c r="D2010" t="s">
        <v>2379</v>
      </c>
      <c r="E2010" t="s">
        <v>2379</v>
      </c>
      <c r="F2010" t="s">
        <v>2379</v>
      </c>
      <c r="G2010">
        <v>0</v>
      </c>
      <c r="H2010" t="s">
        <v>2379</v>
      </c>
      <c r="I2010" t="str" cm="1">
        <f t="array" ref="I2010">_xlfn.IFS(B2256&lt;18.5,"Underweight",B2256&lt;25,"Normal Weight",B2256&lt;30,"Overweight",B2256&gt;=30,"Obesity")</f>
        <v>Normal Weight</v>
      </c>
      <c r="J2010" t="str" cm="1">
        <f t="array" ref="J2010">_xlfn.IFS(C2010&lt;5.7,"Normal",C2010&lt;6.5,"Pre-Diabetes",C2010&gt;=6.5,"Diabetes")</f>
        <v>Normal</v>
      </c>
    </row>
    <row r="2011" spans="1:10" x14ac:dyDescent="0.35">
      <c r="A2011" t="s">
        <v>357</v>
      </c>
      <c r="B2011">
        <v>17.03</v>
      </c>
      <c r="C2011">
        <v>4.12</v>
      </c>
      <c r="D2011" t="s">
        <v>2379</v>
      </c>
      <c r="E2011" t="s">
        <v>2379</v>
      </c>
      <c r="F2011" t="s">
        <v>2379</v>
      </c>
      <c r="G2011">
        <v>1</v>
      </c>
      <c r="H2011" t="s">
        <v>2379</v>
      </c>
      <c r="I2011" t="str" cm="1">
        <f t="array" ref="I2011">_xlfn.IFS(B2257&lt;18.5,"Underweight",B2257&lt;25,"Normal Weight",B2257&lt;30,"Overweight",B2257&gt;=30,"Obesity")</f>
        <v>Obesity</v>
      </c>
      <c r="J2011" t="str" cm="1">
        <f t="array" ref="J2011">_xlfn.IFS(C2011&lt;5.7,"Normal",C2011&lt;6.5,"Pre-Diabetes",C2011&gt;=6.5,"Diabetes")</f>
        <v>Normal</v>
      </c>
    </row>
    <row r="2012" spans="1:10" x14ac:dyDescent="0.35">
      <c r="A2012" t="s">
        <v>356</v>
      </c>
      <c r="B2012">
        <v>23.75</v>
      </c>
      <c r="C2012">
        <v>5.49</v>
      </c>
      <c r="D2012" t="s">
        <v>2380</v>
      </c>
      <c r="E2012" t="s">
        <v>2379</v>
      </c>
      <c r="F2012" t="s">
        <v>2379</v>
      </c>
      <c r="G2012">
        <v>0</v>
      </c>
      <c r="H2012" t="s">
        <v>2379</v>
      </c>
      <c r="I2012" t="str" cm="1">
        <f t="array" ref="I2012">_xlfn.IFS(B2258&lt;18.5,"Underweight",B2258&lt;25,"Normal Weight",B2258&lt;30,"Overweight",B2258&gt;=30,"Obesity")</f>
        <v>Obesity</v>
      </c>
      <c r="J2012" t="str" cm="1">
        <f t="array" ref="J2012">_xlfn.IFS(C2012&lt;5.7,"Normal",C2012&lt;6.5,"Pre-Diabetes",C2012&gt;=6.5,"Diabetes")</f>
        <v>Normal</v>
      </c>
    </row>
    <row r="2013" spans="1:10" x14ac:dyDescent="0.35">
      <c r="A2013" t="s">
        <v>354</v>
      </c>
      <c r="B2013">
        <v>26.03</v>
      </c>
      <c r="C2013">
        <v>5.1100000000000003</v>
      </c>
      <c r="D2013" t="s">
        <v>2380</v>
      </c>
      <c r="E2013" t="s">
        <v>2379</v>
      </c>
      <c r="F2013" t="s">
        <v>2379</v>
      </c>
      <c r="G2013">
        <v>1</v>
      </c>
      <c r="H2013" t="s">
        <v>2379</v>
      </c>
      <c r="I2013" t="str" cm="1">
        <f t="array" ref="I2013">_xlfn.IFS(B2259&lt;18.5,"Underweight",B2259&lt;25,"Normal Weight",B2259&lt;30,"Overweight",B2259&gt;=30,"Obesity")</f>
        <v>Obesity</v>
      </c>
      <c r="J2013" t="str" cm="1">
        <f t="array" ref="J2013">_xlfn.IFS(C2013&lt;5.7,"Normal",C2013&lt;6.5,"Pre-Diabetes",C2013&gt;=6.5,"Diabetes")</f>
        <v>Normal</v>
      </c>
    </row>
    <row r="2014" spans="1:10" x14ac:dyDescent="0.35">
      <c r="A2014" t="s">
        <v>353</v>
      </c>
      <c r="B2014">
        <v>16.079999999999998</v>
      </c>
      <c r="C2014">
        <v>5.94</v>
      </c>
      <c r="D2014" t="s">
        <v>2379</v>
      </c>
      <c r="E2014" t="s">
        <v>2379</v>
      </c>
      <c r="F2014" t="s">
        <v>2379</v>
      </c>
      <c r="G2014">
        <v>0</v>
      </c>
      <c r="H2014" t="s">
        <v>2379</v>
      </c>
      <c r="I2014" t="str" cm="1">
        <f t="array" ref="I2014">_xlfn.IFS(B2260&lt;18.5,"Underweight",B2260&lt;25,"Normal Weight",B2260&lt;30,"Overweight",B2260&gt;=30,"Obesity")</f>
        <v>Obesity</v>
      </c>
      <c r="J2014" t="str" cm="1">
        <f t="array" ref="J2014">_xlfn.IFS(C2014&lt;5.7,"Normal",C2014&lt;6.5,"Pre-Diabetes",C2014&gt;=6.5,"Diabetes")</f>
        <v>Pre-Diabetes</v>
      </c>
    </row>
    <row r="2015" spans="1:10" x14ac:dyDescent="0.35">
      <c r="A2015" t="s">
        <v>352</v>
      </c>
      <c r="B2015">
        <v>30.875</v>
      </c>
      <c r="C2015">
        <v>5.54</v>
      </c>
      <c r="D2015" t="s">
        <v>2379</v>
      </c>
      <c r="E2015" t="s">
        <v>2379</v>
      </c>
      <c r="F2015" t="s">
        <v>2379</v>
      </c>
      <c r="G2015">
        <v>0</v>
      </c>
      <c r="H2015" t="s">
        <v>2379</v>
      </c>
      <c r="I2015" t="str" cm="1">
        <f t="array" ref="I2015">_xlfn.IFS(B2261&lt;18.5,"Underweight",B2261&lt;25,"Normal Weight",B2261&lt;30,"Overweight",B2261&gt;=30,"Obesity")</f>
        <v>Overweight</v>
      </c>
      <c r="J2015" t="str" cm="1">
        <f t="array" ref="J2015">_xlfn.IFS(C2015&lt;5.7,"Normal",C2015&lt;6.5,"Pre-Diabetes",C2015&gt;=6.5,"Diabetes")</f>
        <v>Normal</v>
      </c>
    </row>
    <row r="2016" spans="1:10" x14ac:dyDescent="0.35">
      <c r="A2016" t="s">
        <v>351</v>
      </c>
      <c r="B2016">
        <v>31.79</v>
      </c>
      <c r="C2016">
        <v>7.09</v>
      </c>
      <c r="D2016" t="s">
        <v>2379</v>
      </c>
      <c r="E2016" t="s">
        <v>2379</v>
      </c>
      <c r="F2016" t="s">
        <v>2379</v>
      </c>
      <c r="G2016">
        <v>0</v>
      </c>
      <c r="H2016" t="s">
        <v>2379</v>
      </c>
      <c r="I2016" t="str" cm="1">
        <f t="array" ref="I2016">_xlfn.IFS(B2262&lt;18.5,"Underweight",B2262&lt;25,"Normal Weight",B2262&lt;30,"Overweight",B2262&gt;=30,"Obesity")</f>
        <v>Underweight</v>
      </c>
      <c r="J2016" t="str" cm="1">
        <f t="array" ref="J2016">_xlfn.IFS(C2016&lt;5.7,"Normal",C2016&lt;6.5,"Pre-Diabetes",C2016&gt;=6.5,"Diabetes")</f>
        <v>Diabetes</v>
      </c>
    </row>
    <row r="2017" spans="1:10" x14ac:dyDescent="0.35">
      <c r="A2017" t="s">
        <v>350</v>
      </c>
      <c r="B2017">
        <v>28.48</v>
      </c>
      <c r="C2017">
        <v>6.22</v>
      </c>
      <c r="D2017" t="s">
        <v>2380</v>
      </c>
      <c r="E2017" t="s">
        <v>2379</v>
      </c>
      <c r="F2017" t="s">
        <v>2381</v>
      </c>
      <c r="G2017">
        <v>1</v>
      </c>
      <c r="H2017" t="s">
        <v>2379</v>
      </c>
      <c r="I2017" t="str" cm="1">
        <f t="array" ref="I2017">_xlfn.IFS(B2263&lt;18.5,"Underweight",B2263&lt;25,"Normal Weight",B2263&lt;30,"Overweight",B2263&gt;=30,"Obesity")</f>
        <v>Overweight</v>
      </c>
      <c r="J2017" t="str" cm="1">
        <f t="array" ref="J2017">_xlfn.IFS(C2017&lt;5.7,"Normal",C2017&lt;6.5,"Pre-Diabetes",C2017&gt;=6.5,"Diabetes")</f>
        <v>Pre-Diabetes</v>
      </c>
    </row>
    <row r="2018" spans="1:10" x14ac:dyDescent="0.35">
      <c r="A2018" t="s">
        <v>349</v>
      </c>
      <c r="B2018">
        <v>26.6</v>
      </c>
      <c r="C2018">
        <v>4.33</v>
      </c>
      <c r="D2018" t="s">
        <v>2379</v>
      </c>
      <c r="E2018" t="s">
        <v>2379</v>
      </c>
      <c r="F2018" t="s">
        <v>2379</v>
      </c>
      <c r="G2018">
        <v>1</v>
      </c>
      <c r="H2018" t="s">
        <v>2379</v>
      </c>
      <c r="I2018" t="str" cm="1">
        <f t="array" ref="I2018">_xlfn.IFS(B2264&lt;18.5,"Underweight",B2264&lt;25,"Normal Weight",B2264&lt;30,"Overweight",B2264&gt;=30,"Obesity")</f>
        <v>Normal Weight</v>
      </c>
      <c r="J2018" t="str" cm="1">
        <f t="array" ref="J2018">_xlfn.IFS(C2018&lt;5.7,"Normal",C2018&lt;6.5,"Pre-Diabetes",C2018&gt;=6.5,"Diabetes")</f>
        <v>Normal</v>
      </c>
    </row>
    <row r="2019" spans="1:10" x14ac:dyDescent="0.35">
      <c r="A2019" t="s">
        <v>348</v>
      </c>
      <c r="B2019">
        <v>25.27</v>
      </c>
      <c r="C2019">
        <v>5.83</v>
      </c>
      <c r="D2019" t="s">
        <v>2379</v>
      </c>
      <c r="E2019" t="s">
        <v>2379</v>
      </c>
      <c r="F2019" t="s">
        <v>2379</v>
      </c>
      <c r="G2019">
        <v>1</v>
      </c>
      <c r="H2019" t="s">
        <v>2379</v>
      </c>
      <c r="I2019" t="str" cm="1">
        <f t="array" ref="I2019">_xlfn.IFS(B2265&lt;18.5,"Underweight",B2265&lt;25,"Normal Weight",B2265&lt;30,"Overweight",B2265&gt;=30,"Obesity")</f>
        <v>Normal Weight</v>
      </c>
      <c r="J2019" t="str" cm="1">
        <f t="array" ref="J2019">_xlfn.IFS(C2019&lt;5.7,"Normal",C2019&lt;6.5,"Pre-Diabetes",C2019&gt;=6.5,"Diabetes")</f>
        <v>Pre-Diabetes</v>
      </c>
    </row>
    <row r="2020" spans="1:10" x14ac:dyDescent="0.35">
      <c r="A2020" t="s">
        <v>347</v>
      </c>
      <c r="B2020">
        <v>34.484999999999999</v>
      </c>
      <c r="C2020">
        <v>4.7</v>
      </c>
      <c r="D2020" t="s">
        <v>2380</v>
      </c>
      <c r="E2020" t="s">
        <v>2379</v>
      </c>
      <c r="F2020" t="s">
        <v>2381</v>
      </c>
      <c r="G2020">
        <v>1</v>
      </c>
      <c r="H2020" t="s">
        <v>2379</v>
      </c>
      <c r="I2020" t="str" cm="1">
        <f t="array" ref="I2020">_xlfn.IFS(B2266&lt;18.5,"Underweight",B2266&lt;25,"Normal Weight",B2266&lt;30,"Overweight",B2266&gt;=30,"Obesity")</f>
        <v>Normal Weight</v>
      </c>
      <c r="J2020" t="str" cm="1">
        <f t="array" ref="J2020">_xlfn.IFS(C2020&lt;5.7,"Normal",C2020&lt;6.5,"Pre-Diabetes",C2020&gt;=6.5,"Diabetes")</f>
        <v>Normal</v>
      </c>
    </row>
    <row r="2021" spans="1:10" x14ac:dyDescent="0.35">
      <c r="A2021" t="s">
        <v>346</v>
      </c>
      <c r="B2021">
        <v>15.57</v>
      </c>
      <c r="C2021">
        <v>4.07</v>
      </c>
      <c r="D2021" t="s">
        <v>2380</v>
      </c>
      <c r="E2021" t="s">
        <v>2379</v>
      </c>
      <c r="F2021" t="s">
        <v>2379</v>
      </c>
      <c r="G2021">
        <v>1</v>
      </c>
      <c r="H2021" t="s">
        <v>2379</v>
      </c>
      <c r="I2021" t="str" cm="1">
        <f t="array" ref="I2021">_xlfn.IFS(B2267&lt;18.5,"Underweight",B2267&lt;25,"Normal Weight",B2267&lt;30,"Overweight",B2267&gt;=30,"Obesity")</f>
        <v>Normal Weight</v>
      </c>
      <c r="J2021" t="str" cm="1">
        <f t="array" ref="J2021">_xlfn.IFS(C2021&lt;5.7,"Normal",C2021&lt;6.5,"Pre-Diabetes",C2021&gt;=6.5,"Diabetes")</f>
        <v>Normal</v>
      </c>
    </row>
    <row r="2022" spans="1:10" x14ac:dyDescent="0.35">
      <c r="A2022" t="s">
        <v>345</v>
      </c>
      <c r="B2022">
        <v>30.36</v>
      </c>
      <c r="C2022">
        <v>9.39</v>
      </c>
      <c r="D2022" t="s">
        <v>2379</v>
      </c>
      <c r="E2022" t="s">
        <v>2379</v>
      </c>
      <c r="F2022" t="s">
        <v>2379</v>
      </c>
      <c r="G2022">
        <v>0</v>
      </c>
      <c r="H2022" t="s">
        <v>2379</v>
      </c>
      <c r="I2022" t="str" cm="1">
        <f t="array" ref="I2022">_xlfn.IFS(B2268&lt;18.5,"Underweight",B2268&lt;25,"Normal Weight",B2268&lt;30,"Overweight",B2268&gt;=30,"Obesity")</f>
        <v>Underweight</v>
      </c>
      <c r="J2022" t="str" cm="1">
        <f t="array" ref="J2022">_xlfn.IFS(C2022&lt;5.7,"Normal",C2022&lt;6.5,"Pre-Diabetes",C2022&gt;=6.5,"Diabetes")</f>
        <v>Diabetes</v>
      </c>
    </row>
    <row r="2023" spans="1:10" x14ac:dyDescent="0.35">
      <c r="A2023" t="s">
        <v>344</v>
      </c>
      <c r="B2023">
        <v>19.37</v>
      </c>
      <c r="C2023">
        <v>4.18</v>
      </c>
      <c r="D2023" t="s">
        <v>2379</v>
      </c>
      <c r="E2023" t="s">
        <v>2379</v>
      </c>
      <c r="F2023" t="s">
        <v>2379</v>
      </c>
      <c r="G2023">
        <v>0</v>
      </c>
      <c r="H2023" t="s">
        <v>2379</v>
      </c>
      <c r="I2023" t="str" cm="1">
        <f t="array" ref="I2023">_xlfn.IFS(B2269&lt;18.5,"Underweight",B2269&lt;25,"Normal Weight",B2269&lt;30,"Overweight",B2269&gt;=30,"Obesity")</f>
        <v>Normal Weight</v>
      </c>
      <c r="J2023" t="str" cm="1">
        <f t="array" ref="J2023">_xlfn.IFS(C2023&lt;5.7,"Normal",C2023&lt;6.5,"Pre-Diabetes",C2023&gt;=6.5,"Diabetes")</f>
        <v>Normal</v>
      </c>
    </row>
    <row r="2024" spans="1:10" x14ac:dyDescent="0.35">
      <c r="A2024" t="s">
        <v>343</v>
      </c>
      <c r="B2024">
        <v>16.71</v>
      </c>
      <c r="C2024">
        <v>4.18</v>
      </c>
      <c r="D2024" t="s">
        <v>2379</v>
      </c>
      <c r="E2024" t="s">
        <v>2379</v>
      </c>
      <c r="F2024" t="s">
        <v>2379</v>
      </c>
      <c r="G2024">
        <v>1</v>
      </c>
      <c r="H2024" t="s">
        <v>2379</v>
      </c>
      <c r="I2024" t="str" cm="1">
        <f t="array" ref="I2024">_xlfn.IFS(B2270&lt;18.5,"Underweight",B2270&lt;25,"Normal Weight",B2270&lt;30,"Overweight",B2270&gt;=30,"Obesity")</f>
        <v>Normal Weight</v>
      </c>
      <c r="J2024" t="str" cm="1">
        <f t="array" ref="J2024">_xlfn.IFS(C2024&lt;5.7,"Normal",C2024&lt;6.5,"Pre-Diabetes",C2024&gt;=6.5,"Diabetes")</f>
        <v>Normal</v>
      </c>
    </row>
    <row r="2025" spans="1:10" x14ac:dyDescent="0.35">
      <c r="A2025" t="s">
        <v>342</v>
      </c>
      <c r="B2025">
        <v>24.1</v>
      </c>
      <c r="C2025">
        <v>4.4000000000000004</v>
      </c>
      <c r="D2025" t="s">
        <v>2380</v>
      </c>
      <c r="E2025" t="s">
        <v>2379</v>
      </c>
      <c r="F2025" t="s">
        <v>2379</v>
      </c>
      <c r="G2025">
        <v>1</v>
      </c>
      <c r="H2025" t="s">
        <v>2379</v>
      </c>
      <c r="I2025" t="str" cm="1">
        <f t="array" ref="I2025">_xlfn.IFS(B2271&lt;18.5,"Underweight",B2271&lt;25,"Normal Weight",B2271&lt;30,"Overweight",B2271&gt;=30,"Obesity")</f>
        <v>Normal Weight</v>
      </c>
      <c r="J2025" t="str" cm="1">
        <f t="array" ref="J2025">_xlfn.IFS(C2025&lt;5.7,"Normal",C2025&lt;6.5,"Pre-Diabetes",C2025&gt;=6.5,"Diabetes")</f>
        <v>Normal</v>
      </c>
    </row>
    <row r="2026" spans="1:10" x14ac:dyDescent="0.35">
      <c r="A2026" t="s">
        <v>341</v>
      </c>
      <c r="B2026">
        <v>29.77</v>
      </c>
      <c r="C2026">
        <v>9.9</v>
      </c>
      <c r="D2026" t="s">
        <v>2379</v>
      </c>
      <c r="E2026" t="s">
        <v>2379</v>
      </c>
      <c r="F2026" t="s">
        <v>2379</v>
      </c>
      <c r="G2026">
        <v>0</v>
      </c>
      <c r="H2026" t="s">
        <v>2379</v>
      </c>
      <c r="I2026" t="str" cm="1">
        <f t="array" ref="I2026">_xlfn.IFS(B2272&lt;18.5,"Underweight",B2272&lt;25,"Normal Weight",B2272&lt;30,"Overweight",B2272&gt;=30,"Obesity")</f>
        <v>Normal Weight</v>
      </c>
      <c r="J2026" t="str" cm="1">
        <f t="array" ref="J2026">_xlfn.IFS(C2026&lt;5.7,"Normal",C2026&lt;6.5,"Pre-Diabetes",C2026&gt;=6.5,"Diabetes")</f>
        <v>Diabetes</v>
      </c>
    </row>
    <row r="2027" spans="1:10" x14ac:dyDescent="0.35">
      <c r="A2027" t="s">
        <v>340</v>
      </c>
      <c r="B2027">
        <v>46.53</v>
      </c>
      <c r="C2027">
        <v>4.84</v>
      </c>
      <c r="D2027" t="s">
        <v>2380</v>
      </c>
      <c r="E2027" t="s">
        <v>2379</v>
      </c>
      <c r="F2027" t="s">
        <v>2379</v>
      </c>
      <c r="G2027">
        <v>0</v>
      </c>
      <c r="H2027" t="s">
        <v>2379</v>
      </c>
      <c r="I2027" t="str" cm="1">
        <f t="array" ref="I2027">_xlfn.IFS(B2273&lt;18.5,"Underweight",B2273&lt;25,"Normal Weight",B2273&lt;30,"Overweight",B2273&gt;=30,"Obesity")</f>
        <v>Underweight</v>
      </c>
      <c r="J2027" t="str" cm="1">
        <f t="array" ref="J2027">_xlfn.IFS(C2027&lt;5.7,"Normal",C2027&lt;6.5,"Pre-Diabetes",C2027&gt;=6.5,"Diabetes")</f>
        <v>Normal</v>
      </c>
    </row>
    <row r="2028" spans="1:10" x14ac:dyDescent="0.35">
      <c r="A2028" t="s">
        <v>339</v>
      </c>
      <c r="B2028">
        <v>23.4</v>
      </c>
      <c r="C2028">
        <v>5.53</v>
      </c>
      <c r="D2028" t="s">
        <v>2379</v>
      </c>
      <c r="E2028" t="s">
        <v>2379</v>
      </c>
      <c r="F2028" t="s">
        <v>2381</v>
      </c>
      <c r="G2028">
        <v>1</v>
      </c>
      <c r="H2028" t="s">
        <v>2379</v>
      </c>
      <c r="I2028" t="str" cm="1">
        <f t="array" ref="I2028">_xlfn.IFS(B2274&lt;18.5,"Underweight",B2274&lt;25,"Normal Weight",B2274&lt;30,"Overweight",B2274&gt;=30,"Obesity")</f>
        <v>Underweight</v>
      </c>
      <c r="J2028" t="str" cm="1">
        <f t="array" ref="J2028">_xlfn.IFS(C2028&lt;5.7,"Normal",C2028&lt;6.5,"Pre-Diabetes",C2028&gt;=6.5,"Diabetes")</f>
        <v>Normal</v>
      </c>
    </row>
    <row r="2029" spans="1:10" x14ac:dyDescent="0.35">
      <c r="A2029" t="s">
        <v>338</v>
      </c>
      <c r="B2029">
        <v>30</v>
      </c>
      <c r="C2029">
        <v>4.33</v>
      </c>
      <c r="D2029" t="s">
        <v>2380</v>
      </c>
      <c r="E2029" t="s">
        <v>2379</v>
      </c>
      <c r="F2029" t="s">
        <v>2379</v>
      </c>
      <c r="G2029">
        <v>0</v>
      </c>
      <c r="H2029" t="s">
        <v>2379</v>
      </c>
      <c r="I2029" t="str" cm="1">
        <f t="array" ref="I2029">_xlfn.IFS(B2275&lt;18.5,"Underweight",B2275&lt;25,"Normal Weight",B2275&lt;30,"Overweight",B2275&gt;=30,"Obesity")</f>
        <v>Normal Weight</v>
      </c>
      <c r="J2029" t="str" cm="1">
        <f t="array" ref="J2029">_xlfn.IFS(C2029&lt;5.7,"Normal",C2029&lt;6.5,"Pre-Diabetes",C2029&gt;=6.5,"Diabetes")</f>
        <v>Normal</v>
      </c>
    </row>
    <row r="2030" spans="1:10" x14ac:dyDescent="0.35">
      <c r="A2030" t="s">
        <v>337</v>
      </c>
      <c r="B2030">
        <v>29.15</v>
      </c>
      <c r="C2030">
        <v>4.91</v>
      </c>
      <c r="D2030" t="s">
        <v>2380</v>
      </c>
      <c r="E2030" t="s">
        <v>2379</v>
      </c>
      <c r="F2030" t="s">
        <v>2379</v>
      </c>
      <c r="G2030">
        <v>0</v>
      </c>
      <c r="H2030" t="s">
        <v>2379</v>
      </c>
      <c r="I2030" t="str" cm="1">
        <f t="array" ref="I2030">_xlfn.IFS(B2276&lt;18.5,"Underweight",B2276&lt;25,"Normal Weight",B2276&lt;30,"Overweight",B2276&gt;=30,"Obesity")</f>
        <v>Underweight</v>
      </c>
      <c r="J2030" t="str" cm="1">
        <f t="array" ref="J2030">_xlfn.IFS(C2030&lt;5.7,"Normal",C2030&lt;6.5,"Pre-Diabetes",C2030&gt;=6.5,"Diabetes")</f>
        <v>Normal</v>
      </c>
    </row>
    <row r="2031" spans="1:10" x14ac:dyDescent="0.35">
      <c r="A2031" t="s">
        <v>336</v>
      </c>
      <c r="B2031">
        <v>34.865000000000002</v>
      </c>
      <c r="C2031">
        <v>4.8</v>
      </c>
      <c r="D2031" t="s">
        <v>2379</v>
      </c>
      <c r="E2031" t="s">
        <v>2379</v>
      </c>
      <c r="F2031" t="s">
        <v>2379</v>
      </c>
      <c r="G2031">
        <v>0</v>
      </c>
      <c r="H2031" t="s">
        <v>2379</v>
      </c>
      <c r="I2031" t="str" cm="1">
        <f t="array" ref="I2031">_xlfn.IFS(B2277&lt;18.5,"Underweight",B2277&lt;25,"Normal Weight",B2277&lt;30,"Overweight",B2277&gt;=30,"Obesity")</f>
        <v>Normal Weight</v>
      </c>
      <c r="J2031" t="str" cm="1">
        <f t="array" ref="J2031">_xlfn.IFS(C2031&lt;5.7,"Normal",C2031&lt;6.5,"Pre-Diabetes",C2031&gt;=6.5,"Diabetes")</f>
        <v>Normal</v>
      </c>
    </row>
    <row r="2032" spans="1:10" x14ac:dyDescent="0.35">
      <c r="A2032" t="s">
        <v>335</v>
      </c>
      <c r="B2032">
        <v>28.12</v>
      </c>
      <c r="C2032">
        <v>5.55</v>
      </c>
      <c r="D2032" t="s">
        <v>2380</v>
      </c>
      <c r="E2032" t="s">
        <v>2380</v>
      </c>
      <c r="F2032" t="s">
        <v>2379</v>
      </c>
      <c r="G2032">
        <v>2</v>
      </c>
      <c r="H2032" t="s">
        <v>2379</v>
      </c>
      <c r="I2032" t="str" cm="1">
        <f t="array" ref="I2032">_xlfn.IFS(B2278&lt;18.5,"Underweight",B2278&lt;25,"Normal Weight",B2278&lt;30,"Overweight",B2278&gt;=30,"Obesity")</f>
        <v>Normal Weight</v>
      </c>
      <c r="J2032" t="str" cm="1">
        <f t="array" ref="J2032">_xlfn.IFS(C2032&lt;5.7,"Normal",C2032&lt;6.5,"Pre-Diabetes",C2032&gt;=6.5,"Diabetes")</f>
        <v>Normal</v>
      </c>
    </row>
    <row r="2033" spans="1:10" x14ac:dyDescent="0.35">
      <c r="A2033" t="s">
        <v>334</v>
      </c>
      <c r="B2033">
        <v>29.45</v>
      </c>
      <c r="C2033">
        <v>5.24</v>
      </c>
      <c r="D2033" t="s">
        <v>2380</v>
      </c>
      <c r="E2033" t="s">
        <v>2379</v>
      </c>
      <c r="F2033" t="s">
        <v>2379</v>
      </c>
      <c r="G2033">
        <v>0</v>
      </c>
      <c r="H2033" t="s">
        <v>2379</v>
      </c>
      <c r="I2033" t="str" cm="1">
        <f t="array" ref="I2033">_xlfn.IFS(B2279&lt;18.5,"Underweight",B2279&lt;25,"Normal Weight",B2279&lt;30,"Overweight",B2279&gt;=30,"Obesity")</f>
        <v>Underweight</v>
      </c>
      <c r="J2033" t="str" cm="1">
        <f t="array" ref="J2033">_xlfn.IFS(C2033&lt;5.7,"Normal",C2033&lt;6.5,"Pre-Diabetes",C2033&gt;=6.5,"Diabetes")</f>
        <v>Normal</v>
      </c>
    </row>
    <row r="2034" spans="1:10" x14ac:dyDescent="0.35">
      <c r="A2034" t="s">
        <v>333</v>
      </c>
      <c r="B2034">
        <v>27.94</v>
      </c>
      <c r="C2034">
        <v>6.08</v>
      </c>
      <c r="D2034" t="s">
        <v>2379</v>
      </c>
      <c r="E2034" t="s">
        <v>2379</v>
      </c>
      <c r="F2034" t="s">
        <v>2381</v>
      </c>
      <c r="G2034">
        <v>1</v>
      </c>
      <c r="H2034" t="s">
        <v>2379</v>
      </c>
      <c r="I2034" t="str" cm="1">
        <f t="array" ref="I2034">_xlfn.IFS(B2280&lt;18.5,"Underweight",B2280&lt;25,"Normal Weight",B2280&lt;30,"Overweight",B2280&gt;=30,"Obesity")</f>
        <v>Normal Weight</v>
      </c>
      <c r="J2034" t="str" cm="1">
        <f t="array" ref="J2034">_xlfn.IFS(C2034&lt;5.7,"Normal",C2034&lt;6.5,"Pre-Diabetes",C2034&gt;=6.5,"Diabetes")</f>
        <v>Pre-Diabetes</v>
      </c>
    </row>
    <row r="2035" spans="1:10" x14ac:dyDescent="0.35">
      <c r="A2035" t="s">
        <v>332</v>
      </c>
      <c r="B2035">
        <v>27.2</v>
      </c>
      <c r="C2035">
        <v>5.83</v>
      </c>
      <c r="D2035" t="s">
        <v>2379</v>
      </c>
      <c r="E2035" t="s">
        <v>2379</v>
      </c>
      <c r="F2035" t="s">
        <v>2381</v>
      </c>
      <c r="G2035">
        <v>1</v>
      </c>
      <c r="H2035" t="s">
        <v>2379</v>
      </c>
      <c r="I2035" t="str" cm="1">
        <f t="array" ref="I2035">_xlfn.IFS(B2281&lt;18.5,"Underweight",B2281&lt;25,"Normal Weight",B2281&lt;30,"Overweight",B2281&gt;=30,"Obesity")</f>
        <v>Underweight</v>
      </c>
      <c r="J2035" t="str" cm="1">
        <f t="array" ref="J2035">_xlfn.IFS(C2035&lt;5.7,"Normal",C2035&lt;6.5,"Pre-Diabetes",C2035&gt;=6.5,"Diabetes")</f>
        <v>Pre-Diabetes</v>
      </c>
    </row>
    <row r="2036" spans="1:10" x14ac:dyDescent="0.35">
      <c r="A2036" t="s">
        <v>331</v>
      </c>
      <c r="B2036">
        <v>33.344999999999999</v>
      </c>
      <c r="C2036">
        <v>4.29</v>
      </c>
      <c r="D2036" t="s">
        <v>2379</v>
      </c>
      <c r="E2036" t="s">
        <v>2379</v>
      </c>
      <c r="F2036" t="s">
        <v>2379</v>
      </c>
      <c r="G2036">
        <v>1</v>
      </c>
      <c r="H2036" t="s">
        <v>2379</v>
      </c>
      <c r="I2036" t="str" cm="1">
        <f t="array" ref="I2036">_xlfn.IFS(B2282&lt;18.5,"Underweight",B2282&lt;25,"Normal Weight",B2282&lt;30,"Overweight",B2282&gt;=30,"Obesity")</f>
        <v>Obesity</v>
      </c>
      <c r="J2036" t="str" cm="1">
        <f t="array" ref="J2036">_xlfn.IFS(C2036&lt;5.7,"Normal",C2036&lt;6.5,"Pre-Diabetes",C2036&gt;=6.5,"Diabetes")</f>
        <v>Normal</v>
      </c>
    </row>
    <row r="2037" spans="1:10" x14ac:dyDescent="0.35">
      <c r="A2037" t="s">
        <v>330</v>
      </c>
      <c r="B2037">
        <v>29.925000000000001</v>
      </c>
      <c r="C2037">
        <v>5.3</v>
      </c>
      <c r="D2037" t="s">
        <v>2379</v>
      </c>
      <c r="E2037" t="s">
        <v>2379</v>
      </c>
      <c r="F2037" t="s">
        <v>2379</v>
      </c>
      <c r="G2037">
        <v>1</v>
      </c>
      <c r="H2037" t="s">
        <v>2379</v>
      </c>
      <c r="I2037" t="str" cm="1">
        <f t="array" ref="I2037">_xlfn.IFS(B2283&lt;18.5,"Underweight",B2283&lt;25,"Normal Weight",B2283&lt;30,"Overweight",B2283&gt;=30,"Obesity")</f>
        <v>Normal Weight</v>
      </c>
      <c r="J2037" t="str" cm="1">
        <f t="array" ref="J2037">_xlfn.IFS(C2037&lt;5.7,"Normal",C2037&lt;6.5,"Pre-Diabetes",C2037&gt;=6.5,"Diabetes")</f>
        <v>Normal</v>
      </c>
    </row>
    <row r="2038" spans="1:10" x14ac:dyDescent="0.35">
      <c r="A2038" t="s">
        <v>329</v>
      </c>
      <c r="B2038">
        <v>24.225000000000001</v>
      </c>
      <c r="C2038">
        <v>4.42</v>
      </c>
      <c r="D2038" t="s">
        <v>2379</v>
      </c>
      <c r="E2038" t="s">
        <v>2379</v>
      </c>
      <c r="F2038" t="s">
        <v>2379</v>
      </c>
      <c r="G2038">
        <v>1</v>
      </c>
      <c r="H2038" t="s">
        <v>2379</v>
      </c>
      <c r="I2038" t="str" cm="1">
        <f t="array" ref="I2038">_xlfn.IFS(B2284&lt;18.5,"Underweight",B2284&lt;25,"Normal Weight",B2284&lt;30,"Overweight",B2284&gt;=30,"Obesity")</f>
        <v>Obesity</v>
      </c>
      <c r="J2038" t="str" cm="1">
        <f t="array" ref="J2038">_xlfn.IFS(C2038&lt;5.7,"Normal",C2038&lt;6.5,"Pre-Diabetes",C2038&gt;=6.5,"Diabetes")</f>
        <v>Normal</v>
      </c>
    </row>
    <row r="2039" spans="1:10" x14ac:dyDescent="0.35">
      <c r="A2039" t="s">
        <v>328</v>
      </c>
      <c r="B2039">
        <v>29.68</v>
      </c>
      <c r="C2039">
        <v>5.68</v>
      </c>
      <c r="D2039" t="s">
        <v>2379</v>
      </c>
      <c r="E2039" t="s">
        <v>2380</v>
      </c>
      <c r="F2039" t="s">
        <v>2379</v>
      </c>
      <c r="G2039">
        <v>1</v>
      </c>
      <c r="H2039" t="s">
        <v>2379</v>
      </c>
      <c r="I2039" t="str" cm="1">
        <f t="array" ref="I2039">_xlfn.IFS(B2285&lt;18.5,"Underweight",B2285&lt;25,"Normal Weight",B2285&lt;30,"Overweight",B2285&gt;=30,"Obesity")</f>
        <v>Underweight</v>
      </c>
      <c r="J2039" t="str" cm="1">
        <f t="array" ref="J2039">_xlfn.IFS(C2039&lt;5.7,"Normal",C2039&lt;6.5,"Pre-Diabetes",C2039&gt;=6.5,"Diabetes")</f>
        <v>Normal</v>
      </c>
    </row>
    <row r="2040" spans="1:10" x14ac:dyDescent="0.35">
      <c r="A2040" t="s">
        <v>327</v>
      </c>
      <c r="B2040">
        <v>20.614999999999998</v>
      </c>
      <c r="C2040">
        <v>6.05</v>
      </c>
      <c r="D2040" t="s">
        <v>2379</v>
      </c>
      <c r="E2040" t="s">
        <v>2379</v>
      </c>
      <c r="F2040" t="s">
        <v>2381</v>
      </c>
      <c r="G2040">
        <v>1</v>
      </c>
      <c r="H2040" t="s">
        <v>2379</v>
      </c>
      <c r="I2040" t="str" cm="1">
        <f t="array" ref="I2040">_xlfn.IFS(B2286&lt;18.5,"Underweight",B2286&lt;25,"Normal Weight",B2286&lt;30,"Overweight",B2286&gt;=30,"Obesity")</f>
        <v>Obesity</v>
      </c>
      <c r="J2040" t="str" cm="1">
        <f t="array" ref="J2040">_xlfn.IFS(C2040&lt;5.7,"Normal",C2040&lt;6.5,"Pre-Diabetes",C2040&gt;=6.5,"Diabetes")</f>
        <v>Pre-Diabetes</v>
      </c>
    </row>
    <row r="2041" spans="1:10" x14ac:dyDescent="0.35">
      <c r="A2041" t="s">
        <v>326</v>
      </c>
      <c r="B2041">
        <v>32.119999999999997</v>
      </c>
      <c r="C2041">
        <v>5.33</v>
      </c>
      <c r="D2041" t="s">
        <v>2379</v>
      </c>
      <c r="E2041" t="s">
        <v>2380</v>
      </c>
      <c r="F2041" t="s">
        <v>2379</v>
      </c>
      <c r="G2041">
        <v>1</v>
      </c>
      <c r="H2041" t="s">
        <v>2379</v>
      </c>
      <c r="I2041" t="str" cm="1">
        <f t="array" ref="I2041">_xlfn.IFS(B2287&lt;18.5,"Underweight",B2287&lt;25,"Normal Weight",B2287&lt;30,"Overweight",B2287&gt;=30,"Obesity")</f>
        <v>Underweight</v>
      </c>
      <c r="J2041" t="str" cm="1">
        <f t="array" ref="J2041">_xlfn.IFS(C2041&lt;5.7,"Normal",C2041&lt;6.5,"Pre-Diabetes",C2041&gt;=6.5,"Diabetes")</f>
        <v>Normal</v>
      </c>
    </row>
    <row r="2042" spans="1:10" x14ac:dyDescent="0.35">
      <c r="A2042" t="s">
        <v>325</v>
      </c>
      <c r="B2042">
        <v>27.36</v>
      </c>
      <c r="C2042">
        <v>6.22</v>
      </c>
      <c r="D2042" t="s">
        <v>2379</v>
      </c>
      <c r="E2042" t="s">
        <v>2379</v>
      </c>
      <c r="F2042" t="s">
        <v>2379</v>
      </c>
      <c r="G2042">
        <v>0</v>
      </c>
      <c r="H2042" t="s">
        <v>2379</v>
      </c>
      <c r="I2042" t="str" cm="1">
        <f t="array" ref="I2042">_xlfn.IFS(B2288&lt;18.5,"Underweight",B2288&lt;25,"Normal Weight",B2288&lt;30,"Overweight",B2288&gt;=30,"Obesity")</f>
        <v>Obesity</v>
      </c>
      <c r="J2042" t="str" cm="1">
        <f t="array" ref="J2042">_xlfn.IFS(C2042&lt;5.7,"Normal",C2042&lt;6.5,"Pre-Diabetes",C2042&gt;=6.5,"Diabetes")</f>
        <v>Pre-Diabetes</v>
      </c>
    </row>
    <row r="2043" spans="1:10" x14ac:dyDescent="0.35">
      <c r="A2043" t="s">
        <v>324</v>
      </c>
      <c r="B2043">
        <v>17.385000000000002</v>
      </c>
      <c r="C2043">
        <v>5.84</v>
      </c>
      <c r="D2043" t="s">
        <v>2379</v>
      </c>
      <c r="E2043" t="s">
        <v>2379</v>
      </c>
      <c r="F2043" t="s">
        <v>2379</v>
      </c>
      <c r="G2043">
        <v>0</v>
      </c>
      <c r="H2043" t="s">
        <v>2379</v>
      </c>
      <c r="I2043" t="str" cm="1">
        <f t="array" ref="I2043">_xlfn.IFS(B2289&lt;18.5,"Underweight",B2289&lt;25,"Normal Weight",B2289&lt;30,"Overweight",B2289&gt;=30,"Obesity")</f>
        <v>Underweight</v>
      </c>
      <c r="J2043" t="str" cm="1">
        <f t="array" ref="J2043">_xlfn.IFS(C2043&lt;5.7,"Normal",C2043&lt;6.5,"Pre-Diabetes",C2043&gt;=6.5,"Diabetes")</f>
        <v>Pre-Diabetes</v>
      </c>
    </row>
    <row r="2044" spans="1:10" x14ac:dyDescent="0.35">
      <c r="A2044" t="s">
        <v>323</v>
      </c>
      <c r="B2044">
        <v>30.13</v>
      </c>
      <c r="C2044">
        <v>5.71</v>
      </c>
      <c r="D2044" t="s">
        <v>2379</v>
      </c>
      <c r="E2044" t="s">
        <v>2380</v>
      </c>
      <c r="F2044" t="s">
        <v>2379</v>
      </c>
      <c r="G2044">
        <v>1</v>
      </c>
      <c r="H2044" t="s">
        <v>2379</v>
      </c>
      <c r="I2044" t="str" cm="1">
        <f t="array" ref="I2044">_xlfn.IFS(B2290&lt;18.5,"Underweight",B2290&lt;25,"Normal Weight",B2290&lt;30,"Overweight",B2290&gt;=30,"Obesity")</f>
        <v>Obesity</v>
      </c>
      <c r="J2044" t="str" cm="1">
        <f t="array" ref="J2044">_xlfn.IFS(C2044&lt;5.7,"Normal",C2044&lt;6.5,"Pre-Diabetes",C2044&gt;=6.5,"Diabetes")</f>
        <v>Pre-Diabetes</v>
      </c>
    </row>
    <row r="2045" spans="1:10" x14ac:dyDescent="0.35">
      <c r="A2045" t="s">
        <v>322</v>
      </c>
      <c r="B2045">
        <v>25.44</v>
      </c>
      <c r="C2045">
        <v>6.04</v>
      </c>
      <c r="D2045" t="s">
        <v>2380</v>
      </c>
      <c r="E2045" t="s">
        <v>2379</v>
      </c>
      <c r="F2045" t="s">
        <v>2381</v>
      </c>
      <c r="G2045">
        <v>1</v>
      </c>
      <c r="H2045" t="s">
        <v>2379</v>
      </c>
      <c r="I2045" t="str" cm="1">
        <f t="array" ref="I2045">_xlfn.IFS(B2291&lt;18.5,"Underweight",B2291&lt;25,"Normal Weight",B2291&lt;30,"Overweight",B2291&gt;=30,"Obesity")</f>
        <v>Obesity</v>
      </c>
      <c r="J2045" t="str" cm="1">
        <f t="array" ref="J2045">_xlfn.IFS(C2045&lt;5.7,"Normal",C2045&lt;6.5,"Pre-Diabetes",C2045&gt;=6.5,"Diabetes")</f>
        <v>Pre-Diabetes</v>
      </c>
    </row>
    <row r="2046" spans="1:10" x14ac:dyDescent="0.35">
      <c r="A2046" t="s">
        <v>321</v>
      </c>
      <c r="B2046">
        <v>39.805</v>
      </c>
      <c r="C2046">
        <v>4.38</v>
      </c>
      <c r="D2046" t="s">
        <v>2379</v>
      </c>
      <c r="E2046" t="s">
        <v>2380</v>
      </c>
      <c r="F2046" t="s">
        <v>2379</v>
      </c>
      <c r="G2046">
        <v>1</v>
      </c>
      <c r="H2046" t="s">
        <v>2379</v>
      </c>
      <c r="I2046" t="str" cm="1">
        <f t="array" ref="I2046">_xlfn.IFS(B2292&lt;18.5,"Underweight",B2292&lt;25,"Normal Weight",B2292&lt;30,"Overweight",B2292&gt;=30,"Obesity")</f>
        <v>Normal Weight</v>
      </c>
      <c r="J2046" t="str" cm="1">
        <f t="array" ref="J2046">_xlfn.IFS(C2046&lt;5.7,"Normal",C2046&lt;6.5,"Pre-Diabetes",C2046&gt;=6.5,"Diabetes")</f>
        <v>Normal</v>
      </c>
    </row>
    <row r="2047" spans="1:10" x14ac:dyDescent="0.35">
      <c r="A2047" t="s">
        <v>320</v>
      </c>
      <c r="B2047">
        <v>30.4</v>
      </c>
      <c r="C2047">
        <v>5.56</v>
      </c>
      <c r="D2047" t="s">
        <v>2380</v>
      </c>
      <c r="E2047" t="s">
        <v>2380</v>
      </c>
      <c r="F2047" t="s">
        <v>2379</v>
      </c>
      <c r="G2047">
        <v>1</v>
      </c>
      <c r="H2047" t="s">
        <v>2379</v>
      </c>
      <c r="I2047" t="str" cm="1">
        <f t="array" ref="I2047">_xlfn.IFS(B2293&lt;18.5,"Underweight",B2293&lt;25,"Normal Weight",B2293&lt;30,"Overweight",B2293&gt;=30,"Obesity")</f>
        <v>Obesity</v>
      </c>
      <c r="J2047" t="str" cm="1">
        <f t="array" ref="J2047">_xlfn.IFS(C2047&lt;5.7,"Normal",C2047&lt;6.5,"Pre-Diabetes",C2047&gt;=6.5,"Diabetes")</f>
        <v>Normal</v>
      </c>
    </row>
    <row r="2048" spans="1:10" x14ac:dyDescent="0.35">
      <c r="A2048" t="s">
        <v>319</v>
      </c>
      <c r="B2048">
        <v>23.18</v>
      </c>
      <c r="C2048">
        <v>4.24</v>
      </c>
      <c r="D2048" t="s">
        <v>2379</v>
      </c>
      <c r="E2048" t="s">
        <v>2380</v>
      </c>
      <c r="F2048" t="s">
        <v>2379</v>
      </c>
      <c r="G2048">
        <v>1</v>
      </c>
      <c r="H2048" t="s">
        <v>2379</v>
      </c>
      <c r="I2048" t="str" cm="1">
        <f t="array" ref="I2048">_xlfn.IFS(B2294&lt;18.5,"Underweight",B2294&lt;25,"Normal Weight",B2294&lt;30,"Overweight",B2294&gt;=30,"Obesity")</f>
        <v>Obesity</v>
      </c>
      <c r="J2048" t="str" cm="1">
        <f t="array" ref="J2048">_xlfn.IFS(C2048&lt;5.7,"Normal",C2048&lt;6.5,"Pre-Diabetes",C2048&gt;=6.5,"Diabetes")</f>
        <v>Normal</v>
      </c>
    </row>
    <row r="2049" spans="1:10" x14ac:dyDescent="0.35">
      <c r="A2049" t="s">
        <v>318</v>
      </c>
      <c r="B2049">
        <v>39.615000000000002</v>
      </c>
      <c r="C2049">
        <v>6.32</v>
      </c>
      <c r="D2049" t="s">
        <v>2379</v>
      </c>
      <c r="E2049" t="s">
        <v>2379</v>
      </c>
      <c r="F2049" t="s">
        <v>2381</v>
      </c>
      <c r="G2049">
        <v>1</v>
      </c>
      <c r="H2049" t="s">
        <v>2379</v>
      </c>
      <c r="I2049" t="str" cm="1">
        <f t="array" ref="I2049">_xlfn.IFS(B2295&lt;18.5,"Underweight",B2295&lt;25,"Normal Weight",B2295&lt;30,"Overweight",B2295&gt;=30,"Obesity")</f>
        <v>Normal Weight</v>
      </c>
      <c r="J2049" t="str" cm="1">
        <f t="array" ref="J2049">_xlfn.IFS(C2049&lt;5.7,"Normal",C2049&lt;6.5,"Pre-Diabetes",C2049&gt;=6.5,"Diabetes")</f>
        <v>Pre-Diabetes</v>
      </c>
    </row>
    <row r="2050" spans="1:10" x14ac:dyDescent="0.35">
      <c r="A2050" t="s">
        <v>317</v>
      </c>
      <c r="B2050">
        <v>30.59</v>
      </c>
      <c r="C2050">
        <v>6.3</v>
      </c>
      <c r="D2050" t="s">
        <v>2380</v>
      </c>
      <c r="E2050" t="s">
        <v>2379</v>
      </c>
      <c r="F2050" t="s">
        <v>2381</v>
      </c>
      <c r="G2050">
        <v>1</v>
      </c>
      <c r="H2050" t="s">
        <v>2379</v>
      </c>
      <c r="I2050" t="str" cm="1">
        <f t="array" ref="I2050">_xlfn.IFS(B2296&lt;18.5,"Underweight",B2296&lt;25,"Normal Weight",B2296&lt;30,"Overweight",B2296&gt;=30,"Obesity")</f>
        <v>Underweight</v>
      </c>
      <c r="J2050" t="str" cm="1">
        <f t="array" ref="J2050">_xlfn.IFS(C2050&lt;5.7,"Normal",C2050&lt;6.5,"Pre-Diabetes",C2050&gt;=6.5,"Diabetes")</f>
        <v>Pre-Diabetes</v>
      </c>
    </row>
    <row r="2051" spans="1:10" x14ac:dyDescent="0.35">
      <c r="A2051" t="s">
        <v>316</v>
      </c>
      <c r="B2051">
        <v>16.72</v>
      </c>
      <c r="C2051">
        <v>4.38</v>
      </c>
      <c r="D2051" t="s">
        <v>2380</v>
      </c>
      <c r="E2051" t="s">
        <v>2379</v>
      </c>
      <c r="F2051" t="s">
        <v>2379</v>
      </c>
      <c r="G2051">
        <v>1</v>
      </c>
      <c r="H2051" t="s">
        <v>2379</v>
      </c>
      <c r="I2051" t="str" cm="1">
        <f t="array" ref="I2051">_xlfn.IFS(B2297&lt;18.5,"Underweight",B2297&lt;25,"Normal Weight",B2297&lt;30,"Overweight",B2297&gt;=30,"Obesity")</f>
        <v>Obesity</v>
      </c>
      <c r="J2051" t="str" cm="1">
        <f t="array" ref="J2051">_xlfn.IFS(C2051&lt;5.7,"Normal",C2051&lt;6.5,"Pre-Diabetes",C2051&gt;=6.5,"Diabetes")</f>
        <v>Normal</v>
      </c>
    </row>
    <row r="2052" spans="1:10" x14ac:dyDescent="0.35">
      <c r="A2052" t="s">
        <v>315</v>
      </c>
      <c r="B2052">
        <v>26.22</v>
      </c>
      <c r="C2052">
        <v>4.6500000000000004</v>
      </c>
      <c r="D2052" t="s">
        <v>2380</v>
      </c>
      <c r="E2052" t="s">
        <v>2379</v>
      </c>
      <c r="F2052" t="s">
        <v>2381</v>
      </c>
      <c r="G2052">
        <v>1</v>
      </c>
      <c r="H2052" t="s">
        <v>2379</v>
      </c>
      <c r="I2052" t="str" cm="1">
        <f t="array" ref="I2052">_xlfn.IFS(B2298&lt;18.5,"Underweight",B2298&lt;25,"Normal Weight",B2298&lt;30,"Overweight",B2298&gt;=30,"Obesity")</f>
        <v>Normal Weight</v>
      </c>
      <c r="J2052" t="str" cm="1">
        <f t="array" ref="J2052">_xlfn.IFS(C2052&lt;5.7,"Normal",C2052&lt;6.5,"Pre-Diabetes",C2052&gt;=6.5,"Diabetes")</f>
        <v>Normal</v>
      </c>
    </row>
    <row r="2053" spans="1:10" x14ac:dyDescent="0.35">
      <c r="A2053" t="s">
        <v>314</v>
      </c>
      <c r="B2053">
        <v>31.824999999999999</v>
      </c>
      <c r="C2053">
        <v>4.7</v>
      </c>
      <c r="D2053" t="s">
        <v>2379</v>
      </c>
      <c r="E2053" t="s">
        <v>2379</v>
      </c>
      <c r="F2053" t="s">
        <v>2381</v>
      </c>
      <c r="G2053">
        <v>1</v>
      </c>
      <c r="H2053" t="s">
        <v>2379</v>
      </c>
      <c r="I2053" t="str" cm="1">
        <f t="array" ref="I2053">_xlfn.IFS(B2299&lt;18.5,"Underweight",B2299&lt;25,"Normal Weight",B2299&lt;30,"Overweight",B2299&gt;=30,"Obesity")</f>
        <v>Underweight</v>
      </c>
      <c r="J2053" t="str" cm="1">
        <f t="array" ref="J2053">_xlfn.IFS(C2053&lt;5.7,"Normal",C2053&lt;6.5,"Pre-Diabetes",C2053&gt;=6.5,"Diabetes")</f>
        <v>Normal</v>
      </c>
    </row>
    <row r="2054" spans="1:10" x14ac:dyDescent="0.35">
      <c r="A2054" t="s">
        <v>313</v>
      </c>
      <c r="B2054">
        <v>25.745000000000001</v>
      </c>
      <c r="C2054">
        <v>4.34</v>
      </c>
      <c r="D2054" t="s">
        <v>2379</v>
      </c>
      <c r="E2054" t="s">
        <v>2379</v>
      </c>
      <c r="F2054" t="s">
        <v>2381</v>
      </c>
      <c r="G2054">
        <v>1</v>
      </c>
      <c r="H2054" t="s">
        <v>2379</v>
      </c>
      <c r="I2054" t="str" cm="1">
        <f t="array" ref="I2054">_xlfn.IFS(B2300&lt;18.5,"Underweight",B2300&lt;25,"Normal Weight",B2300&lt;30,"Overweight",B2300&gt;=30,"Obesity")</f>
        <v>Underweight</v>
      </c>
      <c r="J2054" t="str" cm="1">
        <f t="array" ref="J2054">_xlfn.IFS(C2054&lt;5.7,"Normal",C2054&lt;6.5,"Pre-Diabetes",C2054&gt;=6.5,"Diabetes")</f>
        <v>Normal</v>
      </c>
    </row>
    <row r="2055" spans="1:10" x14ac:dyDescent="0.35">
      <c r="A2055" t="s">
        <v>312</v>
      </c>
      <c r="B2055">
        <v>24.605</v>
      </c>
      <c r="C2055">
        <v>5.62</v>
      </c>
      <c r="D2055" t="s">
        <v>2379</v>
      </c>
      <c r="E2055" t="s">
        <v>2379</v>
      </c>
      <c r="F2055" t="s">
        <v>2381</v>
      </c>
      <c r="G2055">
        <v>1</v>
      </c>
      <c r="H2055" t="s">
        <v>2379</v>
      </c>
      <c r="I2055" t="str" cm="1">
        <f t="array" ref="I2055">_xlfn.IFS(B2301&lt;18.5,"Underweight",B2301&lt;25,"Normal Weight",B2301&lt;30,"Overweight",B2301&gt;=30,"Obesity")</f>
        <v>Underweight</v>
      </c>
      <c r="J2055" t="str" cm="1">
        <f t="array" ref="J2055">_xlfn.IFS(C2055&lt;5.7,"Normal",C2055&lt;6.5,"Pre-Diabetes",C2055&gt;=6.5,"Diabetes")</f>
        <v>Normal</v>
      </c>
    </row>
    <row r="2056" spans="1:10" x14ac:dyDescent="0.35">
      <c r="A2056" t="s">
        <v>311</v>
      </c>
      <c r="B2056">
        <v>24.51</v>
      </c>
      <c r="C2056">
        <v>4.24</v>
      </c>
      <c r="D2056" t="s">
        <v>2379</v>
      </c>
      <c r="E2056" t="s">
        <v>2379</v>
      </c>
      <c r="F2056" t="s">
        <v>2381</v>
      </c>
      <c r="G2056">
        <v>1</v>
      </c>
      <c r="H2056" t="s">
        <v>2379</v>
      </c>
      <c r="I2056" t="str" cm="1">
        <f t="array" ref="I2056">_xlfn.IFS(B2302&lt;18.5,"Underweight",B2302&lt;25,"Normal Weight",B2302&lt;30,"Overweight",B2302&gt;=30,"Obesity")</f>
        <v>Normal Weight</v>
      </c>
      <c r="J2056" t="str" cm="1">
        <f t="array" ref="J2056">_xlfn.IFS(C2056&lt;5.7,"Normal",C2056&lt;6.5,"Pre-Diabetes",C2056&gt;=6.5,"Diabetes")</f>
        <v>Normal</v>
      </c>
    </row>
    <row r="2057" spans="1:10" x14ac:dyDescent="0.35">
      <c r="A2057" t="s">
        <v>310</v>
      </c>
      <c r="B2057">
        <v>31.065000000000001</v>
      </c>
      <c r="C2057">
        <v>4.57</v>
      </c>
      <c r="D2057" t="s">
        <v>2380</v>
      </c>
      <c r="E2057" t="s">
        <v>2379</v>
      </c>
      <c r="F2057" t="s">
        <v>2379</v>
      </c>
      <c r="G2057">
        <v>0</v>
      </c>
      <c r="H2057" t="s">
        <v>2379</v>
      </c>
      <c r="I2057" t="str" cm="1">
        <f t="array" ref="I2057">_xlfn.IFS(B2303&lt;18.5,"Underweight",B2303&lt;25,"Normal Weight",B2303&lt;30,"Overweight",B2303&gt;=30,"Obesity")</f>
        <v>Underweight</v>
      </c>
      <c r="J2057" t="str" cm="1">
        <f t="array" ref="J2057">_xlfn.IFS(C2057&lt;5.7,"Normal",C2057&lt;6.5,"Pre-Diabetes",C2057&gt;=6.5,"Diabetes")</f>
        <v>Normal</v>
      </c>
    </row>
    <row r="2058" spans="1:10" x14ac:dyDescent="0.35">
      <c r="A2058" t="s">
        <v>309</v>
      </c>
      <c r="B2058">
        <v>28.12</v>
      </c>
      <c r="C2058">
        <v>5.05</v>
      </c>
      <c r="D2058" t="s">
        <v>2379</v>
      </c>
      <c r="E2058" t="s">
        <v>2379</v>
      </c>
      <c r="F2058" t="s">
        <v>2379</v>
      </c>
      <c r="G2058">
        <v>0</v>
      </c>
      <c r="H2058" t="s">
        <v>2379</v>
      </c>
      <c r="I2058" t="str" cm="1">
        <f t="array" ref="I2058">_xlfn.IFS(B2304&lt;18.5,"Underweight",B2304&lt;25,"Normal Weight",B2304&lt;30,"Overweight",B2304&gt;=30,"Obesity")</f>
        <v>Underweight</v>
      </c>
      <c r="J2058" t="str" cm="1">
        <f t="array" ref="J2058">_xlfn.IFS(C2058&lt;5.7,"Normal",C2058&lt;6.5,"Pre-Diabetes",C2058&gt;=6.5,"Diabetes")</f>
        <v>Normal</v>
      </c>
    </row>
    <row r="2059" spans="1:10" x14ac:dyDescent="0.35">
      <c r="A2059" t="s">
        <v>308</v>
      </c>
      <c r="B2059">
        <v>38.06</v>
      </c>
      <c r="C2059">
        <v>6.16</v>
      </c>
      <c r="D2059" t="s">
        <v>2379</v>
      </c>
      <c r="E2059" t="s">
        <v>2379</v>
      </c>
      <c r="F2059" t="s">
        <v>2379</v>
      </c>
      <c r="G2059">
        <v>0</v>
      </c>
      <c r="H2059" t="s">
        <v>2379</v>
      </c>
      <c r="I2059" t="str" cm="1">
        <f t="array" ref="I2059">_xlfn.IFS(B2305&lt;18.5,"Underweight",B2305&lt;25,"Normal Weight",B2305&lt;30,"Overweight",B2305&gt;=30,"Obesity")</f>
        <v>Underweight</v>
      </c>
      <c r="J2059" t="str" cm="1">
        <f t="array" ref="J2059">_xlfn.IFS(C2059&lt;5.7,"Normal",C2059&lt;6.5,"Pre-Diabetes",C2059&gt;=6.5,"Diabetes")</f>
        <v>Pre-Diabetes</v>
      </c>
    </row>
    <row r="2060" spans="1:10" x14ac:dyDescent="0.35">
      <c r="A2060" t="s">
        <v>307</v>
      </c>
      <c r="B2060">
        <v>24.96</v>
      </c>
      <c r="C2060">
        <v>4.57</v>
      </c>
      <c r="D2060" t="s">
        <v>2379</v>
      </c>
      <c r="E2060" t="s">
        <v>2379</v>
      </c>
      <c r="F2060" t="s">
        <v>2379</v>
      </c>
      <c r="G2060">
        <v>0</v>
      </c>
      <c r="H2060" t="s">
        <v>2379</v>
      </c>
      <c r="I2060" t="str" cm="1">
        <f t="array" ref="I2060">_xlfn.IFS(B2306&lt;18.5,"Underweight",B2306&lt;25,"Normal Weight",B2306&lt;30,"Overweight",B2306&gt;=30,"Obesity")</f>
        <v>Underweight</v>
      </c>
      <c r="J2060" t="str" cm="1">
        <f t="array" ref="J2060">_xlfn.IFS(C2060&lt;5.7,"Normal",C2060&lt;6.5,"Pre-Diabetes",C2060&gt;=6.5,"Diabetes")</f>
        <v>Normal</v>
      </c>
    </row>
    <row r="2061" spans="1:10" x14ac:dyDescent="0.35">
      <c r="A2061" t="s">
        <v>306</v>
      </c>
      <c r="B2061">
        <v>17.670000000000002</v>
      </c>
      <c r="C2061">
        <v>5.53</v>
      </c>
      <c r="D2061" t="s">
        <v>2380</v>
      </c>
      <c r="E2061" t="s">
        <v>2379</v>
      </c>
      <c r="F2061" t="s">
        <v>2379</v>
      </c>
      <c r="G2061">
        <v>0</v>
      </c>
      <c r="H2061" t="s">
        <v>2379</v>
      </c>
      <c r="I2061" t="str" cm="1">
        <f t="array" ref="I2061">_xlfn.IFS(B2307&lt;18.5,"Underweight",B2307&lt;25,"Normal Weight",B2307&lt;30,"Overweight",B2307&gt;=30,"Obesity")</f>
        <v>Underweight</v>
      </c>
      <c r="J2061" t="str" cm="1">
        <f t="array" ref="J2061">_xlfn.IFS(C2061&lt;5.7,"Normal",C2061&lt;6.5,"Pre-Diabetes",C2061&gt;=6.5,"Diabetes")</f>
        <v>Normal</v>
      </c>
    </row>
    <row r="2062" spans="1:10" x14ac:dyDescent="0.35">
      <c r="A2062" t="s">
        <v>305</v>
      </c>
      <c r="B2062">
        <v>31.35</v>
      </c>
      <c r="C2062">
        <v>5.84</v>
      </c>
      <c r="D2062" t="s">
        <v>2379</v>
      </c>
      <c r="E2062" t="s">
        <v>2380</v>
      </c>
      <c r="F2062" t="s">
        <v>2379</v>
      </c>
      <c r="G2062">
        <v>1</v>
      </c>
      <c r="H2062" t="s">
        <v>2379</v>
      </c>
      <c r="I2062" t="str" cm="1">
        <f t="array" ref="I2062">_xlfn.IFS(B2308&lt;18.5,"Underweight",B2308&lt;25,"Normal Weight",B2308&lt;30,"Overweight",B2308&gt;=30,"Obesity")</f>
        <v>Normal Weight</v>
      </c>
      <c r="J2062" t="str" cm="1">
        <f t="array" ref="J2062">_xlfn.IFS(C2062&lt;5.7,"Normal",C2062&lt;6.5,"Pre-Diabetes",C2062&gt;=6.5,"Diabetes")</f>
        <v>Pre-Diabetes</v>
      </c>
    </row>
    <row r="2063" spans="1:10" x14ac:dyDescent="0.35">
      <c r="A2063" t="s">
        <v>304</v>
      </c>
      <c r="B2063">
        <v>28.31</v>
      </c>
      <c r="C2063">
        <v>6.41</v>
      </c>
      <c r="D2063" t="s">
        <v>2379</v>
      </c>
      <c r="E2063" t="s">
        <v>2380</v>
      </c>
      <c r="F2063" t="s">
        <v>2379</v>
      </c>
      <c r="G2063">
        <v>1</v>
      </c>
      <c r="H2063" t="s">
        <v>2379</v>
      </c>
      <c r="I2063" t="str" cm="1">
        <f t="array" ref="I2063">_xlfn.IFS(B2309&lt;18.5,"Underweight",B2309&lt;25,"Normal Weight",B2309&lt;30,"Overweight",B2309&gt;=30,"Obesity")</f>
        <v>Underweight</v>
      </c>
      <c r="J2063" t="str" cm="1">
        <f t="array" ref="J2063">_xlfn.IFS(C2063&lt;5.7,"Normal",C2063&lt;6.5,"Pre-Diabetes",C2063&gt;=6.5,"Diabetes")</f>
        <v>Pre-Diabetes</v>
      </c>
    </row>
    <row r="2064" spans="1:10" x14ac:dyDescent="0.35">
      <c r="A2064" t="s">
        <v>303</v>
      </c>
      <c r="B2064">
        <v>30.3</v>
      </c>
      <c r="C2064">
        <v>4.7300000000000004</v>
      </c>
      <c r="D2064" t="s">
        <v>2380</v>
      </c>
      <c r="E2064" t="s">
        <v>2379</v>
      </c>
      <c r="F2064" t="s">
        <v>2381</v>
      </c>
      <c r="G2064">
        <v>1</v>
      </c>
      <c r="H2064" t="s">
        <v>2379</v>
      </c>
      <c r="I2064" t="str" cm="1">
        <f t="array" ref="I2064">_xlfn.IFS(B2310&lt;18.5,"Underweight",B2310&lt;25,"Normal Weight",B2310&lt;30,"Overweight",B2310&gt;=30,"Obesity")</f>
        <v>Normal Weight</v>
      </c>
      <c r="J2064" t="str" cm="1">
        <f t="array" ref="J2064">_xlfn.IFS(C2064&lt;5.7,"Normal",C2064&lt;6.5,"Pre-Diabetes",C2064&gt;=6.5,"Diabetes")</f>
        <v>Normal</v>
      </c>
    </row>
    <row r="2065" spans="1:10" x14ac:dyDescent="0.35">
      <c r="A2065" t="s">
        <v>302</v>
      </c>
      <c r="B2065">
        <v>26.4</v>
      </c>
      <c r="C2065">
        <v>6.22</v>
      </c>
      <c r="D2065" t="s">
        <v>2380</v>
      </c>
      <c r="E2065" t="s">
        <v>2379</v>
      </c>
      <c r="F2065" t="s">
        <v>2379</v>
      </c>
      <c r="G2065">
        <v>0</v>
      </c>
      <c r="H2065" t="s">
        <v>2379</v>
      </c>
      <c r="I2065" t="str" cm="1">
        <f t="array" ref="I2065">_xlfn.IFS(B2311&lt;18.5,"Underweight",B2311&lt;25,"Normal Weight",B2311&lt;30,"Overweight",B2311&gt;=30,"Obesity")</f>
        <v>Normal Weight</v>
      </c>
      <c r="J2065" t="str" cm="1">
        <f t="array" ref="J2065">_xlfn.IFS(C2065&lt;5.7,"Normal",C2065&lt;6.5,"Pre-Diabetes",C2065&gt;=6.5,"Diabetes")</f>
        <v>Pre-Diabetes</v>
      </c>
    </row>
    <row r="2066" spans="1:10" x14ac:dyDescent="0.35">
      <c r="A2066" t="s">
        <v>301</v>
      </c>
      <c r="B2066">
        <v>22.135000000000002</v>
      </c>
      <c r="C2066">
        <v>4.46</v>
      </c>
      <c r="D2066" t="s">
        <v>2380</v>
      </c>
      <c r="E2066" t="s">
        <v>2379</v>
      </c>
      <c r="F2066" t="s">
        <v>2379</v>
      </c>
      <c r="G2066">
        <v>0</v>
      </c>
      <c r="H2066" t="s">
        <v>2379</v>
      </c>
      <c r="I2066" t="str" cm="1">
        <f t="array" ref="I2066">_xlfn.IFS(B2312&lt;18.5,"Underweight",B2312&lt;25,"Normal Weight",B2312&lt;30,"Overweight",B2312&gt;=30,"Obesity")</f>
        <v>Overweight</v>
      </c>
      <c r="J2066" t="str" cm="1">
        <f t="array" ref="J2066">_xlfn.IFS(C2066&lt;5.7,"Normal",C2066&lt;6.5,"Pre-Diabetes",C2066&gt;=6.5,"Diabetes")</f>
        <v>Normal</v>
      </c>
    </row>
    <row r="2067" spans="1:10" x14ac:dyDescent="0.35">
      <c r="A2067" t="s">
        <v>300</v>
      </c>
      <c r="B2067">
        <v>17.399999999999999</v>
      </c>
      <c r="C2067">
        <v>4.5</v>
      </c>
      <c r="D2067" t="s">
        <v>2380</v>
      </c>
      <c r="E2067" t="s">
        <v>2379</v>
      </c>
      <c r="F2067" t="s">
        <v>2379</v>
      </c>
      <c r="G2067">
        <v>0</v>
      </c>
      <c r="H2067" t="s">
        <v>2379</v>
      </c>
      <c r="I2067" t="str" cm="1">
        <f t="array" ref="I2067">_xlfn.IFS(B2313&lt;18.5,"Underweight",B2313&lt;25,"Normal Weight",B2313&lt;30,"Overweight",B2313&gt;=30,"Obesity")</f>
        <v>Normal Weight</v>
      </c>
      <c r="J2067" t="str" cm="1">
        <f t="array" ref="J2067">_xlfn.IFS(C2067&lt;5.7,"Normal",C2067&lt;6.5,"Pre-Diabetes",C2067&gt;=6.5,"Diabetes")</f>
        <v>Normal</v>
      </c>
    </row>
    <row r="2068" spans="1:10" x14ac:dyDescent="0.35">
      <c r="A2068" t="s">
        <v>298</v>
      </c>
      <c r="B2068">
        <v>28.06</v>
      </c>
      <c r="C2068">
        <v>8.93</v>
      </c>
      <c r="D2068" t="s">
        <v>2379</v>
      </c>
      <c r="E2068" t="s">
        <v>2379</v>
      </c>
      <c r="F2068" t="s">
        <v>2379</v>
      </c>
      <c r="G2068">
        <v>0</v>
      </c>
      <c r="H2068" t="s">
        <v>2379</v>
      </c>
      <c r="I2068" t="str" cm="1">
        <f t="array" ref="I2068">_xlfn.IFS(B2314&lt;18.5,"Underweight",B2314&lt;25,"Normal Weight",B2314&lt;30,"Overweight",B2314&gt;=30,"Obesity")</f>
        <v>Normal Weight</v>
      </c>
      <c r="J2068" t="str" cm="1">
        <f t="array" ref="J2068">_xlfn.IFS(C2068&lt;5.7,"Normal",C2068&lt;6.5,"Pre-Diabetes",C2068&gt;=6.5,"Diabetes")</f>
        <v>Diabetes</v>
      </c>
    </row>
    <row r="2069" spans="1:10" x14ac:dyDescent="0.35">
      <c r="A2069" t="s">
        <v>297</v>
      </c>
      <c r="B2069">
        <v>31.13</v>
      </c>
      <c r="C2069">
        <v>11.02</v>
      </c>
      <c r="D2069" t="s">
        <v>2379</v>
      </c>
      <c r="E2069" t="s">
        <v>2379</v>
      </c>
      <c r="F2069" t="s">
        <v>2379</v>
      </c>
      <c r="G2069">
        <v>0</v>
      </c>
      <c r="H2069" t="s">
        <v>2379</v>
      </c>
      <c r="I2069" t="str" cm="1">
        <f t="array" ref="I2069">_xlfn.IFS(B2315&lt;18.5,"Underweight",B2315&lt;25,"Normal Weight",B2315&lt;30,"Overweight",B2315&gt;=30,"Obesity")</f>
        <v>Normal Weight</v>
      </c>
      <c r="J2069" t="str" cm="1">
        <f t="array" ref="J2069">_xlfn.IFS(C2069&lt;5.7,"Normal",C2069&lt;6.5,"Pre-Diabetes",C2069&gt;=6.5,"Diabetes")</f>
        <v>Diabetes</v>
      </c>
    </row>
    <row r="2070" spans="1:10" x14ac:dyDescent="0.35">
      <c r="A2070" t="s">
        <v>296</v>
      </c>
      <c r="B2070">
        <v>18.46</v>
      </c>
      <c r="C2070">
        <v>5.25</v>
      </c>
      <c r="D2070" t="s">
        <v>2379</v>
      </c>
      <c r="E2070" t="s">
        <v>2379</v>
      </c>
      <c r="F2070" t="s">
        <v>2379</v>
      </c>
      <c r="G2070">
        <v>0</v>
      </c>
      <c r="H2070" t="s">
        <v>2379</v>
      </c>
      <c r="I2070" t="str" cm="1">
        <f t="array" ref="I2070">_xlfn.IFS(B2316&lt;18.5,"Underweight",B2316&lt;25,"Normal Weight",B2316&lt;30,"Overweight",B2316&gt;=30,"Obesity")</f>
        <v>Normal Weight</v>
      </c>
      <c r="J2070" t="str" cm="1">
        <f t="array" ref="J2070">_xlfn.IFS(C2070&lt;5.7,"Normal",C2070&lt;6.5,"Pre-Diabetes",C2070&gt;=6.5,"Diabetes")</f>
        <v>Normal</v>
      </c>
    </row>
    <row r="2071" spans="1:10" x14ac:dyDescent="0.35">
      <c r="A2071" t="s">
        <v>295</v>
      </c>
      <c r="B2071">
        <v>17.3</v>
      </c>
      <c r="C2071">
        <v>4.75</v>
      </c>
      <c r="D2071" t="s">
        <v>2379</v>
      </c>
      <c r="E2071" t="s">
        <v>2379</v>
      </c>
      <c r="F2071" t="s">
        <v>2379</v>
      </c>
      <c r="G2071">
        <v>0</v>
      </c>
      <c r="H2071" t="s">
        <v>2379</v>
      </c>
      <c r="I2071" t="str" cm="1">
        <f t="array" ref="I2071">_xlfn.IFS(B2317&lt;18.5,"Underweight",B2317&lt;25,"Normal Weight",B2317&lt;30,"Overweight",B2317&gt;=30,"Obesity")</f>
        <v>Overweight</v>
      </c>
      <c r="J2071" t="str" cm="1">
        <f t="array" ref="J2071">_xlfn.IFS(C2071&lt;5.7,"Normal",C2071&lt;6.5,"Pre-Diabetes",C2071&gt;=6.5,"Diabetes")</f>
        <v>Normal</v>
      </c>
    </row>
    <row r="2072" spans="1:10" x14ac:dyDescent="0.35">
      <c r="A2072" t="s">
        <v>294</v>
      </c>
      <c r="B2072">
        <v>35.625</v>
      </c>
      <c r="C2072">
        <v>4.68</v>
      </c>
      <c r="D2072" t="s">
        <v>2380</v>
      </c>
      <c r="E2072" t="s">
        <v>2379</v>
      </c>
      <c r="F2072" t="s">
        <v>2381</v>
      </c>
      <c r="G2072">
        <v>1</v>
      </c>
      <c r="H2072" t="s">
        <v>2379</v>
      </c>
      <c r="I2072" t="str" cm="1">
        <f t="array" ref="I2072">_xlfn.IFS(B2318&lt;18.5,"Underweight",B2318&lt;25,"Normal Weight",B2318&lt;30,"Overweight",B2318&gt;=30,"Obesity")</f>
        <v>Normal Weight</v>
      </c>
      <c r="J2072" t="str" cm="1">
        <f t="array" ref="J2072">_xlfn.IFS(C2072&lt;5.7,"Normal",C2072&lt;6.5,"Pre-Diabetes",C2072&gt;=6.5,"Diabetes")</f>
        <v>Normal</v>
      </c>
    </row>
    <row r="2073" spans="1:10" x14ac:dyDescent="0.35">
      <c r="A2073" t="s">
        <v>293</v>
      </c>
      <c r="B2073">
        <v>20.234999999999999</v>
      </c>
      <c r="C2073">
        <v>6.17</v>
      </c>
      <c r="D2073" t="s">
        <v>2380</v>
      </c>
      <c r="E2073" t="s">
        <v>2380</v>
      </c>
      <c r="F2073" t="s">
        <v>2379</v>
      </c>
      <c r="G2073">
        <v>2</v>
      </c>
      <c r="H2073" t="s">
        <v>2379</v>
      </c>
      <c r="I2073" t="str" cm="1">
        <f t="array" ref="I2073">_xlfn.IFS(B2319&lt;18.5,"Underweight",B2319&lt;25,"Normal Weight",B2319&lt;30,"Overweight",B2319&gt;=30,"Obesity")</f>
        <v>Normal Weight</v>
      </c>
      <c r="J2073" t="str" cm="1">
        <f t="array" ref="J2073">_xlfn.IFS(C2073&lt;5.7,"Normal",C2073&lt;6.5,"Pre-Diabetes",C2073&gt;=6.5,"Diabetes")</f>
        <v>Pre-Diabetes</v>
      </c>
    </row>
    <row r="2074" spans="1:10" x14ac:dyDescent="0.35">
      <c r="A2074" t="s">
        <v>292</v>
      </c>
      <c r="B2074">
        <v>27.55</v>
      </c>
      <c r="C2074">
        <v>4.5599999999999996</v>
      </c>
      <c r="D2074" t="s">
        <v>2380</v>
      </c>
      <c r="E2074" t="s">
        <v>2379</v>
      </c>
      <c r="F2074" t="s">
        <v>2381</v>
      </c>
      <c r="G2074">
        <v>1</v>
      </c>
      <c r="H2074" t="s">
        <v>2379</v>
      </c>
      <c r="I2074" t="str" cm="1">
        <f t="array" ref="I2074">_xlfn.IFS(B2320&lt;18.5,"Underweight",B2320&lt;25,"Normal Weight",B2320&lt;30,"Overweight",B2320&gt;=30,"Obesity")</f>
        <v>Underweight</v>
      </c>
      <c r="J2074" t="str" cm="1">
        <f t="array" ref="J2074">_xlfn.IFS(C2074&lt;5.7,"Normal",C2074&lt;6.5,"Pre-Diabetes",C2074&gt;=6.5,"Diabetes")</f>
        <v>Normal</v>
      </c>
    </row>
    <row r="2075" spans="1:10" x14ac:dyDescent="0.35">
      <c r="A2075" t="s">
        <v>291</v>
      </c>
      <c r="B2075">
        <v>17.97</v>
      </c>
      <c r="C2075">
        <v>6.3</v>
      </c>
      <c r="D2075" t="s">
        <v>2379</v>
      </c>
      <c r="E2075" t="s">
        <v>2379</v>
      </c>
      <c r="F2075" t="s">
        <v>2379</v>
      </c>
      <c r="G2075">
        <v>0</v>
      </c>
      <c r="H2075" t="s">
        <v>2379</v>
      </c>
      <c r="I2075" t="str" cm="1">
        <f t="array" ref="I2075">_xlfn.IFS(B2321&lt;18.5,"Underweight",B2321&lt;25,"Normal Weight",B2321&lt;30,"Overweight",B2321&gt;=30,"Obesity")</f>
        <v>Normal Weight</v>
      </c>
      <c r="J2075" t="str" cm="1">
        <f t="array" ref="J2075">_xlfn.IFS(C2075&lt;5.7,"Normal",C2075&lt;6.5,"Pre-Diabetes",C2075&gt;=6.5,"Diabetes")</f>
        <v>Pre-Diabetes</v>
      </c>
    </row>
    <row r="2076" spans="1:10" x14ac:dyDescent="0.35">
      <c r="A2076" t="s">
        <v>290</v>
      </c>
      <c r="B2076">
        <v>29.98</v>
      </c>
      <c r="C2076">
        <v>6.03</v>
      </c>
      <c r="D2076" t="s">
        <v>2379</v>
      </c>
      <c r="E2076" t="s">
        <v>2380</v>
      </c>
      <c r="F2076" t="s">
        <v>2379</v>
      </c>
      <c r="G2076">
        <v>1</v>
      </c>
      <c r="H2076" t="s">
        <v>2379</v>
      </c>
      <c r="I2076" t="str" cm="1">
        <f t="array" ref="I2076">_xlfn.IFS(B2322&lt;18.5,"Underweight",B2322&lt;25,"Normal Weight",B2322&lt;30,"Overweight",B2322&gt;=30,"Obesity")</f>
        <v>Underweight</v>
      </c>
      <c r="J2076" t="str" cm="1">
        <f t="array" ref="J2076">_xlfn.IFS(C2076&lt;5.7,"Normal",C2076&lt;6.5,"Pre-Diabetes",C2076&gt;=6.5,"Diabetes")</f>
        <v>Pre-Diabetes</v>
      </c>
    </row>
    <row r="2077" spans="1:10" x14ac:dyDescent="0.35">
      <c r="A2077" t="s">
        <v>289</v>
      </c>
      <c r="B2077">
        <v>33.659999999999997</v>
      </c>
      <c r="C2077">
        <v>4.2</v>
      </c>
      <c r="D2077" t="s">
        <v>2380</v>
      </c>
      <c r="E2077" t="s">
        <v>2379</v>
      </c>
      <c r="F2077" t="s">
        <v>2379</v>
      </c>
      <c r="G2077">
        <v>1</v>
      </c>
      <c r="H2077" t="s">
        <v>2379</v>
      </c>
      <c r="I2077" t="str" cm="1">
        <f t="array" ref="I2077">_xlfn.IFS(B2323&lt;18.5,"Underweight",B2323&lt;25,"Normal Weight",B2323&lt;30,"Overweight",B2323&gt;=30,"Obesity")</f>
        <v>Normal Weight</v>
      </c>
      <c r="J2077" t="str" cm="1">
        <f t="array" ref="J2077">_xlfn.IFS(C2077&lt;5.7,"Normal",C2077&lt;6.5,"Pre-Diabetes",C2077&gt;=6.5,"Diabetes")</f>
        <v>Normal</v>
      </c>
    </row>
    <row r="2078" spans="1:10" x14ac:dyDescent="0.35">
      <c r="A2078" t="s">
        <v>288</v>
      </c>
      <c r="B2078">
        <v>32.67</v>
      </c>
      <c r="C2078">
        <v>5.61</v>
      </c>
      <c r="D2078" t="s">
        <v>2380</v>
      </c>
      <c r="E2078" t="s">
        <v>2379</v>
      </c>
      <c r="F2078" t="s">
        <v>2379</v>
      </c>
      <c r="G2078">
        <v>1</v>
      </c>
      <c r="H2078" t="s">
        <v>2379</v>
      </c>
      <c r="I2078" t="str" cm="1">
        <f t="array" ref="I2078">_xlfn.IFS(B2324&lt;18.5,"Underweight",B2324&lt;25,"Normal Weight",B2324&lt;30,"Overweight",B2324&gt;=30,"Obesity")</f>
        <v>Normal Weight</v>
      </c>
      <c r="J2078" t="str" cm="1">
        <f t="array" ref="J2078">_xlfn.IFS(C2078&lt;5.7,"Normal",C2078&lt;6.5,"Pre-Diabetes",C2078&gt;=6.5,"Diabetes")</f>
        <v>Normal</v>
      </c>
    </row>
    <row r="2079" spans="1:10" x14ac:dyDescent="0.35">
      <c r="A2079" t="s">
        <v>287</v>
      </c>
      <c r="B2079">
        <v>30.5</v>
      </c>
      <c r="C2079">
        <v>5.88</v>
      </c>
      <c r="D2079" t="s">
        <v>2380</v>
      </c>
      <c r="E2079" t="s">
        <v>2379</v>
      </c>
      <c r="F2079" t="s">
        <v>2379</v>
      </c>
      <c r="G2079">
        <v>1</v>
      </c>
      <c r="H2079" t="s">
        <v>2379</v>
      </c>
      <c r="I2079" t="str" cm="1">
        <f t="array" ref="I2079">_xlfn.IFS(B2325&lt;18.5,"Underweight",B2325&lt;25,"Normal Weight",B2325&lt;30,"Overweight",B2325&gt;=30,"Obesity")</f>
        <v>Normal Weight</v>
      </c>
      <c r="J2079" t="str" cm="1">
        <f t="array" ref="J2079">_xlfn.IFS(C2079&lt;5.7,"Normal",C2079&lt;6.5,"Pre-Diabetes",C2079&gt;=6.5,"Diabetes")</f>
        <v>Pre-Diabetes</v>
      </c>
    </row>
    <row r="2080" spans="1:10" x14ac:dyDescent="0.35">
      <c r="A2080" t="s">
        <v>286</v>
      </c>
      <c r="B2080">
        <v>23.1</v>
      </c>
      <c r="C2080">
        <v>5.92</v>
      </c>
      <c r="D2080" t="s">
        <v>2380</v>
      </c>
      <c r="E2080" t="s">
        <v>2379</v>
      </c>
      <c r="F2080" t="s">
        <v>2379</v>
      </c>
      <c r="G2080">
        <v>1</v>
      </c>
      <c r="H2080" t="s">
        <v>2379</v>
      </c>
      <c r="I2080" t="str" cm="1">
        <f t="array" ref="I2080">_xlfn.IFS(B2326&lt;18.5,"Underweight",B2326&lt;25,"Normal Weight",B2326&lt;30,"Overweight",B2326&gt;=30,"Obesity")</f>
        <v>Normal Weight</v>
      </c>
      <c r="J2080" t="str" cm="1">
        <f t="array" ref="J2080">_xlfn.IFS(C2080&lt;5.7,"Normal",C2080&lt;6.5,"Pre-Diabetes",C2080&gt;=6.5,"Diabetes")</f>
        <v>Pre-Diabetes</v>
      </c>
    </row>
    <row r="2081" spans="1:10" x14ac:dyDescent="0.35">
      <c r="A2081" t="s">
        <v>285</v>
      </c>
      <c r="B2081">
        <v>39.49</v>
      </c>
      <c r="C2081">
        <v>4.8099999999999996</v>
      </c>
      <c r="D2081" t="s">
        <v>2379</v>
      </c>
      <c r="E2081" t="s">
        <v>2379</v>
      </c>
      <c r="F2081" t="s">
        <v>2379</v>
      </c>
      <c r="G2081">
        <v>1</v>
      </c>
      <c r="H2081" t="s">
        <v>2379</v>
      </c>
      <c r="I2081" t="str" cm="1">
        <f t="array" ref="I2081">_xlfn.IFS(B2327&lt;18.5,"Underweight",B2327&lt;25,"Normal Weight",B2327&lt;30,"Overweight",B2327&gt;=30,"Obesity")</f>
        <v>Normal Weight</v>
      </c>
      <c r="J2081" t="str" cm="1">
        <f t="array" ref="J2081">_xlfn.IFS(C2081&lt;5.7,"Normal",C2081&lt;6.5,"Pre-Diabetes",C2081&gt;=6.5,"Diabetes")</f>
        <v>Normal</v>
      </c>
    </row>
    <row r="2082" spans="1:10" x14ac:dyDescent="0.35">
      <c r="A2082" t="s">
        <v>284</v>
      </c>
      <c r="B2082">
        <v>33.99</v>
      </c>
      <c r="C2082">
        <v>4.55</v>
      </c>
      <c r="D2082" t="s">
        <v>2379</v>
      </c>
      <c r="E2082" t="s">
        <v>2379</v>
      </c>
      <c r="F2082" t="s">
        <v>2379</v>
      </c>
      <c r="G2082">
        <v>1</v>
      </c>
      <c r="H2082" t="s">
        <v>2379</v>
      </c>
      <c r="I2082" t="str" cm="1">
        <f t="array" ref="I2082">_xlfn.IFS(B2328&lt;18.5,"Underweight",B2328&lt;25,"Normal Weight",B2328&lt;30,"Overweight",B2328&gt;=30,"Obesity")</f>
        <v>Normal Weight</v>
      </c>
      <c r="J2082" t="str" cm="1">
        <f t="array" ref="J2082">_xlfn.IFS(C2082&lt;5.7,"Normal",C2082&lt;6.5,"Pre-Diabetes",C2082&gt;=6.5,"Diabetes")</f>
        <v>Normal</v>
      </c>
    </row>
    <row r="2083" spans="1:10" x14ac:dyDescent="0.35">
      <c r="A2083" t="s">
        <v>283</v>
      </c>
      <c r="B2083">
        <v>27.72</v>
      </c>
      <c r="C2083">
        <v>6.43</v>
      </c>
      <c r="D2083" t="s">
        <v>2379</v>
      </c>
      <c r="E2083" t="s">
        <v>2379</v>
      </c>
      <c r="F2083" t="s">
        <v>2379</v>
      </c>
      <c r="G2083">
        <v>1</v>
      </c>
      <c r="H2083" t="s">
        <v>2379</v>
      </c>
      <c r="I2083" t="str" cm="1">
        <f t="array" ref="I2083">_xlfn.IFS(B2329&lt;18.5,"Underweight",B2329&lt;25,"Normal Weight",B2329&lt;30,"Overweight",B2329&gt;=30,"Obesity")</f>
        <v>Underweight</v>
      </c>
      <c r="J2083" t="str" cm="1">
        <f t="array" ref="J2083">_xlfn.IFS(C2083&lt;5.7,"Normal",C2083&lt;6.5,"Pre-Diabetes",C2083&gt;=6.5,"Diabetes")</f>
        <v>Pre-Diabetes</v>
      </c>
    </row>
    <row r="2084" spans="1:10" x14ac:dyDescent="0.35">
      <c r="A2084" t="s">
        <v>282</v>
      </c>
      <c r="B2084">
        <v>30.59</v>
      </c>
      <c r="C2084">
        <v>11.62</v>
      </c>
      <c r="D2084" t="s">
        <v>2379</v>
      </c>
      <c r="E2084" t="s">
        <v>2379</v>
      </c>
      <c r="F2084" t="s">
        <v>2379</v>
      </c>
      <c r="G2084">
        <v>0</v>
      </c>
      <c r="H2084" t="s">
        <v>2379</v>
      </c>
      <c r="I2084" t="str" cm="1">
        <f t="array" ref="I2084">_xlfn.IFS(B2330&lt;18.5,"Underweight",B2330&lt;25,"Normal Weight",B2330&lt;30,"Overweight",B2330&gt;=30,"Obesity")</f>
        <v>Underweight</v>
      </c>
      <c r="J2084" t="str" cm="1">
        <f t="array" ref="J2084">_xlfn.IFS(C2084&lt;5.7,"Normal",C2084&lt;6.5,"Pre-Diabetes",C2084&gt;=6.5,"Diabetes")</f>
        <v>Diabetes</v>
      </c>
    </row>
    <row r="2085" spans="1:10" x14ac:dyDescent="0.35">
      <c r="A2085" t="s">
        <v>281</v>
      </c>
      <c r="B2085">
        <v>22.6</v>
      </c>
      <c r="C2085">
        <v>6.04</v>
      </c>
      <c r="D2085" t="s">
        <v>2379</v>
      </c>
      <c r="E2085" t="s">
        <v>2379</v>
      </c>
      <c r="F2085" t="s">
        <v>2379</v>
      </c>
      <c r="G2085">
        <v>1</v>
      </c>
      <c r="H2085" t="s">
        <v>2379</v>
      </c>
      <c r="I2085" t="str" cm="1">
        <f t="array" ref="I2085">_xlfn.IFS(B2331&lt;18.5,"Underweight",B2331&lt;25,"Normal Weight",B2331&lt;30,"Overweight",B2331&gt;=30,"Obesity")</f>
        <v>Normal Weight</v>
      </c>
      <c r="J2085" t="str" cm="1">
        <f t="array" ref="J2085">_xlfn.IFS(C2085&lt;5.7,"Normal",C2085&lt;6.5,"Pre-Diabetes",C2085&gt;=6.5,"Diabetes")</f>
        <v>Pre-Diabetes</v>
      </c>
    </row>
    <row r="2086" spans="1:10" x14ac:dyDescent="0.35">
      <c r="A2086" t="s">
        <v>280</v>
      </c>
      <c r="B2086">
        <v>28.785</v>
      </c>
      <c r="C2086">
        <v>8.82</v>
      </c>
      <c r="D2086" t="s">
        <v>2379</v>
      </c>
      <c r="E2086" t="s">
        <v>2379</v>
      </c>
      <c r="F2086" t="s">
        <v>2379</v>
      </c>
      <c r="G2086">
        <v>0</v>
      </c>
      <c r="H2086" t="s">
        <v>2379</v>
      </c>
      <c r="I2086" t="str" cm="1">
        <f t="array" ref="I2086">_xlfn.IFS(B2332&lt;18.5,"Underweight",B2332&lt;25,"Normal Weight",B2332&lt;30,"Overweight",B2332&gt;=30,"Obesity")</f>
        <v>Normal Weight</v>
      </c>
      <c r="J2086" t="str" cm="1">
        <f t="array" ref="J2086">_xlfn.IFS(C2086&lt;5.7,"Normal",C2086&lt;6.5,"Pre-Diabetes",C2086&gt;=6.5,"Diabetes")</f>
        <v>Diabetes</v>
      </c>
    </row>
    <row r="2087" spans="1:10" x14ac:dyDescent="0.35">
      <c r="A2087" t="s">
        <v>279</v>
      </c>
      <c r="B2087">
        <v>50.38</v>
      </c>
      <c r="C2087">
        <v>5.8</v>
      </c>
      <c r="D2087" t="s">
        <v>2379</v>
      </c>
      <c r="E2087" t="s">
        <v>2379</v>
      </c>
      <c r="F2087" t="s">
        <v>2379</v>
      </c>
      <c r="G2087">
        <v>0</v>
      </c>
      <c r="H2087" t="s">
        <v>2379</v>
      </c>
      <c r="I2087" t="str" cm="1">
        <f t="array" ref="I2087">_xlfn.IFS(B2333&lt;18.5,"Underweight",B2333&lt;25,"Normal Weight",B2333&lt;30,"Overweight",B2333&gt;=30,"Obesity")</f>
        <v>Underweight</v>
      </c>
      <c r="J2087" t="str" cm="1">
        <f t="array" ref="J2087">_xlfn.IFS(C2087&lt;5.7,"Normal",C2087&lt;6.5,"Pre-Diabetes",C2087&gt;=6.5,"Diabetes")</f>
        <v>Pre-Diabetes</v>
      </c>
    </row>
    <row r="2088" spans="1:10" x14ac:dyDescent="0.35">
      <c r="A2088" t="s">
        <v>278</v>
      </c>
      <c r="B2088">
        <v>35.200000000000003</v>
      </c>
      <c r="C2088">
        <v>4.28</v>
      </c>
      <c r="D2088" t="s">
        <v>2379</v>
      </c>
      <c r="E2088" t="s">
        <v>2379</v>
      </c>
      <c r="F2088" t="s">
        <v>2379</v>
      </c>
      <c r="G2088">
        <v>0</v>
      </c>
      <c r="H2088" t="s">
        <v>2379</v>
      </c>
      <c r="I2088" t="str" cm="1">
        <f t="array" ref="I2088">_xlfn.IFS(B2334&lt;18.5,"Underweight",B2334&lt;25,"Normal Weight",B2334&lt;30,"Overweight",B2334&gt;=30,"Obesity")</f>
        <v>Underweight</v>
      </c>
      <c r="J2088" t="str" cm="1">
        <f t="array" ref="J2088">_xlfn.IFS(C2088&lt;5.7,"Normal",C2088&lt;6.5,"Pre-Diabetes",C2088&gt;=6.5,"Diabetes")</f>
        <v>Normal</v>
      </c>
    </row>
    <row r="2089" spans="1:10" x14ac:dyDescent="0.35">
      <c r="A2089" t="s">
        <v>277</v>
      </c>
      <c r="B2089">
        <v>35.72</v>
      </c>
      <c r="C2089">
        <v>5.5</v>
      </c>
      <c r="D2089" t="s">
        <v>2380</v>
      </c>
      <c r="E2089" t="s">
        <v>2379</v>
      </c>
      <c r="F2089" t="s">
        <v>2379</v>
      </c>
      <c r="G2089">
        <v>0</v>
      </c>
      <c r="H2089" t="s">
        <v>2379</v>
      </c>
      <c r="I2089" t="str" cm="1">
        <f t="array" ref="I2089">_xlfn.IFS(B2335&lt;18.5,"Underweight",B2335&lt;25,"Normal Weight",B2335&lt;30,"Overweight",B2335&gt;=30,"Obesity")</f>
        <v>Underweight</v>
      </c>
      <c r="J2089" t="str" cm="1">
        <f t="array" ref="J2089">_xlfn.IFS(C2089&lt;5.7,"Normal",C2089&lt;6.5,"Pre-Diabetes",C2089&gt;=6.5,"Diabetes")</f>
        <v>Normal</v>
      </c>
    </row>
    <row r="2090" spans="1:10" x14ac:dyDescent="0.35">
      <c r="A2090" t="s">
        <v>276</v>
      </c>
      <c r="B2090">
        <v>24.51</v>
      </c>
      <c r="C2090">
        <v>4.6900000000000004</v>
      </c>
      <c r="D2090" t="s">
        <v>2379</v>
      </c>
      <c r="E2090" t="s">
        <v>2379</v>
      </c>
      <c r="F2090" t="s">
        <v>2379</v>
      </c>
      <c r="G2090">
        <v>0</v>
      </c>
      <c r="H2090" t="s">
        <v>2379</v>
      </c>
      <c r="I2090" t="str" cm="1">
        <f t="array" ref="I2090">_xlfn.IFS(B2336&lt;18.5,"Underweight",B2336&lt;25,"Normal Weight",B2336&lt;30,"Overweight",B2336&gt;=30,"Obesity")</f>
        <v>Underweight</v>
      </c>
      <c r="J2090" t="str" cm="1">
        <f t="array" ref="J2090">_xlfn.IFS(C2090&lt;5.7,"Normal",C2090&lt;6.5,"Pre-Diabetes",C2090&gt;=6.5,"Diabetes")</f>
        <v>Normal</v>
      </c>
    </row>
    <row r="2091" spans="1:10" x14ac:dyDescent="0.35">
      <c r="A2091" t="s">
        <v>274</v>
      </c>
      <c r="B2091">
        <v>23.844999999999999</v>
      </c>
      <c r="C2091">
        <v>4.43</v>
      </c>
      <c r="D2091" t="s">
        <v>2379</v>
      </c>
      <c r="E2091" t="s">
        <v>2379</v>
      </c>
      <c r="F2091" t="s">
        <v>2379</v>
      </c>
      <c r="G2091">
        <v>0</v>
      </c>
      <c r="H2091" t="s">
        <v>2379</v>
      </c>
      <c r="I2091" t="str" cm="1">
        <f t="array" ref="I2091">_xlfn.IFS(B2337&lt;18.5,"Underweight",B2337&lt;25,"Normal Weight",B2337&lt;30,"Overweight",B2337&gt;=30,"Obesity")</f>
        <v>Underweight</v>
      </c>
      <c r="J2091" t="str" cm="1">
        <f t="array" ref="J2091">_xlfn.IFS(C2091&lt;5.7,"Normal",C2091&lt;6.5,"Pre-Diabetes",C2091&gt;=6.5,"Diabetes")</f>
        <v>Normal</v>
      </c>
    </row>
    <row r="2092" spans="1:10" x14ac:dyDescent="0.35">
      <c r="A2092" t="s">
        <v>273</v>
      </c>
      <c r="B2092">
        <v>15.68</v>
      </c>
      <c r="C2092">
        <v>6.16</v>
      </c>
      <c r="D2092" t="s">
        <v>2380</v>
      </c>
      <c r="E2092" t="s">
        <v>2379</v>
      </c>
      <c r="F2092" t="s">
        <v>2379</v>
      </c>
      <c r="G2092">
        <v>1</v>
      </c>
      <c r="H2092" t="s">
        <v>2379</v>
      </c>
      <c r="I2092" t="str" cm="1">
        <f t="array" ref="I2092">_xlfn.IFS(B2338&lt;18.5,"Underweight",B2338&lt;25,"Normal Weight",B2338&lt;30,"Overweight",B2338&gt;=30,"Obesity")</f>
        <v>Underweight</v>
      </c>
      <c r="J2092" t="str" cm="1">
        <f t="array" ref="J2092">_xlfn.IFS(C2092&lt;5.7,"Normal",C2092&lt;6.5,"Pre-Diabetes",C2092&gt;=6.5,"Diabetes")</f>
        <v>Pre-Diabetes</v>
      </c>
    </row>
    <row r="2093" spans="1:10" x14ac:dyDescent="0.35">
      <c r="A2093" t="s">
        <v>272</v>
      </c>
      <c r="B2093">
        <v>32.395000000000003</v>
      </c>
      <c r="C2093">
        <v>6.66</v>
      </c>
      <c r="D2093" t="s">
        <v>2379</v>
      </c>
      <c r="E2093" t="s">
        <v>2379</v>
      </c>
      <c r="F2093" t="s">
        <v>2379</v>
      </c>
      <c r="G2093">
        <v>0</v>
      </c>
      <c r="H2093" t="s">
        <v>2379</v>
      </c>
      <c r="I2093" t="str" cm="1">
        <f t="array" ref="I2093">_xlfn.IFS(B2339&lt;18.5,"Underweight",B2339&lt;25,"Normal Weight",B2339&lt;30,"Overweight",B2339&gt;=30,"Obesity")</f>
        <v>Underweight</v>
      </c>
      <c r="J2093" t="str" cm="1">
        <f t="array" ref="J2093">_xlfn.IFS(C2093&lt;5.7,"Normal",C2093&lt;6.5,"Pre-Diabetes",C2093&gt;=6.5,"Diabetes")</f>
        <v>Diabetes</v>
      </c>
    </row>
    <row r="2094" spans="1:10" x14ac:dyDescent="0.35">
      <c r="A2094" t="s">
        <v>271</v>
      </c>
      <c r="B2094">
        <v>23.655000000000001</v>
      </c>
      <c r="C2094">
        <v>5.92</v>
      </c>
      <c r="D2094" t="s">
        <v>2379</v>
      </c>
      <c r="E2094" t="s">
        <v>2379</v>
      </c>
      <c r="F2094" t="s">
        <v>2379</v>
      </c>
      <c r="G2094">
        <v>1</v>
      </c>
      <c r="H2094" t="s">
        <v>2379</v>
      </c>
      <c r="I2094" t="str" cm="1">
        <f t="array" ref="I2094">_xlfn.IFS(B2340&lt;18.5,"Underweight",B2340&lt;25,"Normal Weight",B2340&lt;30,"Overweight",B2340&gt;=30,"Obesity")</f>
        <v>Underweight</v>
      </c>
      <c r="J2094" t="str" cm="1">
        <f t="array" ref="J2094">_xlfn.IFS(C2094&lt;5.7,"Normal",C2094&lt;6.5,"Pre-Diabetes",C2094&gt;=6.5,"Diabetes")</f>
        <v>Pre-Diabetes</v>
      </c>
    </row>
    <row r="2095" spans="1:10" x14ac:dyDescent="0.35">
      <c r="A2095" t="s">
        <v>270</v>
      </c>
      <c r="B2095">
        <v>28.4</v>
      </c>
      <c r="C2095">
        <v>5.97</v>
      </c>
      <c r="D2095" t="s">
        <v>2379</v>
      </c>
      <c r="E2095" t="s">
        <v>2379</v>
      </c>
      <c r="F2095" t="s">
        <v>2381</v>
      </c>
      <c r="G2095">
        <v>1</v>
      </c>
      <c r="H2095" t="s">
        <v>2379</v>
      </c>
      <c r="I2095" t="str" cm="1">
        <f t="array" ref="I2095">_xlfn.IFS(B2341&lt;18.5,"Underweight",B2341&lt;25,"Normal Weight",B2341&lt;30,"Overweight",B2341&gt;=30,"Obesity")</f>
        <v>Underweight</v>
      </c>
      <c r="J2095" t="str" cm="1">
        <f t="array" ref="J2095">_xlfn.IFS(C2095&lt;5.7,"Normal",C2095&lt;6.5,"Pre-Diabetes",C2095&gt;=6.5,"Diabetes")</f>
        <v>Pre-Diabetes</v>
      </c>
    </row>
    <row r="2096" spans="1:10" x14ac:dyDescent="0.35">
      <c r="A2096" t="s">
        <v>269</v>
      </c>
      <c r="B2096">
        <v>35.42</v>
      </c>
      <c r="C2096">
        <v>4.6399999999999997</v>
      </c>
      <c r="D2096" t="s">
        <v>2380</v>
      </c>
      <c r="E2096" t="s">
        <v>2379</v>
      </c>
      <c r="F2096" t="s">
        <v>2379</v>
      </c>
      <c r="G2096">
        <v>0</v>
      </c>
      <c r="H2096" t="s">
        <v>2379</v>
      </c>
      <c r="I2096" t="str" cm="1">
        <f t="array" ref="I2096">_xlfn.IFS(B2342&lt;18.5,"Underweight",B2342&lt;25,"Normal Weight",B2342&lt;30,"Overweight",B2342&gt;=30,"Obesity")</f>
        <v>Underweight</v>
      </c>
      <c r="J2096" t="str" cm="1">
        <f t="array" ref="J2096">_xlfn.IFS(C2096&lt;5.7,"Normal",C2096&lt;6.5,"Pre-Diabetes",C2096&gt;=6.5,"Diabetes")</f>
        <v>Normal</v>
      </c>
    </row>
    <row r="2097" spans="1:10" x14ac:dyDescent="0.35">
      <c r="A2097" t="s">
        <v>268</v>
      </c>
      <c r="B2097">
        <v>26.18</v>
      </c>
      <c r="C2097">
        <v>6.12</v>
      </c>
      <c r="D2097" t="s">
        <v>2379</v>
      </c>
      <c r="E2097" t="s">
        <v>2380</v>
      </c>
      <c r="F2097" t="s">
        <v>2379</v>
      </c>
      <c r="G2097">
        <v>1</v>
      </c>
      <c r="H2097" t="s">
        <v>2379</v>
      </c>
      <c r="I2097" t="str" cm="1">
        <f t="array" ref="I2097">_xlfn.IFS(B2343&lt;18.5,"Underweight",B2343&lt;25,"Normal Weight",B2343&lt;30,"Overweight",B2343&gt;=30,"Obesity")</f>
        <v>Underweight</v>
      </c>
      <c r="J2097" t="str" cm="1">
        <f t="array" ref="J2097">_xlfn.IFS(C2097&lt;5.7,"Normal",C2097&lt;6.5,"Pre-Diabetes",C2097&gt;=6.5,"Diabetes")</f>
        <v>Pre-Diabetes</v>
      </c>
    </row>
    <row r="2098" spans="1:10" x14ac:dyDescent="0.35">
      <c r="A2098" t="s">
        <v>267</v>
      </c>
      <c r="B2098">
        <v>20.8</v>
      </c>
      <c r="C2098">
        <v>4.87</v>
      </c>
      <c r="D2098" t="s">
        <v>2380</v>
      </c>
      <c r="E2098" t="s">
        <v>2379</v>
      </c>
      <c r="F2098" t="s">
        <v>2379</v>
      </c>
      <c r="G2098">
        <v>0</v>
      </c>
      <c r="H2098" t="s">
        <v>2379</v>
      </c>
      <c r="I2098" t="str" cm="1">
        <f t="array" ref="I2098">_xlfn.IFS(B2344&lt;18.5,"Underweight",B2344&lt;25,"Normal Weight",B2344&lt;30,"Overweight",B2344&gt;=30,"Obesity")</f>
        <v>Underweight</v>
      </c>
      <c r="J2098" t="str" cm="1">
        <f t="array" ref="J2098">_xlfn.IFS(C2098&lt;5.7,"Normal",C2098&lt;6.5,"Pre-Diabetes",C2098&gt;=6.5,"Diabetes")</f>
        <v>Normal</v>
      </c>
    </row>
    <row r="2099" spans="1:10" x14ac:dyDescent="0.35">
      <c r="A2099" t="s">
        <v>266</v>
      </c>
      <c r="B2099">
        <v>15.82</v>
      </c>
      <c r="C2099">
        <v>4.5999999999999996</v>
      </c>
      <c r="D2099" t="s">
        <v>2379</v>
      </c>
      <c r="E2099" t="s">
        <v>2379</v>
      </c>
      <c r="F2099" t="s">
        <v>2379</v>
      </c>
      <c r="G2099">
        <v>0</v>
      </c>
      <c r="H2099" t="s">
        <v>2379</v>
      </c>
      <c r="I2099" t="str" cm="1">
        <f t="array" ref="I2099">_xlfn.IFS(B2345&lt;18.5,"Underweight",B2345&lt;25,"Normal Weight",B2345&lt;30,"Overweight",B2345&gt;=30,"Obesity")</f>
        <v>Underweight</v>
      </c>
      <c r="J2099" t="str" cm="1">
        <f t="array" ref="J2099">_xlfn.IFS(C2099&lt;5.7,"Normal",C2099&lt;6.5,"Pre-Diabetes",C2099&gt;=6.5,"Diabetes")</f>
        <v>Normal</v>
      </c>
    </row>
    <row r="2100" spans="1:10" x14ac:dyDescent="0.35">
      <c r="A2100" t="s">
        <v>265</v>
      </c>
      <c r="B2100">
        <v>17.670000000000002</v>
      </c>
      <c r="C2100">
        <v>4.78</v>
      </c>
      <c r="D2100" t="s">
        <v>2379</v>
      </c>
      <c r="E2100" t="s">
        <v>2379</v>
      </c>
      <c r="F2100" t="s">
        <v>2379</v>
      </c>
      <c r="G2100">
        <v>0</v>
      </c>
      <c r="H2100" t="s">
        <v>2379</v>
      </c>
      <c r="I2100" t="str" cm="1">
        <f t="array" ref="I2100">_xlfn.IFS(B2346&lt;18.5,"Underweight",B2346&lt;25,"Normal Weight",B2346&lt;30,"Overweight",B2346&gt;=30,"Obesity")</f>
        <v>Underweight</v>
      </c>
      <c r="J2100" t="str" cm="1">
        <f t="array" ref="J2100">_xlfn.IFS(C2100&lt;5.7,"Normal",C2100&lt;6.5,"Pre-Diabetes",C2100&gt;=6.5,"Diabetes")</f>
        <v>Normal</v>
      </c>
    </row>
    <row r="2101" spans="1:10" x14ac:dyDescent="0.35">
      <c r="A2101" t="s">
        <v>264</v>
      </c>
      <c r="B2101">
        <v>31.92</v>
      </c>
      <c r="C2101">
        <v>11.05</v>
      </c>
      <c r="D2101" t="s">
        <v>2379</v>
      </c>
      <c r="E2101" t="s">
        <v>2379</v>
      </c>
      <c r="F2101" t="s">
        <v>2379</v>
      </c>
      <c r="G2101">
        <v>0</v>
      </c>
      <c r="H2101" t="s">
        <v>2379</v>
      </c>
      <c r="I2101" t="str" cm="1">
        <f t="array" ref="I2101">_xlfn.IFS(B2347&lt;18.5,"Underweight",B2347&lt;25,"Normal Weight",B2347&lt;30,"Overweight",B2347&gt;=30,"Obesity")</f>
        <v>Underweight</v>
      </c>
      <c r="J2101" t="str" cm="1">
        <f t="array" ref="J2101">_xlfn.IFS(C2101&lt;5.7,"Normal",C2101&lt;6.5,"Pre-Diabetes",C2101&gt;=6.5,"Diabetes")</f>
        <v>Diabetes</v>
      </c>
    </row>
    <row r="2102" spans="1:10" x14ac:dyDescent="0.35">
      <c r="A2102" t="s">
        <v>263</v>
      </c>
      <c r="B2102">
        <v>28.975000000000001</v>
      </c>
      <c r="C2102">
        <v>7.62</v>
      </c>
      <c r="D2102" t="s">
        <v>2379</v>
      </c>
      <c r="E2102" t="s">
        <v>2379</v>
      </c>
      <c r="F2102" t="s">
        <v>2379</v>
      </c>
      <c r="G2102">
        <v>0</v>
      </c>
      <c r="H2102" t="s">
        <v>2379</v>
      </c>
      <c r="I2102" t="str" cm="1">
        <f t="array" ref="I2102">_xlfn.IFS(B2348&lt;18.5,"Underweight",B2348&lt;25,"Normal Weight",B2348&lt;30,"Overweight",B2348&gt;=30,"Obesity")</f>
        <v>Underweight</v>
      </c>
      <c r="J2102" t="str" cm="1">
        <f t="array" ref="J2102">_xlfn.IFS(C2102&lt;5.7,"Normal",C2102&lt;6.5,"Pre-Diabetes",C2102&gt;=6.5,"Diabetes")</f>
        <v>Diabetes</v>
      </c>
    </row>
    <row r="2103" spans="1:10" x14ac:dyDescent="0.35">
      <c r="A2103" t="s">
        <v>262</v>
      </c>
      <c r="B2103">
        <v>31.73</v>
      </c>
      <c r="C2103">
        <v>4.78</v>
      </c>
      <c r="D2103" t="s">
        <v>2380</v>
      </c>
      <c r="E2103" t="s">
        <v>2380</v>
      </c>
      <c r="F2103" t="s">
        <v>2379</v>
      </c>
      <c r="G2103">
        <v>2</v>
      </c>
      <c r="H2103" t="s">
        <v>2379</v>
      </c>
      <c r="I2103" t="str" cm="1">
        <f t="array" ref="I2103">_xlfn.IFS(B2349&lt;18.5,"Underweight",B2349&lt;25,"Normal Weight",B2349&lt;30,"Overweight",B2349&gt;=30,"Obesity")</f>
        <v>Underweight</v>
      </c>
      <c r="J2103" t="str" cm="1">
        <f t="array" ref="J2103">_xlfn.IFS(C2103&lt;5.7,"Normal",C2103&lt;6.5,"Pre-Diabetes",C2103&gt;=6.5,"Diabetes")</f>
        <v>Normal</v>
      </c>
    </row>
    <row r="2104" spans="1:10" x14ac:dyDescent="0.35">
      <c r="A2104" t="s">
        <v>261</v>
      </c>
      <c r="B2104">
        <v>28.88</v>
      </c>
      <c r="C2104">
        <v>6.09</v>
      </c>
      <c r="D2104" t="s">
        <v>2380</v>
      </c>
      <c r="E2104" t="s">
        <v>2380</v>
      </c>
      <c r="F2104" t="s">
        <v>2379</v>
      </c>
      <c r="G2104">
        <v>2</v>
      </c>
      <c r="H2104" t="s">
        <v>2379</v>
      </c>
      <c r="I2104" t="str" cm="1">
        <f t="array" ref="I2104">_xlfn.IFS(B2350&lt;18.5,"Underweight",B2350&lt;25,"Normal Weight",B2350&lt;30,"Overweight",B2350&gt;=30,"Obesity")</f>
        <v>Underweight</v>
      </c>
      <c r="J2104" t="str" cm="1">
        <f t="array" ref="J2104">_xlfn.IFS(C2104&lt;5.7,"Normal",C2104&lt;6.5,"Pre-Diabetes",C2104&gt;=6.5,"Diabetes")</f>
        <v>Pre-Diabetes</v>
      </c>
    </row>
    <row r="2105" spans="1:10" x14ac:dyDescent="0.35">
      <c r="A2105" t="s">
        <v>260</v>
      </c>
      <c r="B2105">
        <v>25.555</v>
      </c>
      <c r="C2105">
        <v>5.1100000000000003</v>
      </c>
      <c r="D2105" t="s">
        <v>2379</v>
      </c>
      <c r="E2105" t="s">
        <v>2379</v>
      </c>
      <c r="F2105" t="s">
        <v>2381</v>
      </c>
      <c r="G2105">
        <v>1</v>
      </c>
      <c r="H2105" t="s">
        <v>2379</v>
      </c>
      <c r="I2105" t="str" cm="1">
        <f t="array" ref="I2105">_xlfn.IFS(B2351&lt;18.5,"Underweight",B2351&lt;25,"Normal Weight",B2351&lt;30,"Overweight",B2351&gt;=30,"Obesity")</f>
        <v>Underweight</v>
      </c>
      <c r="J2105" t="str" cm="1">
        <f t="array" ref="J2105">_xlfn.IFS(C2105&lt;5.7,"Normal",C2105&lt;6.5,"Pre-Diabetes",C2105&gt;=6.5,"Diabetes")</f>
        <v>Normal</v>
      </c>
    </row>
    <row r="2106" spans="1:10" x14ac:dyDescent="0.35">
      <c r="A2106" t="s">
        <v>259</v>
      </c>
      <c r="B2106">
        <v>37.29</v>
      </c>
      <c r="C2106">
        <v>4.46</v>
      </c>
      <c r="D2106" t="s">
        <v>2379</v>
      </c>
      <c r="E2106" t="s">
        <v>2380</v>
      </c>
      <c r="F2106" t="s">
        <v>2379</v>
      </c>
      <c r="G2106">
        <v>1</v>
      </c>
      <c r="H2106" t="s">
        <v>2379</v>
      </c>
      <c r="I2106" t="str" cm="1">
        <f t="array" ref="I2106">_xlfn.IFS(B2352&lt;18.5,"Underweight",B2352&lt;25,"Normal Weight",B2352&lt;30,"Overweight",B2352&gt;=30,"Obesity")</f>
        <v>Underweight</v>
      </c>
      <c r="J2106" t="str" cm="1">
        <f t="array" ref="J2106">_xlfn.IFS(C2106&lt;5.7,"Normal",C2106&lt;6.5,"Pre-Diabetes",C2106&gt;=6.5,"Diabetes")</f>
        <v>Normal</v>
      </c>
    </row>
    <row r="2107" spans="1:10" x14ac:dyDescent="0.35">
      <c r="A2107" t="s">
        <v>258</v>
      </c>
      <c r="B2107">
        <v>40.28</v>
      </c>
      <c r="C2107">
        <v>6.11</v>
      </c>
      <c r="D2107" t="s">
        <v>2379</v>
      </c>
      <c r="E2107" t="s">
        <v>2380</v>
      </c>
      <c r="F2107" t="s">
        <v>2379</v>
      </c>
      <c r="G2107">
        <v>1</v>
      </c>
      <c r="H2107" t="s">
        <v>2379</v>
      </c>
      <c r="I2107" t="str" cm="1">
        <f t="array" ref="I2107">_xlfn.IFS(B2353&lt;18.5,"Underweight",B2353&lt;25,"Normal Weight",B2353&lt;30,"Overweight",B2353&gt;=30,"Obesity")</f>
        <v>Underweight</v>
      </c>
      <c r="J2107" t="str" cm="1">
        <f t="array" ref="J2107">_xlfn.IFS(C2107&lt;5.7,"Normal",C2107&lt;6.5,"Pre-Diabetes",C2107&gt;=6.5,"Diabetes")</f>
        <v>Pre-Diabetes</v>
      </c>
    </row>
    <row r="2108" spans="1:10" x14ac:dyDescent="0.35">
      <c r="A2108" t="s">
        <v>257</v>
      </c>
      <c r="B2108">
        <v>40.185000000000002</v>
      </c>
      <c r="C2108">
        <v>4.66</v>
      </c>
      <c r="D2108" t="s">
        <v>2379</v>
      </c>
      <c r="E2108" t="s">
        <v>2380</v>
      </c>
      <c r="F2108" t="s">
        <v>2379</v>
      </c>
      <c r="G2108">
        <v>1</v>
      </c>
      <c r="H2108" t="s">
        <v>2379</v>
      </c>
      <c r="I2108" t="str" cm="1">
        <f t="array" ref="I2108">_xlfn.IFS(B2354&lt;18.5,"Underweight",B2354&lt;25,"Normal Weight",B2354&lt;30,"Overweight",B2354&gt;=30,"Obesity")</f>
        <v>Underweight</v>
      </c>
      <c r="J2108" t="str" cm="1">
        <f t="array" ref="J2108">_xlfn.IFS(C2108&lt;5.7,"Normal",C2108&lt;6.5,"Pre-Diabetes",C2108&gt;=6.5,"Diabetes")</f>
        <v>Normal</v>
      </c>
    </row>
    <row r="2109" spans="1:10" x14ac:dyDescent="0.35">
      <c r="A2109" t="s">
        <v>256</v>
      </c>
      <c r="B2109">
        <v>23.57</v>
      </c>
      <c r="C2109">
        <v>6.14</v>
      </c>
      <c r="D2109" t="s">
        <v>2379</v>
      </c>
      <c r="E2109" t="s">
        <v>2379</v>
      </c>
      <c r="F2109" t="s">
        <v>2379</v>
      </c>
      <c r="G2109">
        <v>0</v>
      </c>
      <c r="H2109" t="s">
        <v>2379</v>
      </c>
      <c r="I2109" t="str" cm="1">
        <f t="array" ref="I2109">_xlfn.IFS(B2355&lt;18.5,"Underweight",B2355&lt;25,"Normal Weight",B2355&lt;30,"Overweight",B2355&gt;=30,"Obesity")</f>
        <v>Underweight</v>
      </c>
      <c r="J2109" t="str" cm="1">
        <f t="array" ref="J2109">_xlfn.IFS(C2109&lt;5.7,"Normal",C2109&lt;6.5,"Pre-Diabetes",C2109&gt;=6.5,"Diabetes")</f>
        <v>Pre-Diabetes</v>
      </c>
    </row>
    <row r="2110" spans="1:10" x14ac:dyDescent="0.35">
      <c r="A2110" t="s">
        <v>255</v>
      </c>
      <c r="B2110">
        <v>35.625</v>
      </c>
      <c r="C2110">
        <v>6.21</v>
      </c>
      <c r="D2110" t="s">
        <v>2379</v>
      </c>
      <c r="E2110" t="s">
        <v>2380</v>
      </c>
      <c r="F2110" t="s">
        <v>2379</v>
      </c>
      <c r="G2110">
        <v>1</v>
      </c>
      <c r="H2110" t="s">
        <v>2379</v>
      </c>
      <c r="I2110" t="str" cm="1">
        <f t="array" ref="I2110">_xlfn.IFS(B2356&lt;18.5,"Underweight",B2356&lt;25,"Normal Weight",B2356&lt;30,"Overweight",B2356&gt;=30,"Obesity")</f>
        <v>Underweight</v>
      </c>
      <c r="J2110" t="str" cm="1">
        <f t="array" ref="J2110">_xlfn.IFS(C2110&lt;5.7,"Normal",C2110&lt;6.5,"Pre-Diabetes",C2110&gt;=6.5,"Diabetes")</f>
        <v>Pre-Diabetes</v>
      </c>
    </row>
    <row r="2111" spans="1:10" x14ac:dyDescent="0.35">
      <c r="A2111" t="s">
        <v>254</v>
      </c>
      <c r="B2111">
        <v>33.155000000000001</v>
      </c>
      <c r="C2111">
        <v>4.5999999999999996</v>
      </c>
      <c r="D2111" t="s">
        <v>2379</v>
      </c>
      <c r="E2111" t="s">
        <v>2380</v>
      </c>
      <c r="F2111" t="s">
        <v>2379</v>
      </c>
      <c r="G2111">
        <v>1</v>
      </c>
      <c r="H2111" t="s">
        <v>2379</v>
      </c>
      <c r="I2111" t="str" cm="1">
        <f t="array" ref="I2111">_xlfn.IFS(B2357&lt;18.5,"Underweight",B2357&lt;25,"Normal Weight",B2357&lt;30,"Overweight",B2357&gt;=30,"Obesity")</f>
        <v>Underweight</v>
      </c>
      <c r="J2111" t="str" cm="1">
        <f t="array" ref="J2111">_xlfn.IFS(C2111&lt;5.7,"Normal",C2111&lt;6.5,"Pre-Diabetes",C2111&gt;=6.5,"Diabetes")</f>
        <v>Normal</v>
      </c>
    </row>
    <row r="2112" spans="1:10" x14ac:dyDescent="0.35">
      <c r="A2112" t="s">
        <v>253</v>
      </c>
      <c r="B2112">
        <v>31.92</v>
      </c>
      <c r="C2112">
        <v>5.04</v>
      </c>
      <c r="D2112" t="s">
        <v>2379</v>
      </c>
      <c r="E2112" t="s">
        <v>2380</v>
      </c>
      <c r="F2112" t="s">
        <v>2379</v>
      </c>
      <c r="G2112">
        <v>1</v>
      </c>
      <c r="H2112" t="s">
        <v>2379</v>
      </c>
      <c r="I2112" t="str" cm="1">
        <f t="array" ref="I2112">_xlfn.IFS(B2358&lt;18.5,"Underweight",B2358&lt;25,"Normal Weight",B2358&lt;30,"Overweight",B2358&gt;=30,"Obesity")</f>
        <v>Underweight</v>
      </c>
      <c r="J2112" t="str" cm="1">
        <f t="array" ref="J2112">_xlfn.IFS(C2112&lt;5.7,"Normal",C2112&lt;6.5,"Pre-Diabetes",C2112&gt;=6.5,"Diabetes")</f>
        <v>Normal</v>
      </c>
    </row>
    <row r="2113" spans="1:10" x14ac:dyDescent="0.35">
      <c r="A2113" t="s">
        <v>252</v>
      </c>
      <c r="B2113">
        <v>30.305</v>
      </c>
      <c r="C2113">
        <v>5.08</v>
      </c>
      <c r="D2113" t="s">
        <v>2379</v>
      </c>
      <c r="E2113" t="s">
        <v>2380</v>
      </c>
      <c r="F2113" t="s">
        <v>2379</v>
      </c>
      <c r="G2113">
        <v>1</v>
      </c>
      <c r="H2113" t="s">
        <v>2379</v>
      </c>
      <c r="I2113" t="str" cm="1">
        <f t="array" ref="I2113">_xlfn.IFS(B2359&lt;18.5,"Underweight",B2359&lt;25,"Normal Weight",B2359&lt;30,"Overweight",B2359&gt;=30,"Obesity")</f>
        <v>Underweight</v>
      </c>
      <c r="J2113" t="str" cm="1">
        <f t="array" ref="J2113">_xlfn.IFS(C2113&lt;5.7,"Normal",C2113&lt;6.5,"Pre-Diabetes",C2113&gt;=6.5,"Diabetes")</f>
        <v>Normal</v>
      </c>
    </row>
    <row r="2114" spans="1:10" x14ac:dyDescent="0.35">
      <c r="A2114" t="s">
        <v>251</v>
      </c>
      <c r="B2114">
        <v>30.114999999999998</v>
      </c>
      <c r="C2114">
        <v>4.38</v>
      </c>
      <c r="D2114" t="s">
        <v>2379</v>
      </c>
      <c r="E2114" t="s">
        <v>2380</v>
      </c>
      <c r="F2114" t="s">
        <v>2379</v>
      </c>
      <c r="G2114">
        <v>1</v>
      </c>
      <c r="H2114" t="s">
        <v>2379</v>
      </c>
      <c r="I2114" t="str" cm="1">
        <f t="array" ref="I2114">_xlfn.IFS(B2360&lt;18.5,"Underweight",B2360&lt;25,"Normal Weight",B2360&lt;30,"Overweight",B2360&gt;=30,"Obesity")</f>
        <v>Underweight</v>
      </c>
      <c r="J2114" t="str" cm="1">
        <f t="array" ref="J2114">_xlfn.IFS(C2114&lt;5.7,"Normal",C2114&lt;6.5,"Pre-Diabetes",C2114&gt;=6.5,"Diabetes")</f>
        <v>Normal</v>
      </c>
    </row>
    <row r="2115" spans="1:10" x14ac:dyDescent="0.35">
      <c r="A2115" t="s">
        <v>250</v>
      </c>
      <c r="B2115">
        <v>24.09</v>
      </c>
      <c r="C2115">
        <v>4.79</v>
      </c>
      <c r="D2115" t="s">
        <v>2379</v>
      </c>
      <c r="E2115" t="s">
        <v>2380</v>
      </c>
      <c r="F2115" t="s">
        <v>2379</v>
      </c>
      <c r="G2115">
        <v>1</v>
      </c>
      <c r="H2115" t="s">
        <v>2379</v>
      </c>
      <c r="I2115" t="str" cm="1">
        <f t="array" ref="I2115">_xlfn.IFS(B2361&lt;18.5,"Underweight",B2361&lt;25,"Normal Weight",B2361&lt;30,"Overweight",B2361&gt;=30,"Obesity")</f>
        <v>Underweight</v>
      </c>
      <c r="J2115" t="str" cm="1">
        <f t="array" ref="J2115">_xlfn.IFS(C2115&lt;5.7,"Normal",C2115&lt;6.5,"Pre-Diabetes",C2115&gt;=6.5,"Diabetes")</f>
        <v>Normal</v>
      </c>
    </row>
    <row r="2116" spans="1:10" x14ac:dyDescent="0.35">
      <c r="A2116" t="s">
        <v>249</v>
      </c>
      <c r="B2116">
        <v>28.215</v>
      </c>
      <c r="C2116">
        <v>4.21</v>
      </c>
      <c r="D2116" t="s">
        <v>2379</v>
      </c>
      <c r="E2116" t="s">
        <v>2380</v>
      </c>
      <c r="F2116" t="s">
        <v>2379</v>
      </c>
      <c r="G2116">
        <v>1</v>
      </c>
      <c r="H2116" t="s">
        <v>2379</v>
      </c>
      <c r="I2116" t="str" cm="1">
        <f t="array" ref="I2116">_xlfn.IFS(B2362&lt;18.5,"Underweight",B2362&lt;25,"Normal Weight",B2362&lt;30,"Overweight",B2362&gt;=30,"Obesity")</f>
        <v>Underweight</v>
      </c>
      <c r="J2116" t="str" cm="1">
        <f t="array" ref="J2116">_xlfn.IFS(C2116&lt;5.7,"Normal",C2116&lt;6.5,"Pre-Diabetes",C2116&gt;=6.5,"Diabetes")</f>
        <v>Normal</v>
      </c>
    </row>
    <row r="2117" spans="1:10" x14ac:dyDescent="0.35">
      <c r="A2117" t="s">
        <v>247</v>
      </c>
      <c r="B2117">
        <v>26.315000000000001</v>
      </c>
      <c r="C2117">
        <v>5.47</v>
      </c>
      <c r="D2117" t="s">
        <v>2379</v>
      </c>
      <c r="E2117" t="s">
        <v>2380</v>
      </c>
      <c r="F2117" t="s">
        <v>2379</v>
      </c>
      <c r="G2117">
        <v>1</v>
      </c>
      <c r="H2117" t="s">
        <v>2379</v>
      </c>
      <c r="I2117" t="str" cm="1">
        <f t="array" ref="I2117">_xlfn.IFS(B2363&lt;18.5,"Underweight",B2363&lt;25,"Normal Weight",B2363&lt;30,"Overweight",B2363&gt;=30,"Obesity")</f>
        <v>Underweight</v>
      </c>
      <c r="J2117" t="str" cm="1">
        <f t="array" ref="J2117">_xlfn.IFS(C2117&lt;5.7,"Normal",C2117&lt;6.5,"Pre-Diabetes",C2117&gt;=6.5,"Diabetes")</f>
        <v>Normal</v>
      </c>
    </row>
    <row r="2118" spans="1:10" x14ac:dyDescent="0.35">
      <c r="A2118" t="s">
        <v>245</v>
      </c>
      <c r="B2118">
        <v>25.08</v>
      </c>
      <c r="C2118">
        <v>5.09</v>
      </c>
      <c r="D2118" t="s">
        <v>2379</v>
      </c>
      <c r="E2118" t="s">
        <v>2380</v>
      </c>
      <c r="F2118" t="s">
        <v>2379</v>
      </c>
      <c r="G2118">
        <v>1</v>
      </c>
      <c r="H2118" t="s">
        <v>2379</v>
      </c>
      <c r="I2118" t="str" cm="1">
        <f t="array" ref="I2118">_xlfn.IFS(B2364&lt;18.5,"Underweight",B2364&lt;25,"Normal Weight",B2364&lt;30,"Overweight",B2364&gt;=30,"Obesity")</f>
        <v>Underweight</v>
      </c>
      <c r="J2118" t="str" cm="1">
        <f t="array" ref="J2118">_xlfn.IFS(C2118&lt;5.7,"Normal",C2118&lt;6.5,"Pre-Diabetes",C2118&gt;=6.5,"Diabetes")</f>
        <v>Normal</v>
      </c>
    </row>
    <row r="2119" spans="1:10" x14ac:dyDescent="0.35">
      <c r="A2119" t="s">
        <v>244</v>
      </c>
      <c r="B2119">
        <v>15.41</v>
      </c>
      <c r="C2119">
        <v>5.08</v>
      </c>
      <c r="D2119" t="s">
        <v>2379</v>
      </c>
      <c r="E2119" t="s">
        <v>2379</v>
      </c>
      <c r="F2119" t="s">
        <v>2379</v>
      </c>
      <c r="G2119">
        <v>0</v>
      </c>
      <c r="H2119" t="s">
        <v>2379</v>
      </c>
      <c r="I2119" t="str" cm="1">
        <f t="array" ref="I2119">_xlfn.IFS(B2365&lt;18.5,"Underweight",B2365&lt;25,"Normal Weight",B2365&lt;30,"Overweight",B2365&gt;=30,"Obesity")</f>
        <v>Underweight</v>
      </c>
      <c r="J2119" t="str" cm="1">
        <f t="array" ref="J2119">_xlfn.IFS(C2119&lt;5.7,"Normal",C2119&lt;6.5,"Pre-Diabetes",C2119&gt;=6.5,"Diabetes")</f>
        <v>Normal</v>
      </c>
    </row>
    <row r="2120" spans="1:10" x14ac:dyDescent="0.35">
      <c r="A2120" t="s">
        <v>243</v>
      </c>
      <c r="B2120">
        <v>23.83</v>
      </c>
      <c r="C2120">
        <v>5.68</v>
      </c>
      <c r="D2120" t="s">
        <v>2379</v>
      </c>
      <c r="E2120" t="s">
        <v>2379</v>
      </c>
      <c r="F2120" t="s">
        <v>2379</v>
      </c>
      <c r="G2120">
        <v>0</v>
      </c>
      <c r="H2120" t="s">
        <v>2379</v>
      </c>
      <c r="I2120" t="str" cm="1">
        <f t="array" ref="I2120">_xlfn.IFS(B2366&lt;18.5,"Underweight",B2366&lt;25,"Normal Weight",B2366&lt;30,"Overweight",B2366&gt;=30,"Obesity")</f>
        <v>Underweight</v>
      </c>
      <c r="J2120" t="str" cm="1">
        <f t="array" ref="J2120">_xlfn.IFS(C2120&lt;5.7,"Normal",C2120&lt;6.5,"Pre-Diabetes",C2120&gt;=6.5,"Diabetes")</f>
        <v>Normal</v>
      </c>
    </row>
    <row r="2121" spans="1:10" x14ac:dyDescent="0.35">
      <c r="A2121" t="s">
        <v>242</v>
      </c>
      <c r="B2121">
        <v>36</v>
      </c>
      <c r="C2121">
        <v>4.66</v>
      </c>
      <c r="D2121" t="s">
        <v>2379</v>
      </c>
      <c r="E2121" t="s">
        <v>2380</v>
      </c>
      <c r="F2121" t="s">
        <v>2379</v>
      </c>
      <c r="G2121">
        <v>1</v>
      </c>
      <c r="H2121" t="s">
        <v>2379</v>
      </c>
      <c r="I2121" t="str" cm="1">
        <f t="array" ref="I2121">_xlfn.IFS(B2367&lt;18.5,"Underweight",B2367&lt;25,"Normal Weight",B2367&lt;30,"Overweight",B2367&gt;=30,"Obesity")</f>
        <v>Underweight</v>
      </c>
      <c r="J2121" t="str" cm="1">
        <f t="array" ref="J2121">_xlfn.IFS(C2121&lt;5.7,"Normal",C2121&lt;6.5,"Pre-Diabetes",C2121&gt;=6.5,"Diabetes")</f>
        <v>Normal</v>
      </c>
    </row>
    <row r="2122" spans="1:10" x14ac:dyDescent="0.35">
      <c r="A2122" t="s">
        <v>241</v>
      </c>
      <c r="B2122">
        <v>28.82</v>
      </c>
      <c r="C2122">
        <v>5.59</v>
      </c>
      <c r="D2122" t="s">
        <v>2379</v>
      </c>
      <c r="E2122" t="s">
        <v>2380</v>
      </c>
      <c r="F2122" t="s">
        <v>2379</v>
      </c>
      <c r="G2122">
        <v>1</v>
      </c>
      <c r="H2122" t="s">
        <v>2379</v>
      </c>
      <c r="I2122" t="str" cm="1">
        <f t="array" ref="I2122">_xlfn.IFS(B2368&lt;18.5,"Underweight",B2368&lt;25,"Normal Weight",B2368&lt;30,"Overweight",B2368&gt;=30,"Obesity")</f>
        <v>Underweight</v>
      </c>
      <c r="J2122" t="str" cm="1">
        <f t="array" ref="J2122">_xlfn.IFS(C2122&lt;5.7,"Normal",C2122&lt;6.5,"Pre-Diabetes",C2122&gt;=6.5,"Diabetes")</f>
        <v>Normal</v>
      </c>
    </row>
    <row r="2123" spans="1:10" x14ac:dyDescent="0.35">
      <c r="A2123" t="s">
        <v>240</v>
      </c>
      <c r="B2123">
        <v>28.05</v>
      </c>
      <c r="C2123">
        <v>6.2</v>
      </c>
      <c r="D2123" t="s">
        <v>2379</v>
      </c>
      <c r="E2123" t="s">
        <v>2380</v>
      </c>
      <c r="F2123" t="s">
        <v>2379</v>
      </c>
      <c r="G2123">
        <v>1</v>
      </c>
      <c r="H2123" t="s">
        <v>2379</v>
      </c>
      <c r="I2123" t="str" cm="1">
        <f t="array" ref="I2123">_xlfn.IFS(B2369&lt;18.5,"Underweight",B2369&lt;25,"Normal Weight",B2369&lt;30,"Overweight",B2369&gt;=30,"Obesity")</f>
        <v>Underweight</v>
      </c>
      <c r="J2123" t="str" cm="1">
        <f t="array" ref="J2123">_xlfn.IFS(C2123&lt;5.7,"Normal",C2123&lt;6.5,"Pre-Diabetes",C2123&gt;=6.5,"Diabetes")</f>
        <v>Pre-Diabetes</v>
      </c>
    </row>
    <row r="2124" spans="1:10" x14ac:dyDescent="0.35">
      <c r="A2124" t="s">
        <v>239</v>
      </c>
      <c r="B2124">
        <v>27.1</v>
      </c>
      <c r="C2124">
        <v>4.45</v>
      </c>
      <c r="D2124" t="s">
        <v>2379</v>
      </c>
      <c r="E2124" t="s">
        <v>2380</v>
      </c>
      <c r="F2124" t="s">
        <v>2379</v>
      </c>
      <c r="G2124">
        <v>1</v>
      </c>
      <c r="H2124" t="s">
        <v>2379</v>
      </c>
      <c r="I2124" t="str" cm="1">
        <f t="array" ref="I2124">_xlfn.IFS(B2370&lt;18.5,"Underweight",B2370&lt;25,"Normal Weight",B2370&lt;30,"Overweight",B2370&gt;=30,"Obesity")</f>
        <v>Underweight</v>
      </c>
      <c r="J2124" t="str" cm="1">
        <f t="array" ref="J2124">_xlfn.IFS(C2124&lt;5.7,"Normal",C2124&lt;6.5,"Pre-Diabetes",C2124&gt;=6.5,"Diabetes")</f>
        <v>Normal</v>
      </c>
    </row>
    <row r="2125" spans="1:10" x14ac:dyDescent="0.35">
      <c r="A2125" t="s">
        <v>238</v>
      </c>
      <c r="B2125">
        <v>24.3</v>
      </c>
      <c r="C2125">
        <v>6.1</v>
      </c>
      <c r="D2125" t="s">
        <v>2380</v>
      </c>
      <c r="E2125" t="s">
        <v>2380</v>
      </c>
      <c r="F2125" t="s">
        <v>2379</v>
      </c>
      <c r="G2125">
        <v>1</v>
      </c>
      <c r="H2125" t="s">
        <v>2379</v>
      </c>
      <c r="I2125" t="str" cm="1">
        <f t="array" ref="I2125">_xlfn.IFS(B2371&lt;18.5,"Underweight",B2371&lt;25,"Normal Weight",B2371&lt;30,"Overweight",B2371&gt;=30,"Obesity")</f>
        <v>Underweight</v>
      </c>
      <c r="J2125" t="str" cm="1">
        <f t="array" ref="J2125">_xlfn.IFS(C2125&lt;5.7,"Normal",C2125&lt;6.5,"Pre-Diabetes",C2125&gt;=6.5,"Diabetes")</f>
        <v>Pre-Diabetes</v>
      </c>
    </row>
    <row r="2126" spans="1:10" x14ac:dyDescent="0.35">
      <c r="A2126" t="s">
        <v>237</v>
      </c>
      <c r="B2126">
        <v>30.72</v>
      </c>
      <c r="C2126">
        <v>6.06</v>
      </c>
      <c r="D2126" t="s">
        <v>2379</v>
      </c>
      <c r="E2126" t="s">
        <v>2380</v>
      </c>
      <c r="F2126" t="s">
        <v>2379</v>
      </c>
      <c r="G2126">
        <v>1</v>
      </c>
      <c r="H2126" t="s">
        <v>2379</v>
      </c>
      <c r="I2126" t="str" cm="1">
        <f t="array" ref="I2126">_xlfn.IFS(B2372&lt;18.5,"Underweight",B2372&lt;25,"Normal Weight",B2372&lt;30,"Overweight",B2372&gt;=30,"Obesity")</f>
        <v>Underweight</v>
      </c>
      <c r="J2126" t="str" cm="1">
        <f t="array" ref="J2126">_xlfn.IFS(C2126&lt;5.7,"Normal",C2126&lt;6.5,"Pre-Diabetes",C2126&gt;=6.5,"Diabetes")</f>
        <v>Pre-Diabetes</v>
      </c>
    </row>
    <row r="2127" spans="1:10" x14ac:dyDescent="0.35">
      <c r="A2127" t="s">
        <v>236</v>
      </c>
      <c r="B2127">
        <v>37.43</v>
      </c>
      <c r="C2127">
        <v>4.5599999999999996</v>
      </c>
      <c r="D2127" t="s">
        <v>2379</v>
      </c>
      <c r="E2127" t="s">
        <v>2379</v>
      </c>
      <c r="F2127" t="s">
        <v>2381</v>
      </c>
      <c r="G2127">
        <v>1</v>
      </c>
      <c r="H2127" t="s">
        <v>2379</v>
      </c>
      <c r="I2127" t="str" cm="1">
        <f t="array" ref="I2127">_xlfn.IFS(B2373&lt;18.5,"Underweight",B2373&lt;25,"Normal Weight",B2373&lt;30,"Overweight",B2373&gt;=30,"Obesity")</f>
        <v>Underweight</v>
      </c>
      <c r="J2127" t="str" cm="1">
        <f t="array" ref="J2127">_xlfn.IFS(C2127&lt;5.7,"Normal",C2127&lt;6.5,"Pre-Diabetes",C2127&gt;=6.5,"Diabetes")</f>
        <v>Normal</v>
      </c>
    </row>
    <row r="2128" spans="1:10" x14ac:dyDescent="0.35">
      <c r="A2128" t="s">
        <v>235</v>
      </c>
      <c r="B2128">
        <v>25.74</v>
      </c>
      <c r="C2128">
        <v>6.41</v>
      </c>
      <c r="D2128" t="s">
        <v>2380</v>
      </c>
      <c r="E2128" t="s">
        <v>2379</v>
      </c>
      <c r="F2128" t="s">
        <v>2381</v>
      </c>
      <c r="G2128">
        <v>1</v>
      </c>
      <c r="H2128" t="s">
        <v>2379</v>
      </c>
      <c r="I2128" t="str" cm="1">
        <f t="array" ref="I2128">_xlfn.IFS(B2374&lt;18.5,"Underweight",B2374&lt;25,"Normal Weight",B2374&lt;30,"Overweight",B2374&gt;=30,"Obesity")</f>
        <v>Underweight</v>
      </c>
      <c r="J2128" t="str" cm="1">
        <f t="array" ref="J2128">_xlfn.IFS(C2128&lt;5.7,"Normal",C2128&lt;6.5,"Pre-Diabetes",C2128&gt;=6.5,"Diabetes")</f>
        <v>Pre-Diabetes</v>
      </c>
    </row>
    <row r="2129" spans="1:10" x14ac:dyDescent="0.35">
      <c r="A2129" t="s">
        <v>234</v>
      </c>
      <c r="B2129">
        <v>36.575000000000003</v>
      </c>
      <c r="C2129">
        <v>5.57</v>
      </c>
      <c r="D2129" t="s">
        <v>2379</v>
      </c>
      <c r="E2129" t="s">
        <v>2379</v>
      </c>
      <c r="F2129" t="s">
        <v>2381</v>
      </c>
      <c r="G2129">
        <v>1</v>
      </c>
      <c r="H2129" t="s">
        <v>2379</v>
      </c>
      <c r="I2129" t="str" cm="1">
        <f t="array" ref="I2129">_xlfn.IFS(B2375&lt;18.5,"Underweight",B2375&lt;25,"Normal Weight",B2375&lt;30,"Overweight",B2375&gt;=30,"Obesity")</f>
        <v>Underweight</v>
      </c>
      <c r="J2129" t="str" cm="1">
        <f t="array" ref="J2129">_xlfn.IFS(C2129&lt;5.7,"Normal",C2129&lt;6.5,"Pre-Diabetes",C2129&gt;=6.5,"Diabetes")</f>
        <v>Normal</v>
      </c>
    </row>
    <row r="2130" spans="1:10" x14ac:dyDescent="0.35">
      <c r="A2130" t="s">
        <v>233</v>
      </c>
      <c r="B2130">
        <v>35.15</v>
      </c>
      <c r="C2130">
        <v>5.47</v>
      </c>
      <c r="D2130" t="s">
        <v>2379</v>
      </c>
      <c r="E2130" t="s">
        <v>2379</v>
      </c>
      <c r="F2130" t="s">
        <v>2381</v>
      </c>
      <c r="G2130">
        <v>1</v>
      </c>
      <c r="H2130" t="s">
        <v>2379</v>
      </c>
      <c r="I2130" t="str" cm="1">
        <f t="array" ref="I2130">_xlfn.IFS(B2376&lt;18.5,"Underweight",B2376&lt;25,"Normal Weight",B2376&lt;30,"Overweight",B2376&gt;=30,"Obesity")</f>
        <v>Underweight</v>
      </c>
      <c r="J2130" t="str" cm="1">
        <f t="array" ref="J2130">_xlfn.IFS(C2130&lt;5.7,"Normal",C2130&lt;6.5,"Pre-Diabetes",C2130&gt;=6.5,"Diabetes")</f>
        <v>Normal</v>
      </c>
    </row>
    <row r="2131" spans="1:10" x14ac:dyDescent="0.35">
      <c r="A2131" t="s">
        <v>232</v>
      </c>
      <c r="B2131">
        <v>32.11</v>
      </c>
      <c r="C2131">
        <v>4.43</v>
      </c>
      <c r="D2131" t="s">
        <v>2379</v>
      </c>
      <c r="E2131" t="s">
        <v>2379</v>
      </c>
      <c r="F2131" t="s">
        <v>2381</v>
      </c>
      <c r="G2131">
        <v>1</v>
      </c>
      <c r="H2131" t="s">
        <v>2379</v>
      </c>
      <c r="I2131" t="str" cm="1">
        <f t="array" ref="I2131">_xlfn.IFS(B2377&lt;18.5,"Underweight",B2377&lt;25,"Normal Weight",B2377&lt;30,"Overweight",B2377&gt;=30,"Obesity")</f>
        <v>Underweight</v>
      </c>
      <c r="J2131" t="str" cm="1">
        <f t="array" ref="J2131">_xlfn.IFS(C2131&lt;5.7,"Normal",C2131&lt;6.5,"Pre-Diabetes",C2131&gt;=6.5,"Diabetes")</f>
        <v>Normal</v>
      </c>
    </row>
    <row r="2132" spans="1:10" x14ac:dyDescent="0.35">
      <c r="A2132" t="s">
        <v>231</v>
      </c>
      <c r="B2132">
        <v>30.495000000000001</v>
      </c>
      <c r="C2132">
        <v>4.95</v>
      </c>
      <c r="D2132" t="s">
        <v>2379</v>
      </c>
      <c r="E2132" t="s">
        <v>2379</v>
      </c>
      <c r="F2132" t="s">
        <v>2381</v>
      </c>
      <c r="G2132">
        <v>1</v>
      </c>
      <c r="H2132" t="s">
        <v>2379</v>
      </c>
      <c r="I2132" t="str" cm="1">
        <f t="array" ref="I2132">_xlfn.IFS(B2378&lt;18.5,"Underweight",B2378&lt;25,"Normal Weight",B2378&lt;30,"Overweight",B2378&gt;=30,"Obesity")</f>
        <v>Underweight</v>
      </c>
      <c r="J2132" t="str" cm="1">
        <f t="array" ref="J2132">_xlfn.IFS(C2132&lt;5.7,"Normal",C2132&lt;6.5,"Pre-Diabetes",C2132&gt;=6.5,"Diabetes")</f>
        <v>Normal</v>
      </c>
    </row>
    <row r="2133" spans="1:10" x14ac:dyDescent="0.35">
      <c r="A2133" t="s">
        <v>230</v>
      </c>
      <c r="B2133">
        <v>29.24</v>
      </c>
      <c r="C2133">
        <v>4.04</v>
      </c>
      <c r="D2133" t="s">
        <v>2379</v>
      </c>
      <c r="E2133" t="s">
        <v>2380</v>
      </c>
      <c r="F2133" t="s">
        <v>2379</v>
      </c>
      <c r="G2133">
        <v>1</v>
      </c>
      <c r="H2133" t="s">
        <v>2379</v>
      </c>
      <c r="I2133" t="str" cm="1">
        <f t="array" ref="I2133">_xlfn.IFS(B2379&lt;18.5,"Underweight",B2379&lt;25,"Normal Weight",B2379&lt;30,"Overweight",B2379&gt;=30,"Obesity")</f>
        <v>Underweight</v>
      </c>
      <c r="J2133" t="str" cm="1">
        <f t="array" ref="J2133">_xlfn.IFS(C2133&lt;5.7,"Normal",C2133&lt;6.5,"Pre-Diabetes",C2133&gt;=6.5,"Diabetes")</f>
        <v>Normal</v>
      </c>
    </row>
    <row r="2134" spans="1:10" x14ac:dyDescent="0.35">
      <c r="A2134" t="s">
        <v>229</v>
      </c>
      <c r="B2134">
        <v>22.515000000000001</v>
      </c>
      <c r="C2134">
        <v>5.93</v>
      </c>
      <c r="D2134" t="s">
        <v>2379</v>
      </c>
      <c r="E2134" t="s">
        <v>2379</v>
      </c>
      <c r="F2134" t="s">
        <v>2381</v>
      </c>
      <c r="G2134">
        <v>1</v>
      </c>
      <c r="H2134" t="s">
        <v>2379</v>
      </c>
      <c r="I2134" t="str" cm="1">
        <f t="array" ref="I2134">_xlfn.IFS(B2380&lt;18.5,"Underweight",B2380&lt;25,"Normal Weight",B2380&lt;30,"Overweight",B2380&gt;=30,"Obesity")</f>
        <v>Underweight</v>
      </c>
      <c r="J2134" t="str" cm="1">
        <f t="array" ref="J2134">_xlfn.IFS(C2134&lt;5.7,"Normal",C2134&lt;6.5,"Pre-Diabetes",C2134&gt;=6.5,"Diabetes")</f>
        <v>Pre-Diabetes</v>
      </c>
    </row>
    <row r="2135" spans="1:10" x14ac:dyDescent="0.35">
      <c r="A2135" t="s">
        <v>228</v>
      </c>
      <c r="B2135">
        <v>15.65</v>
      </c>
      <c r="C2135">
        <v>4.2300000000000004</v>
      </c>
      <c r="D2135" t="s">
        <v>2379</v>
      </c>
      <c r="E2135" t="s">
        <v>2379</v>
      </c>
      <c r="F2135" t="s">
        <v>2379</v>
      </c>
      <c r="G2135">
        <v>0</v>
      </c>
      <c r="H2135" t="s">
        <v>2379</v>
      </c>
      <c r="I2135" t="str" cm="1">
        <f t="array" ref="I2135">_xlfn.IFS(B2381&lt;18.5,"Underweight",B2381&lt;25,"Normal Weight",B2381&lt;30,"Overweight",B2381&gt;=30,"Obesity")</f>
        <v>Underweight</v>
      </c>
      <c r="J2135" t="str" cm="1">
        <f t="array" ref="J2135">_xlfn.IFS(C2135&lt;5.7,"Normal",C2135&lt;6.5,"Pre-Diabetes",C2135&gt;=6.5,"Diabetes")</f>
        <v>Normal</v>
      </c>
    </row>
    <row r="2136" spans="1:10" x14ac:dyDescent="0.35">
      <c r="A2136" t="s">
        <v>227</v>
      </c>
      <c r="B2136">
        <v>27.36</v>
      </c>
      <c r="C2136">
        <v>5.59</v>
      </c>
      <c r="D2136" t="s">
        <v>2380</v>
      </c>
      <c r="E2136" t="s">
        <v>2379</v>
      </c>
      <c r="F2136" t="s">
        <v>2379</v>
      </c>
      <c r="G2136">
        <v>0</v>
      </c>
      <c r="H2136" t="s">
        <v>2379</v>
      </c>
      <c r="I2136" t="str" cm="1">
        <f t="array" ref="I2136">_xlfn.IFS(B2382&lt;18.5,"Underweight",B2382&lt;25,"Normal Weight",B2382&lt;30,"Overweight",B2382&gt;=30,"Obesity")</f>
        <v>Underweight</v>
      </c>
      <c r="J2136" t="str" cm="1">
        <f t="array" ref="J2136">_xlfn.IFS(C2136&lt;5.7,"Normal",C2136&lt;6.5,"Pre-Diabetes",C2136&gt;=6.5,"Diabetes")</f>
        <v>Normal</v>
      </c>
    </row>
    <row r="2137" spans="1:10" x14ac:dyDescent="0.35">
      <c r="A2137" t="s">
        <v>226</v>
      </c>
      <c r="B2137">
        <v>22.3</v>
      </c>
      <c r="C2137">
        <v>4.8899999999999997</v>
      </c>
      <c r="D2137" t="s">
        <v>2380</v>
      </c>
      <c r="E2137" t="s">
        <v>2379</v>
      </c>
      <c r="F2137" t="s">
        <v>2379</v>
      </c>
      <c r="G2137">
        <v>0</v>
      </c>
      <c r="H2137" t="s">
        <v>2379</v>
      </c>
      <c r="I2137" t="str" cm="1">
        <f t="array" ref="I2137">_xlfn.IFS(B2383&lt;18.5,"Underweight",B2383&lt;25,"Normal Weight",B2383&lt;30,"Overweight",B2383&gt;=30,"Obesity")</f>
        <v>Underweight</v>
      </c>
      <c r="J2137" t="str" cm="1">
        <f t="array" ref="J2137">_xlfn.IFS(C2137&lt;5.7,"Normal",C2137&lt;6.5,"Pre-Diabetes",C2137&gt;=6.5,"Diabetes")</f>
        <v>Normal</v>
      </c>
    </row>
    <row r="2138" spans="1:10" x14ac:dyDescent="0.35">
      <c r="A2138" t="s">
        <v>225</v>
      </c>
      <c r="B2138">
        <v>26.03</v>
      </c>
      <c r="C2138">
        <v>5.81</v>
      </c>
      <c r="D2138" t="s">
        <v>2380</v>
      </c>
      <c r="E2138" t="s">
        <v>2379</v>
      </c>
      <c r="F2138" t="s">
        <v>2379</v>
      </c>
      <c r="G2138">
        <v>0</v>
      </c>
      <c r="H2138" t="s">
        <v>2379</v>
      </c>
      <c r="I2138" t="str" cm="1">
        <f t="array" ref="I2138">_xlfn.IFS(B2384&lt;18.5,"Underweight",B2384&lt;25,"Normal Weight",B2384&lt;30,"Overweight",B2384&gt;=30,"Obesity")</f>
        <v>Underweight</v>
      </c>
      <c r="J2138" t="str" cm="1">
        <f t="array" ref="J2138">_xlfn.IFS(C2138&lt;5.7,"Normal",C2138&lt;6.5,"Pre-Diabetes",C2138&gt;=6.5,"Diabetes")</f>
        <v>Pre-Diabetes</v>
      </c>
    </row>
    <row r="2139" spans="1:10" x14ac:dyDescent="0.35">
      <c r="A2139" t="s">
        <v>224</v>
      </c>
      <c r="B2139">
        <v>27.74</v>
      </c>
      <c r="C2139">
        <v>4.29</v>
      </c>
      <c r="D2139" t="s">
        <v>2379</v>
      </c>
      <c r="E2139" t="s">
        <v>2380</v>
      </c>
      <c r="F2139" t="s">
        <v>2379</v>
      </c>
      <c r="G2139">
        <v>1</v>
      </c>
      <c r="H2139" t="s">
        <v>2379</v>
      </c>
      <c r="I2139" t="str" cm="1">
        <f t="array" ref="I2139">_xlfn.IFS(B2385&lt;18.5,"Underweight",B2385&lt;25,"Normal Weight",B2385&lt;30,"Overweight",B2385&gt;=30,"Obesity")</f>
        <v>Underweight</v>
      </c>
      <c r="J2139" t="str" cm="1">
        <f t="array" ref="J2139">_xlfn.IFS(C2139&lt;5.7,"Normal",C2139&lt;6.5,"Pre-Diabetes",C2139&gt;=6.5,"Diabetes")</f>
        <v>Normal</v>
      </c>
    </row>
    <row r="2140" spans="1:10" x14ac:dyDescent="0.35">
      <c r="A2140" t="s">
        <v>223</v>
      </c>
      <c r="B2140">
        <v>32.11</v>
      </c>
      <c r="C2140">
        <v>4.03</v>
      </c>
      <c r="D2140" t="s">
        <v>2380</v>
      </c>
      <c r="E2140" t="s">
        <v>2380</v>
      </c>
      <c r="F2140" t="s">
        <v>2379</v>
      </c>
      <c r="G2140">
        <v>2</v>
      </c>
      <c r="H2140" t="s">
        <v>2379</v>
      </c>
      <c r="I2140" t="str" cm="1">
        <f t="array" ref="I2140">_xlfn.IFS(B2386&lt;18.5,"Underweight",B2386&lt;25,"Normal Weight",B2386&lt;30,"Overweight",B2386&gt;=30,"Obesity")</f>
        <v>Underweight</v>
      </c>
      <c r="J2140" t="str" cm="1">
        <f t="array" ref="J2140">_xlfn.IFS(C2140&lt;5.7,"Normal",C2140&lt;6.5,"Pre-Diabetes",C2140&gt;=6.5,"Diabetes")</f>
        <v>Normal</v>
      </c>
    </row>
    <row r="2141" spans="1:10" x14ac:dyDescent="0.35">
      <c r="A2141" t="s">
        <v>222</v>
      </c>
      <c r="B2141">
        <v>25.175000000000001</v>
      </c>
      <c r="C2141">
        <v>6.29</v>
      </c>
      <c r="D2141" t="s">
        <v>2380</v>
      </c>
      <c r="E2141" t="s">
        <v>2380</v>
      </c>
      <c r="F2141" t="s">
        <v>2379</v>
      </c>
      <c r="G2141">
        <v>2</v>
      </c>
      <c r="H2141" t="s">
        <v>2379</v>
      </c>
      <c r="I2141" t="str" cm="1">
        <f t="array" ref="I2141">_xlfn.IFS(B2387&lt;18.5,"Underweight",B2387&lt;25,"Normal Weight",B2387&lt;30,"Overweight",B2387&gt;=30,"Obesity")</f>
        <v>Underweight</v>
      </c>
      <c r="J2141" t="str" cm="1">
        <f t="array" ref="J2141">_xlfn.IFS(C2141&lt;5.7,"Normal",C2141&lt;6.5,"Pre-Diabetes",C2141&gt;=6.5,"Diabetes")</f>
        <v>Pre-Diabetes</v>
      </c>
    </row>
    <row r="2142" spans="1:10" x14ac:dyDescent="0.35">
      <c r="A2142" t="s">
        <v>221</v>
      </c>
      <c r="B2142">
        <v>39.49</v>
      </c>
      <c r="C2142">
        <v>4.4800000000000004</v>
      </c>
      <c r="D2142" t="s">
        <v>2380</v>
      </c>
      <c r="E2142" t="s">
        <v>2379</v>
      </c>
      <c r="F2142" t="s">
        <v>2379</v>
      </c>
      <c r="G2142">
        <v>0</v>
      </c>
      <c r="H2142" t="s">
        <v>2379</v>
      </c>
      <c r="I2142" t="str" cm="1">
        <f t="array" ref="I2142">_xlfn.IFS(B2388&lt;18.5,"Underweight",B2388&lt;25,"Normal Weight",B2388&lt;30,"Overweight",B2388&gt;=30,"Obesity")</f>
        <v>Underweight</v>
      </c>
      <c r="J2142" t="str" cm="1">
        <f t="array" ref="J2142">_xlfn.IFS(C2142&lt;5.7,"Normal",C2142&lt;6.5,"Pre-Diabetes",C2142&gt;=6.5,"Diabetes")</f>
        <v>Normal</v>
      </c>
    </row>
    <row r="2143" spans="1:10" x14ac:dyDescent="0.35">
      <c r="A2143" t="s">
        <v>220</v>
      </c>
      <c r="B2143">
        <v>34.869999999999997</v>
      </c>
      <c r="C2143">
        <v>5.51</v>
      </c>
      <c r="D2143" t="s">
        <v>2380</v>
      </c>
      <c r="E2143" t="s">
        <v>2379</v>
      </c>
      <c r="F2143" t="s">
        <v>2379</v>
      </c>
      <c r="G2143">
        <v>0</v>
      </c>
      <c r="H2143" t="s">
        <v>2379</v>
      </c>
      <c r="I2143" t="str" cm="1">
        <f t="array" ref="I2143">_xlfn.IFS(B2389&lt;18.5,"Underweight",B2389&lt;25,"Normal Weight",B2389&lt;30,"Overweight",B2389&gt;=30,"Obesity")</f>
        <v>Underweight</v>
      </c>
      <c r="J2143" t="str" cm="1">
        <f t="array" ref="J2143">_xlfn.IFS(C2143&lt;5.7,"Normal",C2143&lt;6.5,"Pre-Diabetes",C2143&gt;=6.5,"Diabetes")</f>
        <v>Normal</v>
      </c>
    </row>
    <row r="2144" spans="1:10" x14ac:dyDescent="0.35">
      <c r="A2144" t="s">
        <v>219</v>
      </c>
      <c r="B2144">
        <v>34.6</v>
      </c>
      <c r="C2144">
        <v>4.5</v>
      </c>
      <c r="D2144" t="s">
        <v>2380</v>
      </c>
      <c r="E2144" t="s">
        <v>2379</v>
      </c>
      <c r="F2144" t="s">
        <v>2379</v>
      </c>
      <c r="G2144">
        <v>0</v>
      </c>
      <c r="H2144" t="s">
        <v>2379</v>
      </c>
      <c r="I2144" t="str" cm="1">
        <f t="array" ref="I2144">_xlfn.IFS(B2390&lt;18.5,"Underweight",B2390&lt;25,"Normal Weight",B2390&lt;30,"Overweight",B2390&gt;=30,"Obesity")</f>
        <v>Underweight</v>
      </c>
      <c r="J2144" t="str" cm="1">
        <f t="array" ref="J2144">_xlfn.IFS(C2144&lt;5.7,"Normal",C2144&lt;6.5,"Pre-Diabetes",C2144&gt;=6.5,"Diabetes")</f>
        <v>Normal</v>
      </c>
    </row>
    <row r="2145" spans="1:10" x14ac:dyDescent="0.35">
      <c r="A2145" t="s">
        <v>218</v>
      </c>
      <c r="B2145">
        <v>25.8</v>
      </c>
      <c r="C2145">
        <v>6.29</v>
      </c>
      <c r="D2145" t="s">
        <v>2380</v>
      </c>
      <c r="E2145" t="s">
        <v>2379</v>
      </c>
      <c r="F2145" t="s">
        <v>2379</v>
      </c>
      <c r="G2145">
        <v>0</v>
      </c>
      <c r="H2145" t="s">
        <v>2379</v>
      </c>
      <c r="I2145" t="str" cm="1">
        <f t="array" ref="I2145">_xlfn.IFS(B2391&lt;18.5,"Underweight",B2391&lt;25,"Normal Weight",B2391&lt;30,"Overweight",B2391&gt;=30,"Obesity")</f>
        <v>Underweight</v>
      </c>
      <c r="J2145" t="str" cm="1">
        <f t="array" ref="J2145">_xlfn.IFS(C2145&lt;5.7,"Normal",C2145&lt;6.5,"Pre-Diabetes",C2145&gt;=6.5,"Diabetes")</f>
        <v>Pre-Diabetes</v>
      </c>
    </row>
    <row r="2146" spans="1:10" x14ac:dyDescent="0.35">
      <c r="A2146" t="s">
        <v>217</v>
      </c>
      <c r="B2146">
        <v>35.86</v>
      </c>
      <c r="C2146">
        <v>4.33</v>
      </c>
      <c r="D2146" t="s">
        <v>2379</v>
      </c>
      <c r="E2146" t="s">
        <v>2379</v>
      </c>
      <c r="F2146" t="s">
        <v>2379</v>
      </c>
      <c r="G2146">
        <v>1</v>
      </c>
      <c r="H2146" t="s">
        <v>2379</v>
      </c>
      <c r="I2146" t="str" cm="1">
        <f t="array" ref="I2146">_xlfn.IFS(B2392&lt;18.5,"Underweight",B2392&lt;25,"Normal Weight",B2392&lt;30,"Overweight",B2392&gt;=30,"Obesity")</f>
        <v>Underweight</v>
      </c>
      <c r="J2146" t="str" cm="1">
        <f t="array" ref="J2146">_xlfn.IFS(C2146&lt;5.7,"Normal",C2146&lt;6.5,"Pre-Diabetes",C2146&gt;=6.5,"Diabetes")</f>
        <v>Normal</v>
      </c>
    </row>
    <row r="2147" spans="1:10" x14ac:dyDescent="0.35">
      <c r="A2147" t="s">
        <v>216</v>
      </c>
      <c r="B2147">
        <v>40.47</v>
      </c>
      <c r="C2147">
        <v>11.15</v>
      </c>
      <c r="D2147" t="s">
        <v>2379</v>
      </c>
      <c r="E2147" t="s">
        <v>2379</v>
      </c>
      <c r="F2147" t="s">
        <v>2379</v>
      </c>
      <c r="G2147">
        <v>0</v>
      </c>
      <c r="H2147" t="s">
        <v>2379</v>
      </c>
      <c r="I2147" t="str" cm="1">
        <f t="array" ref="I2147">_xlfn.IFS(B2393&lt;18.5,"Underweight",B2393&lt;25,"Normal Weight",B2393&lt;30,"Overweight",B2393&gt;=30,"Obesity")</f>
        <v>Underweight</v>
      </c>
      <c r="J2147" t="str" cm="1">
        <f t="array" ref="J2147">_xlfn.IFS(C2147&lt;5.7,"Normal",C2147&lt;6.5,"Pre-Diabetes",C2147&gt;=6.5,"Diabetes")</f>
        <v>Diabetes</v>
      </c>
    </row>
    <row r="2148" spans="1:10" x14ac:dyDescent="0.35">
      <c r="A2148" t="s">
        <v>215</v>
      </c>
      <c r="B2148">
        <v>32.01</v>
      </c>
      <c r="C2148">
        <v>6.45</v>
      </c>
      <c r="D2148" t="s">
        <v>2379</v>
      </c>
      <c r="E2148" t="s">
        <v>2379</v>
      </c>
      <c r="F2148" t="s">
        <v>2379</v>
      </c>
      <c r="G2148">
        <v>1</v>
      </c>
      <c r="H2148" t="s">
        <v>2379</v>
      </c>
      <c r="I2148" t="str" cm="1">
        <f t="array" ref="I2148">_xlfn.IFS(B2394&lt;18.5,"Underweight",B2394&lt;25,"Normal Weight",B2394&lt;30,"Overweight",B2394&gt;=30,"Obesity")</f>
        <v>Underweight</v>
      </c>
      <c r="J2148" t="str" cm="1">
        <f t="array" ref="J2148">_xlfn.IFS(C2148&lt;5.7,"Normal",C2148&lt;6.5,"Pre-Diabetes",C2148&gt;=6.5,"Diabetes")</f>
        <v>Pre-Diabetes</v>
      </c>
    </row>
    <row r="2149" spans="1:10" x14ac:dyDescent="0.35">
      <c r="A2149" t="s">
        <v>214</v>
      </c>
      <c r="B2149">
        <v>33</v>
      </c>
      <c r="C2149">
        <v>9.27</v>
      </c>
      <c r="D2149" t="s">
        <v>2379</v>
      </c>
      <c r="E2149" t="s">
        <v>2379</v>
      </c>
      <c r="F2149" t="s">
        <v>2379</v>
      </c>
      <c r="G2149">
        <v>0</v>
      </c>
      <c r="H2149" t="s">
        <v>2379</v>
      </c>
      <c r="I2149" t="str" cm="1">
        <f t="array" ref="I2149">_xlfn.IFS(B2395&lt;18.5,"Underweight",B2395&lt;25,"Normal Weight",B2395&lt;30,"Overweight",B2395&gt;=30,"Obesity")</f>
        <v>Underweight</v>
      </c>
      <c r="J2149" t="str" cm="1">
        <f t="array" ref="J2149">_xlfn.IFS(C2149&lt;5.7,"Normal",C2149&lt;6.5,"Pre-Diabetes",C2149&gt;=6.5,"Diabetes")</f>
        <v>Diabetes</v>
      </c>
    </row>
    <row r="2150" spans="1:10" x14ac:dyDescent="0.35">
      <c r="A2150" t="s">
        <v>213</v>
      </c>
      <c r="B2150">
        <v>29.3</v>
      </c>
      <c r="C2150">
        <v>6.15</v>
      </c>
      <c r="D2150" t="s">
        <v>2379</v>
      </c>
      <c r="E2150" t="s">
        <v>2379</v>
      </c>
      <c r="F2150" t="s">
        <v>2379</v>
      </c>
      <c r="G2150">
        <v>1</v>
      </c>
      <c r="H2150" t="s">
        <v>2379</v>
      </c>
      <c r="I2150" t="str" cm="1">
        <f t="array" ref="I2150">_xlfn.IFS(B2396&lt;18.5,"Underweight",B2396&lt;25,"Normal Weight",B2396&lt;30,"Overweight",B2396&gt;=30,"Obesity")</f>
        <v>Underweight</v>
      </c>
      <c r="J2150" t="str" cm="1">
        <f t="array" ref="J2150">_xlfn.IFS(C2150&lt;5.7,"Normal",C2150&lt;6.5,"Pre-Diabetes",C2150&gt;=6.5,"Diabetes")</f>
        <v>Pre-Diabetes</v>
      </c>
    </row>
    <row r="2151" spans="1:10" x14ac:dyDescent="0.35">
      <c r="A2151" t="s">
        <v>212</v>
      </c>
      <c r="B2151">
        <v>25.8</v>
      </c>
      <c r="C2151">
        <v>4.13</v>
      </c>
      <c r="D2151" t="s">
        <v>2379</v>
      </c>
      <c r="E2151" t="s">
        <v>2379</v>
      </c>
      <c r="F2151" t="s">
        <v>2379</v>
      </c>
      <c r="G2151">
        <v>1</v>
      </c>
      <c r="H2151" t="s">
        <v>2379</v>
      </c>
      <c r="I2151" t="str" cm="1">
        <f t="array" ref="I2151">_xlfn.IFS(B2397&lt;18.5,"Underweight",B2397&lt;25,"Normal Weight",B2397&lt;30,"Overweight",B2397&gt;=30,"Obesity")</f>
        <v>Underweight</v>
      </c>
      <c r="J2151" t="str" cm="1">
        <f t="array" ref="J2151">_xlfn.IFS(C2151&lt;5.7,"Normal",C2151&lt;6.5,"Pre-Diabetes",C2151&gt;=6.5,"Diabetes")</f>
        <v>Normal</v>
      </c>
    </row>
    <row r="2152" spans="1:10" x14ac:dyDescent="0.35">
      <c r="A2152" t="s">
        <v>211</v>
      </c>
      <c r="B2152">
        <v>23.4</v>
      </c>
      <c r="C2152">
        <v>4.24</v>
      </c>
      <c r="D2152" t="s">
        <v>2379</v>
      </c>
      <c r="E2152" t="s">
        <v>2379</v>
      </c>
      <c r="F2152" t="s">
        <v>2379</v>
      </c>
      <c r="G2152">
        <v>1</v>
      </c>
      <c r="H2152" t="s">
        <v>2379</v>
      </c>
      <c r="I2152" t="str" cm="1">
        <f t="array" ref="I2152">_xlfn.IFS(B2398&lt;18.5,"Underweight",B2398&lt;25,"Normal Weight",B2398&lt;30,"Overweight",B2398&gt;=30,"Obesity")</f>
        <v>Underweight</v>
      </c>
      <c r="J2152" t="str" cm="1">
        <f t="array" ref="J2152">_xlfn.IFS(C2152&lt;5.7,"Normal",C2152&lt;6.5,"Pre-Diabetes",C2152&gt;=6.5,"Diabetes")</f>
        <v>Normal</v>
      </c>
    </row>
    <row r="2153" spans="1:10" x14ac:dyDescent="0.35">
      <c r="A2153" t="s">
        <v>210</v>
      </c>
      <c r="B2153">
        <v>27.93</v>
      </c>
      <c r="C2153">
        <v>9.8800000000000008</v>
      </c>
      <c r="D2153" t="s">
        <v>2379</v>
      </c>
      <c r="E2153" t="s">
        <v>2379</v>
      </c>
      <c r="F2153" t="s">
        <v>2379</v>
      </c>
      <c r="G2153">
        <v>0</v>
      </c>
      <c r="H2153" t="s">
        <v>2379</v>
      </c>
      <c r="I2153" t="str" cm="1">
        <f t="array" ref="I2153">_xlfn.IFS(B2399&lt;18.5,"Underweight",B2399&lt;25,"Normal Weight",B2399&lt;30,"Overweight",B2399&gt;=30,"Obesity")</f>
        <v>Underweight</v>
      </c>
      <c r="J2153" t="str" cm="1">
        <f t="array" ref="J2153">_xlfn.IFS(C2153&lt;5.7,"Normal",C2153&lt;6.5,"Pre-Diabetes",C2153&gt;=6.5,"Diabetes")</f>
        <v>Diabetes</v>
      </c>
    </row>
    <row r="2154" spans="1:10" x14ac:dyDescent="0.35">
      <c r="A2154" t="s">
        <v>209</v>
      </c>
      <c r="B2154">
        <v>22</v>
      </c>
      <c r="C2154">
        <v>9.5</v>
      </c>
      <c r="D2154" t="s">
        <v>2379</v>
      </c>
      <c r="E2154" t="s">
        <v>2379</v>
      </c>
      <c r="F2154" t="s">
        <v>2379</v>
      </c>
      <c r="G2154">
        <v>0</v>
      </c>
      <c r="H2154" t="s">
        <v>2379</v>
      </c>
      <c r="I2154" t="str" cm="1">
        <f t="array" ref="I2154">_xlfn.IFS(B2400&lt;18.5,"Underweight",B2400&lt;25,"Normal Weight",B2400&lt;30,"Overweight",B2400&gt;=30,"Obesity")</f>
        <v>Underweight</v>
      </c>
      <c r="J2154" t="str" cm="1">
        <f t="array" ref="J2154">_xlfn.IFS(C2154&lt;5.7,"Normal",C2154&lt;6.5,"Pre-Diabetes",C2154&gt;=6.5,"Diabetes")</f>
        <v>Diabetes</v>
      </c>
    </row>
    <row r="2155" spans="1:10" x14ac:dyDescent="0.35">
      <c r="A2155" t="s">
        <v>208</v>
      </c>
      <c r="B2155">
        <v>36.86</v>
      </c>
      <c r="C2155">
        <v>4.97</v>
      </c>
      <c r="D2155" t="s">
        <v>2380</v>
      </c>
      <c r="E2155" t="s">
        <v>2379</v>
      </c>
      <c r="F2155" t="s">
        <v>2379</v>
      </c>
      <c r="G2155">
        <v>0</v>
      </c>
      <c r="H2155" t="s">
        <v>2379</v>
      </c>
      <c r="I2155" t="str" cm="1">
        <f t="array" ref="I2155">_xlfn.IFS(B2401&lt;18.5,"Underweight",B2401&lt;25,"Normal Weight",B2401&lt;30,"Overweight",B2401&gt;=30,"Obesity")</f>
        <v>Underweight</v>
      </c>
      <c r="J2155" t="str" cm="1">
        <f t="array" ref="J2155">_xlfn.IFS(C2155&lt;5.7,"Normal",C2155&lt;6.5,"Pre-Diabetes",C2155&gt;=6.5,"Diabetes")</f>
        <v>Normal</v>
      </c>
    </row>
    <row r="2156" spans="1:10" x14ac:dyDescent="0.35">
      <c r="A2156" t="s">
        <v>207</v>
      </c>
      <c r="B2156">
        <v>31.254999999999999</v>
      </c>
      <c r="C2156">
        <v>5.49</v>
      </c>
      <c r="D2156" t="s">
        <v>2380</v>
      </c>
      <c r="E2156" t="s">
        <v>2379</v>
      </c>
      <c r="F2156" t="s">
        <v>2379</v>
      </c>
      <c r="G2156">
        <v>0</v>
      </c>
      <c r="H2156" t="s">
        <v>2379</v>
      </c>
      <c r="I2156" t="str" cm="1">
        <f t="array" ref="I2156">_xlfn.IFS(B2402&lt;18.5,"Underweight",B2402&lt;25,"Normal Weight",B2402&lt;30,"Overweight",B2402&gt;=30,"Obesity")</f>
        <v>Underweight</v>
      </c>
      <c r="J2156" t="str" cm="1">
        <f t="array" ref="J2156">_xlfn.IFS(C2156&lt;5.7,"Normal",C2156&lt;6.5,"Pre-Diabetes",C2156&gt;=6.5,"Diabetes")</f>
        <v>Normal</v>
      </c>
    </row>
    <row r="2157" spans="1:10" x14ac:dyDescent="0.35">
      <c r="A2157" t="s">
        <v>206</v>
      </c>
      <c r="B2157">
        <v>23.06</v>
      </c>
      <c r="C2157">
        <v>4.47</v>
      </c>
      <c r="D2157" t="s">
        <v>2379</v>
      </c>
      <c r="E2157" t="s">
        <v>2379</v>
      </c>
      <c r="F2157" t="s">
        <v>2379</v>
      </c>
      <c r="G2157">
        <v>0</v>
      </c>
      <c r="H2157" t="s">
        <v>2379</v>
      </c>
      <c r="I2157" t="str" cm="1">
        <f t="array" ref="I2157">_xlfn.IFS(B2403&lt;18.5,"Underweight",B2403&lt;25,"Normal Weight",B2403&lt;30,"Overweight",B2403&gt;=30,"Obesity")</f>
        <v>Underweight</v>
      </c>
      <c r="J2157" t="str" cm="1">
        <f t="array" ref="J2157">_xlfn.IFS(C2157&lt;5.7,"Normal",C2157&lt;6.5,"Pre-Diabetes",C2157&gt;=6.5,"Diabetes")</f>
        <v>Normal</v>
      </c>
    </row>
    <row r="2158" spans="1:10" x14ac:dyDescent="0.35">
      <c r="A2158" t="s">
        <v>205</v>
      </c>
      <c r="B2158">
        <v>28.975000000000001</v>
      </c>
      <c r="C2158">
        <v>4.34</v>
      </c>
      <c r="D2158" t="s">
        <v>2380</v>
      </c>
      <c r="E2158" t="s">
        <v>2379</v>
      </c>
      <c r="F2158" t="s">
        <v>2379</v>
      </c>
      <c r="G2158">
        <v>0</v>
      </c>
      <c r="H2158" t="s">
        <v>2379</v>
      </c>
      <c r="I2158" t="str" cm="1">
        <f t="array" ref="I2158">_xlfn.IFS(B2404&lt;18.5,"Underweight",B2404&lt;25,"Normal Weight",B2404&lt;30,"Overweight",B2404&gt;=30,"Obesity")</f>
        <v>Underweight</v>
      </c>
      <c r="J2158" t="str" cm="1">
        <f t="array" ref="J2158">_xlfn.IFS(C2158&lt;5.7,"Normal",C2158&lt;6.5,"Pre-Diabetes",C2158&gt;=6.5,"Diabetes")</f>
        <v>Normal</v>
      </c>
    </row>
    <row r="2159" spans="1:10" x14ac:dyDescent="0.35">
      <c r="A2159" t="s">
        <v>204</v>
      </c>
      <c r="B2159">
        <v>33.299999999999997</v>
      </c>
      <c r="C2159">
        <v>9.49</v>
      </c>
      <c r="D2159" t="s">
        <v>2379</v>
      </c>
      <c r="E2159" t="s">
        <v>2379</v>
      </c>
      <c r="F2159" t="s">
        <v>2379</v>
      </c>
      <c r="G2159">
        <v>0</v>
      </c>
      <c r="H2159" t="s">
        <v>2379</v>
      </c>
      <c r="I2159" t="str" cm="1">
        <f t="array" ref="I2159">_xlfn.IFS(B2405&lt;18.5,"Underweight",B2405&lt;25,"Normal Weight",B2405&lt;30,"Overweight",B2405&gt;=30,"Obesity")</f>
        <v>Underweight</v>
      </c>
      <c r="J2159" t="str" cm="1">
        <f t="array" ref="J2159">_xlfn.IFS(C2159&lt;5.7,"Normal",C2159&lt;6.5,"Pre-Diabetes",C2159&gt;=6.5,"Diabetes")</f>
        <v>Diabetes</v>
      </c>
    </row>
    <row r="2160" spans="1:10" x14ac:dyDescent="0.35">
      <c r="A2160" t="s">
        <v>203</v>
      </c>
      <c r="B2160">
        <v>33</v>
      </c>
      <c r="C2160">
        <v>10.16</v>
      </c>
      <c r="D2160" t="s">
        <v>2379</v>
      </c>
      <c r="E2160" t="s">
        <v>2379</v>
      </c>
      <c r="F2160" t="s">
        <v>2379</v>
      </c>
      <c r="G2160">
        <v>0</v>
      </c>
      <c r="H2160" t="s">
        <v>2379</v>
      </c>
      <c r="I2160" t="str" cm="1">
        <f t="array" ref="I2160">_xlfn.IFS(B2406&lt;18.5,"Underweight",B2406&lt;25,"Normal Weight",B2406&lt;30,"Overweight",B2406&gt;=30,"Obesity")</f>
        <v>Underweight</v>
      </c>
      <c r="J2160" t="str" cm="1">
        <f t="array" ref="J2160">_xlfn.IFS(C2160&lt;5.7,"Normal",C2160&lt;6.5,"Pre-Diabetes",C2160&gt;=6.5,"Diabetes")</f>
        <v>Diabetes</v>
      </c>
    </row>
    <row r="2161" spans="1:10" x14ac:dyDescent="0.35">
      <c r="A2161" t="s">
        <v>202</v>
      </c>
      <c r="B2161">
        <v>31.46</v>
      </c>
      <c r="C2161">
        <v>11.19</v>
      </c>
      <c r="D2161" t="s">
        <v>2379</v>
      </c>
      <c r="E2161" t="s">
        <v>2379</v>
      </c>
      <c r="F2161" t="s">
        <v>2379</v>
      </c>
      <c r="G2161">
        <v>0</v>
      </c>
      <c r="H2161" t="s">
        <v>2379</v>
      </c>
      <c r="I2161" t="str" cm="1">
        <f t="array" ref="I2161">_xlfn.IFS(B2407&lt;18.5,"Underweight",B2407&lt;25,"Normal Weight",B2407&lt;30,"Overweight",B2407&gt;=30,"Obesity")</f>
        <v>Underweight</v>
      </c>
      <c r="J2161" t="str" cm="1">
        <f t="array" ref="J2161">_xlfn.IFS(C2161&lt;5.7,"Normal",C2161&lt;6.5,"Pre-Diabetes",C2161&gt;=6.5,"Diabetes")</f>
        <v>Diabetes</v>
      </c>
    </row>
    <row r="2162" spans="1:10" x14ac:dyDescent="0.35">
      <c r="A2162" t="s">
        <v>201</v>
      </c>
      <c r="B2162">
        <v>29.6</v>
      </c>
      <c r="C2162">
        <v>11.03</v>
      </c>
      <c r="D2162" t="s">
        <v>2379</v>
      </c>
      <c r="E2162" t="s">
        <v>2379</v>
      </c>
      <c r="F2162" t="s">
        <v>2379</v>
      </c>
      <c r="G2162">
        <v>0</v>
      </c>
      <c r="H2162" t="s">
        <v>2379</v>
      </c>
      <c r="I2162" t="str" cm="1">
        <f t="array" ref="I2162">_xlfn.IFS(B2408&lt;18.5,"Underweight",B2408&lt;25,"Normal Weight",B2408&lt;30,"Overweight",B2408&gt;=30,"Obesity")</f>
        <v>Underweight</v>
      </c>
      <c r="J2162" t="str" cm="1">
        <f t="array" ref="J2162">_xlfn.IFS(C2162&lt;5.7,"Normal",C2162&lt;6.5,"Pre-Diabetes",C2162&gt;=6.5,"Diabetes")</f>
        <v>Diabetes</v>
      </c>
    </row>
    <row r="2163" spans="1:10" x14ac:dyDescent="0.35">
      <c r="A2163" t="s">
        <v>200</v>
      </c>
      <c r="B2163">
        <v>22.05</v>
      </c>
      <c r="C2163">
        <v>4.43</v>
      </c>
      <c r="D2163" t="s">
        <v>2380</v>
      </c>
      <c r="E2163" t="s">
        <v>2379</v>
      </c>
      <c r="F2163" t="s">
        <v>2379</v>
      </c>
      <c r="G2163">
        <v>0</v>
      </c>
      <c r="H2163" t="s">
        <v>2379</v>
      </c>
      <c r="I2163" t="str" cm="1">
        <f t="array" ref="I2163">_xlfn.IFS(B2409&lt;18.5,"Underweight",B2409&lt;25,"Normal Weight",B2409&lt;30,"Overweight",B2409&gt;=30,"Obesity")</f>
        <v>Underweight</v>
      </c>
      <c r="J2163" t="str" cm="1">
        <f t="array" ref="J2163">_xlfn.IFS(C2163&lt;5.7,"Normal",C2163&lt;6.5,"Pre-Diabetes",C2163&gt;=6.5,"Diabetes")</f>
        <v>Normal</v>
      </c>
    </row>
    <row r="2164" spans="1:10" x14ac:dyDescent="0.35">
      <c r="A2164" t="s">
        <v>198</v>
      </c>
      <c r="B2164">
        <v>27.06</v>
      </c>
      <c r="C2164">
        <v>6.14</v>
      </c>
      <c r="D2164" t="s">
        <v>2379</v>
      </c>
      <c r="E2164" t="s">
        <v>2380</v>
      </c>
      <c r="F2164" t="s">
        <v>2379</v>
      </c>
      <c r="G2164">
        <v>1</v>
      </c>
      <c r="H2164" t="s">
        <v>2379</v>
      </c>
      <c r="I2164" t="str" cm="1">
        <f t="array" ref="I2164">_xlfn.IFS(B2410&lt;18.5,"Underweight",B2410&lt;25,"Normal Weight",B2410&lt;30,"Overweight",B2410&gt;=30,"Obesity")</f>
        <v>Underweight</v>
      </c>
      <c r="J2164" t="str" cm="1">
        <f t="array" ref="J2164">_xlfn.IFS(C2164&lt;5.7,"Normal",C2164&lt;6.5,"Pre-Diabetes",C2164&gt;=6.5,"Diabetes")</f>
        <v>Pre-Diabetes</v>
      </c>
    </row>
    <row r="2165" spans="1:10" x14ac:dyDescent="0.35">
      <c r="A2165" t="s">
        <v>197</v>
      </c>
      <c r="B2165">
        <v>20.49</v>
      </c>
      <c r="C2165">
        <v>4.87</v>
      </c>
      <c r="D2165" t="s">
        <v>2379</v>
      </c>
      <c r="E2165" t="s">
        <v>2379</v>
      </c>
      <c r="F2165" t="s">
        <v>2379</v>
      </c>
      <c r="G2165">
        <v>0</v>
      </c>
      <c r="H2165" t="s">
        <v>2379</v>
      </c>
      <c r="I2165" t="str" cm="1">
        <f t="array" ref="I2165">_xlfn.IFS(B2411&lt;18.5,"Underweight",B2411&lt;25,"Normal Weight",B2411&lt;30,"Overweight",B2411&gt;=30,"Obesity")</f>
        <v>Underweight</v>
      </c>
      <c r="J2165" t="str" cm="1">
        <f t="array" ref="J2165">_xlfn.IFS(C2165&lt;5.7,"Normal",C2165&lt;6.5,"Pre-Diabetes",C2165&gt;=6.5,"Diabetes")</f>
        <v>Normal</v>
      </c>
    </row>
    <row r="2166" spans="1:10" x14ac:dyDescent="0.35">
      <c r="A2166" t="s">
        <v>196</v>
      </c>
      <c r="B2166">
        <v>28.4</v>
      </c>
      <c r="C2166">
        <v>4.3</v>
      </c>
      <c r="D2166" t="s">
        <v>2379</v>
      </c>
      <c r="E2166" t="s">
        <v>2379</v>
      </c>
      <c r="F2166" t="s">
        <v>2381</v>
      </c>
      <c r="G2166">
        <v>1</v>
      </c>
      <c r="H2166" t="s">
        <v>2379</v>
      </c>
      <c r="I2166" t="str" cm="1">
        <f t="array" ref="I2166">_xlfn.IFS(B2412&lt;18.5,"Underweight",B2412&lt;25,"Normal Weight",B2412&lt;30,"Overweight",B2412&gt;=30,"Obesity")</f>
        <v>Underweight</v>
      </c>
      <c r="J2166" t="str" cm="1">
        <f t="array" ref="J2166">_xlfn.IFS(C2166&lt;5.7,"Normal",C2166&lt;6.5,"Pre-Diabetes",C2166&gt;=6.5,"Diabetes")</f>
        <v>Normal</v>
      </c>
    </row>
    <row r="2167" spans="1:10" x14ac:dyDescent="0.35">
      <c r="A2167" t="s">
        <v>195</v>
      </c>
      <c r="B2167">
        <v>41.91</v>
      </c>
      <c r="C2167">
        <v>6.19</v>
      </c>
      <c r="D2167" t="s">
        <v>2379</v>
      </c>
      <c r="E2167" t="s">
        <v>2379</v>
      </c>
      <c r="F2167" t="s">
        <v>2379</v>
      </c>
      <c r="G2167">
        <v>0</v>
      </c>
      <c r="H2167" t="s">
        <v>2379</v>
      </c>
      <c r="I2167" t="str" cm="1">
        <f t="array" ref="I2167">_xlfn.IFS(B2413&lt;18.5,"Underweight",B2413&lt;25,"Normal Weight",B2413&lt;30,"Overweight",B2413&gt;=30,"Obesity")</f>
        <v>Underweight</v>
      </c>
      <c r="J2167" t="str" cm="1">
        <f t="array" ref="J2167">_xlfn.IFS(C2167&lt;5.7,"Normal",C2167&lt;6.5,"Pre-Diabetes",C2167&gt;=6.5,"Diabetes")</f>
        <v>Pre-Diabetes</v>
      </c>
    </row>
    <row r="2168" spans="1:10" x14ac:dyDescent="0.35">
      <c r="A2168" t="s">
        <v>194</v>
      </c>
      <c r="B2168">
        <v>24.6</v>
      </c>
      <c r="C2168">
        <v>6.19</v>
      </c>
      <c r="D2168" t="s">
        <v>2379</v>
      </c>
      <c r="E2168" t="s">
        <v>2379</v>
      </c>
      <c r="F2168" t="s">
        <v>2381</v>
      </c>
      <c r="G2168">
        <v>1</v>
      </c>
      <c r="H2168" t="s">
        <v>2379</v>
      </c>
      <c r="I2168" t="str" cm="1">
        <f t="array" ref="I2168">_xlfn.IFS(B2414&lt;18.5,"Underweight",B2414&lt;25,"Normal Weight",B2414&lt;30,"Overweight",B2414&gt;=30,"Obesity")</f>
        <v>Underweight</v>
      </c>
      <c r="J2168" t="str" cm="1">
        <f t="array" ref="J2168">_xlfn.IFS(C2168&lt;5.7,"Normal",C2168&lt;6.5,"Pre-Diabetes",C2168&gt;=6.5,"Diabetes")</f>
        <v>Pre-Diabetes</v>
      </c>
    </row>
    <row r="2169" spans="1:10" x14ac:dyDescent="0.35">
      <c r="A2169" t="s">
        <v>193</v>
      </c>
      <c r="B2169">
        <v>20.9</v>
      </c>
      <c r="C2169">
        <v>5.12</v>
      </c>
      <c r="D2169" t="s">
        <v>2379</v>
      </c>
      <c r="E2169" t="s">
        <v>2379</v>
      </c>
      <c r="F2169" t="s">
        <v>2381</v>
      </c>
      <c r="G2169">
        <v>1</v>
      </c>
      <c r="H2169" t="s">
        <v>2379</v>
      </c>
      <c r="I2169" t="str" cm="1">
        <f t="array" ref="I2169">_xlfn.IFS(B2415&lt;18.5,"Underweight",B2415&lt;25,"Normal Weight",B2415&lt;30,"Overweight",B2415&gt;=30,"Obesity")</f>
        <v>Underweight</v>
      </c>
      <c r="J2169" t="str" cm="1">
        <f t="array" ref="J2169">_xlfn.IFS(C2169&lt;5.7,"Normal",C2169&lt;6.5,"Pre-Diabetes",C2169&gt;=6.5,"Diabetes")</f>
        <v>Normal</v>
      </c>
    </row>
    <row r="2170" spans="1:10" x14ac:dyDescent="0.35">
      <c r="A2170" t="s">
        <v>192</v>
      </c>
      <c r="B2170">
        <v>34.4</v>
      </c>
      <c r="C2170">
        <v>4.04</v>
      </c>
      <c r="D2170" t="s">
        <v>2379</v>
      </c>
      <c r="E2170" t="s">
        <v>2379</v>
      </c>
      <c r="F2170" t="s">
        <v>2379</v>
      </c>
      <c r="G2170">
        <v>0</v>
      </c>
      <c r="H2170" t="s">
        <v>2379</v>
      </c>
      <c r="I2170" t="str" cm="1">
        <f t="array" ref="I2170">_xlfn.IFS(B2416&lt;18.5,"Underweight",B2416&lt;25,"Normal Weight",B2416&lt;30,"Overweight",B2416&gt;=30,"Obesity")</f>
        <v>Underweight</v>
      </c>
      <c r="J2170" t="str" cm="1">
        <f t="array" ref="J2170">_xlfn.IFS(C2170&lt;5.7,"Normal",C2170&lt;6.5,"Pre-Diabetes",C2170&gt;=6.5,"Diabetes")</f>
        <v>Normal</v>
      </c>
    </row>
    <row r="2171" spans="1:10" x14ac:dyDescent="0.35">
      <c r="A2171" t="s">
        <v>191</v>
      </c>
      <c r="B2171">
        <v>32.56</v>
      </c>
      <c r="C2171">
        <v>5.36</v>
      </c>
      <c r="D2171" t="s">
        <v>2379</v>
      </c>
      <c r="E2171" t="s">
        <v>2379</v>
      </c>
      <c r="F2171" t="s">
        <v>2379</v>
      </c>
      <c r="G2171">
        <v>0</v>
      </c>
      <c r="H2171" t="s">
        <v>2379</v>
      </c>
      <c r="I2171" t="str" cm="1">
        <f t="array" ref="I2171">_xlfn.IFS(B2417&lt;18.5,"Underweight",B2417&lt;25,"Normal Weight",B2417&lt;30,"Overweight",B2417&gt;=30,"Obesity")</f>
        <v>Underweight</v>
      </c>
      <c r="J2171" t="str" cm="1">
        <f t="array" ref="J2171">_xlfn.IFS(C2171&lt;5.7,"Normal",C2171&lt;6.5,"Pre-Diabetes",C2171&gt;=6.5,"Diabetes")</f>
        <v>Normal</v>
      </c>
    </row>
    <row r="2172" spans="1:10" x14ac:dyDescent="0.35">
      <c r="A2172" t="s">
        <v>190</v>
      </c>
      <c r="B2172">
        <v>27.98</v>
      </c>
      <c r="C2172">
        <v>4.38</v>
      </c>
      <c r="D2172" t="s">
        <v>2379</v>
      </c>
      <c r="E2172" t="s">
        <v>2380</v>
      </c>
      <c r="F2172" t="s">
        <v>2379</v>
      </c>
      <c r="G2172">
        <v>1</v>
      </c>
      <c r="H2172" t="s">
        <v>2379</v>
      </c>
      <c r="I2172" t="str" cm="1">
        <f t="array" ref="I2172">_xlfn.IFS(B2418&lt;18.5,"Underweight",B2418&lt;25,"Normal Weight",B2418&lt;30,"Overweight",B2418&gt;=30,"Obesity")</f>
        <v>Underweight</v>
      </c>
      <c r="J2172" t="str" cm="1">
        <f t="array" ref="J2172">_xlfn.IFS(C2172&lt;5.7,"Normal",C2172&lt;6.5,"Pre-Diabetes",C2172&gt;=6.5,"Diabetes")</f>
        <v>Normal</v>
      </c>
    </row>
    <row r="2173" spans="1:10" x14ac:dyDescent="0.35">
      <c r="A2173" t="s">
        <v>189</v>
      </c>
      <c r="B2173">
        <v>26.51</v>
      </c>
      <c r="C2173">
        <v>4.58</v>
      </c>
      <c r="D2173" t="s">
        <v>2379</v>
      </c>
      <c r="E2173" t="s">
        <v>2379</v>
      </c>
      <c r="F2173" t="s">
        <v>2379</v>
      </c>
      <c r="G2173">
        <v>0</v>
      </c>
      <c r="H2173" t="s">
        <v>2379</v>
      </c>
      <c r="I2173" t="str" cm="1">
        <f t="array" ref="I2173">_xlfn.IFS(B2419&lt;18.5,"Underweight",B2419&lt;25,"Normal Weight",B2419&lt;30,"Overweight",B2419&gt;=30,"Obesity")</f>
        <v>Underweight</v>
      </c>
      <c r="J2173" t="str" cm="1">
        <f t="array" ref="J2173">_xlfn.IFS(C2173&lt;5.7,"Normal",C2173&lt;6.5,"Pre-Diabetes",C2173&gt;=6.5,"Diabetes")</f>
        <v>Normal</v>
      </c>
    </row>
    <row r="2174" spans="1:10" x14ac:dyDescent="0.35">
      <c r="A2174" t="s">
        <v>188</v>
      </c>
      <c r="B2174">
        <v>29.734999999999999</v>
      </c>
      <c r="C2174">
        <v>11.92</v>
      </c>
      <c r="D2174" t="s">
        <v>2379</v>
      </c>
      <c r="E2174" t="s">
        <v>2379</v>
      </c>
      <c r="F2174" t="s">
        <v>2379</v>
      </c>
      <c r="G2174">
        <v>0</v>
      </c>
      <c r="H2174" t="s">
        <v>2379</v>
      </c>
      <c r="I2174" t="str" cm="1">
        <f t="array" ref="I2174">_xlfn.IFS(B2420&lt;18.5,"Underweight",B2420&lt;25,"Normal Weight",B2420&lt;30,"Overweight",B2420&gt;=30,"Obesity")</f>
        <v>Underweight</v>
      </c>
      <c r="J2174" t="str" cm="1">
        <f t="array" ref="J2174">_xlfn.IFS(C2174&lt;5.7,"Normal",C2174&lt;6.5,"Pre-Diabetes",C2174&gt;=6.5,"Diabetes")</f>
        <v>Diabetes</v>
      </c>
    </row>
    <row r="2175" spans="1:10" x14ac:dyDescent="0.35">
      <c r="A2175" t="s">
        <v>187</v>
      </c>
      <c r="B2175">
        <v>40.5</v>
      </c>
      <c r="C2175">
        <v>5.4</v>
      </c>
      <c r="D2175" t="s">
        <v>2379</v>
      </c>
      <c r="E2175" t="s">
        <v>2379</v>
      </c>
      <c r="F2175" t="s">
        <v>2381</v>
      </c>
      <c r="G2175">
        <v>1</v>
      </c>
      <c r="H2175" t="s">
        <v>2379</v>
      </c>
      <c r="I2175" t="str" cm="1">
        <f t="array" ref="I2175">_xlfn.IFS(B2421&lt;18.5,"Underweight",B2421&lt;25,"Normal Weight",B2421&lt;30,"Overweight",B2421&gt;=30,"Obesity")</f>
        <v>Underweight</v>
      </c>
      <c r="J2175" t="str" cm="1">
        <f t="array" ref="J2175">_xlfn.IFS(C2175&lt;5.7,"Normal",C2175&lt;6.5,"Pre-Diabetes",C2175&gt;=6.5,"Diabetes")</f>
        <v>Normal</v>
      </c>
    </row>
    <row r="2176" spans="1:10" x14ac:dyDescent="0.35">
      <c r="A2176" t="s">
        <v>186</v>
      </c>
      <c r="B2176">
        <v>25.64</v>
      </c>
      <c r="C2176">
        <v>4.76</v>
      </c>
      <c r="D2176" t="s">
        <v>2379</v>
      </c>
      <c r="E2176" t="s">
        <v>2379</v>
      </c>
      <c r="F2176" t="s">
        <v>2379</v>
      </c>
      <c r="G2176">
        <v>1</v>
      </c>
      <c r="H2176" t="s">
        <v>2379</v>
      </c>
      <c r="I2176" t="str" cm="1">
        <f t="array" ref="I2176">_xlfn.IFS(B2422&lt;18.5,"Underweight",B2422&lt;25,"Normal Weight",B2422&lt;30,"Overweight",B2422&gt;=30,"Obesity")</f>
        <v>Underweight</v>
      </c>
      <c r="J2176" t="str" cm="1">
        <f t="array" ref="J2176">_xlfn.IFS(C2176&lt;5.7,"Normal",C2176&lt;6.5,"Pre-Diabetes",C2176&gt;=6.5,"Diabetes")</f>
        <v>Normal</v>
      </c>
    </row>
    <row r="2177" spans="1:10" x14ac:dyDescent="0.35">
      <c r="A2177" t="s">
        <v>185</v>
      </c>
      <c r="B2177">
        <v>32.9</v>
      </c>
      <c r="C2177">
        <v>4.78</v>
      </c>
      <c r="D2177" t="s">
        <v>2379</v>
      </c>
      <c r="E2177" t="s">
        <v>2379</v>
      </c>
      <c r="F2177" t="s">
        <v>2381</v>
      </c>
      <c r="G2177">
        <v>1</v>
      </c>
      <c r="H2177" t="s">
        <v>2379</v>
      </c>
      <c r="I2177" t="str" cm="1">
        <f t="array" ref="I2177">_xlfn.IFS(B2423&lt;18.5,"Underweight",B2423&lt;25,"Normal Weight",B2423&lt;30,"Overweight",B2423&gt;=30,"Obesity")</f>
        <v>Underweight</v>
      </c>
      <c r="J2177" t="str" cm="1">
        <f t="array" ref="J2177">_xlfn.IFS(C2177&lt;5.7,"Normal",C2177&lt;6.5,"Pre-Diabetes",C2177&gt;=6.5,"Diabetes")</f>
        <v>Normal</v>
      </c>
    </row>
    <row r="2178" spans="1:10" x14ac:dyDescent="0.35">
      <c r="A2178" t="s">
        <v>184</v>
      </c>
      <c r="B2178">
        <v>29.8</v>
      </c>
      <c r="C2178">
        <v>4.26</v>
      </c>
      <c r="D2178" t="s">
        <v>2379</v>
      </c>
      <c r="E2178" t="s">
        <v>2379</v>
      </c>
      <c r="F2178" t="s">
        <v>2381</v>
      </c>
      <c r="G2178">
        <v>1</v>
      </c>
      <c r="H2178" t="s">
        <v>2379</v>
      </c>
      <c r="I2178" t="str" cm="1">
        <f t="array" ref="I2178">_xlfn.IFS(B2424&lt;18.5,"Underweight",B2424&lt;25,"Normal Weight",B2424&lt;30,"Overweight",B2424&gt;=30,"Obesity")</f>
        <v>Underweight</v>
      </c>
      <c r="J2178" t="str" cm="1">
        <f t="array" ref="J2178">_xlfn.IFS(C2178&lt;5.7,"Normal",C2178&lt;6.5,"Pre-Diabetes",C2178&gt;=6.5,"Diabetes")</f>
        <v>Normal</v>
      </c>
    </row>
    <row r="2179" spans="1:10" x14ac:dyDescent="0.35">
      <c r="A2179" t="s">
        <v>183</v>
      </c>
      <c r="B2179">
        <v>28.9</v>
      </c>
      <c r="C2179">
        <v>5.85</v>
      </c>
      <c r="D2179" t="s">
        <v>2379</v>
      </c>
      <c r="E2179" t="s">
        <v>2379</v>
      </c>
      <c r="F2179" t="s">
        <v>2381</v>
      </c>
      <c r="G2179">
        <v>1</v>
      </c>
      <c r="H2179" t="s">
        <v>2379</v>
      </c>
      <c r="I2179" t="str" cm="1">
        <f t="array" ref="I2179">_xlfn.IFS(B2425&lt;18.5,"Underweight",B2425&lt;25,"Normal Weight",B2425&lt;30,"Overweight",B2425&gt;=30,"Obesity")</f>
        <v>Underweight</v>
      </c>
      <c r="J2179" t="str" cm="1">
        <f t="array" ref="J2179">_xlfn.IFS(C2179&lt;5.7,"Normal",C2179&lt;6.5,"Pre-Diabetes",C2179&gt;=6.5,"Diabetes")</f>
        <v>Pre-Diabetes</v>
      </c>
    </row>
    <row r="2180" spans="1:10" x14ac:dyDescent="0.35">
      <c r="A2180" t="s">
        <v>182</v>
      </c>
      <c r="B2180">
        <v>24.7</v>
      </c>
      <c r="C2180">
        <v>5.32</v>
      </c>
      <c r="D2180" t="s">
        <v>2379</v>
      </c>
      <c r="E2180" t="s">
        <v>2379</v>
      </c>
      <c r="F2180" t="s">
        <v>2381</v>
      </c>
      <c r="G2180">
        <v>1</v>
      </c>
      <c r="H2180" t="s">
        <v>2379</v>
      </c>
      <c r="I2180" t="str" cm="1">
        <f t="array" ref="I2180">_xlfn.IFS(B2426&lt;18.5,"Underweight",B2426&lt;25,"Normal Weight",B2426&lt;30,"Overweight",B2426&gt;=30,"Obesity")</f>
        <v>Underweight</v>
      </c>
      <c r="J2180" t="str" cm="1">
        <f t="array" ref="J2180">_xlfn.IFS(C2180&lt;5.7,"Normal",C2180&lt;6.5,"Pre-Diabetes",C2180&gt;=6.5,"Diabetes")</f>
        <v>Normal</v>
      </c>
    </row>
    <row r="2181" spans="1:10" x14ac:dyDescent="0.35">
      <c r="A2181" t="s">
        <v>181</v>
      </c>
      <c r="B2181">
        <v>20.6</v>
      </c>
      <c r="C2181">
        <v>5.14</v>
      </c>
      <c r="D2181" t="s">
        <v>2379</v>
      </c>
      <c r="E2181" t="s">
        <v>2379</v>
      </c>
      <c r="F2181" t="s">
        <v>2381</v>
      </c>
      <c r="G2181">
        <v>1</v>
      </c>
      <c r="H2181" t="s">
        <v>2379</v>
      </c>
      <c r="I2181" t="str" cm="1">
        <f t="array" ref="I2181">_xlfn.IFS(B2427&lt;18.5,"Underweight",B2427&lt;25,"Normal Weight",B2427&lt;30,"Overweight",B2427&gt;=30,"Obesity")</f>
        <v>Underweight</v>
      </c>
      <c r="J2181" t="str" cm="1">
        <f t="array" ref="J2181">_xlfn.IFS(C2181&lt;5.7,"Normal",C2181&lt;6.5,"Pre-Diabetes",C2181&gt;=6.5,"Diabetes")</f>
        <v>Normal</v>
      </c>
    </row>
    <row r="2182" spans="1:10" x14ac:dyDescent="0.35">
      <c r="A2182" t="s">
        <v>180</v>
      </c>
      <c r="B2182">
        <v>18.600000000000001</v>
      </c>
      <c r="C2182">
        <v>5</v>
      </c>
      <c r="D2182" t="s">
        <v>2379</v>
      </c>
      <c r="E2182" t="s">
        <v>2379</v>
      </c>
      <c r="F2182" t="s">
        <v>2381</v>
      </c>
      <c r="G2182">
        <v>1</v>
      </c>
      <c r="H2182" t="s">
        <v>2379</v>
      </c>
      <c r="I2182" t="str" cm="1">
        <f t="array" ref="I2182">_xlfn.IFS(B2428&lt;18.5,"Underweight",B2428&lt;25,"Normal Weight",B2428&lt;30,"Overweight",B2428&gt;=30,"Obesity")</f>
        <v>Underweight</v>
      </c>
      <c r="J2182" t="str" cm="1">
        <f t="array" ref="J2182">_xlfn.IFS(C2182&lt;5.7,"Normal",C2182&lt;6.5,"Pre-Diabetes",C2182&gt;=6.5,"Diabetes")</f>
        <v>Normal</v>
      </c>
    </row>
    <row r="2183" spans="1:10" x14ac:dyDescent="0.35">
      <c r="A2183" t="s">
        <v>179</v>
      </c>
      <c r="B2183">
        <v>17.8</v>
      </c>
      <c r="C2183">
        <v>4.55</v>
      </c>
      <c r="D2183" t="s">
        <v>2379</v>
      </c>
      <c r="E2183" t="s">
        <v>2379</v>
      </c>
      <c r="F2183" t="s">
        <v>2381</v>
      </c>
      <c r="G2183">
        <v>1</v>
      </c>
      <c r="H2183" t="s">
        <v>2379</v>
      </c>
      <c r="I2183" t="str" cm="1">
        <f t="array" ref="I2183">_xlfn.IFS(B2429&lt;18.5,"Underweight",B2429&lt;25,"Normal Weight",B2429&lt;30,"Overweight",B2429&gt;=30,"Obesity")</f>
        <v>Underweight</v>
      </c>
      <c r="J2183" t="str" cm="1">
        <f t="array" ref="J2183">_xlfn.IFS(C2183&lt;5.7,"Normal",C2183&lt;6.5,"Pre-Diabetes",C2183&gt;=6.5,"Diabetes")</f>
        <v>Normal</v>
      </c>
    </row>
    <row r="2184" spans="1:10" x14ac:dyDescent="0.35">
      <c r="A2184" t="s">
        <v>178</v>
      </c>
      <c r="B2184">
        <v>35.200000000000003</v>
      </c>
      <c r="C2184">
        <v>5.97</v>
      </c>
      <c r="D2184" t="s">
        <v>2379</v>
      </c>
      <c r="E2184" t="s">
        <v>2380</v>
      </c>
      <c r="F2184" t="s">
        <v>2379</v>
      </c>
      <c r="G2184">
        <v>1</v>
      </c>
      <c r="H2184" t="s">
        <v>2379</v>
      </c>
      <c r="I2184" t="str" cm="1">
        <f t="array" ref="I2184">_xlfn.IFS(B2430&lt;18.5,"Underweight",B2430&lt;25,"Normal Weight",B2430&lt;30,"Overweight",B2430&gt;=30,"Obesity")</f>
        <v>Underweight</v>
      </c>
      <c r="J2184" t="str" cm="1">
        <f t="array" ref="J2184">_xlfn.IFS(C2184&lt;5.7,"Normal",C2184&lt;6.5,"Pre-Diabetes",C2184&gt;=6.5,"Diabetes")</f>
        <v>Pre-Diabetes</v>
      </c>
    </row>
    <row r="2185" spans="1:10" x14ac:dyDescent="0.35">
      <c r="A2185" t="s">
        <v>177</v>
      </c>
      <c r="B2185">
        <v>33.770000000000003</v>
      </c>
      <c r="C2185">
        <v>4.0199999999999996</v>
      </c>
      <c r="D2185" t="s">
        <v>2379</v>
      </c>
      <c r="E2185" t="s">
        <v>2380</v>
      </c>
      <c r="F2185" t="s">
        <v>2379</v>
      </c>
      <c r="G2185">
        <v>1</v>
      </c>
      <c r="H2185" t="s">
        <v>2379</v>
      </c>
      <c r="I2185" t="str" cm="1">
        <f t="array" ref="I2185">_xlfn.IFS(B2431&lt;18.5,"Underweight",B2431&lt;25,"Normal Weight",B2431&lt;30,"Overweight",B2431&gt;=30,"Obesity")</f>
        <v>Underweight</v>
      </c>
      <c r="J2185" t="str" cm="1">
        <f t="array" ref="J2185">_xlfn.IFS(C2185&lt;5.7,"Normal",C2185&lt;6.5,"Pre-Diabetes",C2185&gt;=6.5,"Diabetes")</f>
        <v>Normal</v>
      </c>
    </row>
    <row r="2186" spans="1:10" x14ac:dyDescent="0.35">
      <c r="A2186" t="s">
        <v>176</v>
      </c>
      <c r="B2186">
        <v>30.03</v>
      </c>
      <c r="C2186">
        <v>4.04</v>
      </c>
      <c r="D2186" t="s">
        <v>2379</v>
      </c>
      <c r="E2186" t="s">
        <v>2380</v>
      </c>
      <c r="F2186" t="s">
        <v>2379</v>
      </c>
      <c r="G2186">
        <v>1</v>
      </c>
      <c r="H2186" t="s">
        <v>2379</v>
      </c>
      <c r="I2186" t="str" cm="1">
        <f t="array" ref="I2186">_xlfn.IFS(B2432&lt;18.5,"Underweight",B2432&lt;25,"Normal Weight",B2432&lt;30,"Overweight",B2432&gt;=30,"Obesity")</f>
        <v>Underweight</v>
      </c>
      <c r="J2186" t="str" cm="1">
        <f t="array" ref="J2186">_xlfn.IFS(C2186&lt;5.7,"Normal",C2186&lt;6.5,"Pre-Diabetes",C2186&gt;=6.5,"Diabetes")</f>
        <v>Normal</v>
      </c>
    </row>
    <row r="2187" spans="1:10" x14ac:dyDescent="0.35">
      <c r="A2187" t="s">
        <v>175</v>
      </c>
      <c r="B2187">
        <v>29.37</v>
      </c>
      <c r="C2187">
        <v>5.54</v>
      </c>
      <c r="D2187" t="s">
        <v>2379</v>
      </c>
      <c r="E2187" t="s">
        <v>2380</v>
      </c>
      <c r="F2187" t="s">
        <v>2379</v>
      </c>
      <c r="G2187">
        <v>1</v>
      </c>
      <c r="H2187" t="s">
        <v>2379</v>
      </c>
      <c r="I2187" t="str" cm="1">
        <f t="array" ref="I2187">_xlfn.IFS(B2433&lt;18.5,"Underweight",B2433&lt;25,"Normal Weight",B2433&lt;30,"Overweight",B2433&gt;=30,"Obesity")</f>
        <v>Underweight</v>
      </c>
      <c r="J2187" t="str" cm="1">
        <f t="array" ref="J2187">_xlfn.IFS(C2187&lt;5.7,"Normal",C2187&lt;6.5,"Pre-Diabetes",C2187&gt;=6.5,"Diabetes")</f>
        <v>Normal</v>
      </c>
    </row>
    <row r="2188" spans="1:10" x14ac:dyDescent="0.35">
      <c r="A2188" t="s">
        <v>174</v>
      </c>
      <c r="B2188">
        <v>28.5</v>
      </c>
      <c r="C2188">
        <v>4.03</v>
      </c>
      <c r="D2188" t="s">
        <v>2379</v>
      </c>
      <c r="E2188" t="s">
        <v>2380</v>
      </c>
      <c r="F2188" t="s">
        <v>2379</v>
      </c>
      <c r="G2188">
        <v>1</v>
      </c>
      <c r="H2188" t="s">
        <v>2379</v>
      </c>
      <c r="I2188" t="str" cm="1">
        <f t="array" ref="I2188">_xlfn.IFS(B2434&lt;18.5,"Underweight",B2434&lt;25,"Normal Weight",B2434&lt;30,"Overweight",B2434&gt;=30,"Obesity")</f>
        <v>Underweight</v>
      </c>
      <c r="J2188" t="str" cm="1">
        <f t="array" ref="J2188">_xlfn.IFS(C2188&lt;5.7,"Normal",C2188&lt;6.5,"Pre-Diabetes",C2188&gt;=6.5,"Diabetes")</f>
        <v>Normal</v>
      </c>
    </row>
    <row r="2189" spans="1:10" x14ac:dyDescent="0.35">
      <c r="A2189" t="s">
        <v>173</v>
      </c>
      <c r="B2189">
        <v>23.32</v>
      </c>
      <c r="C2189">
        <v>5.62</v>
      </c>
      <c r="D2189" t="s">
        <v>2379</v>
      </c>
      <c r="E2189" t="s">
        <v>2380</v>
      </c>
      <c r="F2189" t="s">
        <v>2379</v>
      </c>
      <c r="G2189">
        <v>1</v>
      </c>
      <c r="H2189" t="s">
        <v>2379</v>
      </c>
      <c r="I2189" t="str" cm="1">
        <f t="array" ref="I2189">_xlfn.IFS(B2435&lt;18.5,"Underweight",B2435&lt;25,"Normal Weight",B2435&lt;30,"Overweight",B2435&gt;=30,"Obesity")</f>
        <v>Underweight</v>
      </c>
      <c r="J2189" t="str" cm="1">
        <f t="array" ref="J2189">_xlfn.IFS(C2189&lt;5.7,"Normal",C2189&lt;6.5,"Pre-Diabetes",C2189&gt;=6.5,"Diabetes")</f>
        <v>Normal</v>
      </c>
    </row>
    <row r="2190" spans="1:10" x14ac:dyDescent="0.35">
      <c r="A2190" t="s">
        <v>172</v>
      </c>
      <c r="B2190">
        <v>26.125</v>
      </c>
      <c r="C2190">
        <v>5.27</v>
      </c>
      <c r="D2190" t="s">
        <v>2379</v>
      </c>
      <c r="E2190" t="s">
        <v>2380</v>
      </c>
      <c r="F2190" t="s">
        <v>2379</v>
      </c>
      <c r="G2190">
        <v>1</v>
      </c>
      <c r="H2190" t="s">
        <v>2379</v>
      </c>
      <c r="I2190" t="str" cm="1">
        <f t="array" ref="I2190">_xlfn.IFS(B2436&lt;18.5,"Underweight",B2436&lt;25,"Normal Weight",B2436&lt;30,"Overweight",B2436&gt;=30,"Obesity")</f>
        <v>Underweight</v>
      </c>
      <c r="J2190" t="str" cm="1">
        <f t="array" ref="J2190">_xlfn.IFS(C2190&lt;5.7,"Normal",C2190&lt;6.5,"Pre-Diabetes",C2190&gt;=6.5,"Diabetes")</f>
        <v>Normal</v>
      </c>
    </row>
    <row r="2191" spans="1:10" x14ac:dyDescent="0.35">
      <c r="A2191" t="s">
        <v>171</v>
      </c>
      <c r="B2191">
        <v>25.46</v>
      </c>
      <c r="C2191">
        <v>5.18</v>
      </c>
      <c r="D2191" t="s">
        <v>2379</v>
      </c>
      <c r="E2191" t="s">
        <v>2380</v>
      </c>
      <c r="F2191" t="s">
        <v>2379</v>
      </c>
      <c r="G2191">
        <v>1</v>
      </c>
      <c r="H2191" t="s">
        <v>2379</v>
      </c>
      <c r="I2191" t="str" cm="1">
        <f t="array" ref="I2191">_xlfn.IFS(B2437&lt;18.5,"Underweight",B2437&lt;25,"Normal Weight",B2437&lt;30,"Overweight",B2437&gt;=30,"Obesity")</f>
        <v>Underweight</v>
      </c>
      <c r="J2191" t="str" cm="1">
        <f t="array" ref="J2191">_xlfn.IFS(C2191&lt;5.7,"Normal",C2191&lt;6.5,"Pre-Diabetes",C2191&gt;=6.5,"Diabetes")</f>
        <v>Normal</v>
      </c>
    </row>
    <row r="2192" spans="1:10" x14ac:dyDescent="0.35">
      <c r="A2192" t="s">
        <v>170</v>
      </c>
      <c r="B2192">
        <v>23.75</v>
      </c>
      <c r="C2192">
        <v>5.27</v>
      </c>
      <c r="D2192" t="s">
        <v>2379</v>
      </c>
      <c r="E2192" t="s">
        <v>2380</v>
      </c>
      <c r="F2192" t="s">
        <v>2379</v>
      </c>
      <c r="G2192">
        <v>1</v>
      </c>
      <c r="H2192" t="s">
        <v>2379</v>
      </c>
      <c r="I2192" t="str" cm="1">
        <f t="array" ref="I2192">_xlfn.IFS(B2438&lt;18.5,"Underweight",B2438&lt;25,"Normal Weight",B2438&lt;30,"Overweight",B2438&gt;=30,"Obesity")</f>
        <v>Underweight</v>
      </c>
      <c r="J2192" t="str" cm="1">
        <f t="array" ref="J2192">_xlfn.IFS(C2192&lt;5.7,"Normal",C2192&lt;6.5,"Pre-Diabetes",C2192&gt;=6.5,"Diabetes")</f>
        <v>Normal</v>
      </c>
    </row>
    <row r="2193" spans="1:10" x14ac:dyDescent="0.35">
      <c r="A2193" t="s">
        <v>168</v>
      </c>
      <c r="B2193">
        <v>23.085000000000001</v>
      </c>
      <c r="C2193">
        <v>5.62</v>
      </c>
      <c r="D2193" t="s">
        <v>2379</v>
      </c>
      <c r="E2193" t="s">
        <v>2380</v>
      </c>
      <c r="F2193" t="s">
        <v>2379</v>
      </c>
      <c r="G2193">
        <v>1</v>
      </c>
      <c r="H2193" t="s">
        <v>2379</v>
      </c>
      <c r="I2193" t="str" cm="1">
        <f t="array" ref="I2193">_xlfn.IFS(B2439&lt;18.5,"Underweight",B2439&lt;25,"Normal Weight",B2439&lt;30,"Overweight",B2439&gt;=30,"Obesity")</f>
        <v>Underweight</v>
      </c>
      <c r="J2193" t="str" cm="1">
        <f t="array" ref="J2193">_xlfn.IFS(C2193&lt;5.7,"Normal",C2193&lt;6.5,"Pre-Diabetes",C2193&gt;=6.5,"Diabetes")</f>
        <v>Normal</v>
      </c>
    </row>
    <row r="2194" spans="1:10" x14ac:dyDescent="0.35">
      <c r="A2194" t="s">
        <v>166</v>
      </c>
      <c r="B2194">
        <v>22.99</v>
      </c>
      <c r="C2194">
        <v>5.0599999999999996</v>
      </c>
      <c r="D2194" t="s">
        <v>2379</v>
      </c>
      <c r="E2194" t="s">
        <v>2380</v>
      </c>
      <c r="F2194" t="s">
        <v>2379</v>
      </c>
      <c r="G2194">
        <v>1</v>
      </c>
      <c r="H2194" t="s">
        <v>2379</v>
      </c>
      <c r="I2194" t="str" cm="1">
        <f t="array" ref="I2194">_xlfn.IFS(B2440&lt;18.5,"Underweight",B2440&lt;25,"Normal Weight",B2440&lt;30,"Overweight",B2440&gt;=30,"Obesity")</f>
        <v>Underweight</v>
      </c>
      <c r="J2194" t="str" cm="1">
        <f t="array" ref="J2194">_xlfn.IFS(C2194&lt;5.7,"Normal",C2194&lt;6.5,"Pre-Diabetes",C2194&gt;=6.5,"Diabetes")</f>
        <v>Normal</v>
      </c>
    </row>
    <row r="2195" spans="1:10" x14ac:dyDescent="0.35">
      <c r="A2195" t="s">
        <v>164</v>
      </c>
      <c r="B2195">
        <v>21.47</v>
      </c>
      <c r="C2195">
        <v>4.6900000000000004</v>
      </c>
      <c r="D2195" t="s">
        <v>2379</v>
      </c>
      <c r="E2195" t="s">
        <v>2380</v>
      </c>
      <c r="F2195" t="s">
        <v>2379</v>
      </c>
      <c r="G2195">
        <v>1</v>
      </c>
      <c r="H2195" t="s">
        <v>2379</v>
      </c>
      <c r="I2195" t="str" cm="1">
        <f t="array" ref="I2195">_xlfn.IFS(B2441&lt;18.5,"Underweight",B2441&lt;25,"Normal Weight",B2441&lt;30,"Overweight",B2441&gt;=30,"Obesity")</f>
        <v>Underweight</v>
      </c>
      <c r="J2195" t="str" cm="1">
        <f t="array" ref="J2195">_xlfn.IFS(C2195&lt;5.7,"Normal",C2195&lt;6.5,"Pre-Diabetes",C2195&gt;=6.5,"Diabetes")</f>
        <v>Normal</v>
      </c>
    </row>
    <row r="2196" spans="1:10" x14ac:dyDescent="0.35">
      <c r="A2196" t="s">
        <v>162</v>
      </c>
      <c r="B2196">
        <v>15.96</v>
      </c>
      <c r="C2196">
        <v>5.44</v>
      </c>
      <c r="D2196" t="s">
        <v>2379</v>
      </c>
      <c r="E2196" t="s">
        <v>2380</v>
      </c>
      <c r="F2196" t="s">
        <v>2379</v>
      </c>
      <c r="G2196">
        <v>1</v>
      </c>
      <c r="H2196" t="s">
        <v>2379</v>
      </c>
      <c r="I2196" t="str" cm="1">
        <f t="array" ref="I2196">_xlfn.IFS(B2442&lt;18.5,"Underweight",B2442&lt;25,"Normal Weight",B2442&lt;30,"Overweight",B2442&gt;=30,"Obesity")</f>
        <v>Underweight</v>
      </c>
      <c r="J2196" t="str" cm="1">
        <f t="array" ref="J2196">_xlfn.IFS(C2196&lt;5.7,"Normal",C2196&lt;6.5,"Pre-Diabetes",C2196&gt;=6.5,"Diabetes")</f>
        <v>Normal</v>
      </c>
    </row>
    <row r="2197" spans="1:10" x14ac:dyDescent="0.35">
      <c r="A2197" t="s">
        <v>161</v>
      </c>
      <c r="B2197">
        <v>39.5</v>
      </c>
      <c r="C2197">
        <v>5.05</v>
      </c>
      <c r="D2197" t="s">
        <v>2379</v>
      </c>
      <c r="E2197" t="s">
        <v>2380</v>
      </c>
      <c r="F2197" t="s">
        <v>2379</v>
      </c>
      <c r="G2197">
        <v>1</v>
      </c>
      <c r="H2197" t="s">
        <v>2379</v>
      </c>
      <c r="I2197" t="str" cm="1">
        <f t="array" ref="I2197">_xlfn.IFS(B2443&lt;18.5,"Underweight",B2443&lt;25,"Normal Weight",B2443&lt;30,"Overweight",B2443&gt;=30,"Obesity")</f>
        <v>Underweight</v>
      </c>
      <c r="J2197" t="str" cm="1">
        <f t="array" ref="J2197">_xlfn.IFS(C2197&lt;5.7,"Normal",C2197&lt;6.5,"Pre-Diabetes",C2197&gt;=6.5,"Diabetes")</f>
        <v>Normal</v>
      </c>
    </row>
    <row r="2198" spans="1:10" x14ac:dyDescent="0.35">
      <c r="A2198" t="s">
        <v>160</v>
      </c>
      <c r="B2198">
        <v>33.770000000000003</v>
      </c>
      <c r="C2198">
        <v>6</v>
      </c>
      <c r="D2198" t="s">
        <v>2379</v>
      </c>
      <c r="E2198" t="s">
        <v>2380</v>
      </c>
      <c r="F2198" t="s">
        <v>2379</v>
      </c>
      <c r="G2198">
        <v>1</v>
      </c>
      <c r="H2198" t="s">
        <v>2379</v>
      </c>
      <c r="I2198" t="str" cm="1">
        <f t="array" ref="I2198">_xlfn.IFS(B2444&lt;18.5,"Underweight",B2444&lt;25,"Normal Weight",B2444&lt;30,"Overweight",B2444&gt;=30,"Obesity")</f>
        <v>Underweight</v>
      </c>
      <c r="J2198" t="str" cm="1">
        <f t="array" ref="J2198">_xlfn.IFS(C2198&lt;5.7,"Normal",C2198&lt;6.5,"Pre-Diabetes",C2198&gt;=6.5,"Diabetes")</f>
        <v>Pre-Diabetes</v>
      </c>
    </row>
    <row r="2199" spans="1:10" x14ac:dyDescent="0.35">
      <c r="A2199" t="s">
        <v>159</v>
      </c>
      <c r="B2199">
        <v>26.84</v>
      </c>
      <c r="C2199">
        <v>5.99</v>
      </c>
      <c r="D2199" t="s">
        <v>2380</v>
      </c>
      <c r="E2199" t="s">
        <v>2380</v>
      </c>
      <c r="F2199" t="s">
        <v>2379</v>
      </c>
      <c r="G2199">
        <v>1</v>
      </c>
      <c r="H2199" t="s">
        <v>2379</v>
      </c>
      <c r="I2199" t="str" cm="1">
        <f t="array" ref="I2199">_xlfn.IFS(B2445&lt;18.5,"Underweight",B2445&lt;25,"Normal Weight",B2445&lt;30,"Overweight",B2445&gt;=30,"Obesity")</f>
        <v>Underweight</v>
      </c>
      <c r="J2199" t="str" cm="1">
        <f t="array" ref="J2199">_xlfn.IFS(C2199&lt;5.7,"Normal",C2199&lt;6.5,"Pre-Diabetes",C2199&gt;=6.5,"Diabetes")</f>
        <v>Pre-Diabetes</v>
      </c>
    </row>
    <row r="2200" spans="1:10" x14ac:dyDescent="0.35">
      <c r="A2200" t="s">
        <v>158</v>
      </c>
      <c r="B2200">
        <v>35.53</v>
      </c>
      <c r="C2200">
        <v>4.3600000000000003</v>
      </c>
      <c r="D2200" t="s">
        <v>2379</v>
      </c>
      <c r="E2200" t="s">
        <v>2379</v>
      </c>
      <c r="F2200" t="s">
        <v>2381</v>
      </c>
      <c r="G2200">
        <v>1</v>
      </c>
      <c r="H2200" t="s">
        <v>2379</v>
      </c>
      <c r="I2200" t="str" cm="1">
        <f t="array" ref="I2200">_xlfn.IFS(B2446&lt;18.5,"Underweight",B2446&lt;25,"Normal Weight",B2446&lt;30,"Overweight",B2446&gt;=30,"Obesity")</f>
        <v>Underweight</v>
      </c>
      <c r="J2200" t="str" cm="1">
        <f t="array" ref="J2200">_xlfn.IFS(C2200&lt;5.7,"Normal",C2200&lt;6.5,"Pre-Diabetes",C2200&gt;=6.5,"Diabetes")</f>
        <v>Normal</v>
      </c>
    </row>
    <row r="2201" spans="1:10" x14ac:dyDescent="0.35">
      <c r="A2201" t="s">
        <v>157</v>
      </c>
      <c r="B2201">
        <v>30.59</v>
      </c>
      <c r="C2201">
        <v>4.41</v>
      </c>
      <c r="D2201" t="s">
        <v>2379</v>
      </c>
      <c r="E2201" t="s">
        <v>2379</v>
      </c>
      <c r="F2201" t="s">
        <v>2381</v>
      </c>
      <c r="G2201">
        <v>1</v>
      </c>
      <c r="H2201" t="s">
        <v>2379</v>
      </c>
      <c r="I2201" t="str" cm="1">
        <f t="array" ref="I2201">_xlfn.IFS(B2447&lt;18.5,"Underweight",B2447&lt;25,"Normal Weight",B2447&lt;30,"Overweight",B2447&gt;=30,"Obesity")</f>
        <v>Underweight</v>
      </c>
      <c r="J2201" t="str" cm="1">
        <f t="array" ref="J2201">_xlfn.IFS(C2201&lt;5.7,"Normal",C2201&lt;6.5,"Pre-Diabetes",C2201&gt;=6.5,"Diabetes")</f>
        <v>Normal</v>
      </c>
    </row>
    <row r="2202" spans="1:10" x14ac:dyDescent="0.35">
      <c r="A2202" t="s">
        <v>156</v>
      </c>
      <c r="B2202">
        <v>30.59</v>
      </c>
      <c r="C2202">
        <v>4.17</v>
      </c>
      <c r="D2202" t="s">
        <v>2379</v>
      </c>
      <c r="E2202" t="s">
        <v>2379</v>
      </c>
      <c r="F2202" t="s">
        <v>2381</v>
      </c>
      <c r="G2202">
        <v>1</v>
      </c>
      <c r="H2202" t="s">
        <v>2379</v>
      </c>
      <c r="I2202" t="str" cm="1">
        <f t="array" ref="I2202">_xlfn.IFS(B2448&lt;18.5,"Underweight",B2448&lt;25,"Normal Weight",B2448&lt;30,"Overweight",B2448&gt;=30,"Obesity")</f>
        <v>Underweight</v>
      </c>
      <c r="J2202" t="str" cm="1">
        <f t="array" ref="J2202">_xlfn.IFS(C2202&lt;5.7,"Normal",C2202&lt;6.5,"Pre-Diabetes",C2202&gt;=6.5,"Diabetes")</f>
        <v>Normal</v>
      </c>
    </row>
    <row r="2203" spans="1:10" x14ac:dyDescent="0.35">
      <c r="A2203" t="s">
        <v>155</v>
      </c>
      <c r="B2203">
        <v>27.835000000000001</v>
      </c>
      <c r="C2203">
        <v>4.4400000000000004</v>
      </c>
      <c r="D2203" t="s">
        <v>2379</v>
      </c>
      <c r="E2203" t="s">
        <v>2379</v>
      </c>
      <c r="F2203" t="s">
        <v>2381</v>
      </c>
      <c r="G2203">
        <v>1</v>
      </c>
      <c r="H2203" t="s">
        <v>2379</v>
      </c>
      <c r="I2203" t="str" cm="1">
        <f t="array" ref="I2203">_xlfn.IFS(B2449&lt;18.5,"Underweight",B2449&lt;25,"Normal Weight",B2449&lt;30,"Overweight",B2449&gt;=30,"Obesity")</f>
        <v>Underweight</v>
      </c>
      <c r="J2203" t="str" cm="1">
        <f t="array" ref="J2203">_xlfn.IFS(C2203&lt;5.7,"Normal",C2203&lt;6.5,"Pre-Diabetes",C2203&gt;=6.5,"Diabetes")</f>
        <v>Normal</v>
      </c>
    </row>
    <row r="2204" spans="1:10" x14ac:dyDescent="0.35">
      <c r="A2204" t="s">
        <v>154</v>
      </c>
      <c r="B2204">
        <v>40.26</v>
      </c>
      <c r="C2204">
        <v>5.52</v>
      </c>
      <c r="D2204" t="s">
        <v>2379</v>
      </c>
      <c r="E2204" t="s">
        <v>2380</v>
      </c>
      <c r="F2204" t="s">
        <v>2379</v>
      </c>
      <c r="G2204">
        <v>1</v>
      </c>
      <c r="H2204" t="s">
        <v>2379</v>
      </c>
      <c r="I2204" t="str" cm="1">
        <f t="array" ref="I2204">_xlfn.IFS(B2450&lt;18.5,"Underweight",B2450&lt;25,"Normal Weight",B2450&lt;30,"Overweight",B2450&gt;=30,"Obesity")</f>
        <v>Underweight</v>
      </c>
      <c r="J2204" t="str" cm="1">
        <f t="array" ref="J2204">_xlfn.IFS(C2204&lt;5.7,"Normal",C2204&lt;6.5,"Pre-Diabetes",C2204&gt;=6.5,"Diabetes")</f>
        <v>Normal</v>
      </c>
    </row>
    <row r="2205" spans="1:10" x14ac:dyDescent="0.35">
      <c r="A2205" t="s">
        <v>153</v>
      </c>
      <c r="B2205">
        <v>39.82</v>
      </c>
      <c r="C2205">
        <v>6.01</v>
      </c>
      <c r="D2205" t="s">
        <v>2379</v>
      </c>
      <c r="E2205" t="s">
        <v>2380</v>
      </c>
      <c r="F2205" t="s">
        <v>2379</v>
      </c>
      <c r="G2205">
        <v>1</v>
      </c>
      <c r="H2205" t="s">
        <v>2379</v>
      </c>
      <c r="I2205" t="str" cm="1">
        <f t="array" ref="I2205">_xlfn.IFS(B2451&lt;18.5,"Underweight",B2451&lt;25,"Normal Weight",B2451&lt;30,"Overweight",B2451&gt;=30,"Obesity")</f>
        <v>Underweight</v>
      </c>
      <c r="J2205" t="str" cm="1">
        <f t="array" ref="J2205">_xlfn.IFS(C2205&lt;5.7,"Normal",C2205&lt;6.5,"Pre-Diabetes",C2205&gt;=6.5,"Diabetes")</f>
        <v>Pre-Diabetes</v>
      </c>
    </row>
    <row r="2206" spans="1:10" x14ac:dyDescent="0.35">
      <c r="A2206" t="s">
        <v>152</v>
      </c>
      <c r="B2206">
        <v>39.159999999999997</v>
      </c>
      <c r="C2206">
        <v>5.81</v>
      </c>
      <c r="D2206" t="s">
        <v>2379</v>
      </c>
      <c r="E2206" t="s">
        <v>2380</v>
      </c>
      <c r="F2206" t="s">
        <v>2379</v>
      </c>
      <c r="G2206">
        <v>1</v>
      </c>
      <c r="H2206" t="s">
        <v>2379</v>
      </c>
      <c r="I2206" t="str" cm="1">
        <f t="array" ref="I2206">_xlfn.IFS(B2452&lt;18.5,"Underweight",B2452&lt;25,"Normal Weight",B2452&lt;30,"Overweight",B2452&gt;=30,"Obesity")</f>
        <v>Underweight</v>
      </c>
      <c r="J2206" t="str" cm="1">
        <f t="array" ref="J2206">_xlfn.IFS(C2206&lt;5.7,"Normal",C2206&lt;6.5,"Pre-Diabetes",C2206&gt;=6.5,"Diabetes")</f>
        <v>Pre-Diabetes</v>
      </c>
    </row>
    <row r="2207" spans="1:10" x14ac:dyDescent="0.35">
      <c r="A2207" t="s">
        <v>151</v>
      </c>
      <c r="B2207">
        <v>25.555</v>
      </c>
      <c r="C2207">
        <v>4.37</v>
      </c>
      <c r="D2207" t="s">
        <v>2379</v>
      </c>
      <c r="E2207" t="s">
        <v>2379</v>
      </c>
      <c r="F2207" t="s">
        <v>2381</v>
      </c>
      <c r="G2207">
        <v>1</v>
      </c>
      <c r="H2207" t="s">
        <v>2379</v>
      </c>
      <c r="I2207" t="str" cm="1">
        <f t="array" ref="I2207">_xlfn.IFS(B2453&lt;18.5,"Underweight",B2453&lt;25,"Normal Weight",B2453&lt;30,"Overweight",B2453&gt;=30,"Obesity")</f>
        <v>Underweight</v>
      </c>
      <c r="J2207" t="str" cm="1">
        <f t="array" ref="J2207">_xlfn.IFS(C2207&lt;5.7,"Normal",C2207&lt;6.5,"Pre-Diabetes",C2207&gt;=6.5,"Diabetes")</f>
        <v>Normal</v>
      </c>
    </row>
    <row r="2208" spans="1:10" x14ac:dyDescent="0.35">
      <c r="A2208" t="s">
        <v>150</v>
      </c>
      <c r="B2208">
        <v>25.175000000000001</v>
      </c>
      <c r="C2208">
        <v>5.74</v>
      </c>
      <c r="D2208" t="s">
        <v>2379</v>
      </c>
      <c r="E2208" t="s">
        <v>2379</v>
      </c>
      <c r="F2208" t="s">
        <v>2381</v>
      </c>
      <c r="G2208">
        <v>1</v>
      </c>
      <c r="H2208" t="s">
        <v>2379</v>
      </c>
      <c r="I2208" t="str" cm="1">
        <f t="array" ref="I2208">_xlfn.IFS(B2454&lt;18.5,"Underweight",B2454&lt;25,"Normal Weight",B2454&lt;30,"Overweight",B2454&gt;=30,"Obesity")</f>
        <v>Underweight</v>
      </c>
      <c r="J2208" t="str" cm="1">
        <f t="array" ref="J2208">_xlfn.IFS(C2208&lt;5.7,"Normal",C2208&lt;6.5,"Pre-Diabetes",C2208&gt;=6.5,"Diabetes")</f>
        <v>Pre-Diabetes</v>
      </c>
    </row>
    <row r="2209" spans="1:10" x14ac:dyDescent="0.35">
      <c r="A2209" t="s">
        <v>149</v>
      </c>
      <c r="B2209">
        <v>38.28</v>
      </c>
      <c r="C2209">
        <v>5.39</v>
      </c>
      <c r="D2209" t="s">
        <v>2379</v>
      </c>
      <c r="E2209" t="s">
        <v>2380</v>
      </c>
      <c r="F2209" t="s">
        <v>2379</v>
      </c>
      <c r="G2209">
        <v>1</v>
      </c>
      <c r="H2209" t="s">
        <v>2379</v>
      </c>
      <c r="I2209" t="str" cm="1">
        <f t="array" ref="I2209">_xlfn.IFS(B2455&lt;18.5,"Underweight",B2455&lt;25,"Normal Weight",B2455&lt;30,"Overweight",B2455&gt;=30,"Obesity")</f>
        <v>Underweight</v>
      </c>
      <c r="J2209" t="str" cm="1">
        <f t="array" ref="J2209">_xlfn.IFS(C2209&lt;5.7,"Normal",C2209&lt;6.5,"Pre-Diabetes",C2209&gt;=6.5,"Diabetes")</f>
        <v>Normal</v>
      </c>
    </row>
    <row r="2210" spans="1:10" x14ac:dyDescent="0.35">
      <c r="A2210" t="s">
        <v>148</v>
      </c>
      <c r="B2210">
        <v>38.17</v>
      </c>
      <c r="C2210">
        <v>4.07</v>
      </c>
      <c r="D2210" t="s">
        <v>2379</v>
      </c>
      <c r="E2210" t="s">
        <v>2380</v>
      </c>
      <c r="F2210" t="s">
        <v>2379</v>
      </c>
      <c r="G2210">
        <v>1</v>
      </c>
      <c r="H2210" t="s">
        <v>2379</v>
      </c>
      <c r="I2210" t="str" cm="1">
        <f t="array" ref="I2210">_xlfn.IFS(B2456&lt;18.5,"Underweight",B2456&lt;25,"Normal Weight",B2456&lt;30,"Overweight",B2456&gt;=30,"Obesity")</f>
        <v>Underweight</v>
      </c>
      <c r="J2210" t="str" cm="1">
        <f t="array" ref="J2210">_xlfn.IFS(C2210&lt;5.7,"Normal",C2210&lt;6.5,"Pre-Diabetes",C2210&gt;=6.5,"Diabetes")</f>
        <v>Normal</v>
      </c>
    </row>
    <row r="2211" spans="1:10" x14ac:dyDescent="0.35">
      <c r="A2211" t="s">
        <v>147</v>
      </c>
      <c r="B2211">
        <v>36.85</v>
      </c>
      <c r="C2211">
        <v>5.49</v>
      </c>
      <c r="D2211" t="s">
        <v>2379</v>
      </c>
      <c r="E2211" t="s">
        <v>2380</v>
      </c>
      <c r="F2211" t="s">
        <v>2379</v>
      </c>
      <c r="G2211">
        <v>1</v>
      </c>
      <c r="H2211" t="s">
        <v>2379</v>
      </c>
      <c r="I2211" t="str" cm="1">
        <f t="array" ref="I2211">_xlfn.IFS(B2457&lt;18.5,"Underweight",B2457&lt;25,"Normal Weight",B2457&lt;30,"Overweight",B2457&gt;=30,"Obesity")</f>
        <v>Underweight</v>
      </c>
      <c r="J2211" t="str" cm="1">
        <f t="array" ref="J2211">_xlfn.IFS(C2211&lt;5.7,"Normal",C2211&lt;6.5,"Pre-Diabetes",C2211&gt;=6.5,"Diabetes")</f>
        <v>Normal</v>
      </c>
    </row>
    <row r="2212" spans="1:10" x14ac:dyDescent="0.35">
      <c r="A2212" t="s">
        <v>146</v>
      </c>
      <c r="B2212">
        <v>22.61</v>
      </c>
      <c r="C2212">
        <v>5.68</v>
      </c>
      <c r="D2212" t="s">
        <v>2379</v>
      </c>
      <c r="E2212" t="s">
        <v>2379</v>
      </c>
      <c r="F2212" t="s">
        <v>2381</v>
      </c>
      <c r="G2212">
        <v>1</v>
      </c>
      <c r="H2212" t="s">
        <v>2379</v>
      </c>
      <c r="I2212" t="str" cm="1">
        <f t="array" ref="I2212">_xlfn.IFS(B2458&lt;18.5,"Underweight",B2458&lt;25,"Normal Weight",B2458&lt;30,"Overweight",B2458&gt;=30,"Obesity")</f>
        <v>Underweight</v>
      </c>
      <c r="J2212" t="str" cm="1">
        <f t="array" ref="J2212">_xlfn.IFS(C2212&lt;5.7,"Normal",C2212&lt;6.5,"Pre-Diabetes",C2212&gt;=6.5,"Diabetes")</f>
        <v>Normal</v>
      </c>
    </row>
    <row r="2213" spans="1:10" x14ac:dyDescent="0.35">
      <c r="A2213" t="s">
        <v>145</v>
      </c>
      <c r="B2213">
        <v>21.754999999999999</v>
      </c>
      <c r="C2213">
        <v>6.09</v>
      </c>
      <c r="D2213" t="s">
        <v>2379</v>
      </c>
      <c r="E2213" t="s">
        <v>2379</v>
      </c>
      <c r="F2213" t="s">
        <v>2381</v>
      </c>
      <c r="G2213">
        <v>1</v>
      </c>
      <c r="H2213" t="s">
        <v>2379</v>
      </c>
      <c r="I2213" t="str" cm="1">
        <f t="array" ref="I2213">_xlfn.IFS(B2459&lt;18.5,"Underweight",B2459&lt;25,"Normal Weight",B2459&lt;30,"Overweight",B2459&gt;=30,"Obesity")</f>
        <v>Underweight</v>
      </c>
      <c r="J2213" t="str" cm="1">
        <f t="array" ref="J2213">_xlfn.IFS(C2213&lt;5.7,"Normal",C2213&lt;6.5,"Pre-Diabetes",C2213&gt;=6.5,"Diabetes")</f>
        <v>Pre-Diabetes</v>
      </c>
    </row>
    <row r="2214" spans="1:10" x14ac:dyDescent="0.35">
      <c r="A2214" t="s">
        <v>144</v>
      </c>
      <c r="B2214">
        <v>20.425000000000001</v>
      </c>
      <c r="C2214">
        <v>5.53</v>
      </c>
      <c r="D2214" t="s">
        <v>2379</v>
      </c>
      <c r="E2214" t="s">
        <v>2379</v>
      </c>
      <c r="F2214" t="s">
        <v>2381</v>
      </c>
      <c r="G2214">
        <v>1</v>
      </c>
      <c r="H2214" t="s">
        <v>2379</v>
      </c>
      <c r="I2214" t="str" cm="1">
        <f t="array" ref="I2214">_xlfn.IFS(B2460&lt;18.5,"Underweight",B2460&lt;25,"Normal Weight",B2460&lt;30,"Overweight",B2460&gt;=30,"Obesity")</f>
        <v>Underweight</v>
      </c>
      <c r="J2214" t="str" cm="1">
        <f t="array" ref="J2214">_xlfn.IFS(C2214&lt;5.7,"Normal",C2214&lt;6.5,"Pre-Diabetes",C2214&gt;=6.5,"Diabetes")</f>
        <v>Normal</v>
      </c>
    </row>
    <row r="2215" spans="1:10" x14ac:dyDescent="0.35">
      <c r="A2215" t="s">
        <v>143</v>
      </c>
      <c r="B2215">
        <v>31.35</v>
      </c>
      <c r="C2215">
        <v>4.28</v>
      </c>
      <c r="D2215" t="s">
        <v>2379</v>
      </c>
      <c r="E2215" t="s">
        <v>2380</v>
      </c>
      <c r="F2215" t="s">
        <v>2379</v>
      </c>
      <c r="G2215">
        <v>1</v>
      </c>
      <c r="H2215" t="s">
        <v>2379</v>
      </c>
      <c r="I2215" t="str" cm="1">
        <f t="array" ref="I2215">_xlfn.IFS(B2461&lt;18.5,"Underweight",B2461&lt;25,"Normal Weight",B2461&lt;30,"Overweight",B2461&gt;=30,"Obesity")</f>
        <v>Underweight</v>
      </c>
      <c r="J2215" t="str" cm="1">
        <f t="array" ref="J2215">_xlfn.IFS(C2215&lt;5.7,"Normal",C2215&lt;6.5,"Pre-Diabetes",C2215&gt;=6.5,"Diabetes")</f>
        <v>Normal</v>
      </c>
    </row>
    <row r="2216" spans="1:10" x14ac:dyDescent="0.35">
      <c r="A2216" t="s">
        <v>142</v>
      </c>
      <c r="B2216">
        <v>31.13</v>
      </c>
      <c r="C2216">
        <v>6.01</v>
      </c>
      <c r="D2216" t="s">
        <v>2379</v>
      </c>
      <c r="E2216" t="s">
        <v>2380</v>
      </c>
      <c r="F2216" t="s">
        <v>2379</v>
      </c>
      <c r="G2216">
        <v>1</v>
      </c>
      <c r="H2216" t="s">
        <v>2379</v>
      </c>
      <c r="I2216" t="str" cm="1">
        <f t="array" ref="I2216">_xlfn.IFS(B2462&lt;18.5,"Underweight",B2462&lt;25,"Normal Weight",B2462&lt;30,"Overweight",B2462&gt;=30,"Obesity")</f>
        <v>Underweight</v>
      </c>
      <c r="J2216" t="str" cm="1">
        <f t="array" ref="J2216">_xlfn.IFS(C2216&lt;5.7,"Normal",C2216&lt;6.5,"Pre-Diabetes",C2216&gt;=6.5,"Diabetes")</f>
        <v>Pre-Diabetes</v>
      </c>
    </row>
    <row r="2217" spans="1:10" x14ac:dyDescent="0.35">
      <c r="A2217" t="s">
        <v>141</v>
      </c>
      <c r="B2217">
        <v>17.48</v>
      </c>
      <c r="C2217">
        <v>4.59</v>
      </c>
      <c r="D2217" t="s">
        <v>2379</v>
      </c>
      <c r="E2217" t="s">
        <v>2379</v>
      </c>
      <c r="F2217" t="s">
        <v>2381</v>
      </c>
      <c r="G2217">
        <v>1</v>
      </c>
      <c r="H2217" t="s">
        <v>2379</v>
      </c>
      <c r="I2217" t="str" cm="1">
        <f t="array" ref="I2217">_xlfn.IFS(B2463&lt;18.5,"Underweight",B2463&lt;25,"Normal Weight",B2463&lt;30,"Overweight",B2463&gt;=30,"Obesity")</f>
        <v>Underweight</v>
      </c>
      <c r="J2217" t="str" cm="1">
        <f t="array" ref="J2217">_xlfn.IFS(C2217&lt;5.7,"Normal",C2217&lt;6.5,"Pre-Diabetes",C2217&gt;=6.5,"Diabetes")</f>
        <v>Normal</v>
      </c>
    </row>
    <row r="2218" spans="1:10" x14ac:dyDescent="0.35">
      <c r="A2218" t="s">
        <v>140</v>
      </c>
      <c r="B2218">
        <v>22.57</v>
      </c>
      <c r="C2218">
        <v>5.8</v>
      </c>
      <c r="D2218" t="s">
        <v>2380</v>
      </c>
      <c r="E2218" t="s">
        <v>2379</v>
      </c>
      <c r="F2218" t="s">
        <v>2379</v>
      </c>
      <c r="G2218">
        <v>1</v>
      </c>
      <c r="H2218" t="s">
        <v>2379</v>
      </c>
      <c r="I2218" t="str" cm="1">
        <f t="array" ref="I2218">_xlfn.IFS(B2464&lt;18.5,"Underweight",B2464&lt;25,"Normal Weight",B2464&lt;30,"Overweight",B2464&gt;=30,"Obesity")</f>
        <v>Underweight</v>
      </c>
      <c r="J2218" t="str" cm="1">
        <f t="array" ref="J2218">_xlfn.IFS(C2218&lt;5.7,"Normal",C2218&lt;6.5,"Pre-Diabetes",C2218&gt;=6.5,"Diabetes")</f>
        <v>Pre-Diabetes</v>
      </c>
    </row>
    <row r="2219" spans="1:10" x14ac:dyDescent="0.35">
      <c r="A2219" t="s">
        <v>139</v>
      </c>
      <c r="B2219">
        <v>26.73</v>
      </c>
      <c r="C2219">
        <v>5.08</v>
      </c>
      <c r="D2219" t="s">
        <v>2379</v>
      </c>
      <c r="E2219" t="s">
        <v>2380</v>
      </c>
      <c r="F2219" t="s">
        <v>2379</v>
      </c>
      <c r="G2219">
        <v>1</v>
      </c>
      <c r="H2219" t="s">
        <v>2379</v>
      </c>
      <c r="I2219" t="str" cm="1">
        <f t="array" ref="I2219">_xlfn.IFS(B2465&lt;18.5,"Underweight",B2465&lt;25,"Normal Weight",B2465&lt;30,"Overweight",B2465&gt;=30,"Obesity")</f>
        <v>Underweight</v>
      </c>
      <c r="J2219" t="str" cm="1">
        <f t="array" ref="J2219">_xlfn.IFS(C2219&lt;5.7,"Normal",C2219&lt;6.5,"Pre-Diabetes",C2219&gt;=6.5,"Diabetes")</f>
        <v>Normal</v>
      </c>
    </row>
    <row r="2220" spans="1:10" x14ac:dyDescent="0.35">
      <c r="A2220" t="s">
        <v>138</v>
      </c>
      <c r="B2220">
        <v>20.79</v>
      </c>
      <c r="C2220">
        <v>5.84</v>
      </c>
      <c r="D2220" t="s">
        <v>2379</v>
      </c>
      <c r="E2220" t="s">
        <v>2380</v>
      </c>
      <c r="F2220" t="s">
        <v>2379</v>
      </c>
      <c r="G2220">
        <v>1</v>
      </c>
      <c r="H2220" t="s">
        <v>2379</v>
      </c>
      <c r="I2220" t="str" cm="1">
        <f t="array" ref="I2220">_xlfn.IFS(B2466&lt;18.5,"Underweight",B2466&lt;25,"Normal Weight",B2466&lt;30,"Overweight",B2466&gt;=30,"Obesity")</f>
        <v>Underweight</v>
      </c>
      <c r="J2220" t="str" cm="1">
        <f t="array" ref="J2220">_xlfn.IFS(C2220&lt;5.7,"Normal",C2220&lt;6.5,"Pre-Diabetes",C2220&gt;=6.5,"Diabetes")</f>
        <v>Pre-Diabetes</v>
      </c>
    </row>
    <row r="2221" spans="1:10" x14ac:dyDescent="0.35">
      <c r="A2221" t="s">
        <v>137</v>
      </c>
      <c r="B2221">
        <v>20.149999999999999</v>
      </c>
      <c r="C2221">
        <v>4.1500000000000004</v>
      </c>
      <c r="D2221" t="s">
        <v>2379</v>
      </c>
      <c r="E2221" t="s">
        <v>2379</v>
      </c>
      <c r="F2221" t="s">
        <v>2379</v>
      </c>
      <c r="G2221">
        <v>1</v>
      </c>
      <c r="H2221" t="s">
        <v>2379</v>
      </c>
      <c r="I2221" t="str" cm="1">
        <f t="array" ref="I2221">_xlfn.IFS(B2467&lt;18.5,"Underweight",B2467&lt;25,"Normal Weight",B2467&lt;30,"Overweight",B2467&gt;=30,"Obesity")</f>
        <v>Underweight</v>
      </c>
      <c r="J2221" t="str" cm="1">
        <f t="array" ref="J2221">_xlfn.IFS(C2221&lt;5.7,"Normal",C2221&lt;6.5,"Pre-Diabetes",C2221&gt;=6.5,"Diabetes")</f>
        <v>Normal</v>
      </c>
    </row>
    <row r="2222" spans="1:10" x14ac:dyDescent="0.35">
      <c r="A2222" t="s">
        <v>136</v>
      </c>
      <c r="B2222">
        <v>36.85</v>
      </c>
      <c r="C2222">
        <v>4.3600000000000003</v>
      </c>
      <c r="D2222" t="s">
        <v>2380</v>
      </c>
      <c r="E2222" t="s">
        <v>2379</v>
      </c>
      <c r="F2222" t="s">
        <v>2379</v>
      </c>
      <c r="G2222">
        <v>0</v>
      </c>
      <c r="H2222" t="s">
        <v>2379</v>
      </c>
      <c r="I2222" t="str" cm="1">
        <f t="array" ref="I2222">_xlfn.IFS(B2468&lt;18.5,"Underweight",B2468&lt;25,"Normal Weight",B2468&lt;30,"Overweight",B2468&gt;=30,"Obesity")</f>
        <v>Underweight</v>
      </c>
      <c r="J2222" t="str" cm="1">
        <f t="array" ref="J2222">_xlfn.IFS(C2222&lt;5.7,"Normal",C2222&lt;6.5,"Pre-Diabetes",C2222&gt;=6.5,"Diabetes")</f>
        <v>Normal</v>
      </c>
    </row>
    <row r="2223" spans="1:10" x14ac:dyDescent="0.35">
      <c r="A2223" t="s">
        <v>135</v>
      </c>
      <c r="B2223">
        <v>35.53</v>
      </c>
      <c r="C2223">
        <v>4.55</v>
      </c>
      <c r="D2223" t="s">
        <v>2380</v>
      </c>
      <c r="E2223" t="s">
        <v>2379</v>
      </c>
      <c r="F2223" t="s">
        <v>2379</v>
      </c>
      <c r="G2223">
        <v>0</v>
      </c>
      <c r="H2223" t="s">
        <v>2379</v>
      </c>
      <c r="I2223" t="str" cm="1">
        <f t="array" ref="I2223">_xlfn.IFS(B2469&lt;18.5,"Underweight",B2469&lt;25,"Normal Weight",B2469&lt;30,"Overweight",B2469&gt;=30,"Obesity")</f>
        <v>Underweight</v>
      </c>
      <c r="J2223" t="str" cm="1">
        <f t="array" ref="J2223">_xlfn.IFS(C2223&lt;5.7,"Normal",C2223&lt;6.5,"Pre-Diabetes",C2223&gt;=6.5,"Diabetes")</f>
        <v>Normal</v>
      </c>
    </row>
    <row r="2224" spans="1:10" x14ac:dyDescent="0.35">
      <c r="A2224" t="s">
        <v>134</v>
      </c>
      <c r="B2224">
        <v>31.1</v>
      </c>
      <c r="C2224">
        <v>4.37</v>
      </c>
      <c r="D2224" t="s">
        <v>2380</v>
      </c>
      <c r="E2224" t="s">
        <v>2379</v>
      </c>
      <c r="F2224" t="s">
        <v>2379</v>
      </c>
      <c r="G2224">
        <v>0</v>
      </c>
      <c r="H2224" t="s">
        <v>2379</v>
      </c>
      <c r="I2224" t="str" cm="1">
        <f t="array" ref="I2224">_xlfn.IFS(B2470&lt;18.5,"Underweight",B2470&lt;25,"Normal Weight",B2470&lt;30,"Overweight",B2470&gt;=30,"Obesity")</f>
        <v>Underweight</v>
      </c>
      <c r="J2224" t="str" cm="1">
        <f t="array" ref="J2224">_xlfn.IFS(C2224&lt;5.7,"Normal",C2224&lt;6.5,"Pre-Diabetes",C2224&gt;=6.5,"Diabetes")</f>
        <v>Normal</v>
      </c>
    </row>
    <row r="2225" spans="1:10" x14ac:dyDescent="0.35">
      <c r="A2225" t="s">
        <v>133</v>
      </c>
      <c r="B2225">
        <v>23.21</v>
      </c>
      <c r="C2225">
        <v>5.24</v>
      </c>
      <c r="D2225" t="s">
        <v>2380</v>
      </c>
      <c r="E2225" t="s">
        <v>2379</v>
      </c>
      <c r="F2225" t="s">
        <v>2379</v>
      </c>
      <c r="G2225">
        <v>0</v>
      </c>
      <c r="H2225" t="s">
        <v>2379</v>
      </c>
      <c r="I2225" t="str" cm="1">
        <f t="array" ref="I2225">_xlfn.IFS(B2471&lt;18.5,"Underweight",B2471&lt;25,"Normal Weight",B2471&lt;30,"Overweight",B2471&gt;=30,"Obesity")</f>
        <v>Underweight</v>
      </c>
      <c r="J2225" t="str" cm="1">
        <f t="array" ref="J2225">_xlfn.IFS(C2225&lt;5.7,"Normal",C2225&lt;6.5,"Pre-Diabetes",C2225&gt;=6.5,"Diabetes")</f>
        <v>Normal</v>
      </c>
    </row>
    <row r="2226" spans="1:10" x14ac:dyDescent="0.35">
      <c r="A2226" t="s">
        <v>132</v>
      </c>
      <c r="B2226">
        <v>18.36</v>
      </c>
      <c r="C2226">
        <v>5.96</v>
      </c>
      <c r="D2226" t="s">
        <v>2379</v>
      </c>
      <c r="E2226" t="s">
        <v>2379</v>
      </c>
      <c r="F2226" t="s">
        <v>2379</v>
      </c>
      <c r="G2226">
        <v>1</v>
      </c>
      <c r="H2226" t="s">
        <v>2379</v>
      </c>
      <c r="I2226" t="str" cm="1">
        <f t="array" ref="I2226">_xlfn.IFS(B2472&lt;18.5,"Underweight",B2472&lt;25,"Normal Weight",B2472&lt;30,"Overweight",B2472&gt;=30,"Obesity")</f>
        <v>Underweight</v>
      </c>
      <c r="J2226" t="str" cm="1">
        <f t="array" ref="J2226">_xlfn.IFS(C2226&lt;5.7,"Normal",C2226&lt;6.5,"Pre-Diabetes",C2226&gt;=6.5,"Diabetes")</f>
        <v>Pre-Diabetes</v>
      </c>
    </row>
    <row r="2227" spans="1:10" x14ac:dyDescent="0.35">
      <c r="A2227" t="s">
        <v>131</v>
      </c>
      <c r="B2227">
        <v>15.92</v>
      </c>
      <c r="C2227">
        <v>4.76</v>
      </c>
      <c r="D2227" t="s">
        <v>2380</v>
      </c>
      <c r="E2227" t="s">
        <v>2379</v>
      </c>
      <c r="F2227" t="s">
        <v>2379</v>
      </c>
      <c r="G2227">
        <v>1</v>
      </c>
      <c r="H2227" t="s">
        <v>2379</v>
      </c>
      <c r="I2227" t="str" cm="1">
        <f t="array" ref="I2227">_xlfn.IFS(B2473&lt;18.5,"Underweight",B2473&lt;25,"Normal Weight",B2473&lt;30,"Overweight",B2473&gt;=30,"Obesity")</f>
        <v>Underweight</v>
      </c>
      <c r="J2227" t="str" cm="1">
        <f t="array" ref="J2227">_xlfn.IFS(C2227&lt;5.7,"Normal",C2227&lt;6.5,"Pre-Diabetes",C2227&gt;=6.5,"Diabetes")</f>
        <v>Normal</v>
      </c>
    </row>
    <row r="2228" spans="1:10" x14ac:dyDescent="0.35">
      <c r="A2228" t="s">
        <v>130</v>
      </c>
      <c r="B2228">
        <v>15.17</v>
      </c>
      <c r="C2228">
        <v>4.3</v>
      </c>
      <c r="D2228" t="s">
        <v>2380</v>
      </c>
      <c r="E2228" t="s">
        <v>2379</v>
      </c>
      <c r="F2228" t="s">
        <v>2381</v>
      </c>
      <c r="G2228">
        <v>1</v>
      </c>
      <c r="H2228" t="s">
        <v>2379</v>
      </c>
      <c r="I2228" t="str" cm="1">
        <f t="array" ref="I2228">_xlfn.IFS(B2474&lt;18.5,"Underweight",B2474&lt;25,"Normal Weight",B2474&lt;30,"Overweight",B2474&gt;=30,"Obesity")</f>
        <v>Underweight</v>
      </c>
      <c r="J2228" t="str" cm="1">
        <f t="array" ref="J2228">_xlfn.IFS(C2228&lt;5.7,"Normal",C2228&lt;6.5,"Pre-Diabetes",C2228&gt;=6.5,"Diabetes")</f>
        <v>Normal</v>
      </c>
    </row>
    <row r="2229" spans="1:10" x14ac:dyDescent="0.35">
      <c r="A2229" t="s">
        <v>129</v>
      </c>
      <c r="B2229">
        <v>16.63</v>
      </c>
      <c r="C2229">
        <v>4.5</v>
      </c>
      <c r="D2229" t="s">
        <v>2379</v>
      </c>
      <c r="E2229" t="s">
        <v>2379</v>
      </c>
      <c r="F2229" t="s">
        <v>2379</v>
      </c>
      <c r="G2229">
        <v>1</v>
      </c>
      <c r="H2229" t="s">
        <v>2379</v>
      </c>
      <c r="I2229" t="str" cm="1">
        <f t="array" ref="I2229">_xlfn.IFS(B2475&lt;18.5,"Underweight",B2475&lt;25,"Normal Weight",B2475&lt;30,"Overweight",B2475&gt;=30,"Obesity")</f>
        <v>Underweight</v>
      </c>
      <c r="J2229" t="str" cm="1">
        <f t="array" ref="J2229">_xlfn.IFS(C2229&lt;5.7,"Normal",C2229&lt;6.5,"Pre-Diabetes",C2229&gt;=6.5,"Diabetes")</f>
        <v>Normal</v>
      </c>
    </row>
    <row r="2230" spans="1:10" x14ac:dyDescent="0.35">
      <c r="A2230" t="s">
        <v>128</v>
      </c>
      <c r="B2230">
        <v>19.39</v>
      </c>
      <c r="C2230">
        <v>5.59</v>
      </c>
      <c r="D2230" t="s">
        <v>2379</v>
      </c>
      <c r="E2230" t="s">
        <v>2379</v>
      </c>
      <c r="F2230" t="s">
        <v>2381</v>
      </c>
      <c r="G2230">
        <v>1</v>
      </c>
      <c r="H2230" t="s">
        <v>2379</v>
      </c>
      <c r="I2230" t="str" cm="1">
        <f t="array" ref="I2230">_xlfn.IFS(B2476&lt;18.5,"Underweight",B2476&lt;25,"Normal Weight",B2476&lt;30,"Overweight",B2476&gt;=30,"Obesity")</f>
        <v>Underweight</v>
      </c>
      <c r="J2230" t="str" cm="1">
        <f t="array" ref="J2230">_xlfn.IFS(C2230&lt;5.7,"Normal",C2230&lt;6.5,"Pre-Diabetes",C2230&gt;=6.5,"Diabetes")</f>
        <v>Normal</v>
      </c>
    </row>
    <row r="2231" spans="1:10" x14ac:dyDescent="0.35">
      <c r="A2231" t="s">
        <v>127</v>
      </c>
      <c r="B2231">
        <v>17.34</v>
      </c>
      <c r="C2231">
        <v>6.29</v>
      </c>
      <c r="D2231" t="s">
        <v>2380</v>
      </c>
      <c r="E2231" t="s">
        <v>2379</v>
      </c>
      <c r="F2231" t="s">
        <v>2381</v>
      </c>
      <c r="G2231">
        <v>1</v>
      </c>
      <c r="H2231" t="s">
        <v>2379</v>
      </c>
      <c r="I2231" t="str" cm="1">
        <f t="array" ref="I2231">_xlfn.IFS(B2477&lt;18.5,"Underweight",B2477&lt;25,"Normal Weight",B2477&lt;30,"Overweight",B2477&gt;=30,"Obesity")</f>
        <v>Underweight</v>
      </c>
      <c r="J2231" t="str" cm="1">
        <f t="array" ref="J2231">_xlfn.IFS(C2231&lt;5.7,"Normal",C2231&lt;6.5,"Pre-Diabetes",C2231&gt;=6.5,"Diabetes")</f>
        <v>Pre-Diabetes</v>
      </c>
    </row>
    <row r="2232" spans="1:10" x14ac:dyDescent="0.35">
      <c r="A2232" t="s">
        <v>126</v>
      </c>
      <c r="B2232">
        <v>17.940000000000001</v>
      </c>
      <c r="C2232">
        <v>4.1900000000000004</v>
      </c>
      <c r="D2232" t="s">
        <v>2379</v>
      </c>
      <c r="E2232" t="s">
        <v>2380</v>
      </c>
      <c r="F2232" t="s">
        <v>2379</v>
      </c>
      <c r="G2232">
        <v>1</v>
      </c>
      <c r="H2232" t="s">
        <v>2379</v>
      </c>
      <c r="I2232" t="str" cm="1">
        <f t="array" ref="I2232">_xlfn.IFS(B2478&lt;18.5,"Underweight",B2478&lt;25,"Normal Weight",B2478&lt;30,"Overweight",B2478&gt;=30,"Obesity")</f>
        <v>Underweight</v>
      </c>
      <c r="J2232" t="str" cm="1">
        <f t="array" ref="J2232">_xlfn.IFS(C2232&lt;5.7,"Normal",C2232&lt;6.5,"Pre-Diabetes",C2232&gt;=6.5,"Diabetes")</f>
        <v>Normal</v>
      </c>
    </row>
    <row r="2233" spans="1:10" x14ac:dyDescent="0.35">
      <c r="A2233" t="s">
        <v>125</v>
      </c>
      <c r="B2233">
        <v>16.670000000000002</v>
      </c>
      <c r="C2233">
        <v>4.7</v>
      </c>
      <c r="D2233" t="s">
        <v>2380</v>
      </c>
      <c r="E2233" t="s">
        <v>2379</v>
      </c>
      <c r="F2233" t="s">
        <v>2381</v>
      </c>
      <c r="G2233">
        <v>1</v>
      </c>
      <c r="H2233" t="s">
        <v>2379</v>
      </c>
      <c r="I2233" t="str" cm="1">
        <f t="array" ref="I2233">_xlfn.IFS(B2479&lt;18.5,"Underweight",B2479&lt;25,"Normal Weight",B2479&lt;30,"Overweight",B2479&gt;=30,"Obesity")</f>
        <v>Underweight</v>
      </c>
      <c r="J2233" t="str" cm="1">
        <f t="array" ref="J2233">_xlfn.IFS(C2233&lt;5.7,"Normal",C2233&lt;6.5,"Pre-Diabetes",C2233&gt;=6.5,"Diabetes")</f>
        <v>Normal</v>
      </c>
    </row>
    <row r="2234" spans="1:10" x14ac:dyDescent="0.35">
      <c r="A2234" t="s">
        <v>124</v>
      </c>
      <c r="B2234">
        <v>20.58</v>
      </c>
      <c r="C2234">
        <v>5.64</v>
      </c>
      <c r="D2234" t="s">
        <v>2380</v>
      </c>
      <c r="E2234" t="s">
        <v>2379</v>
      </c>
      <c r="F2234" t="s">
        <v>2379</v>
      </c>
      <c r="G2234">
        <v>0</v>
      </c>
      <c r="H2234" t="s">
        <v>2379</v>
      </c>
      <c r="I2234" t="str" cm="1">
        <f t="array" ref="I2234">_xlfn.IFS(B2480&lt;18.5,"Underweight",B2480&lt;25,"Normal Weight",B2480&lt;30,"Overweight",B2480&gt;=30,"Obesity")</f>
        <v>Underweight</v>
      </c>
      <c r="J2234" t="str" cm="1">
        <f t="array" ref="J2234">_xlfn.IFS(C2234&lt;5.7,"Normal",C2234&lt;6.5,"Pre-Diabetes",C2234&gt;=6.5,"Diabetes")</f>
        <v>Normal</v>
      </c>
    </row>
    <row r="2235" spans="1:10" x14ac:dyDescent="0.35">
      <c r="A2235" t="s">
        <v>123</v>
      </c>
      <c r="B2235">
        <v>16.5</v>
      </c>
      <c r="C2235">
        <v>4.1100000000000003</v>
      </c>
      <c r="D2235" t="s">
        <v>2380</v>
      </c>
      <c r="E2235" t="s">
        <v>2379</v>
      </c>
      <c r="F2235" t="s">
        <v>2379</v>
      </c>
      <c r="G2235">
        <v>0</v>
      </c>
      <c r="H2235" t="s">
        <v>2379</v>
      </c>
      <c r="I2235" t="str" cm="1">
        <f t="array" ref="I2235">_xlfn.IFS(B2481&lt;18.5,"Underweight",B2481&lt;25,"Normal Weight",B2481&lt;30,"Overweight",B2481&gt;=30,"Obesity")</f>
        <v>Underweight</v>
      </c>
      <c r="J2235" t="str" cm="1">
        <f t="array" ref="J2235">_xlfn.IFS(C2235&lt;5.7,"Normal",C2235&lt;6.5,"Pre-Diabetes",C2235&gt;=6.5,"Diabetes")</f>
        <v>Normal</v>
      </c>
    </row>
    <row r="2236" spans="1:10" x14ac:dyDescent="0.35">
      <c r="A2236" t="s">
        <v>122</v>
      </c>
      <c r="B2236">
        <v>15.41</v>
      </c>
      <c r="C2236">
        <v>5.43</v>
      </c>
      <c r="D2236" t="s">
        <v>2380</v>
      </c>
      <c r="E2236" t="s">
        <v>2379</v>
      </c>
      <c r="F2236" t="s">
        <v>2381</v>
      </c>
      <c r="G2236">
        <v>1</v>
      </c>
      <c r="H2236" t="s">
        <v>2379</v>
      </c>
      <c r="I2236" t="str" cm="1">
        <f t="array" ref="I2236">_xlfn.IFS(B2482&lt;18.5,"Underweight",B2482&lt;25,"Normal Weight",B2482&lt;30,"Overweight",B2482&gt;=30,"Obesity")</f>
        <v>Underweight</v>
      </c>
      <c r="J2236" t="str" cm="1">
        <f t="array" ref="J2236">_xlfn.IFS(C2236&lt;5.7,"Normal",C2236&lt;6.5,"Pre-Diabetes",C2236&gt;=6.5,"Diabetes")</f>
        <v>Normal</v>
      </c>
    </row>
    <row r="2237" spans="1:10" x14ac:dyDescent="0.35">
      <c r="A2237" t="s">
        <v>121</v>
      </c>
      <c r="B2237">
        <v>24.59</v>
      </c>
      <c r="C2237">
        <v>4.38</v>
      </c>
      <c r="D2237" t="s">
        <v>2379</v>
      </c>
      <c r="E2237" t="s">
        <v>2379</v>
      </c>
      <c r="F2237" t="s">
        <v>2379</v>
      </c>
      <c r="G2237">
        <v>1</v>
      </c>
      <c r="H2237" t="s">
        <v>2379</v>
      </c>
      <c r="I2237" t="str" cm="1">
        <f t="array" ref="I2237">_xlfn.IFS(B2483&lt;18.5,"Underweight",B2483&lt;25,"Normal Weight",B2483&lt;30,"Overweight",B2483&gt;=30,"Obesity")</f>
        <v>Underweight</v>
      </c>
      <c r="J2237" t="str" cm="1">
        <f t="array" ref="J2237">_xlfn.IFS(C2237&lt;5.7,"Normal",C2237&lt;6.5,"Pre-Diabetes",C2237&gt;=6.5,"Diabetes")</f>
        <v>Normal</v>
      </c>
    </row>
    <row r="2238" spans="1:10" x14ac:dyDescent="0.35">
      <c r="A2238" t="s">
        <v>120</v>
      </c>
      <c r="B2238">
        <v>33.33</v>
      </c>
      <c r="C2238">
        <v>9.7899999999999991</v>
      </c>
      <c r="D2238" t="s">
        <v>2379</v>
      </c>
      <c r="E2238" t="s">
        <v>2379</v>
      </c>
      <c r="F2238" t="s">
        <v>2379</v>
      </c>
      <c r="G2238">
        <v>0</v>
      </c>
      <c r="H2238" t="s">
        <v>2379</v>
      </c>
      <c r="I2238" t="str" cm="1">
        <f t="array" ref="I2238">_xlfn.IFS(B2484&lt;18.5,"Underweight",B2484&lt;25,"Normal Weight",B2484&lt;30,"Overweight",B2484&gt;=30,"Obesity")</f>
        <v>Underweight</v>
      </c>
      <c r="J2238" t="str" cm="1">
        <f t="array" ref="J2238">_xlfn.IFS(C2238&lt;5.7,"Normal",C2238&lt;6.5,"Pre-Diabetes",C2238&gt;=6.5,"Diabetes")</f>
        <v>Diabetes</v>
      </c>
    </row>
    <row r="2239" spans="1:10" x14ac:dyDescent="0.35">
      <c r="A2239" t="s">
        <v>119</v>
      </c>
      <c r="B2239">
        <v>18.5</v>
      </c>
      <c r="C2239">
        <v>11.84</v>
      </c>
      <c r="D2239" t="s">
        <v>2379</v>
      </c>
      <c r="E2239" t="s">
        <v>2379</v>
      </c>
      <c r="F2239" t="s">
        <v>2379</v>
      </c>
      <c r="G2239">
        <v>0</v>
      </c>
      <c r="H2239" t="s">
        <v>2379</v>
      </c>
      <c r="I2239" t="str" cm="1">
        <f t="array" ref="I2239">_xlfn.IFS(B2485&lt;18.5,"Underweight",B2485&lt;25,"Normal Weight",B2485&lt;30,"Overweight",B2485&gt;=30,"Obesity")</f>
        <v>Underweight</v>
      </c>
      <c r="J2239" t="str" cm="1">
        <f t="array" ref="J2239">_xlfn.IFS(C2239&lt;5.7,"Normal",C2239&lt;6.5,"Pre-Diabetes",C2239&gt;=6.5,"Diabetes")</f>
        <v>Diabetes</v>
      </c>
    </row>
    <row r="2240" spans="1:10" x14ac:dyDescent="0.35">
      <c r="A2240" t="s">
        <v>118</v>
      </c>
      <c r="B2240">
        <v>18.579999999999998</v>
      </c>
      <c r="C2240">
        <v>6.22</v>
      </c>
      <c r="D2240" t="s">
        <v>2379</v>
      </c>
      <c r="E2240" t="s">
        <v>2379</v>
      </c>
      <c r="F2240" t="s">
        <v>2379</v>
      </c>
      <c r="G2240">
        <v>0</v>
      </c>
      <c r="H2240" t="s">
        <v>2379</v>
      </c>
      <c r="I2240" t="str" cm="1">
        <f t="array" ref="I2240">_xlfn.IFS(B2486&lt;18.5,"Underweight",B2486&lt;25,"Normal Weight",B2486&lt;30,"Overweight",B2486&gt;=30,"Obesity")</f>
        <v>Underweight</v>
      </c>
      <c r="J2240" t="str" cm="1">
        <f t="array" ref="J2240">_xlfn.IFS(C2240&lt;5.7,"Normal",C2240&lt;6.5,"Pre-Diabetes",C2240&gt;=6.5,"Diabetes")</f>
        <v>Pre-Diabetes</v>
      </c>
    </row>
    <row r="2241" spans="1:10" x14ac:dyDescent="0.35">
      <c r="A2241" t="s">
        <v>117</v>
      </c>
      <c r="B2241">
        <v>16.64</v>
      </c>
      <c r="C2241">
        <v>10.01</v>
      </c>
      <c r="D2241" t="s">
        <v>2379</v>
      </c>
      <c r="E2241" t="s">
        <v>2379</v>
      </c>
      <c r="F2241" t="s">
        <v>2379</v>
      </c>
      <c r="G2241">
        <v>0</v>
      </c>
      <c r="H2241" t="s">
        <v>2379</v>
      </c>
      <c r="I2241" t="str" cm="1">
        <f t="array" ref="I2241">_xlfn.IFS(B2487&lt;18.5,"Underweight",B2487&lt;25,"Normal Weight",B2487&lt;30,"Overweight",B2487&gt;=30,"Obesity")</f>
        <v>Underweight</v>
      </c>
      <c r="J2241" t="str" cm="1">
        <f t="array" ref="J2241">_xlfn.IFS(C2241&lt;5.7,"Normal",C2241&lt;6.5,"Pre-Diabetes",C2241&gt;=6.5,"Diabetes")</f>
        <v>Diabetes</v>
      </c>
    </row>
    <row r="2242" spans="1:10" x14ac:dyDescent="0.35">
      <c r="A2242" t="s">
        <v>116</v>
      </c>
      <c r="B2242">
        <v>19.329999999999998</v>
      </c>
      <c r="C2242">
        <v>4.32</v>
      </c>
      <c r="D2242" t="s">
        <v>2379</v>
      </c>
      <c r="E2242" t="s">
        <v>2379</v>
      </c>
      <c r="F2242" t="s">
        <v>2379</v>
      </c>
      <c r="G2242">
        <v>1</v>
      </c>
      <c r="H2242" t="s">
        <v>2379</v>
      </c>
      <c r="I2242" t="str" cm="1">
        <f t="array" ref="I2242">_xlfn.IFS(B2488&lt;18.5,"Underweight",B2488&lt;25,"Normal Weight",B2488&lt;30,"Overweight",B2488&gt;=30,"Obesity")</f>
        <v>Underweight</v>
      </c>
      <c r="J2242" t="str" cm="1">
        <f t="array" ref="J2242">_xlfn.IFS(C2242&lt;5.7,"Normal",C2242&lt;6.5,"Pre-Diabetes",C2242&gt;=6.5,"Diabetes")</f>
        <v>Normal</v>
      </c>
    </row>
    <row r="2243" spans="1:10" x14ac:dyDescent="0.35">
      <c r="A2243" t="s">
        <v>115</v>
      </c>
      <c r="B2243">
        <v>21.26</v>
      </c>
      <c r="C2243">
        <v>5.65</v>
      </c>
      <c r="D2243" t="s">
        <v>2380</v>
      </c>
      <c r="E2243" t="s">
        <v>2379</v>
      </c>
      <c r="F2243" t="s">
        <v>2381</v>
      </c>
      <c r="G2243">
        <v>1</v>
      </c>
      <c r="H2243" t="s">
        <v>2379</v>
      </c>
      <c r="I2243" t="str" cm="1">
        <f t="array" ref="I2243">_xlfn.IFS(B2489&lt;18.5,"Underweight",B2489&lt;25,"Normal Weight",B2489&lt;30,"Overweight",B2489&gt;=30,"Obesity")</f>
        <v>Underweight</v>
      </c>
      <c r="J2243" t="str" cm="1">
        <f t="array" ref="J2243">_xlfn.IFS(C2243&lt;5.7,"Normal",C2243&lt;6.5,"Pre-Diabetes",C2243&gt;=6.5,"Diabetes")</f>
        <v>Normal</v>
      </c>
    </row>
    <row r="2244" spans="1:10" x14ac:dyDescent="0.35">
      <c r="A2244" t="s">
        <v>114</v>
      </c>
      <c r="B2244">
        <v>15.6</v>
      </c>
      <c r="C2244">
        <v>4.12</v>
      </c>
      <c r="D2244" t="s">
        <v>2380</v>
      </c>
      <c r="E2244" t="s">
        <v>2379</v>
      </c>
      <c r="F2244" t="s">
        <v>2379</v>
      </c>
      <c r="G2244">
        <v>1</v>
      </c>
      <c r="H2244" t="s">
        <v>2379</v>
      </c>
      <c r="I2244" t="str" cm="1">
        <f t="array" ref="I2244">_xlfn.IFS(B2490&lt;18.5,"Underweight",B2490&lt;25,"Normal Weight",B2490&lt;30,"Overweight",B2490&gt;=30,"Obesity")</f>
        <v>Underweight</v>
      </c>
      <c r="J2244" t="str" cm="1">
        <f t="array" ref="J2244">_xlfn.IFS(C2244&lt;5.7,"Normal",C2244&lt;6.5,"Pre-Diabetes",C2244&gt;=6.5,"Diabetes")</f>
        <v>Normal</v>
      </c>
    </row>
    <row r="2245" spans="1:10" x14ac:dyDescent="0.35">
      <c r="A2245" t="s">
        <v>113</v>
      </c>
      <c r="B2245">
        <v>24.39</v>
      </c>
      <c r="C2245">
        <v>6.24</v>
      </c>
      <c r="D2245" t="s">
        <v>2379</v>
      </c>
      <c r="E2245" t="s">
        <v>2379</v>
      </c>
      <c r="F2245" t="s">
        <v>2379</v>
      </c>
      <c r="G2245">
        <v>1</v>
      </c>
      <c r="H2245" t="s">
        <v>2379</v>
      </c>
      <c r="I2245" t="str" cm="1">
        <f t="array" ref="I2245">_xlfn.IFS(B2491&lt;18.5,"Underweight",B2491&lt;25,"Normal Weight",B2491&lt;30,"Overweight",B2491&gt;=30,"Obesity")</f>
        <v>Underweight</v>
      </c>
      <c r="J2245" t="str" cm="1">
        <f t="array" ref="J2245">_xlfn.IFS(C2245&lt;5.7,"Normal",C2245&lt;6.5,"Pre-Diabetes",C2245&gt;=6.5,"Diabetes")</f>
        <v>Pre-Diabetes</v>
      </c>
    </row>
    <row r="2246" spans="1:10" x14ac:dyDescent="0.35">
      <c r="A2246" t="s">
        <v>112</v>
      </c>
      <c r="B2246">
        <v>24.75</v>
      </c>
      <c r="C2246">
        <v>4.83</v>
      </c>
      <c r="D2246" t="s">
        <v>2379</v>
      </c>
      <c r="E2246" t="s">
        <v>2379</v>
      </c>
      <c r="F2246" t="s">
        <v>2379</v>
      </c>
      <c r="G2246">
        <v>0</v>
      </c>
      <c r="H2246" t="s">
        <v>2379</v>
      </c>
      <c r="I2246" t="str" cm="1">
        <f t="array" ref="I2246">_xlfn.IFS(B2492&lt;18.5,"Underweight",B2492&lt;25,"Normal Weight",B2492&lt;30,"Overweight",B2492&gt;=30,"Obesity")</f>
        <v>Underweight</v>
      </c>
      <c r="J2246" t="str" cm="1">
        <f t="array" ref="J2246">_xlfn.IFS(C2246&lt;5.7,"Normal",C2246&lt;6.5,"Pre-Diabetes",C2246&gt;=6.5,"Diabetes")</f>
        <v>Normal</v>
      </c>
    </row>
    <row r="2247" spans="1:10" x14ac:dyDescent="0.35">
      <c r="A2247" t="s">
        <v>111</v>
      </c>
      <c r="B2247">
        <v>20.88</v>
      </c>
      <c r="C2247">
        <v>7.4</v>
      </c>
      <c r="D2247" t="s">
        <v>2379</v>
      </c>
      <c r="E2247" t="s">
        <v>2379</v>
      </c>
      <c r="F2247" t="s">
        <v>2379</v>
      </c>
      <c r="G2247">
        <v>0</v>
      </c>
      <c r="H2247" t="s">
        <v>2379</v>
      </c>
      <c r="I2247" t="str" cm="1">
        <f t="array" ref="I2247">_xlfn.IFS(B2493&lt;18.5,"Underweight",B2493&lt;25,"Normal Weight",B2493&lt;30,"Overweight",B2493&gt;=30,"Obesity")</f>
        <v>Underweight</v>
      </c>
      <c r="J2247" t="str" cm="1">
        <f t="array" ref="J2247">_xlfn.IFS(C2247&lt;5.7,"Normal",C2247&lt;6.5,"Pre-Diabetes",C2247&gt;=6.5,"Diabetes")</f>
        <v>Diabetes</v>
      </c>
    </row>
    <row r="2248" spans="1:10" x14ac:dyDescent="0.35">
      <c r="A2248" t="s">
        <v>110</v>
      </c>
      <c r="B2248">
        <v>20.43</v>
      </c>
      <c r="C2248">
        <v>4.54</v>
      </c>
      <c r="D2248" t="s">
        <v>2379</v>
      </c>
      <c r="E2248" t="s">
        <v>2379</v>
      </c>
      <c r="F2248" t="s">
        <v>2379</v>
      </c>
      <c r="G2248">
        <v>0</v>
      </c>
      <c r="H2248" t="s">
        <v>2379</v>
      </c>
      <c r="I2248" t="str" cm="1">
        <f t="array" ref="I2248">_xlfn.IFS(B2494&lt;18.5,"Underweight",B2494&lt;25,"Normal Weight",B2494&lt;30,"Overweight",B2494&gt;=30,"Obesity")</f>
        <v>Underweight</v>
      </c>
      <c r="J2248" t="str" cm="1">
        <f t="array" ref="J2248">_xlfn.IFS(C2248&lt;5.7,"Normal",C2248&lt;6.5,"Pre-Diabetes",C2248&gt;=6.5,"Diabetes")</f>
        <v>Normal</v>
      </c>
    </row>
    <row r="2249" spans="1:10" x14ac:dyDescent="0.35">
      <c r="A2249" t="s">
        <v>109</v>
      </c>
      <c r="B2249">
        <v>15.18</v>
      </c>
      <c r="C2249">
        <v>11.11</v>
      </c>
      <c r="D2249" t="s">
        <v>2379</v>
      </c>
      <c r="E2249" t="s">
        <v>2379</v>
      </c>
      <c r="F2249" t="s">
        <v>2379</v>
      </c>
      <c r="G2249">
        <v>0</v>
      </c>
      <c r="H2249" t="s">
        <v>2379</v>
      </c>
      <c r="I2249" t="str" cm="1">
        <f t="array" ref="I2249">_xlfn.IFS(B2495&lt;18.5,"Underweight",B2495&lt;25,"Normal Weight",B2495&lt;30,"Overweight",B2495&gt;=30,"Obesity")</f>
        <v>Underweight</v>
      </c>
      <c r="J2249" t="str" cm="1">
        <f t="array" ref="J2249">_xlfn.IFS(C2249&lt;5.7,"Normal",C2249&lt;6.5,"Pre-Diabetes",C2249&gt;=6.5,"Diabetes")</f>
        <v>Diabetes</v>
      </c>
    </row>
    <row r="2250" spans="1:10" x14ac:dyDescent="0.35">
      <c r="A2250" t="s">
        <v>108</v>
      </c>
      <c r="B2250">
        <v>15.12</v>
      </c>
      <c r="C2250">
        <v>4.03</v>
      </c>
      <c r="D2250" t="s">
        <v>2380</v>
      </c>
      <c r="E2250" t="s">
        <v>2379</v>
      </c>
      <c r="F2250" t="s">
        <v>2379</v>
      </c>
      <c r="G2250">
        <v>0</v>
      </c>
      <c r="H2250" t="s">
        <v>2379</v>
      </c>
      <c r="I2250" t="str" cm="1">
        <f t="array" ref="I2250">_xlfn.IFS(B2496&lt;18.5,"Underweight",B2496&lt;25,"Normal Weight",B2496&lt;30,"Overweight",B2496&gt;=30,"Obesity")</f>
        <v>Underweight</v>
      </c>
      <c r="J2250" t="str" cm="1">
        <f t="array" ref="J2250">_xlfn.IFS(C2250&lt;5.7,"Normal",C2250&lt;6.5,"Pre-Diabetes",C2250&gt;=6.5,"Diabetes")</f>
        <v>Normal</v>
      </c>
    </row>
    <row r="2251" spans="1:10" x14ac:dyDescent="0.35">
      <c r="A2251" t="s">
        <v>107</v>
      </c>
      <c r="B2251">
        <v>23.88</v>
      </c>
      <c r="C2251">
        <v>4.51</v>
      </c>
      <c r="D2251" t="s">
        <v>2379</v>
      </c>
      <c r="E2251" t="s">
        <v>2379</v>
      </c>
      <c r="F2251" t="s">
        <v>2379</v>
      </c>
      <c r="G2251">
        <v>1</v>
      </c>
      <c r="H2251" t="s">
        <v>2379</v>
      </c>
      <c r="I2251" t="str" cm="1">
        <f t="array" ref="I2251">_xlfn.IFS(B2497&lt;18.5,"Underweight",B2497&lt;25,"Normal Weight",B2497&lt;30,"Overweight",B2497&gt;=30,"Obesity")</f>
        <v>Underweight</v>
      </c>
      <c r="J2251" t="str" cm="1">
        <f t="array" ref="J2251">_xlfn.IFS(C2251&lt;5.7,"Normal",C2251&lt;6.5,"Pre-Diabetes",C2251&gt;=6.5,"Diabetes")</f>
        <v>Normal</v>
      </c>
    </row>
    <row r="2252" spans="1:10" x14ac:dyDescent="0.35">
      <c r="A2252" t="s">
        <v>106</v>
      </c>
      <c r="B2252">
        <v>16.13</v>
      </c>
      <c r="C2252">
        <v>5.56</v>
      </c>
      <c r="D2252" t="s">
        <v>2379</v>
      </c>
      <c r="E2252" t="s">
        <v>2380</v>
      </c>
      <c r="F2252" t="s">
        <v>2379</v>
      </c>
      <c r="G2252">
        <v>1</v>
      </c>
      <c r="H2252" t="s">
        <v>2379</v>
      </c>
      <c r="I2252" t="str" cm="1">
        <f t="array" ref="I2252">_xlfn.IFS(B2498&lt;18.5,"Underweight",B2498&lt;25,"Normal Weight",B2498&lt;30,"Overweight",B2498&gt;=30,"Obesity")</f>
        <v>Underweight</v>
      </c>
      <c r="J2252" t="str" cm="1">
        <f t="array" ref="J2252">_xlfn.IFS(C2252&lt;5.7,"Normal",C2252&lt;6.5,"Pre-Diabetes",C2252&gt;=6.5,"Diabetes")</f>
        <v>Normal</v>
      </c>
    </row>
    <row r="2253" spans="1:10" x14ac:dyDescent="0.35">
      <c r="A2253" t="s">
        <v>105</v>
      </c>
      <c r="B2253">
        <v>24.09</v>
      </c>
      <c r="C2253">
        <v>4.0999999999999996</v>
      </c>
      <c r="D2253" t="s">
        <v>2379</v>
      </c>
      <c r="E2253" t="s">
        <v>2380</v>
      </c>
      <c r="F2253" t="s">
        <v>2379</v>
      </c>
      <c r="G2253">
        <v>1</v>
      </c>
      <c r="H2253" t="s">
        <v>2379</v>
      </c>
      <c r="I2253" t="str" cm="1">
        <f t="array" ref="I2253">_xlfn.IFS(B2499&lt;18.5,"Underweight",B2499&lt;25,"Normal Weight",B2499&lt;30,"Overweight",B2499&gt;=30,"Obesity")</f>
        <v>Underweight</v>
      </c>
      <c r="J2253" t="str" cm="1">
        <f t="array" ref="J2253">_xlfn.IFS(C2253&lt;5.7,"Normal",C2253&lt;6.5,"Pre-Diabetes",C2253&gt;=6.5,"Diabetes")</f>
        <v>Normal</v>
      </c>
    </row>
    <row r="2254" spans="1:10" x14ac:dyDescent="0.35">
      <c r="A2254" t="s">
        <v>104</v>
      </c>
      <c r="B2254">
        <v>19.43</v>
      </c>
      <c r="C2254">
        <v>5.85</v>
      </c>
      <c r="D2254" t="s">
        <v>2379</v>
      </c>
      <c r="E2254" t="s">
        <v>2380</v>
      </c>
      <c r="F2254" t="s">
        <v>2379</v>
      </c>
      <c r="G2254">
        <v>1</v>
      </c>
      <c r="H2254" t="s">
        <v>2379</v>
      </c>
      <c r="I2254" t="str" cm="1">
        <f t="array" ref="I2254">_xlfn.IFS(B2500&lt;18.5,"Underweight",B2500&lt;25,"Normal Weight",B2500&lt;30,"Overweight",B2500&gt;=30,"Obesity")</f>
        <v>Underweight</v>
      </c>
      <c r="J2254" t="str" cm="1">
        <f t="array" ref="J2254">_xlfn.IFS(C2254&lt;5.7,"Normal",C2254&lt;6.5,"Pre-Diabetes",C2254&gt;=6.5,"Diabetes")</f>
        <v>Pre-Diabetes</v>
      </c>
    </row>
    <row r="2255" spans="1:10" x14ac:dyDescent="0.35">
      <c r="A2255" t="s">
        <v>103</v>
      </c>
      <c r="B2255">
        <v>15.22</v>
      </c>
      <c r="C2255">
        <v>4.92</v>
      </c>
      <c r="D2255" t="s">
        <v>2380</v>
      </c>
      <c r="E2255" t="s">
        <v>2379</v>
      </c>
      <c r="F2255" t="s">
        <v>2381</v>
      </c>
      <c r="G2255">
        <v>1</v>
      </c>
      <c r="H2255" t="s">
        <v>2379</v>
      </c>
      <c r="I2255" t="str" cm="1">
        <f t="array" ref="I2255">_xlfn.IFS(B2501&lt;18.5,"Underweight",B2501&lt;25,"Normal Weight",B2501&lt;30,"Overweight",B2501&gt;=30,"Obesity")</f>
        <v>Underweight</v>
      </c>
      <c r="J2255" t="str" cm="1">
        <f t="array" ref="J2255">_xlfn.IFS(C2255&lt;5.7,"Normal",C2255&lt;6.5,"Pre-Diabetes",C2255&gt;=6.5,"Diabetes")</f>
        <v>Normal</v>
      </c>
    </row>
    <row r="2256" spans="1:10" x14ac:dyDescent="0.35">
      <c r="A2256" t="s">
        <v>102</v>
      </c>
      <c r="B2256">
        <v>20.72</v>
      </c>
      <c r="C2256">
        <v>9.4600000000000009</v>
      </c>
      <c r="D2256" t="s">
        <v>2379</v>
      </c>
      <c r="E2256" t="s">
        <v>2379</v>
      </c>
      <c r="F2256" t="s">
        <v>2379</v>
      </c>
      <c r="G2256">
        <v>0</v>
      </c>
      <c r="H2256" t="s">
        <v>2379</v>
      </c>
      <c r="I2256" t="str" cm="1">
        <f t="array" ref="I2256">_xlfn.IFS(B2502&lt;18.5,"Underweight",B2502&lt;25,"Normal Weight",B2502&lt;30,"Overweight",B2502&gt;=30,"Obesity")</f>
        <v>Underweight</v>
      </c>
      <c r="J2256" t="str" cm="1">
        <f t="array" ref="J2256">_xlfn.IFS(C2256&lt;5.7,"Normal",C2256&lt;6.5,"Pre-Diabetes",C2256&gt;=6.5,"Diabetes")</f>
        <v>Diabetes</v>
      </c>
    </row>
    <row r="2257" spans="1:10" x14ac:dyDescent="0.35">
      <c r="A2257" t="s">
        <v>101</v>
      </c>
      <c r="B2257">
        <v>35.4</v>
      </c>
      <c r="C2257">
        <v>5.94</v>
      </c>
      <c r="D2257" t="s">
        <v>2379</v>
      </c>
      <c r="E2257" t="s">
        <v>2379</v>
      </c>
      <c r="F2257" t="s">
        <v>2381</v>
      </c>
      <c r="G2257">
        <v>1</v>
      </c>
      <c r="H2257" t="s">
        <v>2379</v>
      </c>
      <c r="I2257" t="str" cm="1">
        <f t="array" ref="I2257">_xlfn.IFS(B2503&lt;18.5,"Underweight",B2503&lt;25,"Normal Weight",B2503&lt;30,"Overweight",B2503&gt;=30,"Obesity")</f>
        <v>Underweight</v>
      </c>
      <c r="J2257" t="str" cm="1">
        <f t="array" ref="J2257">_xlfn.IFS(C2257&lt;5.7,"Normal",C2257&lt;6.5,"Pre-Diabetes",C2257&gt;=6.5,"Diabetes")</f>
        <v>Pre-Diabetes</v>
      </c>
    </row>
    <row r="2258" spans="1:10" x14ac:dyDescent="0.35">
      <c r="A2258" t="s">
        <v>100</v>
      </c>
      <c r="B2258">
        <v>34.4</v>
      </c>
      <c r="C2258">
        <v>5.7</v>
      </c>
      <c r="D2258" t="s">
        <v>2379</v>
      </c>
      <c r="E2258" t="s">
        <v>2379</v>
      </c>
      <c r="F2258" t="s">
        <v>2381</v>
      </c>
      <c r="G2258">
        <v>1</v>
      </c>
      <c r="H2258" t="s">
        <v>2379</v>
      </c>
      <c r="I2258" t="str" cm="1">
        <f t="array" ref="I2258">_xlfn.IFS(B2504&lt;18.5,"Underweight",B2504&lt;25,"Normal Weight",B2504&lt;30,"Overweight",B2504&gt;=30,"Obesity")</f>
        <v>Underweight</v>
      </c>
      <c r="J2258" t="str" cm="1">
        <f t="array" ref="J2258">_xlfn.IFS(C2258&lt;5.7,"Normal",C2258&lt;6.5,"Pre-Diabetes",C2258&gt;=6.5,"Diabetes")</f>
        <v>Pre-Diabetes</v>
      </c>
    </row>
    <row r="2259" spans="1:10" x14ac:dyDescent="0.35">
      <c r="A2259" t="s">
        <v>99</v>
      </c>
      <c r="B2259">
        <v>34.1</v>
      </c>
      <c r="C2259">
        <v>4.13</v>
      </c>
      <c r="D2259" t="s">
        <v>2379</v>
      </c>
      <c r="E2259" t="s">
        <v>2379</v>
      </c>
      <c r="F2259" t="s">
        <v>2381</v>
      </c>
      <c r="G2259">
        <v>1</v>
      </c>
      <c r="H2259" t="s">
        <v>2379</v>
      </c>
      <c r="I2259" t="str" cm="1">
        <f t="array" ref="I2259">_xlfn.IFS(B2505&lt;18.5,"Underweight",B2505&lt;25,"Normal Weight",B2505&lt;30,"Overweight",B2505&gt;=30,"Obesity")</f>
        <v>Underweight</v>
      </c>
      <c r="J2259" t="str" cm="1">
        <f t="array" ref="J2259">_xlfn.IFS(C2259&lt;5.7,"Normal",C2259&lt;6.5,"Pre-Diabetes",C2259&gt;=6.5,"Diabetes")</f>
        <v>Normal</v>
      </c>
    </row>
    <row r="2260" spans="1:10" x14ac:dyDescent="0.35">
      <c r="A2260" t="s">
        <v>98</v>
      </c>
      <c r="B2260">
        <v>30.4</v>
      </c>
      <c r="C2260">
        <v>4.7699999999999996</v>
      </c>
      <c r="D2260" t="s">
        <v>2379</v>
      </c>
      <c r="E2260" t="s">
        <v>2379</v>
      </c>
      <c r="F2260" t="s">
        <v>2381</v>
      </c>
      <c r="G2260">
        <v>1</v>
      </c>
      <c r="H2260" t="s">
        <v>2379</v>
      </c>
      <c r="I2260" t="str" cm="1">
        <f t="array" ref="I2260">_xlfn.IFS(B2506&lt;18.5,"Underweight",B2506&lt;25,"Normal Weight",B2506&lt;30,"Overweight",B2506&gt;=30,"Obesity")</f>
        <v>Underweight</v>
      </c>
      <c r="J2260" t="str" cm="1">
        <f t="array" ref="J2260">_xlfn.IFS(C2260&lt;5.7,"Normal",C2260&lt;6.5,"Pre-Diabetes",C2260&gt;=6.5,"Diabetes")</f>
        <v>Normal</v>
      </c>
    </row>
    <row r="2261" spans="1:10" x14ac:dyDescent="0.35">
      <c r="A2261" t="s">
        <v>97</v>
      </c>
      <c r="B2261">
        <v>28.7</v>
      </c>
      <c r="C2261">
        <v>4.99</v>
      </c>
      <c r="D2261" t="s">
        <v>2379</v>
      </c>
      <c r="E2261" t="s">
        <v>2379</v>
      </c>
      <c r="F2261" t="s">
        <v>2381</v>
      </c>
      <c r="G2261">
        <v>1</v>
      </c>
      <c r="H2261" t="s">
        <v>2379</v>
      </c>
      <c r="I2261" t="str" cm="1">
        <f t="array" ref="I2261">_xlfn.IFS(B2507&lt;18.5,"Underweight",B2507&lt;25,"Normal Weight",B2507&lt;30,"Overweight",B2507&gt;=30,"Obesity")</f>
        <v>Underweight</v>
      </c>
      <c r="J2261" t="str" cm="1">
        <f t="array" ref="J2261">_xlfn.IFS(C2261&lt;5.7,"Normal",C2261&lt;6.5,"Pre-Diabetes",C2261&gt;=6.5,"Diabetes")</f>
        <v>Normal</v>
      </c>
    </row>
    <row r="2262" spans="1:10" x14ac:dyDescent="0.35">
      <c r="A2262" t="s">
        <v>96</v>
      </c>
      <c r="B2262">
        <v>17.440000000000001</v>
      </c>
      <c r="C2262">
        <v>4.42</v>
      </c>
      <c r="D2262" t="s">
        <v>2380</v>
      </c>
      <c r="E2262" t="s">
        <v>2379</v>
      </c>
      <c r="F2262" t="s">
        <v>2381</v>
      </c>
      <c r="G2262">
        <v>1</v>
      </c>
      <c r="H2262" t="s">
        <v>2379</v>
      </c>
      <c r="I2262" t="str" cm="1">
        <f t="array" ref="I2262">_xlfn.IFS(B2508&lt;18.5,"Underweight",B2508&lt;25,"Normal Weight",B2508&lt;30,"Overweight",B2508&gt;=30,"Obesity")</f>
        <v>Underweight</v>
      </c>
      <c r="J2262" t="str" cm="1">
        <f t="array" ref="J2262">_xlfn.IFS(C2262&lt;5.7,"Normal",C2262&lt;6.5,"Pre-Diabetes",C2262&gt;=6.5,"Diabetes")</f>
        <v>Normal</v>
      </c>
    </row>
    <row r="2263" spans="1:10" x14ac:dyDescent="0.35">
      <c r="A2263" t="s">
        <v>95</v>
      </c>
      <c r="B2263">
        <v>27.6</v>
      </c>
      <c r="C2263">
        <v>4.01</v>
      </c>
      <c r="D2263" t="s">
        <v>2379</v>
      </c>
      <c r="E2263" t="s">
        <v>2379</v>
      </c>
      <c r="F2263" t="s">
        <v>2381</v>
      </c>
      <c r="G2263">
        <v>1</v>
      </c>
      <c r="H2263" t="s">
        <v>2379</v>
      </c>
      <c r="I2263" t="str" cm="1">
        <f t="array" ref="I2263">_xlfn.IFS(B2509&lt;18.5,"Underweight",B2509&lt;25,"Normal Weight",B2509&lt;30,"Overweight",B2509&gt;=30,"Obesity")</f>
        <v>Underweight</v>
      </c>
      <c r="J2263" t="str" cm="1">
        <f t="array" ref="J2263">_xlfn.IFS(C2263&lt;5.7,"Normal",C2263&lt;6.5,"Pre-Diabetes",C2263&gt;=6.5,"Diabetes")</f>
        <v>Normal</v>
      </c>
    </row>
    <row r="2264" spans="1:10" x14ac:dyDescent="0.35">
      <c r="A2264" t="s">
        <v>94</v>
      </c>
      <c r="B2264">
        <v>20.7</v>
      </c>
      <c r="C2264">
        <v>4.49</v>
      </c>
      <c r="D2264" t="s">
        <v>2379</v>
      </c>
      <c r="E2264" t="s">
        <v>2379</v>
      </c>
      <c r="F2264" t="s">
        <v>2381</v>
      </c>
      <c r="G2264">
        <v>1</v>
      </c>
      <c r="H2264" t="s">
        <v>2379</v>
      </c>
      <c r="I2264" t="str" cm="1">
        <f t="array" ref="I2264">_xlfn.IFS(B2510&lt;18.5,"Underweight",B2510&lt;25,"Normal Weight",B2510&lt;30,"Overweight",B2510&gt;=30,"Obesity")</f>
        <v>Underweight</v>
      </c>
      <c r="J2264" t="str" cm="1">
        <f t="array" ref="J2264">_xlfn.IFS(C2264&lt;5.7,"Normal",C2264&lt;6.5,"Pre-Diabetes",C2264&gt;=6.5,"Diabetes")</f>
        <v>Normal</v>
      </c>
    </row>
    <row r="2265" spans="1:10" x14ac:dyDescent="0.35">
      <c r="A2265" t="s">
        <v>93</v>
      </c>
      <c r="B2265">
        <v>20.3</v>
      </c>
      <c r="C2265">
        <v>6.37</v>
      </c>
      <c r="D2265" t="s">
        <v>2379</v>
      </c>
      <c r="E2265" t="s">
        <v>2379</v>
      </c>
      <c r="F2265" t="s">
        <v>2381</v>
      </c>
      <c r="G2265">
        <v>1</v>
      </c>
      <c r="H2265" t="s">
        <v>2379</v>
      </c>
      <c r="I2265" t="str" cm="1">
        <f t="array" ref="I2265">_xlfn.IFS(B2511&lt;18.5,"Underweight",B2511&lt;25,"Normal Weight",B2511&lt;30,"Overweight",B2511&gt;=30,"Obesity")</f>
        <v>Underweight</v>
      </c>
      <c r="J2265" t="str" cm="1">
        <f t="array" ref="J2265">_xlfn.IFS(C2265&lt;5.7,"Normal",C2265&lt;6.5,"Pre-Diabetes",C2265&gt;=6.5,"Diabetes")</f>
        <v>Pre-Diabetes</v>
      </c>
    </row>
    <row r="2266" spans="1:10" x14ac:dyDescent="0.35">
      <c r="A2266" t="s">
        <v>92</v>
      </c>
      <c r="B2266">
        <v>19.8</v>
      </c>
      <c r="C2266">
        <v>5.12</v>
      </c>
      <c r="D2266" t="s">
        <v>2379</v>
      </c>
      <c r="E2266" t="s">
        <v>2379</v>
      </c>
      <c r="F2266" t="s">
        <v>2381</v>
      </c>
      <c r="G2266">
        <v>1</v>
      </c>
      <c r="H2266" t="s">
        <v>2379</v>
      </c>
      <c r="I2266" t="str" cm="1">
        <f t="array" ref="I2266">_xlfn.IFS(B2512&lt;18.5,"Underweight",B2512&lt;25,"Normal Weight",B2512&lt;30,"Overweight",B2512&gt;=30,"Obesity")</f>
        <v>Underweight</v>
      </c>
      <c r="J2266" t="str" cm="1">
        <f t="array" ref="J2266">_xlfn.IFS(C2266&lt;5.7,"Normal",C2266&lt;6.5,"Pre-Diabetes",C2266&gt;=6.5,"Diabetes")</f>
        <v>Normal</v>
      </c>
    </row>
    <row r="2267" spans="1:10" x14ac:dyDescent="0.35">
      <c r="A2267" t="s">
        <v>91</v>
      </c>
      <c r="B2267">
        <v>21.87</v>
      </c>
      <c r="C2267">
        <v>8.59</v>
      </c>
      <c r="D2267" t="s">
        <v>2379</v>
      </c>
      <c r="E2267" t="s">
        <v>2379</v>
      </c>
      <c r="F2267" t="s">
        <v>2379</v>
      </c>
      <c r="G2267">
        <v>0</v>
      </c>
      <c r="H2267" t="s">
        <v>2379</v>
      </c>
      <c r="I2267" t="str" cm="1">
        <f t="array" ref="I2267">_xlfn.IFS(B2513&lt;18.5,"Underweight",B2513&lt;25,"Normal Weight",B2513&lt;30,"Overweight",B2513&gt;=30,"Obesity")</f>
        <v>Underweight</v>
      </c>
      <c r="J2267" t="str" cm="1">
        <f t="array" ref="J2267">_xlfn.IFS(C2267&lt;5.7,"Normal",C2267&lt;6.5,"Pre-Diabetes",C2267&gt;=6.5,"Diabetes")</f>
        <v>Diabetes</v>
      </c>
    </row>
    <row r="2268" spans="1:10" x14ac:dyDescent="0.35">
      <c r="A2268" t="s">
        <v>90</v>
      </c>
      <c r="B2268">
        <v>16.600000000000001</v>
      </c>
      <c r="C2268">
        <v>5.87</v>
      </c>
      <c r="D2268" t="s">
        <v>2379</v>
      </c>
      <c r="E2268" t="s">
        <v>2379</v>
      </c>
      <c r="F2268" t="s">
        <v>2379</v>
      </c>
      <c r="G2268">
        <v>1</v>
      </c>
      <c r="H2268" t="s">
        <v>2379</v>
      </c>
      <c r="I2268" t="str" cm="1">
        <f t="array" ref="I2268">_xlfn.IFS(B2514&lt;18.5,"Underweight",B2514&lt;25,"Normal Weight",B2514&lt;30,"Overweight",B2514&gt;=30,"Obesity")</f>
        <v>Underweight</v>
      </c>
      <c r="J2268" t="str" cm="1">
        <f t="array" ref="J2268">_xlfn.IFS(C2268&lt;5.7,"Normal",C2268&lt;6.5,"Pre-Diabetes",C2268&gt;=6.5,"Diabetes")</f>
        <v>Pre-Diabetes</v>
      </c>
    </row>
    <row r="2269" spans="1:10" x14ac:dyDescent="0.35">
      <c r="A2269" t="s">
        <v>89</v>
      </c>
      <c r="B2269">
        <v>21.98</v>
      </c>
      <c r="C2269">
        <v>7.03</v>
      </c>
      <c r="D2269" t="s">
        <v>2379</v>
      </c>
      <c r="E2269" t="s">
        <v>2379</v>
      </c>
      <c r="F2269" t="s">
        <v>2379</v>
      </c>
      <c r="G2269">
        <v>0</v>
      </c>
      <c r="H2269" t="s">
        <v>2379</v>
      </c>
      <c r="I2269" t="str" cm="1">
        <f t="array" ref="I2269">_xlfn.IFS(B2515&lt;18.5,"Underweight",B2515&lt;25,"Normal Weight",B2515&lt;30,"Overweight",B2515&gt;=30,"Obesity")</f>
        <v>Underweight</v>
      </c>
      <c r="J2269" t="str" cm="1">
        <f t="array" ref="J2269">_xlfn.IFS(C2269&lt;5.7,"Normal",C2269&lt;6.5,"Pre-Diabetes",C2269&gt;=6.5,"Diabetes")</f>
        <v>Diabetes</v>
      </c>
    </row>
    <row r="2270" spans="1:10" x14ac:dyDescent="0.35">
      <c r="A2270" t="s">
        <v>88</v>
      </c>
      <c r="B2270">
        <v>19.7</v>
      </c>
      <c r="C2270">
        <v>5.51</v>
      </c>
      <c r="D2270" t="s">
        <v>2379</v>
      </c>
      <c r="E2270" t="s">
        <v>2379</v>
      </c>
      <c r="F2270" t="s">
        <v>2379</v>
      </c>
      <c r="G2270">
        <v>1</v>
      </c>
      <c r="H2270" t="s">
        <v>2379</v>
      </c>
      <c r="I2270" t="str" cm="1">
        <f t="array" ref="I2270">_xlfn.IFS(B2516&lt;18.5,"Underweight",B2516&lt;25,"Normal Weight",B2516&lt;30,"Overweight",B2516&gt;=30,"Obesity")</f>
        <v>Underweight</v>
      </c>
      <c r="J2270" t="str" cm="1">
        <f t="array" ref="J2270">_xlfn.IFS(C2270&lt;5.7,"Normal",C2270&lt;6.5,"Pre-Diabetes",C2270&gt;=6.5,"Diabetes")</f>
        <v>Normal</v>
      </c>
    </row>
    <row r="2271" spans="1:10" x14ac:dyDescent="0.35">
      <c r="A2271" t="s">
        <v>87</v>
      </c>
      <c r="B2271">
        <v>19.21</v>
      </c>
      <c r="C2271">
        <v>4.76</v>
      </c>
      <c r="D2271" t="s">
        <v>2379</v>
      </c>
      <c r="E2271" t="s">
        <v>2380</v>
      </c>
      <c r="F2271" t="s">
        <v>2379</v>
      </c>
      <c r="G2271">
        <v>1</v>
      </c>
      <c r="H2271" t="s">
        <v>2379</v>
      </c>
      <c r="I2271" t="str" cm="1">
        <f t="array" ref="I2271">_xlfn.IFS(B2517&lt;18.5,"Underweight",B2517&lt;25,"Normal Weight",B2517&lt;30,"Overweight",B2517&gt;=30,"Obesity")</f>
        <v>Underweight</v>
      </c>
      <c r="J2271" t="str" cm="1">
        <f t="array" ref="J2271">_xlfn.IFS(C2271&lt;5.7,"Normal",C2271&lt;6.5,"Pre-Diabetes",C2271&gt;=6.5,"Diabetes")</f>
        <v>Normal</v>
      </c>
    </row>
    <row r="2272" spans="1:10" x14ac:dyDescent="0.35">
      <c r="A2272" t="s">
        <v>86</v>
      </c>
      <c r="B2272">
        <v>19.3</v>
      </c>
      <c r="C2272">
        <v>4.7</v>
      </c>
      <c r="D2272" t="s">
        <v>2379</v>
      </c>
      <c r="E2272" t="s">
        <v>2380</v>
      </c>
      <c r="F2272" t="s">
        <v>2379</v>
      </c>
      <c r="G2272">
        <v>1</v>
      </c>
      <c r="H2272" t="s">
        <v>2379</v>
      </c>
      <c r="I2272" t="str" cm="1">
        <f t="array" ref="I2272">_xlfn.IFS(B2518&lt;18.5,"Underweight",B2518&lt;25,"Normal Weight",B2518&lt;30,"Overweight",B2518&gt;=30,"Obesity")</f>
        <v>Underweight</v>
      </c>
      <c r="J2272" t="str" cm="1">
        <f t="array" ref="J2272">_xlfn.IFS(C2272&lt;5.7,"Normal",C2272&lt;6.5,"Pre-Diabetes",C2272&gt;=6.5,"Diabetes")</f>
        <v>Normal</v>
      </c>
    </row>
    <row r="2273" spans="1:10" x14ac:dyDescent="0.35">
      <c r="A2273" t="s">
        <v>85</v>
      </c>
      <c r="B2273">
        <v>16.22</v>
      </c>
      <c r="C2273">
        <v>6.21</v>
      </c>
      <c r="D2273" t="s">
        <v>2380</v>
      </c>
      <c r="E2273" t="s">
        <v>2379</v>
      </c>
      <c r="F2273" t="s">
        <v>2379</v>
      </c>
      <c r="G2273">
        <v>0</v>
      </c>
      <c r="H2273" t="s">
        <v>2379</v>
      </c>
      <c r="I2273" t="str" cm="1">
        <f t="array" ref="I2273">_xlfn.IFS(B2519&lt;18.5,"Underweight",B2519&lt;25,"Normal Weight",B2519&lt;30,"Overweight",B2519&gt;=30,"Obesity")</f>
        <v>Underweight</v>
      </c>
      <c r="J2273" t="str" cm="1">
        <f t="array" ref="J2273">_xlfn.IFS(C2273&lt;5.7,"Normal",C2273&lt;6.5,"Pre-Diabetes",C2273&gt;=6.5,"Diabetes")</f>
        <v>Pre-Diabetes</v>
      </c>
    </row>
    <row r="2274" spans="1:10" x14ac:dyDescent="0.35">
      <c r="A2274" t="s">
        <v>84</v>
      </c>
      <c r="B2274">
        <v>17.12</v>
      </c>
      <c r="C2274">
        <v>4.5199999999999996</v>
      </c>
      <c r="D2274" t="s">
        <v>2379</v>
      </c>
      <c r="E2274" t="s">
        <v>2380</v>
      </c>
      <c r="F2274" t="s">
        <v>2379</v>
      </c>
      <c r="G2274">
        <v>1</v>
      </c>
      <c r="H2274" t="s">
        <v>2379</v>
      </c>
      <c r="I2274" t="str" cm="1">
        <f t="array" ref="I2274">_xlfn.IFS(B2520&lt;18.5,"Underweight",B2520&lt;25,"Normal Weight",B2520&lt;30,"Overweight",B2520&gt;=30,"Obesity")</f>
        <v>Underweight</v>
      </c>
      <c r="J2274" t="str" cm="1">
        <f t="array" ref="J2274">_xlfn.IFS(C2274&lt;5.7,"Normal",C2274&lt;6.5,"Pre-Diabetes",C2274&gt;=6.5,"Diabetes")</f>
        <v>Normal</v>
      </c>
    </row>
    <row r="2275" spans="1:10" x14ac:dyDescent="0.35">
      <c r="A2275" t="s">
        <v>83</v>
      </c>
      <c r="B2275">
        <v>19.07</v>
      </c>
      <c r="C2275">
        <v>5.45</v>
      </c>
      <c r="D2275" t="s">
        <v>2379</v>
      </c>
      <c r="E2275" t="s">
        <v>2379</v>
      </c>
      <c r="F2275" t="s">
        <v>2379</v>
      </c>
      <c r="G2275">
        <v>1</v>
      </c>
      <c r="H2275" t="s">
        <v>2379</v>
      </c>
      <c r="I2275" t="str" cm="1">
        <f t="array" ref="I2275">_xlfn.IFS(B2521&lt;18.5,"Underweight",B2521&lt;25,"Normal Weight",B2521&lt;30,"Overweight",B2521&gt;=30,"Obesity")</f>
        <v>Underweight</v>
      </c>
      <c r="J2275" t="str" cm="1">
        <f t="array" ref="J2275">_xlfn.IFS(C2275&lt;5.7,"Normal",C2275&lt;6.5,"Pre-Diabetes",C2275&gt;=6.5,"Diabetes")</f>
        <v>Normal</v>
      </c>
    </row>
    <row r="2276" spans="1:10" x14ac:dyDescent="0.35">
      <c r="A2276" t="s">
        <v>82</v>
      </c>
      <c r="B2276">
        <v>15.56</v>
      </c>
      <c r="C2276">
        <v>4.42</v>
      </c>
      <c r="D2276" t="s">
        <v>2379</v>
      </c>
      <c r="E2276" t="s">
        <v>2379</v>
      </c>
      <c r="F2276" t="s">
        <v>2379</v>
      </c>
      <c r="G2276">
        <v>0</v>
      </c>
      <c r="H2276" t="s">
        <v>2379</v>
      </c>
      <c r="I2276" t="str" cm="1">
        <f t="array" ref="I2276">_xlfn.IFS(B2522&lt;18.5,"Underweight",B2522&lt;25,"Normal Weight",B2522&lt;30,"Overweight",B2522&gt;=30,"Obesity")</f>
        <v>Underweight</v>
      </c>
      <c r="J2276" t="str" cm="1">
        <f t="array" ref="J2276">_xlfn.IFS(C2276&lt;5.7,"Normal",C2276&lt;6.5,"Pre-Diabetes",C2276&gt;=6.5,"Diabetes")</f>
        <v>Normal</v>
      </c>
    </row>
    <row r="2277" spans="1:10" x14ac:dyDescent="0.35">
      <c r="A2277" t="s">
        <v>81</v>
      </c>
      <c r="B2277">
        <v>22.76</v>
      </c>
      <c r="C2277">
        <v>9.44</v>
      </c>
      <c r="D2277" t="s">
        <v>2379</v>
      </c>
      <c r="E2277" t="s">
        <v>2379</v>
      </c>
      <c r="F2277" t="s">
        <v>2379</v>
      </c>
      <c r="G2277">
        <v>0</v>
      </c>
      <c r="H2277" t="s">
        <v>2379</v>
      </c>
      <c r="I2277" t="str" cm="1">
        <f t="array" ref="I2277">_xlfn.IFS(B2523&lt;18.5,"Underweight",B2523&lt;25,"Normal Weight",B2523&lt;30,"Overweight",B2523&gt;=30,"Obesity")</f>
        <v>Underweight</v>
      </c>
      <c r="J2277" t="str" cm="1">
        <f t="array" ref="J2277">_xlfn.IFS(C2277&lt;5.7,"Normal",C2277&lt;6.5,"Pre-Diabetes",C2277&gt;=6.5,"Diabetes")</f>
        <v>Diabetes</v>
      </c>
    </row>
    <row r="2278" spans="1:10" x14ac:dyDescent="0.35">
      <c r="A2278" t="s">
        <v>80</v>
      </c>
      <c r="B2278">
        <v>22.79</v>
      </c>
      <c r="C2278">
        <v>6.15</v>
      </c>
      <c r="D2278" t="s">
        <v>2380</v>
      </c>
      <c r="E2278" t="s">
        <v>2379</v>
      </c>
      <c r="F2278" t="s">
        <v>2381</v>
      </c>
      <c r="G2278">
        <v>1</v>
      </c>
      <c r="H2278" t="s">
        <v>2379</v>
      </c>
      <c r="I2278" t="str" cm="1">
        <f t="array" ref="I2278">_xlfn.IFS(B2524&lt;18.5,"Underweight",B2524&lt;25,"Normal Weight",B2524&lt;30,"Overweight",B2524&gt;=30,"Obesity")</f>
        <v>Underweight</v>
      </c>
      <c r="J2278" t="str" cm="1">
        <f t="array" ref="J2278">_xlfn.IFS(C2278&lt;5.7,"Normal",C2278&lt;6.5,"Pre-Diabetes",C2278&gt;=6.5,"Diabetes")</f>
        <v>Pre-Diabetes</v>
      </c>
    </row>
    <row r="2279" spans="1:10" x14ac:dyDescent="0.35">
      <c r="A2279" t="s">
        <v>79</v>
      </c>
      <c r="B2279">
        <v>17.41</v>
      </c>
      <c r="C2279">
        <v>5.13</v>
      </c>
      <c r="D2279" t="s">
        <v>2380</v>
      </c>
      <c r="E2279" t="s">
        <v>2379</v>
      </c>
      <c r="F2279" t="s">
        <v>2379</v>
      </c>
      <c r="G2279">
        <v>0</v>
      </c>
      <c r="H2279" t="s">
        <v>2379</v>
      </c>
      <c r="I2279" t="str" cm="1">
        <f t="array" ref="I2279">_xlfn.IFS(B2525&lt;18.5,"Underweight",B2525&lt;25,"Normal Weight",B2525&lt;30,"Overweight",B2525&gt;=30,"Obesity")</f>
        <v>Underweight</v>
      </c>
      <c r="J2279" t="str" cm="1">
        <f t="array" ref="J2279">_xlfn.IFS(C2279&lt;5.7,"Normal",C2279&lt;6.5,"Pre-Diabetes",C2279&gt;=6.5,"Diabetes")</f>
        <v>Normal</v>
      </c>
    </row>
    <row r="2280" spans="1:10" x14ac:dyDescent="0.35">
      <c r="A2280" t="s">
        <v>78</v>
      </c>
      <c r="B2280">
        <v>19.32</v>
      </c>
      <c r="C2280">
        <v>4.96</v>
      </c>
      <c r="D2280" t="s">
        <v>2380</v>
      </c>
      <c r="E2280" t="s">
        <v>2379</v>
      </c>
      <c r="F2280" t="s">
        <v>2379</v>
      </c>
      <c r="G2280">
        <v>0</v>
      </c>
      <c r="H2280" t="s">
        <v>2379</v>
      </c>
      <c r="I2280" t="str" cm="1">
        <f t="array" ref="I2280">_xlfn.IFS(B2526&lt;18.5,"Underweight",B2526&lt;25,"Normal Weight",B2526&lt;30,"Overweight",B2526&gt;=30,"Obesity")</f>
        <v>Underweight</v>
      </c>
      <c r="J2280" t="str" cm="1">
        <f t="array" ref="J2280">_xlfn.IFS(C2280&lt;5.7,"Normal",C2280&lt;6.5,"Pre-Diabetes",C2280&gt;=6.5,"Diabetes")</f>
        <v>Normal</v>
      </c>
    </row>
    <row r="2281" spans="1:10" x14ac:dyDescent="0.35">
      <c r="A2281" t="s">
        <v>77</v>
      </c>
      <c r="B2281">
        <v>18.25</v>
      </c>
      <c r="C2281">
        <v>10.95</v>
      </c>
      <c r="D2281" t="s">
        <v>2379</v>
      </c>
      <c r="E2281" t="s">
        <v>2379</v>
      </c>
      <c r="F2281" t="s">
        <v>2379</v>
      </c>
      <c r="G2281">
        <v>0</v>
      </c>
      <c r="H2281" t="s">
        <v>2379</v>
      </c>
      <c r="I2281" t="str" cm="1">
        <f t="array" ref="I2281">_xlfn.IFS(B2527&lt;18.5,"Underweight",B2527&lt;25,"Normal Weight",B2527&lt;30,"Overweight",B2527&gt;=30,"Obesity")</f>
        <v>Underweight</v>
      </c>
      <c r="J2281" t="str" cm="1">
        <f t="array" ref="J2281">_xlfn.IFS(C2281&lt;5.7,"Normal",C2281&lt;6.5,"Pre-Diabetes",C2281&gt;=6.5,"Diabetes")</f>
        <v>Diabetes</v>
      </c>
    </row>
    <row r="2282" spans="1:10" x14ac:dyDescent="0.35">
      <c r="A2282" t="s">
        <v>76</v>
      </c>
      <c r="B2282">
        <v>53.13</v>
      </c>
      <c r="C2282">
        <v>4.4400000000000004</v>
      </c>
      <c r="D2282" t="s">
        <v>2379</v>
      </c>
      <c r="E2282" t="s">
        <v>2380</v>
      </c>
      <c r="F2282" t="s">
        <v>2379</v>
      </c>
      <c r="G2282">
        <v>1</v>
      </c>
      <c r="H2282" t="s">
        <v>2379</v>
      </c>
      <c r="I2282" t="str" cm="1">
        <f t="array" ref="I2282">_xlfn.IFS(B2528&lt;18.5,"Underweight",B2528&lt;25,"Normal Weight",B2528&lt;30,"Overweight",B2528&gt;=30,"Obesity")</f>
        <v>Underweight</v>
      </c>
      <c r="J2282" t="str" cm="1">
        <f t="array" ref="J2282">_xlfn.IFS(C2282&lt;5.7,"Normal",C2282&lt;6.5,"Pre-Diabetes",C2282&gt;=6.5,"Diabetes")</f>
        <v>Normal</v>
      </c>
    </row>
    <row r="2283" spans="1:10" x14ac:dyDescent="0.35">
      <c r="A2283" t="s">
        <v>75</v>
      </c>
      <c r="B2283">
        <v>20.46</v>
      </c>
      <c r="C2283">
        <v>4.0199999999999996</v>
      </c>
      <c r="D2283" t="s">
        <v>2379</v>
      </c>
      <c r="E2283" t="s">
        <v>2379</v>
      </c>
      <c r="F2283" t="s">
        <v>2379</v>
      </c>
      <c r="G2283">
        <v>0</v>
      </c>
      <c r="H2283" t="s">
        <v>2379</v>
      </c>
      <c r="I2283" t="str" cm="1">
        <f t="array" ref="I2283">_xlfn.IFS(B2529&lt;18.5,"Underweight",B2529&lt;25,"Normal Weight",B2529&lt;30,"Overweight",B2529&gt;=30,"Obesity")</f>
        <v>Underweight</v>
      </c>
      <c r="J2283" t="str" cm="1">
        <f t="array" ref="J2283">_xlfn.IFS(C2283&lt;5.7,"Normal",C2283&lt;6.5,"Pre-Diabetes",C2283&gt;=6.5,"Diabetes")</f>
        <v>Normal</v>
      </c>
    </row>
    <row r="2284" spans="1:10" x14ac:dyDescent="0.35">
      <c r="A2284" t="s">
        <v>74</v>
      </c>
      <c r="B2284">
        <v>43.01</v>
      </c>
      <c r="C2284">
        <v>5.44</v>
      </c>
      <c r="D2284" t="s">
        <v>2379</v>
      </c>
      <c r="E2284" t="s">
        <v>2380</v>
      </c>
      <c r="F2284" t="s">
        <v>2379</v>
      </c>
      <c r="G2284">
        <v>1</v>
      </c>
      <c r="H2284" t="s">
        <v>2379</v>
      </c>
      <c r="I2284" t="str" cm="1">
        <f t="array" ref="I2284">_xlfn.IFS(B2530&lt;18.5,"Underweight",B2530&lt;25,"Normal Weight",B2530&lt;30,"Overweight",B2530&gt;=30,"Obesity")</f>
        <v>Underweight</v>
      </c>
      <c r="J2284" t="str" cm="1">
        <f t="array" ref="J2284">_xlfn.IFS(C2284&lt;5.7,"Normal",C2284&lt;6.5,"Pre-Diabetes",C2284&gt;=6.5,"Diabetes")</f>
        <v>Normal</v>
      </c>
    </row>
    <row r="2285" spans="1:10" x14ac:dyDescent="0.35">
      <c r="A2285" t="s">
        <v>73</v>
      </c>
      <c r="B2285">
        <v>15.01</v>
      </c>
      <c r="C2285">
        <v>4.1500000000000004</v>
      </c>
      <c r="D2285" t="s">
        <v>2379</v>
      </c>
      <c r="E2285" t="s">
        <v>2379</v>
      </c>
      <c r="F2285" t="s">
        <v>2381</v>
      </c>
      <c r="G2285">
        <v>1</v>
      </c>
      <c r="H2285" t="s">
        <v>2379</v>
      </c>
      <c r="I2285" t="str" cm="1">
        <f t="array" ref="I2285">_xlfn.IFS(B2531&lt;18.5,"Underweight",B2531&lt;25,"Normal Weight",B2531&lt;30,"Overweight",B2531&gt;=30,"Obesity")</f>
        <v>Underweight</v>
      </c>
      <c r="J2285" t="str" cm="1">
        <f t="array" ref="J2285">_xlfn.IFS(C2285&lt;5.7,"Normal",C2285&lt;6.5,"Pre-Diabetes",C2285&gt;=6.5,"Diabetes")</f>
        <v>Normal</v>
      </c>
    </row>
    <row r="2286" spans="1:10" x14ac:dyDescent="0.35">
      <c r="A2286" t="s">
        <v>72</v>
      </c>
      <c r="B2286">
        <v>41.14</v>
      </c>
      <c r="C2286">
        <v>6.02</v>
      </c>
      <c r="D2286" t="s">
        <v>2379</v>
      </c>
      <c r="E2286" t="s">
        <v>2380</v>
      </c>
      <c r="F2286" t="s">
        <v>2379</v>
      </c>
      <c r="G2286">
        <v>1</v>
      </c>
      <c r="H2286" t="s">
        <v>2379</v>
      </c>
      <c r="I2286" t="str" cm="1">
        <f t="array" ref="I2286">_xlfn.IFS(B2532&lt;18.5,"Underweight",B2532&lt;25,"Normal Weight",B2532&lt;30,"Overweight",B2532&gt;=30,"Obesity")</f>
        <v>Underweight</v>
      </c>
      <c r="J2286" t="str" cm="1">
        <f t="array" ref="J2286">_xlfn.IFS(C2286&lt;5.7,"Normal",C2286&lt;6.5,"Pre-Diabetes",C2286&gt;=6.5,"Diabetes")</f>
        <v>Pre-Diabetes</v>
      </c>
    </row>
    <row r="2287" spans="1:10" x14ac:dyDescent="0.35">
      <c r="A2287" t="s">
        <v>71</v>
      </c>
      <c r="B2287">
        <v>16.55</v>
      </c>
      <c r="C2287">
        <v>7.73</v>
      </c>
      <c r="D2287" t="s">
        <v>2379</v>
      </c>
      <c r="E2287" t="s">
        <v>2379</v>
      </c>
      <c r="F2287" t="s">
        <v>2379</v>
      </c>
      <c r="G2287">
        <v>0</v>
      </c>
      <c r="H2287" t="s">
        <v>2379</v>
      </c>
      <c r="I2287" t="str" cm="1">
        <f t="array" ref="I2287">_xlfn.IFS(B2533&lt;18.5,"Underweight",B2533&lt;25,"Normal Weight",B2533&lt;30,"Overweight",B2533&gt;=30,"Obesity")</f>
        <v>Underweight</v>
      </c>
      <c r="J2287" t="str" cm="1">
        <f t="array" ref="J2287">_xlfn.IFS(C2287&lt;5.7,"Normal",C2287&lt;6.5,"Pre-Diabetes",C2287&gt;=6.5,"Diabetes")</f>
        <v>Diabetes</v>
      </c>
    </row>
    <row r="2288" spans="1:10" x14ac:dyDescent="0.35">
      <c r="A2288" t="s">
        <v>70</v>
      </c>
      <c r="B2288">
        <v>37.29</v>
      </c>
      <c r="C2288">
        <v>5.03</v>
      </c>
      <c r="D2288" t="s">
        <v>2379</v>
      </c>
      <c r="E2288" t="s">
        <v>2380</v>
      </c>
      <c r="F2288" t="s">
        <v>2379</v>
      </c>
      <c r="G2288">
        <v>1</v>
      </c>
      <c r="H2288" t="s">
        <v>2379</v>
      </c>
      <c r="I2288" t="str" cm="1">
        <f t="array" ref="I2288">_xlfn.IFS(B2534&lt;18.5,"Underweight",B2534&lt;25,"Normal Weight",B2534&lt;30,"Overweight",B2534&gt;=30,"Obesity")</f>
        <v>Underweight</v>
      </c>
      <c r="J2288" t="str" cm="1">
        <f t="array" ref="J2288">_xlfn.IFS(C2288&lt;5.7,"Normal",C2288&lt;6.5,"Pre-Diabetes",C2288&gt;=6.5,"Diabetes")</f>
        <v>Normal</v>
      </c>
    </row>
    <row r="2289" spans="1:10" x14ac:dyDescent="0.35">
      <c r="A2289" t="s">
        <v>69</v>
      </c>
      <c r="B2289">
        <v>16.739999999999998</v>
      </c>
      <c r="C2289">
        <v>4.08</v>
      </c>
      <c r="D2289" t="s">
        <v>2380</v>
      </c>
      <c r="E2289" t="s">
        <v>2379</v>
      </c>
      <c r="F2289" t="s">
        <v>2379</v>
      </c>
      <c r="G2289">
        <v>0</v>
      </c>
      <c r="H2289" t="s">
        <v>2379</v>
      </c>
      <c r="I2289" t="str" cm="1">
        <f t="array" ref="I2289">_xlfn.IFS(B2535&lt;18.5,"Underweight",B2535&lt;25,"Normal Weight",B2535&lt;30,"Overweight",B2535&gt;=30,"Obesity")</f>
        <v>Underweight</v>
      </c>
      <c r="J2289" t="str" cm="1">
        <f t="array" ref="J2289">_xlfn.IFS(C2289&lt;5.7,"Normal",C2289&lt;6.5,"Pre-Diabetes",C2289&gt;=6.5,"Diabetes")</f>
        <v>Normal</v>
      </c>
    </row>
    <row r="2290" spans="1:10" x14ac:dyDescent="0.35">
      <c r="A2290" t="s">
        <v>68</v>
      </c>
      <c r="B2290">
        <v>34.43</v>
      </c>
      <c r="C2290">
        <v>4.2699999999999996</v>
      </c>
      <c r="D2290" t="s">
        <v>2379</v>
      </c>
      <c r="E2290" t="s">
        <v>2380</v>
      </c>
      <c r="F2290" t="s">
        <v>2379</v>
      </c>
      <c r="G2290">
        <v>1</v>
      </c>
      <c r="H2290" t="s">
        <v>2379</v>
      </c>
      <c r="I2290" t="str" cm="1">
        <f t="array" ref="I2290">_xlfn.IFS(B2536&lt;18.5,"Underweight",B2536&lt;25,"Normal Weight",B2536&lt;30,"Overweight",B2536&gt;=30,"Obesity")</f>
        <v>Underweight</v>
      </c>
      <c r="J2290" t="str" cm="1">
        <f t="array" ref="J2290">_xlfn.IFS(C2290&lt;5.7,"Normal",C2290&lt;6.5,"Pre-Diabetes",C2290&gt;=6.5,"Diabetes")</f>
        <v>Normal</v>
      </c>
    </row>
    <row r="2291" spans="1:10" x14ac:dyDescent="0.35">
      <c r="A2291" t="s">
        <v>67</v>
      </c>
      <c r="B2291">
        <v>34.1</v>
      </c>
      <c r="C2291">
        <v>4.07</v>
      </c>
      <c r="D2291" t="s">
        <v>2379</v>
      </c>
      <c r="E2291" t="s">
        <v>2380</v>
      </c>
      <c r="F2291" t="s">
        <v>2379</v>
      </c>
      <c r="G2291">
        <v>1</v>
      </c>
      <c r="H2291" t="s">
        <v>2379</v>
      </c>
      <c r="I2291" t="str" cm="1">
        <f t="array" ref="I2291">_xlfn.IFS(B2537&lt;18.5,"Underweight",B2537&lt;25,"Normal Weight",B2537&lt;30,"Overweight",B2537&gt;=30,"Obesity")</f>
        <v>Underweight</v>
      </c>
      <c r="J2291" t="str" cm="1">
        <f t="array" ref="J2291">_xlfn.IFS(C2291&lt;5.7,"Normal",C2291&lt;6.5,"Pre-Diabetes",C2291&gt;=6.5,"Diabetes")</f>
        <v>Normal</v>
      </c>
    </row>
    <row r="2292" spans="1:10" x14ac:dyDescent="0.35">
      <c r="A2292" t="s">
        <v>66</v>
      </c>
      <c r="B2292">
        <v>19.3</v>
      </c>
      <c r="C2292">
        <v>10.36</v>
      </c>
      <c r="D2292" t="s">
        <v>2379</v>
      </c>
      <c r="E2292" t="s">
        <v>2379</v>
      </c>
      <c r="F2292" t="s">
        <v>2379</v>
      </c>
      <c r="G2292">
        <v>0</v>
      </c>
      <c r="H2292" t="s">
        <v>2379</v>
      </c>
      <c r="I2292" t="str" cm="1">
        <f t="array" ref="I2292">_xlfn.IFS(B2538&lt;18.5,"Underweight",B2538&lt;25,"Normal Weight",B2538&lt;30,"Overweight",B2538&gt;=30,"Obesity")</f>
        <v>Underweight</v>
      </c>
      <c r="J2292" t="str" cm="1">
        <f t="array" ref="J2292">_xlfn.IFS(C2292&lt;5.7,"Normal",C2292&lt;6.5,"Pre-Diabetes",C2292&gt;=6.5,"Diabetes")</f>
        <v>Diabetes</v>
      </c>
    </row>
    <row r="2293" spans="1:10" x14ac:dyDescent="0.35">
      <c r="A2293" t="s">
        <v>65</v>
      </c>
      <c r="B2293">
        <v>33.659999999999997</v>
      </c>
      <c r="C2293">
        <v>5.71</v>
      </c>
      <c r="D2293" t="s">
        <v>2379</v>
      </c>
      <c r="E2293" t="s">
        <v>2380</v>
      </c>
      <c r="F2293" t="s">
        <v>2379</v>
      </c>
      <c r="G2293">
        <v>1</v>
      </c>
      <c r="H2293" t="s">
        <v>2379</v>
      </c>
      <c r="I2293" t="str" cm="1">
        <f t="array" ref="I2293">_xlfn.IFS(B2539&lt;18.5,"Underweight",B2539&lt;25,"Normal Weight",B2539&lt;30,"Overweight",B2539&gt;=30,"Obesity")</f>
        <v>Underweight</v>
      </c>
      <c r="J2293" t="str" cm="1">
        <f t="array" ref="J2293">_xlfn.IFS(C2293&lt;5.7,"Normal",C2293&lt;6.5,"Pre-Diabetes",C2293&gt;=6.5,"Diabetes")</f>
        <v>Pre-Diabetes</v>
      </c>
    </row>
    <row r="2294" spans="1:10" x14ac:dyDescent="0.35">
      <c r="A2294" t="s">
        <v>64</v>
      </c>
      <c r="B2294">
        <v>33.33</v>
      </c>
      <c r="C2294">
        <v>6.08</v>
      </c>
      <c r="D2294" t="s">
        <v>2379</v>
      </c>
      <c r="E2294" t="s">
        <v>2380</v>
      </c>
      <c r="F2294" t="s">
        <v>2379</v>
      </c>
      <c r="G2294">
        <v>1</v>
      </c>
      <c r="H2294" t="s">
        <v>2379</v>
      </c>
      <c r="I2294" t="str" cm="1">
        <f t="array" ref="I2294">_xlfn.IFS(B2540&lt;18.5,"Underweight",B2540&lt;25,"Normal Weight",B2540&lt;30,"Overweight",B2540&gt;=30,"Obesity")</f>
        <v>Underweight</v>
      </c>
      <c r="J2294" t="str" cm="1">
        <f t="array" ref="J2294">_xlfn.IFS(C2294&lt;5.7,"Normal",C2294&lt;6.5,"Pre-Diabetes",C2294&gt;=6.5,"Diabetes")</f>
        <v>Pre-Diabetes</v>
      </c>
    </row>
    <row r="2295" spans="1:10" x14ac:dyDescent="0.35">
      <c r="A2295" t="s">
        <v>63</v>
      </c>
      <c r="B2295">
        <v>21.84</v>
      </c>
      <c r="C2295">
        <v>5.71</v>
      </c>
      <c r="D2295" t="s">
        <v>2379</v>
      </c>
      <c r="E2295" t="s">
        <v>2380</v>
      </c>
      <c r="F2295" t="s">
        <v>2379</v>
      </c>
      <c r="G2295">
        <v>1</v>
      </c>
      <c r="H2295" t="s">
        <v>2379</v>
      </c>
      <c r="I2295" t="str" cm="1">
        <f t="array" ref="I2295">_xlfn.IFS(B2541&lt;18.5,"Underweight",B2541&lt;25,"Normal Weight",B2541&lt;30,"Overweight",B2541&gt;=30,"Obesity")</f>
        <v>Underweight</v>
      </c>
      <c r="J2295" t="str" cm="1">
        <f t="array" ref="J2295">_xlfn.IFS(C2295&lt;5.7,"Normal",C2295&lt;6.5,"Pre-Diabetes",C2295&gt;=6.5,"Diabetes")</f>
        <v>Pre-Diabetes</v>
      </c>
    </row>
    <row r="2296" spans="1:10" x14ac:dyDescent="0.35">
      <c r="A2296" t="s">
        <v>62</v>
      </c>
      <c r="B2296">
        <v>16.87</v>
      </c>
      <c r="C2296">
        <v>9.1300000000000008</v>
      </c>
      <c r="D2296" t="s">
        <v>2379</v>
      </c>
      <c r="E2296" t="s">
        <v>2379</v>
      </c>
      <c r="F2296" t="s">
        <v>2379</v>
      </c>
      <c r="G2296">
        <v>0</v>
      </c>
      <c r="H2296" t="s">
        <v>2379</v>
      </c>
      <c r="I2296" t="str" cm="1">
        <f t="array" ref="I2296">_xlfn.IFS(B2542&lt;18.5,"Underweight",B2542&lt;25,"Normal Weight",B2542&lt;30,"Overweight",B2542&gt;=30,"Obesity")</f>
        <v>Underweight</v>
      </c>
      <c r="J2296" t="str" cm="1">
        <f t="array" ref="J2296">_xlfn.IFS(C2296&lt;5.7,"Normal",C2296&lt;6.5,"Pre-Diabetes",C2296&gt;=6.5,"Diabetes")</f>
        <v>Diabetes</v>
      </c>
    </row>
    <row r="2297" spans="1:10" x14ac:dyDescent="0.35">
      <c r="A2297" t="s">
        <v>61</v>
      </c>
      <c r="B2297">
        <v>30.14</v>
      </c>
      <c r="C2297">
        <v>5.49</v>
      </c>
      <c r="D2297" t="s">
        <v>2379</v>
      </c>
      <c r="E2297" t="s">
        <v>2380</v>
      </c>
      <c r="F2297" t="s">
        <v>2379</v>
      </c>
      <c r="G2297">
        <v>1</v>
      </c>
      <c r="H2297" t="s">
        <v>2379</v>
      </c>
      <c r="I2297" t="str" cm="1">
        <f t="array" ref="I2297">_xlfn.IFS(B2543&lt;18.5,"Underweight",B2543&lt;25,"Normal Weight",B2543&lt;30,"Overweight",B2543&gt;=30,"Obesity")</f>
        <v>Underweight</v>
      </c>
      <c r="J2297" t="str" cm="1">
        <f t="array" ref="J2297">_xlfn.IFS(C2297&lt;5.7,"Normal",C2297&lt;6.5,"Pre-Diabetes",C2297&gt;=6.5,"Diabetes")</f>
        <v>Normal</v>
      </c>
    </row>
    <row r="2298" spans="1:10" x14ac:dyDescent="0.35">
      <c r="A2298" t="s">
        <v>60</v>
      </c>
      <c r="B2298">
        <v>23.21</v>
      </c>
      <c r="C2298">
        <v>4.37</v>
      </c>
      <c r="D2298" t="s">
        <v>2379</v>
      </c>
      <c r="E2298" t="s">
        <v>2380</v>
      </c>
      <c r="F2298" t="s">
        <v>2379</v>
      </c>
      <c r="G2298">
        <v>1</v>
      </c>
      <c r="H2298" t="s">
        <v>2379</v>
      </c>
      <c r="I2298" t="str" cm="1">
        <f t="array" ref="I2298">_xlfn.IFS(B2544&lt;18.5,"Underweight",B2544&lt;25,"Normal Weight",B2544&lt;30,"Overweight",B2544&gt;=30,"Obesity")</f>
        <v>Underweight</v>
      </c>
      <c r="J2298" t="str" cm="1">
        <f t="array" ref="J2298">_xlfn.IFS(C2298&lt;5.7,"Normal",C2298&lt;6.5,"Pre-Diabetes",C2298&gt;=6.5,"Diabetes")</f>
        <v>Normal</v>
      </c>
    </row>
    <row r="2299" spans="1:10" x14ac:dyDescent="0.35">
      <c r="A2299" t="s">
        <v>59</v>
      </c>
      <c r="B2299">
        <v>17.170000000000002</v>
      </c>
      <c r="C2299">
        <v>8.4600000000000009</v>
      </c>
      <c r="D2299" t="s">
        <v>2379</v>
      </c>
      <c r="E2299" t="s">
        <v>2379</v>
      </c>
      <c r="F2299" t="s">
        <v>2379</v>
      </c>
      <c r="G2299">
        <v>0</v>
      </c>
      <c r="H2299" t="s">
        <v>2379</v>
      </c>
      <c r="I2299" t="str" cm="1">
        <f t="array" ref="I2299">_xlfn.IFS(B2545&lt;18.5,"Underweight",B2545&lt;25,"Normal Weight",B2545&lt;30,"Overweight",B2545&gt;=30,"Obesity")</f>
        <v>Underweight</v>
      </c>
      <c r="J2299" t="str" cm="1">
        <f t="array" ref="J2299">_xlfn.IFS(C2299&lt;5.7,"Normal",C2299&lt;6.5,"Pre-Diabetes",C2299&gt;=6.5,"Diabetes")</f>
        <v>Diabetes</v>
      </c>
    </row>
    <row r="2300" spans="1:10" x14ac:dyDescent="0.35">
      <c r="A2300" t="s">
        <v>58</v>
      </c>
      <c r="B2300">
        <v>15.61</v>
      </c>
      <c r="C2300">
        <v>5.28</v>
      </c>
      <c r="D2300" t="s">
        <v>2379</v>
      </c>
      <c r="E2300" t="s">
        <v>2379</v>
      </c>
      <c r="F2300" t="s">
        <v>2379</v>
      </c>
      <c r="G2300">
        <v>1</v>
      </c>
      <c r="H2300" t="s">
        <v>2379</v>
      </c>
      <c r="I2300" t="str" cm="1">
        <f t="array" ref="I2300">_xlfn.IFS(B2546&lt;18.5,"Underweight",B2546&lt;25,"Normal Weight",B2546&lt;30,"Overweight",B2546&gt;=30,"Obesity")</f>
        <v>Underweight</v>
      </c>
      <c r="J2300" t="str" cm="1">
        <f t="array" ref="J2300">_xlfn.IFS(C2300&lt;5.7,"Normal",C2300&lt;6.5,"Pre-Diabetes",C2300&gt;=6.5,"Diabetes")</f>
        <v>Normal</v>
      </c>
    </row>
    <row r="2301" spans="1:10" x14ac:dyDescent="0.35">
      <c r="A2301" t="s">
        <v>57</v>
      </c>
      <c r="B2301">
        <v>17.98</v>
      </c>
      <c r="C2301">
        <v>5.33</v>
      </c>
      <c r="D2301" t="s">
        <v>2380</v>
      </c>
      <c r="E2301" t="s">
        <v>2379</v>
      </c>
      <c r="F2301" t="s">
        <v>2381</v>
      </c>
      <c r="G2301">
        <v>1</v>
      </c>
      <c r="H2301" t="s">
        <v>2379</v>
      </c>
      <c r="I2301" t="str" cm="1">
        <f t="array" ref="I2301">_xlfn.IFS(B2547&lt;18.5,"Underweight",B2547&lt;25,"Normal Weight",B2547&lt;30,"Overweight",B2547&gt;=30,"Obesity")</f>
        <v>Underweight</v>
      </c>
      <c r="J2301" t="str" cm="1">
        <f t="array" ref="J2301">_xlfn.IFS(C2301&lt;5.7,"Normal",C2301&lt;6.5,"Pre-Diabetes",C2301&gt;=6.5,"Diabetes")</f>
        <v>Normal</v>
      </c>
    </row>
    <row r="2302" spans="1:10" x14ac:dyDescent="0.35">
      <c r="A2302" t="s">
        <v>56</v>
      </c>
      <c r="B2302">
        <v>21.64</v>
      </c>
      <c r="C2302">
        <v>5.5</v>
      </c>
      <c r="D2302" t="s">
        <v>2379</v>
      </c>
      <c r="E2302" t="s">
        <v>2380</v>
      </c>
      <c r="F2302" t="s">
        <v>2379</v>
      </c>
      <c r="G2302">
        <v>1</v>
      </c>
      <c r="H2302" t="s">
        <v>2379</v>
      </c>
      <c r="I2302" t="str" cm="1">
        <f t="array" ref="I2302">_xlfn.IFS(B2548&lt;18.5,"Underweight",B2548&lt;25,"Normal Weight",B2548&lt;30,"Overweight",B2548&gt;=30,"Obesity")</f>
        <v>Underweight</v>
      </c>
      <c r="J2302" t="str" cm="1">
        <f t="array" ref="J2302">_xlfn.IFS(C2302&lt;5.7,"Normal",C2302&lt;6.5,"Pre-Diabetes",C2302&gt;=6.5,"Diabetes")</f>
        <v>Normal</v>
      </c>
    </row>
    <row r="2303" spans="1:10" x14ac:dyDescent="0.35">
      <c r="A2303" t="s">
        <v>55</v>
      </c>
      <c r="B2303">
        <v>16.399999999999999</v>
      </c>
      <c r="C2303">
        <v>5.4</v>
      </c>
      <c r="D2303" t="s">
        <v>2379</v>
      </c>
      <c r="E2303" t="s">
        <v>2379</v>
      </c>
      <c r="F2303" t="s">
        <v>2381</v>
      </c>
      <c r="G2303">
        <v>1</v>
      </c>
      <c r="H2303" t="s">
        <v>2379</v>
      </c>
      <c r="I2303" t="str" cm="1">
        <f t="array" ref="I2303">_xlfn.IFS(B2549&lt;18.5,"Underweight",B2549&lt;25,"Normal Weight",B2549&lt;30,"Overweight",B2549&gt;=30,"Obesity")</f>
        <v>Underweight</v>
      </c>
      <c r="J2303" t="str" cm="1">
        <f t="array" ref="J2303">_xlfn.IFS(C2303&lt;5.7,"Normal",C2303&lt;6.5,"Pre-Diabetes",C2303&gt;=6.5,"Diabetes")</f>
        <v>Normal</v>
      </c>
    </row>
    <row r="2304" spans="1:10" x14ac:dyDescent="0.35">
      <c r="A2304" t="s">
        <v>54</v>
      </c>
      <c r="B2304">
        <v>15.77</v>
      </c>
      <c r="C2304">
        <v>6.05</v>
      </c>
      <c r="D2304" t="s">
        <v>2380</v>
      </c>
      <c r="E2304" t="s">
        <v>2379</v>
      </c>
      <c r="F2304" t="s">
        <v>2379</v>
      </c>
      <c r="G2304">
        <v>1</v>
      </c>
      <c r="H2304" t="s">
        <v>2379</v>
      </c>
      <c r="I2304" t="str" cm="1">
        <f t="array" ref="I2304">_xlfn.IFS(B2550&lt;18.5,"Underweight",B2550&lt;25,"Normal Weight",B2550&lt;30,"Overweight",B2550&gt;=30,"Obesity")</f>
        <v>Underweight</v>
      </c>
      <c r="J2304" t="str" cm="1">
        <f t="array" ref="J2304">_xlfn.IFS(C2304&lt;5.7,"Normal",C2304&lt;6.5,"Pre-Diabetes",C2304&gt;=6.5,"Diabetes")</f>
        <v>Pre-Diabetes</v>
      </c>
    </row>
    <row r="2305" spans="1:10" x14ac:dyDescent="0.35">
      <c r="A2305" t="s">
        <v>53</v>
      </c>
      <c r="B2305">
        <v>18.27</v>
      </c>
      <c r="C2305">
        <v>11.46</v>
      </c>
      <c r="D2305" t="s">
        <v>2379</v>
      </c>
      <c r="E2305" t="s">
        <v>2379</v>
      </c>
      <c r="F2305" t="s">
        <v>2379</v>
      </c>
      <c r="G2305">
        <v>0</v>
      </c>
      <c r="H2305" t="s">
        <v>2379</v>
      </c>
      <c r="I2305" t="str" cm="1">
        <f t="array" ref="I2305">_xlfn.IFS(B2551&lt;18.5,"Underweight",B2551&lt;25,"Normal Weight",B2551&lt;30,"Overweight",B2551&gt;=30,"Obesity")</f>
        <v>Underweight</v>
      </c>
      <c r="J2305" t="str" cm="1">
        <f t="array" ref="J2305">_xlfn.IFS(C2305&lt;5.7,"Normal",C2305&lt;6.5,"Pre-Diabetes",C2305&gt;=6.5,"Diabetes")</f>
        <v>Diabetes</v>
      </c>
    </row>
    <row r="2306" spans="1:10" x14ac:dyDescent="0.35">
      <c r="A2306" t="s">
        <v>52</v>
      </c>
      <c r="B2306">
        <v>16.489999999999998</v>
      </c>
      <c r="C2306">
        <v>8.48</v>
      </c>
      <c r="D2306" t="s">
        <v>2379</v>
      </c>
      <c r="E2306" t="s">
        <v>2379</v>
      </c>
      <c r="F2306" t="s">
        <v>2379</v>
      </c>
      <c r="G2306">
        <v>0</v>
      </c>
      <c r="H2306" t="s">
        <v>2379</v>
      </c>
      <c r="I2306" t="str" cm="1">
        <f t="array" ref="I2306">_xlfn.IFS(B2552&lt;18.5,"Underweight",B2552&lt;25,"Normal Weight",B2552&lt;30,"Overweight",B2552&gt;=30,"Obesity")</f>
        <v>Underweight</v>
      </c>
      <c r="J2306" t="str" cm="1">
        <f t="array" ref="J2306">_xlfn.IFS(C2306&lt;5.7,"Normal",C2306&lt;6.5,"Pre-Diabetes",C2306&gt;=6.5,"Diabetes")</f>
        <v>Diabetes</v>
      </c>
    </row>
    <row r="2307" spans="1:10" x14ac:dyDescent="0.35">
      <c r="A2307" t="s">
        <v>51</v>
      </c>
      <c r="B2307">
        <v>16.14</v>
      </c>
      <c r="C2307">
        <v>4.8600000000000003</v>
      </c>
      <c r="D2307" t="s">
        <v>2379</v>
      </c>
      <c r="E2307" t="s">
        <v>2379</v>
      </c>
      <c r="F2307" t="s">
        <v>2379</v>
      </c>
      <c r="G2307">
        <v>0</v>
      </c>
      <c r="H2307" t="s">
        <v>2379</v>
      </c>
      <c r="I2307" t="str" cm="1">
        <f t="array" ref="I2307">_xlfn.IFS(B2553&lt;18.5,"Underweight",B2553&lt;25,"Normal Weight",B2553&lt;30,"Overweight",B2553&gt;=30,"Obesity")</f>
        <v>Underweight</v>
      </c>
      <c r="J2307" t="str" cm="1">
        <f t="array" ref="J2307">_xlfn.IFS(C2307&lt;5.7,"Normal",C2307&lt;6.5,"Pre-Diabetes",C2307&gt;=6.5,"Diabetes")</f>
        <v>Normal</v>
      </c>
    </row>
    <row r="2308" spans="1:10" x14ac:dyDescent="0.35">
      <c r="A2308" t="s">
        <v>50</v>
      </c>
      <c r="B2308">
        <v>20.85</v>
      </c>
      <c r="C2308">
        <v>4.45</v>
      </c>
      <c r="D2308" t="s">
        <v>2380</v>
      </c>
      <c r="E2308" t="s">
        <v>2379</v>
      </c>
      <c r="F2308" t="s">
        <v>2379</v>
      </c>
      <c r="G2308">
        <v>1</v>
      </c>
      <c r="H2308" t="s">
        <v>2379</v>
      </c>
      <c r="I2308" t="str" cm="1">
        <f t="array" ref="I2308">_xlfn.IFS(B2554&lt;18.5,"Underweight",B2554&lt;25,"Normal Weight",B2554&lt;30,"Overweight",B2554&gt;=30,"Obesity")</f>
        <v>Underweight</v>
      </c>
      <c r="J2308" t="str" cm="1">
        <f t="array" ref="J2308">_xlfn.IFS(C2308&lt;5.7,"Normal",C2308&lt;6.5,"Pre-Diabetes",C2308&gt;=6.5,"Diabetes")</f>
        <v>Normal</v>
      </c>
    </row>
    <row r="2309" spans="1:10" x14ac:dyDescent="0.35">
      <c r="A2309" t="s">
        <v>49</v>
      </c>
      <c r="B2309">
        <v>15.88</v>
      </c>
      <c r="C2309">
        <v>4.3600000000000003</v>
      </c>
      <c r="D2309" t="s">
        <v>2379</v>
      </c>
      <c r="E2309" t="s">
        <v>2379</v>
      </c>
      <c r="F2309" t="s">
        <v>2379</v>
      </c>
      <c r="G2309">
        <v>0</v>
      </c>
      <c r="H2309" t="s">
        <v>2379</v>
      </c>
      <c r="I2309" t="str" cm="1">
        <f t="array" ref="I2309">_xlfn.IFS(B2555&lt;18.5,"Underweight",B2555&lt;25,"Normal Weight",B2555&lt;30,"Overweight",B2555&gt;=30,"Obesity")</f>
        <v>Underweight</v>
      </c>
      <c r="J2309" t="str" cm="1">
        <f t="array" ref="J2309">_xlfn.IFS(C2309&lt;5.7,"Normal",C2309&lt;6.5,"Pre-Diabetes",C2309&gt;=6.5,"Diabetes")</f>
        <v>Normal</v>
      </c>
    </row>
    <row r="2310" spans="1:10" x14ac:dyDescent="0.35">
      <c r="A2310" t="s">
        <v>48</v>
      </c>
      <c r="B2310">
        <v>20.66</v>
      </c>
      <c r="C2310">
        <v>5.8</v>
      </c>
      <c r="D2310" t="s">
        <v>2379</v>
      </c>
      <c r="E2310" t="s">
        <v>2380</v>
      </c>
      <c r="F2310" t="s">
        <v>2379</v>
      </c>
      <c r="G2310">
        <v>1</v>
      </c>
      <c r="H2310" t="s">
        <v>2379</v>
      </c>
      <c r="I2310" t="str" cm="1">
        <f t="array" ref="I2310">_xlfn.IFS(B2556&lt;18.5,"Underweight",B2556&lt;25,"Normal Weight",B2556&lt;30,"Overweight",B2556&gt;=30,"Obesity")</f>
        <v>Underweight</v>
      </c>
      <c r="J2310" t="str" cm="1">
        <f t="array" ref="J2310">_xlfn.IFS(C2310&lt;5.7,"Normal",C2310&lt;6.5,"Pre-Diabetes",C2310&gt;=6.5,"Diabetes")</f>
        <v>Pre-Diabetes</v>
      </c>
    </row>
    <row r="2311" spans="1:10" x14ac:dyDescent="0.35">
      <c r="A2311" t="s">
        <v>47</v>
      </c>
      <c r="B2311">
        <v>20.399999999999999</v>
      </c>
      <c r="C2311">
        <v>5.27</v>
      </c>
      <c r="D2311" t="s">
        <v>2379</v>
      </c>
      <c r="E2311" t="s">
        <v>2379</v>
      </c>
      <c r="F2311" t="s">
        <v>2379</v>
      </c>
      <c r="G2311">
        <v>0</v>
      </c>
      <c r="H2311" t="s">
        <v>2379</v>
      </c>
      <c r="I2311" t="str" cm="1">
        <f t="array" ref="I2311">_xlfn.IFS(B2557&lt;18.5,"Underweight",B2557&lt;25,"Normal Weight",B2557&lt;30,"Overweight",B2557&gt;=30,"Obesity")</f>
        <v>Underweight</v>
      </c>
      <c r="J2311" t="str" cm="1">
        <f t="array" ref="J2311">_xlfn.IFS(C2311&lt;5.7,"Normal",C2311&lt;6.5,"Pre-Diabetes",C2311&gt;=6.5,"Diabetes")</f>
        <v>Normal</v>
      </c>
    </row>
    <row r="2312" spans="1:10" x14ac:dyDescent="0.35">
      <c r="A2312" t="s">
        <v>46</v>
      </c>
      <c r="B2312">
        <v>25.19</v>
      </c>
      <c r="C2312">
        <v>5.64</v>
      </c>
      <c r="D2312" t="s">
        <v>2380</v>
      </c>
      <c r="E2312" t="s">
        <v>2379</v>
      </c>
      <c r="F2312" t="s">
        <v>2379</v>
      </c>
      <c r="G2312">
        <v>0</v>
      </c>
      <c r="H2312" t="s">
        <v>2379</v>
      </c>
      <c r="I2312" t="str" cm="1">
        <f t="array" ref="I2312">_xlfn.IFS(B2558&lt;18.5,"Underweight",B2558&lt;25,"Normal Weight",B2558&lt;30,"Overweight",B2558&gt;=30,"Obesity")</f>
        <v>Underweight</v>
      </c>
      <c r="J2312" t="str" cm="1">
        <f t="array" ref="J2312">_xlfn.IFS(C2312&lt;5.7,"Normal",C2312&lt;6.5,"Pre-Diabetes",C2312&gt;=6.5,"Diabetes")</f>
        <v>Normal</v>
      </c>
    </row>
    <row r="2313" spans="1:10" x14ac:dyDescent="0.35">
      <c r="A2313" t="s">
        <v>45</v>
      </c>
      <c r="B2313">
        <v>20.54</v>
      </c>
      <c r="C2313">
        <v>4.2</v>
      </c>
      <c r="D2313" t="s">
        <v>2380</v>
      </c>
      <c r="E2313" t="s">
        <v>2379</v>
      </c>
      <c r="F2313" t="s">
        <v>2379</v>
      </c>
      <c r="G2313">
        <v>1</v>
      </c>
      <c r="H2313" t="s">
        <v>2379</v>
      </c>
      <c r="I2313" t="str" cm="1">
        <f t="array" ref="I2313">_xlfn.IFS(B2559&lt;18.5,"Underweight",B2559&lt;25,"Normal Weight",B2559&lt;30,"Overweight",B2559&gt;=30,"Obesity")</f>
        <v>Underweight</v>
      </c>
      <c r="J2313" t="str" cm="1">
        <f t="array" ref="J2313">_xlfn.IFS(C2313&lt;5.7,"Normal",C2313&lt;6.5,"Pre-Diabetes",C2313&gt;=6.5,"Diabetes")</f>
        <v>Normal</v>
      </c>
    </row>
    <row r="2314" spans="1:10" x14ac:dyDescent="0.35">
      <c r="A2314" t="s">
        <v>44</v>
      </c>
      <c r="B2314">
        <v>20.13</v>
      </c>
      <c r="C2314">
        <v>5.42</v>
      </c>
      <c r="D2314" t="s">
        <v>2379</v>
      </c>
      <c r="E2314" t="s">
        <v>2379</v>
      </c>
      <c r="F2314" t="s">
        <v>2379</v>
      </c>
      <c r="G2314">
        <v>0</v>
      </c>
      <c r="H2314" t="s">
        <v>2379</v>
      </c>
      <c r="I2314" t="str" cm="1">
        <f t="array" ref="I2314">_xlfn.IFS(B2560&lt;18.5,"Underweight",B2560&lt;25,"Normal Weight",B2560&lt;30,"Overweight",B2560&gt;=30,"Obesity")</f>
        <v>Underweight</v>
      </c>
      <c r="J2314" t="str" cm="1">
        <f t="array" ref="J2314">_xlfn.IFS(C2314&lt;5.7,"Normal",C2314&lt;6.5,"Pre-Diabetes",C2314&gt;=6.5,"Diabetes")</f>
        <v>Normal</v>
      </c>
    </row>
    <row r="2315" spans="1:10" x14ac:dyDescent="0.35">
      <c r="A2315" t="s">
        <v>43</v>
      </c>
      <c r="B2315">
        <v>18.93</v>
      </c>
      <c r="C2315">
        <v>6.11</v>
      </c>
      <c r="D2315" t="s">
        <v>2379</v>
      </c>
      <c r="E2315" t="s">
        <v>2379</v>
      </c>
      <c r="F2315" t="s">
        <v>2381</v>
      </c>
      <c r="G2315">
        <v>1</v>
      </c>
      <c r="H2315" t="s">
        <v>2379</v>
      </c>
      <c r="I2315" t="str" cm="1">
        <f t="array" ref="I2315">_xlfn.IFS(B2561&lt;18.5,"Underweight",B2561&lt;25,"Normal Weight",B2561&lt;30,"Overweight",B2561&gt;=30,"Obesity")</f>
        <v>Underweight</v>
      </c>
      <c r="J2315" t="str" cm="1">
        <f t="array" ref="J2315">_xlfn.IFS(C2315&lt;5.7,"Normal",C2315&lt;6.5,"Pre-Diabetes",C2315&gt;=6.5,"Diabetes")</f>
        <v>Pre-Diabetes</v>
      </c>
    </row>
    <row r="2316" spans="1:10" x14ac:dyDescent="0.35">
      <c r="A2316" t="s">
        <v>42</v>
      </c>
      <c r="B2316">
        <v>24.14</v>
      </c>
      <c r="C2316">
        <v>5.29</v>
      </c>
      <c r="D2316" t="s">
        <v>2379</v>
      </c>
      <c r="E2316" t="s">
        <v>2380</v>
      </c>
      <c r="F2316" t="s">
        <v>2379</v>
      </c>
      <c r="G2316">
        <v>1</v>
      </c>
      <c r="H2316" t="s">
        <v>2379</v>
      </c>
      <c r="I2316" t="str" cm="1">
        <f t="array" ref="I2316">_xlfn.IFS(B2562&lt;18.5,"Underweight",B2562&lt;25,"Normal Weight",B2562&lt;30,"Overweight",B2562&gt;=30,"Obesity")</f>
        <v>Underweight</v>
      </c>
      <c r="J2316" t="str" cm="1">
        <f t="array" ref="J2316">_xlfn.IFS(C2316&lt;5.7,"Normal",C2316&lt;6.5,"Pre-Diabetes",C2316&gt;=6.5,"Diabetes")</f>
        <v>Normal</v>
      </c>
    </row>
    <row r="2317" spans="1:10" x14ac:dyDescent="0.35">
      <c r="A2317" t="s">
        <v>40</v>
      </c>
      <c r="B2317">
        <v>25.03</v>
      </c>
      <c r="C2317">
        <v>5.91</v>
      </c>
      <c r="D2317" t="s">
        <v>2379</v>
      </c>
      <c r="E2317" t="s">
        <v>2380</v>
      </c>
      <c r="F2317" t="s">
        <v>2379</v>
      </c>
      <c r="G2317">
        <v>1</v>
      </c>
      <c r="H2317" t="s">
        <v>2379</v>
      </c>
      <c r="I2317" t="str" cm="1">
        <f t="array" ref="I2317">_xlfn.IFS(B2563&lt;18.5,"Underweight",B2563&lt;25,"Normal Weight",B2563&lt;30,"Overweight",B2563&gt;=30,"Obesity")</f>
        <v>Underweight</v>
      </c>
      <c r="J2317" t="str" cm="1">
        <f t="array" ref="J2317">_xlfn.IFS(C2317&lt;5.7,"Normal",C2317&lt;6.5,"Pre-Diabetes",C2317&gt;=6.5,"Diabetes")</f>
        <v>Pre-Diabetes</v>
      </c>
    </row>
    <row r="2318" spans="1:10" x14ac:dyDescent="0.35">
      <c r="A2318" t="s">
        <v>39</v>
      </c>
      <c r="B2318">
        <v>20.47</v>
      </c>
      <c r="C2318">
        <v>5.81</v>
      </c>
      <c r="D2318" t="s">
        <v>2380</v>
      </c>
      <c r="E2318" t="s">
        <v>2379</v>
      </c>
      <c r="F2318" t="s">
        <v>2379</v>
      </c>
      <c r="G2318">
        <v>1</v>
      </c>
      <c r="H2318" t="s">
        <v>2379</v>
      </c>
      <c r="I2318" t="str" cm="1">
        <f t="array" ref="I2318">_xlfn.IFS(B2564&lt;18.5,"Underweight",B2564&lt;25,"Normal Weight",B2564&lt;30,"Overweight",B2564&gt;=30,"Obesity")</f>
        <v>Underweight</v>
      </c>
      <c r="J2318" t="str" cm="1">
        <f t="array" ref="J2318">_xlfn.IFS(C2318&lt;5.7,"Normal",C2318&lt;6.5,"Pre-Diabetes",C2318&gt;=6.5,"Diabetes")</f>
        <v>Pre-Diabetes</v>
      </c>
    </row>
    <row r="2319" spans="1:10" x14ac:dyDescent="0.35">
      <c r="A2319" t="s">
        <v>38</v>
      </c>
      <c r="B2319">
        <v>18.82</v>
      </c>
      <c r="C2319">
        <v>5.51</v>
      </c>
      <c r="D2319" t="s">
        <v>2380</v>
      </c>
      <c r="E2319" t="s">
        <v>2379</v>
      </c>
      <c r="F2319" t="s">
        <v>2379</v>
      </c>
      <c r="G2319">
        <v>0</v>
      </c>
      <c r="H2319" t="s">
        <v>2379</v>
      </c>
      <c r="I2319" t="str" cm="1">
        <f t="array" ref="I2319">_xlfn.IFS(B2565&lt;18.5,"Underweight",B2565&lt;25,"Normal Weight",B2565&lt;30,"Overweight",B2565&gt;=30,"Obesity")</f>
        <v>Underweight</v>
      </c>
      <c r="J2319" t="str" cm="1">
        <f t="array" ref="J2319">_xlfn.IFS(C2319&lt;5.7,"Normal",C2319&lt;6.5,"Pre-Diabetes",C2319&gt;=6.5,"Diabetes")</f>
        <v>Normal</v>
      </c>
    </row>
    <row r="2320" spans="1:10" x14ac:dyDescent="0.35">
      <c r="A2320" t="s">
        <v>37</v>
      </c>
      <c r="B2320">
        <v>17.079999999999998</v>
      </c>
      <c r="C2320">
        <v>5.73</v>
      </c>
      <c r="D2320" t="s">
        <v>2379</v>
      </c>
      <c r="E2320" t="s">
        <v>2379</v>
      </c>
      <c r="F2320" t="s">
        <v>2381</v>
      </c>
      <c r="G2320">
        <v>1</v>
      </c>
      <c r="H2320" t="s">
        <v>2379</v>
      </c>
      <c r="I2320" t="str" cm="1">
        <f t="array" ref="I2320">_xlfn.IFS(B2566&lt;18.5,"Underweight",B2566&lt;25,"Normal Weight",B2566&lt;30,"Overweight",B2566&gt;=30,"Obesity")</f>
        <v>Underweight</v>
      </c>
      <c r="J2320" t="str" cm="1">
        <f t="array" ref="J2320">_xlfn.IFS(C2320&lt;5.7,"Normal",C2320&lt;6.5,"Pre-Diabetes",C2320&gt;=6.5,"Diabetes")</f>
        <v>Pre-Diabetes</v>
      </c>
    </row>
    <row r="2321" spans="1:10" x14ac:dyDescent="0.35">
      <c r="A2321" t="s">
        <v>35</v>
      </c>
      <c r="B2321">
        <v>19.21</v>
      </c>
      <c r="C2321">
        <v>5.53</v>
      </c>
      <c r="D2321" t="s">
        <v>2380</v>
      </c>
      <c r="E2321" t="s">
        <v>2379</v>
      </c>
      <c r="F2321" t="s">
        <v>2379</v>
      </c>
      <c r="G2321">
        <v>0</v>
      </c>
      <c r="H2321" t="s">
        <v>2379</v>
      </c>
      <c r="I2321" t="str" cm="1">
        <f t="array" ref="I2321">_xlfn.IFS(B2567&lt;18.5,"Underweight",B2567&lt;25,"Normal Weight",B2567&lt;30,"Overweight",B2567&gt;=30,"Obesity")</f>
        <v>Underweight</v>
      </c>
      <c r="J2321" t="str" cm="1">
        <f t="array" ref="J2321">_xlfn.IFS(C2321&lt;5.7,"Normal",C2321&lt;6.5,"Pre-Diabetes",C2321&gt;=6.5,"Diabetes")</f>
        <v>Normal</v>
      </c>
    </row>
    <row r="2322" spans="1:10" x14ac:dyDescent="0.35">
      <c r="A2322" t="s">
        <v>33</v>
      </c>
      <c r="B2322">
        <v>17.86</v>
      </c>
      <c r="C2322">
        <v>5.43</v>
      </c>
      <c r="D2322" t="s">
        <v>2379</v>
      </c>
      <c r="E2322" t="s">
        <v>2379</v>
      </c>
      <c r="F2322" t="s">
        <v>2381</v>
      </c>
      <c r="G2322">
        <v>1</v>
      </c>
      <c r="H2322" t="s">
        <v>2379</v>
      </c>
      <c r="I2322" t="str" cm="1">
        <f t="array" ref="I2322">_xlfn.IFS(B2568&lt;18.5,"Underweight",B2568&lt;25,"Normal Weight",B2568&lt;30,"Overweight",B2568&gt;=30,"Obesity")</f>
        <v>Underweight</v>
      </c>
      <c r="J2322" t="str" cm="1">
        <f t="array" ref="J2322">_xlfn.IFS(C2322&lt;5.7,"Normal",C2322&lt;6.5,"Pre-Diabetes",C2322&gt;=6.5,"Diabetes")</f>
        <v>Normal</v>
      </c>
    </row>
    <row r="2323" spans="1:10" x14ac:dyDescent="0.35">
      <c r="A2323" t="s">
        <v>32</v>
      </c>
      <c r="B2323">
        <v>21.38</v>
      </c>
      <c r="C2323">
        <v>8.01</v>
      </c>
      <c r="D2323" t="s">
        <v>2379</v>
      </c>
      <c r="E2323" t="s">
        <v>2379</v>
      </c>
      <c r="F2323" t="s">
        <v>2379</v>
      </c>
      <c r="G2323">
        <v>0</v>
      </c>
      <c r="H2323" t="s">
        <v>2379</v>
      </c>
      <c r="I2323" t="str" cm="1">
        <f t="array" ref="I2323">_xlfn.IFS(B2569&lt;18.5,"Underweight",B2569&lt;25,"Normal Weight",B2569&lt;30,"Overweight",B2569&gt;=30,"Obesity")</f>
        <v>Underweight</v>
      </c>
      <c r="J2323" t="str" cm="1">
        <f t="array" ref="J2323">_xlfn.IFS(C2323&lt;5.7,"Normal",C2323&lt;6.5,"Pre-Diabetes",C2323&gt;=6.5,"Diabetes")</f>
        <v>Diabetes</v>
      </c>
    </row>
    <row r="2324" spans="1:10" x14ac:dyDescent="0.35">
      <c r="A2324" t="s">
        <v>31</v>
      </c>
      <c r="B2324">
        <v>23.35</v>
      </c>
      <c r="C2324">
        <v>5.94</v>
      </c>
      <c r="D2324" t="s">
        <v>2379</v>
      </c>
      <c r="E2324" t="s">
        <v>2379</v>
      </c>
      <c r="F2324" t="s">
        <v>2379</v>
      </c>
      <c r="G2324">
        <v>0</v>
      </c>
      <c r="H2324" t="s">
        <v>2379</v>
      </c>
      <c r="I2324" t="str" cm="1">
        <f t="array" ref="I2324">_xlfn.IFS(B2570&lt;18.5,"Underweight",B2570&lt;25,"Normal Weight",B2570&lt;30,"Overweight",B2570&gt;=30,"Obesity")</f>
        <v>Underweight</v>
      </c>
      <c r="J2324" t="str" cm="1">
        <f t="array" ref="J2324">_xlfn.IFS(C2324&lt;5.7,"Normal",C2324&lt;6.5,"Pre-Diabetes",C2324&gt;=6.5,"Diabetes")</f>
        <v>Pre-Diabetes</v>
      </c>
    </row>
    <row r="2325" spans="1:10" x14ac:dyDescent="0.35">
      <c r="A2325" t="s">
        <v>29</v>
      </c>
      <c r="B2325">
        <v>22.24</v>
      </c>
      <c r="C2325">
        <v>5.04</v>
      </c>
      <c r="D2325" t="s">
        <v>2379</v>
      </c>
      <c r="E2325" t="s">
        <v>2379</v>
      </c>
      <c r="F2325" t="s">
        <v>2379</v>
      </c>
      <c r="G2325">
        <v>0</v>
      </c>
      <c r="H2325" t="s">
        <v>2379</v>
      </c>
      <c r="I2325" t="str" cm="1">
        <f t="array" ref="I2325">_xlfn.IFS(B2571&lt;18.5,"Underweight",B2571&lt;25,"Normal Weight",B2571&lt;30,"Overweight",B2571&gt;=30,"Obesity")</f>
        <v>Underweight</v>
      </c>
      <c r="J2325" t="str" cm="1">
        <f t="array" ref="J2325">_xlfn.IFS(C2325&lt;5.7,"Normal",C2325&lt;6.5,"Pre-Diabetes",C2325&gt;=6.5,"Diabetes")</f>
        <v>Normal</v>
      </c>
    </row>
    <row r="2326" spans="1:10" x14ac:dyDescent="0.35">
      <c r="A2326" t="s">
        <v>28</v>
      </c>
      <c r="B2326">
        <v>24.76</v>
      </c>
      <c r="C2326">
        <v>4.54</v>
      </c>
      <c r="D2326" t="s">
        <v>2380</v>
      </c>
      <c r="E2326" t="s">
        <v>2379</v>
      </c>
      <c r="F2326" t="s">
        <v>2379</v>
      </c>
      <c r="G2326">
        <v>0</v>
      </c>
      <c r="H2326" t="s">
        <v>2379</v>
      </c>
      <c r="I2326" t="str" cm="1">
        <f t="array" ref="I2326">_xlfn.IFS(B2572&lt;18.5,"Underweight",B2572&lt;25,"Normal Weight",B2572&lt;30,"Overweight",B2572&gt;=30,"Obesity")</f>
        <v>Underweight</v>
      </c>
      <c r="J2326" t="str" cm="1">
        <f t="array" ref="J2326">_xlfn.IFS(C2326&lt;5.7,"Normal",C2326&lt;6.5,"Pre-Diabetes",C2326&gt;=6.5,"Diabetes")</f>
        <v>Normal</v>
      </c>
    </row>
    <row r="2327" spans="1:10" x14ac:dyDescent="0.35">
      <c r="A2327" t="s">
        <v>27</v>
      </c>
      <c r="B2327">
        <v>20.100000000000001</v>
      </c>
      <c r="C2327">
        <v>5.6</v>
      </c>
      <c r="D2327" t="s">
        <v>2380</v>
      </c>
      <c r="E2327" t="s">
        <v>2379</v>
      </c>
      <c r="F2327" t="s">
        <v>2381</v>
      </c>
      <c r="G2327">
        <v>1</v>
      </c>
      <c r="H2327" t="s">
        <v>2379</v>
      </c>
      <c r="I2327" t="str" cm="1">
        <f t="array" ref="I2327">_xlfn.IFS(B2573&lt;18.5,"Underweight",B2573&lt;25,"Normal Weight",B2573&lt;30,"Overweight",B2573&gt;=30,"Obesity")</f>
        <v>Underweight</v>
      </c>
      <c r="J2327" t="str" cm="1">
        <f t="array" ref="J2327">_xlfn.IFS(C2327&lt;5.7,"Normal",C2327&lt;6.5,"Pre-Diabetes",C2327&gt;=6.5,"Diabetes")</f>
        <v>Normal</v>
      </c>
    </row>
    <row r="2328" spans="1:10" x14ac:dyDescent="0.35">
      <c r="A2328" t="s">
        <v>26</v>
      </c>
      <c r="B2328">
        <v>21.77</v>
      </c>
      <c r="C2328">
        <v>10.67</v>
      </c>
      <c r="D2328" t="s">
        <v>2379</v>
      </c>
      <c r="E2328" t="s">
        <v>2379</v>
      </c>
      <c r="F2328" t="s">
        <v>2379</v>
      </c>
      <c r="G2328">
        <v>0</v>
      </c>
      <c r="H2328" t="s">
        <v>2379</v>
      </c>
      <c r="I2328" t="str" cm="1">
        <f t="array" ref="I2328">_xlfn.IFS(B2574&lt;18.5,"Underweight",B2574&lt;25,"Normal Weight",B2574&lt;30,"Overweight",B2574&gt;=30,"Obesity")</f>
        <v>Underweight</v>
      </c>
      <c r="J2328" t="str" cm="1">
        <f t="array" ref="J2328">_xlfn.IFS(C2328&lt;5.7,"Normal",C2328&lt;6.5,"Pre-Diabetes",C2328&gt;=6.5,"Diabetes")</f>
        <v>Diabetes</v>
      </c>
    </row>
    <row r="2329" spans="1:10" x14ac:dyDescent="0.35">
      <c r="A2329" t="s">
        <v>25</v>
      </c>
      <c r="B2329">
        <v>17.82</v>
      </c>
      <c r="C2329">
        <v>5.26</v>
      </c>
      <c r="D2329" t="s">
        <v>2380</v>
      </c>
      <c r="E2329" t="s">
        <v>2379</v>
      </c>
      <c r="F2329" t="s">
        <v>2379</v>
      </c>
      <c r="G2329">
        <v>1</v>
      </c>
      <c r="H2329" t="s">
        <v>2379</v>
      </c>
      <c r="I2329" t="str" cm="1">
        <f t="array" ref="I2329">_xlfn.IFS(B2575&lt;18.5,"Underweight",B2575&lt;25,"Normal Weight",B2575&lt;30,"Overweight",B2575&gt;=30,"Obesity")</f>
        <v>Underweight</v>
      </c>
      <c r="J2329" t="str" cm="1">
        <f t="array" ref="J2329">_xlfn.IFS(C2329&lt;5.7,"Normal",C2329&lt;6.5,"Pre-Diabetes",C2329&gt;=6.5,"Diabetes")</f>
        <v>Normal</v>
      </c>
    </row>
    <row r="2330" spans="1:10" x14ac:dyDescent="0.35">
      <c r="A2330" t="s">
        <v>24</v>
      </c>
      <c r="B2330">
        <v>17.07</v>
      </c>
      <c r="C2330">
        <v>5.22</v>
      </c>
      <c r="D2330" t="s">
        <v>2379</v>
      </c>
      <c r="E2330" t="s">
        <v>2379</v>
      </c>
      <c r="F2330" t="s">
        <v>2381</v>
      </c>
      <c r="G2330">
        <v>1</v>
      </c>
      <c r="H2330" t="s">
        <v>2379</v>
      </c>
      <c r="I2330" t="str" cm="1">
        <f t="array" ref="I2330">_xlfn.IFS(B2576&lt;18.5,"Underweight",B2576&lt;25,"Normal Weight",B2576&lt;30,"Overweight",B2576&gt;=30,"Obesity")</f>
        <v>Underweight</v>
      </c>
      <c r="J2330" t="str" cm="1">
        <f t="array" ref="J2330">_xlfn.IFS(C2330&lt;5.7,"Normal",C2330&lt;6.5,"Pre-Diabetes",C2330&gt;=6.5,"Diabetes")</f>
        <v>Normal</v>
      </c>
    </row>
    <row r="2331" spans="1:10" x14ac:dyDescent="0.35">
      <c r="A2331" t="s">
        <v>22</v>
      </c>
      <c r="B2331">
        <v>22.24</v>
      </c>
      <c r="C2331">
        <v>4.29</v>
      </c>
      <c r="D2331" t="s">
        <v>2380</v>
      </c>
      <c r="E2331" t="s">
        <v>2379</v>
      </c>
      <c r="F2331" t="s">
        <v>2379</v>
      </c>
      <c r="G2331">
        <v>0</v>
      </c>
      <c r="H2331" t="s">
        <v>2379</v>
      </c>
      <c r="I2331" t="str" cm="1">
        <f t="array" ref="I2331">_xlfn.IFS(B2577&lt;18.5,"Underweight",B2577&lt;25,"Normal Weight",B2577&lt;30,"Overweight",B2577&gt;=30,"Obesity")</f>
        <v>Underweight</v>
      </c>
      <c r="J2331" t="str" cm="1">
        <f t="array" ref="J2331">_xlfn.IFS(C2331&lt;5.7,"Normal",C2331&lt;6.5,"Pre-Diabetes",C2331&gt;=6.5,"Diabetes")</f>
        <v>Normal</v>
      </c>
    </row>
    <row r="2332" spans="1:10" x14ac:dyDescent="0.35">
      <c r="A2332" t="s">
        <v>21</v>
      </c>
      <c r="B2332">
        <v>22.34</v>
      </c>
      <c r="C2332">
        <v>5.57</v>
      </c>
      <c r="D2332" t="s">
        <v>2379</v>
      </c>
      <c r="E2332" t="s">
        <v>2379</v>
      </c>
      <c r="F2332" t="s">
        <v>2379</v>
      </c>
      <c r="G2332">
        <v>1</v>
      </c>
      <c r="H2332" t="s">
        <v>2379</v>
      </c>
      <c r="I2332" t="str" cm="1">
        <f t="array" ref="I2332">_xlfn.IFS(B2578&lt;18.5,"Underweight",B2578&lt;25,"Normal Weight",B2578&lt;30,"Overweight",B2578&gt;=30,"Obesity")</f>
        <v>Underweight</v>
      </c>
      <c r="J2332" t="str" cm="1">
        <f t="array" ref="J2332">_xlfn.IFS(C2332&lt;5.7,"Normal",C2332&lt;6.5,"Pre-Diabetes",C2332&gt;=6.5,"Diabetes")</f>
        <v>Normal</v>
      </c>
    </row>
    <row r="2333" spans="1:10" x14ac:dyDescent="0.35">
      <c r="A2333" t="s">
        <v>19</v>
      </c>
      <c r="B2333">
        <v>17.7</v>
      </c>
      <c r="C2333">
        <v>6.28</v>
      </c>
      <c r="D2333" t="s">
        <v>2379</v>
      </c>
      <c r="E2333" t="s">
        <v>2379</v>
      </c>
      <c r="F2333" t="s">
        <v>2379</v>
      </c>
      <c r="G2333">
        <v>1</v>
      </c>
      <c r="H2333" t="s">
        <v>2379</v>
      </c>
      <c r="I2333" t="str" cm="1">
        <f t="array" ref="I2333">_xlfn.IFS(B2579&lt;18.5,"Underweight",B2579&lt;25,"Normal Weight",B2579&lt;30,"Overweight",B2579&gt;=30,"Obesity")</f>
        <v>Underweight</v>
      </c>
      <c r="J2333" t="str" cm="1">
        <f t="array" ref="J2333">_xlfn.IFS(C2333&lt;5.7,"Normal",C2333&lt;6.5,"Pre-Diabetes",C2333&gt;=6.5,"Diabetes")</f>
        <v>Pre-Diabetes</v>
      </c>
    </row>
    <row r="2334" spans="1:10" x14ac:dyDescent="0.35">
      <c r="A2334" t="s">
        <v>17</v>
      </c>
      <c r="B2334">
        <v>16.47</v>
      </c>
      <c r="C2334">
        <v>6.35</v>
      </c>
      <c r="D2334" t="s">
        <v>2379</v>
      </c>
      <c r="E2334" t="s">
        <v>2379</v>
      </c>
      <c r="F2334" t="s">
        <v>2381</v>
      </c>
      <c r="G2334">
        <v>1</v>
      </c>
      <c r="H2334" t="s">
        <v>2379</v>
      </c>
      <c r="I2334" t="str" cm="1">
        <f t="array" ref="I2334">_xlfn.IFS(B2580&lt;18.5,"Underweight",B2580&lt;25,"Normal Weight",B2580&lt;30,"Overweight",B2580&gt;=30,"Obesity")</f>
        <v>Underweight</v>
      </c>
      <c r="J2334" t="str" cm="1">
        <f t="array" ref="J2334">_xlfn.IFS(C2334&lt;5.7,"Normal",C2334&lt;6.5,"Pre-Diabetes",C2334&gt;=6.5,"Diabetes")</f>
        <v>Pre-Diabetes</v>
      </c>
    </row>
    <row r="2335" spans="1:10" x14ac:dyDescent="0.35">
      <c r="A2335" t="s">
        <v>14</v>
      </c>
      <c r="B2335">
        <v>17.600000000000001</v>
      </c>
      <c r="C2335">
        <v>4.3899999999999997</v>
      </c>
      <c r="D2335" t="s">
        <v>2379</v>
      </c>
      <c r="E2335" t="s">
        <v>2379</v>
      </c>
      <c r="F2335" t="s">
        <v>2379</v>
      </c>
      <c r="G2335">
        <v>1</v>
      </c>
      <c r="H2335" t="s">
        <v>2379</v>
      </c>
      <c r="I2335" t="str" cm="1">
        <f t="array" ref="I2335">_xlfn.IFS(B2581&lt;18.5,"Underweight",B2581&lt;25,"Normal Weight",B2581&lt;30,"Overweight",B2581&gt;=30,"Obesity")</f>
        <v>Underweight</v>
      </c>
      <c r="J2335" t="str" cm="1">
        <f t="array" ref="J2335">_xlfn.IFS(C2335&lt;5.7,"Normal",C2335&lt;6.5,"Pre-Diabetes",C2335&gt;=6.5,"Diabetes")</f>
        <v>Normal</v>
      </c>
    </row>
    <row r="2336" spans="1:10" x14ac:dyDescent="0.35">
      <c r="A2336" t="s">
        <v>9</v>
      </c>
      <c r="B2336">
        <v>17.579999999999998</v>
      </c>
      <c r="C2336">
        <v>4.51</v>
      </c>
      <c r="D2336" t="s">
        <v>2379</v>
      </c>
      <c r="E2336" t="s">
        <v>2379</v>
      </c>
      <c r="F2336" t="s">
        <v>2379</v>
      </c>
      <c r="G2336">
        <v>1</v>
      </c>
      <c r="H2336" t="s">
        <v>2379</v>
      </c>
      <c r="I2336" t="str" cm="1">
        <f t="array" ref="I2336">_xlfn.IFS(B2582&lt;18.5,"Underweight",B2582&lt;25,"Normal Weight",B2582&lt;30,"Overweight",B2582&gt;=30,"Obesity")</f>
        <v>Underweight</v>
      </c>
      <c r="J2336" t="str" cm="1">
        <f t="array" ref="J2336">_xlfn.IFS(C2336&lt;5.7,"Normal",C2336&lt;6.5,"Pre-Diabetes",C2336&gt;=6.5,"Diabetes")</f>
        <v>Normal</v>
      </c>
    </row>
  </sheetData>
  <autoFilter ref="A1:J2336" xr:uid="{00000000-0001-0000-0100-000000000000}"/>
  <conditionalFormatting sqref="I1:J1 A1:H2336">
    <cfRule type="cellIs" dxfId="2" priority="1" operator="equal">
      <formula>"?"</formula>
    </cfRule>
    <cfRule type="cellIs" dxfId="1" priority="3" operator="equal">
      <formula>""" """</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4"/>
  <sheetViews>
    <sheetView workbookViewId="0">
      <selection activeCell="L11" sqref="L11"/>
    </sheetView>
  </sheetViews>
  <sheetFormatPr defaultRowHeight="14.5" x14ac:dyDescent="0.35"/>
  <cols>
    <col min="1" max="1" width="21.08984375" customWidth="1"/>
    <col min="2" max="4" width="8.7265625" hidden="1" customWidth="1"/>
    <col min="5" max="5" width="19.54296875" customWidth="1"/>
    <col min="6" max="6" width="13.6328125" bestFit="1" customWidth="1"/>
    <col min="7" max="7" width="13.1796875" bestFit="1" customWidth="1"/>
    <col min="9" max="9" width="9.7265625" customWidth="1"/>
    <col min="10" max="10" width="13.08984375" customWidth="1"/>
    <col min="15" max="15" width="19.36328125" bestFit="1" customWidth="1"/>
    <col min="16" max="16" width="16.453125" bestFit="1" customWidth="1"/>
    <col min="17" max="17" width="12.6328125" bestFit="1" customWidth="1"/>
  </cols>
  <sheetData>
    <row r="1" spans="1:15" s="2" customFormat="1" ht="19" customHeight="1" x14ac:dyDescent="0.35">
      <c r="A1" s="3" t="s">
        <v>0</v>
      </c>
      <c r="B1" s="3" t="s">
        <v>1</v>
      </c>
      <c r="C1" s="3" t="s">
        <v>2</v>
      </c>
      <c r="D1" s="3" t="s">
        <v>3</v>
      </c>
      <c r="E1" s="3" t="s">
        <v>5996</v>
      </c>
      <c r="F1" s="3" t="s">
        <v>5</v>
      </c>
      <c r="G1" s="3" t="s">
        <v>6</v>
      </c>
      <c r="H1" s="3" t="s">
        <v>7</v>
      </c>
      <c r="I1" s="3" t="s">
        <v>8</v>
      </c>
      <c r="J1" s="3" t="s">
        <v>5997</v>
      </c>
      <c r="K1" s="3" t="s">
        <v>4</v>
      </c>
    </row>
    <row r="2" spans="1:15" x14ac:dyDescent="0.35">
      <c r="A2" t="s">
        <v>576</v>
      </c>
      <c r="B2">
        <v>1995</v>
      </c>
      <c r="C2" t="s">
        <v>30</v>
      </c>
      <c r="D2">
        <v>1</v>
      </c>
      <c r="E2" s="8" t="str">
        <f>CONCATENATE(D2,"-",C2,"-",B2)</f>
        <v>1-Dec-1995</v>
      </c>
      <c r="F2" s="10">
        <v>4827.8999999999996</v>
      </c>
      <c r="G2" t="s">
        <v>16</v>
      </c>
      <c r="H2" t="s">
        <v>11</v>
      </c>
      <c r="I2" t="s">
        <v>2382</v>
      </c>
      <c r="J2">
        <f t="shared" ref="J2:J65" si="0">DATEDIF(E2,"08-6-2023","y")</f>
        <v>27</v>
      </c>
      <c r="K2">
        <v>3</v>
      </c>
      <c r="O2" s="9"/>
    </row>
    <row r="3" spans="1:15" x14ac:dyDescent="0.35">
      <c r="A3" t="s">
        <v>2202</v>
      </c>
      <c r="B3">
        <v>2000</v>
      </c>
      <c r="C3" t="s">
        <v>20</v>
      </c>
      <c r="D3">
        <v>5</v>
      </c>
      <c r="E3" s="8" t="str">
        <f t="shared" ref="E3:E66" si="1">CONCATENATE(D3,"-",C3,"-",B3)</f>
        <v>5-Sep-2000</v>
      </c>
      <c r="F3" s="10">
        <v>37165.160000000003</v>
      </c>
      <c r="G3" t="s">
        <v>16</v>
      </c>
      <c r="H3" t="s">
        <v>12</v>
      </c>
      <c r="I3" t="s">
        <v>2382</v>
      </c>
      <c r="J3">
        <f t="shared" si="0"/>
        <v>22</v>
      </c>
      <c r="K3">
        <v>1</v>
      </c>
    </row>
    <row r="4" spans="1:15" x14ac:dyDescent="0.35">
      <c r="A4" t="s">
        <v>9</v>
      </c>
      <c r="B4">
        <v>1992</v>
      </c>
      <c r="C4" t="s">
        <v>10</v>
      </c>
      <c r="D4">
        <v>9</v>
      </c>
      <c r="E4" s="8" t="str">
        <f t="shared" si="1"/>
        <v>9-Jul-1992</v>
      </c>
      <c r="F4" s="10">
        <v>563.84</v>
      </c>
      <c r="G4" t="s">
        <v>11</v>
      </c>
      <c r="H4" t="s">
        <v>12</v>
      </c>
      <c r="I4" t="s">
        <v>13</v>
      </c>
      <c r="J4">
        <f t="shared" si="0"/>
        <v>30</v>
      </c>
      <c r="K4">
        <v>0</v>
      </c>
    </row>
    <row r="5" spans="1:15" x14ac:dyDescent="0.35">
      <c r="A5" t="s">
        <v>14</v>
      </c>
      <c r="B5">
        <v>1992</v>
      </c>
      <c r="C5" t="s">
        <v>15</v>
      </c>
      <c r="D5">
        <v>30</v>
      </c>
      <c r="E5" s="8" t="str">
        <f t="shared" si="1"/>
        <v>30-Nov-1992</v>
      </c>
      <c r="F5" s="10">
        <v>570.62</v>
      </c>
      <c r="G5" t="s">
        <v>11</v>
      </c>
      <c r="H5" t="s">
        <v>16</v>
      </c>
      <c r="I5" t="s">
        <v>13</v>
      </c>
      <c r="J5">
        <f t="shared" si="0"/>
        <v>30</v>
      </c>
      <c r="K5">
        <v>0</v>
      </c>
    </row>
    <row r="6" spans="1:15" x14ac:dyDescent="0.35">
      <c r="A6" t="s">
        <v>17</v>
      </c>
      <c r="B6">
        <v>1993</v>
      </c>
      <c r="C6" t="s">
        <v>18</v>
      </c>
      <c r="D6">
        <v>30</v>
      </c>
      <c r="E6" s="8" t="str">
        <f t="shared" si="1"/>
        <v>30-Jun-1993</v>
      </c>
      <c r="F6" s="10">
        <v>600</v>
      </c>
      <c r="G6" t="s">
        <v>11</v>
      </c>
      <c r="H6" t="s">
        <v>16</v>
      </c>
      <c r="I6" t="s">
        <v>13</v>
      </c>
      <c r="J6">
        <f t="shared" si="0"/>
        <v>29</v>
      </c>
      <c r="K6">
        <v>0</v>
      </c>
    </row>
    <row r="7" spans="1:15" x14ac:dyDescent="0.35">
      <c r="A7" t="s">
        <v>19</v>
      </c>
      <c r="B7">
        <v>1992</v>
      </c>
      <c r="C7" t="s">
        <v>20</v>
      </c>
      <c r="D7">
        <v>13</v>
      </c>
      <c r="E7" s="8" t="str">
        <f t="shared" si="1"/>
        <v>13-Sep-1992</v>
      </c>
      <c r="F7" s="10">
        <v>604.54</v>
      </c>
      <c r="G7" t="s">
        <v>12</v>
      </c>
      <c r="H7" t="s">
        <v>12</v>
      </c>
      <c r="I7" t="s">
        <v>13</v>
      </c>
      <c r="J7">
        <f t="shared" si="0"/>
        <v>30</v>
      </c>
      <c r="K7">
        <v>0</v>
      </c>
    </row>
    <row r="8" spans="1:15" x14ac:dyDescent="0.35">
      <c r="A8" t="s">
        <v>21</v>
      </c>
      <c r="B8">
        <v>1998</v>
      </c>
      <c r="C8" t="s">
        <v>10</v>
      </c>
      <c r="D8">
        <v>27</v>
      </c>
      <c r="E8" s="8" t="str">
        <f t="shared" si="1"/>
        <v>27-Jul-1998</v>
      </c>
      <c r="F8" s="10">
        <v>637.26</v>
      </c>
      <c r="G8" t="s">
        <v>12</v>
      </c>
      <c r="H8" t="s">
        <v>12</v>
      </c>
      <c r="I8" t="s">
        <v>13</v>
      </c>
      <c r="J8">
        <f t="shared" si="0"/>
        <v>24</v>
      </c>
      <c r="K8">
        <v>0</v>
      </c>
    </row>
    <row r="9" spans="1:15" x14ac:dyDescent="0.35">
      <c r="A9" t="s">
        <v>22</v>
      </c>
      <c r="B9">
        <v>2001</v>
      </c>
      <c r="C9" t="s">
        <v>15</v>
      </c>
      <c r="D9">
        <v>20</v>
      </c>
      <c r="E9" s="8" t="str">
        <f t="shared" si="1"/>
        <v>20-Nov-2001</v>
      </c>
      <c r="F9" s="10">
        <v>646.14</v>
      </c>
      <c r="G9" t="s">
        <v>12</v>
      </c>
      <c r="H9" t="s">
        <v>12</v>
      </c>
      <c r="I9" t="s">
        <v>23</v>
      </c>
      <c r="J9">
        <f t="shared" si="0"/>
        <v>21</v>
      </c>
      <c r="K9">
        <v>0</v>
      </c>
    </row>
    <row r="10" spans="1:15" x14ac:dyDescent="0.35">
      <c r="A10" t="s">
        <v>24</v>
      </c>
      <c r="B10">
        <v>1993</v>
      </c>
      <c r="C10" t="s">
        <v>18</v>
      </c>
      <c r="D10">
        <v>1</v>
      </c>
      <c r="E10" s="8" t="str">
        <f t="shared" si="1"/>
        <v>1-Jun-1993</v>
      </c>
      <c r="F10" s="10">
        <v>650</v>
      </c>
      <c r="G10" t="s">
        <v>12</v>
      </c>
      <c r="H10" t="s">
        <v>12</v>
      </c>
      <c r="I10" t="s">
        <v>13</v>
      </c>
      <c r="J10">
        <f t="shared" si="0"/>
        <v>30</v>
      </c>
      <c r="K10">
        <v>0</v>
      </c>
    </row>
    <row r="11" spans="1:15" x14ac:dyDescent="0.35">
      <c r="A11" t="s">
        <v>25</v>
      </c>
      <c r="B11">
        <v>1995</v>
      </c>
      <c r="C11" t="s">
        <v>10</v>
      </c>
      <c r="D11">
        <v>4</v>
      </c>
      <c r="E11" s="8" t="str">
        <f t="shared" si="1"/>
        <v>4-Jul-1995</v>
      </c>
      <c r="F11" s="10">
        <v>650</v>
      </c>
      <c r="G11" t="s">
        <v>12</v>
      </c>
      <c r="H11" t="s">
        <v>12</v>
      </c>
      <c r="I11" t="s">
        <v>13</v>
      </c>
      <c r="J11">
        <f t="shared" si="0"/>
        <v>27</v>
      </c>
      <c r="K11">
        <v>0</v>
      </c>
    </row>
    <row r="12" spans="1:15" x14ac:dyDescent="0.35">
      <c r="A12" t="s">
        <v>26</v>
      </c>
      <c r="B12">
        <v>2002</v>
      </c>
      <c r="C12" t="s">
        <v>15</v>
      </c>
      <c r="D12">
        <v>29</v>
      </c>
      <c r="E12" s="8" t="str">
        <f t="shared" si="1"/>
        <v>29-Nov-2002</v>
      </c>
      <c r="F12" s="10">
        <v>668</v>
      </c>
      <c r="G12" t="s">
        <v>12</v>
      </c>
      <c r="H12" t="s">
        <v>11</v>
      </c>
      <c r="I12" t="s">
        <v>23</v>
      </c>
      <c r="J12">
        <f t="shared" si="0"/>
        <v>20</v>
      </c>
      <c r="K12">
        <v>0</v>
      </c>
    </row>
    <row r="13" spans="1:15" x14ac:dyDescent="0.35">
      <c r="A13" t="s">
        <v>27</v>
      </c>
      <c r="B13">
        <v>1997</v>
      </c>
      <c r="C13" t="s">
        <v>15</v>
      </c>
      <c r="D13">
        <v>9</v>
      </c>
      <c r="E13" s="8" t="str">
        <f t="shared" si="1"/>
        <v>9-Nov-1997</v>
      </c>
      <c r="F13" s="10">
        <v>670</v>
      </c>
      <c r="G13" t="s">
        <v>12</v>
      </c>
      <c r="H13" t="s">
        <v>12</v>
      </c>
      <c r="I13" t="s">
        <v>13</v>
      </c>
      <c r="J13">
        <f t="shared" si="0"/>
        <v>25</v>
      </c>
      <c r="K13">
        <v>0</v>
      </c>
    </row>
    <row r="14" spans="1:15" x14ac:dyDescent="0.35">
      <c r="A14" t="s">
        <v>28</v>
      </c>
      <c r="B14">
        <v>2001</v>
      </c>
      <c r="C14" t="s">
        <v>20</v>
      </c>
      <c r="D14">
        <v>12</v>
      </c>
      <c r="E14" s="8" t="str">
        <f t="shared" si="1"/>
        <v>12-Sep-2001</v>
      </c>
      <c r="F14" s="10">
        <v>687.54</v>
      </c>
      <c r="G14" t="s">
        <v>12</v>
      </c>
      <c r="H14" t="s">
        <v>11</v>
      </c>
      <c r="I14" t="s">
        <v>13</v>
      </c>
      <c r="J14">
        <f t="shared" si="0"/>
        <v>21</v>
      </c>
      <c r="K14">
        <v>0</v>
      </c>
    </row>
    <row r="15" spans="1:15" x14ac:dyDescent="0.35">
      <c r="A15" t="s">
        <v>29</v>
      </c>
      <c r="B15">
        <v>1999</v>
      </c>
      <c r="C15" t="s">
        <v>30</v>
      </c>
      <c r="D15">
        <v>26</v>
      </c>
      <c r="E15" s="8" t="str">
        <f t="shared" si="1"/>
        <v>26-Dec-1999</v>
      </c>
      <c r="F15" s="10">
        <v>700</v>
      </c>
      <c r="G15" t="s">
        <v>11</v>
      </c>
      <c r="H15" t="s">
        <v>12</v>
      </c>
      <c r="I15" t="s">
        <v>13</v>
      </c>
      <c r="J15">
        <f t="shared" si="0"/>
        <v>23</v>
      </c>
      <c r="K15">
        <v>0</v>
      </c>
    </row>
    <row r="16" spans="1:15" x14ac:dyDescent="0.35">
      <c r="A16" t="s">
        <v>31</v>
      </c>
      <c r="B16">
        <v>1999</v>
      </c>
      <c r="C16" t="s">
        <v>30</v>
      </c>
      <c r="D16">
        <v>14</v>
      </c>
      <c r="E16" s="8" t="str">
        <f t="shared" si="1"/>
        <v>14-Dec-1999</v>
      </c>
      <c r="F16" s="10">
        <v>722.99</v>
      </c>
      <c r="G16" t="s">
        <v>12</v>
      </c>
      <c r="H16" t="s">
        <v>16</v>
      </c>
      <c r="I16" t="s">
        <v>13</v>
      </c>
      <c r="J16">
        <f t="shared" si="0"/>
        <v>23</v>
      </c>
      <c r="K16">
        <v>0</v>
      </c>
    </row>
    <row r="17" spans="1:11" x14ac:dyDescent="0.35">
      <c r="A17" t="s">
        <v>32</v>
      </c>
      <c r="B17">
        <v>2002</v>
      </c>
      <c r="C17" t="s">
        <v>20</v>
      </c>
      <c r="D17">
        <v>19</v>
      </c>
      <c r="E17" s="8" t="str">
        <f t="shared" si="1"/>
        <v>19-Sep-2002</v>
      </c>
      <c r="F17" s="10">
        <v>750</v>
      </c>
      <c r="G17" t="s">
        <v>12</v>
      </c>
      <c r="H17" t="s">
        <v>16</v>
      </c>
      <c r="I17" t="s">
        <v>23</v>
      </c>
      <c r="J17">
        <f t="shared" si="0"/>
        <v>20</v>
      </c>
      <c r="K17">
        <v>0</v>
      </c>
    </row>
    <row r="18" spans="1:11" x14ac:dyDescent="0.35">
      <c r="A18" t="s">
        <v>33</v>
      </c>
      <c r="B18">
        <v>1993</v>
      </c>
      <c r="C18" t="s">
        <v>34</v>
      </c>
      <c r="D18">
        <v>9</v>
      </c>
      <c r="E18" s="8" t="str">
        <f t="shared" si="1"/>
        <v>9-Aug-1993</v>
      </c>
      <c r="F18" s="10">
        <v>760</v>
      </c>
      <c r="G18" t="s">
        <v>12</v>
      </c>
      <c r="H18" t="s">
        <v>16</v>
      </c>
      <c r="I18" t="s">
        <v>13</v>
      </c>
      <c r="J18">
        <f t="shared" si="0"/>
        <v>29</v>
      </c>
      <c r="K18">
        <v>0</v>
      </c>
    </row>
    <row r="19" spans="1:11" x14ac:dyDescent="0.35">
      <c r="A19" t="s">
        <v>35</v>
      </c>
      <c r="B19">
        <v>1996</v>
      </c>
      <c r="C19" t="s">
        <v>36</v>
      </c>
      <c r="D19">
        <v>22</v>
      </c>
      <c r="E19" s="8" t="str">
        <f t="shared" si="1"/>
        <v>22-Oct-1996</v>
      </c>
      <c r="F19" s="10">
        <v>760</v>
      </c>
      <c r="G19" t="s">
        <v>12</v>
      </c>
      <c r="H19" t="s">
        <v>12</v>
      </c>
      <c r="I19" t="s">
        <v>13</v>
      </c>
      <c r="J19">
        <f t="shared" si="0"/>
        <v>26</v>
      </c>
      <c r="K19">
        <v>0</v>
      </c>
    </row>
    <row r="20" spans="1:11" x14ac:dyDescent="0.35">
      <c r="A20" t="s">
        <v>37</v>
      </c>
      <c r="B20">
        <v>1993</v>
      </c>
      <c r="C20" t="s">
        <v>18</v>
      </c>
      <c r="D20">
        <v>28</v>
      </c>
      <c r="E20" s="8" t="str">
        <f t="shared" si="1"/>
        <v>28-Jun-1993</v>
      </c>
      <c r="F20" s="10">
        <v>770</v>
      </c>
      <c r="G20" t="s">
        <v>12</v>
      </c>
      <c r="H20" t="s">
        <v>12</v>
      </c>
      <c r="I20" t="s">
        <v>13</v>
      </c>
      <c r="J20">
        <f t="shared" si="0"/>
        <v>29</v>
      </c>
      <c r="K20">
        <v>0</v>
      </c>
    </row>
    <row r="21" spans="1:11" x14ac:dyDescent="0.35">
      <c r="A21" t="s">
        <v>38</v>
      </c>
      <c r="B21">
        <v>1996</v>
      </c>
      <c r="C21" t="s">
        <v>20</v>
      </c>
      <c r="D21">
        <v>18</v>
      </c>
      <c r="E21" s="8" t="str">
        <f t="shared" si="1"/>
        <v>18-Sep-1996</v>
      </c>
      <c r="F21" s="10">
        <v>770.38</v>
      </c>
      <c r="G21" t="s">
        <v>12</v>
      </c>
      <c r="H21" t="s">
        <v>11</v>
      </c>
      <c r="I21" t="s">
        <v>23</v>
      </c>
      <c r="J21">
        <f t="shared" si="0"/>
        <v>26</v>
      </c>
      <c r="K21">
        <v>0</v>
      </c>
    </row>
    <row r="22" spans="1:11" x14ac:dyDescent="0.35">
      <c r="A22" t="s">
        <v>39</v>
      </c>
      <c r="B22">
        <v>1995</v>
      </c>
      <c r="C22" t="s">
        <v>30</v>
      </c>
      <c r="D22">
        <v>7</v>
      </c>
      <c r="E22" s="8" t="str">
        <f t="shared" si="1"/>
        <v>7-Dec-1995</v>
      </c>
      <c r="F22" s="10">
        <v>773.54</v>
      </c>
      <c r="G22" t="s">
        <v>12</v>
      </c>
      <c r="H22" t="s">
        <v>11</v>
      </c>
      <c r="I22" t="s">
        <v>13</v>
      </c>
      <c r="J22">
        <f t="shared" si="0"/>
        <v>27</v>
      </c>
      <c r="K22">
        <v>0</v>
      </c>
    </row>
    <row r="23" spans="1:11" x14ac:dyDescent="0.35">
      <c r="A23" t="s">
        <v>40</v>
      </c>
      <c r="B23">
        <v>2004</v>
      </c>
      <c r="C23" t="s">
        <v>36</v>
      </c>
      <c r="D23">
        <v>7</v>
      </c>
      <c r="E23" s="8" t="str">
        <f t="shared" si="1"/>
        <v>7-Oct-2004</v>
      </c>
      <c r="F23" s="10">
        <v>830.52</v>
      </c>
      <c r="G23" t="s">
        <v>12</v>
      </c>
      <c r="H23" t="s">
        <v>11</v>
      </c>
      <c r="I23" t="s">
        <v>41</v>
      </c>
      <c r="J23">
        <f t="shared" si="0"/>
        <v>18</v>
      </c>
      <c r="K23">
        <v>0</v>
      </c>
    </row>
    <row r="24" spans="1:11" x14ac:dyDescent="0.35">
      <c r="A24" t="s">
        <v>42</v>
      </c>
      <c r="B24">
        <v>2000</v>
      </c>
      <c r="C24" t="s">
        <v>15</v>
      </c>
      <c r="D24">
        <v>18</v>
      </c>
      <c r="E24" s="8" t="str">
        <f t="shared" si="1"/>
        <v>18-Nov-2000</v>
      </c>
      <c r="F24" s="10">
        <v>865.41</v>
      </c>
      <c r="G24" t="s">
        <v>12</v>
      </c>
      <c r="H24" t="s">
        <v>16</v>
      </c>
      <c r="I24" t="s">
        <v>13</v>
      </c>
      <c r="J24">
        <f t="shared" si="0"/>
        <v>22</v>
      </c>
      <c r="K24">
        <v>0</v>
      </c>
    </row>
    <row r="25" spans="1:11" x14ac:dyDescent="0.35">
      <c r="A25" t="s">
        <v>43</v>
      </c>
      <c r="B25">
        <v>1993</v>
      </c>
      <c r="C25" t="s">
        <v>15</v>
      </c>
      <c r="D25">
        <v>27</v>
      </c>
      <c r="E25" s="8" t="str">
        <f t="shared" si="1"/>
        <v>27-Nov-1993</v>
      </c>
      <c r="F25" s="10">
        <v>896.21</v>
      </c>
      <c r="G25" t="s">
        <v>12</v>
      </c>
      <c r="H25" t="s">
        <v>16</v>
      </c>
      <c r="I25" t="s">
        <v>13</v>
      </c>
      <c r="J25">
        <f t="shared" si="0"/>
        <v>29</v>
      </c>
      <c r="K25">
        <v>0</v>
      </c>
    </row>
    <row r="26" spans="1:11" x14ac:dyDescent="0.35">
      <c r="A26" t="s">
        <v>44</v>
      </c>
      <c r="B26">
        <v>1994</v>
      </c>
      <c r="C26" t="s">
        <v>36</v>
      </c>
      <c r="D26">
        <v>30</v>
      </c>
      <c r="E26" s="8" t="str">
        <f t="shared" si="1"/>
        <v>30-Oct-1994</v>
      </c>
      <c r="F26" s="10">
        <v>915.07</v>
      </c>
      <c r="G26" t="s">
        <v>12</v>
      </c>
      <c r="H26" t="s">
        <v>16</v>
      </c>
      <c r="I26" t="s">
        <v>13</v>
      </c>
      <c r="J26">
        <f t="shared" si="0"/>
        <v>28</v>
      </c>
      <c r="K26">
        <v>0</v>
      </c>
    </row>
    <row r="27" spans="1:11" x14ac:dyDescent="0.35">
      <c r="A27" t="s">
        <v>45</v>
      </c>
      <c r="B27">
        <v>1995</v>
      </c>
      <c r="C27" t="s">
        <v>36</v>
      </c>
      <c r="D27">
        <v>28</v>
      </c>
      <c r="E27" s="8" t="str">
        <f t="shared" si="1"/>
        <v>28-Oct-1995</v>
      </c>
      <c r="F27" s="10">
        <v>928.59</v>
      </c>
      <c r="G27" t="s">
        <v>12</v>
      </c>
      <c r="H27" t="s">
        <v>16</v>
      </c>
      <c r="I27" t="s">
        <v>13</v>
      </c>
      <c r="J27">
        <f t="shared" si="0"/>
        <v>27</v>
      </c>
      <c r="K27">
        <v>0</v>
      </c>
    </row>
    <row r="28" spans="1:11" x14ac:dyDescent="0.35">
      <c r="A28" t="s">
        <v>46</v>
      </c>
      <c r="B28">
        <v>2001</v>
      </c>
      <c r="C28" t="s">
        <v>34</v>
      </c>
      <c r="D28">
        <v>19</v>
      </c>
      <c r="E28" s="8" t="str">
        <f t="shared" si="1"/>
        <v>19-Aug-2001</v>
      </c>
      <c r="F28" s="10">
        <v>964.71</v>
      </c>
      <c r="G28" t="s">
        <v>12</v>
      </c>
      <c r="H28" t="s">
        <v>11</v>
      </c>
      <c r="I28" t="s">
        <v>13</v>
      </c>
      <c r="J28">
        <f t="shared" si="0"/>
        <v>21</v>
      </c>
      <c r="K28">
        <v>0</v>
      </c>
    </row>
    <row r="29" spans="1:11" x14ac:dyDescent="0.35">
      <c r="A29" t="s">
        <v>47</v>
      </c>
      <c r="B29">
        <v>1994</v>
      </c>
      <c r="C29" t="s">
        <v>15</v>
      </c>
      <c r="D29">
        <v>22</v>
      </c>
      <c r="E29" s="8" t="str">
        <f t="shared" si="1"/>
        <v>22-Nov-1994</v>
      </c>
      <c r="F29" s="10">
        <v>1006.65</v>
      </c>
      <c r="G29" t="s">
        <v>12</v>
      </c>
      <c r="H29" t="s">
        <v>11</v>
      </c>
      <c r="I29" t="s">
        <v>13</v>
      </c>
      <c r="J29">
        <f t="shared" si="0"/>
        <v>28</v>
      </c>
      <c r="K29">
        <v>0</v>
      </c>
    </row>
    <row r="30" spans="1:11" x14ac:dyDescent="0.35">
      <c r="A30" t="s">
        <v>48</v>
      </c>
      <c r="B30">
        <v>2000</v>
      </c>
      <c r="C30" t="s">
        <v>36</v>
      </c>
      <c r="D30">
        <v>9</v>
      </c>
      <c r="E30" s="8" t="str">
        <f t="shared" si="1"/>
        <v>9-Oct-2000</v>
      </c>
      <c r="F30" s="10">
        <v>1012</v>
      </c>
      <c r="G30" t="s">
        <v>12</v>
      </c>
      <c r="H30" t="s">
        <v>11</v>
      </c>
      <c r="I30" t="s">
        <v>13</v>
      </c>
      <c r="J30">
        <f t="shared" si="0"/>
        <v>22</v>
      </c>
      <c r="K30">
        <v>0</v>
      </c>
    </row>
    <row r="31" spans="1:11" x14ac:dyDescent="0.35">
      <c r="A31" t="s">
        <v>49</v>
      </c>
      <c r="B31">
        <v>1999</v>
      </c>
      <c r="C31" t="s">
        <v>34</v>
      </c>
      <c r="D31">
        <v>5</v>
      </c>
      <c r="E31" s="8" t="str">
        <f t="shared" si="1"/>
        <v>5-Aug-1999</v>
      </c>
      <c r="F31" s="10">
        <v>1019</v>
      </c>
      <c r="G31" t="s">
        <v>12</v>
      </c>
      <c r="H31" t="s">
        <v>11</v>
      </c>
      <c r="I31" t="s">
        <v>13</v>
      </c>
      <c r="J31">
        <f t="shared" si="0"/>
        <v>23</v>
      </c>
      <c r="K31">
        <v>0</v>
      </c>
    </row>
    <row r="32" spans="1:11" x14ac:dyDescent="0.35">
      <c r="A32" t="s">
        <v>50</v>
      </c>
      <c r="B32">
        <v>1995</v>
      </c>
      <c r="C32" t="s">
        <v>36</v>
      </c>
      <c r="D32">
        <v>5</v>
      </c>
      <c r="E32" s="8" t="str">
        <f t="shared" si="1"/>
        <v>5-Oct-1995</v>
      </c>
      <c r="F32" s="10">
        <v>1033.74</v>
      </c>
      <c r="G32" t="s">
        <v>12</v>
      </c>
      <c r="H32" t="s">
        <v>16</v>
      </c>
      <c r="I32" t="s">
        <v>13</v>
      </c>
      <c r="J32">
        <f t="shared" si="0"/>
        <v>27</v>
      </c>
      <c r="K32">
        <v>0</v>
      </c>
    </row>
    <row r="33" spans="1:11" x14ac:dyDescent="0.35">
      <c r="A33" t="s">
        <v>51</v>
      </c>
      <c r="B33">
        <v>1994</v>
      </c>
      <c r="C33" t="s">
        <v>15</v>
      </c>
      <c r="D33">
        <v>17</v>
      </c>
      <c r="E33" s="8" t="str">
        <f t="shared" si="1"/>
        <v>17-Nov-1994</v>
      </c>
      <c r="F33" s="10">
        <v>1044</v>
      </c>
      <c r="G33" t="s">
        <v>12</v>
      </c>
      <c r="H33" t="s">
        <v>11</v>
      </c>
      <c r="I33" t="s">
        <v>13</v>
      </c>
      <c r="J33">
        <f t="shared" si="0"/>
        <v>28</v>
      </c>
      <c r="K33">
        <v>0</v>
      </c>
    </row>
    <row r="34" spans="1:11" x14ac:dyDescent="0.35">
      <c r="A34" t="s">
        <v>52</v>
      </c>
      <c r="B34">
        <v>2002</v>
      </c>
      <c r="C34" t="s">
        <v>10</v>
      </c>
      <c r="D34">
        <v>20</v>
      </c>
      <c r="E34" s="8" t="str">
        <f t="shared" si="1"/>
        <v>20-Jul-2002</v>
      </c>
      <c r="F34" s="10">
        <v>1047</v>
      </c>
      <c r="G34" t="s">
        <v>12</v>
      </c>
      <c r="H34" t="s">
        <v>16</v>
      </c>
      <c r="I34" t="s">
        <v>13</v>
      </c>
      <c r="J34">
        <f t="shared" si="0"/>
        <v>20</v>
      </c>
      <c r="K34">
        <v>0</v>
      </c>
    </row>
    <row r="35" spans="1:11" x14ac:dyDescent="0.35">
      <c r="A35" t="s">
        <v>53</v>
      </c>
      <c r="B35">
        <v>2002</v>
      </c>
      <c r="C35" t="s">
        <v>10</v>
      </c>
      <c r="D35">
        <v>1</v>
      </c>
      <c r="E35" s="8" t="str">
        <f t="shared" si="1"/>
        <v>1-Jul-2002</v>
      </c>
      <c r="F35" s="10">
        <v>1049</v>
      </c>
      <c r="G35" t="s">
        <v>12</v>
      </c>
      <c r="H35" t="s">
        <v>11</v>
      </c>
      <c r="I35" t="s">
        <v>23</v>
      </c>
      <c r="J35">
        <f t="shared" si="0"/>
        <v>20</v>
      </c>
      <c r="K35">
        <v>0</v>
      </c>
    </row>
    <row r="36" spans="1:11" x14ac:dyDescent="0.35">
      <c r="A36" t="s">
        <v>54</v>
      </c>
      <c r="B36">
        <v>1995</v>
      </c>
      <c r="C36" t="s">
        <v>18</v>
      </c>
      <c r="D36">
        <v>1</v>
      </c>
      <c r="E36" s="8" t="str">
        <f t="shared" si="1"/>
        <v>1-Jun-1995</v>
      </c>
      <c r="F36" s="10">
        <v>1056</v>
      </c>
      <c r="G36" t="s">
        <v>12</v>
      </c>
      <c r="H36" t="s">
        <v>11</v>
      </c>
      <c r="I36" t="s">
        <v>13</v>
      </c>
      <c r="J36">
        <f t="shared" si="0"/>
        <v>28</v>
      </c>
      <c r="K36">
        <v>0</v>
      </c>
    </row>
    <row r="37" spans="1:11" x14ac:dyDescent="0.35">
      <c r="A37" t="s">
        <v>55</v>
      </c>
      <c r="B37">
        <v>1993</v>
      </c>
      <c r="C37" t="s">
        <v>20</v>
      </c>
      <c r="D37">
        <v>28</v>
      </c>
      <c r="E37" s="8" t="str">
        <f t="shared" si="1"/>
        <v>28-Sep-1993</v>
      </c>
      <c r="F37" s="10">
        <v>1068</v>
      </c>
      <c r="G37" t="s">
        <v>12</v>
      </c>
      <c r="H37" t="s">
        <v>16</v>
      </c>
      <c r="I37" t="s">
        <v>13</v>
      </c>
      <c r="J37">
        <f t="shared" si="0"/>
        <v>29</v>
      </c>
      <c r="K37">
        <v>0</v>
      </c>
    </row>
    <row r="38" spans="1:11" x14ac:dyDescent="0.35">
      <c r="A38" t="s">
        <v>56</v>
      </c>
      <c r="B38">
        <v>2004</v>
      </c>
      <c r="C38" t="s">
        <v>34</v>
      </c>
      <c r="D38">
        <v>24</v>
      </c>
      <c r="E38" s="8" t="str">
        <f t="shared" si="1"/>
        <v>24-Aug-2004</v>
      </c>
      <c r="F38" s="10">
        <v>1070</v>
      </c>
      <c r="G38" t="s">
        <v>12</v>
      </c>
      <c r="H38" t="s">
        <v>12</v>
      </c>
      <c r="I38" t="s">
        <v>13</v>
      </c>
      <c r="J38">
        <f t="shared" si="0"/>
        <v>18</v>
      </c>
      <c r="K38">
        <v>0</v>
      </c>
    </row>
    <row r="39" spans="1:11" x14ac:dyDescent="0.35">
      <c r="A39" t="s">
        <v>57</v>
      </c>
      <c r="B39">
        <v>1997</v>
      </c>
      <c r="C39" t="s">
        <v>34</v>
      </c>
      <c r="D39">
        <v>13</v>
      </c>
      <c r="E39" s="8" t="str">
        <f t="shared" si="1"/>
        <v>13-Aug-1997</v>
      </c>
      <c r="F39" s="10">
        <v>1071</v>
      </c>
      <c r="G39" t="s">
        <v>12</v>
      </c>
      <c r="H39" t="s">
        <v>12</v>
      </c>
      <c r="I39" t="s">
        <v>13</v>
      </c>
      <c r="J39">
        <f t="shared" si="0"/>
        <v>25</v>
      </c>
      <c r="K39">
        <v>0</v>
      </c>
    </row>
    <row r="40" spans="1:11" x14ac:dyDescent="0.35">
      <c r="A40" t="s">
        <v>58</v>
      </c>
      <c r="B40">
        <v>1998</v>
      </c>
      <c r="C40" t="s">
        <v>30</v>
      </c>
      <c r="D40">
        <v>26</v>
      </c>
      <c r="E40" s="8" t="str">
        <f t="shared" si="1"/>
        <v>26-Dec-1998</v>
      </c>
      <c r="F40" s="10">
        <v>1082</v>
      </c>
      <c r="G40" t="s">
        <v>12</v>
      </c>
      <c r="H40" t="s">
        <v>11</v>
      </c>
      <c r="I40" t="s">
        <v>13</v>
      </c>
      <c r="J40">
        <f t="shared" si="0"/>
        <v>24</v>
      </c>
      <c r="K40">
        <v>0</v>
      </c>
    </row>
    <row r="41" spans="1:11" x14ac:dyDescent="0.35">
      <c r="A41" t="s">
        <v>59</v>
      </c>
      <c r="B41">
        <v>2002</v>
      </c>
      <c r="C41" t="s">
        <v>34</v>
      </c>
      <c r="D41">
        <v>13</v>
      </c>
      <c r="E41" s="8" t="str">
        <f t="shared" si="1"/>
        <v>13-Aug-2002</v>
      </c>
      <c r="F41" s="10">
        <v>1086</v>
      </c>
      <c r="G41" t="s">
        <v>12</v>
      </c>
      <c r="H41" t="s">
        <v>12</v>
      </c>
      <c r="I41" t="s">
        <v>13</v>
      </c>
      <c r="J41">
        <f t="shared" si="0"/>
        <v>20</v>
      </c>
      <c r="K41">
        <v>0</v>
      </c>
    </row>
    <row r="42" spans="1:11" x14ac:dyDescent="0.35">
      <c r="A42" t="s">
        <v>60</v>
      </c>
      <c r="B42">
        <v>2004</v>
      </c>
      <c r="C42" t="s">
        <v>15</v>
      </c>
      <c r="D42">
        <v>12</v>
      </c>
      <c r="E42" s="8" t="str">
        <f t="shared" si="1"/>
        <v>12-Nov-2004</v>
      </c>
      <c r="F42" s="10">
        <v>1121.8699999999999</v>
      </c>
      <c r="G42" t="s">
        <v>12</v>
      </c>
      <c r="H42" t="s">
        <v>16</v>
      </c>
      <c r="I42" t="s">
        <v>13</v>
      </c>
      <c r="J42">
        <f t="shared" si="0"/>
        <v>18</v>
      </c>
      <c r="K42">
        <v>0</v>
      </c>
    </row>
    <row r="43" spans="1:11" x14ac:dyDescent="0.35">
      <c r="A43" t="s">
        <v>61</v>
      </c>
      <c r="B43">
        <v>2004</v>
      </c>
      <c r="C43" t="s">
        <v>18</v>
      </c>
      <c r="D43">
        <v>14</v>
      </c>
      <c r="E43" s="8" t="str">
        <f t="shared" si="1"/>
        <v>14-Jun-2004</v>
      </c>
      <c r="F43" s="10">
        <v>1131.51</v>
      </c>
      <c r="G43" t="s">
        <v>12</v>
      </c>
      <c r="H43" t="s">
        <v>16</v>
      </c>
      <c r="I43" t="s">
        <v>13</v>
      </c>
      <c r="J43">
        <f t="shared" si="0"/>
        <v>18</v>
      </c>
      <c r="K43">
        <v>0</v>
      </c>
    </row>
    <row r="44" spans="1:11" x14ac:dyDescent="0.35">
      <c r="A44" t="s">
        <v>62</v>
      </c>
      <c r="B44">
        <v>2002</v>
      </c>
      <c r="C44" t="s">
        <v>10</v>
      </c>
      <c r="D44">
        <v>19</v>
      </c>
      <c r="E44" s="8" t="str">
        <f t="shared" si="1"/>
        <v>19-Jul-2002</v>
      </c>
      <c r="F44" s="10">
        <v>1132</v>
      </c>
      <c r="G44" t="s">
        <v>12</v>
      </c>
      <c r="H44" t="s">
        <v>16</v>
      </c>
      <c r="I44" t="s">
        <v>13</v>
      </c>
      <c r="J44">
        <f t="shared" si="0"/>
        <v>20</v>
      </c>
      <c r="K44">
        <v>0</v>
      </c>
    </row>
    <row r="45" spans="1:11" x14ac:dyDescent="0.35">
      <c r="A45" t="s">
        <v>63</v>
      </c>
      <c r="B45">
        <v>2004</v>
      </c>
      <c r="C45" t="s">
        <v>36</v>
      </c>
      <c r="D45">
        <v>6</v>
      </c>
      <c r="E45" s="8" t="str">
        <f t="shared" si="1"/>
        <v>6-Oct-2004</v>
      </c>
      <c r="F45" s="10">
        <v>1135</v>
      </c>
      <c r="G45" t="s">
        <v>12</v>
      </c>
      <c r="H45" t="s">
        <v>12</v>
      </c>
      <c r="I45" t="s">
        <v>13</v>
      </c>
      <c r="J45">
        <f t="shared" si="0"/>
        <v>18</v>
      </c>
      <c r="K45">
        <v>0</v>
      </c>
    </row>
    <row r="46" spans="1:11" x14ac:dyDescent="0.35">
      <c r="A46" t="s">
        <v>64</v>
      </c>
      <c r="B46">
        <v>2004</v>
      </c>
      <c r="C46" t="s">
        <v>18</v>
      </c>
      <c r="D46">
        <v>11</v>
      </c>
      <c r="E46" s="8" t="str">
        <f t="shared" si="1"/>
        <v>11-Jun-2004</v>
      </c>
      <c r="F46" s="10">
        <v>1135.94</v>
      </c>
      <c r="G46" t="s">
        <v>12</v>
      </c>
      <c r="H46" t="s">
        <v>12</v>
      </c>
      <c r="I46" t="s">
        <v>13</v>
      </c>
      <c r="J46">
        <f t="shared" si="0"/>
        <v>18</v>
      </c>
      <c r="K46">
        <v>0</v>
      </c>
    </row>
    <row r="47" spans="1:11" x14ac:dyDescent="0.35">
      <c r="A47" t="s">
        <v>65</v>
      </c>
      <c r="B47">
        <v>2004</v>
      </c>
      <c r="C47" t="s">
        <v>15</v>
      </c>
      <c r="D47">
        <v>28</v>
      </c>
      <c r="E47" s="8" t="str">
        <f t="shared" si="1"/>
        <v>28-Nov-2004</v>
      </c>
      <c r="F47" s="10">
        <v>1136.4000000000001</v>
      </c>
      <c r="G47" t="s">
        <v>12</v>
      </c>
      <c r="H47" t="s">
        <v>12</v>
      </c>
      <c r="I47" t="s">
        <v>13</v>
      </c>
      <c r="J47">
        <f t="shared" si="0"/>
        <v>18</v>
      </c>
      <c r="K47">
        <v>0</v>
      </c>
    </row>
    <row r="48" spans="1:11" x14ac:dyDescent="0.35">
      <c r="A48" t="s">
        <v>66</v>
      </c>
      <c r="B48">
        <v>2002</v>
      </c>
      <c r="C48" t="s">
        <v>34</v>
      </c>
      <c r="D48">
        <v>11</v>
      </c>
      <c r="E48" s="8" t="str">
        <f t="shared" si="1"/>
        <v>11-Aug-2002</v>
      </c>
      <c r="F48" s="10">
        <v>1137</v>
      </c>
      <c r="G48" t="s">
        <v>12</v>
      </c>
      <c r="H48" t="s">
        <v>16</v>
      </c>
      <c r="I48" t="s">
        <v>13</v>
      </c>
      <c r="J48">
        <f t="shared" si="0"/>
        <v>20</v>
      </c>
      <c r="K48">
        <v>0</v>
      </c>
    </row>
    <row r="49" spans="1:11" x14ac:dyDescent="0.35">
      <c r="A49" t="s">
        <v>2382</v>
      </c>
      <c r="B49">
        <v>2004</v>
      </c>
      <c r="C49" t="s">
        <v>15</v>
      </c>
      <c r="D49">
        <v>6</v>
      </c>
      <c r="E49" s="8" t="str">
        <f t="shared" si="1"/>
        <v>6-Nov-2004</v>
      </c>
      <c r="F49" s="10">
        <v>1137.01</v>
      </c>
      <c r="G49" t="s">
        <v>12</v>
      </c>
      <c r="H49" t="s">
        <v>16</v>
      </c>
      <c r="I49" t="s">
        <v>13</v>
      </c>
      <c r="J49">
        <f t="shared" si="0"/>
        <v>18</v>
      </c>
      <c r="K49">
        <v>0</v>
      </c>
    </row>
    <row r="50" spans="1:11" x14ac:dyDescent="0.35">
      <c r="A50" t="s">
        <v>67</v>
      </c>
      <c r="B50">
        <v>2004</v>
      </c>
      <c r="C50" t="s">
        <v>36</v>
      </c>
      <c r="D50">
        <v>15</v>
      </c>
      <c r="E50" s="8" t="str">
        <f t="shared" si="1"/>
        <v>15-Oct-2004</v>
      </c>
      <c r="F50" s="10">
        <v>1137.01</v>
      </c>
      <c r="G50" t="s">
        <v>12</v>
      </c>
      <c r="H50" t="s">
        <v>16</v>
      </c>
      <c r="I50" t="s">
        <v>13</v>
      </c>
      <c r="J50">
        <f t="shared" si="0"/>
        <v>18</v>
      </c>
      <c r="K50">
        <v>0</v>
      </c>
    </row>
    <row r="51" spans="1:11" x14ac:dyDescent="0.35">
      <c r="A51" t="s">
        <v>68</v>
      </c>
      <c r="B51">
        <v>2004</v>
      </c>
      <c r="C51" t="s">
        <v>15</v>
      </c>
      <c r="D51">
        <v>27</v>
      </c>
      <c r="E51" s="8" t="str">
        <f t="shared" si="1"/>
        <v>27-Nov-2004</v>
      </c>
      <c r="F51" s="10">
        <v>1137.47</v>
      </c>
      <c r="G51" t="s">
        <v>12</v>
      </c>
      <c r="H51" t="s">
        <v>11</v>
      </c>
      <c r="I51" t="s">
        <v>13</v>
      </c>
      <c r="J51">
        <f t="shared" si="0"/>
        <v>18</v>
      </c>
      <c r="K51">
        <v>0</v>
      </c>
    </row>
    <row r="52" spans="1:11" x14ac:dyDescent="0.35">
      <c r="A52" t="s">
        <v>69</v>
      </c>
      <c r="B52">
        <v>2001</v>
      </c>
      <c r="C52" t="s">
        <v>36</v>
      </c>
      <c r="D52">
        <v>25</v>
      </c>
      <c r="E52" s="8" t="str">
        <f t="shared" si="1"/>
        <v>25-Oct-2001</v>
      </c>
      <c r="F52" s="10">
        <v>1141</v>
      </c>
      <c r="G52" t="s">
        <v>12</v>
      </c>
      <c r="H52" t="s">
        <v>16</v>
      </c>
      <c r="I52" t="s">
        <v>13</v>
      </c>
      <c r="J52">
        <f t="shared" si="0"/>
        <v>21</v>
      </c>
      <c r="K52">
        <v>0</v>
      </c>
    </row>
    <row r="53" spans="1:11" x14ac:dyDescent="0.35">
      <c r="A53" t="s">
        <v>70</v>
      </c>
      <c r="B53">
        <v>2004</v>
      </c>
      <c r="C53" t="s">
        <v>20</v>
      </c>
      <c r="D53">
        <v>12</v>
      </c>
      <c r="E53" s="8" t="str">
        <f t="shared" si="1"/>
        <v>12-Sep-2004</v>
      </c>
      <c r="F53" s="10">
        <v>1141.45</v>
      </c>
      <c r="G53" t="s">
        <v>12</v>
      </c>
      <c r="H53" t="s">
        <v>12</v>
      </c>
      <c r="I53" t="s">
        <v>13</v>
      </c>
      <c r="J53">
        <f t="shared" si="0"/>
        <v>18</v>
      </c>
      <c r="K53">
        <v>0</v>
      </c>
    </row>
    <row r="54" spans="1:11" x14ac:dyDescent="0.35">
      <c r="A54" t="s">
        <v>71</v>
      </c>
      <c r="B54">
        <v>2002</v>
      </c>
      <c r="C54" t="s">
        <v>36</v>
      </c>
      <c r="D54">
        <v>1</v>
      </c>
      <c r="E54" s="8" t="str">
        <f t="shared" si="1"/>
        <v>1-Oct-2002</v>
      </c>
      <c r="F54" s="10">
        <v>1142</v>
      </c>
      <c r="G54" t="s">
        <v>12</v>
      </c>
      <c r="H54" t="s">
        <v>11</v>
      </c>
      <c r="I54" t="s">
        <v>41</v>
      </c>
      <c r="J54">
        <f t="shared" si="0"/>
        <v>20</v>
      </c>
      <c r="K54">
        <v>0</v>
      </c>
    </row>
    <row r="55" spans="1:11" x14ac:dyDescent="0.35">
      <c r="A55" t="s">
        <v>72</v>
      </c>
      <c r="B55">
        <v>2004</v>
      </c>
      <c r="C55" t="s">
        <v>18</v>
      </c>
      <c r="D55">
        <v>10</v>
      </c>
      <c r="E55" s="8" t="str">
        <f t="shared" si="1"/>
        <v>10-Jun-2004</v>
      </c>
      <c r="F55" s="10">
        <v>1146.8</v>
      </c>
      <c r="G55" t="s">
        <v>11</v>
      </c>
      <c r="H55" t="s">
        <v>11</v>
      </c>
      <c r="I55" t="s">
        <v>13</v>
      </c>
      <c r="J55">
        <f t="shared" si="0"/>
        <v>18</v>
      </c>
      <c r="K55">
        <v>0</v>
      </c>
    </row>
    <row r="56" spans="1:11" x14ac:dyDescent="0.35">
      <c r="A56" t="s">
        <v>73</v>
      </c>
      <c r="B56">
        <v>2003</v>
      </c>
      <c r="C56" t="s">
        <v>18</v>
      </c>
      <c r="D56">
        <v>12</v>
      </c>
      <c r="E56" s="8" t="str">
        <f t="shared" si="1"/>
        <v>12-Jun-2003</v>
      </c>
      <c r="F56" s="10">
        <v>1149</v>
      </c>
      <c r="G56" t="s">
        <v>11</v>
      </c>
      <c r="H56" t="s">
        <v>16</v>
      </c>
      <c r="I56" t="s">
        <v>23</v>
      </c>
      <c r="J56">
        <f t="shared" si="0"/>
        <v>19</v>
      </c>
      <c r="K56">
        <v>0</v>
      </c>
    </row>
    <row r="57" spans="1:11" x14ac:dyDescent="0.35">
      <c r="A57" t="s">
        <v>74</v>
      </c>
      <c r="B57">
        <v>2004</v>
      </c>
      <c r="C57" t="s">
        <v>10</v>
      </c>
      <c r="D57">
        <v>18</v>
      </c>
      <c r="E57" s="8" t="str">
        <f t="shared" si="1"/>
        <v>18-Jul-2004</v>
      </c>
      <c r="F57" s="10">
        <v>1149.4000000000001</v>
      </c>
      <c r="G57" t="s">
        <v>11</v>
      </c>
      <c r="H57" t="s">
        <v>11</v>
      </c>
      <c r="I57" t="s">
        <v>13</v>
      </c>
      <c r="J57">
        <f t="shared" si="0"/>
        <v>18</v>
      </c>
      <c r="K57">
        <v>0</v>
      </c>
    </row>
    <row r="58" spans="1:11" x14ac:dyDescent="0.35">
      <c r="A58" t="s">
        <v>75</v>
      </c>
      <c r="B58">
        <v>1994</v>
      </c>
      <c r="C58" t="s">
        <v>10</v>
      </c>
      <c r="D58">
        <v>26</v>
      </c>
      <c r="E58" s="8" t="str">
        <f t="shared" si="1"/>
        <v>26-Jul-1994</v>
      </c>
      <c r="F58" s="10">
        <v>1158.32</v>
      </c>
      <c r="G58" t="s">
        <v>11</v>
      </c>
      <c r="H58" t="s">
        <v>16</v>
      </c>
      <c r="I58" t="s">
        <v>13</v>
      </c>
      <c r="J58">
        <f t="shared" si="0"/>
        <v>28</v>
      </c>
      <c r="K58">
        <v>0</v>
      </c>
    </row>
    <row r="59" spans="1:11" x14ac:dyDescent="0.35">
      <c r="A59" t="s">
        <v>76</v>
      </c>
      <c r="B59">
        <v>2004</v>
      </c>
      <c r="C59" t="s">
        <v>15</v>
      </c>
      <c r="D59">
        <v>11</v>
      </c>
      <c r="E59" s="8" t="str">
        <f t="shared" si="1"/>
        <v>11-Nov-2004</v>
      </c>
      <c r="F59" s="10">
        <v>1163.46</v>
      </c>
      <c r="G59" t="s">
        <v>11</v>
      </c>
      <c r="H59" t="s">
        <v>12</v>
      </c>
      <c r="I59" t="s">
        <v>13</v>
      </c>
      <c r="J59">
        <f t="shared" si="0"/>
        <v>18</v>
      </c>
      <c r="K59">
        <v>0</v>
      </c>
    </row>
    <row r="60" spans="1:11" x14ac:dyDescent="0.35">
      <c r="A60" t="s">
        <v>77</v>
      </c>
      <c r="B60">
        <v>2002</v>
      </c>
      <c r="C60" t="s">
        <v>18</v>
      </c>
      <c r="D60">
        <v>11</v>
      </c>
      <c r="E60" s="8" t="str">
        <f t="shared" si="1"/>
        <v>11-Jun-2002</v>
      </c>
      <c r="F60" s="10">
        <v>1165</v>
      </c>
      <c r="G60" t="s">
        <v>11</v>
      </c>
      <c r="H60" t="s">
        <v>12</v>
      </c>
      <c r="I60" t="s">
        <v>23</v>
      </c>
      <c r="J60">
        <f t="shared" si="0"/>
        <v>20</v>
      </c>
      <c r="K60">
        <v>0</v>
      </c>
    </row>
    <row r="61" spans="1:11" x14ac:dyDescent="0.35">
      <c r="A61" t="s">
        <v>78</v>
      </c>
      <c r="B61">
        <v>2001</v>
      </c>
      <c r="C61" t="s">
        <v>15</v>
      </c>
      <c r="D61">
        <v>12</v>
      </c>
      <c r="E61" s="8" t="str">
        <f t="shared" si="1"/>
        <v>12-Nov-2001</v>
      </c>
      <c r="F61" s="10">
        <v>1167</v>
      </c>
      <c r="G61" t="s">
        <v>11</v>
      </c>
      <c r="H61" t="s">
        <v>16</v>
      </c>
      <c r="I61" t="s">
        <v>13</v>
      </c>
      <c r="J61">
        <f t="shared" si="0"/>
        <v>21</v>
      </c>
      <c r="K61">
        <v>0</v>
      </c>
    </row>
    <row r="62" spans="1:11" x14ac:dyDescent="0.35">
      <c r="A62" t="s">
        <v>79</v>
      </c>
      <c r="B62">
        <v>1996</v>
      </c>
      <c r="C62" t="s">
        <v>34</v>
      </c>
      <c r="D62">
        <v>11</v>
      </c>
      <c r="E62" s="8" t="str">
        <f t="shared" si="1"/>
        <v>11-Aug-1996</v>
      </c>
      <c r="F62" s="10">
        <v>1178</v>
      </c>
      <c r="G62" t="s">
        <v>11</v>
      </c>
      <c r="H62" t="s">
        <v>12</v>
      </c>
      <c r="I62" t="s">
        <v>13</v>
      </c>
      <c r="J62">
        <f t="shared" si="0"/>
        <v>26</v>
      </c>
      <c r="K62">
        <v>0</v>
      </c>
    </row>
    <row r="63" spans="1:11" x14ac:dyDescent="0.35">
      <c r="A63" t="s">
        <v>80</v>
      </c>
      <c r="B63">
        <v>1997</v>
      </c>
      <c r="C63" t="s">
        <v>18</v>
      </c>
      <c r="D63">
        <v>28</v>
      </c>
      <c r="E63" s="8" t="str">
        <f t="shared" si="1"/>
        <v>28-Jun-1997</v>
      </c>
      <c r="F63" s="10">
        <v>1178.07</v>
      </c>
      <c r="G63" t="s">
        <v>11</v>
      </c>
      <c r="H63" t="s">
        <v>11</v>
      </c>
      <c r="I63" t="s">
        <v>13</v>
      </c>
      <c r="J63">
        <f t="shared" si="0"/>
        <v>25</v>
      </c>
      <c r="K63">
        <v>0</v>
      </c>
    </row>
    <row r="64" spans="1:11" x14ac:dyDescent="0.35">
      <c r="A64" t="s">
        <v>81</v>
      </c>
      <c r="B64">
        <v>2002</v>
      </c>
      <c r="C64" t="s">
        <v>34</v>
      </c>
      <c r="D64">
        <v>26</v>
      </c>
      <c r="E64" s="8" t="str">
        <f t="shared" si="1"/>
        <v>26-Aug-2002</v>
      </c>
      <c r="F64" s="10">
        <v>1191</v>
      </c>
      <c r="G64" t="s">
        <v>11</v>
      </c>
      <c r="H64" t="s">
        <v>16</v>
      </c>
      <c r="I64" t="s">
        <v>13</v>
      </c>
      <c r="J64">
        <f t="shared" si="0"/>
        <v>20</v>
      </c>
      <c r="K64">
        <v>0</v>
      </c>
    </row>
    <row r="65" spans="1:11" x14ac:dyDescent="0.35">
      <c r="A65" t="s">
        <v>82</v>
      </c>
      <c r="B65">
        <v>1999</v>
      </c>
      <c r="C65" t="s">
        <v>18</v>
      </c>
      <c r="D65">
        <v>28</v>
      </c>
      <c r="E65" s="8" t="str">
        <f t="shared" si="1"/>
        <v>28-Jun-1999</v>
      </c>
      <c r="F65" s="10">
        <v>1200</v>
      </c>
      <c r="G65" t="s">
        <v>11</v>
      </c>
      <c r="H65" t="s">
        <v>12</v>
      </c>
      <c r="I65" t="s">
        <v>23</v>
      </c>
      <c r="J65">
        <f t="shared" si="0"/>
        <v>23</v>
      </c>
      <c r="K65">
        <v>0</v>
      </c>
    </row>
    <row r="66" spans="1:11" x14ac:dyDescent="0.35">
      <c r="A66" t="s">
        <v>83</v>
      </c>
      <c r="B66">
        <v>1992</v>
      </c>
      <c r="C66" t="s">
        <v>36</v>
      </c>
      <c r="D66">
        <v>6</v>
      </c>
      <c r="E66" s="8" t="str">
        <f t="shared" si="1"/>
        <v>6-Oct-1992</v>
      </c>
      <c r="F66" s="10">
        <v>1200.55</v>
      </c>
      <c r="G66" t="s">
        <v>11</v>
      </c>
      <c r="H66" t="s">
        <v>12</v>
      </c>
      <c r="I66" t="s">
        <v>13</v>
      </c>
      <c r="J66">
        <f t="shared" ref="J66:J129" si="2">DATEDIF(E66,"08-6-2023","y")</f>
        <v>30</v>
      </c>
      <c r="K66">
        <v>0</v>
      </c>
    </row>
    <row r="67" spans="1:11" x14ac:dyDescent="0.35">
      <c r="A67" t="s">
        <v>84</v>
      </c>
      <c r="B67">
        <v>2004</v>
      </c>
      <c r="C67" t="s">
        <v>18</v>
      </c>
      <c r="D67">
        <v>2</v>
      </c>
      <c r="E67" s="8" t="str">
        <f t="shared" ref="E67:E130" si="3">CONCATENATE(D67,"-",C67,"-",B67)</f>
        <v>2-Jun-2004</v>
      </c>
      <c r="F67" s="10">
        <v>1210</v>
      </c>
      <c r="G67" t="s">
        <v>11</v>
      </c>
      <c r="H67" t="s">
        <v>16</v>
      </c>
      <c r="I67" t="s">
        <v>13</v>
      </c>
      <c r="J67">
        <f t="shared" si="2"/>
        <v>19</v>
      </c>
      <c r="K67">
        <v>0</v>
      </c>
    </row>
    <row r="68" spans="1:11" x14ac:dyDescent="0.35">
      <c r="A68" t="s">
        <v>85</v>
      </c>
      <c r="B68">
        <v>1996</v>
      </c>
      <c r="C68" t="s">
        <v>15</v>
      </c>
      <c r="D68">
        <v>4</v>
      </c>
      <c r="E68" s="8" t="str">
        <f t="shared" si="3"/>
        <v>4-Nov-1996</v>
      </c>
      <c r="F68" s="10">
        <v>1220</v>
      </c>
      <c r="G68" t="s">
        <v>11</v>
      </c>
      <c r="H68" t="s">
        <v>12</v>
      </c>
      <c r="I68" t="s">
        <v>23</v>
      </c>
      <c r="J68">
        <f t="shared" si="2"/>
        <v>26</v>
      </c>
      <c r="K68">
        <v>0</v>
      </c>
    </row>
    <row r="69" spans="1:11" x14ac:dyDescent="0.35">
      <c r="A69" t="s">
        <v>86</v>
      </c>
      <c r="B69">
        <v>2004</v>
      </c>
      <c r="C69" t="s">
        <v>10</v>
      </c>
      <c r="D69">
        <v>9</v>
      </c>
      <c r="E69" s="8" t="str">
        <f t="shared" si="3"/>
        <v>9-Jul-2004</v>
      </c>
      <c r="F69" s="10">
        <v>1224</v>
      </c>
      <c r="G69" t="s">
        <v>11</v>
      </c>
      <c r="H69" t="s">
        <v>16</v>
      </c>
      <c r="I69" t="s">
        <v>13</v>
      </c>
      <c r="J69">
        <f t="shared" si="2"/>
        <v>18</v>
      </c>
      <c r="K69">
        <v>0</v>
      </c>
    </row>
    <row r="70" spans="1:11" x14ac:dyDescent="0.35">
      <c r="A70" t="s">
        <v>87</v>
      </c>
      <c r="B70">
        <v>2004</v>
      </c>
      <c r="C70" t="s">
        <v>36</v>
      </c>
      <c r="D70">
        <v>16</v>
      </c>
      <c r="E70" s="8" t="str">
        <f t="shared" si="3"/>
        <v>16-Oct-2004</v>
      </c>
      <c r="F70" s="10">
        <v>1228</v>
      </c>
      <c r="G70" t="s">
        <v>11</v>
      </c>
      <c r="H70" t="s">
        <v>16</v>
      </c>
      <c r="I70" t="s">
        <v>23</v>
      </c>
      <c r="J70">
        <f t="shared" si="2"/>
        <v>18</v>
      </c>
      <c r="K70">
        <v>0</v>
      </c>
    </row>
    <row r="71" spans="1:11" x14ac:dyDescent="0.35">
      <c r="A71" t="s">
        <v>88</v>
      </c>
      <c r="B71">
        <v>1998</v>
      </c>
      <c r="C71" t="s">
        <v>10</v>
      </c>
      <c r="D71">
        <v>13</v>
      </c>
      <c r="E71" s="8" t="str">
        <f t="shared" si="3"/>
        <v>13-Jul-1998</v>
      </c>
      <c r="F71" s="10">
        <v>1234</v>
      </c>
      <c r="G71" t="s">
        <v>11</v>
      </c>
      <c r="H71" t="s">
        <v>16</v>
      </c>
      <c r="I71" t="s">
        <v>13</v>
      </c>
      <c r="J71">
        <f t="shared" si="2"/>
        <v>24</v>
      </c>
      <c r="K71">
        <v>0</v>
      </c>
    </row>
    <row r="72" spans="1:11" x14ac:dyDescent="0.35">
      <c r="A72" t="s">
        <v>89</v>
      </c>
      <c r="B72">
        <v>2002</v>
      </c>
      <c r="C72" t="s">
        <v>30</v>
      </c>
      <c r="D72">
        <v>12</v>
      </c>
      <c r="E72" s="8" t="str">
        <f t="shared" si="3"/>
        <v>12-Dec-2002</v>
      </c>
      <c r="F72" s="10">
        <v>1237</v>
      </c>
      <c r="G72" t="s">
        <v>11</v>
      </c>
      <c r="H72" t="s">
        <v>11</v>
      </c>
      <c r="I72" t="s">
        <v>13</v>
      </c>
      <c r="J72">
        <f t="shared" si="2"/>
        <v>20</v>
      </c>
      <c r="K72">
        <v>0</v>
      </c>
    </row>
    <row r="73" spans="1:11" x14ac:dyDescent="0.35">
      <c r="A73" t="s">
        <v>90</v>
      </c>
      <c r="B73">
        <v>1998</v>
      </c>
      <c r="C73" t="s">
        <v>36</v>
      </c>
      <c r="D73">
        <v>11</v>
      </c>
      <c r="E73" s="8" t="str">
        <f t="shared" si="3"/>
        <v>11-Oct-1998</v>
      </c>
      <c r="F73" s="10">
        <v>1240</v>
      </c>
      <c r="G73" t="s">
        <v>11</v>
      </c>
      <c r="H73" t="s">
        <v>16</v>
      </c>
      <c r="I73" t="s">
        <v>23</v>
      </c>
      <c r="J73">
        <f t="shared" si="2"/>
        <v>24</v>
      </c>
      <c r="K73">
        <v>0</v>
      </c>
    </row>
    <row r="74" spans="1:11" x14ac:dyDescent="0.35">
      <c r="A74" t="s">
        <v>91</v>
      </c>
      <c r="B74">
        <v>2002</v>
      </c>
      <c r="C74" t="s">
        <v>10</v>
      </c>
      <c r="D74">
        <v>1</v>
      </c>
      <c r="E74" s="8" t="str">
        <f t="shared" si="3"/>
        <v>1-Jul-2002</v>
      </c>
      <c r="F74" s="10">
        <v>1241</v>
      </c>
      <c r="G74" t="s">
        <v>11</v>
      </c>
      <c r="H74" t="s">
        <v>11</v>
      </c>
      <c r="I74" t="s">
        <v>13</v>
      </c>
      <c r="J74">
        <f t="shared" si="2"/>
        <v>20</v>
      </c>
      <c r="K74">
        <v>0</v>
      </c>
    </row>
    <row r="75" spans="1:11" x14ac:dyDescent="0.35">
      <c r="A75" t="s">
        <v>92</v>
      </c>
      <c r="B75">
        <v>2003</v>
      </c>
      <c r="C75" t="s">
        <v>34</v>
      </c>
      <c r="D75">
        <v>2</v>
      </c>
      <c r="E75" s="8" t="str">
        <f t="shared" si="3"/>
        <v>2-Aug-2003</v>
      </c>
      <c r="F75" s="10">
        <v>1241.57</v>
      </c>
      <c r="G75" t="s">
        <v>11</v>
      </c>
      <c r="H75" t="s">
        <v>11</v>
      </c>
      <c r="I75" t="s">
        <v>41</v>
      </c>
      <c r="J75">
        <f t="shared" si="2"/>
        <v>19</v>
      </c>
      <c r="K75">
        <v>0</v>
      </c>
    </row>
    <row r="76" spans="1:11" x14ac:dyDescent="0.35">
      <c r="A76" t="s">
        <v>93</v>
      </c>
      <c r="B76">
        <v>2003</v>
      </c>
      <c r="C76" t="s">
        <v>20</v>
      </c>
      <c r="D76">
        <v>15</v>
      </c>
      <c r="E76" s="8" t="str">
        <f t="shared" si="3"/>
        <v>15-Sep-2003</v>
      </c>
      <c r="F76" s="10">
        <v>1242.26</v>
      </c>
      <c r="G76" t="s">
        <v>11</v>
      </c>
      <c r="H76" t="s">
        <v>16</v>
      </c>
      <c r="I76" t="s">
        <v>41</v>
      </c>
      <c r="J76">
        <f t="shared" si="2"/>
        <v>19</v>
      </c>
      <c r="K76">
        <v>0</v>
      </c>
    </row>
    <row r="77" spans="1:11" x14ac:dyDescent="0.35">
      <c r="A77" t="s">
        <v>94</v>
      </c>
      <c r="B77">
        <v>2003</v>
      </c>
      <c r="C77" t="s">
        <v>20</v>
      </c>
      <c r="D77">
        <v>8</v>
      </c>
      <c r="E77" s="8" t="str">
        <f t="shared" si="3"/>
        <v>8-Sep-2003</v>
      </c>
      <c r="F77" s="10">
        <v>1242.82</v>
      </c>
      <c r="G77" t="s">
        <v>11</v>
      </c>
      <c r="H77" t="s">
        <v>16</v>
      </c>
      <c r="I77" t="s">
        <v>41</v>
      </c>
      <c r="J77">
        <f t="shared" si="2"/>
        <v>19</v>
      </c>
      <c r="K77">
        <v>0</v>
      </c>
    </row>
    <row r="78" spans="1:11" x14ac:dyDescent="0.35">
      <c r="A78" t="s">
        <v>95</v>
      </c>
      <c r="B78">
        <v>2003</v>
      </c>
      <c r="C78" t="s">
        <v>20</v>
      </c>
      <c r="D78">
        <v>15</v>
      </c>
      <c r="E78" s="8" t="str">
        <f t="shared" si="3"/>
        <v>15-Sep-2003</v>
      </c>
      <c r="F78" s="10">
        <v>1252.4100000000001</v>
      </c>
      <c r="G78" t="s">
        <v>11</v>
      </c>
      <c r="H78" t="s">
        <v>12</v>
      </c>
      <c r="I78" t="s">
        <v>41</v>
      </c>
      <c r="J78">
        <f t="shared" si="2"/>
        <v>19</v>
      </c>
      <c r="K78">
        <v>0</v>
      </c>
    </row>
    <row r="79" spans="1:11" x14ac:dyDescent="0.35">
      <c r="A79" t="s">
        <v>96</v>
      </c>
      <c r="B79">
        <v>1997</v>
      </c>
      <c r="C79" t="s">
        <v>15</v>
      </c>
      <c r="D79">
        <v>4</v>
      </c>
      <c r="E79" s="8" t="str">
        <f t="shared" si="3"/>
        <v>4-Nov-1997</v>
      </c>
      <c r="F79" s="10">
        <v>1253</v>
      </c>
      <c r="G79" t="s">
        <v>11</v>
      </c>
      <c r="H79" t="s">
        <v>11</v>
      </c>
      <c r="I79" t="s">
        <v>13</v>
      </c>
      <c r="J79">
        <f t="shared" si="2"/>
        <v>25</v>
      </c>
      <c r="K79">
        <v>0</v>
      </c>
    </row>
    <row r="80" spans="1:11" x14ac:dyDescent="0.35">
      <c r="A80" t="s">
        <v>97</v>
      </c>
      <c r="B80">
        <v>2003</v>
      </c>
      <c r="C80" t="s">
        <v>30</v>
      </c>
      <c r="D80">
        <v>10</v>
      </c>
      <c r="E80" s="8" t="str">
        <f t="shared" si="3"/>
        <v>10-Dec-2003</v>
      </c>
      <c r="F80" s="10">
        <v>1253.94</v>
      </c>
      <c r="G80" t="s">
        <v>11</v>
      </c>
      <c r="H80" t="s">
        <v>11</v>
      </c>
      <c r="I80" t="s">
        <v>41</v>
      </c>
      <c r="J80">
        <f t="shared" si="2"/>
        <v>19</v>
      </c>
      <c r="K80">
        <v>0</v>
      </c>
    </row>
    <row r="81" spans="1:11" x14ac:dyDescent="0.35">
      <c r="A81" t="s">
        <v>98</v>
      </c>
      <c r="B81">
        <v>2003</v>
      </c>
      <c r="C81" t="s">
        <v>36</v>
      </c>
      <c r="D81">
        <v>13</v>
      </c>
      <c r="E81" s="8" t="str">
        <f t="shared" si="3"/>
        <v>13-Oct-2003</v>
      </c>
      <c r="F81" s="10">
        <v>1256.3</v>
      </c>
      <c r="G81" t="s">
        <v>11</v>
      </c>
      <c r="H81" t="s">
        <v>12</v>
      </c>
      <c r="I81" t="s">
        <v>41</v>
      </c>
      <c r="J81">
        <f t="shared" si="2"/>
        <v>19</v>
      </c>
      <c r="K81">
        <v>0</v>
      </c>
    </row>
    <row r="82" spans="1:11" x14ac:dyDescent="0.35">
      <c r="A82" t="s">
        <v>99</v>
      </c>
      <c r="B82">
        <v>2003</v>
      </c>
      <c r="C82" t="s">
        <v>36</v>
      </c>
      <c r="D82">
        <v>30</v>
      </c>
      <c r="E82" s="8" t="str">
        <f t="shared" si="3"/>
        <v>30-Oct-2003</v>
      </c>
      <c r="F82" s="10">
        <v>1261.44</v>
      </c>
      <c r="G82" t="s">
        <v>11</v>
      </c>
      <c r="H82" t="s">
        <v>12</v>
      </c>
      <c r="I82" t="s">
        <v>41</v>
      </c>
      <c r="J82">
        <f t="shared" si="2"/>
        <v>19</v>
      </c>
      <c r="K82">
        <v>0</v>
      </c>
    </row>
    <row r="83" spans="1:11" x14ac:dyDescent="0.35">
      <c r="A83" t="s">
        <v>100</v>
      </c>
      <c r="B83">
        <v>2003</v>
      </c>
      <c r="C83" t="s">
        <v>34</v>
      </c>
      <c r="D83">
        <v>15</v>
      </c>
      <c r="E83" s="8" t="str">
        <f t="shared" si="3"/>
        <v>15-Aug-2003</v>
      </c>
      <c r="F83" s="10">
        <v>1261.8599999999999</v>
      </c>
      <c r="G83" t="s">
        <v>11</v>
      </c>
      <c r="H83" t="s">
        <v>12</v>
      </c>
      <c r="I83" t="s">
        <v>41</v>
      </c>
      <c r="J83">
        <f t="shared" si="2"/>
        <v>19</v>
      </c>
      <c r="K83">
        <v>0</v>
      </c>
    </row>
    <row r="84" spans="1:11" x14ac:dyDescent="0.35">
      <c r="A84" t="s">
        <v>101</v>
      </c>
      <c r="B84">
        <v>2003</v>
      </c>
      <c r="C84" t="s">
        <v>15</v>
      </c>
      <c r="D84">
        <v>21</v>
      </c>
      <c r="E84" s="8" t="str">
        <f t="shared" si="3"/>
        <v>21-Nov-2003</v>
      </c>
      <c r="F84" s="10">
        <v>1263.25</v>
      </c>
      <c r="G84" t="s">
        <v>11</v>
      </c>
      <c r="H84" t="s">
        <v>12</v>
      </c>
      <c r="I84" t="s">
        <v>41</v>
      </c>
      <c r="J84">
        <f t="shared" si="2"/>
        <v>19</v>
      </c>
      <c r="K84">
        <v>0</v>
      </c>
    </row>
    <row r="85" spans="1:11" x14ac:dyDescent="0.35">
      <c r="A85" t="s">
        <v>102</v>
      </c>
      <c r="B85">
        <v>2002</v>
      </c>
      <c r="C85" t="s">
        <v>30</v>
      </c>
      <c r="D85">
        <v>4</v>
      </c>
      <c r="E85" s="8" t="str">
        <f t="shared" si="3"/>
        <v>4-Dec-2002</v>
      </c>
      <c r="F85" s="10">
        <v>1267</v>
      </c>
      <c r="G85" t="s">
        <v>11</v>
      </c>
      <c r="H85" t="s">
        <v>16</v>
      </c>
      <c r="I85" t="s">
        <v>13</v>
      </c>
      <c r="J85">
        <f t="shared" si="2"/>
        <v>20</v>
      </c>
      <c r="K85">
        <v>0</v>
      </c>
    </row>
    <row r="86" spans="1:11" x14ac:dyDescent="0.35">
      <c r="A86" t="s">
        <v>103</v>
      </c>
      <c r="B86">
        <v>1997</v>
      </c>
      <c r="C86" t="s">
        <v>36</v>
      </c>
      <c r="D86">
        <v>26</v>
      </c>
      <c r="E86" s="8" t="str">
        <f t="shared" si="3"/>
        <v>26-Oct-1997</v>
      </c>
      <c r="F86" s="10">
        <v>1276</v>
      </c>
      <c r="G86" t="s">
        <v>11</v>
      </c>
      <c r="H86" t="s">
        <v>11</v>
      </c>
      <c r="I86" t="s">
        <v>23</v>
      </c>
      <c r="J86">
        <f t="shared" si="2"/>
        <v>25</v>
      </c>
      <c r="K86">
        <v>0</v>
      </c>
    </row>
    <row r="87" spans="1:11" x14ac:dyDescent="0.35">
      <c r="A87" t="s">
        <v>104</v>
      </c>
      <c r="B87">
        <v>2004</v>
      </c>
      <c r="C87" t="s">
        <v>20</v>
      </c>
      <c r="D87">
        <v>30</v>
      </c>
      <c r="E87" s="8" t="str">
        <f t="shared" si="3"/>
        <v>30-Sep-2004</v>
      </c>
      <c r="F87" s="10">
        <v>1283</v>
      </c>
      <c r="G87" t="s">
        <v>11</v>
      </c>
      <c r="H87" t="s">
        <v>16</v>
      </c>
      <c r="I87" t="s">
        <v>13</v>
      </c>
      <c r="J87">
        <f t="shared" si="2"/>
        <v>18</v>
      </c>
      <c r="K87">
        <v>0</v>
      </c>
    </row>
    <row r="88" spans="1:11" x14ac:dyDescent="0.35">
      <c r="A88" t="s">
        <v>105</v>
      </c>
      <c r="B88">
        <v>2004</v>
      </c>
      <c r="C88" t="s">
        <v>10</v>
      </c>
      <c r="D88">
        <v>28</v>
      </c>
      <c r="E88" s="8" t="str">
        <f t="shared" si="3"/>
        <v>28-Jul-2004</v>
      </c>
      <c r="F88" s="10">
        <v>1285</v>
      </c>
      <c r="G88" t="s">
        <v>11</v>
      </c>
      <c r="H88" t="s">
        <v>12</v>
      </c>
      <c r="I88" t="s">
        <v>13</v>
      </c>
      <c r="J88">
        <f t="shared" si="2"/>
        <v>18</v>
      </c>
      <c r="K88">
        <v>0</v>
      </c>
    </row>
    <row r="89" spans="1:11" x14ac:dyDescent="0.35">
      <c r="A89" t="s">
        <v>106</v>
      </c>
      <c r="B89">
        <v>2000</v>
      </c>
      <c r="C89" t="s">
        <v>18</v>
      </c>
      <c r="D89">
        <v>26</v>
      </c>
      <c r="E89" s="8" t="str">
        <f t="shared" si="3"/>
        <v>26-Jun-2000</v>
      </c>
      <c r="F89" s="10">
        <v>1286</v>
      </c>
      <c r="G89" t="s">
        <v>11</v>
      </c>
      <c r="H89" t="s">
        <v>11</v>
      </c>
      <c r="I89" t="s">
        <v>13</v>
      </c>
      <c r="J89">
        <f t="shared" si="2"/>
        <v>22</v>
      </c>
      <c r="K89">
        <v>0</v>
      </c>
    </row>
    <row r="90" spans="1:11" x14ac:dyDescent="0.35">
      <c r="A90" t="s">
        <v>107</v>
      </c>
      <c r="B90">
        <v>1998</v>
      </c>
      <c r="C90" t="s">
        <v>18</v>
      </c>
      <c r="D90">
        <v>4</v>
      </c>
      <c r="E90" s="8" t="str">
        <f t="shared" si="3"/>
        <v>4-Jun-1998</v>
      </c>
      <c r="F90" s="10">
        <v>1290.93</v>
      </c>
      <c r="G90" t="s">
        <v>11</v>
      </c>
      <c r="H90" t="s">
        <v>11</v>
      </c>
      <c r="I90" t="s">
        <v>13</v>
      </c>
      <c r="J90">
        <f t="shared" si="2"/>
        <v>25</v>
      </c>
      <c r="K90">
        <v>0</v>
      </c>
    </row>
    <row r="91" spans="1:11" x14ac:dyDescent="0.35">
      <c r="A91" t="s">
        <v>108</v>
      </c>
      <c r="B91">
        <v>2001</v>
      </c>
      <c r="C91" t="s">
        <v>15</v>
      </c>
      <c r="D91">
        <v>29</v>
      </c>
      <c r="E91" s="8" t="str">
        <f t="shared" si="3"/>
        <v>29-Nov-2001</v>
      </c>
      <c r="F91" s="10">
        <v>1293</v>
      </c>
      <c r="G91" t="s">
        <v>11</v>
      </c>
      <c r="H91" t="s">
        <v>12</v>
      </c>
      <c r="I91" t="s">
        <v>23</v>
      </c>
      <c r="J91">
        <f t="shared" si="2"/>
        <v>21</v>
      </c>
      <c r="K91">
        <v>0</v>
      </c>
    </row>
    <row r="92" spans="1:11" x14ac:dyDescent="0.35">
      <c r="A92" t="s">
        <v>109</v>
      </c>
      <c r="B92">
        <v>2002</v>
      </c>
      <c r="C92" t="s">
        <v>30</v>
      </c>
      <c r="D92">
        <v>10</v>
      </c>
      <c r="E92" s="8" t="str">
        <f t="shared" si="3"/>
        <v>10-Dec-2002</v>
      </c>
      <c r="F92" s="10">
        <v>1304</v>
      </c>
      <c r="G92" t="s">
        <v>11</v>
      </c>
      <c r="H92" t="s">
        <v>11</v>
      </c>
      <c r="I92" t="s">
        <v>23</v>
      </c>
      <c r="J92">
        <f t="shared" si="2"/>
        <v>20</v>
      </c>
      <c r="K92">
        <v>0</v>
      </c>
    </row>
    <row r="93" spans="1:11" x14ac:dyDescent="0.35">
      <c r="A93" t="s">
        <v>110</v>
      </c>
      <c r="B93">
        <v>1999</v>
      </c>
      <c r="C93" t="s">
        <v>30</v>
      </c>
      <c r="D93">
        <v>2</v>
      </c>
      <c r="E93" s="8" t="str">
        <f t="shared" si="3"/>
        <v>2-Dec-1999</v>
      </c>
      <c r="F93" s="10">
        <v>1304</v>
      </c>
      <c r="G93" t="s">
        <v>11</v>
      </c>
      <c r="H93" t="s">
        <v>11</v>
      </c>
      <c r="I93" t="s">
        <v>13</v>
      </c>
      <c r="J93">
        <f t="shared" si="2"/>
        <v>23</v>
      </c>
      <c r="K93">
        <v>0</v>
      </c>
    </row>
    <row r="94" spans="1:11" x14ac:dyDescent="0.35">
      <c r="A94" t="s">
        <v>111</v>
      </c>
      <c r="B94">
        <v>2002</v>
      </c>
      <c r="C94" t="s">
        <v>36</v>
      </c>
      <c r="D94">
        <v>13</v>
      </c>
      <c r="E94" s="8" t="str">
        <f t="shared" si="3"/>
        <v>13-Oct-2002</v>
      </c>
      <c r="F94" s="10">
        <v>1315</v>
      </c>
      <c r="G94" t="s">
        <v>11</v>
      </c>
      <c r="H94" t="s">
        <v>11</v>
      </c>
      <c r="I94" t="s">
        <v>13</v>
      </c>
      <c r="J94">
        <f t="shared" si="2"/>
        <v>20</v>
      </c>
      <c r="K94">
        <v>0</v>
      </c>
    </row>
    <row r="95" spans="1:11" x14ac:dyDescent="0.35">
      <c r="A95" t="s">
        <v>112</v>
      </c>
      <c r="B95">
        <v>1999</v>
      </c>
      <c r="C95" t="s">
        <v>36</v>
      </c>
      <c r="D95">
        <v>14</v>
      </c>
      <c r="E95" s="8" t="str">
        <f t="shared" si="3"/>
        <v>14-Oct-1999</v>
      </c>
      <c r="F95" s="10">
        <v>1329.17</v>
      </c>
      <c r="G95" t="s">
        <v>11</v>
      </c>
      <c r="H95" t="s">
        <v>12</v>
      </c>
      <c r="I95" t="s">
        <v>13</v>
      </c>
      <c r="J95">
        <f t="shared" si="2"/>
        <v>23</v>
      </c>
      <c r="K95">
        <v>0</v>
      </c>
    </row>
    <row r="96" spans="1:11" x14ac:dyDescent="0.35">
      <c r="A96" t="s">
        <v>113</v>
      </c>
      <c r="B96">
        <v>1998</v>
      </c>
      <c r="C96" t="s">
        <v>10</v>
      </c>
      <c r="D96">
        <v>12</v>
      </c>
      <c r="E96" s="8" t="str">
        <f t="shared" si="3"/>
        <v>12-Jul-1998</v>
      </c>
      <c r="F96" s="10">
        <v>1332.61</v>
      </c>
      <c r="G96" t="s">
        <v>11</v>
      </c>
      <c r="H96" t="s">
        <v>12</v>
      </c>
      <c r="I96" t="s">
        <v>13</v>
      </c>
      <c r="J96">
        <f t="shared" si="2"/>
        <v>24</v>
      </c>
      <c r="K96">
        <v>0</v>
      </c>
    </row>
    <row r="97" spans="1:11" x14ac:dyDescent="0.35">
      <c r="A97" t="s">
        <v>114</v>
      </c>
      <c r="B97">
        <v>1995</v>
      </c>
      <c r="C97" t="s">
        <v>10</v>
      </c>
      <c r="D97">
        <v>30</v>
      </c>
      <c r="E97" s="8" t="str">
        <f t="shared" si="3"/>
        <v>30-Jul-1995</v>
      </c>
      <c r="F97" s="10">
        <v>1338</v>
      </c>
      <c r="G97" t="s">
        <v>11</v>
      </c>
      <c r="H97" t="s">
        <v>12</v>
      </c>
      <c r="I97" t="s">
        <v>23</v>
      </c>
      <c r="J97">
        <f t="shared" si="2"/>
        <v>27</v>
      </c>
      <c r="K97">
        <v>0</v>
      </c>
    </row>
    <row r="98" spans="1:11" x14ac:dyDescent="0.35">
      <c r="A98" t="s">
        <v>115</v>
      </c>
      <c r="B98">
        <v>1997</v>
      </c>
      <c r="C98" t="s">
        <v>15</v>
      </c>
      <c r="D98">
        <v>7</v>
      </c>
      <c r="E98" s="8" t="str">
        <f t="shared" si="3"/>
        <v>7-Nov-1997</v>
      </c>
      <c r="F98" s="10">
        <v>1341.16</v>
      </c>
      <c r="G98" t="s">
        <v>11</v>
      </c>
      <c r="H98" t="s">
        <v>11</v>
      </c>
      <c r="I98" t="s">
        <v>23</v>
      </c>
      <c r="J98">
        <f t="shared" si="2"/>
        <v>25</v>
      </c>
      <c r="K98">
        <v>0</v>
      </c>
    </row>
    <row r="99" spans="1:11" x14ac:dyDescent="0.35">
      <c r="A99" t="s">
        <v>116</v>
      </c>
      <c r="B99">
        <v>1998</v>
      </c>
      <c r="C99" t="s">
        <v>30</v>
      </c>
      <c r="D99">
        <v>3</v>
      </c>
      <c r="E99" s="8" t="str">
        <f t="shared" si="3"/>
        <v>3-Dec-1998</v>
      </c>
      <c r="F99" s="10">
        <v>1359</v>
      </c>
      <c r="G99" t="s">
        <v>11</v>
      </c>
      <c r="H99" t="s">
        <v>16</v>
      </c>
      <c r="I99" t="s">
        <v>13</v>
      </c>
      <c r="J99">
        <f t="shared" si="2"/>
        <v>24</v>
      </c>
      <c r="K99">
        <v>0</v>
      </c>
    </row>
    <row r="100" spans="1:11" x14ac:dyDescent="0.35">
      <c r="A100" t="s">
        <v>117</v>
      </c>
      <c r="B100">
        <v>2002</v>
      </c>
      <c r="C100" t="s">
        <v>34</v>
      </c>
      <c r="D100">
        <v>15</v>
      </c>
      <c r="E100" s="8" t="str">
        <f t="shared" si="3"/>
        <v>15-Aug-2002</v>
      </c>
      <c r="F100" s="10">
        <v>1382</v>
      </c>
      <c r="G100" t="s">
        <v>11</v>
      </c>
      <c r="H100" t="s">
        <v>16</v>
      </c>
      <c r="I100" t="s">
        <v>13</v>
      </c>
      <c r="J100">
        <f t="shared" si="2"/>
        <v>20</v>
      </c>
      <c r="K100">
        <v>0</v>
      </c>
    </row>
    <row r="101" spans="1:11" x14ac:dyDescent="0.35">
      <c r="A101" t="s">
        <v>118</v>
      </c>
      <c r="B101">
        <v>1999</v>
      </c>
      <c r="C101" t="s">
        <v>10</v>
      </c>
      <c r="D101">
        <v>6</v>
      </c>
      <c r="E101" s="8" t="str">
        <f t="shared" si="3"/>
        <v>6-Jul-1999</v>
      </c>
      <c r="F101" s="10">
        <v>1389</v>
      </c>
      <c r="G101" t="s">
        <v>11</v>
      </c>
      <c r="H101" t="s">
        <v>11</v>
      </c>
      <c r="I101" t="s">
        <v>13</v>
      </c>
      <c r="J101">
        <f t="shared" si="2"/>
        <v>23</v>
      </c>
      <c r="K101">
        <v>0</v>
      </c>
    </row>
    <row r="102" spans="1:11" x14ac:dyDescent="0.35">
      <c r="A102" t="s">
        <v>119</v>
      </c>
      <c r="B102">
        <v>2002</v>
      </c>
      <c r="C102" t="s">
        <v>15</v>
      </c>
      <c r="D102">
        <v>14</v>
      </c>
      <c r="E102" s="8" t="str">
        <f t="shared" si="3"/>
        <v>14-Nov-2002</v>
      </c>
      <c r="F102" s="10">
        <v>1390</v>
      </c>
      <c r="G102" t="s">
        <v>11</v>
      </c>
      <c r="H102" t="s">
        <v>11</v>
      </c>
      <c r="I102" t="s">
        <v>13</v>
      </c>
      <c r="J102">
        <f t="shared" si="2"/>
        <v>20</v>
      </c>
      <c r="K102">
        <v>0</v>
      </c>
    </row>
    <row r="103" spans="1:11" x14ac:dyDescent="0.35">
      <c r="A103" t="s">
        <v>120</v>
      </c>
      <c r="B103">
        <v>2002</v>
      </c>
      <c r="C103" t="s">
        <v>30</v>
      </c>
      <c r="D103">
        <v>22</v>
      </c>
      <c r="E103" s="8" t="str">
        <f t="shared" si="3"/>
        <v>22-Dec-2002</v>
      </c>
      <c r="F103" s="10">
        <v>1391.53</v>
      </c>
      <c r="G103" t="s">
        <v>11</v>
      </c>
      <c r="H103" t="s">
        <v>16</v>
      </c>
      <c r="I103" t="s">
        <v>13</v>
      </c>
      <c r="J103">
        <f t="shared" si="2"/>
        <v>20</v>
      </c>
      <c r="K103">
        <v>0</v>
      </c>
    </row>
    <row r="104" spans="1:11" x14ac:dyDescent="0.35">
      <c r="A104" t="s">
        <v>121</v>
      </c>
      <c r="B104">
        <v>1998</v>
      </c>
      <c r="C104" t="s">
        <v>20</v>
      </c>
      <c r="D104">
        <v>5</v>
      </c>
      <c r="E104" s="8" t="str">
        <f t="shared" si="3"/>
        <v>5-Sep-1998</v>
      </c>
      <c r="F104" s="10">
        <v>1400.44</v>
      </c>
      <c r="G104" t="s">
        <v>11</v>
      </c>
      <c r="H104" t="s">
        <v>11</v>
      </c>
      <c r="I104" t="s">
        <v>13</v>
      </c>
      <c r="J104">
        <f t="shared" si="2"/>
        <v>24</v>
      </c>
      <c r="K104">
        <v>0</v>
      </c>
    </row>
    <row r="105" spans="1:11" x14ac:dyDescent="0.35">
      <c r="A105" t="s">
        <v>122</v>
      </c>
      <c r="B105">
        <v>1997</v>
      </c>
      <c r="C105" t="s">
        <v>36</v>
      </c>
      <c r="D105">
        <v>27</v>
      </c>
      <c r="E105" s="8" t="str">
        <f t="shared" si="3"/>
        <v>27-Oct-1997</v>
      </c>
      <c r="F105" s="10">
        <v>1402</v>
      </c>
      <c r="G105" t="s">
        <v>11</v>
      </c>
      <c r="H105" t="s">
        <v>12</v>
      </c>
      <c r="I105" t="s">
        <v>41</v>
      </c>
      <c r="J105">
        <f t="shared" si="2"/>
        <v>25</v>
      </c>
      <c r="K105">
        <v>0</v>
      </c>
    </row>
    <row r="106" spans="1:11" x14ac:dyDescent="0.35">
      <c r="A106" t="s">
        <v>123</v>
      </c>
      <c r="B106">
        <v>1996</v>
      </c>
      <c r="C106" t="s">
        <v>18</v>
      </c>
      <c r="D106">
        <v>23</v>
      </c>
      <c r="E106" s="8" t="str">
        <f t="shared" si="3"/>
        <v>23-Jun-1996</v>
      </c>
      <c r="F106" s="10">
        <v>1417</v>
      </c>
      <c r="G106" t="s">
        <v>11</v>
      </c>
      <c r="H106" t="s">
        <v>12</v>
      </c>
      <c r="I106" t="s">
        <v>13</v>
      </c>
      <c r="J106">
        <f t="shared" si="2"/>
        <v>26</v>
      </c>
      <c r="K106">
        <v>0</v>
      </c>
    </row>
    <row r="107" spans="1:11" x14ac:dyDescent="0.35">
      <c r="A107" t="s">
        <v>124</v>
      </c>
      <c r="B107">
        <v>2001</v>
      </c>
      <c r="C107" t="s">
        <v>34</v>
      </c>
      <c r="D107">
        <v>23</v>
      </c>
      <c r="E107" s="8" t="str">
        <f t="shared" si="3"/>
        <v>23-Aug-2001</v>
      </c>
      <c r="F107" s="10">
        <v>1421</v>
      </c>
      <c r="G107" t="s">
        <v>11</v>
      </c>
      <c r="H107" t="s">
        <v>11</v>
      </c>
      <c r="I107" t="s">
        <v>13</v>
      </c>
      <c r="J107">
        <f t="shared" si="2"/>
        <v>21</v>
      </c>
      <c r="K107">
        <v>0</v>
      </c>
    </row>
    <row r="108" spans="1:11" x14ac:dyDescent="0.35">
      <c r="A108" t="s">
        <v>125</v>
      </c>
      <c r="B108">
        <v>1997</v>
      </c>
      <c r="C108" t="s">
        <v>30</v>
      </c>
      <c r="D108">
        <v>5</v>
      </c>
      <c r="E108" s="8" t="str">
        <f t="shared" si="3"/>
        <v>5-Dec-1997</v>
      </c>
      <c r="F108" s="10">
        <v>1422</v>
      </c>
      <c r="G108" t="s">
        <v>11</v>
      </c>
      <c r="H108" t="s">
        <v>11</v>
      </c>
      <c r="I108" t="s">
        <v>13</v>
      </c>
      <c r="J108">
        <f t="shared" si="2"/>
        <v>25</v>
      </c>
      <c r="K108">
        <v>0</v>
      </c>
    </row>
    <row r="109" spans="1:11" x14ac:dyDescent="0.35">
      <c r="A109" t="s">
        <v>126</v>
      </c>
      <c r="B109">
        <v>2000</v>
      </c>
      <c r="C109" t="s">
        <v>20</v>
      </c>
      <c r="D109">
        <v>1</v>
      </c>
      <c r="E109" s="8" t="str">
        <f t="shared" si="3"/>
        <v>1-Sep-2000</v>
      </c>
      <c r="F109" s="10">
        <v>1438</v>
      </c>
      <c r="G109" t="s">
        <v>11</v>
      </c>
      <c r="H109" t="s">
        <v>11</v>
      </c>
      <c r="I109" t="s">
        <v>13</v>
      </c>
      <c r="J109">
        <f t="shared" si="2"/>
        <v>22</v>
      </c>
      <c r="K109">
        <v>0</v>
      </c>
    </row>
    <row r="110" spans="1:11" x14ac:dyDescent="0.35">
      <c r="A110" t="s">
        <v>127</v>
      </c>
      <c r="B110">
        <v>1997</v>
      </c>
      <c r="C110" t="s">
        <v>18</v>
      </c>
      <c r="D110">
        <v>19</v>
      </c>
      <c r="E110" s="8" t="str">
        <f t="shared" si="3"/>
        <v>19-Jun-1997</v>
      </c>
      <c r="F110" s="10">
        <v>1445</v>
      </c>
      <c r="G110" t="s">
        <v>11</v>
      </c>
      <c r="H110" t="s">
        <v>16</v>
      </c>
      <c r="I110" t="s">
        <v>13</v>
      </c>
      <c r="J110">
        <f t="shared" si="2"/>
        <v>25</v>
      </c>
      <c r="K110">
        <v>0</v>
      </c>
    </row>
    <row r="111" spans="1:11" x14ac:dyDescent="0.35">
      <c r="A111" t="s">
        <v>128</v>
      </c>
      <c r="B111">
        <v>2003</v>
      </c>
      <c r="C111" t="s">
        <v>18</v>
      </c>
      <c r="D111">
        <v>20</v>
      </c>
      <c r="E111" s="8" t="str">
        <f t="shared" si="3"/>
        <v>20-Jun-2003</v>
      </c>
      <c r="F111" s="10">
        <v>1467</v>
      </c>
      <c r="G111" t="s">
        <v>11</v>
      </c>
      <c r="H111" t="s">
        <v>11</v>
      </c>
      <c r="I111" t="s">
        <v>13</v>
      </c>
      <c r="J111">
        <f t="shared" si="2"/>
        <v>19</v>
      </c>
      <c r="K111">
        <v>0</v>
      </c>
    </row>
    <row r="112" spans="1:11" x14ac:dyDescent="0.35">
      <c r="A112" t="s">
        <v>129</v>
      </c>
      <c r="B112">
        <v>1998</v>
      </c>
      <c r="C112" t="s">
        <v>30</v>
      </c>
      <c r="D112">
        <v>7</v>
      </c>
      <c r="E112" s="8" t="str">
        <f t="shared" si="3"/>
        <v>7-Dec-1998</v>
      </c>
      <c r="F112" s="10">
        <v>1477</v>
      </c>
      <c r="G112" t="s">
        <v>11</v>
      </c>
      <c r="H112" t="s">
        <v>16</v>
      </c>
      <c r="I112" t="s">
        <v>13</v>
      </c>
      <c r="J112">
        <f t="shared" si="2"/>
        <v>24</v>
      </c>
      <c r="K112">
        <v>0</v>
      </c>
    </row>
    <row r="113" spans="1:11" x14ac:dyDescent="0.35">
      <c r="A113" t="s">
        <v>130</v>
      </c>
      <c r="B113">
        <v>1997</v>
      </c>
      <c r="C113" t="s">
        <v>18</v>
      </c>
      <c r="D113">
        <v>9</v>
      </c>
      <c r="E113" s="8" t="str">
        <f t="shared" si="3"/>
        <v>9-Jun-1997</v>
      </c>
      <c r="F113" s="10">
        <v>1481</v>
      </c>
      <c r="G113" t="s">
        <v>11</v>
      </c>
      <c r="H113" t="s">
        <v>16</v>
      </c>
      <c r="I113" t="s">
        <v>23</v>
      </c>
      <c r="J113">
        <f t="shared" si="2"/>
        <v>25</v>
      </c>
      <c r="K113">
        <v>0</v>
      </c>
    </row>
    <row r="114" spans="1:11" x14ac:dyDescent="0.35">
      <c r="A114" t="s">
        <v>131</v>
      </c>
      <c r="B114">
        <v>1995</v>
      </c>
      <c r="C114" t="s">
        <v>36</v>
      </c>
      <c r="D114">
        <v>7</v>
      </c>
      <c r="E114" s="8" t="str">
        <f t="shared" si="3"/>
        <v>7-Oct-1995</v>
      </c>
      <c r="F114" s="10">
        <v>1493</v>
      </c>
      <c r="G114" t="s">
        <v>11</v>
      </c>
      <c r="H114" t="s">
        <v>12</v>
      </c>
      <c r="I114" t="s">
        <v>13</v>
      </c>
      <c r="J114">
        <f t="shared" si="2"/>
        <v>27</v>
      </c>
      <c r="K114">
        <v>0</v>
      </c>
    </row>
    <row r="115" spans="1:11" x14ac:dyDescent="0.35">
      <c r="A115" t="s">
        <v>132</v>
      </c>
      <c r="B115">
        <v>1998</v>
      </c>
      <c r="C115" t="s">
        <v>18</v>
      </c>
      <c r="D115">
        <v>19</v>
      </c>
      <c r="E115" s="8" t="str">
        <f t="shared" si="3"/>
        <v>19-Jun-1998</v>
      </c>
      <c r="F115" s="10">
        <v>1497</v>
      </c>
      <c r="G115" t="s">
        <v>11</v>
      </c>
      <c r="H115" t="s">
        <v>11</v>
      </c>
      <c r="I115" t="s">
        <v>13</v>
      </c>
      <c r="J115">
        <f t="shared" si="2"/>
        <v>24</v>
      </c>
      <c r="K115">
        <v>0</v>
      </c>
    </row>
    <row r="116" spans="1:11" x14ac:dyDescent="0.35">
      <c r="A116" t="s">
        <v>133</v>
      </c>
      <c r="B116">
        <v>2001</v>
      </c>
      <c r="C116" t="s">
        <v>34</v>
      </c>
      <c r="D116">
        <v>25</v>
      </c>
      <c r="E116" s="8" t="str">
        <f t="shared" si="3"/>
        <v>25-Aug-2001</v>
      </c>
      <c r="F116" s="10">
        <v>1515.34</v>
      </c>
      <c r="G116" t="s">
        <v>11</v>
      </c>
      <c r="H116" t="s">
        <v>12</v>
      </c>
      <c r="I116" t="s">
        <v>13</v>
      </c>
      <c r="J116">
        <f t="shared" si="2"/>
        <v>21</v>
      </c>
      <c r="K116">
        <v>0</v>
      </c>
    </row>
    <row r="117" spans="1:11" x14ac:dyDescent="0.35">
      <c r="A117" t="s">
        <v>134</v>
      </c>
      <c r="B117">
        <v>2001</v>
      </c>
      <c r="C117" t="s">
        <v>10</v>
      </c>
      <c r="D117">
        <v>7</v>
      </c>
      <c r="E117" s="8" t="str">
        <f t="shared" si="3"/>
        <v>7-Jul-2001</v>
      </c>
      <c r="F117" s="10">
        <v>1526.31</v>
      </c>
      <c r="G117" t="s">
        <v>11</v>
      </c>
      <c r="H117" t="s">
        <v>12</v>
      </c>
      <c r="I117" t="s">
        <v>41</v>
      </c>
      <c r="J117">
        <f t="shared" si="2"/>
        <v>21</v>
      </c>
      <c r="K117">
        <v>0</v>
      </c>
    </row>
    <row r="118" spans="1:11" x14ac:dyDescent="0.35">
      <c r="A118" t="s">
        <v>135</v>
      </c>
      <c r="B118">
        <v>2001</v>
      </c>
      <c r="C118" t="s">
        <v>18</v>
      </c>
      <c r="D118">
        <v>2</v>
      </c>
      <c r="E118" s="8" t="str">
        <f t="shared" si="3"/>
        <v>2-Jun-2001</v>
      </c>
      <c r="F118" s="10">
        <v>1532.47</v>
      </c>
      <c r="G118" t="s">
        <v>11</v>
      </c>
      <c r="H118" t="s">
        <v>11</v>
      </c>
      <c r="I118" t="s">
        <v>13</v>
      </c>
      <c r="J118">
        <f t="shared" si="2"/>
        <v>22</v>
      </c>
      <c r="K118">
        <v>0</v>
      </c>
    </row>
    <row r="119" spans="1:11" x14ac:dyDescent="0.35">
      <c r="A119" t="s">
        <v>136</v>
      </c>
      <c r="B119">
        <v>2001</v>
      </c>
      <c r="C119" t="s">
        <v>30</v>
      </c>
      <c r="D119">
        <v>5</v>
      </c>
      <c r="E119" s="8" t="str">
        <f t="shared" si="3"/>
        <v>5-Dec-2001</v>
      </c>
      <c r="F119" s="10">
        <v>1534.3</v>
      </c>
      <c r="G119" t="s">
        <v>11</v>
      </c>
      <c r="H119" t="s">
        <v>11</v>
      </c>
      <c r="I119" t="s">
        <v>13</v>
      </c>
      <c r="J119">
        <f t="shared" si="2"/>
        <v>21</v>
      </c>
      <c r="K119">
        <v>0</v>
      </c>
    </row>
    <row r="120" spans="1:11" x14ac:dyDescent="0.35">
      <c r="A120" t="s">
        <v>137</v>
      </c>
      <c r="B120">
        <v>1992</v>
      </c>
      <c r="C120" t="s">
        <v>20</v>
      </c>
      <c r="D120">
        <v>22</v>
      </c>
      <c r="E120" s="8" t="str">
        <f t="shared" si="3"/>
        <v>22-Sep-1992</v>
      </c>
      <c r="F120" s="10">
        <v>1566.88</v>
      </c>
      <c r="G120" t="s">
        <v>11</v>
      </c>
      <c r="H120" t="s">
        <v>16</v>
      </c>
      <c r="I120" t="s">
        <v>13</v>
      </c>
      <c r="J120">
        <f t="shared" si="2"/>
        <v>30</v>
      </c>
      <c r="K120">
        <v>0</v>
      </c>
    </row>
    <row r="121" spans="1:11" x14ac:dyDescent="0.35">
      <c r="A121" t="s">
        <v>138</v>
      </c>
      <c r="B121">
        <v>2004</v>
      </c>
      <c r="C121" t="s">
        <v>15</v>
      </c>
      <c r="D121">
        <v>19</v>
      </c>
      <c r="E121" s="8" t="str">
        <f t="shared" si="3"/>
        <v>19-Nov-2004</v>
      </c>
      <c r="F121" s="10">
        <v>1607.51</v>
      </c>
      <c r="G121" t="s">
        <v>11</v>
      </c>
      <c r="H121" t="s">
        <v>12</v>
      </c>
      <c r="I121" t="s">
        <v>13</v>
      </c>
      <c r="J121">
        <f t="shared" si="2"/>
        <v>18</v>
      </c>
      <c r="K121">
        <v>0</v>
      </c>
    </row>
    <row r="122" spans="1:11" x14ac:dyDescent="0.35">
      <c r="A122" t="s">
        <v>139</v>
      </c>
      <c r="B122">
        <v>2004</v>
      </c>
      <c r="C122" t="s">
        <v>10</v>
      </c>
      <c r="D122">
        <v>22</v>
      </c>
      <c r="E122" s="8" t="str">
        <f t="shared" si="3"/>
        <v>22-Jul-2004</v>
      </c>
      <c r="F122" s="10">
        <v>1615.77</v>
      </c>
      <c r="G122" t="s">
        <v>11</v>
      </c>
      <c r="H122" t="s">
        <v>16</v>
      </c>
      <c r="I122" t="s">
        <v>13</v>
      </c>
      <c r="J122">
        <f t="shared" si="2"/>
        <v>18</v>
      </c>
      <c r="K122">
        <v>0</v>
      </c>
    </row>
    <row r="123" spans="1:11" x14ac:dyDescent="0.35">
      <c r="A123" t="s">
        <v>140</v>
      </c>
      <c r="B123">
        <v>1995</v>
      </c>
      <c r="C123" t="s">
        <v>34</v>
      </c>
      <c r="D123">
        <v>5</v>
      </c>
      <c r="E123" s="8" t="str">
        <f t="shared" si="3"/>
        <v>5-Aug-1995</v>
      </c>
      <c r="F123" s="10">
        <v>1617.16</v>
      </c>
      <c r="G123" t="s">
        <v>11</v>
      </c>
      <c r="H123" t="s">
        <v>16</v>
      </c>
      <c r="I123" t="s">
        <v>13</v>
      </c>
      <c r="J123">
        <f t="shared" si="2"/>
        <v>27</v>
      </c>
      <c r="K123">
        <v>0</v>
      </c>
    </row>
    <row r="124" spans="1:11" x14ac:dyDescent="0.35">
      <c r="A124" t="s">
        <v>141</v>
      </c>
      <c r="B124">
        <v>2003</v>
      </c>
      <c r="C124" t="s">
        <v>20</v>
      </c>
      <c r="D124">
        <v>14</v>
      </c>
      <c r="E124" s="8" t="str">
        <f t="shared" si="3"/>
        <v>14-Sep-2003</v>
      </c>
      <c r="F124" s="10">
        <v>1621.34</v>
      </c>
      <c r="G124" t="s">
        <v>11</v>
      </c>
      <c r="H124" t="s">
        <v>11</v>
      </c>
      <c r="I124" t="s">
        <v>23</v>
      </c>
      <c r="J124">
        <f t="shared" si="2"/>
        <v>19</v>
      </c>
      <c r="K124">
        <v>0</v>
      </c>
    </row>
    <row r="125" spans="1:11" x14ac:dyDescent="0.35">
      <c r="A125" t="s">
        <v>142</v>
      </c>
      <c r="B125">
        <v>2004</v>
      </c>
      <c r="C125" t="s">
        <v>34</v>
      </c>
      <c r="D125">
        <v>21</v>
      </c>
      <c r="E125" s="8" t="str">
        <f t="shared" si="3"/>
        <v>21-Aug-2004</v>
      </c>
      <c r="F125" s="10">
        <v>1621.88</v>
      </c>
      <c r="G125" t="s">
        <v>11</v>
      </c>
      <c r="H125" t="s">
        <v>11</v>
      </c>
      <c r="I125" t="s">
        <v>13</v>
      </c>
      <c r="J125">
        <f t="shared" si="2"/>
        <v>18</v>
      </c>
      <c r="K125">
        <v>0</v>
      </c>
    </row>
    <row r="126" spans="1:11" x14ac:dyDescent="0.35">
      <c r="A126" t="s">
        <v>143</v>
      </c>
      <c r="B126">
        <v>2004</v>
      </c>
      <c r="C126" t="s">
        <v>10</v>
      </c>
      <c r="D126">
        <v>25</v>
      </c>
      <c r="E126" s="8" t="str">
        <f t="shared" si="3"/>
        <v>25-Jul-2004</v>
      </c>
      <c r="F126" s="10">
        <v>1622.19</v>
      </c>
      <c r="G126" t="s">
        <v>11</v>
      </c>
      <c r="H126" t="s">
        <v>16</v>
      </c>
      <c r="I126" t="s">
        <v>13</v>
      </c>
      <c r="J126">
        <f t="shared" si="2"/>
        <v>18</v>
      </c>
      <c r="K126">
        <v>0</v>
      </c>
    </row>
    <row r="127" spans="1:11" x14ac:dyDescent="0.35">
      <c r="A127" t="s">
        <v>144</v>
      </c>
      <c r="B127">
        <v>2003</v>
      </c>
      <c r="C127" t="s">
        <v>20</v>
      </c>
      <c r="D127">
        <v>9</v>
      </c>
      <c r="E127" s="8" t="str">
        <f t="shared" si="3"/>
        <v>9-Sep-2003</v>
      </c>
      <c r="F127" s="10">
        <v>1625.43</v>
      </c>
      <c r="G127" t="s">
        <v>11</v>
      </c>
      <c r="H127" t="s">
        <v>12</v>
      </c>
      <c r="I127" t="s">
        <v>23</v>
      </c>
      <c r="J127">
        <f t="shared" si="2"/>
        <v>19</v>
      </c>
      <c r="K127">
        <v>0</v>
      </c>
    </row>
    <row r="128" spans="1:11" x14ac:dyDescent="0.35">
      <c r="A128" t="s">
        <v>145</v>
      </c>
      <c r="B128">
        <v>2003</v>
      </c>
      <c r="C128" t="s">
        <v>30</v>
      </c>
      <c r="D128">
        <v>4</v>
      </c>
      <c r="E128" s="8" t="str">
        <f t="shared" si="3"/>
        <v>4-Dec-2003</v>
      </c>
      <c r="F128" s="10">
        <v>1627.28</v>
      </c>
      <c r="G128" t="s">
        <v>11</v>
      </c>
      <c r="H128" t="s">
        <v>11</v>
      </c>
      <c r="I128" t="s">
        <v>23</v>
      </c>
      <c r="J128">
        <f t="shared" si="2"/>
        <v>19</v>
      </c>
      <c r="K128">
        <v>0</v>
      </c>
    </row>
    <row r="129" spans="1:11" x14ac:dyDescent="0.35">
      <c r="A129" t="s">
        <v>146</v>
      </c>
      <c r="B129">
        <v>2003</v>
      </c>
      <c r="C129" t="s">
        <v>10</v>
      </c>
      <c r="D129">
        <v>17</v>
      </c>
      <c r="E129" s="8" t="str">
        <f t="shared" si="3"/>
        <v>17-Jul-2003</v>
      </c>
      <c r="F129" s="10">
        <v>1628.47</v>
      </c>
      <c r="G129" t="s">
        <v>11</v>
      </c>
      <c r="H129" t="s">
        <v>16</v>
      </c>
      <c r="I129" t="s">
        <v>23</v>
      </c>
      <c r="J129">
        <f t="shared" si="2"/>
        <v>19</v>
      </c>
      <c r="K129">
        <v>0</v>
      </c>
    </row>
    <row r="130" spans="1:11" x14ac:dyDescent="0.35">
      <c r="A130" t="s">
        <v>147</v>
      </c>
      <c r="B130">
        <v>2004</v>
      </c>
      <c r="C130" t="s">
        <v>36</v>
      </c>
      <c r="D130">
        <v>4</v>
      </c>
      <c r="E130" s="8" t="str">
        <f t="shared" si="3"/>
        <v>4-Oct-2004</v>
      </c>
      <c r="F130" s="10">
        <v>1629.83</v>
      </c>
      <c r="G130" t="s">
        <v>11</v>
      </c>
      <c r="H130" t="s">
        <v>11</v>
      </c>
      <c r="I130" t="s">
        <v>13</v>
      </c>
      <c r="J130">
        <f t="shared" ref="J130:J193" si="4">DATEDIF(E130,"08-6-2023","y")</f>
        <v>18</v>
      </c>
      <c r="K130">
        <v>0</v>
      </c>
    </row>
    <row r="131" spans="1:11" x14ac:dyDescent="0.35">
      <c r="A131" t="s">
        <v>148</v>
      </c>
      <c r="B131">
        <v>2004</v>
      </c>
      <c r="C131" t="s">
        <v>30</v>
      </c>
      <c r="D131">
        <v>5</v>
      </c>
      <c r="E131" s="8" t="str">
        <f t="shared" ref="E131:E194" si="5">CONCATENATE(D131,"-",C131,"-",B131)</f>
        <v>5-Dec-2004</v>
      </c>
      <c r="F131" s="10">
        <v>1631.67</v>
      </c>
      <c r="G131" t="s">
        <v>11</v>
      </c>
      <c r="H131" t="s">
        <v>12</v>
      </c>
      <c r="I131" t="s">
        <v>13</v>
      </c>
      <c r="J131">
        <f t="shared" si="4"/>
        <v>18</v>
      </c>
      <c r="K131">
        <v>0</v>
      </c>
    </row>
    <row r="132" spans="1:11" x14ac:dyDescent="0.35">
      <c r="A132" t="s">
        <v>149</v>
      </c>
      <c r="B132">
        <v>2004</v>
      </c>
      <c r="C132" t="s">
        <v>10</v>
      </c>
      <c r="D132">
        <v>9</v>
      </c>
      <c r="E132" s="8" t="str">
        <f t="shared" si="5"/>
        <v>9-Jul-2004</v>
      </c>
      <c r="F132" s="10">
        <v>1631.82</v>
      </c>
      <c r="G132" t="s">
        <v>11</v>
      </c>
      <c r="H132" t="s">
        <v>16</v>
      </c>
      <c r="I132" t="s">
        <v>13</v>
      </c>
      <c r="J132">
        <f t="shared" si="4"/>
        <v>18</v>
      </c>
      <c r="K132">
        <v>0</v>
      </c>
    </row>
    <row r="133" spans="1:11" x14ac:dyDescent="0.35">
      <c r="A133" t="s">
        <v>150</v>
      </c>
      <c r="B133">
        <v>2003</v>
      </c>
      <c r="C133" t="s">
        <v>36</v>
      </c>
      <c r="D133">
        <v>3</v>
      </c>
      <c r="E133" s="8" t="str">
        <f t="shared" si="5"/>
        <v>3-Oct-2003</v>
      </c>
      <c r="F133" s="10">
        <v>1632.04</v>
      </c>
      <c r="G133" t="s">
        <v>11</v>
      </c>
      <c r="H133" t="s">
        <v>11</v>
      </c>
      <c r="I133" t="s">
        <v>23</v>
      </c>
      <c r="J133">
        <f t="shared" si="4"/>
        <v>19</v>
      </c>
      <c r="K133">
        <v>0</v>
      </c>
    </row>
    <row r="134" spans="1:11" x14ac:dyDescent="0.35">
      <c r="A134" t="s">
        <v>151</v>
      </c>
      <c r="B134">
        <v>2003</v>
      </c>
      <c r="C134" t="s">
        <v>20</v>
      </c>
      <c r="D134">
        <v>16</v>
      </c>
      <c r="E134" s="8" t="str">
        <f t="shared" si="5"/>
        <v>16-Sep-2003</v>
      </c>
      <c r="F134" s="10">
        <v>1632.56</v>
      </c>
      <c r="G134" t="s">
        <v>11</v>
      </c>
      <c r="H134" t="s">
        <v>11</v>
      </c>
      <c r="I134" t="s">
        <v>23</v>
      </c>
      <c r="J134">
        <f t="shared" si="4"/>
        <v>19</v>
      </c>
      <c r="K134">
        <v>0</v>
      </c>
    </row>
    <row r="135" spans="1:11" x14ac:dyDescent="0.35">
      <c r="A135" t="s">
        <v>152</v>
      </c>
      <c r="B135">
        <v>2004</v>
      </c>
      <c r="C135" t="s">
        <v>30</v>
      </c>
      <c r="D135">
        <v>13</v>
      </c>
      <c r="E135" s="8" t="str">
        <f t="shared" si="5"/>
        <v>13-Dec-2004</v>
      </c>
      <c r="F135" s="10">
        <v>1633.04</v>
      </c>
      <c r="G135" t="s">
        <v>11</v>
      </c>
      <c r="H135" t="s">
        <v>11</v>
      </c>
      <c r="I135" t="s">
        <v>13</v>
      </c>
      <c r="J135">
        <f t="shared" si="4"/>
        <v>18</v>
      </c>
      <c r="K135">
        <v>0</v>
      </c>
    </row>
    <row r="136" spans="1:11" x14ac:dyDescent="0.35">
      <c r="A136" t="s">
        <v>153</v>
      </c>
      <c r="B136">
        <v>2004</v>
      </c>
      <c r="C136" t="s">
        <v>34</v>
      </c>
      <c r="D136">
        <v>8</v>
      </c>
      <c r="E136" s="8" t="str">
        <f t="shared" si="5"/>
        <v>8-Aug-2004</v>
      </c>
      <c r="F136" s="10">
        <v>1633.96</v>
      </c>
      <c r="G136" t="s">
        <v>11</v>
      </c>
      <c r="H136" t="s">
        <v>16</v>
      </c>
      <c r="I136" t="s">
        <v>13</v>
      </c>
      <c r="J136">
        <f t="shared" si="4"/>
        <v>18</v>
      </c>
      <c r="K136">
        <v>0</v>
      </c>
    </row>
    <row r="137" spans="1:11" x14ac:dyDescent="0.35">
      <c r="A137" t="s">
        <v>154</v>
      </c>
      <c r="B137">
        <v>2004</v>
      </c>
      <c r="C137" t="s">
        <v>18</v>
      </c>
      <c r="D137">
        <v>13</v>
      </c>
      <c r="E137" s="8" t="str">
        <f t="shared" si="5"/>
        <v>13-Jun-2004</v>
      </c>
      <c r="F137" s="10">
        <v>1634.57</v>
      </c>
      <c r="G137" t="s">
        <v>11</v>
      </c>
      <c r="H137" t="s">
        <v>11</v>
      </c>
      <c r="I137" t="s">
        <v>13</v>
      </c>
      <c r="J137">
        <f t="shared" si="4"/>
        <v>18</v>
      </c>
      <c r="K137">
        <v>0</v>
      </c>
    </row>
    <row r="138" spans="1:11" x14ac:dyDescent="0.35">
      <c r="A138" t="s">
        <v>155</v>
      </c>
      <c r="B138">
        <v>2003</v>
      </c>
      <c r="C138" t="s">
        <v>30</v>
      </c>
      <c r="D138">
        <v>30</v>
      </c>
      <c r="E138" s="8" t="str">
        <f t="shared" si="5"/>
        <v>30-Dec-2003</v>
      </c>
      <c r="F138" s="10">
        <v>1635.73</v>
      </c>
      <c r="G138" t="s">
        <v>11</v>
      </c>
      <c r="H138" t="s">
        <v>12</v>
      </c>
      <c r="I138" t="s">
        <v>23</v>
      </c>
      <c r="J138">
        <f t="shared" si="4"/>
        <v>19</v>
      </c>
      <c r="K138">
        <v>0</v>
      </c>
    </row>
    <row r="139" spans="1:11" x14ac:dyDescent="0.35">
      <c r="A139" t="s">
        <v>156</v>
      </c>
      <c r="B139">
        <v>2003</v>
      </c>
      <c r="C139" t="s">
        <v>20</v>
      </c>
      <c r="D139">
        <v>16</v>
      </c>
      <c r="E139" s="8" t="str">
        <f t="shared" si="5"/>
        <v>16-Sep-2003</v>
      </c>
      <c r="F139" s="10">
        <v>1639.56</v>
      </c>
      <c r="G139" t="s">
        <v>11</v>
      </c>
      <c r="H139" t="s">
        <v>11</v>
      </c>
      <c r="I139" t="s">
        <v>23</v>
      </c>
      <c r="J139">
        <f t="shared" si="4"/>
        <v>19</v>
      </c>
      <c r="K139">
        <v>0</v>
      </c>
    </row>
    <row r="140" spans="1:11" x14ac:dyDescent="0.35">
      <c r="A140" t="s">
        <v>157</v>
      </c>
      <c r="B140">
        <v>2003</v>
      </c>
      <c r="C140" t="s">
        <v>34</v>
      </c>
      <c r="D140">
        <v>21</v>
      </c>
      <c r="E140" s="8" t="str">
        <f t="shared" si="5"/>
        <v>21-Aug-2003</v>
      </c>
      <c r="F140" s="10">
        <v>1639.56</v>
      </c>
      <c r="G140" t="s">
        <v>11</v>
      </c>
      <c r="H140" t="s">
        <v>11</v>
      </c>
      <c r="I140" t="s">
        <v>23</v>
      </c>
      <c r="J140">
        <f t="shared" si="4"/>
        <v>19</v>
      </c>
      <c r="K140">
        <v>0</v>
      </c>
    </row>
    <row r="141" spans="1:11" x14ac:dyDescent="0.35">
      <c r="A141" t="s">
        <v>158</v>
      </c>
      <c r="B141">
        <v>2003</v>
      </c>
      <c r="C141" t="s">
        <v>30</v>
      </c>
      <c r="D141">
        <v>30</v>
      </c>
      <c r="E141" s="8" t="str">
        <f t="shared" si="5"/>
        <v>30-Dec-2003</v>
      </c>
      <c r="F141" s="10">
        <v>1646.43</v>
      </c>
      <c r="G141" t="s">
        <v>11</v>
      </c>
      <c r="H141" t="s">
        <v>16</v>
      </c>
      <c r="I141" t="s">
        <v>23</v>
      </c>
      <c r="J141">
        <f t="shared" si="4"/>
        <v>19</v>
      </c>
      <c r="K141">
        <v>0</v>
      </c>
    </row>
    <row r="142" spans="1:11" x14ac:dyDescent="0.35">
      <c r="A142" t="s">
        <v>159</v>
      </c>
      <c r="B142">
        <v>2000</v>
      </c>
      <c r="C142" t="s">
        <v>36</v>
      </c>
      <c r="D142">
        <v>23</v>
      </c>
      <c r="E142" s="8" t="str">
        <f t="shared" si="5"/>
        <v>23-Oct-2000</v>
      </c>
      <c r="F142" s="10">
        <v>1665</v>
      </c>
      <c r="G142" t="s">
        <v>11</v>
      </c>
      <c r="H142" t="s">
        <v>11</v>
      </c>
      <c r="I142" t="s">
        <v>13</v>
      </c>
      <c r="J142">
        <f t="shared" si="4"/>
        <v>22</v>
      </c>
      <c r="K142">
        <v>0</v>
      </c>
    </row>
    <row r="143" spans="1:11" x14ac:dyDescent="0.35">
      <c r="A143" t="s">
        <v>160</v>
      </c>
      <c r="B143">
        <v>2000</v>
      </c>
      <c r="C143" t="s">
        <v>18</v>
      </c>
      <c r="D143">
        <v>10</v>
      </c>
      <c r="E143" s="8" t="str">
        <f t="shared" si="5"/>
        <v>10-Jun-2000</v>
      </c>
      <c r="F143" s="10">
        <v>1674.63</v>
      </c>
      <c r="G143" t="s">
        <v>11</v>
      </c>
      <c r="H143" t="s">
        <v>11</v>
      </c>
      <c r="I143" t="s">
        <v>13</v>
      </c>
      <c r="J143">
        <f t="shared" si="4"/>
        <v>22</v>
      </c>
      <c r="K143">
        <v>0</v>
      </c>
    </row>
    <row r="144" spans="1:11" x14ac:dyDescent="0.35">
      <c r="A144" t="s">
        <v>161</v>
      </c>
      <c r="B144">
        <v>2000</v>
      </c>
      <c r="C144" t="s">
        <v>36</v>
      </c>
      <c r="D144">
        <v>21</v>
      </c>
      <c r="E144" s="8" t="str">
        <f t="shared" si="5"/>
        <v>21-Oct-2000</v>
      </c>
      <c r="F144" s="10">
        <v>1682.6</v>
      </c>
      <c r="G144" t="s">
        <v>11</v>
      </c>
      <c r="H144" t="s">
        <v>11</v>
      </c>
      <c r="I144" t="s">
        <v>41</v>
      </c>
      <c r="J144">
        <f t="shared" si="4"/>
        <v>22</v>
      </c>
      <c r="K144">
        <v>0</v>
      </c>
    </row>
    <row r="145" spans="1:11" x14ac:dyDescent="0.35">
      <c r="A145" t="s">
        <v>162</v>
      </c>
      <c r="B145">
        <v>2004</v>
      </c>
      <c r="C145" t="s">
        <v>15</v>
      </c>
      <c r="D145">
        <v>17</v>
      </c>
      <c r="E145" s="8" t="str">
        <f t="shared" si="5"/>
        <v>17-Nov-2004</v>
      </c>
      <c r="F145" s="10">
        <v>1694.8</v>
      </c>
      <c r="G145" t="s">
        <v>11</v>
      </c>
      <c r="H145" t="s">
        <v>11</v>
      </c>
      <c r="I145" t="s">
        <v>163</v>
      </c>
      <c r="J145">
        <f t="shared" si="4"/>
        <v>18</v>
      </c>
      <c r="K145">
        <v>0</v>
      </c>
    </row>
    <row r="146" spans="1:11" x14ac:dyDescent="0.35">
      <c r="A146" t="s">
        <v>164</v>
      </c>
      <c r="B146">
        <v>2004</v>
      </c>
      <c r="C146" t="s">
        <v>30</v>
      </c>
      <c r="D146">
        <v>10</v>
      </c>
      <c r="E146" s="8" t="str">
        <f t="shared" si="5"/>
        <v>10-Dec-2004</v>
      </c>
      <c r="F146" s="10">
        <v>1702.46</v>
      </c>
      <c r="G146" t="s">
        <v>11</v>
      </c>
      <c r="H146" t="s">
        <v>12</v>
      </c>
      <c r="I146" t="s">
        <v>165</v>
      </c>
      <c r="J146">
        <f t="shared" si="4"/>
        <v>18</v>
      </c>
      <c r="K146">
        <v>0</v>
      </c>
    </row>
    <row r="147" spans="1:11" x14ac:dyDescent="0.35">
      <c r="A147" t="s">
        <v>166</v>
      </c>
      <c r="B147">
        <v>2004</v>
      </c>
      <c r="C147" t="s">
        <v>15</v>
      </c>
      <c r="D147">
        <v>7</v>
      </c>
      <c r="E147" s="8" t="str">
        <f t="shared" si="5"/>
        <v>7-Nov-2004</v>
      </c>
      <c r="F147" s="10">
        <v>1704.57</v>
      </c>
      <c r="G147" t="s">
        <v>11</v>
      </c>
      <c r="H147" t="s">
        <v>16</v>
      </c>
      <c r="I147" t="s">
        <v>167</v>
      </c>
      <c r="J147">
        <f t="shared" si="4"/>
        <v>18</v>
      </c>
      <c r="K147">
        <v>0</v>
      </c>
    </row>
    <row r="148" spans="1:11" x14ac:dyDescent="0.35">
      <c r="A148" t="s">
        <v>168</v>
      </c>
      <c r="B148">
        <v>2004</v>
      </c>
      <c r="C148" t="s">
        <v>30</v>
      </c>
      <c r="D148">
        <v>14</v>
      </c>
      <c r="E148" s="8" t="str">
        <f t="shared" si="5"/>
        <v>14-Dec-2004</v>
      </c>
      <c r="F148" s="10">
        <v>1704.7</v>
      </c>
      <c r="G148" t="s">
        <v>11</v>
      </c>
      <c r="H148" t="s">
        <v>12</v>
      </c>
      <c r="I148" t="s">
        <v>169</v>
      </c>
      <c r="J148">
        <f t="shared" si="4"/>
        <v>18</v>
      </c>
      <c r="K148">
        <v>0</v>
      </c>
    </row>
    <row r="149" spans="1:11" x14ac:dyDescent="0.35">
      <c r="A149" t="s">
        <v>170</v>
      </c>
      <c r="B149">
        <v>2004</v>
      </c>
      <c r="C149" t="s">
        <v>30</v>
      </c>
      <c r="D149">
        <v>6</v>
      </c>
      <c r="E149" s="8" t="str">
        <f t="shared" si="5"/>
        <v>6-Dec-2004</v>
      </c>
      <c r="F149" s="10">
        <v>1705.62</v>
      </c>
      <c r="G149" t="s">
        <v>11</v>
      </c>
      <c r="H149" t="s">
        <v>11</v>
      </c>
      <c r="I149" t="s">
        <v>163</v>
      </c>
      <c r="J149">
        <f t="shared" si="4"/>
        <v>18</v>
      </c>
      <c r="K149">
        <v>0</v>
      </c>
    </row>
    <row r="150" spans="1:11" x14ac:dyDescent="0.35">
      <c r="A150" t="s">
        <v>171</v>
      </c>
      <c r="B150">
        <v>2004</v>
      </c>
      <c r="C150" t="s">
        <v>36</v>
      </c>
      <c r="D150">
        <v>17</v>
      </c>
      <c r="E150" s="8" t="str">
        <f t="shared" si="5"/>
        <v>17-Oct-2004</v>
      </c>
      <c r="F150" s="10">
        <v>1708</v>
      </c>
      <c r="G150" t="s">
        <v>12</v>
      </c>
      <c r="H150" t="s">
        <v>11</v>
      </c>
      <c r="I150" t="s">
        <v>167</v>
      </c>
      <c r="J150">
        <f t="shared" si="4"/>
        <v>18</v>
      </c>
      <c r="K150">
        <v>0</v>
      </c>
    </row>
    <row r="151" spans="1:11" x14ac:dyDescent="0.35">
      <c r="A151" t="s">
        <v>172</v>
      </c>
      <c r="B151">
        <v>2004</v>
      </c>
      <c r="C151" t="s">
        <v>30</v>
      </c>
      <c r="D151">
        <v>12</v>
      </c>
      <c r="E151" s="8" t="str">
        <f t="shared" si="5"/>
        <v>12-Dec-2004</v>
      </c>
      <c r="F151" s="10">
        <v>1708.93</v>
      </c>
      <c r="G151" t="s">
        <v>12</v>
      </c>
      <c r="H151" t="s">
        <v>16</v>
      </c>
      <c r="I151" t="s">
        <v>165</v>
      </c>
      <c r="J151">
        <f t="shared" si="4"/>
        <v>18</v>
      </c>
      <c r="K151">
        <v>0</v>
      </c>
    </row>
    <row r="152" spans="1:11" x14ac:dyDescent="0.35">
      <c r="A152" t="s">
        <v>173</v>
      </c>
      <c r="B152">
        <v>2004</v>
      </c>
      <c r="C152" t="s">
        <v>20</v>
      </c>
      <c r="D152">
        <v>19</v>
      </c>
      <c r="E152" s="8" t="str">
        <f t="shared" si="5"/>
        <v>19-Sep-2004</v>
      </c>
      <c r="F152" s="10">
        <v>1711.03</v>
      </c>
      <c r="G152" t="s">
        <v>12</v>
      </c>
      <c r="H152" t="s">
        <v>12</v>
      </c>
      <c r="I152" t="s">
        <v>13</v>
      </c>
      <c r="J152">
        <f t="shared" si="4"/>
        <v>18</v>
      </c>
      <c r="K152">
        <v>1</v>
      </c>
    </row>
    <row r="153" spans="1:11" x14ac:dyDescent="0.35">
      <c r="A153" t="s">
        <v>174</v>
      </c>
      <c r="B153">
        <v>2004</v>
      </c>
      <c r="C153" t="s">
        <v>20</v>
      </c>
      <c r="D153">
        <v>21</v>
      </c>
      <c r="E153" s="8" t="str">
        <f t="shared" si="5"/>
        <v>21-Sep-2004</v>
      </c>
      <c r="F153" s="10">
        <v>1712.23</v>
      </c>
      <c r="G153" t="s">
        <v>12</v>
      </c>
      <c r="H153" t="s">
        <v>16</v>
      </c>
      <c r="I153" t="s">
        <v>167</v>
      </c>
      <c r="J153">
        <f t="shared" si="4"/>
        <v>18</v>
      </c>
      <c r="K153">
        <v>0</v>
      </c>
    </row>
    <row r="154" spans="1:11" x14ac:dyDescent="0.35">
      <c r="A154" t="s">
        <v>175</v>
      </c>
      <c r="B154">
        <v>2004</v>
      </c>
      <c r="C154" t="s">
        <v>18</v>
      </c>
      <c r="D154">
        <v>10</v>
      </c>
      <c r="E154" s="8" t="str">
        <f t="shared" si="5"/>
        <v>10-Jun-2004</v>
      </c>
      <c r="F154" s="10">
        <v>1719.44</v>
      </c>
      <c r="G154" t="s">
        <v>12</v>
      </c>
      <c r="H154" t="s">
        <v>12</v>
      </c>
      <c r="I154" t="s">
        <v>13</v>
      </c>
      <c r="J154">
        <f t="shared" si="4"/>
        <v>18</v>
      </c>
      <c r="K154">
        <v>1</v>
      </c>
    </row>
    <row r="155" spans="1:11" x14ac:dyDescent="0.35">
      <c r="A155" t="s">
        <v>176</v>
      </c>
      <c r="B155">
        <v>2004</v>
      </c>
      <c r="C155" t="s">
        <v>20</v>
      </c>
      <c r="D155">
        <v>11</v>
      </c>
      <c r="E155" s="8" t="str">
        <f t="shared" si="5"/>
        <v>11-Sep-2004</v>
      </c>
      <c r="F155" s="10">
        <v>1720.35</v>
      </c>
      <c r="G155" t="s">
        <v>12</v>
      </c>
      <c r="H155" t="s">
        <v>12</v>
      </c>
      <c r="I155" t="s">
        <v>13</v>
      </c>
      <c r="J155">
        <f t="shared" si="4"/>
        <v>18</v>
      </c>
      <c r="K155">
        <v>1</v>
      </c>
    </row>
    <row r="156" spans="1:11" x14ac:dyDescent="0.35">
      <c r="A156" t="s">
        <v>177</v>
      </c>
      <c r="B156">
        <v>2004</v>
      </c>
      <c r="C156" t="s">
        <v>36</v>
      </c>
      <c r="D156">
        <v>21</v>
      </c>
      <c r="E156" s="8" t="str">
        <f t="shared" si="5"/>
        <v>21-Oct-2004</v>
      </c>
      <c r="F156" s="10">
        <v>1725.55</v>
      </c>
      <c r="G156" t="s">
        <v>12</v>
      </c>
      <c r="H156" t="s">
        <v>11</v>
      </c>
      <c r="I156" t="s">
        <v>13</v>
      </c>
      <c r="J156">
        <f t="shared" si="4"/>
        <v>18</v>
      </c>
      <c r="K156">
        <v>1</v>
      </c>
    </row>
    <row r="157" spans="1:11" x14ac:dyDescent="0.35">
      <c r="A157" t="s">
        <v>178</v>
      </c>
      <c r="B157">
        <v>2004</v>
      </c>
      <c r="C157" t="s">
        <v>20</v>
      </c>
      <c r="D157">
        <v>9</v>
      </c>
      <c r="E157" s="8" t="str">
        <f t="shared" si="5"/>
        <v>9-Sep-2004</v>
      </c>
      <c r="F157" s="10">
        <v>1727.54</v>
      </c>
      <c r="G157" t="s">
        <v>12</v>
      </c>
      <c r="H157" t="s">
        <v>16</v>
      </c>
      <c r="I157" t="s">
        <v>13</v>
      </c>
      <c r="J157">
        <f t="shared" si="4"/>
        <v>18</v>
      </c>
      <c r="K157">
        <v>1</v>
      </c>
    </row>
    <row r="158" spans="1:11" x14ac:dyDescent="0.35">
      <c r="A158" t="s">
        <v>179</v>
      </c>
      <c r="B158">
        <v>2003</v>
      </c>
      <c r="C158" t="s">
        <v>15</v>
      </c>
      <c r="D158">
        <v>21</v>
      </c>
      <c r="E158" s="8" t="str">
        <f t="shared" si="5"/>
        <v>21-Nov-2003</v>
      </c>
      <c r="F158" s="10">
        <v>1727.79</v>
      </c>
      <c r="G158" t="s">
        <v>12</v>
      </c>
      <c r="H158" t="s">
        <v>12</v>
      </c>
      <c r="I158" t="s">
        <v>41</v>
      </c>
      <c r="J158">
        <f t="shared" si="4"/>
        <v>19</v>
      </c>
      <c r="K158">
        <v>0</v>
      </c>
    </row>
    <row r="159" spans="1:11" x14ac:dyDescent="0.35">
      <c r="A159" t="s">
        <v>180</v>
      </c>
      <c r="B159">
        <v>2003</v>
      </c>
      <c r="C159" t="s">
        <v>20</v>
      </c>
      <c r="D159">
        <v>1</v>
      </c>
      <c r="E159" s="8" t="str">
        <f t="shared" si="5"/>
        <v>1-Sep-2003</v>
      </c>
      <c r="F159" s="10">
        <v>1728.9</v>
      </c>
      <c r="G159" t="s">
        <v>12</v>
      </c>
      <c r="H159" t="s">
        <v>11</v>
      </c>
      <c r="I159" t="s">
        <v>41</v>
      </c>
      <c r="J159">
        <f t="shared" si="4"/>
        <v>19</v>
      </c>
      <c r="K159">
        <v>0</v>
      </c>
    </row>
    <row r="160" spans="1:11" x14ac:dyDescent="0.35">
      <c r="A160" t="s">
        <v>181</v>
      </c>
      <c r="B160">
        <v>2003</v>
      </c>
      <c r="C160" t="s">
        <v>15</v>
      </c>
      <c r="D160">
        <v>9</v>
      </c>
      <c r="E160" s="8" t="str">
        <f t="shared" si="5"/>
        <v>9-Nov-2003</v>
      </c>
      <c r="F160" s="10">
        <v>1731.68</v>
      </c>
      <c r="G160" t="s">
        <v>12</v>
      </c>
      <c r="H160" t="s">
        <v>11</v>
      </c>
      <c r="I160" t="s">
        <v>41</v>
      </c>
      <c r="J160">
        <f t="shared" si="4"/>
        <v>19</v>
      </c>
      <c r="K160">
        <v>0</v>
      </c>
    </row>
    <row r="161" spans="1:11" x14ac:dyDescent="0.35">
      <c r="A161" t="s">
        <v>182</v>
      </c>
      <c r="B161">
        <v>2003</v>
      </c>
      <c r="C161" t="s">
        <v>15</v>
      </c>
      <c r="D161">
        <v>14</v>
      </c>
      <c r="E161" s="8" t="str">
        <f t="shared" si="5"/>
        <v>14-Nov-2003</v>
      </c>
      <c r="F161" s="10">
        <v>1737.38</v>
      </c>
      <c r="G161" t="s">
        <v>12</v>
      </c>
      <c r="H161" t="s">
        <v>11</v>
      </c>
      <c r="I161" t="s">
        <v>41</v>
      </c>
      <c r="J161">
        <f t="shared" si="4"/>
        <v>19</v>
      </c>
      <c r="K161">
        <v>0</v>
      </c>
    </row>
    <row r="162" spans="1:11" x14ac:dyDescent="0.35">
      <c r="A162" t="s">
        <v>183</v>
      </c>
      <c r="B162">
        <v>2003</v>
      </c>
      <c r="C162" t="s">
        <v>10</v>
      </c>
      <c r="D162">
        <v>25</v>
      </c>
      <c r="E162" s="8" t="str">
        <f t="shared" si="5"/>
        <v>25-Jul-2003</v>
      </c>
      <c r="F162" s="10">
        <v>1743.21</v>
      </c>
      <c r="G162" t="s">
        <v>12</v>
      </c>
      <c r="H162" t="s">
        <v>16</v>
      </c>
      <c r="I162" t="s">
        <v>41</v>
      </c>
      <c r="J162">
        <f t="shared" si="4"/>
        <v>19</v>
      </c>
      <c r="K162">
        <v>0</v>
      </c>
    </row>
    <row r="163" spans="1:11" x14ac:dyDescent="0.35">
      <c r="A163" t="s">
        <v>184</v>
      </c>
      <c r="B163">
        <v>2003</v>
      </c>
      <c r="C163" t="s">
        <v>10</v>
      </c>
      <c r="D163">
        <v>28</v>
      </c>
      <c r="E163" s="8" t="str">
        <f t="shared" si="5"/>
        <v>28-Jul-2003</v>
      </c>
      <c r="F163" s="10">
        <v>1744.47</v>
      </c>
      <c r="G163" t="s">
        <v>12</v>
      </c>
      <c r="H163" t="s">
        <v>16</v>
      </c>
      <c r="I163" t="s">
        <v>41</v>
      </c>
      <c r="J163">
        <f t="shared" si="4"/>
        <v>19</v>
      </c>
      <c r="K163">
        <v>0</v>
      </c>
    </row>
    <row r="164" spans="1:11" x14ac:dyDescent="0.35">
      <c r="A164" t="s">
        <v>185</v>
      </c>
      <c r="B164">
        <v>2003</v>
      </c>
      <c r="C164" t="s">
        <v>20</v>
      </c>
      <c r="D164">
        <v>26</v>
      </c>
      <c r="E164" s="8" t="str">
        <f t="shared" si="5"/>
        <v>26-Sep-2003</v>
      </c>
      <c r="F164" s="10">
        <v>1748.77</v>
      </c>
      <c r="G164" t="s">
        <v>12</v>
      </c>
      <c r="H164" t="s">
        <v>16</v>
      </c>
      <c r="I164" t="s">
        <v>41</v>
      </c>
      <c r="J164">
        <f t="shared" si="4"/>
        <v>19</v>
      </c>
      <c r="K164">
        <v>0</v>
      </c>
    </row>
    <row r="165" spans="1:11" x14ac:dyDescent="0.35">
      <c r="A165" t="s">
        <v>186</v>
      </c>
      <c r="B165">
        <v>1998</v>
      </c>
      <c r="C165" t="s">
        <v>36</v>
      </c>
      <c r="D165">
        <v>7</v>
      </c>
      <c r="E165" s="8" t="str">
        <f t="shared" si="5"/>
        <v>7-Oct-1998</v>
      </c>
      <c r="F165" s="10">
        <v>1756.6</v>
      </c>
      <c r="G165" t="s">
        <v>12</v>
      </c>
      <c r="H165" t="s">
        <v>12</v>
      </c>
      <c r="I165" t="s">
        <v>13</v>
      </c>
      <c r="J165">
        <f t="shared" si="4"/>
        <v>24</v>
      </c>
      <c r="K165">
        <v>0</v>
      </c>
    </row>
    <row r="166" spans="1:11" x14ac:dyDescent="0.35">
      <c r="A166" t="s">
        <v>187</v>
      </c>
      <c r="B166">
        <v>2003</v>
      </c>
      <c r="C166" t="s">
        <v>15</v>
      </c>
      <c r="D166">
        <v>19</v>
      </c>
      <c r="E166" s="8" t="str">
        <f t="shared" si="5"/>
        <v>19-Nov-2003</v>
      </c>
      <c r="F166" s="10">
        <v>1759.34</v>
      </c>
      <c r="G166" t="s">
        <v>12</v>
      </c>
      <c r="H166" t="s">
        <v>16</v>
      </c>
      <c r="I166" t="s">
        <v>41</v>
      </c>
      <c r="J166">
        <f t="shared" si="4"/>
        <v>19</v>
      </c>
      <c r="K166">
        <v>0</v>
      </c>
    </row>
    <row r="167" spans="1:11" x14ac:dyDescent="0.35">
      <c r="A167" t="s">
        <v>188</v>
      </c>
      <c r="B167">
        <v>2002</v>
      </c>
      <c r="C167" t="s">
        <v>30</v>
      </c>
      <c r="D167">
        <v>13</v>
      </c>
      <c r="E167" s="8" t="str">
        <f t="shared" si="5"/>
        <v>13-Dec-2002</v>
      </c>
      <c r="F167" s="10">
        <v>1769.53</v>
      </c>
      <c r="G167" t="s">
        <v>12</v>
      </c>
      <c r="H167" t="s">
        <v>12</v>
      </c>
      <c r="I167" t="s">
        <v>23</v>
      </c>
      <c r="J167">
        <f t="shared" si="4"/>
        <v>20</v>
      </c>
      <c r="K167">
        <v>0</v>
      </c>
    </row>
    <row r="168" spans="1:11" x14ac:dyDescent="0.35">
      <c r="A168" t="s">
        <v>189</v>
      </c>
      <c r="B168">
        <v>1999</v>
      </c>
      <c r="C168" t="s">
        <v>20</v>
      </c>
      <c r="D168">
        <v>25</v>
      </c>
      <c r="E168" s="8" t="str">
        <f t="shared" si="5"/>
        <v>25-Sep-1999</v>
      </c>
      <c r="F168" s="10">
        <v>1815.88</v>
      </c>
      <c r="G168" t="s">
        <v>12</v>
      </c>
      <c r="H168" t="s">
        <v>12</v>
      </c>
      <c r="I168" t="s">
        <v>13</v>
      </c>
      <c r="J168">
        <f t="shared" si="4"/>
        <v>23</v>
      </c>
      <c r="K168">
        <v>0</v>
      </c>
    </row>
    <row r="169" spans="1:11" x14ac:dyDescent="0.35">
      <c r="A169" t="s">
        <v>190</v>
      </c>
      <c r="B169">
        <v>2004</v>
      </c>
      <c r="C169" t="s">
        <v>34</v>
      </c>
      <c r="D169">
        <v>19</v>
      </c>
      <c r="E169" s="8" t="str">
        <f t="shared" si="5"/>
        <v>19-Aug-2004</v>
      </c>
      <c r="F169" s="10">
        <v>1822.54</v>
      </c>
      <c r="G169" t="s">
        <v>12</v>
      </c>
      <c r="H169" t="s">
        <v>16</v>
      </c>
      <c r="I169" t="s">
        <v>23</v>
      </c>
      <c r="J169">
        <f t="shared" si="4"/>
        <v>18</v>
      </c>
      <c r="K169">
        <v>0</v>
      </c>
    </row>
    <row r="170" spans="1:11" x14ac:dyDescent="0.35">
      <c r="A170" t="s">
        <v>191</v>
      </c>
      <c r="B170">
        <v>1999</v>
      </c>
      <c r="C170" t="s">
        <v>15</v>
      </c>
      <c r="D170">
        <v>17</v>
      </c>
      <c r="E170" s="8" t="str">
        <f t="shared" si="5"/>
        <v>17-Nov-1999</v>
      </c>
      <c r="F170" s="10">
        <v>1824.29</v>
      </c>
      <c r="G170" t="s">
        <v>12</v>
      </c>
      <c r="H170" t="s">
        <v>12</v>
      </c>
      <c r="I170" t="s">
        <v>13</v>
      </c>
      <c r="J170">
        <f t="shared" si="4"/>
        <v>23</v>
      </c>
      <c r="K170">
        <v>0</v>
      </c>
    </row>
    <row r="171" spans="1:11" x14ac:dyDescent="0.35">
      <c r="A171" t="s">
        <v>192</v>
      </c>
      <c r="B171">
        <v>1999</v>
      </c>
      <c r="C171" t="s">
        <v>36</v>
      </c>
      <c r="D171">
        <v>1</v>
      </c>
      <c r="E171" s="8" t="str">
        <f t="shared" si="5"/>
        <v>1-Oct-1999</v>
      </c>
      <c r="F171" s="10">
        <v>1826.84</v>
      </c>
      <c r="G171" t="s">
        <v>12</v>
      </c>
      <c r="H171" t="s">
        <v>11</v>
      </c>
      <c r="I171" t="s">
        <v>41</v>
      </c>
      <c r="J171">
        <f t="shared" si="4"/>
        <v>23</v>
      </c>
      <c r="K171">
        <v>0</v>
      </c>
    </row>
    <row r="172" spans="1:11" x14ac:dyDescent="0.35">
      <c r="A172" t="s">
        <v>193</v>
      </c>
      <c r="B172">
        <v>2003</v>
      </c>
      <c r="C172" t="s">
        <v>34</v>
      </c>
      <c r="D172">
        <v>11</v>
      </c>
      <c r="E172" s="8" t="str">
        <f t="shared" si="5"/>
        <v>11-Aug-2003</v>
      </c>
      <c r="F172" s="10">
        <v>1832.09</v>
      </c>
      <c r="G172" t="s">
        <v>12</v>
      </c>
      <c r="H172" t="s">
        <v>12</v>
      </c>
      <c r="I172" t="s">
        <v>41</v>
      </c>
      <c r="J172">
        <f t="shared" si="4"/>
        <v>19</v>
      </c>
      <c r="K172">
        <v>1</v>
      </c>
    </row>
    <row r="173" spans="1:11" x14ac:dyDescent="0.35">
      <c r="A173" t="s">
        <v>194</v>
      </c>
      <c r="B173">
        <v>2003</v>
      </c>
      <c r="C173" t="s">
        <v>34</v>
      </c>
      <c r="D173">
        <v>4</v>
      </c>
      <c r="E173" s="8" t="str">
        <f t="shared" si="5"/>
        <v>4-Aug-2003</v>
      </c>
      <c r="F173" s="10">
        <v>1837.24</v>
      </c>
      <c r="G173" t="s">
        <v>12</v>
      </c>
      <c r="H173" t="s">
        <v>11</v>
      </c>
      <c r="I173" t="s">
        <v>41</v>
      </c>
      <c r="J173">
        <f t="shared" si="4"/>
        <v>19</v>
      </c>
      <c r="K173">
        <v>1</v>
      </c>
    </row>
    <row r="174" spans="1:11" x14ac:dyDescent="0.35">
      <c r="A174" t="s">
        <v>195</v>
      </c>
      <c r="B174">
        <v>1999</v>
      </c>
      <c r="C174" t="s">
        <v>30</v>
      </c>
      <c r="D174">
        <v>12</v>
      </c>
      <c r="E174" s="8" t="str">
        <f t="shared" si="5"/>
        <v>12-Dec-1999</v>
      </c>
      <c r="F174" s="10">
        <v>1837.28</v>
      </c>
      <c r="G174" t="s">
        <v>12</v>
      </c>
      <c r="H174" t="s">
        <v>11</v>
      </c>
      <c r="I174" t="s">
        <v>13</v>
      </c>
      <c r="J174">
        <f t="shared" si="4"/>
        <v>23</v>
      </c>
      <c r="K174">
        <v>0</v>
      </c>
    </row>
    <row r="175" spans="1:11" x14ac:dyDescent="0.35">
      <c r="A175" t="s">
        <v>196</v>
      </c>
      <c r="B175">
        <v>2003</v>
      </c>
      <c r="C175" t="s">
        <v>10</v>
      </c>
      <c r="D175">
        <v>20</v>
      </c>
      <c r="E175" s="8" t="str">
        <f t="shared" si="5"/>
        <v>20-Jul-2003</v>
      </c>
      <c r="F175" s="10">
        <v>1842.52</v>
      </c>
      <c r="G175" t="s">
        <v>12</v>
      </c>
      <c r="H175" t="s">
        <v>11</v>
      </c>
      <c r="I175" t="s">
        <v>41</v>
      </c>
      <c r="J175">
        <f t="shared" si="4"/>
        <v>19</v>
      </c>
      <c r="K175">
        <v>1</v>
      </c>
    </row>
    <row r="176" spans="1:11" x14ac:dyDescent="0.35">
      <c r="A176" t="s">
        <v>197</v>
      </c>
      <c r="B176">
        <v>1994</v>
      </c>
      <c r="C176" t="s">
        <v>30</v>
      </c>
      <c r="D176">
        <v>6</v>
      </c>
      <c r="E176" s="8" t="str">
        <f t="shared" si="5"/>
        <v>6-Dec-1994</v>
      </c>
      <c r="F176" s="10">
        <v>1850.55</v>
      </c>
      <c r="G176" t="s">
        <v>12</v>
      </c>
      <c r="H176" t="s">
        <v>11</v>
      </c>
      <c r="I176" t="s">
        <v>23</v>
      </c>
      <c r="J176">
        <f t="shared" si="4"/>
        <v>28</v>
      </c>
      <c r="K176">
        <v>0</v>
      </c>
    </row>
    <row r="177" spans="1:11" x14ac:dyDescent="0.35">
      <c r="A177" t="s">
        <v>198</v>
      </c>
      <c r="B177">
        <v>2004</v>
      </c>
      <c r="C177" t="s">
        <v>30</v>
      </c>
      <c r="D177">
        <v>27</v>
      </c>
      <c r="E177" s="8" t="str">
        <f t="shared" si="5"/>
        <v>27-Dec-2004</v>
      </c>
      <c r="F177" s="10">
        <v>1863.45</v>
      </c>
      <c r="G177" t="s">
        <v>12</v>
      </c>
      <c r="H177" t="s">
        <v>16</v>
      </c>
      <c r="I177" t="s">
        <v>199</v>
      </c>
      <c r="J177">
        <f t="shared" si="4"/>
        <v>18</v>
      </c>
      <c r="K177">
        <v>0</v>
      </c>
    </row>
    <row r="178" spans="1:11" x14ac:dyDescent="0.35">
      <c r="A178" t="s">
        <v>200</v>
      </c>
      <c r="B178">
        <v>1996</v>
      </c>
      <c r="C178" t="s">
        <v>10</v>
      </c>
      <c r="D178">
        <v>2</v>
      </c>
      <c r="E178" s="8" t="str">
        <f t="shared" si="5"/>
        <v>2-Jul-1996</v>
      </c>
      <c r="F178" s="10">
        <v>1865.98</v>
      </c>
      <c r="G178" t="s">
        <v>12</v>
      </c>
      <c r="H178" t="s">
        <v>12</v>
      </c>
      <c r="I178" t="s">
        <v>23</v>
      </c>
      <c r="J178">
        <f t="shared" si="4"/>
        <v>26</v>
      </c>
      <c r="K178">
        <v>0</v>
      </c>
    </row>
    <row r="179" spans="1:11" x14ac:dyDescent="0.35">
      <c r="A179" t="s">
        <v>201</v>
      </c>
      <c r="B179">
        <v>2002</v>
      </c>
      <c r="C179" t="s">
        <v>20</v>
      </c>
      <c r="D179">
        <v>22</v>
      </c>
      <c r="E179" s="8" t="str">
        <f t="shared" si="5"/>
        <v>22-Sep-2002</v>
      </c>
      <c r="F179" s="10">
        <v>1875.34</v>
      </c>
      <c r="G179" t="s">
        <v>12</v>
      </c>
      <c r="H179" t="s">
        <v>11</v>
      </c>
      <c r="I179" t="s">
        <v>41</v>
      </c>
      <c r="J179">
        <f t="shared" si="4"/>
        <v>20</v>
      </c>
      <c r="K179">
        <v>0</v>
      </c>
    </row>
    <row r="180" spans="1:11" x14ac:dyDescent="0.35">
      <c r="A180" t="s">
        <v>202</v>
      </c>
      <c r="B180">
        <v>2002</v>
      </c>
      <c r="C180" t="s">
        <v>36</v>
      </c>
      <c r="D180">
        <v>29</v>
      </c>
      <c r="E180" s="8" t="str">
        <f t="shared" si="5"/>
        <v>29-Oct-2002</v>
      </c>
      <c r="F180" s="10">
        <v>1877.93</v>
      </c>
      <c r="G180" t="s">
        <v>12</v>
      </c>
      <c r="H180" t="s">
        <v>16</v>
      </c>
      <c r="I180" t="s">
        <v>13</v>
      </c>
      <c r="J180">
        <f t="shared" si="4"/>
        <v>20</v>
      </c>
      <c r="K180">
        <v>0</v>
      </c>
    </row>
    <row r="181" spans="1:11" x14ac:dyDescent="0.35">
      <c r="A181" t="s">
        <v>203</v>
      </c>
      <c r="B181">
        <v>2002</v>
      </c>
      <c r="C181" t="s">
        <v>34</v>
      </c>
      <c r="D181">
        <v>29</v>
      </c>
      <c r="E181" s="8" t="str">
        <f t="shared" si="5"/>
        <v>29-Aug-2002</v>
      </c>
      <c r="F181" s="10">
        <v>1880.07</v>
      </c>
      <c r="G181" t="s">
        <v>12</v>
      </c>
      <c r="H181" t="s">
        <v>11</v>
      </c>
      <c r="I181" t="s">
        <v>13</v>
      </c>
      <c r="J181">
        <f t="shared" si="4"/>
        <v>20</v>
      </c>
      <c r="K181">
        <v>0</v>
      </c>
    </row>
    <row r="182" spans="1:11" x14ac:dyDescent="0.35">
      <c r="A182" t="s">
        <v>204</v>
      </c>
      <c r="B182">
        <v>2002</v>
      </c>
      <c r="C182" t="s">
        <v>34</v>
      </c>
      <c r="D182">
        <v>21</v>
      </c>
      <c r="E182" s="8" t="str">
        <f t="shared" si="5"/>
        <v>21-Aug-2002</v>
      </c>
      <c r="F182" s="10">
        <v>1880.49</v>
      </c>
      <c r="G182" t="s">
        <v>12</v>
      </c>
      <c r="H182" t="s">
        <v>16</v>
      </c>
      <c r="I182" t="s">
        <v>41</v>
      </c>
      <c r="J182">
        <f t="shared" si="4"/>
        <v>20</v>
      </c>
      <c r="K182">
        <v>0</v>
      </c>
    </row>
    <row r="183" spans="1:11" x14ac:dyDescent="0.35">
      <c r="A183" t="s">
        <v>205</v>
      </c>
      <c r="B183">
        <v>2001</v>
      </c>
      <c r="C183" t="s">
        <v>34</v>
      </c>
      <c r="D183">
        <v>10</v>
      </c>
      <c r="E183" s="8" t="str">
        <f t="shared" si="5"/>
        <v>10-Aug-2001</v>
      </c>
      <c r="F183" s="10">
        <v>1906.36</v>
      </c>
      <c r="G183" t="s">
        <v>12</v>
      </c>
      <c r="H183" t="s">
        <v>16</v>
      </c>
      <c r="I183" t="s">
        <v>23</v>
      </c>
      <c r="J183">
        <f t="shared" si="4"/>
        <v>21</v>
      </c>
      <c r="K183">
        <v>0</v>
      </c>
    </row>
    <row r="184" spans="1:11" x14ac:dyDescent="0.35">
      <c r="A184" t="s">
        <v>206</v>
      </c>
      <c r="B184">
        <v>1994</v>
      </c>
      <c r="C184" t="s">
        <v>36</v>
      </c>
      <c r="D184">
        <v>6</v>
      </c>
      <c r="E184" s="8" t="str">
        <f t="shared" si="5"/>
        <v>6-Oct-1994</v>
      </c>
      <c r="F184" s="10">
        <v>1908.9</v>
      </c>
      <c r="G184" t="s">
        <v>12</v>
      </c>
      <c r="H184" t="s">
        <v>12</v>
      </c>
      <c r="I184" t="s">
        <v>13</v>
      </c>
      <c r="J184">
        <f t="shared" si="4"/>
        <v>28</v>
      </c>
      <c r="K184">
        <v>0</v>
      </c>
    </row>
    <row r="185" spans="1:11" x14ac:dyDescent="0.35">
      <c r="A185" t="s">
        <v>207</v>
      </c>
      <c r="B185">
        <v>2001</v>
      </c>
      <c r="C185" t="s">
        <v>34</v>
      </c>
      <c r="D185">
        <v>3</v>
      </c>
      <c r="E185" s="8" t="str">
        <f t="shared" si="5"/>
        <v>3-Aug-2001</v>
      </c>
      <c r="F185" s="10">
        <v>1909.53</v>
      </c>
      <c r="G185" t="s">
        <v>12</v>
      </c>
      <c r="H185" t="s">
        <v>12</v>
      </c>
      <c r="I185" t="s">
        <v>23</v>
      </c>
      <c r="J185">
        <f t="shared" si="4"/>
        <v>21</v>
      </c>
      <c r="K185">
        <v>0</v>
      </c>
    </row>
    <row r="186" spans="1:11" x14ac:dyDescent="0.35">
      <c r="A186" t="s">
        <v>208</v>
      </c>
      <c r="B186">
        <v>2001</v>
      </c>
      <c r="C186" t="s">
        <v>30</v>
      </c>
      <c r="D186">
        <v>9</v>
      </c>
      <c r="E186" s="8" t="str">
        <f t="shared" si="5"/>
        <v>9-Dec-2001</v>
      </c>
      <c r="F186" s="10">
        <v>1917.32</v>
      </c>
      <c r="G186" t="s">
        <v>12</v>
      </c>
      <c r="H186" t="s">
        <v>11</v>
      </c>
      <c r="I186" t="s">
        <v>23</v>
      </c>
      <c r="J186">
        <f t="shared" si="4"/>
        <v>21</v>
      </c>
      <c r="K186">
        <v>0</v>
      </c>
    </row>
    <row r="187" spans="1:11" x14ac:dyDescent="0.35">
      <c r="A187" t="s">
        <v>209</v>
      </c>
      <c r="B187">
        <v>2002</v>
      </c>
      <c r="C187" t="s">
        <v>20</v>
      </c>
      <c r="D187">
        <v>7</v>
      </c>
      <c r="E187" s="8" t="str">
        <f t="shared" si="5"/>
        <v>7-Sep-2002</v>
      </c>
      <c r="F187" s="10">
        <v>1964.78</v>
      </c>
      <c r="G187" t="s">
        <v>12</v>
      </c>
      <c r="H187" t="s">
        <v>16</v>
      </c>
      <c r="I187" t="s">
        <v>41</v>
      </c>
      <c r="J187">
        <f t="shared" si="4"/>
        <v>20</v>
      </c>
      <c r="K187">
        <v>1</v>
      </c>
    </row>
    <row r="188" spans="1:11" x14ac:dyDescent="0.35">
      <c r="A188" t="s">
        <v>210</v>
      </c>
      <c r="B188">
        <v>2002</v>
      </c>
      <c r="C188" t="s">
        <v>10</v>
      </c>
      <c r="D188">
        <v>29</v>
      </c>
      <c r="E188" s="8" t="str">
        <f t="shared" si="5"/>
        <v>29-Jul-2002</v>
      </c>
      <c r="F188" s="10">
        <v>1967.02</v>
      </c>
      <c r="G188" t="s">
        <v>12</v>
      </c>
      <c r="H188" t="s">
        <v>11</v>
      </c>
      <c r="I188" t="s">
        <v>167</v>
      </c>
      <c r="J188">
        <f t="shared" si="4"/>
        <v>20</v>
      </c>
      <c r="K188">
        <v>0</v>
      </c>
    </row>
    <row r="189" spans="1:11" x14ac:dyDescent="0.35">
      <c r="A189" t="s">
        <v>211</v>
      </c>
      <c r="B189">
        <v>1998</v>
      </c>
      <c r="C189" t="s">
        <v>20</v>
      </c>
      <c r="D189">
        <v>28</v>
      </c>
      <c r="E189" s="8" t="str">
        <f t="shared" si="5"/>
        <v>28-Sep-1998</v>
      </c>
      <c r="F189" s="10">
        <v>1969.61</v>
      </c>
      <c r="G189" t="s">
        <v>12</v>
      </c>
      <c r="H189" t="s">
        <v>12</v>
      </c>
      <c r="I189" t="s">
        <v>41</v>
      </c>
      <c r="J189">
        <f t="shared" si="4"/>
        <v>24</v>
      </c>
      <c r="K189">
        <v>0</v>
      </c>
    </row>
    <row r="190" spans="1:11" x14ac:dyDescent="0.35">
      <c r="A190" t="s">
        <v>212</v>
      </c>
      <c r="B190">
        <v>1998</v>
      </c>
      <c r="C190" t="s">
        <v>36</v>
      </c>
      <c r="D190">
        <v>5</v>
      </c>
      <c r="E190" s="8" t="str">
        <f t="shared" si="5"/>
        <v>5-Oct-1998</v>
      </c>
      <c r="F190" s="10">
        <v>1972.95</v>
      </c>
      <c r="G190" t="s">
        <v>12</v>
      </c>
      <c r="H190" t="s">
        <v>16</v>
      </c>
      <c r="I190" t="s">
        <v>41</v>
      </c>
      <c r="J190">
        <f t="shared" si="4"/>
        <v>24</v>
      </c>
      <c r="K190">
        <v>0</v>
      </c>
    </row>
    <row r="191" spans="1:11" x14ac:dyDescent="0.35">
      <c r="A191" t="s">
        <v>213</v>
      </c>
      <c r="B191">
        <v>1998</v>
      </c>
      <c r="C191" t="s">
        <v>20</v>
      </c>
      <c r="D191">
        <v>29</v>
      </c>
      <c r="E191" s="8" t="str">
        <f t="shared" si="5"/>
        <v>29-Sep-1998</v>
      </c>
      <c r="F191" s="10">
        <v>1977.82</v>
      </c>
      <c r="G191" t="s">
        <v>12</v>
      </c>
      <c r="H191" t="s">
        <v>16</v>
      </c>
      <c r="I191" t="s">
        <v>41</v>
      </c>
      <c r="J191">
        <f t="shared" si="4"/>
        <v>24</v>
      </c>
      <c r="K191">
        <v>0</v>
      </c>
    </row>
    <row r="192" spans="1:11" x14ac:dyDescent="0.35">
      <c r="A192" t="s">
        <v>214</v>
      </c>
      <c r="B192">
        <v>2002</v>
      </c>
      <c r="C192" t="s">
        <v>10</v>
      </c>
      <c r="D192">
        <v>16</v>
      </c>
      <c r="E192" s="8" t="str">
        <f t="shared" si="5"/>
        <v>16-Jul-2002</v>
      </c>
      <c r="F192" s="10">
        <v>1980.07</v>
      </c>
      <c r="G192" t="s">
        <v>12</v>
      </c>
      <c r="H192" t="s">
        <v>12</v>
      </c>
      <c r="I192" t="s">
        <v>41</v>
      </c>
      <c r="J192">
        <f t="shared" si="4"/>
        <v>20</v>
      </c>
      <c r="K192">
        <v>1</v>
      </c>
    </row>
    <row r="193" spans="1:11" x14ac:dyDescent="0.35">
      <c r="A193" t="s">
        <v>215</v>
      </c>
      <c r="B193">
        <v>1998</v>
      </c>
      <c r="C193" t="s">
        <v>30</v>
      </c>
      <c r="D193">
        <v>29</v>
      </c>
      <c r="E193" s="8" t="str">
        <f t="shared" si="5"/>
        <v>29-Dec-1998</v>
      </c>
      <c r="F193" s="10">
        <v>1981.58</v>
      </c>
      <c r="G193" t="s">
        <v>12</v>
      </c>
      <c r="H193" t="s">
        <v>16</v>
      </c>
      <c r="I193" t="s">
        <v>13</v>
      </c>
      <c r="J193">
        <f t="shared" si="4"/>
        <v>24</v>
      </c>
      <c r="K193">
        <v>0</v>
      </c>
    </row>
    <row r="194" spans="1:11" x14ac:dyDescent="0.35">
      <c r="A194" t="s">
        <v>216</v>
      </c>
      <c r="B194">
        <v>2002</v>
      </c>
      <c r="C194" t="s">
        <v>20</v>
      </c>
      <c r="D194">
        <v>29</v>
      </c>
      <c r="E194" s="8" t="str">
        <f t="shared" si="5"/>
        <v>29-Sep-2002</v>
      </c>
      <c r="F194" s="10">
        <v>1984.45</v>
      </c>
      <c r="G194" t="s">
        <v>12</v>
      </c>
      <c r="H194" t="s">
        <v>12</v>
      </c>
      <c r="I194" t="s">
        <v>167</v>
      </c>
      <c r="J194">
        <f t="shared" ref="J194:J257" si="6">DATEDIF(E194,"08-6-2023","y")</f>
        <v>20</v>
      </c>
      <c r="K194">
        <v>0</v>
      </c>
    </row>
    <row r="195" spans="1:11" x14ac:dyDescent="0.35">
      <c r="A195" t="s">
        <v>217</v>
      </c>
      <c r="B195">
        <v>1998</v>
      </c>
      <c r="C195" t="s">
        <v>20</v>
      </c>
      <c r="D195">
        <v>14</v>
      </c>
      <c r="E195" s="8" t="str">
        <f t="shared" ref="E195:E258" si="7">CONCATENATE(D195,"-",C195,"-",B195)</f>
        <v>14-Sep-1998</v>
      </c>
      <c r="F195" s="10">
        <v>1986.93</v>
      </c>
      <c r="G195" t="s">
        <v>12</v>
      </c>
      <c r="H195" t="s">
        <v>11</v>
      </c>
      <c r="I195" t="s">
        <v>13</v>
      </c>
      <c r="J195">
        <f t="shared" si="6"/>
        <v>24</v>
      </c>
      <c r="K195">
        <v>0</v>
      </c>
    </row>
    <row r="196" spans="1:11" x14ac:dyDescent="0.35">
      <c r="A196" t="s">
        <v>218</v>
      </c>
      <c r="B196">
        <v>2001</v>
      </c>
      <c r="C196" t="s">
        <v>34</v>
      </c>
      <c r="D196">
        <v>14</v>
      </c>
      <c r="E196" s="8" t="str">
        <f t="shared" si="7"/>
        <v>14-Aug-2001</v>
      </c>
      <c r="F196" s="10">
        <v>2007.95</v>
      </c>
      <c r="G196" t="s">
        <v>12</v>
      </c>
      <c r="H196" t="s">
        <v>11</v>
      </c>
      <c r="I196" t="s">
        <v>41</v>
      </c>
      <c r="J196">
        <f t="shared" si="6"/>
        <v>21</v>
      </c>
      <c r="K196">
        <v>0</v>
      </c>
    </row>
    <row r="197" spans="1:11" x14ac:dyDescent="0.35">
      <c r="A197" t="s">
        <v>219</v>
      </c>
      <c r="B197">
        <v>2001</v>
      </c>
      <c r="C197" t="s">
        <v>10</v>
      </c>
      <c r="D197">
        <v>1</v>
      </c>
      <c r="E197" s="8" t="str">
        <f t="shared" si="7"/>
        <v>1-Jul-2001</v>
      </c>
      <c r="F197" s="10">
        <v>2020.18</v>
      </c>
      <c r="G197" t="s">
        <v>12</v>
      </c>
      <c r="H197" t="s">
        <v>16</v>
      </c>
      <c r="I197" t="s">
        <v>41</v>
      </c>
      <c r="J197">
        <f t="shared" si="6"/>
        <v>21</v>
      </c>
      <c r="K197">
        <v>0</v>
      </c>
    </row>
    <row r="198" spans="1:11" x14ac:dyDescent="0.35">
      <c r="A198" t="s">
        <v>220</v>
      </c>
      <c r="B198">
        <v>2001</v>
      </c>
      <c r="C198" t="s">
        <v>20</v>
      </c>
      <c r="D198">
        <v>6</v>
      </c>
      <c r="E198" s="8" t="str">
        <f t="shared" si="7"/>
        <v>6-Sep-2001</v>
      </c>
      <c r="F198" s="10">
        <v>2020.55</v>
      </c>
      <c r="G198" t="s">
        <v>12</v>
      </c>
      <c r="H198" t="s">
        <v>11</v>
      </c>
      <c r="I198" t="s">
        <v>13</v>
      </c>
      <c r="J198">
        <f t="shared" si="6"/>
        <v>21</v>
      </c>
      <c r="K198">
        <v>0</v>
      </c>
    </row>
    <row r="199" spans="1:11" x14ac:dyDescent="0.35">
      <c r="A199" t="s">
        <v>221</v>
      </c>
      <c r="B199">
        <v>2001</v>
      </c>
      <c r="C199" t="s">
        <v>34</v>
      </c>
      <c r="D199">
        <v>4</v>
      </c>
      <c r="E199" s="8" t="str">
        <f t="shared" si="7"/>
        <v>4-Aug-2001</v>
      </c>
      <c r="F199" s="10">
        <v>2026.97</v>
      </c>
      <c r="G199" t="s">
        <v>12</v>
      </c>
      <c r="H199" t="s">
        <v>11</v>
      </c>
      <c r="I199" t="s">
        <v>13</v>
      </c>
      <c r="J199">
        <f t="shared" si="6"/>
        <v>21</v>
      </c>
      <c r="K199">
        <v>0</v>
      </c>
    </row>
    <row r="200" spans="1:11" x14ac:dyDescent="0.35">
      <c r="A200" t="s">
        <v>222</v>
      </c>
      <c r="B200">
        <v>2000</v>
      </c>
      <c r="C200" t="s">
        <v>20</v>
      </c>
      <c r="D200">
        <v>2</v>
      </c>
      <c r="E200" s="8" t="str">
        <f t="shared" si="7"/>
        <v>2-Sep-2000</v>
      </c>
      <c r="F200" s="10">
        <v>2045.69</v>
      </c>
      <c r="G200" t="s">
        <v>12</v>
      </c>
      <c r="H200" t="s">
        <v>12</v>
      </c>
      <c r="I200" t="s">
        <v>23</v>
      </c>
      <c r="J200">
        <f t="shared" si="6"/>
        <v>22</v>
      </c>
      <c r="K200">
        <v>0</v>
      </c>
    </row>
    <row r="201" spans="1:11" x14ac:dyDescent="0.35">
      <c r="A201" t="s">
        <v>223</v>
      </c>
      <c r="B201">
        <v>2000</v>
      </c>
      <c r="C201" t="s">
        <v>10</v>
      </c>
      <c r="D201">
        <v>26</v>
      </c>
      <c r="E201" s="8" t="str">
        <f t="shared" si="7"/>
        <v>26-Jul-2000</v>
      </c>
      <c r="F201" s="10">
        <v>2055.3200000000002</v>
      </c>
      <c r="G201" t="s">
        <v>12</v>
      </c>
      <c r="H201" t="s">
        <v>12</v>
      </c>
      <c r="I201" t="s">
        <v>23</v>
      </c>
      <c r="J201">
        <f t="shared" si="6"/>
        <v>22</v>
      </c>
      <c r="K201">
        <v>0</v>
      </c>
    </row>
    <row r="202" spans="1:11" x14ac:dyDescent="0.35">
      <c r="A202" t="s">
        <v>224</v>
      </c>
      <c r="B202">
        <v>2004</v>
      </c>
      <c r="C202" t="s">
        <v>18</v>
      </c>
      <c r="D202">
        <v>12</v>
      </c>
      <c r="E202" s="8" t="str">
        <f t="shared" si="7"/>
        <v>12-Jun-2004</v>
      </c>
      <c r="F202" s="10">
        <v>2094.1</v>
      </c>
      <c r="G202" t="s">
        <v>12</v>
      </c>
      <c r="H202" t="s">
        <v>11</v>
      </c>
      <c r="I202" t="s">
        <v>199</v>
      </c>
      <c r="J202">
        <f t="shared" si="6"/>
        <v>18</v>
      </c>
      <c r="K202">
        <v>0</v>
      </c>
    </row>
    <row r="203" spans="1:11" x14ac:dyDescent="0.35">
      <c r="A203" t="s">
        <v>225</v>
      </c>
      <c r="B203">
        <v>2001</v>
      </c>
      <c r="C203" t="s">
        <v>34</v>
      </c>
      <c r="D203">
        <v>14</v>
      </c>
      <c r="E203" s="8" t="str">
        <f t="shared" si="7"/>
        <v>14-Aug-2001</v>
      </c>
      <c r="F203" s="10">
        <v>2102.2600000000002</v>
      </c>
      <c r="G203" t="s">
        <v>12</v>
      </c>
      <c r="H203" t="s">
        <v>11</v>
      </c>
      <c r="I203" t="s">
        <v>165</v>
      </c>
      <c r="J203">
        <f t="shared" si="6"/>
        <v>21</v>
      </c>
      <c r="K203">
        <v>0</v>
      </c>
    </row>
    <row r="204" spans="1:11" x14ac:dyDescent="0.35">
      <c r="A204" t="s">
        <v>226</v>
      </c>
      <c r="B204">
        <v>2001</v>
      </c>
      <c r="C204" t="s">
        <v>18</v>
      </c>
      <c r="D204">
        <v>22</v>
      </c>
      <c r="E204" s="8" t="str">
        <f t="shared" si="7"/>
        <v>22-Jun-2001</v>
      </c>
      <c r="F204" s="10">
        <v>2103.08</v>
      </c>
      <c r="G204" t="s">
        <v>12</v>
      </c>
      <c r="H204" t="s">
        <v>11</v>
      </c>
      <c r="I204" t="s">
        <v>41</v>
      </c>
      <c r="J204">
        <f t="shared" si="6"/>
        <v>21</v>
      </c>
      <c r="K204">
        <v>1</v>
      </c>
    </row>
    <row r="205" spans="1:11" x14ac:dyDescent="0.35">
      <c r="A205" t="s">
        <v>227</v>
      </c>
      <c r="B205">
        <v>2001</v>
      </c>
      <c r="C205" t="s">
        <v>15</v>
      </c>
      <c r="D205">
        <v>28</v>
      </c>
      <c r="E205" s="8" t="str">
        <f t="shared" si="7"/>
        <v>28-Nov-2001</v>
      </c>
      <c r="F205" s="10">
        <v>2104.11</v>
      </c>
      <c r="G205" t="s">
        <v>11</v>
      </c>
      <c r="H205" t="s">
        <v>16</v>
      </c>
      <c r="I205" t="s">
        <v>167</v>
      </c>
      <c r="J205">
        <f t="shared" si="6"/>
        <v>21</v>
      </c>
      <c r="K205">
        <v>0</v>
      </c>
    </row>
    <row r="206" spans="1:11" x14ac:dyDescent="0.35">
      <c r="A206" t="s">
        <v>228</v>
      </c>
      <c r="B206">
        <v>1989</v>
      </c>
      <c r="C206" t="s">
        <v>10</v>
      </c>
      <c r="D206">
        <v>21</v>
      </c>
      <c r="E206" s="8" t="str">
        <f t="shared" si="7"/>
        <v>21-Jul-1989</v>
      </c>
      <c r="F206" s="10">
        <v>2106.2600000000002</v>
      </c>
      <c r="G206" t="s">
        <v>11</v>
      </c>
      <c r="H206" t="s">
        <v>11</v>
      </c>
      <c r="I206" t="s">
        <v>13</v>
      </c>
      <c r="J206">
        <f t="shared" si="6"/>
        <v>33</v>
      </c>
      <c r="K206">
        <v>3</v>
      </c>
    </row>
    <row r="207" spans="1:11" x14ac:dyDescent="0.35">
      <c r="A207" t="s">
        <v>229</v>
      </c>
      <c r="B207">
        <v>2003</v>
      </c>
      <c r="C207" t="s">
        <v>20</v>
      </c>
      <c r="D207">
        <v>30</v>
      </c>
      <c r="E207" s="8" t="str">
        <f t="shared" si="7"/>
        <v>30-Sep-2003</v>
      </c>
      <c r="F207" s="10">
        <v>2117.34</v>
      </c>
      <c r="G207" t="s">
        <v>11</v>
      </c>
      <c r="H207" t="s">
        <v>12</v>
      </c>
      <c r="I207" t="s">
        <v>23</v>
      </c>
      <c r="J207">
        <f t="shared" si="6"/>
        <v>19</v>
      </c>
      <c r="K207">
        <v>0</v>
      </c>
    </row>
    <row r="208" spans="1:11" x14ac:dyDescent="0.35">
      <c r="A208" t="s">
        <v>230</v>
      </c>
      <c r="B208">
        <v>2004</v>
      </c>
      <c r="C208" t="s">
        <v>15</v>
      </c>
      <c r="D208">
        <v>4</v>
      </c>
      <c r="E208" s="8" t="str">
        <f t="shared" si="7"/>
        <v>4-Nov-2004</v>
      </c>
      <c r="F208" s="10">
        <v>2118.61</v>
      </c>
      <c r="G208" t="s">
        <v>11</v>
      </c>
      <c r="H208" t="s">
        <v>16</v>
      </c>
      <c r="I208" t="s">
        <v>23</v>
      </c>
      <c r="J208">
        <f t="shared" si="6"/>
        <v>18</v>
      </c>
      <c r="K208">
        <v>0</v>
      </c>
    </row>
    <row r="209" spans="1:11" x14ac:dyDescent="0.35">
      <c r="A209" t="s">
        <v>231</v>
      </c>
      <c r="B209">
        <v>2003</v>
      </c>
      <c r="C209" t="s">
        <v>34</v>
      </c>
      <c r="D209">
        <v>30</v>
      </c>
      <c r="E209" s="8" t="str">
        <f t="shared" si="7"/>
        <v>30-Aug-2003</v>
      </c>
      <c r="F209" s="10">
        <v>2128.4299999999998</v>
      </c>
      <c r="G209" t="s">
        <v>11</v>
      </c>
      <c r="H209" t="s">
        <v>16</v>
      </c>
      <c r="I209" t="s">
        <v>23</v>
      </c>
      <c r="J209">
        <f t="shared" si="6"/>
        <v>19</v>
      </c>
      <c r="K209">
        <v>0</v>
      </c>
    </row>
    <row r="210" spans="1:11" x14ac:dyDescent="0.35">
      <c r="A210" t="s">
        <v>232</v>
      </c>
      <c r="B210">
        <v>2003</v>
      </c>
      <c r="C210" t="s">
        <v>30</v>
      </c>
      <c r="D210">
        <v>22</v>
      </c>
      <c r="E210" s="8" t="str">
        <f t="shared" si="7"/>
        <v>22-Dec-2003</v>
      </c>
      <c r="F210" s="10">
        <v>2130.6799999999998</v>
      </c>
      <c r="G210" t="s">
        <v>11</v>
      </c>
      <c r="H210" t="s">
        <v>12</v>
      </c>
      <c r="I210" t="s">
        <v>23</v>
      </c>
      <c r="J210">
        <f t="shared" si="6"/>
        <v>19</v>
      </c>
      <c r="K210">
        <v>0</v>
      </c>
    </row>
    <row r="211" spans="1:11" x14ac:dyDescent="0.35">
      <c r="A211" t="s">
        <v>233</v>
      </c>
      <c r="B211">
        <v>2003</v>
      </c>
      <c r="C211" t="s">
        <v>20</v>
      </c>
      <c r="D211">
        <v>1</v>
      </c>
      <c r="E211" s="8" t="str">
        <f t="shared" si="7"/>
        <v>1-Sep-2003</v>
      </c>
      <c r="F211" s="10">
        <v>2134.9</v>
      </c>
      <c r="G211" t="s">
        <v>11</v>
      </c>
      <c r="H211" t="s">
        <v>12</v>
      </c>
      <c r="I211" t="s">
        <v>23</v>
      </c>
      <c r="J211">
        <f t="shared" si="6"/>
        <v>19</v>
      </c>
      <c r="K211">
        <v>0</v>
      </c>
    </row>
    <row r="212" spans="1:11" x14ac:dyDescent="0.35">
      <c r="A212" t="s">
        <v>234</v>
      </c>
      <c r="B212">
        <v>2003</v>
      </c>
      <c r="C212" t="s">
        <v>20</v>
      </c>
      <c r="D212">
        <v>26</v>
      </c>
      <c r="E212" s="8" t="str">
        <f t="shared" si="7"/>
        <v>26-Sep-2003</v>
      </c>
      <c r="F212" s="10">
        <v>2136.88</v>
      </c>
      <c r="G212" t="s">
        <v>11</v>
      </c>
      <c r="H212" t="s">
        <v>11</v>
      </c>
      <c r="I212" t="s">
        <v>23</v>
      </c>
      <c r="J212">
        <f t="shared" si="6"/>
        <v>19</v>
      </c>
      <c r="K212">
        <v>0</v>
      </c>
    </row>
    <row r="213" spans="1:11" x14ac:dyDescent="0.35">
      <c r="A213" t="s">
        <v>235</v>
      </c>
      <c r="B213">
        <v>1997</v>
      </c>
      <c r="C213" t="s">
        <v>20</v>
      </c>
      <c r="D213">
        <v>3</v>
      </c>
      <c r="E213" s="8" t="str">
        <f t="shared" si="7"/>
        <v>3-Sep-1997</v>
      </c>
      <c r="F213" s="10">
        <v>2137.65</v>
      </c>
      <c r="G213" t="s">
        <v>12</v>
      </c>
      <c r="H213" t="s">
        <v>16</v>
      </c>
      <c r="I213" t="s">
        <v>13</v>
      </c>
      <c r="J213">
        <f t="shared" si="6"/>
        <v>25</v>
      </c>
      <c r="K213">
        <v>0</v>
      </c>
    </row>
    <row r="214" spans="1:11" x14ac:dyDescent="0.35">
      <c r="A214" t="s">
        <v>236</v>
      </c>
      <c r="B214">
        <v>2003</v>
      </c>
      <c r="C214" t="s">
        <v>34</v>
      </c>
      <c r="D214">
        <v>19</v>
      </c>
      <c r="E214" s="8" t="str">
        <f t="shared" si="7"/>
        <v>19-Aug-2003</v>
      </c>
      <c r="F214" s="10">
        <v>2138.0700000000002</v>
      </c>
      <c r="G214" t="s">
        <v>11</v>
      </c>
      <c r="H214" t="s">
        <v>16</v>
      </c>
      <c r="I214" t="s">
        <v>23</v>
      </c>
      <c r="J214">
        <f t="shared" si="6"/>
        <v>19</v>
      </c>
      <c r="K214">
        <v>0</v>
      </c>
    </row>
    <row r="215" spans="1:11" x14ac:dyDescent="0.35">
      <c r="A215" t="s">
        <v>237</v>
      </c>
      <c r="B215">
        <v>2004</v>
      </c>
      <c r="C215" t="s">
        <v>36</v>
      </c>
      <c r="D215">
        <v>4</v>
      </c>
      <c r="E215" s="8" t="str">
        <f t="shared" si="7"/>
        <v>4-Oct-2004</v>
      </c>
      <c r="F215" s="10">
        <v>2144.85</v>
      </c>
      <c r="G215" t="s">
        <v>11</v>
      </c>
      <c r="H215" t="s">
        <v>16</v>
      </c>
      <c r="I215" t="s">
        <v>41</v>
      </c>
      <c r="J215">
        <f t="shared" si="6"/>
        <v>18</v>
      </c>
      <c r="K215">
        <v>0</v>
      </c>
    </row>
    <row r="216" spans="1:11" x14ac:dyDescent="0.35">
      <c r="A216" t="s">
        <v>238</v>
      </c>
      <c r="B216">
        <v>2000</v>
      </c>
      <c r="C216" t="s">
        <v>30</v>
      </c>
      <c r="D216">
        <v>27</v>
      </c>
      <c r="E216" s="8" t="str">
        <f t="shared" si="7"/>
        <v>27-Dec-2000</v>
      </c>
      <c r="F216" s="10">
        <v>2150.4699999999998</v>
      </c>
      <c r="G216" t="s">
        <v>11</v>
      </c>
      <c r="H216" t="s">
        <v>12</v>
      </c>
      <c r="I216" t="s">
        <v>41</v>
      </c>
      <c r="J216">
        <f t="shared" si="6"/>
        <v>22</v>
      </c>
      <c r="K216">
        <v>0</v>
      </c>
    </row>
    <row r="217" spans="1:11" x14ac:dyDescent="0.35">
      <c r="A217" t="s">
        <v>239</v>
      </c>
      <c r="B217">
        <v>2000</v>
      </c>
      <c r="C217" t="s">
        <v>36</v>
      </c>
      <c r="D217">
        <v>22</v>
      </c>
      <c r="E217" s="8" t="str">
        <f t="shared" si="7"/>
        <v>22-Oct-2000</v>
      </c>
      <c r="F217" s="10">
        <v>2154.36</v>
      </c>
      <c r="G217" t="s">
        <v>11</v>
      </c>
      <c r="H217" t="s">
        <v>11</v>
      </c>
      <c r="I217" t="s">
        <v>41</v>
      </c>
      <c r="J217">
        <f t="shared" si="6"/>
        <v>22</v>
      </c>
      <c r="K217">
        <v>0</v>
      </c>
    </row>
    <row r="218" spans="1:11" x14ac:dyDescent="0.35">
      <c r="A218" t="s">
        <v>240</v>
      </c>
      <c r="B218">
        <v>2000</v>
      </c>
      <c r="C218" t="s">
        <v>15</v>
      </c>
      <c r="D218">
        <v>29</v>
      </c>
      <c r="E218" s="8" t="str">
        <f t="shared" si="7"/>
        <v>29-Nov-2000</v>
      </c>
      <c r="F218" s="10">
        <v>2155.6799999999998</v>
      </c>
      <c r="G218" t="s">
        <v>11</v>
      </c>
      <c r="H218" t="s">
        <v>12</v>
      </c>
      <c r="I218" t="s">
        <v>13</v>
      </c>
      <c r="J218">
        <f t="shared" si="6"/>
        <v>22</v>
      </c>
      <c r="K218">
        <v>0</v>
      </c>
    </row>
    <row r="219" spans="1:11" x14ac:dyDescent="0.35">
      <c r="A219" t="s">
        <v>241</v>
      </c>
      <c r="B219">
        <v>2000</v>
      </c>
      <c r="C219" t="s">
        <v>30</v>
      </c>
      <c r="D219">
        <v>10</v>
      </c>
      <c r="E219" s="8" t="str">
        <f t="shared" si="7"/>
        <v>10-Dec-2000</v>
      </c>
      <c r="F219" s="10">
        <v>2156.75</v>
      </c>
      <c r="G219" t="s">
        <v>11</v>
      </c>
      <c r="H219" t="s">
        <v>11</v>
      </c>
      <c r="I219" t="s">
        <v>13</v>
      </c>
      <c r="J219">
        <f t="shared" si="6"/>
        <v>22</v>
      </c>
      <c r="K219">
        <v>0</v>
      </c>
    </row>
    <row r="220" spans="1:11" x14ac:dyDescent="0.35">
      <c r="A220" t="s">
        <v>242</v>
      </c>
      <c r="B220">
        <v>2000</v>
      </c>
      <c r="C220" t="s">
        <v>34</v>
      </c>
      <c r="D220">
        <v>23</v>
      </c>
      <c r="E220" s="8" t="str">
        <f t="shared" si="7"/>
        <v>23-Aug-2000</v>
      </c>
      <c r="F220" s="10">
        <v>2166.73</v>
      </c>
      <c r="G220" t="s">
        <v>11</v>
      </c>
      <c r="H220" t="s">
        <v>11</v>
      </c>
      <c r="I220" t="s">
        <v>41</v>
      </c>
      <c r="J220">
        <f t="shared" si="6"/>
        <v>22</v>
      </c>
      <c r="K220">
        <v>0</v>
      </c>
    </row>
    <row r="221" spans="1:11" x14ac:dyDescent="0.35">
      <c r="A221" t="s">
        <v>243</v>
      </c>
      <c r="B221">
        <v>1994</v>
      </c>
      <c r="C221" t="s">
        <v>20</v>
      </c>
      <c r="D221">
        <v>27</v>
      </c>
      <c r="E221" s="8" t="str">
        <f t="shared" si="7"/>
        <v>27-Sep-1994</v>
      </c>
      <c r="F221" s="10">
        <v>2170.08</v>
      </c>
      <c r="G221" t="s">
        <v>11</v>
      </c>
      <c r="H221" t="s">
        <v>11</v>
      </c>
      <c r="I221" t="s">
        <v>13</v>
      </c>
      <c r="J221">
        <f t="shared" si="6"/>
        <v>28</v>
      </c>
      <c r="K221">
        <v>0</v>
      </c>
    </row>
    <row r="222" spans="1:11" x14ac:dyDescent="0.35">
      <c r="A222" t="s">
        <v>244</v>
      </c>
      <c r="B222">
        <v>1991</v>
      </c>
      <c r="C222" t="s">
        <v>30</v>
      </c>
      <c r="D222">
        <v>16</v>
      </c>
      <c r="E222" s="8" t="str">
        <f t="shared" si="7"/>
        <v>16-Dec-1991</v>
      </c>
      <c r="F222" s="10">
        <v>2193.1999999999998</v>
      </c>
      <c r="G222" t="s">
        <v>11</v>
      </c>
      <c r="H222" t="s">
        <v>11</v>
      </c>
      <c r="I222" t="s">
        <v>23</v>
      </c>
      <c r="J222">
        <f t="shared" si="6"/>
        <v>31</v>
      </c>
      <c r="K222">
        <v>3</v>
      </c>
    </row>
    <row r="223" spans="1:11" x14ac:dyDescent="0.35">
      <c r="A223" t="s">
        <v>245</v>
      </c>
      <c r="B223">
        <v>2004</v>
      </c>
      <c r="C223" t="s">
        <v>30</v>
      </c>
      <c r="D223">
        <v>7</v>
      </c>
      <c r="E223" s="8" t="str">
        <f t="shared" si="7"/>
        <v>7-Dec-2004</v>
      </c>
      <c r="F223" s="10">
        <v>2196.4699999999998</v>
      </c>
      <c r="G223" t="s">
        <v>11</v>
      </c>
      <c r="H223" t="s">
        <v>12</v>
      </c>
      <c r="I223" t="s">
        <v>246</v>
      </c>
      <c r="J223">
        <f t="shared" si="6"/>
        <v>18</v>
      </c>
      <c r="K223">
        <v>0</v>
      </c>
    </row>
    <row r="224" spans="1:11" x14ac:dyDescent="0.35">
      <c r="A224" t="s">
        <v>247</v>
      </c>
      <c r="B224">
        <v>2004</v>
      </c>
      <c r="C224" t="s">
        <v>20</v>
      </c>
      <c r="D224">
        <v>3</v>
      </c>
      <c r="E224" s="8" t="str">
        <f t="shared" si="7"/>
        <v>3-Sep-2004</v>
      </c>
      <c r="F224" s="10">
        <v>2198.19</v>
      </c>
      <c r="G224" t="s">
        <v>11</v>
      </c>
      <c r="H224" t="s">
        <v>16</v>
      </c>
      <c r="I224" t="s">
        <v>248</v>
      </c>
      <c r="J224">
        <f t="shared" si="6"/>
        <v>18</v>
      </c>
      <c r="K224">
        <v>0</v>
      </c>
    </row>
    <row r="225" spans="1:11" x14ac:dyDescent="0.35">
      <c r="A225" t="s">
        <v>249</v>
      </c>
      <c r="B225">
        <v>2004</v>
      </c>
      <c r="C225" t="s">
        <v>20</v>
      </c>
      <c r="D225">
        <v>12</v>
      </c>
      <c r="E225" s="8" t="str">
        <f t="shared" si="7"/>
        <v>12-Sep-2004</v>
      </c>
      <c r="F225" s="10">
        <v>2200.83</v>
      </c>
      <c r="G225" t="s">
        <v>11</v>
      </c>
      <c r="H225" t="s">
        <v>11</v>
      </c>
      <c r="I225" t="s">
        <v>246</v>
      </c>
      <c r="J225">
        <f t="shared" si="6"/>
        <v>18</v>
      </c>
      <c r="K225">
        <v>0</v>
      </c>
    </row>
    <row r="226" spans="1:11" x14ac:dyDescent="0.35">
      <c r="A226" t="s">
        <v>250</v>
      </c>
      <c r="B226">
        <v>2004</v>
      </c>
      <c r="C226" t="s">
        <v>10</v>
      </c>
      <c r="D226">
        <v>27</v>
      </c>
      <c r="E226" s="8" t="str">
        <f t="shared" si="7"/>
        <v>27-Jul-2004</v>
      </c>
      <c r="F226" s="10">
        <v>2201.1</v>
      </c>
      <c r="G226" t="s">
        <v>11</v>
      </c>
      <c r="H226" t="s">
        <v>12</v>
      </c>
      <c r="I226" t="s">
        <v>13</v>
      </c>
      <c r="J226">
        <f t="shared" si="6"/>
        <v>18</v>
      </c>
      <c r="K226">
        <v>1</v>
      </c>
    </row>
    <row r="227" spans="1:11" x14ac:dyDescent="0.35">
      <c r="A227" t="s">
        <v>251</v>
      </c>
      <c r="B227">
        <v>2004</v>
      </c>
      <c r="C227" t="s">
        <v>34</v>
      </c>
      <c r="D227">
        <v>6</v>
      </c>
      <c r="E227" s="8" t="str">
        <f t="shared" si="7"/>
        <v>6-Aug-2004</v>
      </c>
      <c r="F227" s="10">
        <v>2203.4699999999998</v>
      </c>
      <c r="G227" t="s">
        <v>11</v>
      </c>
      <c r="H227" t="s">
        <v>11</v>
      </c>
      <c r="I227" t="s">
        <v>246</v>
      </c>
      <c r="J227">
        <f t="shared" si="6"/>
        <v>18</v>
      </c>
      <c r="K227">
        <v>0</v>
      </c>
    </row>
    <row r="228" spans="1:11" x14ac:dyDescent="0.35">
      <c r="A228" t="s">
        <v>252</v>
      </c>
      <c r="B228">
        <v>2004</v>
      </c>
      <c r="C228" t="s">
        <v>36</v>
      </c>
      <c r="D228">
        <v>28</v>
      </c>
      <c r="E228" s="8" t="str">
        <f t="shared" si="7"/>
        <v>28-Oct-2004</v>
      </c>
      <c r="F228" s="10">
        <v>2203.7399999999998</v>
      </c>
      <c r="G228" t="s">
        <v>11</v>
      </c>
      <c r="H228" t="s">
        <v>11</v>
      </c>
      <c r="I228" t="s">
        <v>246</v>
      </c>
      <c r="J228">
        <f t="shared" si="6"/>
        <v>18</v>
      </c>
      <c r="K228">
        <v>0</v>
      </c>
    </row>
    <row r="229" spans="1:11" x14ac:dyDescent="0.35">
      <c r="A229" t="s">
        <v>253</v>
      </c>
      <c r="B229">
        <v>2004</v>
      </c>
      <c r="C229" t="s">
        <v>15</v>
      </c>
      <c r="D229">
        <v>13</v>
      </c>
      <c r="E229" s="8" t="str">
        <f t="shared" si="7"/>
        <v>13-Nov-2004</v>
      </c>
      <c r="F229" s="10">
        <v>2205.98</v>
      </c>
      <c r="G229" t="s">
        <v>11</v>
      </c>
      <c r="H229" t="s">
        <v>12</v>
      </c>
      <c r="I229" t="s">
        <v>246</v>
      </c>
      <c r="J229">
        <f t="shared" si="6"/>
        <v>18</v>
      </c>
      <c r="K229">
        <v>0</v>
      </c>
    </row>
    <row r="230" spans="1:11" x14ac:dyDescent="0.35">
      <c r="A230" t="s">
        <v>254</v>
      </c>
      <c r="B230">
        <v>2004</v>
      </c>
      <c r="C230" t="s">
        <v>34</v>
      </c>
      <c r="D230">
        <v>6</v>
      </c>
      <c r="E230" s="8" t="str">
        <f t="shared" si="7"/>
        <v>6-Aug-2004</v>
      </c>
      <c r="F230" s="10">
        <v>2207.6999999999998</v>
      </c>
      <c r="G230" t="s">
        <v>11</v>
      </c>
      <c r="H230" t="s">
        <v>11</v>
      </c>
      <c r="I230" t="s">
        <v>246</v>
      </c>
      <c r="J230">
        <f t="shared" si="6"/>
        <v>18</v>
      </c>
      <c r="K230">
        <v>0</v>
      </c>
    </row>
    <row r="231" spans="1:11" x14ac:dyDescent="0.35">
      <c r="A231" t="s">
        <v>255</v>
      </c>
      <c r="B231">
        <v>2004</v>
      </c>
      <c r="C231" t="s">
        <v>10</v>
      </c>
      <c r="D231">
        <v>27</v>
      </c>
      <c r="E231" s="8" t="str">
        <f t="shared" si="7"/>
        <v>27-Jul-2004</v>
      </c>
      <c r="F231" s="10">
        <v>2211.13</v>
      </c>
      <c r="G231" t="s">
        <v>11</v>
      </c>
      <c r="H231" t="s">
        <v>11</v>
      </c>
      <c r="I231" t="s">
        <v>246</v>
      </c>
      <c r="J231">
        <f t="shared" si="6"/>
        <v>18</v>
      </c>
      <c r="K231">
        <v>0</v>
      </c>
    </row>
    <row r="232" spans="1:11" x14ac:dyDescent="0.35">
      <c r="A232" t="s">
        <v>256</v>
      </c>
      <c r="B232">
        <v>1994</v>
      </c>
      <c r="C232" t="s">
        <v>15</v>
      </c>
      <c r="D232">
        <v>17</v>
      </c>
      <c r="E232" s="8" t="str">
        <f t="shared" si="7"/>
        <v>17-Nov-1994</v>
      </c>
      <c r="F232" s="10">
        <v>2213.21</v>
      </c>
      <c r="G232" t="s">
        <v>11</v>
      </c>
      <c r="H232" t="s">
        <v>11</v>
      </c>
      <c r="I232" t="s">
        <v>13</v>
      </c>
      <c r="J232">
        <f t="shared" si="6"/>
        <v>28</v>
      </c>
      <c r="K232">
        <v>0</v>
      </c>
    </row>
    <row r="233" spans="1:11" x14ac:dyDescent="0.35">
      <c r="A233" t="s">
        <v>257</v>
      </c>
      <c r="B233">
        <v>2004</v>
      </c>
      <c r="C233" t="s">
        <v>18</v>
      </c>
      <c r="D233">
        <v>13</v>
      </c>
      <c r="E233" s="8" t="str">
        <f t="shared" si="7"/>
        <v>13-Jun-2004</v>
      </c>
      <c r="F233" s="10">
        <v>2217.4699999999998</v>
      </c>
      <c r="G233" t="s">
        <v>11</v>
      </c>
      <c r="H233" t="s">
        <v>16</v>
      </c>
      <c r="I233" t="s">
        <v>246</v>
      </c>
      <c r="J233">
        <f t="shared" si="6"/>
        <v>18</v>
      </c>
      <c r="K233">
        <v>0</v>
      </c>
    </row>
    <row r="234" spans="1:11" x14ac:dyDescent="0.35">
      <c r="A234" t="s">
        <v>258</v>
      </c>
      <c r="B234">
        <v>2004</v>
      </c>
      <c r="C234" t="s">
        <v>20</v>
      </c>
      <c r="D234">
        <v>25</v>
      </c>
      <c r="E234" s="8" t="str">
        <f t="shared" si="7"/>
        <v>25-Sep-2004</v>
      </c>
      <c r="F234" s="10">
        <v>2217.6</v>
      </c>
      <c r="G234" t="s">
        <v>11</v>
      </c>
      <c r="H234" t="s">
        <v>16</v>
      </c>
      <c r="I234" t="s">
        <v>246</v>
      </c>
      <c r="J234">
        <f t="shared" si="6"/>
        <v>18</v>
      </c>
      <c r="K234">
        <v>0</v>
      </c>
    </row>
    <row r="235" spans="1:11" x14ac:dyDescent="0.35">
      <c r="A235" t="s">
        <v>259</v>
      </c>
      <c r="B235">
        <v>2004</v>
      </c>
      <c r="C235" t="s">
        <v>30</v>
      </c>
      <c r="D235">
        <v>12</v>
      </c>
      <c r="E235" s="8" t="str">
        <f t="shared" si="7"/>
        <v>12-Dec-2004</v>
      </c>
      <c r="F235" s="10">
        <v>2219.4499999999998</v>
      </c>
      <c r="G235" t="s">
        <v>11</v>
      </c>
      <c r="H235" t="s">
        <v>16</v>
      </c>
      <c r="I235" t="s">
        <v>13</v>
      </c>
      <c r="J235">
        <f t="shared" si="6"/>
        <v>18</v>
      </c>
      <c r="K235">
        <v>1</v>
      </c>
    </row>
    <row r="236" spans="1:11" x14ac:dyDescent="0.35">
      <c r="A236" t="s">
        <v>260</v>
      </c>
      <c r="B236">
        <v>2003</v>
      </c>
      <c r="C236" t="s">
        <v>30</v>
      </c>
      <c r="D236">
        <v>10</v>
      </c>
      <c r="E236" s="8" t="str">
        <f t="shared" si="7"/>
        <v>10-Dec-2003</v>
      </c>
      <c r="F236" s="10">
        <v>2221.56</v>
      </c>
      <c r="G236" t="s">
        <v>11</v>
      </c>
      <c r="H236" t="s">
        <v>12</v>
      </c>
      <c r="I236" t="s">
        <v>23</v>
      </c>
      <c r="J236">
        <f t="shared" si="6"/>
        <v>19</v>
      </c>
      <c r="K236">
        <v>1</v>
      </c>
    </row>
    <row r="237" spans="1:11" x14ac:dyDescent="0.35">
      <c r="A237" t="s">
        <v>261</v>
      </c>
      <c r="B237">
        <v>2000</v>
      </c>
      <c r="C237" t="s">
        <v>18</v>
      </c>
      <c r="D237">
        <v>30</v>
      </c>
      <c r="E237" s="8" t="str">
        <f t="shared" si="7"/>
        <v>30-Jun-2000</v>
      </c>
      <c r="F237" s="10">
        <v>2250.84</v>
      </c>
      <c r="G237" t="s">
        <v>11</v>
      </c>
      <c r="H237" t="s">
        <v>11</v>
      </c>
      <c r="I237" t="s">
        <v>169</v>
      </c>
      <c r="J237">
        <f t="shared" si="6"/>
        <v>22</v>
      </c>
      <c r="K237">
        <v>0</v>
      </c>
    </row>
    <row r="238" spans="1:11" x14ac:dyDescent="0.35">
      <c r="A238" t="s">
        <v>262</v>
      </c>
      <c r="B238">
        <v>2000</v>
      </c>
      <c r="C238" t="s">
        <v>30</v>
      </c>
      <c r="D238">
        <v>11</v>
      </c>
      <c r="E238" s="8" t="str">
        <f t="shared" si="7"/>
        <v>11-Dec-2000</v>
      </c>
      <c r="F238" s="10">
        <v>2254.8000000000002</v>
      </c>
      <c r="G238" t="s">
        <v>11</v>
      </c>
      <c r="H238" t="s">
        <v>12</v>
      </c>
      <c r="I238" t="s">
        <v>167</v>
      </c>
      <c r="J238">
        <f t="shared" si="6"/>
        <v>22</v>
      </c>
      <c r="K238">
        <v>0</v>
      </c>
    </row>
    <row r="239" spans="1:11" x14ac:dyDescent="0.35">
      <c r="A239" t="s">
        <v>263</v>
      </c>
      <c r="B239">
        <v>2002</v>
      </c>
      <c r="C239" t="s">
        <v>10</v>
      </c>
      <c r="D239">
        <v>15</v>
      </c>
      <c r="E239" s="8" t="str">
        <f t="shared" si="7"/>
        <v>15-Jul-2002</v>
      </c>
      <c r="F239" s="10">
        <v>2257.48</v>
      </c>
      <c r="G239" t="s">
        <v>11</v>
      </c>
      <c r="H239" t="s">
        <v>16</v>
      </c>
      <c r="I239" t="s">
        <v>23</v>
      </c>
      <c r="J239">
        <f t="shared" si="6"/>
        <v>20</v>
      </c>
      <c r="K239">
        <v>0</v>
      </c>
    </row>
    <row r="240" spans="1:11" x14ac:dyDescent="0.35">
      <c r="A240" t="s">
        <v>264</v>
      </c>
      <c r="B240">
        <v>2002</v>
      </c>
      <c r="C240" t="s">
        <v>15</v>
      </c>
      <c r="D240">
        <v>12</v>
      </c>
      <c r="E240" s="8" t="str">
        <f t="shared" si="7"/>
        <v>12-Nov-2002</v>
      </c>
      <c r="F240" s="10">
        <v>2261.5700000000002</v>
      </c>
      <c r="G240" t="s">
        <v>11</v>
      </c>
      <c r="H240" t="s">
        <v>16</v>
      </c>
      <c r="I240" t="s">
        <v>23</v>
      </c>
      <c r="J240">
        <f t="shared" si="6"/>
        <v>20</v>
      </c>
      <c r="K240">
        <v>0</v>
      </c>
    </row>
    <row r="241" spans="1:11" x14ac:dyDescent="0.35">
      <c r="A241" t="s">
        <v>265</v>
      </c>
      <c r="B241">
        <v>1991</v>
      </c>
      <c r="C241" t="s">
        <v>18</v>
      </c>
      <c r="D241">
        <v>16</v>
      </c>
      <c r="E241" s="8" t="str">
        <f t="shared" si="7"/>
        <v>16-Jun-1991</v>
      </c>
      <c r="F241" s="10">
        <v>2277.7199999999998</v>
      </c>
      <c r="G241" t="s">
        <v>11</v>
      </c>
      <c r="H241" t="s">
        <v>16</v>
      </c>
      <c r="I241" t="s">
        <v>13</v>
      </c>
      <c r="J241">
        <f t="shared" si="6"/>
        <v>31</v>
      </c>
      <c r="K241">
        <v>3</v>
      </c>
    </row>
    <row r="242" spans="1:11" x14ac:dyDescent="0.35">
      <c r="A242" t="s">
        <v>266</v>
      </c>
      <c r="B242">
        <v>1989</v>
      </c>
      <c r="C242" t="s">
        <v>36</v>
      </c>
      <c r="D242">
        <v>5</v>
      </c>
      <c r="E242" s="8" t="str">
        <f t="shared" si="7"/>
        <v>5-Oct-1989</v>
      </c>
      <c r="F242" s="10">
        <v>2295.2399999999998</v>
      </c>
      <c r="G242" t="s">
        <v>11</v>
      </c>
      <c r="H242" t="s">
        <v>16</v>
      </c>
      <c r="I242" t="s">
        <v>13</v>
      </c>
      <c r="J242">
        <f t="shared" si="6"/>
        <v>33</v>
      </c>
      <c r="K242">
        <v>3</v>
      </c>
    </row>
    <row r="243" spans="1:11" x14ac:dyDescent="0.35">
      <c r="A243" t="s">
        <v>267</v>
      </c>
      <c r="B243">
        <v>1996</v>
      </c>
      <c r="C243" t="s">
        <v>15</v>
      </c>
      <c r="D243">
        <v>28</v>
      </c>
      <c r="E243" s="8" t="str">
        <f t="shared" si="7"/>
        <v>28-Nov-1996</v>
      </c>
      <c r="F243" s="10">
        <v>2302.3000000000002</v>
      </c>
      <c r="G243" t="s">
        <v>16</v>
      </c>
      <c r="H243" t="s">
        <v>11</v>
      </c>
      <c r="I243" t="s">
        <v>41</v>
      </c>
      <c r="J243">
        <f t="shared" si="6"/>
        <v>26</v>
      </c>
      <c r="K243">
        <v>0</v>
      </c>
    </row>
    <row r="244" spans="1:11" x14ac:dyDescent="0.35">
      <c r="A244" t="s">
        <v>268</v>
      </c>
      <c r="B244">
        <v>2004</v>
      </c>
      <c r="C244" t="s">
        <v>20</v>
      </c>
      <c r="D244">
        <v>6</v>
      </c>
      <c r="E244" s="8" t="str">
        <f t="shared" si="7"/>
        <v>6-Sep-2004</v>
      </c>
      <c r="F244" s="10">
        <v>2304</v>
      </c>
      <c r="G244" t="s">
        <v>11</v>
      </c>
      <c r="H244" t="s">
        <v>12</v>
      </c>
      <c r="I244" t="s">
        <v>13</v>
      </c>
      <c r="J244">
        <f t="shared" si="6"/>
        <v>18</v>
      </c>
      <c r="K244">
        <v>2</v>
      </c>
    </row>
    <row r="245" spans="1:11" x14ac:dyDescent="0.35">
      <c r="A245" t="s">
        <v>269</v>
      </c>
      <c r="B245">
        <v>1996</v>
      </c>
      <c r="C245" t="s">
        <v>30</v>
      </c>
      <c r="D245">
        <v>17</v>
      </c>
      <c r="E245" s="8" t="str">
        <f t="shared" si="7"/>
        <v>17-Dec-1996</v>
      </c>
      <c r="F245" s="10">
        <v>2322.62</v>
      </c>
      <c r="G245" t="s">
        <v>11</v>
      </c>
      <c r="H245" t="s">
        <v>16</v>
      </c>
      <c r="I245" t="s">
        <v>13</v>
      </c>
      <c r="J245">
        <f t="shared" si="6"/>
        <v>26</v>
      </c>
      <c r="K245">
        <v>0</v>
      </c>
    </row>
    <row r="246" spans="1:11" x14ac:dyDescent="0.35">
      <c r="A246" t="s">
        <v>270</v>
      </c>
      <c r="B246">
        <v>2003</v>
      </c>
      <c r="C246" t="s">
        <v>15</v>
      </c>
      <c r="D246">
        <v>18</v>
      </c>
      <c r="E246" s="8" t="str">
        <f t="shared" si="7"/>
        <v>18-Nov-2003</v>
      </c>
      <c r="F246" s="10">
        <v>2331.52</v>
      </c>
      <c r="G246" t="s">
        <v>11</v>
      </c>
      <c r="H246" t="s">
        <v>12</v>
      </c>
      <c r="I246" t="s">
        <v>41</v>
      </c>
      <c r="J246">
        <f t="shared" si="6"/>
        <v>19</v>
      </c>
      <c r="K246">
        <v>1</v>
      </c>
    </row>
    <row r="247" spans="1:11" x14ac:dyDescent="0.35">
      <c r="A247" t="s">
        <v>271</v>
      </c>
      <c r="B247">
        <v>1998</v>
      </c>
      <c r="C247" t="s">
        <v>36</v>
      </c>
      <c r="D247">
        <v>21</v>
      </c>
      <c r="E247" s="8" t="str">
        <f t="shared" si="7"/>
        <v>21-Oct-1998</v>
      </c>
      <c r="F247" s="10">
        <v>2352.9699999999998</v>
      </c>
      <c r="G247" t="s">
        <v>12</v>
      </c>
      <c r="H247" t="s">
        <v>12</v>
      </c>
      <c r="I247" t="s">
        <v>23</v>
      </c>
      <c r="J247">
        <f t="shared" si="6"/>
        <v>24</v>
      </c>
      <c r="K247">
        <v>0</v>
      </c>
    </row>
    <row r="248" spans="1:11" x14ac:dyDescent="0.35">
      <c r="A248" t="s">
        <v>272</v>
      </c>
      <c r="B248">
        <v>2002</v>
      </c>
      <c r="C248" t="s">
        <v>15</v>
      </c>
      <c r="D248">
        <v>5</v>
      </c>
      <c r="E248" s="8" t="str">
        <f t="shared" si="7"/>
        <v>5-Nov-2002</v>
      </c>
      <c r="F248" s="10">
        <v>2362.23</v>
      </c>
      <c r="G248" t="s">
        <v>11</v>
      </c>
      <c r="H248" t="s">
        <v>16</v>
      </c>
      <c r="I248" t="s">
        <v>23</v>
      </c>
      <c r="J248">
        <f t="shared" si="6"/>
        <v>20</v>
      </c>
      <c r="K248">
        <v>1</v>
      </c>
    </row>
    <row r="249" spans="1:11" x14ac:dyDescent="0.35">
      <c r="A249" t="s">
        <v>273</v>
      </c>
      <c r="B249">
        <v>1988</v>
      </c>
      <c r="C249" t="s">
        <v>30</v>
      </c>
      <c r="D249">
        <v>12</v>
      </c>
      <c r="E249" s="8" t="str">
        <f t="shared" si="7"/>
        <v>12-Dec-1988</v>
      </c>
      <c r="F249" s="10">
        <v>2373.3000000000002</v>
      </c>
      <c r="G249" t="s">
        <v>11</v>
      </c>
      <c r="H249" t="s">
        <v>11</v>
      </c>
      <c r="I249" t="s">
        <v>13</v>
      </c>
      <c r="J249">
        <f t="shared" si="6"/>
        <v>34</v>
      </c>
      <c r="K249">
        <v>3</v>
      </c>
    </row>
    <row r="250" spans="1:11" x14ac:dyDescent="0.35">
      <c r="A250" t="s">
        <v>274</v>
      </c>
      <c r="B250">
        <v>1999</v>
      </c>
      <c r="C250" t="s">
        <v>30</v>
      </c>
      <c r="D250">
        <v>17</v>
      </c>
      <c r="E250" s="8" t="str">
        <f t="shared" si="7"/>
        <v>17-Dec-1999</v>
      </c>
      <c r="F250" s="10">
        <v>2395.17</v>
      </c>
      <c r="G250" t="s">
        <v>11</v>
      </c>
      <c r="H250" t="s">
        <v>16</v>
      </c>
      <c r="I250" t="s">
        <v>275</v>
      </c>
      <c r="J250">
        <f t="shared" si="6"/>
        <v>23</v>
      </c>
      <c r="K250">
        <v>0</v>
      </c>
    </row>
    <row r="251" spans="1:11" x14ac:dyDescent="0.35">
      <c r="A251" t="s">
        <v>276</v>
      </c>
      <c r="B251">
        <v>1999</v>
      </c>
      <c r="C251" t="s">
        <v>34</v>
      </c>
      <c r="D251">
        <v>10</v>
      </c>
      <c r="E251" s="8" t="str">
        <f t="shared" si="7"/>
        <v>10-Aug-1999</v>
      </c>
      <c r="F251" s="10">
        <v>2396.1</v>
      </c>
      <c r="G251" t="s">
        <v>11</v>
      </c>
      <c r="H251" t="s">
        <v>16</v>
      </c>
      <c r="I251" t="s">
        <v>165</v>
      </c>
      <c r="J251">
        <f t="shared" si="6"/>
        <v>23</v>
      </c>
      <c r="K251">
        <v>0</v>
      </c>
    </row>
    <row r="252" spans="1:11" x14ac:dyDescent="0.35">
      <c r="A252" t="s">
        <v>277</v>
      </c>
      <c r="B252">
        <v>2001</v>
      </c>
      <c r="C252" t="s">
        <v>18</v>
      </c>
      <c r="D252">
        <v>3</v>
      </c>
      <c r="E252" s="8" t="str">
        <f t="shared" si="7"/>
        <v>3-Jun-2001</v>
      </c>
      <c r="F252" s="10">
        <v>2404.73</v>
      </c>
      <c r="G252" t="s">
        <v>11</v>
      </c>
      <c r="H252" t="s">
        <v>12</v>
      </c>
      <c r="I252" t="s">
        <v>23</v>
      </c>
      <c r="J252">
        <f t="shared" si="6"/>
        <v>22</v>
      </c>
      <c r="K252">
        <v>0</v>
      </c>
    </row>
    <row r="253" spans="1:11" x14ac:dyDescent="0.35">
      <c r="A253" t="s">
        <v>278</v>
      </c>
      <c r="B253">
        <v>1999</v>
      </c>
      <c r="C253" t="s">
        <v>15</v>
      </c>
      <c r="D253">
        <v>12</v>
      </c>
      <c r="E253" s="8" t="str">
        <f t="shared" si="7"/>
        <v>12-Nov-1999</v>
      </c>
      <c r="F253" s="10">
        <v>2416.96</v>
      </c>
      <c r="G253" t="s">
        <v>11</v>
      </c>
      <c r="H253" t="s">
        <v>11</v>
      </c>
      <c r="I253" t="s">
        <v>41</v>
      </c>
      <c r="J253">
        <f t="shared" si="6"/>
        <v>23</v>
      </c>
      <c r="K253">
        <v>1</v>
      </c>
    </row>
    <row r="254" spans="1:11" x14ac:dyDescent="0.35">
      <c r="A254" t="s">
        <v>279</v>
      </c>
      <c r="B254">
        <v>1999</v>
      </c>
      <c r="C254" t="s">
        <v>15</v>
      </c>
      <c r="D254">
        <v>21</v>
      </c>
      <c r="E254" s="8" t="str">
        <f t="shared" si="7"/>
        <v>21-Nov-1999</v>
      </c>
      <c r="F254" s="10">
        <v>2438.06</v>
      </c>
      <c r="G254" t="s">
        <v>11</v>
      </c>
      <c r="H254" t="s">
        <v>11</v>
      </c>
      <c r="I254" t="s">
        <v>13</v>
      </c>
      <c r="J254">
        <f t="shared" si="6"/>
        <v>23</v>
      </c>
      <c r="K254">
        <v>1</v>
      </c>
    </row>
    <row r="255" spans="1:11" x14ac:dyDescent="0.35">
      <c r="A255" t="s">
        <v>280</v>
      </c>
      <c r="B255">
        <v>2002</v>
      </c>
      <c r="C255" t="s">
        <v>10</v>
      </c>
      <c r="D255">
        <v>29</v>
      </c>
      <c r="E255" s="8" t="str">
        <f t="shared" si="7"/>
        <v>29-Jul-2002</v>
      </c>
      <c r="F255" s="10">
        <v>2457.21</v>
      </c>
      <c r="G255" t="s">
        <v>11</v>
      </c>
      <c r="H255" t="s">
        <v>16</v>
      </c>
      <c r="I255" t="s">
        <v>246</v>
      </c>
      <c r="J255">
        <f t="shared" si="6"/>
        <v>20</v>
      </c>
      <c r="K255">
        <v>0</v>
      </c>
    </row>
    <row r="256" spans="1:11" x14ac:dyDescent="0.35">
      <c r="A256" t="s">
        <v>281</v>
      </c>
      <c r="B256">
        <v>1998</v>
      </c>
      <c r="C256" t="s">
        <v>15</v>
      </c>
      <c r="D256">
        <v>19</v>
      </c>
      <c r="E256" s="8" t="str">
        <f t="shared" si="7"/>
        <v>19-Nov-1998</v>
      </c>
      <c r="F256" s="10">
        <v>2457.5</v>
      </c>
      <c r="G256" t="s">
        <v>11</v>
      </c>
      <c r="H256" t="s">
        <v>16</v>
      </c>
      <c r="I256" t="s">
        <v>41</v>
      </c>
      <c r="J256">
        <f t="shared" si="6"/>
        <v>24</v>
      </c>
      <c r="K256">
        <v>0</v>
      </c>
    </row>
    <row r="257" spans="1:11" x14ac:dyDescent="0.35">
      <c r="A257" t="s">
        <v>282</v>
      </c>
      <c r="B257">
        <v>2002</v>
      </c>
      <c r="C257" t="s">
        <v>10</v>
      </c>
      <c r="D257">
        <v>11</v>
      </c>
      <c r="E257" s="8" t="str">
        <f t="shared" si="7"/>
        <v>11-Jul-2002</v>
      </c>
      <c r="F257" s="10">
        <v>2459.7199999999998</v>
      </c>
      <c r="G257" t="s">
        <v>11</v>
      </c>
      <c r="H257" t="s">
        <v>11</v>
      </c>
      <c r="I257" t="s">
        <v>246</v>
      </c>
      <c r="J257">
        <f t="shared" si="6"/>
        <v>20</v>
      </c>
      <c r="K257">
        <v>0</v>
      </c>
    </row>
    <row r="258" spans="1:11" x14ac:dyDescent="0.35">
      <c r="A258" t="s">
        <v>283</v>
      </c>
      <c r="B258">
        <v>1998</v>
      </c>
      <c r="C258" t="s">
        <v>34</v>
      </c>
      <c r="D258">
        <v>17</v>
      </c>
      <c r="E258" s="8" t="str">
        <f t="shared" si="7"/>
        <v>17-Aug-1998</v>
      </c>
      <c r="F258" s="10">
        <v>2464.62</v>
      </c>
      <c r="G258" t="s">
        <v>11</v>
      </c>
      <c r="H258" t="s">
        <v>12</v>
      </c>
      <c r="I258" t="s">
        <v>13</v>
      </c>
      <c r="J258">
        <f t="shared" ref="J258:J321" si="8">DATEDIF(E258,"08-6-2023","y")</f>
        <v>24</v>
      </c>
      <c r="K258">
        <v>0</v>
      </c>
    </row>
    <row r="259" spans="1:11" x14ac:dyDescent="0.35">
      <c r="A259" t="s">
        <v>284</v>
      </c>
      <c r="B259">
        <v>1998</v>
      </c>
      <c r="C259" t="s">
        <v>10</v>
      </c>
      <c r="D259">
        <v>2</v>
      </c>
      <c r="E259" s="8" t="str">
        <f t="shared" ref="E259:E322" si="9">CONCATENATE(D259,"-",C259,"-",B259)</f>
        <v>2-Jul-1998</v>
      </c>
      <c r="F259" s="10">
        <v>2473.33</v>
      </c>
      <c r="G259" t="s">
        <v>11</v>
      </c>
      <c r="H259" t="s">
        <v>12</v>
      </c>
      <c r="I259" t="s">
        <v>13</v>
      </c>
      <c r="J259">
        <f t="shared" si="8"/>
        <v>24</v>
      </c>
      <c r="K259">
        <v>0</v>
      </c>
    </row>
    <row r="260" spans="1:11" x14ac:dyDescent="0.35">
      <c r="A260" t="s">
        <v>285</v>
      </c>
      <c r="B260">
        <v>1998</v>
      </c>
      <c r="C260" t="s">
        <v>18</v>
      </c>
      <c r="D260">
        <v>20</v>
      </c>
      <c r="E260" s="8" t="str">
        <f t="shared" si="9"/>
        <v>20-Jun-1998</v>
      </c>
      <c r="F260" s="10">
        <v>2480.98</v>
      </c>
      <c r="G260" t="s">
        <v>11</v>
      </c>
      <c r="H260" t="s">
        <v>11</v>
      </c>
      <c r="I260" t="s">
        <v>13</v>
      </c>
      <c r="J260">
        <f t="shared" si="8"/>
        <v>24</v>
      </c>
      <c r="K260">
        <v>0</v>
      </c>
    </row>
    <row r="261" spans="1:11" x14ac:dyDescent="0.35">
      <c r="A261" t="s">
        <v>286</v>
      </c>
      <c r="B261">
        <v>1995</v>
      </c>
      <c r="C261" t="s">
        <v>15</v>
      </c>
      <c r="D261">
        <v>6</v>
      </c>
      <c r="E261" s="8" t="str">
        <f t="shared" si="9"/>
        <v>6-Nov-1995</v>
      </c>
      <c r="F261" s="10">
        <v>2483.7399999999998</v>
      </c>
      <c r="G261" t="s">
        <v>12</v>
      </c>
      <c r="H261" t="s">
        <v>11</v>
      </c>
      <c r="I261" t="s">
        <v>13</v>
      </c>
      <c r="J261">
        <f t="shared" si="8"/>
        <v>27</v>
      </c>
      <c r="K261">
        <v>0</v>
      </c>
    </row>
    <row r="262" spans="1:11" x14ac:dyDescent="0.35">
      <c r="A262" t="s">
        <v>287</v>
      </c>
      <c r="B262">
        <v>1995</v>
      </c>
      <c r="C262" t="s">
        <v>36</v>
      </c>
      <c r="D262">
        <v>14</v>
      </c>
      <c r="E262" s="8" t="str">
        <f t="shared" si="9"/>
        <v>14-Oct-1995</v>
      </c>
      <c r="F262" s="10">
        <v>2494.02</v>
      </c>
      <c r="G262" t="s">
        <v>12</v>
      </c>
      <c r="H262" t="s">
        <v>16</v>
      </c>
      <c r="I262" t="s">
        <v>41</v>
      </c>
      <c r="J262">
        <f t="shared" si="8"/>
        <v>27</v>
      </c>
      <c r="K262">
        <v>0</v>
      </c>
    </row>
    <row r="263" spans="1:11" x14ac:dyDescent="0.35">
      <c r="A263" t="s">
        <v>288</v>
      </c>
      <c r="B263">
        <v>1995</v>
      </c>
      <c r="C263" t="s">
        <v>10</v>
      </c>
      <c r="D263">
        <v>9</v>
      </c>
      <c r="E263" s="8" t="str">
        <f t="shared" si="9"/>
        <v>9-Jul-1995</v>
      </c>
      <c r="F263" s="10">
        <v>2497.04</v>
      </c>
      <c r="G263" t="s">
        <v>12</v>
      </c>
      <c r="H263" t="s">
        <v>12</v>
      </c>
      <c r="I263" t="s">
        <v>13</v>
      </c>
      <c r="J263">
        <f t="shared" si="8"/>
        <v>27</v>
      </c>
      <c r="K263">
        <v>0</v>
      </c>
    </row>
    <row r="264" spans="1:11" x14ac:dyDescent="0.35">
      <c r="A264" t="s">
        <v>289</v>
      </c>
      <c r="B264">
        <v>1995</v>
      </c>
      <c r="C264" t="s">
        <v>36</v>
      </c>
      <c r="D264">
        <v>15</v>
      </c>
      <c r="E264" s="8" t="str">
        <f t="shared" si="9"/>
        <v>15-Oct-1995</v>
      </c>
      <c r="F264" s="10">
        <v>2498.41</v>
      </c>
      <c r="G264" t="s">
        <v>12</v>
      </c>
      <c r="H264" t="s">
        <v>12</v>
      </c>
      <c r="I264" t="s">
        <v>13</v>
      </c>
      <c r="J264">
        <f t="shared" si="8"/>
        <v>27</v>
      </c>
      <c r="K264">
        <v>0</v>
      </c>
    </row>
    <row r="265" spans="1:11" x14ac:dyDescent="0.35">
      <c r="A265" t="s">
        <v>290</v>
      </c>
      <c r="B265">
        <v>2004</v>
      </c>
      <c r="C265" t="s">
        <v>20</v>
      </c>
      <c r="D265">
        <v>6</v>
      </c>
      <c r="E265" s="8" t="str">
        <f t="shared" si="9"/>
        <v>6-Sep-2004</v>
      </c>
      <c r="F265" s="10">
        <v>2500.9299999999998</v>
      </c>
      <c r="G265" t="s">
        <v>11</v>
      </c>
      <c r="H265" t="s">
        <v>11</v>
      </c>
      <c r="I265" t="s">
        <v>23</v>
      </c>
      <c r="J265">
        <f t="shared" si="8"/>
        <v>18</v>
      </c>
      <c r="K265">
        <v>0</v>
      </c>
    </row>
    <row r="266" spans="1:11" x14ac:dyDescent="0.35">
      <c r="A266" t="s">
        <v>291</v>
      </c>
      <c r="B266">
        <v>1991</v>
      </c>
      <c r="C266" t="s">
        <v>34</v>
      </c>
      <c r="D266">
        <v>5</v>
      </c>
      <c r="E266" s="8" t="str">
        <f t="shared" si="9"/>
        <v>5-Aug-1991</v>
      </c>
      <c r="F266" s="10">
        <v>2510.79</v>
      </c>
      <c r="G266" t="s">
        <v>11</v>
      </c>
      <c r="H266" t="s">
        <v>16</v>
      </c>
      <c r="I266" t="s">
        <v>13</v>
      </c>
      <c r="J266">
        <f t="shared" si="8"/>
        <v>31</v>
      </c>
      <c r="K266">
        <v>3</v>
      </c>
    </row>
    <row r="267" spans="1:11" x14ac:dyDescent="0.35">
      <c r="A267" t="s">
        <v>292</v>
      </c>
      <c r="B267">
        <v>1997</v>
      </c>
      <c r="C267" t="s">
        <v>15</v>
      </c>
      <c r="D267">
        <v>2</v>
      </c>
      <c r="E267" s="8" t="str">
        <f t="shared" si="9"/>
        <v>2-Nov-1997</v>
      </c>
      <c r="F267" s="10">
        <v>2523.17</v>
      </c>
      <c r="G267" t="s">
        <v>12</v>
      </c>
      <c r="H267" t="s">
        <v>16</v>
      </c>
      <c r="I267" t="s">
        <v>23</v>
      </c>
      <c r="J267">
        <f t="shared" si="8"/>
        <v>25</v>
      </c>
      <c r="K267">
        <v>0</v>
      </c>
    </row>
    <row r="268" spans="1:11" x14ac:dyDescent="0.35">
      <c r="A268" t="s">
        <v>293</v>
      </c>
      <c r="B268">
        <v>2000</v>
      </c>
      <c r="C268" t="s">
        <v>34</v>
      </c>
      <c r="D268">
        <v>25</v>
      </c>
      <c r="E268" s="8" t="str">
        <f t="shared" si="9"/>
        <v>25-Aug-2000</v>
      </c>
      <c r="F268" s="10">
        <v>2527.8200000000002</v>
      </c>
      <c r="G268" t="s">
        <v>11</v>
      </c>
      <c r="H268" t="s">
        <v>12</v>
      </c>
      <c r="I268" t="s">
        <v>23</v>
      </c>
      <c r="J268">
        <f t="shared" si="8"/>
        <v>22</v>
      </c>
      <c r="K268">
        <v>0</v>
      </c>
    </row>
    <row r="269" spans="1:11" x14ac:dyDescent="0.35">
      <c r="A269" t="s">
        <v>294</v>
      </c>
      <c r="B269">
        <v>1997</v>
      </c>
      <c r="C269" t="s">
        <v>10</v>
      </c>
      <c r="D269">
        <v>28</v>
      </c>
      <c r="E269" s="8" t="str">
        <f t="shared" si="9"/>
        <v>28-Jul-1997</v>
      </c>
      <c r="F269" s="10">
        <v>2534.39</v>
      </c>
      <c r="G269" t="s">
        <v>12</v>
      </c>
      <c r="H269" t="s">
        <v>12</v>
      </c>
      <c r="I269" t="s">
        <v>23</v>
      </c>
      <c r="J269">
        <f t="shared" si="8"/>
        <v>25</v>
      </c>
      <c r="K269">
        <v>0</v>
      </c>
    </row>
    <row r="270" spans="1:11" x14ac:dyDescent="0.35">
      <c r="A270" t="s">
        <v>295</v>
      </c>
      <c r="B270">
        <v>1990</v>
      </c>
      <c r="C270" t="s">
        <v>36</v>
      </c>
      <c r="D270">
        <v>1</v>
      </c>
      <c r="E270" s="8" t="str">
        <f t="shared" si="9"/>
        <v>1-Oct-1990</v>
      </c>
      <c r="F270" s="10">
        <v>2540.39</v>
      </c>
      <c r="G270" t="s">
        <v>11</v>
      </c>
      <c r="H270" t="s">
        <v>11</v>
      </c>
      <c r="I270" t="s">
        <v>13</v>
      </c>
      <c r="J270">
        <f t="shared" si="8"/>
        <v>32</v>
      </c>
      <c r="K270">
        <v>3</v>
      </c>
    </row>
    <row r="271" spans="1:11" x14ac:dyDescent="0.35">
      <c r="A271" t="s">
        <v>296</v>
      </c>
      <c r="B271">
        <v>1991</v>
      </c>
      <c r="C271" t="s">
        <v>15</v>
      </c>
      <c r="D271">
        <v>17</v>
      </c>
      <c r="E271" s="8" t="str">
        <f t="shared" si="9"/>
        <v>17-Nov-1991</v>
      </c>
      <c r="F271" s="10">
        <v>2545.6799999999998</v>
      </c>
      <c r="G271" t="s">
        <v>11</v>
      </c>
      <c r="H271" t="s">
        <v>16</v>
      </c>
      <c r="I271" t="s">
        <v>13</v>
      </c>
      <c r="J271">
        <f t="shared" si="8"/>
        <v>31</v>
      </c>
      <c r="K271">
        <v>3</v>
      </c>
    </row>
    <row r="272" spans="1:11" x14ac:dyDescent="0.35">
      <c r="A272" t="s">
        <v>297</v>
      </c>
      <c r="B272">
        <v>2002</v>
      </c>
      <c r="C272" t="s">
        <v>36</v>
      </c>
      <c r="D272">
        <v>11</v>
      </c>
      <c r="E272" s="8" t="str">
        <f t="shared" si="9"/>
        <v>11-Oct-2002</v>
      </c>
      <c r="F272" s="10">
        <v>2566.4699999999998</v>
      </c>
      <c r="G272" t="s">
        <v>11</v>
      </c>
      <c r="H272" t="s">
        <v>12</v>
      </c>
      <c r="I272" t="s">
        <v>13</v>
      </c>
      <c r="J272">
        <f t="shared" si="8"/>
        <v>20</v>
      </c>
      <c r="K272">
        <v>2</v>
      </c>
    </row>
    <row r="273" spans="1:11" x14ac:dyDescent="0.35">
      <c r="A273" t="s">
        <v>298</v>
      </c>
      <c r="B273">
        <v>2002</v>
      </c>
      <c r="C273" t="s">
        <v>10</v>
      </c>
      <c r="D273">
        <v>20</v>
      </c>
      <c r="E273" s="8" t="str">
        <f t="shared" si="9"/>
        <v>20-Jul-2002</v>
      </c>
      <c r="F273" s="10">
        <v>2585.04</v>
      </c>
      <c r="G273" t="s">
        <v>11</v>
      </c>
      <c r="H273" t="s">
        <v>11</v>
      </c>
      <c r="I273" t="s">
        <v>299</v>
      </c>
      <c r="J273">
        <f t="shared" si="8"/>
        <v>20</v>
      </c>
      <c r="K273">
        <v>0</v>
      </c>
    </row>
    <row r="274" spans="1:11" x14ac:dyDescent="0.35">
      <c r="A274" t="s">
        <v>300</v>
      </c>
      <c r="B274">
        <v>2001</v>
      </c>
      <c r="C274" t="s">
        <v>36</v>
      </c>
      <c r="D274">
        <v>15</v>
      </c>
      <c r="E274" s="8" t="str">
        <f t="shared" si="9"/>
        <v>15-Oct-2001</v>
      </c>
      <c r="F274" s="10">
        <v>2585.27</v>
      </c>
      <c r="G274" t="s">
        <v>11</v>
      </c>
      <c r="H274" t="s">
        <v>12</v>
      </c>
      <c r="I274" t="s">
        <v>41</v>
      </c>
      <c r="J274">
        <f t="shared" si="8"/>
        <v>21</v>
      </c>
      <c r="K274">
        <v>1</v>
      </c>
    </row>
    <row r="275" spans="1:11" x14ac:dyDescent="0.35">
      <c r="A275" t="s">
        <v>301</v>
      </c>
      <c r="B275">
        <v>2001</v>
      </c>
      <c r="C275" t="s">
        <v>10</v>
      </c>
      <c r="D275">
        <v>28</v>
      </c>
      <c r="E275" s="8" t="str">
        <f t="shared" si="9"/>
        <v>28-Jul-2001</v>
      </c>
      <c r="F275" s="10">
        <v>2585.85</v>
      </c>
      <c r="G275" t="s">
        <v>11</v>
      </c>
      <c r="H275" t="s">
        <v>11</v>
      </c>
      <c r="I275" t="s">
        <v>246</v>
      </c>
      <c r="J275">
        <f t="shared" si="8"/>
        <v>21</v>
      </c>
      <c r="K275">
        <v>0</v>
      </c>
    </row>
    <row r="276" spans="1:11" x14ac:dyDescent="0.35">
      <c r="A276" t="s">
        <v>302</v>
      </c>
      <c r="B276">
        <v>2001</v>
      </c>
      <c r="C276" t="s">
        <v>34</v>
      </c>
      <c r="D276">
        <v>26</v>
      </c>
      <c r="E276" s="8" t="str">
        <f t="shared" si="9"/>
        <v>26-Aug-2001</v>
      </c>
      <c r="F276" s="10">
        <v>2597.7800000000002</v>
      </c>
      <c r="G276" t="s">
        <v>11</v>
      </c>
      <c r="H276" t="s">
        <v>16</v>
      </c>
      <c r="I276" t="s">
        <v>41</v>
      </c>
      <c r="J276">
        <f t="shared" si="8"/>
        <v>21</v>
      </c>
      <c r="K276">
        <v>1</v>
      </c>
    </row>
    <row r="277" spans="1:11" x14ac:dyDescent="0.35">
      <c r="A277" t="s">
        <v>303</v>
      </c>
      <c r="B277">
        <v>1997</v>
      </c>
      <c r="C277" t="s">
        <v>34</v>
      </c>
      <c r="D277">
        <v>26</v>
      </c>
      <c r="E277" s="8" t="str">
        <f t="shared" si="9"/>
        <v>26-Aug-1997</v>
      </c>
      <c r="F277" s="10">
        <v>2632.99</v>
      </c>
      <c r="G277" t="s">
        <v>11</v>
      </c>
      <c r="H277" t="s">
        <v>16</v>
      </c>
      <c r="I277" t="s">
        <v>41</v>
      </c>
      <c r="J277">
        <f t="shared" si="8"/>
        <v>25</v>
      </c>
      <c r="K277">
        <v>0</v>
      </c>
    </row>
    <row r="278" spans="1:11" x14ac:dyDescent="0.35">
      <c r="A278" t="s">
        <v>304</v>
      </c>
      <c r="B278">
        <v>2000</v>
      </c>
      <c r="C278" t="s">
        <v>18</v>
      </c>
      <c r="D278">
        <v>24</v>
      </c>
      <c r="E278" s="8" t="str">
        <f t="shared" si="9"/>
        <v>24-Jun-2000</v>
      </c>
      <c r="F278" s="10">
        <v>2639.04</v>
      </c>
      <c r="G278" t="s">
        <v>11</v>
      </c>
      <c r="H278" t="s">
        <v>11</v>
      </c>
      <c r="I278" t="s">
        <v>23</v>
      </c>
      <c r="J278">
        <f t="shared" si="8"/>
        <v>22</v>
      </c>
      <c r="K278">
        <v>1</v>
      </c>
    </row>
    <row r="279" spans="1:11" x14ac:dyDescent="0.35">
      <c r="A279" t="s">
        <v>305</v>
      </c>
      <c r="B279">
        <v>2000</v>
      </c>
      <c r="C279" t="s">
        <v>30</v>
      </c>
      <c r="D279">
        <v>9</v>
      </c>
      <c r="E279" s="8" t="str">
        <f t="shared" si="9"/>
        <v>9-Dec-2000</v>
      </c>
      <c r="F279" s="10">
        <v>2643.27</v>
      </c>
      <c r="G279" t="s">
        <v>11</v>
      </c>
      <c r="H279" t="s">
        <v>16</v>
      </c>
      <c r="I279" t="s">
        <v>23</v>
      </c>
      <c r="J279">
        <f t="shared" si="8"/>
        <v>22</v>
      </c>
      <c r="K279">
        <v>1</v>
      </c>
    </row>
    <row r="280" spans="1:11" x14ac:dyDescent="0.35">
      <c r="A280" t="s">
        <v>306</v>
      </c>
      <c r="B280">
        <v>1996</v>
      </c>
      <c r="C280" t="s">
        <v>34</v>
      </c>
      <c r="D280">
        <v>5</v>
      </c>
      <c r="E280" s="8" t="str">
        <f t="shared" si="9"/>
        <v>5-Aug-1996</v>
      </c>
      <c r="F280" s="10">
        <v>2680.95</v>
      </c>
      <c r="G280" t="s">
        <v>12</v>
      </c>
      <c r="H280" t="s">
        <v>11</v>
      </c>
      <c r="I280" t="s">
        <v>23</v>
      </c>
      <c r="J280">
        <f t="shared" si="8"/>
        <v>26</v>
      </c>
      <c r="K280">
        <v>0</v>
      </c>
    </row>
    <row r="281" spans="1:11" x14ac:dyDescent="0.35">
      <c r="A281" t="s">
        <v>307</v>
      </c>
      <c r="B281">
        <v>1994</v>
      </c>
      <c r="C281" t="s">
        <v>20</v>
      </c>
      <c r="D281">
        <v>17</v>
      </c>
      <c r="E281" s="8" t="str">
        <f t="shared" si="9"/>
        <v>17-Sep-1994</v>
      </c>
      <c r="F281" s="10">
        <v>2684.69</v>
      </c>
      <c r="G281" t="s">
        <v>11</v>
      </c>
      <c r="H281" t="s">
        <v>11</v>
      </c>
      <c r="I281" t="s">
        <v>13</v>
      </c>
      <c r="J281">
        <f t="shared" si="8"/>
        <v>28</v>
      </c>
      <c r="K281">
        <v>0</v>
      </c>
    </row>
    <row r="282" spans="1:11" x14ac:dyDescent="0.35">
      <c r="A282" t="s">
        <v>308</v>
      </c>
      <c r="B282">
        <v>1994</v>
      </c>
      <c r="C282" t="s">
        <v>36</v>
      </c>
      <c r="D282">
        <v>2</v>
      </c>
      <c r="E282" s="8" t="str">
        <f t="shared" si="9"/>
        <v>2-Oct-1994</v>
      </c>
      <c r="F282" s="10">
        <v>2689.5</v>
      </c>
      <c r="G282" t="s">
        <v>12</v>
      </c>
      <c r="H282" t="s">
        <v>11</v>
      </c>
      <c r="I282" t="s">
        <v>13</v>
      </c>
      <c r="J282">
        <f t="shared" si="8"/>
        <v>28</v>
      </c>
      <c r="K282">
        <v>0</v>
      </c>
    </row>
    <row r="283" spans="1:11" x14ac:dyDescent="0.35">
      <c r="A283" t="s">
        <v>309</v>
      </c>
      <c r="B283">
        <v>1999</v>
      </c>
      <c r="C283" t="s">
        <v>18</v>
      </c>
      <c r="D283">
        <v>11</v>
      </c>
      <c r="E283" s="8" t="str">
        <f t="shared" si="9"/>
        <v>11-Jun-1999</v>
      </c>
      <c r="F283" s="10">
        <v>2690.11</v>
      </c>
      <c r="G283" t="s">
        <v>11</v>
      </c>
      <c r="H283" t="s">
        <v>11</v>
      </c>
      <c r="I283" t="s">
        <v>23</v>
      </c>
      <c r="J283">
        <f t="shared" si="8"/>
        <v>23</v>
      </c>
      <c r="K283">
        <v>0</v>
      </c>
    </row>
    <row r="284" spans="1:11" x14ac:dyDescent="0.35">
      <c r="A284" t="s">
        <v>310</v>
      </c>
      <c r="B284">
        <v>1996</v>
      </c>
      <c r="C284" t="s">
        <v>18</v>
      </c>
      <c r="D284">
        <v>13</v>
      </c>
      <c r="E284" s="8" t="str">
        <f t="shared" si="9"/>
        <v>13-Jun-1996</v>
      </c>
      <c r="F284" s="10">
        <v>2699.57</v>
      </c>
      <c r="G284" t="s">
        <v>11</v>
      </c>
      <c r="H284" t="s">
        <v>16</v>
      </c>
      <c r="I284" t="s">
        <v>23</v>
      </c>
      <c r="J284">
        <f t="shared" si="8"/>
        <v>26</v>
      </c>
      <c r="K284">
        <v>0</v>
      </c>
    </row>
    <row r="285" spans="1:11" x14ac:dyDescent="0.35">
      <c r="A285" t="s">
        <v>311</v>
      </c>
      <c r="B285">
        <v>2003</v>
      </c>
      <c r="C285" t="s">
        <v>10</v>
      </c>
      <c r="D285">
        <v>17</v>
      </c>
      <c r="E285" s="8" t="str">
        <f t="shared" si="9"/>
        <v>17-Jul-2003</v>
      </c>
      <c r="F285" s="10">
        <v>2709.11</v>
      </c>
      <c r="G285" t="s">
        <v>11</v>
      </c>
      <c r="H285" t="s">
        <v>11</v>
      </c>
      <c r="I285" t="s">
        <v>23</v>
      </c>
      <c r="J285">
        <f t="shared" si="8"/>
        <v>19</v>
      </c>
      <c r="K285">
        <v>1</v>
      </c>
    </row>
    <row r="286" spans="1:11" x14ac:dyDescent="0.35">
      <c r="A286" t="s">
        <v>312</v>
      </c>
      <c r="B286">
        <v>2003</v>
      </c>
      <c r="C286" t="s">
        <v>15</v>
      </c>
      <c r="D286">
        <v>21</v>
      </c>
      <c r="E286" s="8" t="str">
        <f t="shared" si="9"/>
        <v>21-Nov-2003</v>
      </c>
      <c r="F286" s="10">
        <v>2709.24</v>
      </c>
      <c r="G286" t="s">
        <v>11</v>
      </c>
      <c r="H286" t="s">
        <v>11</v>
      </c>
      <c r="I286" t="s">
        <v>23</v>
      </c>
      <c r="J286">
        <f t="shared" si="8"/>
        <v>19</v>
      </c>
      <c r="K286">
        <v>1</v>
      </c>
    </row>
    <row r="287" spans="1:11" x14ac:dyDescent="0.35">
      <c r="A287" t="s">
        <v>313</v>
      </c>
      <c r="B287">
        <v>2003</v>
      </c>
      <c r="C287" t="s">
        <v>30</v>
      </c>
      <c r="D287">
        <v>1</v>
      </c>
      <c r="E287" s="8" t="str">
        <f t="shared" si="9"/>
        <v>1-Dec-2003</v>
      </c>
      <c r="F287" s="10">
        <v>2710.83</v>
      </c>
      <c r="G287" t="s">
        <v>11</v>
      </c>
      <c r="H287" t="s">
        <v>12</v>
      </c>
      <c r="I287" t="s">
        <v>23</v>
      </c>
      <c r="J287">
        <f t="shared" si="8"/>
        <v>19</v>
      </c>
      <c r="K287">
        <v>1</v>
      </c>
    </row>
    <row r="288" spans="1:11" x14ac:dyDescent="0.35">
      <c r="A288" t="s">
        <v>314</v>
      </c>
      <c r="B288">
        <v>2003</v>
      </c>
      <c r="C288" t="s">
        <v>34</v>
      </c>
      <c r="D288">
        <v>6</v>
      </c>
      <c r="E288" s="8" t="str">
        <f t="shared" si="9"/>
        <v>6-Aug-2003</v>
      </c>
      <c r="F288" s="10">
        <v>2719.28</v>
      </c>
      <c r="G288" t="s">
        <v>11</v>
      </c>
      <c r="H288" t="s">
        <v>11</v>
      </c>
      <c r="I288" t="s">
        <v>23</v>
      </c>
      <c r="J288">
        <f t="shared" si="8"/>
        <v>19</v>
      </c>
      <c r="K288">
        <v>1</v>
      </c>
    </row>
    <row r="289" spans="1:11" x14ac:dyDescent="0.35">
      <c r="A289" t="s">
        <v>315</v>
      </c>
      <c r="B289">
        <v>1997</v>
      </c>
      <c r="C289" t="s">
        <v>36</v>
      </c>
      <c r="D289">
        <v>30</v>
      </c>
      <c r="E289" s="8" t="str">
        <f t="shared" si="9"/>
        <v>30-Oct-1997</v>
      </c>
      <c r="F289" s="10">
        <v>2721.32</v>
      </c>
      <c r="G289" t="s">
        <v>16</v>
      </c>
      <c r="H289" t="s">
        <v>12</v>
      </c>
      <c r="I289" t="s">
        <v>275</v>
      </c>
      <c r="J289">
        <f t="shared" si="8"/>
        <v>25</v>
      </c>
      <c r="K289">
        <v>0</v>
      </c>
    </row>
    <row r="290" spans="1:11" x14ac:dyDescent="0.35">
      <c r="A290" t="s">
        <v>316</v>
      </c>
      <c r="B290">
        <v>1988</v>
      </c>
      <c r="C290" t="s">
        <v>34</v>
      </c>
      <c r="D290">
        <v>20</v>
      </c>
      <c r="E290" s="8" t="str">
        <f t="shared" si="9"/>
        <v>20-Aug-1988</v>
      </c>
      <c r="F290" s="10">
        <v>2726.06</v>
      </c>
      <c r="G290" t="s">
        <v>11</v>
      </c>
      <c r="H290" t="s">
        <v>11</v>
      </c>
      <c r="I290" t="s">
        <v>13</v>
      </c>
      <c r="J290">
        <f t="shared" si="8"/>
        <v>34</v>
      </c>
      <c r="K290">
        <v>3</v>
      </c>
    </row>
    <row r="291" spans="1:11" x14ac:dyDescent="0.35">
      <c r="A291" t="s">
        <v>317</v>
      </c>
      <c r="B291">
        <v>1997</v>
      </c>
      <c r="C291" t="s">
        <v>36</v>
      </c>
      <c r="D291">
        <v>6</v>
      </c>
      <c r="E291" s="8" t="str">
        <f t="shared" si="9"/>
        <v>6-Oct-1997</v>
      </c>
      <c r="F291" s="10">
        <v>2727.4</v>
      </c>
      <c r="G291" t="s">
        <v>12</v>
      </c>
      <c r="H291" t="s">
        <v>12</v>
      </c>
      <c r="I291" t="s">
        <v>167</v>
      </c>
      <c r="J291">
        <f t="shared" si="8"/>
        <v>25</v>
      </c>
      <c r="K291">
        <v>0</v>
      </c>
    </row>
    <row r="292" spans="1:11" x14ac:dyDescent="0.35">
      <c r="A292" t="s">
        <v>318</v>
      </c>
      <c r="B292">
        <v>2003</v>
      </c>
      <c r="C292" t="s">
        <v>30</v>
      </c>
      <c r="D292">
        <v>3</v>
      </c>
      <c r="E292" s="8" t="str">
        <f t="shared" si="9"/>
        <v>3-Dec-2003</v>
      </c>
      <c r="F292" s="10">
        <v>2730.11</v>
      </c>
      <c r="G292" t="s">
        <v>11</v>
      </c>
      <c r="H292" t="s">
        <v>12</v>
      </c>
      <c r="I292" t="s">
        <v>23</v>
      </c>
      <c r="J292">
        <f t="shared" si="8"/>
        <v>19</v>
      </c>
      <c r="K292">
        <v>1</v>
      </c>
    </row>
    <row r="293" spans="1:11" x14ac:dyDescent="0.35">
      <c r="A293" t="s">
        <v>319</v>
      </c>
      <c r="B293">
        <v>2000</v>
      </c>
      <c r="C293" t="s">
        <v>30</v>
      </c>
      <c r="D293">
        <v>17</v>
      </c>
      <c r="E293" s="8" t="str">
        <f t="shared" si="9"/>
        <v>17-Dec-2000</v>
      </c>
      <c r="F293" s="10">
        <v>2731.91</v>
      </c>
      <c r="G293" t="s">
        <v>11</v>
      </c>
      <c r="H293" t="s">
        <v>12</v>
      </c>
      <c r="I293" t="s">
        <v>246</v>
      </c>
      <c r="J293">
        <f t="shared" si="8"/>
        <v>22</v>
      </c>
      <c r="K293">
        <v>0</v>
      </c>
    </row>
    <row r="294" spans="1:11" x14ac:dyDescent="0.35">
      <c r="A294" t="s">
        <v>320</v>
      </c>
      <c r="B294">
        <v>2000</v>
      </c>
      <c r="C294" t="s">
        <v>36</v>
      </c>
      <c r="D294">
        <v>3</v>
      </c>
      <c r="E294" s="8" t="str">
        <f t="shared" si="9"/>
        <v>3-Oct-2000</v>
      </c>
      <c r="F294" s="10">
        <v>2741.95</v>
      </c>
      <c r="G294" t="s">
        <v>11</v>
      </c>
      <c r="H294" t="s">
        <v>12</v>
      </c>
      <c r="I294" t="s">
        <v>246</v>
      </c>
      <c r="J294">
        <f t="shared" si="8"/>
        <v>22</v>
      </c>
      <c r="K294">
        <v>0</v>
      </c>
    </row>
    <row r="295" spans="1:11" x14ac:dyDescent="0.35">
      <c r="A295" t="s">
        <v>321</v>
      </c>
      <c r="B295">
        <v>2000</v>
      </c>
      <c r="C295" t="s">
        <v>36</v>
      </c>
      <c r="D295">
        <v>11</v>
      </c>
      <c r="E295" s="8" t="str">
        <f t="shared" si="9"/>
        <v>11-Oct-2000</v>
      </c>
      <c r="F295" s="10">
        <v>2755.02</v>
      </c>
      <c r="G295" t="s">
        <v>11</v>
      </c>
      <c r="H295" t="s">
        <v>16</v>
      </c>
      <c r="I295" t="s">
        <v>246</v>
      </c>
      <c r="J295">
        <f t="shared" si="8"/>
        <v>22</v>
      </c>
      <c r="K295">
        <v>0</v>
      </c>
    </row>
    <row r="296" spans="1:11" x14ac:dyDescent="0.35">
      <c r="A296" t="s">
        <v>322</v>
      </c>
      <c r="B296">
        <v>1997</v>
      </c>
      <c r="C296" t="s">
        <v>34</v>
      </c>
      <c r="D296">
        <v>10</v>
      </c>
      <c r="E296" s="8" t="str">
        <f t="shared" si="9"/>
        <v>10-Aug-1997</v>
      </c>
      <c r="F296" s="10">
        <v>2758.99</v>
      </c>
      <c r="G296" t="s">
        <v>11</v>
      </c>
      <c r="H296" t="s">
        <v>16</v>
      </c>
      <c r="I296" t="s">
        <v>23</v>
      </c>
      <c r="J296">
        <f t="shared" si="8"/>
        <v>25</v>
      </c>
      <c r="K296">
        <v>0</v>
      </c>
    </row>
    <row r="297" spans="1:11" x14ac:dyDescent="0.35">
      <c r="A297" t="s">
        <v>323</v>
      </c>
      <c r="B297">
        <v>2004</v>
      </c>
      <c r="C297" t="s">
        <v>15</v>
      </c>
      <c r="D297">
        <v>14</v>
      </c>
      <c r="E297" s="8" t="str">
        <f t="shared" si="9"/>
        <v>14-Nov-2004</v>
      </c>
      <c r="F297" s="10">
        <v>2773.46</v>
      </c>
      <c r="G297" t="s">
        <v>11</v>
      </c>
      <c r="H297" t="s">
        <v>16</v>
      </c>
      <c r="I297" t="s">
        <v>299</v>
      </c>
      <c r="J297">
        <f t="shared" si="8"/>
        <v>18</v>
      </c>
      <c r="K297">
        <v>0</v>
      </c>
    </row>
    <row r="298" spans="1:11" x14ac:dyDescent="0.35">
      <c r="A298" t="s">
        <v>2382</v>
      </c>
      <c r="B298">
        <v>1999</v>
      </c>
      <c r="C298" t="s">
        <v>18</v>
      </c>
      <c r="D298">
        <v>9</v>
      </c>
      <c r="E298" s="8" t="str">
        <f t="shared" si="9"/>
        <v>9-Jun-1999</v>
      </c>
      <c r="F298" s="10">
        <v>2775.19</v>
      </c>
      <c r="G298" t="s">
        <v>11</v>
      </c>
      <c r="H298" t="s">
        <v>16</v>
      </c>
      <c r="I298" t="s">
        <v>23</v>
      </c>
      <c r="J298">
        <f t="shared" si="8"/>
        <v>23</v>
      </c>
      <c r="K298">
        <v>1</v>
      </c>
    </row>
    <row r="299" spans="1:11" x14ac:dyDescent="0.35">
      <c r="A299" t="s">
        <v>324</v>
      </c>
      <c r="B299">
        <v>1999</v>
      </c>
      <c r="C299" t="s">
        <v>34</v>
      </c>
      <c r="D299">
        <v>29</v>
      </c>
      <c r="E299" s="8" t="str">
        <f t="shared" si="9"/>
        <v>29-Aug-1999</v>
      </c>
      <c r="F299" s="10">
        <v>2775.19</v>
      </c>
      <c r="G299" t="s">
        <v>11</v>
      </c>
      <c r="H299" t="s">
        <v>16</v>
      </c>
      <c r="I299" t="s">
        <v>23</v>
      </c>
      <c r="J299">
        <f t="shared" si="8"/>
        <v>23</v>
      </c>
      <c r="K299">
        <v>1</v>
      </c>
    </row>
    <row r="300" spans="1:11" x14ac:dyDescent="0.35">
      <c r="A300" t="s">
        <v>325</v>
      </c>
      <c r="B300">
        <v>1999</v>
      </c>
      <c r="C300" t="s">
        <v>30</v>
      </c>
      <c r="D300">
        <v>24</v>
      </c>
      <c r="E300" s="8" t="str">
        <f t="shared" si="9"/>
        <v>24-Dec-1999</v>
      </c>
      <c r="F300" s="10">
        <v>2789.06</v>
      </c>
      <c r="G300" t="s">
        <v>11</v>
      </c>
      <c r="H300" t="s">
        <v>12</v>
      </c>
      <c r="I300" t="s">
        <v>23</v>
      </c>
      <c r="J300">
        <f t="shared" si="8"/>
        <v>23</v>
      </c>
      <c r="K300">
        <v>1</v>
      </c>
    </row>
    <row r="301" spans="1:11" x14ac:dyDescent="0.35">
      <c r="A301" t="s">
        <v>326</v>
      </c>
      <c r="B301">
        <v>2004</v>
      </c>
      <c r="C301" t="s">
        <v>34</v>
      </c>
      <c r="D301">
        <v>4</v>
      </c>
      <c r="E301" s="8" t="str">
        <f t="shared" si="9"/>
        <v>4-Aug-2004</v>
      </c>
      <c r="F301" s="10">
        <v>2801.26</v>
      </c>
      <c r="G301" t="s">
        <v>11</v>
      </c>
      <c r="H301" t="s">
        <v>12</v>
      </c>
      <c r="I301" t="s">
        <v>13</v>
      </c>
      <c r="J301">
        <f t="shared" si="8"/>
        <v>18</v>
      </c>
      <c r="K301">
        <v>2</v>
      </c>
    </row>
    <row r="302" spans="1:11" x14ac:dyDescent="0.35">
      <c r="A302" t="s">
        <v>327</v>
      </c>
      <c r="B302">
        <v>2003</v>
      </c>
      <c r="C302" t="s">
        <v>20</v>
      </c>
      <c r="D302">
        <v>23</v>
      </c>
      <c r="E302" s="8" t="str">
        <f t="shared" si="9"/>
        <v>23-Sep-2003</v>
      </c>
      <c r="F302" s="10">
        <v>2803.7</v>
      </c>
      <c r="G302" t="s">
        <v>11</v>
      </c>
      <c r="H302" t="s">
        <v>16</v>
      </c>
      <c r="I302" t="s">
        <v>23</v>
      </c>
      <c r="J302">
        <f t="shared" si="8"/>
        <v>19</v>
      </c>
      <c r="K302">
        <v>2</v>
      </c>
    </row>
    <row r="303" spans="1:11" x14ac:dyDescent="0.35">
      <c r="A303" t="s">
        <v>328</v>
      </c>
      <c r="B303">
        <v>2000</v>
      </c>
      <c r="C303" t="s">
        <v>36</v>
      </c>
      <c r="D303">
        <v>1</v>
      </c>
      <c r="E303" s="8" t="str">
        <f t="shared" si="9"/>
        <v>1-Oct-2000</v>
      </c>
      <c r="F303" s="10">
        <v>2819.51</v>
      </c>
      <c r="G303" t="s">
        <v>11</v>
      </c>
      <c r="H303" t="s">
        <v>12</v>
      </c>
      <c r="I303" t="s">
        <v>41</v>
      </c>
      <c r="J303">
        <f t="shared" si="8"/>
        <v>22</v>
      </c>
      <c r="K303">
        <v>0</v>
      </c>
    </row>
    <row r="304" spans="1:11" x14ac:dyDescent="0.35">
      <c r="A304" t="s">
        <v>329</v>
      </c>
      <c r="B304">
        <v>1998</v>
      </c>
      <c r="C304" t="s">
        <v>15</v>
      </c>
      <c r="D304">
        <v>15</v>
      </c>
      <c r="E304" s="8" t="str">
        <f t="shared" si="9"/>
        <v>15-Nov-1998</v>
      </c>
      <c r="F304" s="10">
        <v>2842.76</v>
      </c>
      <c r="G304" t="s">
        <v>11</v>
      </c>
      <c r="H304" t="s">
        <v>12</v>
      </c>
      <c r="I304" t="s">
        <v>23</v>
      </c>
      <c r="J304">
        <f t="shared" si="8"/>
        <v>24</v>
      </c>
      <c r="K304">
        <v>0</v>
      </c>
    </row>
    <row r="305" spans="1:11" x14ac:dyDescent="0.35">
      <c r="A305" t="s">
        <v>330</v>
      </c>
      <c r="B305">
        <v>1998</v>
      </c>
      <c r="C305" t="s">
        <v>18</v>
      </c>
      <c r="D305">
        <v>17</v>
      </c>
      <c r="E305" s="8" t="str">
        <f t="shared" si="9"/>
        <v>17-Jun-1998</v>
      </c>
      <c r="F305" s="10">
        <v>2850.68</v>
      </c>
      <c r="G305" t="s">
        <v>11</v>
      </c>
      <c r="H305" t="s">
        <v>12</v>
      </c>
      <c r="I305" t="s">
        <v>23</v>
      </c>
      <c r="J305">
        <f t="shared" si="8"/>
        <v>24</v>
      </c>
      <c r="K305">
        <v>0</v>
      </c>
    </row>
    <row r="306" spans="1:11" x14ac:dyDescent="0.35">
      <c r="A306" t="s">
        <v>331</v>
      </c>
      <c r="B306">
        <v>1998</v>
      </c>
      <c r="C306" t="s">
        <v>20</v>
      </c>
      <c r="D306">
        <v>4</v>
      </c>
      <c r="E306" s="8" t="str">
        <f t="shared" si="9"/>
        <v>4-Sep-1998</v>
      </c>
      <c r="F306" s="10">
        <v>2855.44</v>
      </c>
      <c r="G306" t="s">
        <v>11</v>
      </c>
      <c r="H306" t="s">
        <v>12</v>
      </c>
      <c r="I306" t="s">
        <v>23</v>
      </c>
      <c r="J306">
        <f t="shared" si="8"/>
        <v>24</v>
      </c>
      <c r="K306">
        <v>0</v>
      </c>
    </row>
    <row r="307" spans="1:11" x14ac:dyDescent="0.35">
      <c r="A307" t="s">
        <v>332</v>
      </c>
      <c r="B307">
        <v>1993</v>
      </c>
      <c r="C307" t="s">
        <v>15</v>
      </c>
      <c r="D307">
        <v>1</v>
      </c>
      <c r="E307" s="8" t="str">
        <f t="shared" si="9"/>
        <v>1-Nov-1993</v>
      </c>
      <c r="F307" s="10">
        <v>2866.09</v>
      </c>
      <c r="G307" t="s">
        <v>12</v>
      </c>
      <c r="H307" t="s">
        <v>12</v>
      </c>
      <c r="I307" t="s">
        <v>41</v>
      </c>
      <c r="J307">
        <f t="shared" si="8"/>
        <v>29</v>
      </c>
      <c r="K307">
        <v>0</v>
      </c>
    </row>
    <row r="308" spans="1:11" x14ac:dyDescent="0.35">
      <c r="A308" t="s">
        <v>333</v>
      </c>
      <c r="B308">
        <v>1993</v>
      </c>
      <c r="C308" t="s">
        <v>34</v>
      </c>
      <c r="D308">
        <v>12</v>
      </c>
      <c r="E308" s="8" t="str">
        <f t="shared" si="9"/>
        <v>12-Aug-1993</v>
      </c>
      <c r="F308" s="10">
        <v>2867.12</v>
      </c>
      <c r="G308" t="s">
        <v>16</v>
      </c>
      <c r="H308" t="s">
        <v>12</v>
      </c>
      <c r="I308" t="s">
        <v>13</v>
      </c>
      <c r="J308">
        <f t="shared" si="8"/>
        <v>29</v>
      </c>
      <c r="K308">
        <v>0</v>
      </c>
    </row>
    <row r="309" spans="1:11" x14ac:dyDescent="0.35">
      <c r="A309" t="s">
        <v>334</v>
      </c>
      <c r="B309">
        <v>1996</v>
      </c>
      <c r="C309" t="s">
        <v>18</v>
      </c>
      <c r="D309">
        <v>21</v>
      </c>
      <c r="E309" s="8" t="str">
        <f t="shared" si="9"/>
        <v>21-Jun-1996</v>
      </c>
      <c r="F309" s="10">
        <v>2897.32</v>
      </c>
      <c r="G309" t="s">
        <v>12</v>
      </c>
      <c r="H309" t="s">
        <v>12</v>
      </c>
      <c r="I309" t="s">
        <v>167</v>
      </c>
      <c r="J309">
        <f t="shared" si="8"/>
        <v>26</v>
      </c>
      <c r="K309">
        <v>0</v>
      </c>
    </row>
    <row r="310" spans="1:11" x14ac:dyDescent="0.35">
      <c r="A310" t="s">
        <v>335</v>
      </c>
      <c r="B310">
        <v>2000</v>
      </c>
      <c r="C310" t="s">
        <v>10</v>
      </c>
      <c r="D310">
        <v>14</v>
      </c>
      <c r="E310" s="8" t="str">
        <f t="shared" si="9"/>
        <v>14-Jul-2000</v>
      </c>
      <c r="F310" s="10">
        <v>2897.46</v>
      </c>
      <c r="G310" t="s">
        <v>11</v>
      </c>
      <c r="H310" t="s">
        <v>16</v>
      </c>
      <c r="I310" t="s">
        <v>23</v>
      </c>
      <c r="J310">
        <f t="shared" si="8"/>
        <v>22</v>
      </c>
      <c r="K310">
        <v>0</v>
      </c>
    </row>
    <row r="311" spans="1:11" x14ac:dyDescent="0.35">
      <c r="A311" t="s">
        <v>336</v>
      </c>
      <c r="B311">
        <v>1999</v>
      </c>
      <c r="C311" t="s">
        <v>15</v>
      </c>
      <c r="D311">
        <v>1</v>
      </c>
      <c r="E311" s="8" t="str">
        <f t="shared" si="9"/>
        <v>1-Nov-1999</v>
      </c>
      <c r="F311" s="10">
        <v>2899.49</v>
      </c>
      <c r="G311" t="s">
        <v>11</v>
      </c>
      <c r="H311" t="s">
        <v>11</v>
      </c>
      <c r="I311" t="s">
        <v>246</v>
      </c>
      <c r="J311">
        <f t="shared" si="8"/>
        <v>23</v>
      </c>
      <c r="K311">
        <v>0</v>
      </c>
    </row>
    <row r="312" spans="1:11" x14ac:dyDescent="0.35">
      <c r="A312" t="s">
        <v>337</v>
      </c>
      <c r="B312">
        <v>1996</v>
      </c>
      <c r="C312" t="s">
        <v>36</v>
      </c>
      <c r="D312">
        <v>24</v>
      </c>
      <c r="E312" s="8" t="str">
        <f t="shared" si="9"/>
        <v>24-Oct-1996</v>
      </c>
      <c r="F312" s="10">
        <v>2902.91</v>
      </c>
      <c r="G312" t="s">
        <v>11</v>
      </c>
      <c r="H312" t="s">
        <v>11</v>
      </c>
      <c r="I312" t="s">
        <v>13</v>
      </c>
      <c r="J312">
        <f t="shared" si="8"/>
        <v>26</v>
      </c>
      <c r="K312">
        <v>1</v>
      </c>
    </row>
    <row r="313" spans="1:11" x14ac:dyDescent="0.35">
      <c r="A313" t="s">
        <v>338</v>
      </c>
      <c r="B313">
        <v>1996</v>
      </c>
      <c r="C313" t="s">
        <v>18</v>
      </c>
      <c r="D313">
        <v>13</v>
      </c>
      <c r="E313" s="8" t="str">
        <f t="shared" si="9"/>
        <v>13-Jun-1996</v>
      </c>
      <c r="F313" s="10">
        <v>2904.09</v>
      </c>
      <c r="G313" t="s">
        <v>11</v>
      </c>
      <c r="H313" t="s">
        <v>11</v>
      </c>
      <c r="I313" t="s">
        <v>41</v>
      </c>
      <c r="J313">
        <f t="shared" si="8"/>
        <v>26</v>
      </c>
      <c r="K313">
        <v>1</v>
      </c>
    </row>
    <row r="314" spans="1:11" x14ac:dyDescent="0.35">
      <c r="A314" t="s">
        <v>339</v>
      </c>
      <c r="B314">
        <v>2003</v>
      </c>
      <c r="C314" t="s">
        <v>18</v>
      </c>
      <c r="D314">
        <v>5</v>
      </c>
      <c r="E314" s="8" t="str">
        <f t="shared" si="9"/>
        <v>5-Jun-2003</v>
      </c>
      <c r="F314" s="10">
        <v>2913.57</v>
      </c>
      <c r="G314" t="s">
        <v>11</v>
      </c>
      <c r="H314" t="s">
        <v>11</v>
      </c>
      <c r="I314" t="s">
        <v>41</v>
      </c>
      <c r="J314">
        <f t="shared" si="8"/>
        <v>20</v>
      </c>
      <c r="K314">
        <v>2</v>
      </c>
    </row>
    <row r="315" spans="1:11" x14ac:dyDescent="0.35">
      <c r="A315" t="s">
        <v>340</v>
      </c>
      <c r="B315">
        <v>1996</v>
      </c>
      <c r="C315" t="s">
        <v>18</v>
      </c>
      <c r="D315">
        <v>30</v>
      </c>
      <c r="E315" s="8" t="str">
        <f t="shared" si="9"/>
        <v>30-Jun-1996</v>
      </c>
      <c r="F315" s="10">
        <v>2927.06</v>
      </c>
      <c r="G315" t="s">
        <v>11</v>
      </c>
      <c r="H315" t="s">
        <v>11</v>
      </c>
      <c r="I315" t="s">
        <v>13</v>
      </c>
      <c r="J315">
        <f t="shared" si="8"/>
        <v>26</v>
      </c>
      <c r="K315">
        <v>1</v>
      </c>
    </row>
    <row r="316" spans="1:11" x14ac:dyDescent="0.35">
      <c r="A316" t="s">
        <v>341</v>
      </c>
      <c r="B316">
        <v>2002</v>
      </c>
      <c r="C316" t="s">
        <v>20</v>
      </c>
      <c r="D316">
        <v>30</v>
      </c>
      <c r="E316" s="8" t="str">
        <f t="shared" si="9"/>
        <v>30-Sep-2002</v>
      </c>
      <c r="F316" s="10">
        <v>2943.41</v>
      </c>
      <c r="G316" t="s">
        <v>11</v>
      </c>
      <c r="H316" t="s">
        <v>12</v>
      </c>
      <c r="I316" t="s">
        <v>23</v>
      </c>
      <c r="J316">
        <f t="shared" si="8"/>
        <v>20</v>
      </c>
      <c r="K316">
        <v>0</v>
      </c>
    </row>
    <row r="317" spans="1:11" x14ac:dyDescent="0.35">
      <c r="A317" t="s">
        <v>342</v>
      </c>
      <c r="B317">
        <v>1995</v>
      </c>
      <c r="C317" t="s">
        <v>20</v>
      </c>
      <c r="D317">
        <v>24</v>
      </c>
      <c r="E317" s="8" t="str">
        <f t="shared" si="9"/>
        <v>24-Sep-1995</v>
      </c>
      <c r="F317" s="10">
        <v>2974.13</v>
      </c>
      <c r="G317" t="s">
        <v>11</v>
      </c>
      <c r="H317" t="s">
        <v>16</v>
      </c>
      <c r="I317" t="s">
        <v>41</v>
      </c>
      <c r="J317">
        <f t="shared" si="8"/>
        <v>27</v>
      </c>
      <c r="K317">
        <v>0</v>
      </c>
    </row>
    <row r="318" spans="1:11" x14ac:dyDescent="0.35">
      <c r="A318" t="s">
        <v>343</v>
      </c>
      <c r="B318">
        <v>1987</v>
      </c>
      <c r="C318" t="s">
        <v>18</v>
      </c>
      <c r="D318">
        <v>18</v>
      </c>
      <c r="E318" s="8" t="str">
        <f t="shared" si="9"/>
        <v>18-Jun-1987</v>
      </c>
      <c r="F318" s="10">
        <v>2979.52</v>
      </c>
      <c r="G318" t="s">
        <v>11</v>
      </c>
      <c r="H318" t="s">
        <v>12</v>
      </c>
      <c r="I318" t="s">
        <v>13</v>
      </c>
      <c r="J318">
        <f t="shared" si="8"/>
        <v>35</v>
      </c>
      <c r="K318">
        <v>3</v>
      </c>
    </row>
    <row r="319" spans="1:11" x14ac:dyDescent="0.35">
      <c r="A319" t="s">
        <v>344</v>
      </c>
      <c r="B319">
        <v>1991</v>
      </c>
      <c r="C319" t="s">
        <v>15</v>
      </c>
      <c r="D319">
        <v>20</v>
      </c>
      <c r="E319" s="8" t="str">
        <f t="shared" si="9"/>
        <v>20-Nov-1991</v>
      </c>
      <c r="F319" s="10">
        <v>2985.67</v>
      </c>
      <c r="G319" t="s">
        <v>11</v>
      </c>
      <c r="H319" t="s">
        <v>11</v>
      </c>
      <c r="I319" t="s">
        <v>13</v>
      </c>
      <c r="J319">
        <f t="shared" si="8"/>
        <v>31</v>
      </c>
      <c r="K319">
        <v>3</v>
      </c>
    </row>
    <row r="320" spans="1:11" x14ac:dyDescent="0.35">
      <c r="A320" t="s">
        <v>345</v>
      </c>
      <c r="B320">
        <v>2002</v>
      </c>
      <c r="C320" t="s">
        <v>30</v>
      </c>
      <c r="D320">
        <v>15</v>
      </c>
      <c r="E320" s="8" t="str">
        <f t="shared" si="9"/>
        <v>15-Dec-2002</v>
      </c>
      <c r="F320" s="10">
        <v>3012.22</v>
      </c>
      <c r="G320" t="s">
        <v>11</v>
      </c>
      <c r="H320" t="s">
        <v>12</v>
      </c>
      <c r="I320" t="s">
        <v>23</v>
      </c>
      <c r="J320">
        <f t="shared" si="8"/>
        <v>20</v>
      </c>
      <c r="K320">
        <v>0</v>
      </c>
    </row>
    <row r="321" spans="1:11" x14ac:dyDescent="0.35">
      <c r="A321" t="s">
        <v>346</v>
      </c>
      <c r="B321">
        <v>1988</v>
      </c>
      <c r="C321" t="s">
        <v>20</v>
      </c>
      <c r="D321">
        <v>28</v>
      </c>
      <c r="E321" s="8" t="str">
        <f t="shared" si="9"/>
        <v>28-Sep-1988</v>
      </c>
      <c r="F321" s="10">
        <v>3018.04</v>
      </c>
      <c r="G321" t="s">
        <v>11</v>
      </c>
      <c r="H321" t="s">
        <v>11</v>
      </c>
      <c r="I321" t="s">
        <v>23</v>
      </c>
      <c r="J321">
        <f t="shared" si="8"/>
        <v>34</v>
      </c>
      <c r="K321">
        <v>3</v>
      </c>
    </row>
    <row r="322" spans="1:11" x14ac:dyDescent="0.35">
      <c r="A322" t="s">
        <v>347</v>
      </c>
      <c r="B322">
        <v>1997</v>
      </c>
      <c r="C322" t="s">
        <v>30</v>
      </c>
      <c r="D322">
        <v>19</v>
      </c>
      <c r="E322" s="8" t="str">
        <f t="shared" si="9"/>
        <v>19-Dec-1997</v>
      </c>
      <c r="F322" s="10">
        <v>3021.81</v>
      </c>
      <c r="G322" t="s">
        <v>11</v>
      </c>
      <c r="H322" t="s">
        <v>12</v>
      </c>
      <c r="I322" t="s">
        <v>23</v>
      </c>
      <c r="J322">
        <f t="shared" ref="J322:J385" si="10">DATEDIF(E322,"08-6-2023","y")</f>
        <v>25</v>
      </c>
      <c r="K322">
        <v>0</v>
      </c>
    </row>
    <row r="323" spans="1:11" x14ac:dyDescent="0.35">
      <c r="A323" t="s">
        <v>348</v>
      </c>
      <c r="B323">
        <v>1998</v>
      </c>
      <c r="C323" t="s">
        <v>20</v>
      </c>
      <c r="D323">
        <v>15</v>
      </c>
      <c r="E323" s="8" t="str">
        <f t="shared" ref="E323:E386" si="11">CONCATENATE(D323,"-",C323,"-",B323)</f>
        <v>15-Sep-1998</v>
      </c>
      <c r="F323" s="10">
        <v>3044.21</v>
      </c>
      <c r="G323" t="s">
        <v>11</v>
      </c>
      <c r="H323" t="s">
        <v>12</v>
      </c>
      <c r="I323" t="s">
        <v>246</v>
      </c>
      <c r="J323">
        <f t="shared" si="10"/>
        <v>24</v>
      </c>
      <c r="K323">
        <v>0</v>
      </c>
    </row>
    <row r="324" spans="1:11" x14ac:dyDescent="0.35">
      <c r="A324" t="s">
        <v>349</v>
      </c>
      <c r="B324">
        <v>1998</v>
      </c>
      <c r="C324" t="s">
        <v>34</v>
      </c>
      <c r="D324">
        <v>9</v>
      </c>
      <c r="E324" s="8" t="str">
        <f t="shared" si="11"/>
        <v>9-Aug-1998</v>
      </c>
      <c r="F324" s="10">
        <v>3046.06</v>
      </c>
      <c r="G324" t="s">
        <v>11</v>
      </c>
      <c r="H324" t="s">
        <v>16</v>
      </c>
      <c r="I324" t="s">
        <v>248</v>
      </c>
      <c r="J324">
        <f t="shared" si="10"/>
        <v>24</v>
      </c>
      <c r="K324">
        <v>0</v>
      </c>
    </row>
    <row r="325" spans="1:11" x14ac:dyDescent="0.35">
      <c r="A325" t="s">
        <v>350</v>
      </c>
      <c r="B325">
        <v>1997</v>
      </c>
      <c r="C325" t="s">
        <v>30</v>
      </c>
      <c r="D325">
        <v>22</v>
      </c>
      <c r="E325" s="8" t="str">
        <f t="shared" si="11"/>
        <v>22-Dec-1997</v>
      </c>
      <c r="F325" s="10">
        <v>3051.73</v>
      </c>
      <c r="G325" t="s">
        <v>11</v>
      </c>
      <c r="H325" t="s">
        <v>11</v>
      </c>
      <c r="I325" t="s">
        <v>41</v>
      </c>
      <c r="J325">
        <f t="shared" si="10"/>
        <v>25</v>
      </c>
      <c r="K325">
        <v>0</v>
      </c>
    </row>
    <row r="326" spans="1:11" x14ac:dyDescent="0.35">
      <c r="A326" t="s">
        <v>351</v>
      </c>
      <c r="B326">
        <v>2002</v>
      </c>
      <c r="C326" t="s">
        <v>18</v>
      </c>
      <c r="D326">
        <v>21</v>
      </c>
      <c r="E326" s="8" t="str">
        <f t="shared" si="11"/>
        <v>21-Jun-2002</v>
      </c>
      <c r="F326" s="10">
        <v>3056.39</v>
      </c>
      <c r="G326" t="s">
        <v>11</v>
      </c>
      <c r="H326" t="s">
        <v>12</v>
      </c>
      <c r="I326" t="s">
        <v>13</v>
      </c>
      <c r="J326">
        <f t="shared" si="10"/>
        <v>20</v>
      </c>
      <c r="K326">
        <v>2</v>
      </c>
    </row>
    <row r="327" spans="1:11" x14ac:dyDescent="0.35">
      <c r="A327" t="s">
        <v>352</v>
      </c>
      <c r="B327">
        <v>1994</v>
      </c>
      <c r="C327" t="s">
        <v>20</v>
      </c>
      <c r="D327">
        <v>26</v>
      </c>
      <c r="E327" s="8" t="str">
        <f t="shared" si="11"/>
        <v>26-Sep-1994</v>
      </c>
      <c r="F327" s="10">
        <v>3062.51</v>
      </c>
      <c r="G327" t="s">
        <v>12</v>
      </c>
      <c r="H327" t="s">
        <v>16</v>
      </c>
      <c r="I327" t="s">
        <v>23</v>
      </c>
      <c r="J327">
        <f t="shared" si="10"/>
        <v>28</v>
      </c>
      <c r="K327">
        <v>0</v>
      </c>
    </row>
    <row r="328" spans="1:11" x14ac:dyDescent="0.35">
      <c r="A328" t="s">
        <v>353</v>
      </c>
      <c r="B328">
        <v>1989</v>
      </c>
      <c r="C328" t="s">
        <v>36</v>
      </c>
      <c r="D328">
        <v>1</v>
      </c>
      <c r="E328" s="8" t="str">
        <f t="shared" si="11"/>
        <v>1-Oct-1989</v>
      </c>
      <c r="F328" s="10">
        <v>3065.49</v>
      </c>
      <c r="G328" t="s">
        <v>11</v>
      </c>
      <c r="H328" t="s">
        <v>16</v>
      </c>
      <c r="I328" t="s">
        <v>23</v>
      </c>
      <c r="J328">
        <f t="shared" si="10"/>
        <v>33</v>
      </c>
      <c r="K328">
        <v>3</v>
      </c>
    </row>
    <row r="329" spans="1:11" x14ac:dyDescent="0.35">
      <c r="A329" t="s">
        <v>354</v>
      </c>
      <c r="B329">
        <v>1995</v>
      </c>
      <c r="C329" t="s">
        <v>20</v>
      </c>
      <c r="D329">
        <v>10</v>
      </c>
      <c r="E329" s="8" t="str">
        <f t="shared" si="11"/>
        <v>10-Sep-1995</v>
      </c>
      <c r="F329" s="10">
        <v>3070.81</v>
      </c>
      <c r="G329" t="s">
        <v>12</v>
      </c>
      <c r="H329" t="s">
        <v>16</v>
      </c>
      <c r="I329" t="s">
        <v>355</v>
      </c>
      <c r="J329">
        <f t="shared" si="10"/>
        <v>27</v>
      </c>
      <c r="K329">
        <v>0</v>
      </c>
    </row>
    <row r="330" spans="1:11" x14ac:dyDescent="0.35">
      <c r="A330" t="s">
        <v>356</v>
      </c>
      <c r="B330">
        <v>2001</v>
      </c>
      <c r="C330" t="s">
        <v>36</v>
      </c>
      <c r="D330">
        <v>13</v>
      </c>
      <c r="E330" s="8" t="str">
        <f t="shared" si="11"/>
        <v>13-Oct-2001</v>
      </c>
      <c r="F330" s="10">
        <v>3077.1</v>
      </c>
      <c r="G330" t="s">
        <v>11</v>
      </c>
      <c r="H330" t="s">
        <v>16</v>
      </c>
      <c r="I330" t="s">
        <v>23</v>
      </c>
      <c r="J330">
        <f t="shared" si="10"/>
        <v>21</v>
      </c>
      <c r="K330">
        <v>2</v>
      </c>
    </row>
    <row r="331" spans="1:11" x14ac:dyDescent="0.35">
      <c r="A331" t="s">
        <v>357</v>
      </c>
      <c r="B331">
        <v>1987</v>
      </c>
      <c r="C331" t="s">
        <v>34</v>
      </c>
      <c r="D331">
        <v>1</v>
      </c>
      <c r="E331" s="8" t="str">
        <f t="shared" si="11"/>
        <v>1-Aug-1987</v>
      </c>
      <c r="F331" s="10">
        <v>3088.06</v>
      </c>
      <c r="G331" t="s">
        <v>11</v>
      </c>
      <c r="H331" t="s">
        <v>11</v>
      </c>
      <c r="I331" t="s">
        <v>13</v>
      </c>
      <c r="J331">
        <f t="shared" si="10"/>
        <v>35</v>
      </c>
      <c r="K331">
        <v>3</v>
      </c>
    </row>
    <row r="332" spans="1:11" x14ac:dyDescent="0.35">
      <c r="A332" t="s">
        <v>358</v>
      </c>
      <c r="B332">
        <v>1999</v>
      </c>
      <c r="C332" t="s">
        <v>18</v>
      </c>
      <c r="D332">
        <v>25</v>
      </c>
      <c r="E332" s="8" t="str">
        <f t="shared" si="11"/>
        <v>25-Jun-1999</v>
      </c>
      <c r="F332" s="10">
        <v>3128.35</v>
      </c>
      <c r="G332" t="s">
        <v>11</v>
      </c>
      <c r="H332" t="s">
        <v>12</v>
      </c>
      <c r="I332" t="s">
        <v>299</v>
      </c>
      <c r="J332">
        <f t="shared" si="10"/>
        <v>23</v>
      </c>
      <c r="K332">
        <v>0</v>
      </c>
    </row>
    <row r="333" spans="1:11" x14ac:dyDescent="0.35">
      <c r="A333" t="s">
        <v>359</v>
      </c>
      <c r="B333">
        <v>1994</v>
      </c>
      <c r="C333" t="s">
        <v>10</v>
      </c>
      <c r="D333">
        <v>10</v>
      </c>
      <c r="E333" s="8" t="str">
        <f t="shared" si="11"/>
        <v>10-Jul-1994</v>
      </c>
      <c r="F333" s="10">
        <v>3161.45</v>
      </c>
      <c r="G333" t="s">
        <v>11</v>
      </c>
      <c r="H333" t="s">
        <v>16</v>
      </c>
      <c r="I333" t="s">
        <v>41</v>
      </c>
      <c r="J333">
        <f t="shared" si="10"/>
        <v>28</v>
      </c>
      <c r="K333">
        <v>0</v>
      </c>
    </row>
    <row r="334" spans="1:11" x14ac:dyDescent="0.35">
      <c r="A334" t="s">
        <v>360</v>
      </c>
      <c r="B334">
        <v>1993</v>
      </c>
      <c r="C334" t="s">
        <v>20</v>
      </c>
      <c r="D334">
        <v>25</v>
      </c>
      <c r="E334" s="8" t="str">
        <f t="shared" si="11"/>
        <v>25-Sep-1993</v>
      </c>
      <c r="F334" s="10">
        <v>3162.02</v>
      </c>
      <c r="G334" t="s">
        <v>11</v>
      </c>
      <c r="H334" t="s">
        <v>12</v>
      </c>
      <c r="I334" t="s">
        <v>13</v>
      </c>
      <c r="J334">
        <f t="shared" si="10"/>
        <v>29</v>
      </c>
      <c r="K334">
        <v>0</v>
      </c>
    </row>
    <row r="335" spans="1:11" x14ac:dyDescent="0.35">
      <c r="A335" t="s">
        <v>361</v>
      </c>
      <c r="B335">
        <v>2001</v>
      </c>
      <c r="C335" t="s">
        <v>34</v>
      </c>
      <c r="D335">
        <v>29</v>
      </c>
      <c r="E335" s="8" t="str">
        <f t="shared" si="11"/>
        <v>29-Aug-2001</v>
      </c>
      <c r="F335" s="10">
        <v>3167.46</v>
      </c>
      <c r="G335" t="s">
        <v>11</v>
      </c>
      <c r="H335" t="s">
        <v>12</v>
      </c>
      <c r="I335" t="s">
        <v>246</v>
      </c>
      <c r="J335">
        <f t="shared" si="10"/>
        <v>21</v>
      </c>
      <c r="K335">
        <v>1</v>
      </c>
    </row>
    <row r="336" spans="1:11" x14ac:dyDescent="0.35">
      <c r="A336" t="s">
        <v>362</v>
      </c>
      <c r="B336">
        <v>1994</v>
      </c>
      <c r="C336" t="s">
        <v>36</v>
      </c>
      <c r="D336">
        <v>25</v>
      </c>
      <c r="E336" s="8" t="str">
        <f t="shared" si="11"/>
        <v>25-Oct-1994</v>
      </c>
      <c r="F336" s="10">
        <v>3171.61</v>
      </c>
      <c r="G336" t="s">
        <v>11</v>
      </c>
      <c r="H336" t="s">
        <v>12</v>
      </c>
      <c r="I336" t="s">
        <v>13</v>
      </c>
      <c r="J336">
        <f t="shared" si="10"/>
        <v>28</v>
      </c>
      <c r="K336">
        <v>0</v>
      </c>
    </row>
    <row r="337" spans="1:11" x14ac:dyDescent="0.35">
      <c r="A337" t="s">
        <v>363</v>
      </c>
      <c r="B337">
        <v>1994</v>
      </c>
      <c r="C337" t="s">
        <v>10</v>
      </c>
      <c r="D337">
        <v>6</v>
      </c>
      <c r="E337" s="8" t="str">
        <f t="shared" si="11"/>
        <v>6-Jul-1994</v>
      </c>
      <c r="F337" s="10">
        <v>3172.02</v>
      </c>
      <c r="G337" t="s">
        <v>11</v>
      </c>
      <c r="H337" t="s">
        <v>16</v>
      </c>
      <c r="I337" t="s">
        <v>41</v>
      </c>
      <c r="J337">
        <f t="shared" si="10"/>
        <v>28</v>
      </c>
      <c r="K337">
        <v>0</v>
      </c>
    </row>
    <row r="338" spans="1:11" x14ac:dyDescent="0.35">
      <c r="A338" t="s">
        <v>364</v>
      </c>
      <c r="B338">
        <v>1996</v>
      </c>
      <c r="C338" t="s">
        <v>34</v>
      </c>
      <c r="D338">
        <v>14</v>
      </c>
      <c r="E338" s="8" t="str">
        <f t="shared" si="11"/>
        <v>14-Aug-1996</v>
      </c>
      <c r="F338" s="10">
        <v>3176.29</v>
      </c>
      <c r="G338" t="s">
        <v>11</v>
      </c>
      <c r="H338" t="s">
        <v>11</v>
      </c>
      <c r="I338" t="s">
        <v>23</v>
      </c>
      <c r="J338">
        <f t="shared" si="10"/>
        <v>26</v>
      </c>
      <c r="K338">
        <v>0</v>
      </c>
    </row>
    <row r="339" spans="1:11" x14ac:dyDescent="0.35">
      <c r="A339" t="s">
        <v>365</v>
      </c>
      <c r="B339">
        <v>1996</v>
      </c>
      <c r="C339" t="s">
        <v>10</v>
      </c>
      <c r="D339">
        <v>3</v>
      </c>
      <c r="E339" s="8" t="str">
        <f t="shared" si="11"/>
        <v>3-Jul-1996</v>
      </c>
      <c r="F339" s="10">
        <v>3176.82</v>
      </c>
      <c r="G339" t="s">
        <v>11</v>
      </c>
      <c r="H339" t="s">
        <v>16</v>
      </c>
      <c r="I339" t="s">
        <v>23</v>
      </c>
      <c r="J339">
        <f t="shared" si="10"/>
        <v>26</v>
      </c>
      <c r="K339">
        <v>0</v>
      </c>
    </row>
    <row r="340" spans="1:11" x14ac:dyDescent="0.35">
      <c r="A340" t="s">
        <v>366</v>
      </c>
      <c r="B340">
        <v>2000</v>
      </c>
      <c r="C340" t="s">
        <v>20</v>
      </c>
      <c r="D340">
        <v>23</v>
      </c>
      <c r="E340" s="8" t="str">
        <f t="shared" si="11"/>
        <v>23-Sep-2000</v>
      </c>
      <c r="F340" s="10">
        <v>3179.96</v>
      </c>
      <c r="G340" t="s">
        <v>11</v>
      </c>
      <c r="H340" t="s">
        <v>11</v>
      </c>
      <c r="I340" t="s">
        <v>23</v>
      </c>
      <c r="J340">
        <f t="shared" si="10"/>
        <v>22</v>
      </c>
      <c r="K340">
        <v>0</v>
      </c>
    </row>
    <row r="341" spans="1:11" x14ac:dyDescent="0.35">
      <c r="A341" t="s">
        <v>367</v>
      </c>
      <c r="B341">
        <v>2001</v>
      </c>
      <c r="C341" t="s">
        <v>20</v>
      </c>
      <c r="D341">
        <v>2</v>
      </c>
      <c r="E341" s="8" t="str">
        <f t="shared" si="11"/>
        <v>2-Sep-2001</v>
      </c>
      <c r="F341" s="10">
        <v>3180.51</v>
      </c>
      <c r="G341" t="s">
        <v>11</v>
      </c>
      <c r="H341" t="s">
        <v>11</v>
      </c>
      <c r="I341" t="s">
        <v>13</v>
      </c>
      <c r="J341">
        <f t="shared" si="10"/>
        <v>21</v>
      </c>
      <c r="K341">
        <v>2</v>
      </c>
    </row>
    <row r="342" spans="1:11" x14ac:dyDescent="0.35">
      <c r="A342" t="s">
        <v>368</v>
      </c>
      <c r="B342">
        <v>1996</v>
      </c>
      <c r="C342" t="s">
        <v>36</v>
      </c>
      <c r="D342">
        <v>11</v>
      </c>
      <c r="E342" s="8" t="str">
        <f t="shared" si="11"/>
        <v>11-Oct-1996</v>
      </c>
      <c r="F342" s="10">
        <v>3201.25</v>
      </c>
      <c r="G342" t="s">
        <v>11</v>
      </c>
      <c r="H342" t="s">
        <v>12</v>
      </c>
      <c r="I342" t="s">
        <v>23</v>
      </c>
      <c r="J342">
        <f t="shared" si="10"/>
        <v>26</v>
      </c>
      <c r="K342">
        <v>0</v>
      </c>
    </row>
    <row r="343" spans="1:11" x14ac:dyDescent="0.35">
      <c r="A343" t="s">
        <v>369</v>
      </c>
      <c r="B343">
        <v>1997</v>
      </c>
      <c r="C343" t="s">
        <v>10</v>
      </c>
      <c r="D343">
        <v>5</v>
      </c>
      <c r="E343" s="8" t="str">
        <f t="shared" si="11"/>
        <v>5-Jul-1997</v>
      </c>
      <c r="F343" s="10">
        <v>3206.49</v>
      </c>
      <c r="G343" t="s">
        <v>11</v>
      </c>
      <c r="H343" t="s">
        <v>12</v>
      </c>
      <c r="I343" t="s">
        <v>246</v>
      </c>
      <c r="J343">
        <f t="shared" si="10"/>
        <v>25</v>
      </c>
      <c r="K343">
        <v>0</v>
      </c>
    </row>
    <row r="344" spans="1:11" x14ac:dyDescent="0.35">
      <c r="A344" t="s">
        <v>370</v>
      </c>
      <c r="B344">
        <v>1997</v>
      </c>
      <c r="C344" t="s">
        <v>30</v>
      </c>
      <c r="D344">
        <v>22</v>
      </c>
      <c r="E344" s="8" t="str">
        <f t="shared" si="11"/>
        <v>22-Dec-1997</v>
      </c>
      <c r="F344" s="10">
        <v>3208.79</v>
      </c>
      <c r="G344" t="s">
        <v>11</v>
      </c>
      <c r="H344" t="s">
        <v>12</v>
      </c>
      <c r="I344" t="s">
        <v>41</v>
      </c>
      <c r="J344">
        <f t="shared" si="10"/>
        <v>25</v>
      </c>
      <c r="K344">
        <v>1</v>
      </c>
    </row>
    <row r="345" spans="1:11" x14ac:dyDescent="0.35">
      <c r="A345" t="s">
        <v>371</v>
      </c>
      <c r="B345">
        <v>1997</v>
      </c>
      <c r="C345" t="s">
        <v>10</v>
      </c>
      <c r="D345">
        <v>6</v>
      </c>
      <c r="E345" s="8" t="str">
        <f t="shared" si="11"/>
        <v>6-Jul-1997</v>
      </c>
      <c r="F345" s="10">
        <v>3213.62</v>
      </c>
      <c r="G345" t="s">
        <v>11</v>
      </c>
      <c r="H345" t="s">
        <v>11</v>
      </c>
      <c r="I345" t="s">
        <v>246</v>
      </c>
      <c r="J345">
        <f t="shared" si="10"/>
        <v>25</v>
      </c>
      <c r="K345">
        <v>0</v>
      </c>
    </row>
    <row r="346" spans="1:11" x14ac:dyDescent="0.35">
      <c r="A346" t="s">
        <v>372</v>
      </c>
      <c r="B346">
        <v>1997</v>
      </c>
      <c r="C346" t="s">
        <v>34</v>
      </c>
      <c r="D346">
        <v>2</v>
      </c>
      <c r="E346" s="8" t="str">
        <f t="shared" si="11"/>
        <v>2-Aug-1997</v>
      </c>
      <c r="F346" s="10">
        <v>3227.12</v>
      </c>
      <c r="G346" t="s">
        <v>11</v>
      </c>
      <c r="H346" t="s">
        <v>12</v>
      </c>
      <c r="I346" t="s">
        <v>13</v>
      </c>
      <c r="J346">
        <f t="shared" si="10"/>
        <v>25</v>
      </c>
      <c r="K346">
        <v>1</v>
      </c>
    </row>
    <row r="347" spans="1:11" x14ac:dyDescent="0.35">
      <c r="A347" t="s">
        <v>373</v>
      </c>
      <c r="B347">
        <v>1997</v>
      </c>
      <c r="C347" t="s">
        <v>20</v>
      </c>
      <c r="D347">
        <v>2</v>
      </c>
      <c r="E347" s="8" t="str">
        <f t="shared" si="11"/>
        <v>2-Sep-1997</v>
      </c>
      <c r="F347" s="10">
        <v>3238.44</v>
      </c>
      <c r="G347" t="s">
        <v>11</v>
      </c>
      <c r="H347" t="s">
        <v>12</v>
      </c>
      <c r="I347" t="s">
        <v>13</v>
      </c>
      <c r="J347">
        <f t="shared" si="10"/>
        <v>25</v>
      </c>
      <c r="K347">
        <v>1</v>
      </c>
    </row>
    <row r="348" spans="1:11" x14ac:dyDescent="0.35">
      <c r="A348" t="s">
        <v>374</v>
      </c>
      <c r="B348">
        <v>1991</v>
      </c>
      <c r="C348" t="s">
        <v>15</v>
      </c>
      <c r="D348">
        <v>13</v>
      </c>
      <c r="E348" s="8" t="str">
        <f t="shared" si="11"/>
        <v>13-Nov-1991</v>
      </c>
      <c r="F348" s="10">
        <v>3260.2</v>
      </c>
      <c r="G348" t="s">
        <v>12</v>
      </c>
      <c r="H348" t="s">
        <v>11</v>
      </c>
      <c r="I348" t="s">
        <v>41</v>
      </c>
      <c r="J348">
        <f t="shared" si="10"/>
        <v>31</v>
      </c>
      <c r="K348">
        <v>0</v>
      </c>
    </row>
    <row r="349" spans="1:11" x14ac:dyDescent="0.35">
      <c r="A349" t="s">
        <v>375</v>
      </c>
      <c r="B349">
        <v>1994</v>
      </c>
      <c r="C349" t="s">
        <v>30</v>
      </c>
      <c r="D349">
        <v>2</v>
      </c>
      <c r="E349" s="8" t="str">
        <f t="shared" si="11"/>
        <v>2-Dec-1994</v>
      </c>
      <c r="F349" s="10">
        <v>3268.85</v>
      </c>
      <c r="G349" t="s">
        <v>12</v>
      </c>
      <c r="H349" t="s">
        <v>16</v>
      </c>
      <c r="I349" t="s">
        <v>167</v>
      </c>
      <c r="J349">
        <f t="shared" si="10"/>
        <v>28</v>
      </c>
      <c r="K349">
        <v>0</v>
      </c>
    </row>
    <row r="350" spans="1:11" x14ac:dyDescent="0.35">
      <c r="A350" t="s">
        <v>376</v>
      </c>
      <c r="B350">
        <v>1994</v>
      </c>
      <c r="C350" t="s">
        <v>10</v>
      </c>
      <c r="D350">
        <v>1</v>
      </c>
      <c r="E350" s="8" t="str">
        <f t="shared" si="11"/>
        <v>1-Jul-1994</v>
      </c>
      <c r="F350" s="10">
        <v>3277.16</v>
      </c>
      <c r="G350" t="s">
        <v>11</v>
      </c>
      <c r="H350" t="s">
        <v>12</v>
      </c>
      <c r="I350" t="s">
        <v>41</v>
      </c>
      <c r="J350">
        <f t="shared" si="10"/>
        <v>28</v>
      </c>
      <c r="K350">
        <v>1</v>
      </c>
    </row>
    <row r="351" spans="1:11" x14ac:dyDescent="0.35">
      <c r="A351" t="s">
        <v>377</v>
      </c>
      <c r="B351">
        <v>2001</v>
      </c>
      <c r="C351" t="s">
        <v>36</v>
      </c>
      <c r="D351">
        <v>6</v>
      </c>
      <c r="E351" s="8" t="str">
        <f t="shared" si="11"/>
        <v>6-Oct-2001</v>
      </c>
      <c r="F351" s="10">
        <v>3279.87</v>
      </c>
      <c r="G351" t="s">
        <v>11</v>
      </c>
      <c r="H351" t="s">
        <v>16</v>
      </c>
      <c r="I351" t="s">
        <v>355</v>
      </c>
      <c r="J351">
        <f t="shared" si="10"/>
        <v>21</v>
      </c>
      <c r="K351">
        <v>2</v>
      </c>
    </row>
    <row r="352" spans="1:11" x14ac:dyDescent="0.35">
      <c r="A352" t="s">
        <v>378</v>
      </c>
      <c r="B352">
        <v>2003</v>
      </c>
      <c r="C352" t="s">
        <v>10</v>
      </c>
      <c r="D352">
        <v>3</v>
      </c>
      <c r="E352" s="8" t="str">
        <f t="shared" si="11"/>
        <v>3-Jul-2003</v>
      </c>
      <c r="F352" s="10">
        <v>3280.22</v>
      </c>
      <c r="G352" t="s">
        <v>11</v>
      </c>
      <c r="H352" t="s">
        <v>12</v>
      </c>
      <c r="I352" t="s">
        <v>41</v>
      </c>
      <c r="J352">
        <f t="shared" si="10"/>
        <v>19</v>
      </c>
      <c r="K352">
        <v>0</v>
      </c>
    </row>
    <row r="353" spans="1:11" x14ac:dyDescent="0.35">
      <c r="A353" t="s">
        <v>379</v>
      </c>
      <c r="B353">
        <v>1996</v>
      </c>
      <c r="C353" t="s">
        <v>15</v>
      </c>
      <c r="D353">
        <v>17</v>
      </c>
      <c r="E353" s="8" t="str">
        <f t="shared" si="11"/>
        <v>17-Nov-1996</v>
      </c>
      <c r="F353" s="10">
        <v>3292.53</v>
      </c>
      <c r="G353" t="s">
        <v>11</v>
      </c>
      <c r="H353" t="s">
        <v>11</v>
      </c>
      <c r="I353" t="s">
        <v>23</v>
      </c>
      <c r="J353">
        <f t="shared" si="10"/>
        <v>26</v>
      </c>
      <c r="K353">
        <v>1</v>
      </c>
    </row>
    <row r="354" spans="1:11" x14ac:dyDescent="0.35">
      <c r="A354" t="s">
        <v>380</v>
      </c>
      <c r="B354">
        <v>2003</v>
      </c>
      <c r="C354" t="s">
        <v>30</v>
      </c>
      <c r="D354">
        <v>5</v>
      </c>
      <c r="E354" s="8" t="str">
        <f t="shared" si="11"/>
        <v>5-Dec-2003</v>
      </c>
      <c r="F354" s="10">
        <v>3300.7</v>
      </c>
      <c r="G354" t="s">
        <v>11</v>
      </c>
      <c r="H354" t="s">
        <v>11</v>
      </c>
      <c r="I354" t="s">
        <v>199</v>
      </c>
      <c r="J354">
        <f t="shared" si="10"/>
        <v>19</v>
      </c>
      <c r="K354">
        <v>0</v>
      </c>
    </row>
    <row r="355" spans="1:11" x14ac:dyDescent="0.35">
      <c r="A355" t="s">
        <v>381</v>
      </c>
      <c r="B355">
        <v>2003</v>
      </c>
      <c r="C355" t="s">
        <v>15</v>
      </c>
      <c r="D355">
        <v>18</v>
      </c>
      <c r="E355" s="8" t="str">
        <f t="shared" si="11"/>
        <v>18-Nov-2003</v>
      </c>
      <c r="F355" s="10">
        <v>3308.46</v>
      </c>
      <c r="G355" t="s">
        <v>11</v>
      </c>
      <c r="H355" t="s">
        <v>16</v>
      </c>
      <c r="I355" t="s">
        <v>299</v>
      </c>
      <c r="J355">
        <f t="shared" si="10"/>
        <v>19</v>
      </c>
      <c r="K355">
        <v>0</v>
      </c>
    </row>
    <row r="356" spans="1:11" x14ac:dyDescent="0.35">
      <c r="A356" t="s">
        <v>382</v>
      </c>
      <c r="B356">
        <v>1997</v>
      </c>
      <c r="C356" t="s">
        <v>18</v>
      </c>
      <c r="D356">
        <v>20</v>
      </c>
      <c r="E356" s="8" t="str">
        <f t="shared" si="11"/>
        <v>20-Jun-1997</v>
      </c>
      <c r="F356" s="10">
        <v>3309.79</v>
      </c>
      <c r="G356" t="s">
        <v>12</v>
      </c>
      <c r="H356" t="s">
        <v>12</v>
      </c>
      <c r="I356" t="s">
        <v>355</v>
      </c>
      <c r="J356">
        <f t="shared" si="10"/>
        <v>25</v>
      </c>
      <c r="K356">
        <v>1</v>
      </c>
    </row>
    <row r="357" spans="1:11" x14ac:dyDescent="0.35">
      <c r="A357" t="s">
        <v>383</v>
      </c>
      <c r="B357">
        <v>1991</v>
      </c>
      <c r="C357" t="s">
        <v>20</v>
      </c>
      <c r="D357">
        <v>1</v>
      </c>
      <c r="E357" s="8" t="str">
        <f t="shared" si="11"/>
        <v>1-Sep-1991</v>
      </c>
      <c r="F357" s="10">
        <v>3342.79</v>
      </c>
      <c r="G357" t="s">
        <v>11</v>
      </c>
      <c r="H357" t="s">
        <v>16</v>
      </c>
      <c r="I357" t="s">
        <v>13</v>
      </c>
      <c r="J357">
        <f t="shared" si="10"/>
        <v>31</v>
      </c>
      <c r="K357">
        <v>3</v>
      </c>
    </row>
    <row r="358" spans="1:11" x14ac:dyDescent="0.35">
      <c r="A358" t="s">
        <v>384</v>
      </c>
      <c r="B358">
        <v>1993</v>
      </c>
      <c r="C358" t="s">
        <v>36</v>
      </c>
      <c r="D358">
        <v>28</v>
      </c>
      <c r="E358" s="8" t="str">
        <f t="shared" si="11"/>
        <v>28-Oct-1993</v>
      </c>
      <c r="F358" s="10">
        <v>3353.28</v>
      </c>
      <c r="G358" t="s">
        <v>11</v>
      </c>
      <c r="H358" t="s">
        <v>16</v>
      </c>
      <c r="I358" t="s">
        <v>41</v>
      </c>
      <c r="J358">
        <f t="shared" si="10"/>
        <v>29</v>
      </c>
      <c r="K358">
        <v>0</v>
      </c>
    </row>
    <row r="359" spans="1:11" x14ac:dyDescent="0.35">
      <c r="A359" t="s">
        <v>385</v>
      </c>
      <c r="B359">
        <v>1995</v>
      </c>
      <c r="C359" t="s">
        <v>18</v>
      </c>
      <c r="D359">
        <v>23</v>
      </c>
      <c r="E359" s="8" t="str">
        <f t="shared" si="11"/>
        <v>23-Jun-1995</v>
      </c>
      <c r="F359" s="10">
        <v>3353.47</v>
      </c>
      <c r="G359" t="s">
        <v>11</v>
      </c>
      <c r="H359" t="s">
        <v>12</v>
      </c>
      <c r="I359" t="s">
        <v>23</v>
      </c>
      <c r="J359">
        <f t="shared" si="10"/>
        <v>27</v>
      </c>
      <c r="K359">
        <v>0</v>
      </c>
    </row>
    <row r="360" spans="1:11" x14ac:dyDescent="0.35">
      <c r="A360" t="s">
        <v>386</v>
      </c>
      <c r="B360">
        <v>1993</v>
      </c>
      <c r="C360" t="s">
        <v>36</v>
      </c>
      <c r="D360">
        <v>7</v>
      </c>
      <c r="E360" s="8" t="str">
        <f t="shared" si="11"/>
        <v>7-Oct-1993</v>
      </c>
      <c r="F360" s="10">
        <v>3366.67</v>
      </c>
      <c r="G360" t="s">
        <v>11</v>
      </c>
      <c r="H360" t="s">
        <v>11</v>
      </c>
      <c r="I360" t="s">
        <v>13</v>
      </c>
      <c r="J360">
        <f t="shared" si="10"/>
        <v>29</v>
      </c>
      <c r="K360">
        <v>0</v>
      </c>
    </row>
    <row r="361" spans="1:11" x14ac:dyDescent="0.35">
      <c r="A361" t="s">
        <v>387</v>
      </c>
      <c r="B361">
        <v>1996</v>
      </c>
      <c r="C361" t="s">
        <v>30</v>
      </c>
      <c r="D361">
        <v>14</v>
      </c>
      <c r="E361" s="8" t="str">
        <f t="shared" si="11"/>
        <v>14-Dec-1996</v>
      </c>
      <c r="F361" s="10">
        <v>3378.91</v>
      </c>
      <c r="G361" t="s">
        <v>11</v>
      </c>
      <c r="H361" t="s">
        <v>16</v>
      </c>
      <c r="I361" t="s">
        <v>41</v>
      </c>
      <c r="J361">
        <f t="shared" si="10"/>
        <v>26</v>
      </c>
      <c r="K361">
        <v>1</v>
      </c>
    </row>
    <row r="362" spans="1:11" x14ac:dyDescent="0.35">
      <c r="A362" t="s">
        <v>388</v>
      </c>
      <c r="B362">
        <v>1996</v>
      </c>
      <c r="C362" t="s">
        <v>15</v>
      </c>
      <c r="D362">
        <v>13</v>
      </c>
      <c r="E362" s="8" t="str">
        <f t="shared" si="11"/>
        <v>13-Nov-1996</v>
      </c>
      <c r="F362" s="10">
        <v>3385.4</v>
      </c>
      <c r="G362" t="s">
        <v>11</v>
      </c>
      <c r="H362" t="s">
        <v>11</v>
      </c>
      <c r="I362" t="s">
        <v>246</v>
      </c>
      <c r="J362">
        <f t="shared" si="10"/>
        <v>26</v>
      </c>
      <c r="K362">
        <v>0</v>
      </c>
    </row>
    <row r="363" spans="1:11" x14ac:dyDescent="0.35">
      <c r="A363" t="s">
        <v>389</v>
      </c>
      <c r="B363">
        <v>1996</v>
      </c>
      <c r="C363" t="s">
        <v>34</v>
      </c>
      <c r="D363">
        <v>10</v>
      </c>
      <c r="E363" s="8" t="str">
        <f t="shared" si="11"/>
        <v>10-Aug-1996</v>
      </c>
      <c r="F363" s="10">
        <v>3392.37</v>
      </c>
      <c r="G363" t="s">
        <v>11</v>
      </c>
      <c r="H363" t="s">
        <v>12</v>
      </c>
      <c r="I363" t="s">
        <v>13</v>
      </c>
      <c r="J363">
        <f t="shared" si="10"/>
        <v>26</v>
      </c>
      <c r="K363">
        <v>1</v>
      </c>
    </row>
    <row r="364" spans="1:11" x14ac:dyDescent="0.35">
      <c r="A364" t="s">
        <v>390</v>
      </c>
      <c r="B364">
        <v>1996</v>
      </c>
      <c r="C364" t="s">
        <v>36</v>
      </c>
      <c r="D364">
        <v>27</v>
      </c>
      <c r="E364" s="8" t="str">
        <f t="shared" si="11"/>
        <v>27-Oct-1996</v>
      </c>
      <c r="F364" s="10">
        <v>3392.98</v>
      </c>
      <c r="G364" t="s">
        <v>11</v>
      </c>
      <c r="H364" t="s">
        <v>12</v>
      </c>
      <c r="I364" t="s">
        <v>13</v>
      </c>
      <c r="J364">
        <f t="shared" si="10"/>
        <v>26</v>
      </c>
      <c r="K364">
        <v>1</v>
      </c>
    </row>
    <row r="365" spans="1:11" x14ac:dyDescent="0.35">
      <c r="A365" t="s">
        <v>391</v>
      </c>
      <c r="B365">
        <v>2004</v>
      </c>
      <c r="C365" t="s">
        <v>10</v>
      </c>
      <c r="D365">
        <v>16</v>
      </c>
      <c r="E365" s="8" t="str">
        <f t="shared" si="11"/>
        <v>16-Jul-2004</v>
      </c>
      <c r="F365" s="10">
        <v>3393.36</v>
      </c>
      <c r="G365" t="s">
        <v>11</v>
      </c>
      <c r="H365" t="s">
        <v>11</v>
      </c>
      <c r="I365" t="s">
        <v>248</v>
      </c>
      <c r="J365">
        <f t="shared" si="10"/>
        <v>18</v>
      </c>
      <c r="K365">
        <v>2</v>
      </c>
    </row>
    <row r="366" spans="1:11" x14ac:dyDescent="0.35">
      <c r="A366" t="s">
        <v>392</v>
      </c>
      <c r="B366">
        <v>1996</v>
      </c>
      <c r="C366" t="s">
        <v>30</v>
      </c>
      <c r="D366">
        <v>19</v>
      </c>
      <c r="E366" s="8" t="str">
        <f t="shared" si="11"/>
        <v>19-Dec-1996</v>
      </c>
      <c r="F366" s="10">
        <v>3410.32</v>
      </c>
      <c r="G366" t="s">
        <v>11</v>
      </c>
      <c r="H366" t="s">
        <v>11</v>
      </c>
      <c r="I366" t="s">
        <v>41</v>
      </c>
      <c r="J366">
        <f t="shared" si="10"/>
        <v>26</v>
      </c>
      <c r="K366">
        <v>1</v>
      </c>
    </row>
    <row r="367" spans="1:11" x14ac:dyDescent="0.35">
      <c r="A367" t="s">
        <v>393</v>
      </c>
      <c r="B367">
        <v>2001</v>
      </c>
      <c r="C367" t="s">
        <v>30</v>
      </c>
      <c r="D367">
        <v>26</v>
      </c>
      <c r="E367" s="8" t="str">
        <f t="shared" si="11"/>
        <v>26-Dec-2001</v>
      </c>
      <c r="F367" s="10">
        <v>3434.38</v>
      </c>
      <c r="G367" t="s">
        <v>11</v>
      </c>
      <c r="H367" t="s">
        <v>11</v>
      </c>
      <c r="I367" t="s">
        <v>41</v>
      </c>
      <c r="J367">
        <f t="shared" si="10"/>
        <v>21</v>
      </c>
      <c r="K367">
        <v>0</v>
      </c>
    </row>
    <row r="368" spans="1:11" x14ac:dyDescent="0.35">
      <c r="A368" t="s">
        <v>394</v>
      </c>
      <c r="B368">
        <v>1986</v>
      </c>
      <c r="C368" t="s">
        <v>34</v>
      </c>
      <c r="D368">
        <v>27</v>
      </c>
      <c r="E368" s="8" t="str">
        <f t="shared" si="11"/>
        <v>27-Aug-1986</v>
      </c>
      <c r="F368" s="10">
        <v>3436.5</v>
      </c>
      <c r="G368" t="s">
        <v>11</v>
      </c>
      <c r="H368" t="s">
        <v>16</v>
      </c>
      <c r="I368" t="s">
        <v>13</v>
      </c>
      <c r="J368">
        <f t="shared" si="10"/>
        <v>36</v>
      </c>
      <c r="K368">
        <v>3</v>
      </c>
    </row>
    <row r="369" spans="1:11" x14ac:dyDescent="0.35">
      <c r="A369" t="s">
        <v>395</v>
      </c>
      <c r="B369">
        <v>2000</v>
      </c>
      <c r="C369" t="s">
        <v>18</v>
      </c>
      <c r="D369">
        <v>20</v>
      </c>
      <c r="E369" s="8" t="str">
        <f t="shared" si="11"/>
        <v>20-Jun-2000</v>
      </c>
      <c r="F369" s="10">
        <v>3443.06</v>
      </c>
      <c r="G369" t="s">
        <v>11</v>
      </c>
      <c r="H369" t="s">
        <v>16</v>
      </c>
      <c r="I369" t="s">
        <v>41</v>
      </c>
      <c r="J369">
        <f t="shared" si="10"/>
        <v>22</v>
      </c>
      <c r="K369">
        <v>3</v>
      </c>
    </row>
    <row r="370" spans="1:11" x14ac:dyDescent="0.35">
      <c r="A370" t="s">
        <v>396</v>
      </c>
      <c r="B370">
        <v>1987</v>
      </c>
      <c r="C370" t="s">
        <v>20</v>
      </c>
      <c r="D370">
        <v>14</v>
      </c>
      <c r="E370" s="8" t="str">
        <f t="shared" si="11"/>
        <v>14-Sep-1987</v>
      </c>
      <c r="F370" s="10">
        <v>3453.77</v>
      </c>
      <c r="G370" t="s">
        <v>11</v>
      </c>
      <c r="H370" t="s">
        <v>16</v>
      </c>
      <c r="I370" t="s">
        <v>41</v>
      </c>
      <c r="J370">
        <f t="shared" si="10"/>
        <v>35</v>
      </c>
      <c r="K370">
        <v>3</v>
      </c>
    </row>
    <row r="371" spans="1:11" x14ac:dyDescent="0.35">
      <c r="A371" t="s">
        <v>397</v>
      </c>
      <c r="B371">
        <v>2003</v>
      </c>
      <c r="C371" t="s">
        <v>10</v>
      </c>
      <c r="D371">
        <v>29</v>
      </c>
      <c r="E371" s="8" t="str">
        <f t="shared" si="11"/>
        <v>29-Jul-2003</v>
      </c>
      <c r="F371" s="10">
        <v>3463.51</v>
      </c>
      <c r="G371" t="s">
        <v>11</v>
      </c>
      <c r="H371" t="s">
        <v>16</v>
      </c>
      <c r="I371" t="s">
        <v>199</v>
      </c>
      <c r="J371">
        <f t="shared" si="10"/>
        <v>19</v>
      </c>
      <c r="K371">
        <v>0</v>
      </c>
    </row>
    <row r="372" spans="1:11" x14ac:dyDescent="0.35">
      <c r="A372" t="s">
        <v>398</v>
      </c>
      <c r="B372">
        <v>1993</v>
      </c>
      <c r="C372" t="s">
        <v>36</v>
      </c>
      <c r="D372">
        <v>12</v>
      </c>
      <c r="E372" s="8" t="str">
        <f t="shared" si="11"/>
        <v>12-Oct-1993</v>
      </c>
      <c r="F372" s="10">
        <v>3471.41</v>
      </c>
      <c r="G372" t="s">
        <v>11</v>
      </c>
      <c r="H372" t="s">
        <v>11</v>
      </c>
      <c r="I372" t="s">
        <v>13</v>
      </c>
      <c r="J372">
        <f t="shared" si="10"/>
        <v>29</v>
      </c>
      <c r="K372">
        <v>1</v>
      </c>
    </row>
    <row r="373" spans="1:11" x14ac:dyDescent="0.35">
      <c r="A373" t="s">
        <v>399</v>
      </c>
      <c r="B373">
        <v>2004</v>
      </c>
      <c r="C373" t="s">
        <v>18</v>
      </c>
      <c r="D373">
        <v>26</v>
      </c>
      <c r="E373" s="8" t="str">
        <f t="shared" si="11"/>
        <v>26-Jun-2004</v>
      </c>
      <c r="F373" s="10">
        <v>3481.87</v>
      </c>
      <c r="G373" t="s">
        <v>11</v>
      </c>
      <c r="H373" t="s">
        <v>12</v>
      </c>
      <c r="I373" t="s">
        <v>167</v>
      </c>
      <c r="J373">
        <f t="shared" si="10"/>
        <v>18</v>
      </c>
      <c r="K373">
        <v>3</v>
      </c>
    </row>
    <row r="374" spans="1:11" x14ac:dyDescent="0.35">
      <c r="A374" t="s">
        <v>400</v>
      </c>
      <c r="B374">
        <v>1996</v>
      </c>
      <c r="C374" t="s">
        <v>20</v>
      </c>
      <c r="D374">
        <v>19</v>
      </c>
      <c r="E374" s="8" t="str">
        <f t="shared" si="11"/>
        <v>19-Sep-1996</v>
      </c>
      <c r="F374" s="10">
        <v>3484.33</v>
      </c>
      <c r="G374" t="s">
        <v>12</v>
      </c>
      <c r="H374" t="s">
        <v>12</v>
      </c>
      <c r="I374" t="s">
        <v>41</v>
      </c>
      <c r="J374">
        <f t="shared" si="10"/>
        <v>26</v>
      </c>
      <c r="K374">
        <v>2</v>
      </c>
    </row>
    <row r="375" spans="1:11" x14ac:dyDescent="0.35">
      <c r="A375" t="s">
        <v>401</v>
      </c>
      <c r="B375">
        <v>1996</v>
      </c>
      <c r="C375" t="s">
        <v>20</v>
      </c>
      <c r="D375">
        <v>18</v>
      </c>
      <c r="E375" s="8" t="str">
        <f t="shared" si="11"/>
        <v>18-Sep-1996</v>
      </c>
      <c r="F375" s="10">
        <v>3490.55</v>
      </c>
      <c r="G375" t="s">
        <v>16</v>
      </c>
      <c r="H375" t="s">
        <v>11</v>
      </c>
      <c r="I375" t="s">
        <v>163</v>
      </c>
      <c r="J375">
        <f t="shared" si="10"/>
        <v>26</v>
      </c>
      <c r="K375">
        <v>1</v>
      </c>
    </row>
    <row r="376" spans="1:11" x14ac:dyDescent="0.35">
      <c r="A376" t="s">
        <v>402</v>
      </c>
      <c r="B376">
        <v>1999</v>
      </c>
      <c r="C376" t="s">
        <v>20</v>
      </c>
      <c r="D376">
        <v>22</v>
      </c>
      <c r="E376" s="8" t="str">
        <f t="shared" si="11"/>
        <v>22-Sep-1999</v>
      </c>
      <c r="F376" s="10">
        <v>3500.61</v>
      </c>
      <c r="G376" t="s">
        <v>11</v>
      </c>
      <c r="H376" t="s">
        <v>11</v>
      </c>
      <c r="I376" t="s">
        <v>13</v>
      </c>
      <c r="J376">
        <f t="shared" si="10"/>
        <v>23</v>
      </c>
      <c r="K376">
        <v>2</v>
      </c>
    </row>
    <row r="377" spans="1:11" x14ac:dyDescent="0.35">
      <c r="A377" t="s">
        <v>403</v>
      </c>
      <c r="B377">
        <v>1998</v>
      </c>
      <c r="C377" t="s">
        <v>20</v>
      </c>
      <c r="D377">
        <v>16</v>
      </c>
      <c r="E377" s="8" t="str">
        <f t="shared" si="11"/>
        <v>16-Sep-1998</v>
      </c>
      <c r="F377" s="10">
        <v>3537.7</v>
      </c>
      <c r="G377" t="s">
        <v>12</v>
      </c>
      <c r="H377" t="s">
        <v>12</v>
      </c>
      <c r="I377" t="s">
        <v>23</v>
      </c>
      <c r="J377">
        <f t="shared" si="10"/>
        <v>24</v>
      </c>
      <c r="K377">
        <v>2</v>
      </c>
    </row>
    <row r="378" spans="1:11" x14ac:dyDescent="0.35">
      <c r="A378" t="s">
        <v>404</v>
      </c>
      <c r="B378">
        <v>2003</v>
      </c>
      <c r="C378" t="s">
        <v>34</v>
      </c>
      <c r="D378">
        <v>24</v>
      </c>
      <c r="E378" s="8" t="str">
        <f t="shared" si="11"/>
        <v>24-Aug-2003</v>
      </c>
      <c r="F378" s="10">
        <v>3538.9</v>
      </c>
      <c r="G378" t="s">
        <v>11</v>
      </c>
      <c r="H378" t="s">
        <v>11</v>
      </c>
      <c r="I378" t="s">
        <v>23</v>
      </c>
      <c r="J378">
        <f t="shared" si="10"/>
        <v>19</v>
      </c>
      <c r="K378">
        <v>0</v>
      </c>
    </row>
    <row r="379" spans="1:11" x14ac:dyDescent="0.35">
      <c r="A379" t="s">
        <v>405</v>
      </c>
      <c r="B379">
        <v>1988</v>
      </c>
      <c r="C379" t="s">
        <v>36</v>
      </c>
      <c r="D379">
        <v>15</v>
      </c>
      <c r="E379" s="8" t="str">
        <f t="shared" si="11"/>
        <v>15-Oct-1988</v>
      </c>
      <c r="F379" s="10">
        <v>3540.12</v>
      </c>
      <c r="G379" t="s">
        <v>11</v>
      </c>
      <c r="H379" t="s">
        <v>16</v>
      </c>
      <c r="I379" t="s">
        <v>13</v>
      </c>
      <c r="J379">
        <f t="shared" si="10"/>
        <v>34</v>
      </c>
      <c r="K379">
        <v>3</v>
      </c>
    </row>
    <row r="380" spans="1:11" x14ac:dyDescent="0.35">
      <c r="A380" t="s">
        <v>406</v>
      </c>
      <c r="B380">
        <v>1992</v>
      </c>
      <c r="C380" t="s">
        <v>30</v>
      </c>
      <c r="D380">
        <v>22</v>
      </c>
      <c r="E380" s="8" t="str">
        <f t="shared" si="11"/>
        <v>22-Dec-1992</v>
      </c>
      <c r="F380" s="10">
        <v>3554.2</v>
      </c>
      <c r="G380" t="s">
        <v>11</v>
      </c>
      <c r="H380" t="s">
        <v>12</v>
      </c>
      <c r="I380" t="s">
        <v>41</v>
      </c>
      <c r="J380">
        <f t="shared" si="10"/>
        <v>30</v>
      </c>
      <c r="K380">
        <v>0</v>
      </c>
    </row>
    <row r="381" spans="1:11" x14ac:dyDescent="0.35">
      <c r="A381" t="s">
        <v>407</v>
      </c>
      <c r="B381">
        <v>1994</v>
      </c>
      <c r="C381" t="s">
        <v>20</v>
      </c>
      <c r="D381">
        <v>24</v>
      </c>
      <c r="E381" s="8" t="str">
        <f t="shared" si="11"/>
        <v>24-Sep-1994</v>
      </c>
      <c r="F381" s="10">
        <v>3556.92</v>
      </c>
      <c r="G381" t="s">
        <v>11</v>
      </c>
      <c r="H381" t="s">
        <v>12</v>
      </c>
      <c r="I381" t="s">
        <v>23</v>
      </c>
      <c r="J381">
        <f t="shared" si="10"/>
        <v>28</v>
      </c>
      <c r="K381">
        <v>0</v>
      </c>
    </row>
    <row r="382" spans="1:11" x14ac:dyDescent="0.35">
      <c r="A382" t="s">
        <v>408</v>
      </c>
      <c r="B382">
        <v>1995</v>
      </c>
      <c r="C382" t="s">
        <v>36</v>
      </c>
      <c r="D382">
        <v>9</v>
      </c>
      <c r="E382" s="8" t="str">
        <f t="shared" si="11"/>
        <v>9-Oct-1995</v>
      </c>
      <c r="F382" s="10">
        <v>3558.62</v>
      </c>
      <c r="G382" t="s">
        <v>11</v>
      </c>
      <c r="H382" t="s">
        <v>12</v>
      </c>
      <c r="I382" t="s">
        <v>246</v>
      </c>
      <c r="J382">
        <f t="shared" si="10"/>
        <v>27</v>
      </c>
      <c r="K382">
        <v>0</v>
      </c>
    </row>
    <row r="383" spans="1:11" x14ac:dyDescent="0.35">
      <c r="A383" t="s">
        <v>409</v>
      </c>
      <c r="B383">
        <v>1995</v>
      </c>
      <c r="C383" t="s">
        <v>18</v>
      </c>
      <c r="D383">
        <v>16</v>
      </c>
      <c r="E383" s="8" t="str">
        <f t="shared" si="11"/>
        <v>16-Jun-1995</v>
      </c>
      <c r="F383" s="10">
        <v>3561.89</v>
      </c>
      <c r="G383" t="s">
        <v>11</v>
      </c>
      <c r="H383" t="s">
        <v>16</v>
      </c>
      <c r="I383" t="s">
        <v>13</v>
      </c>
      <c r="J383">
        <f t="shared" si="10"/>
        <v>27</v>
      </c>
      <c r="K383">
        <v>1</v>
      </c>
    </row>
    <row r="384" spans="1:11" x14ac:dyDescent="0.35">
      <c r="A384" t="s">
        <v>410</v>
      </c>
      <c r="B384">
        <v>1981</v>
      </c>
      <c r="C384" t="s">
        <v>36</v>
      </c>
      <c r="D384">
        <v>10</v>
      </c>
      <c r="E384" s="8" t="str">
        <f t="shared" si="11"/>
        <v>10-Oct-1981</v>
      </c>
      <c r="F384" s="10">
        <v>3562.87</v>
      </c>
      <c r="G384" t="s">
        <v>11</v>
      </c>
      <c r="H384" t="s">
        <v>16</v>
      </c>
      <c r="I384" t="s">
        <v>13</v>
      </c>
      <c r="J384">
        <f t="shared" si="10"/>
        <v>41</v>
      </c>
      <c r="K384">
        <v>1</v>
      </c>
    </row>
    <row r="385" spans="1:11" x14ac:dyDescent="0.35">
      <c r="A385" t="s">
        <v>411</v>
      </c>
      <c r="B385">
        <v>1988</v>
      </c>
      <c r="C385" t="s">
        <v>34</v>
      </c>
      <c r="D385">
        <v>18</v>
      </c>
      <c r="E385" s="8" t="str">
        <f t="shared" si="11"/>
        <v>18-Aug-1988</v>
      </c>
      <c r="F385" s="10">
        <v>3569.96</v>
      </c>
      <c r="G385" t="s">
        <v>11</v>
      </c>
      <c r="H385" t="s">
        <v>16</v>
      </c>
      <c r="I385" t="s">
        <v>23</v>
      </c>
      <c r="J385">
        <f t="shared" si="10"/>
        <v>34</v>
      </c>
      <c r="K385">
        <v>3</v>
      </c>
    </row>
    <row r="386" spans="1:11" x14ac:dyDescent="0.35">
      <c r="A386" t="s">
        <v>412</v>
      </c>
      <c r="B386">
        <v>1995</v>
      </c>
      <c r="C386" t="s">
        <v>34</v>
      </c>
      <c r="D386">
        <v>23</v>
      </c>
      <c r="E386" s="8" t="str">
        <f t="shared" si="11"/>
        <v>23-Aug-1995</v>
      </c>
      <c r="F386" s="10">
        <v>3578</v>
      </c>
      <c r="G386" t="s">
        <v>11</v>
      </c>
      <c r="H386" t="s">
        <v>12</v>
      </c>
      <c r="I386" t="s">
        <v>41</v>
      </c>
      <c r="J386">
        <f t="shared" ref="J386:J449" si="12">DATEDIF(E386,"08-6-2023","y")</f>
        <v>27</v>
      </c>
      <c r="K386">
        <v>1</v>
      </c>
    </row>
    <row r="387" spans="1:11" x14ac:dyDescent="0.35">
      <c r="A387" t="s">
        <v>413</v>
      </c>
      <c r="B387">
        <v>2001</v>
      </c>
      <c r="C387" t="s">
        <v>15</v>
      </c>
      <c r="D387">
        <v>11</v>
      </c>
      <c r="E387" s="8" t="str">
        <f t="shared" ref="E387:E450" si="13">CONCATENATE(D387,"-",C387,"-",B387)</f>
        <v>11-Nov-2001</v>
      </c>
      <c r="F387" s="10">
        <v>3579.83</v>
      </c>
      <c r="G387" t="s">
        <v>11</v>
      </c>
      <c r="H387" t="s">
        <v>11</v>
      </c>
      <c r="I387" t="s">
        <v>23</v>
      </c>
      <c r="J387">
        <f t="shared" si="12"/>
        <v>21</v>
      </c>
      <c r="K387">
        <v>2</v>
      </c>
    </row>
    <row r="388" spans="1:11" x14ac:dyDescent="0.35">
      <c r="A388" t="s">
        <v>414</v>
      </c>
      <c r="B388">
        <v>1986</v>
      </c>
      <c r="C388" t="s">
        <v>30</v>
      </c>
      <c r="D388">
        <v>27</v>
      </c>
      <c r="E388" s="8" t="str">
        <f t="shared" si="13"/>
        <v>27-Dec-1986</v>
      </c>
      <c r="F388" s="10">
        <v>3589.14</v>
      </c>
      <c r="G388" t="s">
        <v>11</v>
      </c>
      <c r="H388" t="s">
        <v>11</v>
      </c>
      <c r="I388" t="s">
        <v>13</v>
      </c>
      <c r="J388">
        <f t="shared" si="12"/>
        <v>36</v>
      </c>
      <c r="K388">
        <v>3</v>
      </c>
    </row>
    <row r="389" spans="1:11" x14ac:dyDescent="0.35">
      <c r="A389" t="s">
        <v>415</v>
      </c>
      <c r="B389">
        <v>1999</v>
      </c>
      <c r="C389" t="s">
        <v>18</v>
      </c>
      <c r="D389">
        <v>6</v>
      </c>
      <c r="E389" s="8" t="str">
        <f t="shared" si="13"/>
        <v>6-Jun-1999</v>
      </c>
      <c r="F389" s="10">
        <v>3591.48</v>
      </c>
      <c r="G389" t="s">
        <v>11</v>
      </c>
      <c r="H389" t="s">
        <v>12</v>
      </c>
      <c r="I389" t="s">
        <v>41</v>
      </c>
      <c r="J389">
        <f t="shared" si="12"/>
        <v>24</v>
      </c>
      <c r="K389">
        <v>3</v>
      </c>
    </row>
    <row r="390" spans="1:11" x14ac:dyDescent="0.35">
      <c r="A390" t="s">
        <v>416</v>
      </c>
      <c r="B390">
        <v>1997</v>
      </c>
      <c r="C390" t="s">
        <v>15</v>
      </c>
      <c r="D390">
        <v>4</v>
      </c>
      <c r="E390" s="8" t="str">
        <f t="shared" si="13"/>
        <v>4-Nov-1997</v>
      </c>
      <c r="F390" s="10">
        <v>3594.17</v>
      </c>
      <c r="G390" t="s">
        <v>11</v>
      </c>
      <c r="H390" t="s">
        <v>11</v>
      </c>
      <c r="I390" t="s">
        <v>23</v>
      </c>
      <c r="J390">
        <f t="shared" si="12"/>
        <v>25</v>
      </c>
      <c r="K390">
        <v>1</v>
      </c>
    </row>
    <row r="391" spans="1:11" x14ac:dyDescent="0.35">
      <c r="A391" t="s">
        <v>417</v>
      </c>
      <c r="B391">
        <v>1999</v>
      </c>
      <c r="C391" t="s">
        <v>34</v>
      </c>
      <c r="D391">
        <v>12</v>
      </c>
      <c r="E391" s="8" t="str">
        <f t="shared" si="13"/>
        <v>12-Aug-1999</v>
      </c>
      <c r="F391" s="10">
        <v>3597.6</v>
      </c>
      <c r="G391" t="s">
        <v>11</v>
      </c>
      <c r="H391" t="s">
        <v>11</v>
      </c>
      <c r="I391" t="s">
        <v>41</v>
      </c>
      <c r="J391">
        <f t="shared" si="12"/>
        <v>23</v>
      </c>
      <c r="K391">
        <v>3</v>
      </c>
    </row>
    <row r="392" spans="1:11" x14ac:dyDescent="0.35">
      <c r="A392" t="s">
        <v>418</v>
      </c>
      <c r="B392">
        <v>1988</v>
      </c>
      <c r="C392" t="s">
        <v>15</v>
      </c>
      <c r="D392">
        <v>4</v>
      </c>
      <c r="E392" s="8" t="str">
        <f t="shared" si="13"/>
        <v>4-Nov-1988</v>
      </c>
      <c r="F392" s="10">
        <v>3603.6</v>
      </c>
      <c r="G392" t="s">
        <v>11</v>
      </c>
      <c r="H392" t="s">
        <v>16</v>
      </c>
      <c r="I392" t="s">
        <v>13</v>
      </c>
      <c r="J392">
        <f t="shared" si="12"/>
        <v>34</v>
      </c>
      <c r="K392">
        <v>3</v>
      </c>
    </row>
    <row r="393" spans="1:11" x14ac:dyDescent="0.35">
      <c r="A393" t="s">
        <v>419</v>
      </c>
      <c r="B393">
        <v>1990</v>
      </c>
      <c r="C393" t="s">
        <v>36</v>
      </c>
      <c r="D393">
        <v>11</v>
      </c>
      <c r="E393" s="8" t="str">
        <f t="shared" si="13"/>
        <v>11-Oct-1990</v>
      </c>
      <c r="F393" s="10">
        <v>3606.43</v>
      </c>
      <c r="G393" t="s">
        <v>11</v>
      </c>
      <c r="H393" t="s">
        <v>16</v>
      </c>
      <c r="I393" t="s">
        <v>13</v>
      </c>
      <c r="J393">
        <f t="shared" si="12"/>
        <v>32</v>
      </c>
      <c r="K393">
        <v>3</v>
      </c>
    </row>
    <row r="394" spans="1:11" x14ac:dyDescent="0.35">
      <c r="A394" t="s">
        <v>420</v>
      </c>
      <c r="B394">
        <v>1985</v>
      </c>
      <c r="C394" t="s">
        <v>18</v>
      </c>
      <c r="D394">
        <v>14</v>
      </c>
      <c r="E394" s="8" t="str">
        <f t="shared" si="13"/>
        <v>14-Jun-1985</v>
      </c>
      <c r="F394" s="10">
        <v>3622.13</v>
      </c>
      <c r="G394" t="s">
        <v>11</v>
      </c>
      <c r="H394" t="s">
        <v>16</v>
      </c>
      <c r="I394" t="s">
        <v>13</v>
      </c>
      <c r="J394">
        <f t="shared" si="12"/>
        <v>37</v>
      </c>
      <c r="K394">
        <v>3</v>
      </c>
    </row>
    <row r="395" spans="1:11" x14ac:dyDescent="0.35">
      <c r="A395" t="s">
        <v>421</v>
      </c>
      <c r="B395">
        <v>1992</v>
      </c>
      <c r="C395" t="s">
        <v>15</v>
      </c>
      <c r="D395">
        <v>17</v>
      </c>
      <c r="E395" s="8" t="str">
        <f t="shared" si="13"/>
        <v>17-Nov-1992</v>
      </c>
      <c r="F395" s="10">
        <v>3645.09</v>
      </c>
      <c r="G395" t="s">
        <v>16</v>
      </c>
      <c r="H395" t="s">
        <v>11</v>
      </c>
      <c r="I395" t="s">
        <v>275</v>
      </c>
      <c r="J395">
        <f t="shared" si="12"/>
        <v>30</v>
      </c>
      <c r="K395">
        <v>0</v>
      </c>
    </row>
    <row r="396" spans="1:11" x14ac:dyDescent="0.35">
      <c r="A396" t="s">
        <v>422</v>
      </c>
      <c r="B396">
        <v>1990</v>
      </c>
      <c r="C396" t="s">
        <v>15</v>
      </c>
      <c r="D396">
        <v>8</v>
      </c>
      <c r="E396" s="8" t="str">
        <f t="shared" si="13"/>
        <v>8-Nov-1990</v>
      </c>
      <c r="F396" s="10">
        <v>3653.29</v>
      </c>
      <c r="G396" t="s">
        <v>11</v>
      </c>
      <c r="H396" t="s">
        <v>12</v>
      </c>
      <c r="I396" t="s">
        <v>41</v>
      </c>
      <c r="J396">
        <f t="shared" si="12"/>
        <v>32</v>
      </c>
      <c r="K396">
        <v>3</v>
      </c>
    </row>
    <row r="397" spans="1:11" x14ac:dyDescent="0.35">
      <c r="A397" t="s">
        <v>423</v>
      </c>
      <c r="B397">
        <v>1992</v>
      </c>
      <c r="C397" t="s">
        <v>20</v>
      </c>
      <c r="D397">
        <v>14</v>
      </c>
      <c r="E397" s="8" t="str">
        <f t="shared" si="13"/>
        <v>14-Sep-1992</v>
      </c>
      <c r="F397" s="10">
        <v>3659.35</v>
      </c>
      <c r="G397" t="s">
        <v>12</v>
      </c>
      <c r="H397" t="s">
        <v>16</v>
      </c>
      <c r="I397" t="s">
        <v>41</v>
      </c>
      <c r="J397">
        <f t="shared" si="12"/>
        <v>30</v>
      </c>
      <c r="K397">
        <v>1</v>
      </c>
    </row>
    <row r="398" spans="1:11" x14ac:dyDescent="0.35">
      <c r="A398" t="s">
        <v>424</v>
      </c>
      <c r="B398">
        <v>1984</v>
      </c>
      <c r="C398" t="s">
        <v>10</v>
      </c>
      <c r="D398">
        <v>6</v>
      </c>
      <c r="E398" s="8" t="str">
        <f t="shared" si="13"/>
        <v>6-Jul-1984</v>
      </c>
      <c r="F398" s="10">
        <v>3678.86</v>
      </c>
      <c r="G398" t="s">
        <v>11</v>
      </c>
      <c r="H398" t="s">
        <v>12</v>
      </c>
      <c r="I398" t="s">
        <v>13</v>
      </c>
      <c r="J398">
        <f t="shared" si="12"/>
        <v>38</v>
      </c>
      <c r="K398">
        <v>3</v>
      </c>
    </row>
    <row r="399" spans="1:11" x14ac:dyDescent="0.35">
      <c r="A399" t="s">
        <v>425</v>
      </c>
      <c r="B399">
        <v>2003</v>
      </c>
      <c r="C399" t="s">
        <v>10</v>
      </c>
      <c r="D399">
        <v>10</v>
      </c>
      <c r="E399" s="8" t="str">
        <f t="shared" si="13"/>
        <v>10-Jul-2003</v>
      </c>
      <c r="F399" s="10">
        <v>3688.35</v>
      </c>
      <c r="G399" t="s">
        <v>11</v>
      </c>
      <c r="H399" t="s">
        <v>11</v>
      </c>
      <c r="I399" t="s">
        <v>299</v>
      </c>
      <c r="J399">
        <f t="shared" si="12"/>
        <v>19</v>
      </c>
      <c r="K399">
        <v>0</v>
      </c>
    </row>
    <row r="400" spans="1:11" x14ac:dyDescent="0.35">
      <c r="A400" t="s">
        <v>426</v>
      </c>
      <c r="B400">
        <v>1981</v>
      </c>
      <c r="C400" t="s">
        <v>30</v>
      </c>
      <c r="D400">
        <v>14</v>
      </c>
      <c r="E400" s="8" t="str">
        <f t="shared" si="13"/>
        <v>14-Dec-1981</v>
      </c>
      <c r="F400" s="10">
        <v>3688.38</v>
      </c>
      <c r="G400" t="s">
        <v>11</v>
      </c>
      <c r="H400" t="s">
        <v>11</v>
      </c>
      <c r="I400" t="s">
        <v>13</v>
      </c>
      <c r="J400">
        <f t="shared" si="12"/>
        <v>41</v>
      </c>
      <c r="K400">
        <v>1</v>
      </c>
    </row>
    <row r="401" spans="1:11" x14ac:dyDescent="0.35">
      <c r="A401" t="s">
        <v>427</v>
      </c>
      <c r="B401">
        <v>1995</v>
      </c>
      <c r="C401" t="s">
        <v>36</v>
      </c>
      <c r="D401">
        <v>21</v>
      </c>
      <c r="E401" s="8" t="str">
        <f t="shared" si="13"/>
        <v>21-Oct-1995</v>
      </c>
      <c r="F401" s="10">
        <v>3693.43</v>
      </c>
      <c r="G401" t="s">
        <v>11</v>
      </c>
      <c r="H401" t="s">
        <v>12</v>
      </c>
      <c r="I401" t="s">
        <v>41</v>
      </c>
      <c r="J401">
        <f t="shared" si="12"/>
        <v>27</v>
      </c>
      <c r="K401">
        <v>2</v>
      </c>
    </row>
    <row r="402" spans="1:11" x14ac:dyDescent="0.35">
      <c r="A402" t="s">
        <v>428</v>
      </c>
      <c r="B402">
        <v>1988</v>
      </c>
      <c r="C402" t="s">
        <v>34</v>
      </c>
      <c r="D402">
        <v>18</v>
      </c>
      <c r="E402" s="8" t="str">
        <f t="shared" si="13"/>
        <v>18-Aug-1988</v>
      </c>
      <c r="F402" s="10">
        <v>3699.54</v>
      </c>
      <c r="G402" t="s">
        <v>11</v>
      </c>
      <c r="H402" t="s">
        <v>12</v>
      </c>
      <c r="I402" t="s">
        <v>13</v>
      </c>
      <c r="J402">
        <f t="shared" si="12"/>
        <v>34</v>
      </c>
      <c r="K402">
        <v>3</v>
      </c>
    </row>
    <row r="403" spans="1:11" x14ac:dyDescent="0.35">
      <c r="A403" t="s">
        <v>429</v>
      </c>
      <c r="B403">
        <v>1989</v>
      </c>
      <c r="C403" t="s">
        <v>30</v>
      </c>
      <c r="D403">
        <v>2</v>
      </c>
      <c r="E403" s="8" t="str">
        <f t="shared" si="13"/>
        <v>2-Dec-1989</v>
      </c>
      <c r="F403" s="10">
        <v>3704.35</v>
      </c>
      <c r="G403" t="s">
        <v>11</v>
      </c>
      <c r="H403" t="s">
        <v>11</v>
      </c>
      <c r="I403" t="s">
        <v>13</v>
      </c>
      <c r="J403">
        <f t="shared" si="12"/>
        <v>33</v>
      </c>
      <c r="K403">
        <v>0</v>
      </c>
    </row>
    <row r="404" spans="1:11" x14ac:dyDescent="0.35">
      <c r="A404" t="s">
        <v>430</v>
      </c>
      <c r="B404">
        <v>2004</v>
      </c>
      <c r="C404" t="s">
        <v>15</v>
      </c>
      <c r="D404">
        <v>5</v>
      </c>
      <c r="E404" s="8" t="str">
        <f t="shared" si="13"/>
        <v>5-Nov-2004</v>
      </c>
      <c r="F404" s="10">
        <v>3722.23</v>
      </c>
      <c r="G404" t="s">
        <v>11</v>
      </c>
      <c r="H404" t="s">
        <v>11</v>
      </c>
      <c r="I404" t="s">
        <v>199</v>
      </c>
      <c r="J404">
        <f t="shared" si="12"/>
        <v>18</v>
      </c>
      <c r="K404">
        <v>0</v>
      </c>
    </row>
    <row r="405" spans="1:11" x14ac:dyDescent="0.35">
      <c r="A405" t="s">
        <v>431</v>
      </c>
      <c r="B405">
        <v>1986</v>
      </c>
      <c r="C405" t="s">
        <v>30</v>
      </c>
      <c r="D405">
        <v>1</v>
      </c>
      <c r="E405" s="8" t="str">
        <f t="shared" si="13"/>
        <v>1-Dec-1986</v>
      </c>
      <c r="F405" s="10">
        <v>3731.6</v>
      </c>
      <c r="G405" t="s">
        <v>11</v>
      </c>
      <c r="H405" t="s">
        <v>11</v>
      </c>
      <c r="I405" t="s">
        <v>13</v>
      </c>
      <c r="J405">
        <f t="shared" si="12"/>
        <v>36</v>
      </c>
      <c r="K405">
        <v>3</v>
      </c>
    </row>
    <row r="406" spans="1:11" x14ac:dyDescent="0.35">
      <c r="A406" t="s">
        <v>432</v>
      </c>
      <c r="B406">
        <v>1994</v>
      </c>
      <c r="C406" t="s">
        <v>34</v>
      </c>
      <c r="D406">
        <v>22</v>
      </c>
      <c r="E406" s="8" t="str">
        <f t="shared" si="13"/>
        <v>22-Aug-1994</v>
      </c>
      <c r="F406" s="10">
        <v>3732.63</v>
      </c>
      <c r="G406" t="s">
        <v>11</v>
      </c>
      <c r="H406" t="s">
        <v>12</v>
      </c>
      <c r="I406" t="s">
        <v>246</v>
      </c>
      <c r="J406">
        <f t="shared" si="12"/>
        <v>28</v>
      </c>
      <c r="K406">
        <v>0</v>
      </c>
    </row>
    <row r="407" spans="1:11" x14ac:dyDescent="0.35">
      <c r="A407" t="s">
        <v>433</v>
      </c>
      <c r="B407">
        <v>1993</v>
      </c>
      <c r="C407" t="s">
        <v>18</v>
      </c>
      <c r="D407">
        <v>22</v>
      </c>
      <c r="E407" s="8" t="str">
        <f t="shared" si="13"/>
        <v>22-Jun-1993</v>
      </c>
      <c r="F407" s="10">
        <v>3736.46</v>
      </c>
      <c r="G407" t="s">
        <v>11</v>
      </c>
      <c r="H407" t="s">
        <v>11</v>
      </c>
      <c r="I407" t="s">
        <v>23</v>
      </c>
      <c r="J407">
        <f t="shared" si="12"/>
        <v>29</v>
      </c>
      <c r="K407">
        <v>0</v>
      </c>
    </row>
    <row r="408" spans="1:11" x14ac:dyDescent="0.35">
      <c r="A408" t="s">
        <v>434</v>
      </c>
      <c r="B408">
        <v>1986</v>
      </c>
      <c r="C408" t="s">
        <v>20</v>
      </c>
      <c r="D408">
        <v>9</v>
      </c>
      <c r="E408" s="8" t="str">
        <f t="shared" si="13"/>
        <v>9-Sep-1986</v>
      </c>
      <c r="F408" s="10">
        <v>3748.56</v>
      </c>
      <c r="G408" t="s">
        <v>11</v>
      </c>
      <c r="H408" t="s">
        <v>11</v>
      </c>
      <c r="I408" t="s">
        <v>13</v>
      </c>
      <c r="J408">
        <f t="shared" si="12"/>
        <v>36</v>
      </c>
      <c r="K408">
        <v>3</v>
      </c>
    </row>
    <row r="409" spans="1:11" x14ac:dyDescent="0.35">
      <c r="A409" t="s">
        <v>435</v>
      </c>
      <c r="B409">
        <v>1991</v>
      </c>
      <c r="C409" t="s">
        <v>36</v>
      </c>
      <c r="D409">
        <v>28</v>
      </c>
      <c r="E409" s="8" t="str">
        <f t="shared" si="13"/>
        <v>28-Oct-1991</v>
      </c>
      <c r="F409" s="10">
        <v>3756.62</v>
      </c>
      <c r="G409" t="s">
        <v>11</v>
      </c>
      <c r="H409" t="s">
        <v>11</v>
      </c>
      <c r="I409" t="s">
        <v>13</v>
      </c>
      <c r="J409">
        <f t="shared" si="12"/>
        <v>31</v>
      </c>
      <c r="K409">
        <v>0</v>
      </c>
    </row>
    <row r="410" spans="1:11" x14ac:dyDescent="0.35">
      <c r="A410" t="s">
        <v>436</v>
      </c>
      <c r="B410">
        <v>1991</v>
      </c>
      <c r="C410" t="s">
        <v>34</v>
      </c>
      <c r="D410">
        <v>25</v>
      </c>
      <c r="E410" s="8" t="str">
        <f t="shared" si="13"/>
        <v>25-Aug-1991</v>
      </c>
      <c r="F410" s="10">
        <v>3757.84</v>
      </c>
      <c r="G410" t="s">
        <v>11</v>
      </c>
      <c r="H410" t="s">
        <v>16</v>
      </c>
      <c r="I410" t="s">
        <v>13</v>
      </c>
      <c r="J410">
        <f t="shared" si="12"/>
        <v>31</v>
      </c>
      <c r="K410">
        <v>0</v>
      </c>
    </row>
    <row r="411" spans="1:11" x14ac:dyDescent="0.35">
      <c r="A411" t="s">
        <v>437</v>
      </c>
      <c r="B411">
        <v>1991</v>
      </c>
      <c r="C411" t="s">
        <v>36</v>
      </c>
      <c r="D411">
        <v>24</v>
      </c>
      <c r="E411" s="8" t="str">
        <f t="shared" si="13"/>
        <v>24-Oct-1991</v>
      </c>
      <c r="F411" s="10">
        <v>3761.29</v>
      </c>
      <c r="G411" t="s">
        <v>11</v>
      </c>
      <c r="H411" t="s">
        <v>12</v>
      </c>
      <c r="I411" t="s">
        <v>41</v>
      </c>
      <c r="J411">
        <f t="shared" si="12"/>
        <v>31</v>
      </c>
      <c r="K411">
        <v>0</v>
      </c>
    </row>
    <row r="412" spans="1:11" x14ac:dyDescent="0.35">
      <c r="A412" t="s">
        <v>438</v>
      </c>
      <c r="B412">
        <v>1994</v>
      </c>
      <c r="C412" t="s">
        <v>15</v>
      </c>
      <c r="D412">
        <v>21</v>
      </c>
      <c r="E412" s="8" t="str">
        <f t="shared" si="13"/>
        <v>21-Nov-1994</v>
      </c>
      <c r="F412" s="10">
        <v>3766.88</v>
      </c>
      <c r="G412" t="s">
        <v>11</v>
      </c>
      <c r="H412" t="s">
        <v>16</v>
      </c>
      <c r="I412" t="s">
        <v>13</v>
      </c>
      <c r="J412">
        <f t="shared" si="12"/>
        <v>28</v>
      </c>
      <c r="K412">
        <v>1</v>
      </c>
    </row>
    <row r="413" spans="1:11" x14ac:dyDescent="0.35">
      <c r="A413" t="s">
        <v>439</v>
      </c>
      <c r="B413">
        <v>1987</v>
      </c>
      <c r="C413" t="s">
        <v>36</v>
      </c>
      <c r="D413">
        <v>24</v>
      </c>
      <c r="E413" s="8" t="str">
        <f t="shared" si="13"/>
        <v>24-Oct-1987</v>
      </c>
      <c r="F413" s="10">
        <v>3773.23</v>
      </c>
      <c r="G413" t="s">
        <v>11</v>
      </c>
      <c r="H413" t="s">
        <v>12</v>
      </c>
      <c r="I413" t="s">
        <v>13</v>
      </c>
      <c r="J413">
        <f t="shared" si="12"/>
        <v>35</v>
      </c>
      <c r="K413">
        <v>3</v>
      </c>
    </row>
    <row r="414" spans="1:11" x14ac:dyDescent="0.35">
      <c r="A414" t="s">
        <v>440</v>
      </c>
      <c r="B414">
        <v>1981</v>
      </c>
      <c r="C414" t="s">
        <v>30</v>
      </c>
      <c r="D414">
        <v>13</v>
      </c>
      <c r="E414" s="8" t="str">
        <f t="shared" si="13"/>
        <v>13-Dec-1981</v>
      </c>
      <c r="F414" s="10">
        <v>3785.77</v>
      </c>
      <c r="G414" t="s">
        <v>11</v>
      </c>
      <c r="H414" t="s">
        <v>16</v>
      </c>
      <c r="I414" t="s">
        <v>13</v>
      </c>
      <c r="J414">
        <f t="shared" si="12"/>
        <v>41</v>
      </c>
      <c r="K414">
        <v>1</v>
      </c>
    </row>
    <row r="415" spans="1:11" x14ac:dyDescent="0.35">
      <c r="A415" t="s">
        <v>441</v>
      </c>
      <c r="B415">
        <v>1988</v>
      </c>
      <c r="C415" t="s">
        <v>34</v>
      </c>
      <c r="D415">
        <v>28</v>
      </c>
      <c r="E415" s="8" t="str">
        <f t="shared" si="13"/>
        <v>28-Aug-1988</v>
      </c>
      <c r="F415" s="10">
        <v>3793.55</v>
      </c>
      <c r="G415" t="s">
        <v>11</v>
      </c>
      <c r="H415" t="s">
        <v>12</v>
      </c>
      <c r="I415" t="s">
        <v>13</v>
      </c>
      <c r="J415">
        <f t="shared" si="12"/>
        <v>34</v>
      </c>
      <c r="K415">
        <v>3</v>
      </c>
    </row>
    <row r="416" spans="1:11" x14ac:dyDescent="0.35">
      <c r="A416" t="s">
        <v>442</v>
      </c>
      <c r="B416">
        <v>1999</v>
      </c>
      <c r="C416" t="s">
        <v>18</v>
      </c>
      <c r="D416">
        <v>24</v>
      </c>
      <c r="E416" s="8" t="str">
        <f t="shared" si="13"/>
        <v>24-Jun-1999</v>
      </c>
      <c r="F416" s="10">
        <v>3796.36</v>
      </c>
      <c r="G416" t="s">
        <v>11</v>
      </c>
      <c r="H416" t="s">
        <v>12</v>
      </c>
      <c r="I416" t="s">
        <v>23</v>
      </c>
      <c r="J416">
        <f t="shared" si="12"/>
        <v>23</v>
      </c>
      <c r="K416">
        <v>0</v>
      </c>
    </row>
    <row r="417" spans="1:11" x14ac:dyDescent="0.35">
      <c r="A417" t="s">
        <v>443</v>
      </c>
      <c r="B417">
        <v>1981</v>
      </c>
      <c r="C417" t="s">
        <v>20</v>
      </c>
      <c r="D417">
        <v>29</v>
      </c>
      <c r="E417" s="8" t="str">
        <f t="shared" si="13"/>
        <v>29-Sep-1981</v>
      </c>
      <c r="F417" s="10">
        <v>3797.2</v>
      </c>
      <c r="G417" t="s">
        <v>11</v>
      </c>
      <c r="H417" t="s">
        <v>12</v>
      </c>
      <c r="I417" t="s">
        <v>23</v>
      </c>
      <c r="J417">
        <f t="shared" si="12"/>
        <v>41</v>
      </c>
      <c r="K417">
        <v>1</v>
      </c>
    </row>
    <row r="418" spans="1:11" x14ac:dyDescent="0.35">
      <c r="A418" t="s">
        <v>444</v>
      </c>
      <c r="B418">
        <v>1994</v>
      </c>
      <c r="C418" t="s">
        <v>34</v>
      </c>
      <c r="D418">
        <v>12</v>
      </c>
      <c r="E418" s="8" t="str">
        <f t="shared" si="13"/>
        <v>12-Aug-1994</v>
      </c>
      <c r="F418" s="10">
        <v>3847.67</v>
      </c>
      <c r="G418" t="s">
        <v>12</v>
      </c>
      <c r="H418" t="s">
        <v>11</v>
      </c>
      <c r="I418" t="s">
        <v>41</v>
      </c>
      <c r="J418">
        <f t="shared" si="12"/>
        <v>28</v>
      </c>
      <c r="K418">
        <v>2</v>
      </c>
    </row>
    <row r="419" spans="1:11" x14ac:dyDescent="0.35">
      <c r="A419" t="s">
        <v>445</v>
      </c>
      <c r="B419">
        <v>1991</v>
      </c>
      <c r="C419" t="s">
        <v>34</v>
      </c>
      <c r="D419">
        <v>19</v>
      </c>
      <c r="E419" s="8" t="str">
        <f t="shared" si="13"/>
        <v>19-Aug-1991</v>
      </c>
      <c r="F419" s="10">
        <v>3857.76</v>
      </c>
      <c r="G419" t="s">
        <v>12</v>
      </c>
      <c r="H419" t="s">
        <v>16</v>
      </c>
      <c r="I419" t="s">
        <v>167</v>
      </c>
      <c r="J419">
        <f t="shared" si="12"/>
        <v>31</v>
      </c>
      <c r="K419">
        <v>0</v>
      </c>
    </row>
    <row r="420" spans="1:11" x14ac:dyDescent="0.35">
      <c r="A420" t="s">
        <v>446</v>
      </c>
      <c r="B420">
        <v>2001</v>
      </c>
      <c r="C420" t="s">
        <v>18</v>
      </c>
      <c r="D420">
        <v>6</v>
      </c>
      <c r="E420" s="8" t="str">
        <f t="shared" si="13"/>
        <v>6-Jun-2001</v>
      </c>
      <c r="F420" s="10">
        <v>3858.51</v>
      </c>
      <c r="G420" t="s">
        <v>11</v>
      </c>
      <c r="H420" t="s">
        <v>12</v>
      </c>
      <c r="I420" t="s">
        <v>199</v>
      </c>
      <c r="J420">
        <f t="shared" si="12"/>
        <v>22</v>
      </c>
      <c r="K420">
        <v>0</v>
      </c>
    </row>
    <row r="421" spans="1:11" x14ac:dyDescent="0.35">
      <c r="A421" t="s">
        <v>447</v>
      </c>
      <c r="B421">
        <v>2001</v>
      </c>
      <c r="C421" t="s">
        <v>36</v>
      </c>
      <c r="D421">
        <v>18</v>
      </c>
      <c r="E421" s="8" t="str">
        <f t="shared" si="13"/>
        <v>18-Oct-2001</v>
      </c>
      <c r="F421" s="10">
        <v>3861.21</v>
      </c>
      <c r="G421" t="s">
        <v>11</v>
      </c>
      <c r="H421" t="s">
        <v>11</v>
      </c>
      <c r="I421" t="s">
        <v>167</v>
      </c>
      <c r="J421">
        <f t="shared" si="12"/>
        <v>21</v>
      </c>
      <c r="K421">
        <v>3</v>
      </c>
    </row>
    <row r="422" spans="1:11" x14ac:dyDescent="0.35">
      <c r="A422" t="s">
        <v>448</v>
      </c>
      <c r="B422">
        <v>1990</v>
      </c>
      <c r="C422" t="s">
        <v>18</v>
      </c>
      <c r="D422">
        <v>24</v>
      </c>
      <c r="E422" s="8" t="str">
        <f t="shared" si="13"/>
        <v>24-Jun-1990</v>
      </c>
      <c r="F422" s="10">
        <v>3866.86</v>
      </c>
      <c r="G422" t="s">
        <v>16</v>
      </c>
      <c r="H422" t="s">
        <v>16</v>
      </c>
      <c r="I422" t="s">
        <v>23</v>
      </c>
      <c r="J422">
        <f t="shared" si="12"/>
        <v>32</v>
      </c>
      <c r="K422">
        <v>0</v>
      </c>
    </row>
    <row r="423" spans="1:11" x14ac:dyDescent="0.35">
      <c r="A423" t="s">
        <v>449</v>
      </c>
      <c r="B423">
        <v>1991</v>
      </c>
      <c r="C423" t="s">
        <v>10</v>
      </c>
      <c r="D423">
        <v>25</v>
      </c>
      <c r="E423" s="8" t="str">
        <f t="shared" si="13"/>
        <v>25-Jul-1991</v>
      </c>
      <c r="F423" s="10">
        <v>3875.73</v>
      </c>
      <c r="G423" t="s">
        <v>11</v>
      </c>
      <c r="H423" t="s">
        <v>12</v>
      </c>
      <c r="I423" t="s">
        <v>13</v>
      </c>
      <c r="J423">
        <f t="shared" si="12"/>
        <v>31</v>
      </c>
      <c r="K423">
        <v>1</v>
      </c>
    </row>
    <row r="424" spans="1:11" x14ac:dyDescent="0.35">
      <c r="A424" t="s">
        <v>450</v>
      </c>
      <c r="B424">
        <v>1996</v>
      </c>
      <c r="C424" t="s">
        <v>36</v>
      </c>
      <c r="D424">
        <v>23</v>
      </c>
      <c r="E424" s="8" t="str">
        <f t="shared" si="13"/>
        <v>23-Oct-1996</v>
      </c>
      <c r="F424" s="10">
        <v>3877.3</v>
      </c>
      <c r="G424" t="s">
        <v>16</v>
      </c>
      <c r="H424" t="s">
        <v>12</v>
      </c>
      <c r="I424" t="s">
        <v>23</v>
      </c>
      <c r="J424">
        <f t="shared" si="12"/>
        <v>26</v>
      </c>
      <c r="K424">
        <v>2</v>
      </c>
    </row>
    <row r="425" spans="1:11" x14ac:dyDescent="0.35">
      <c r="A425" t="s">
        <v>451</v>
      </c>
      <c r="B425">
        <v>2004</v>
      </c>
      <c r="C425" t="s">
        <v>10</v>
      </c>
      <c r="D425">
        <v>13</v>
      </c>
      <c r="E425" s="8" t="str">
        <f t="shared" si="13"/>
        <v>13-Jul-2004</v>
      </c>
      <c r="F425" s="10">
        <v>3889.2</v>
      </c>
      <c r="G425" t="s">
        <v>11</v>
      </c>
      <c r="H425" t="s">
        <v>11</v>
      </c>
      <c r="I425" t="s">
        <v>23</v>
      </c>
      <c r="J425">
        <f t="shared" si="12"/>
        <v>18</v>
      </c>
      <c r="K425">
        <v>0</v>
      </c>
    </row>
    <row r="426" spans="1:11" x14ac:dyDescent="0.35">
      <c r="A426" t="s">
        <v>452</v>
      </c>
      <c r="B426">
        <v>1993</v>
      </c>
      <c r="C426" t="s">
        <v>20</v>
      </c>
      <c r="D426">
        <v>14</v>
      </c>
      <c r="E426" s="8" t="str">
        <f t="shared" si="13"/>
        <v>14-Sep-1993</v>
      </c>
      <c r="F426" s="10">
        <v>3898.35</v>
      </c>
      <c r="G426" t="s">
        <v>11</v>
      </c>
      <c r="H426" t="s">
        <v>11</v>
      </c>
      <c r="I426" t="s">
        <v>23</v>
      </c>
      <c r="J426">
        <f t="shared" si="12"/>
        <v>29</v>
      </c>
      <c r="K426">
        <v>0</v>
      </c>
    </row>
    <row r="427" spans="1:11" x14ac:dyDescent="0.35">
      <c r="A427" t="s">
        <v>453</v>
      </c>
      <c r="B427">
        <v>1981</v>
      </c>
      <c r="C427" t="s">
        <v>34</v>
      </c>
      <c r="D427">
        <v>27</v>
      </c>
      <c r="E427" s="8" t="str">
        <f t="shared" si="13"/>
        <v>27-Aug-1981</v>
      </c>
      <c r="F427" s="10">
        <v>3902.07</v>
      </c>
      <c r="G427" t="s">
        <v>11</v>
      </c>
      <c r="H427" t="s">
        <v>11</v>
      </c>
      <c r="I427" t="s">
        <v>13</v>
      </c>
      <c r="J427">
        <f t="shared" si="12"/>
        <v>41</v>
      </c>
      <c r="K427">
        <v>1</v>
      </c>
    </row>
    <row r="428" spans="1:11" x14ac:dyDescent="0.35">
      <c r="A428" t="s">
        <v>454</v>
      </c>
      <c r="B428">
        <v>1997</v>
      </c>
      <c r="C428" t="s">
        <v>15</v>
      </c>
      <c r="D428">
        <v>24</v>
      </c>
      <c r="E428" s="8" t="str">
        <f t="shared" si="13"/>
        <v>24-Nov-1997</v>
      </c>
      <c r="F428" s="10">
        <v>3906.13</v>
      </c>
      <c r="G428" t="s">
        <v>12</v>
      </c>
      <c r="H428" t="s">
        <v>12</v>
      </c>
      <c r="I428" t="s">
        <v>41</v>
      </c>
      <c r="J428">
        <f t="shared" si="12"/>
        <v>25</v>
      </c>
      <c r="K428">
        <v>3</v>
      </c>
    </row>
    <row r="429" spans="1:11" x14ac:dyDescent="0.35">
      <c r="A429" t="s">
        <v>455</v>
      </c>
      <c r="B429">
        <v>1985</v>
      </c>
      <c r="C429" t="s">
        <v>10</v>
      </c>
      <c r="D429">
        <v>5</v>
      </c>
      <c r="E429" s="8" t="str">
        <f t="shared" si="13"/>
        <v>5-Jul-1985</v>
      </c>
      <c r="F429" s="10">
        <v>3910.44</v>
      </c>
      <c r="G429" t="s">
        <v>11</v>
      </c>
      <c r="H429" t="s">
        <v>11</v>
      </c>
      <c r="I429" t="s">
        <v>13</v>
      </c>
      <c r="J429">
        <f t="shared" si="12"/>
        <v>37</v>
      </c>
      <c r="K429">
        <v>3</v>
      </c>
    </row>
    <row r="430" spans="1:11" x14ac:dyDescent="0.35">
      <c r="A430" t="s">
        <v>456</v>
      </c>
      <c r="B430">
        <v>2000</v>
      </c>
      <c r="C430" t="s">
        <v>10</v>
      </c>
      <c r="D430">
        <v>10</v>
      </c>
      <c r="E430" s="8" t="str">
        <f t="shared" si="13"/>
        <v>10-Jul-2000</v>
      </c>
      <c r="F430" s="10">
        <v>3925.76</v>
      </c>
      <c r="G430" t="s">
        <v>11</v>
      </c>
      <c r="H430" t="s">
        <v>11</v>
      </c>
      <c r="I430" t="s">
        <v>246</v>
      </c>
      <c r="J430">
        <f t="shared" si="12"/>
        <v>22</v>
      </c>
      <c r="K430">
        <v>2</v>
      </c>
    </row>
    <row r="431" spans="1:11" x14ac:dyDescent="0.35">
      <c r="A431" t="s">
        <v>457</v>
      </c>
      <c r="B431">
        <v>2002</v>
      </c>
      <c r="C431" t="s">
        <v>18</v>
      </c>
      <c r="D431">
        <v>15</v>
      </c>
      <c r="E431" s="8" t="str">
        <f t="shared" si="13"/>
        <v>15-Jun-2002</v>
      </c>
      <c r="F431" s="10">
        <v>3931.51</v>
      </c>
      <c r="G431" t="s">
        <v>11</v>
      </c>
      <c r="H431" t="s">
        <v>12</v>
      </c>
      <c r="I431" t="s">
        <v>41</v>
      </c>
      <c r="J431">
        <f t="shared" si="12"/>
        <v>20</v>
      </c>
      <c r="K431">
        <v>0</v>
      </c>
    </row>
    <row r="432" spans="1:11" x14ac:dyDescent="0.35">
      <c r="A432" t="s">
        <v>458</v>
      </c>
      <c r="B432">
        <v>1988</v>
      </c>
      <c r="C432" t="s">
        <v>36</v>
      </c>
      <c r="D432">
        <v>24</v>
      </c>
      <c r="E432" s="8" t="str">
        <f t="shared" si="13"/>
        <v>24-Oct-1988</v>
      </c>
      <c r="F432" s="10">
        <v>3935.18</v>
      </c>
      <c r="G432" t="s">
        <v>12</v>
      </c>
      <c r="H432" t="s">
        <v>16</v>
      </c>
      <c r="I432" t="s">
        <v>13</v>
      </c>
      <c r="J432">
        <f t="shared" si="12"/>
        <v>34</v>
      </c>
      <c r="K432">
        <v>0</v>
      </c>
    </row>
    <row r="433" spans="1:11" x14ac:dyDescent="0.35">
      <c r="A433" t="s">
        <v>459</v>
      </c>
      <c r="B433">
        <v>1993</v>
      </c>
      <c r="C433" t="s">
        <v>20</v>
      </c>
      <c r="D433">
        <v>29</v>
      </c>
      <c r="E433" s="8" t="str">
        <f t="shared" si="13"/>
        <v>29-Sep-1993</v>
      </c>
      <c r="F433" s="10">
        <v>3943.6</v>
      </c>
      <c r="G433" t="s">
        <v>11</v>
      </c>
      <c r="H433" t="s">
        <v>12</v>
      </c>
      <c r="I433" t="s">
        <v>246</v>
      </c>
      <c r="J433">
        <f t="shared" si="12"/>
        <v>29</v>
      </c>
      <c r="K433">
        <v>0</v>
      </c>
    </row>
    <row r="434" spans="1:11" x14ac:dyDescent="0.35">
      <c r="A434" t="s">
        <v>460</v>
      </c>
      <c r="B434">
        <v>1993</v>
      </c>
      <c r="C434" t="s">
        <v>15</v>
      </c>
      <c r="D434">
        <v>11</v>
      </c>
      <c r="E434" s="8" t="str">
        <f t="shared" si="13"/>
        <v>11-Nov-1993</v>
      </c>
      <c r="F434" s="10">
        <v>3947.41</v>
      </c>
      <c r="G434" t="s">
        <v>11</v>
      </c>
      <c r="H434" t="s">
        <v>11</v>
      </c>
      <c r="I434" t="s">
        <v>13</v>
      </c>
      <c r="J434">
        <f t="shared" si="12"/>
        <v>29</v>
      </c>
      <c r="K434">
        <v>1</v>
      </c>
    </row>
    <row r="435" spans="1:11" x14ac:dyDescent="0.35">
      <c r="A435" t="s">
        <v>461</v>
      </c>
      <c r="B435">
        <v>1999</v>
      </c>
      <c r="C435" t="s">
        <v>10</v>
      </c>
      <c r="D435">
        <v>10</v>
      </c>
      <c r="E435" s="8" t="str">
        <f t="shared" si="13"/>
        <v>10-Jul-1999</v>
      </c>
      <c r="F435" s="10">
        <v>3955.98</v>
      </c>
      <c r="G435" t="s">
        <v>11</v>
      </c>
      <c r="H435" t="s">
        <v>12</v>
      </c>
      <c r="I435" t="s">
        <v>299</v>
      </c>
      <c r="J435">
        <f t="shared" si="12"/>
        <v>23</v>
      </c>
      <c r="K435">
        <v>0</v>
      </c>
    </row>
    <row r="436" spans="1:11" x14ac:dyDescent="0.35">
      <c r="A436" t="s">
        <v>462</v>
      </c>
      <c r="B436">
        <v>1995</v>
      </c>
      <c r="C436" t="s">
        <v>10</v>
      </c>
      <c r="D436">
        <v>11</v>
      </c>
      <c r="E436" s="8" t="str">
        <f t="shared" si="13"/>
        <v>11-Jul-1995</v>
      </c>
      <c r="F436" s="10">
        <v>3956.07</v>
      </c>
      <c r="G436" t="s">
        <v>11</v>
      </c>
      <c r="H436" t="s">
        <v>11</v>
      </c>
      <c r="I436" t="s">
        <v>23</v>
      </c>
      <c r="J436">
        <f t="shared" si="12"/>
        <v>27</v>
      </c>
      <c r="K436">
        <v>1</v>
      </c>
    </row>
    <row r="437" spans="1:11" x14ac:dyDescent="0.35">
      <c r="A437" t="s">
        <v>463</v>
      </c>
      <c r="B437">
        <v>1990</v>
      </c>
      <c r="C437" t="s">
        <v>10</v>
      </c>
      <c r="D437">
        <v>29</v>
      </c>
      <c r="E437" s="8" t="str">
        <f t="shared" si="13"/>
        <v>29-Jul-1990</v>
      </c>
      <c r="F437" s="10">
        <v>3972.92</v>
      </c>
      <c r="G437" t="s">
        <v>11</v>
      </c>
      <c r="H437" t="s">
        <v>12</v>
      </c>
      <c r="I437" t="s">
        <v>13</v>
      </c>
      <c r="J437">
        <f t="shared" si="12"/>
        <v>32</v>
      </c>
      <c r="K437">
        <v>0</v>
      </c>
    </row>
    <row r="438" spans="1:11" x14ac:dyDescent="0.35">
      <c r="A438" t="s">
        <v>464</v>
      </c>
      <c r="B438">
        <v>1996</v>
      </c>
      <c r="C438" t="s">
        <v>34</v>
      </c>
      <c r="D438">
        <v>17</v>
      </c>
      <c r="E438" s="8" t="str">
        <f t="shared" si="13"/>
        <v>17-Aug-1996</v>
      </c>
      <c r="F438" s="10">
        <v>3981.98</v>
      </c>
      <c r="G438" t="s">
        <v>11</v>
      </c>
      <c r="H438" t="s">
        <v>11</v>
      </c>
      <c r="I438" t="s">
        <v>13</v>
      </c>
      <c r="J438">
        <f t="shared" si="12"/>
        <v>26</v>
      </c>
      <c r="K438">
        <v>2</v>
      </c>
    </row>
    <row r="439" spans="1:11" x14ac:dyDescent="0.35">
      <c r="A439" t="s">
        <v>465</v>
      </c>
      <c r="B439">
        <v>1996</v>
      </c>
      <c r="C439" t="s">
        <v>20</v>
      </c>
      <c r="D439">
        <v>8</v>
      </c>
      <c r="E439" s="8" t="str">
        <f t="shared" si="13"/>
        <v>8-Sep-1996</v>
      </c>
      <c r="F439" s="10">
        <v>3987.93</v>
      </c>
      <c r="G439" t="s">
        <v>11</v>
      </c>
      <c r="H439" t="s">
        <v>11</v>
      </c>
      <c r="I439" t="s">
        <v>41</v>
      </c>
      <c r="J439">
        <f t="shared" si="12"/>
        <v>26</v>
      </c>
      <c r="K439">
        <v>2</v>
      </c>
    </row>
    <row r="440" spans="1:11" x14ac:dyDescent="0.35">
      <c r="A440" t="s">
        <v>466</v>
      </c>
      <c r="B440">
        <v>1990</v>
      </c>
      <c r="C440" t="s">
        <v>15</v>
      </c>
      <c r="D440">
        <v>22</v>
      </c>
      <c r="E440" s="8" t="str">
        <f t="shared" si="13"/>
        <v>22-Nov-1990</v>
      </c>
      <c r="F440" s="10">
        <v>3989.84</v>
      </c>
      <c r="G440" t="s">
        <v>11</v>
      </c>
      <c r="H440" t="s">
        <v>11</v>
      </c>
      <c r="I440" t="s">
        <v>41</v>
      </c>
      <c r="J440">
        <f t="shared" si="12"/>
        <v>32</v>
      </c>
      <c r="K440">
        <v>0</v>
      </c>
    </row>
    <row r="441" spans="1:11" x14ac:dyDescent="0.35">
      <c r="A441" t="s">
        <v>467</v>
      </c>
      <c r="B441">
        <v>1990</v>
      </c>
      <c r="C441" t="s">
        <v>15</v>
      </c>
      <c r="D441">
        <v>1</v>
      </c>
      <c r="E441" s="8" t="str">
        <f t="shared" si="13"/>
        <v>1-Nov-1990</v>
      </c>
      <c r="F441" s="10">
        <v>3994.18</v>
      </c>
      <c r="G441" t="s">
        <v>11</v>
      </c>
      <c r="H441" t="s">
        <v>11</v>
      </c>
      <c r="I441" t="s">
        <v>13</v>
      </c>
      <c r="J441">
        <f t="shared" si="12"/>
        <v>32</v>
      </c>
      <c r="K441">
        <v>0</v>
      </c>
    </row>
    <row r="442" spans="1:11" x14ac:dyDescent="0.35">
      <c r="A442" t="s">
        <v>468</v>
      </c>
      <c r="B442">
        <v>1989</v>
      </c>
      <c r="C442" t="s">
        <v>10</v>
      </c>
      <c r="D442">
        <v>10</v>
      </c>
      <c r="E442" s="8" t="str">
        <f t="shared" si="13"/>
        <v>10-Jul-1989</v>
      </c>
      <c r="F442" s="10">
        <v>4002.36</v>
      </c>
      <c r="G442" t="s">
        <v>11</v>
      </c>
      <c r="H442" t="s">
        <v>16</v>
      </c>
      <c r="I442" t="s">
        <v>13</v>
      </c>
      <c r="J442">
        <f t="shared" si="12"/>
        <v>33</v>
      </c>
      <c r="K442">
        <v>3</v>
      </c>
    </row>
    <row r="443" spans="1:11" x14ac:dyDescent="0.35">
      <c r="A443" t="s">
        <v>469</v>
      </c>
      <c r="B443">
        <v>2000</v>
      </c>
      <c r="C443" t="s">
        <v>20</v>
      </c>
      <c r="D443">
        <v>13</v>
      </c>
      <c r="E443" s="8" t="str">
        <f t="shared" si="13"/>
        <v>13-Sep-2000</v>
      </c>
      <c r="F443" s="10">
        <v>4005.42</v>
      </c>
      <c r="G443" t="s">
        <v>11</v>
      </c>
      <c r="H443" t="s">
        <v>16</v>
      </c>
      <c r="I443" t="s">
        <v>163</v>
      </c>
      <c r="J443">
        <f t="shared" si="12"/>
        <v>22</v>
      </c>
      <c r="K443">
        <v>3</v>
      </c>
    </row>
    <row r="444" spans="1:11" x14ac:dyDescent="0.35">
      <c r="A444" t="s">
        <v>470</v>
      </c>
      <c r="B444">
        <v>1992</v>
      </c>
      <c r="C444" t="s">
        <v>36</v>
      </c>
      <c r="D444">
        <v>11</v>
      </c>
      <c r="E444" s="8" t="str">
        <f t="shared" si="13"/>
        <v>11-Oct-1992</v>
      </c>
      <c r="F444" s="10">
        <v>4032.24</v>
      </c>
      <c r="G444" t="s">
        <v>12</v>
      </c>
      <c r="H444" t="s">
        <v>12</v>
      </c>
      <c r="I444" t="s">
        <v>23</v>
      </c>
      <c r="J444">
        <f t="shared" si="12"/>
        <v>30</v>
      </c>
      <c r="K444">
        <v>1</v>
      </c>
    </row>
    <row r="445" spans="1:11" x14ac:dyDescent="0.35">
      <c r="A445" t="s">
        <v>471</v>
      </c>
      <c r="B445">
        <v>1984</v>
      </c>
      <c r="C445" t="s">
        <v>10</v>
      </c>
      <c r="D445">
        <v>7</v>
      </c>
      <c r="E445" s="8" t="str">
        <f t="shared" si="13"/>
        <v>7-Jul-1984</v>
      </c>
      <c r="F445" s="10">
        <v>4038.41</v>
      </c>
      <c r="G445" t="s">
        <v>11</v>
      </c>
      <c r="H445" t="s">
        <v>16</v>
      </c>
      <c r="I445" t="s">
        <v>13</v>
      </c>
      <c r="J445">
        <f t="shared" si="12"/>
        <v>38</v>
      </c>
      <c r="K445">
        <v>3</v>
      </c>
    </row>
    <row r="446" spans="1:11" x14ac:dyDescent="0.35">
      <c r="A446" t="s">
        <v>472</v>
      </c>
      <c r="B446">
        <v>1983</v>
      </c>
      <c r="C446" t="s">
        <v>15</v>
      </c>
      <c r="D446">
        <v>10</v>
      </c>
      <c r="E446" s="8" t="str">
        <f t="shared" si="13"/>
        <v>10-Nov-1983</v>
      </c>
      <c r="F446" s="10">
        <v>4039.9</v>
      </c>
      <c r="G446" t="s">
        <v>11</v>
      </c>
      <c r="H446" t="s">
        <v>16</v>
      </c>
      <c r="I446" t="s">
        <v>13</v>
      </c>
      <c r="J446">
        <f t="shared" si="12"/>
        <v>39</v>
      </c>
      <c r="K446">
        <v>3</v>
      </c>
    </row>
    <row r="447" spans="1:11" x14ac:dyDescent="0.35">
      <c r="A447" t="s">
        <v>473</v>
      </c>
      <c r="B447">
        <v>1993</v>
      </c>
      <c r="C447" t="s">
        <v>30</v>
      </c>
      <c r="D447">
        <v>26</v>
      </c>
      <c r="E447" s="8" t="str">
        <f t="shared" si="13"/>
        <v>26-Dec-1993</v>
      </c>
      <c r="F447" s="10">
        <v>4040.56</v>
      </c>
      <c r="G447" t="s">
        <v>12</v>
      </c>
      <c r="H447" t="s">
        <v>12</v>
      </c>
      <c r="I447" t="s">
        <v>163</v>
      </c>
      <c r="J447">
        <f t="shared" si="12"/>
        <v>29</v>
      </c>
      <c r="K447">
        <v>1</v>
      </c>
    </row>
    <row r="448" spans="1:11" x14ac:dyDescent="0.35">
      <c r="A448" t="s">
        <v>474</v>
      </c>
      <c r="B448">
        <v>1988</v>
      </c>
      <c r="C448" t="s">
        <v>15</v>
      </c>
      <c r="D448">
        <v>30</v>
      </c>
      <c r="E448" s="8" t="str">
        <f t="shared" si="13"/>
        <v>30-Nov-1988</v>
      </c>
      <c r="F448" s="10">
        <v>4047.94</v>
      </c>
      <c r="G448" t="s">
        <v>11</v>
      </c>
      <c r="H448" t="s">
        <v>16</v>
      </c>
      <c r="I448" t="s">
        <v>13</v>
      </c>
      <c r="J448">
        <f t="shared" si="12"/>
        <v>34</v>
      </c>
      <c r="K448">
        <v>3</v>
      </c>
    </row>
    <row r="449" spans="1:11" x14ac:dyDescent="0.35">
      <c r="A449" t="s">
        <v>475</v>
      </c>
      <c r="B449">
        <v>1993</v>
      </c>
      <c r="C449" t="s">
        <v>34</v>
      </c>
      <c r="D449">
        <v>13</v>
      </c>
      <c r="E449" s="8" t="str">
        <f t="shared" si="13"/>
        <v>13-Aug-1993</v>
      </c>
      <c r="F449" s="10">
        <v>4058.12</v>
      </c>
      <c r="G449" t="s">
        <v>11</v>
      </c>
      <c r="H449" t="s">
        <v>16</v>
      </c>
      <c r="I449" t="s">
        <v>13</v>
      </c>
      <c r="J449">
        <f t="shared" si="12"/>
        <v>29</v>
      </c>
      <c r="K449">
        <v>2</v>
      </c>
    </row>
    <row r="450" spans="1:11" x14ac:dyDescent="0.35">
      <c r="A450" t="s">
        <v>476</v>
      </c>
      <c r="B450">
        <v>1995</v>
      </c>
      <c r="C450" t="s">
        <v>20</v>
      </c>
      <c r="D450">
        <v>14</v>
      </c>
      <c r="E450" s="8" t="str">
        <f t="shared" si="13"/>
        <v>14-Sep-1995</v>
      </c>
      <c r="F450" s="10">
        <v>4058.71</v>
      </c>
      <c r="G450" t="s">
        <v>12</v>
      </c>
      <c r="H450" t="s">
        <v>12</v>
      </c>
      <c r="I450" t="s">
        <v>23</v>
      </c>
      <c r="J450">
        <f t="shared" ref="J450:J513" si="14">DATEDIF(E450,"08-6-2023","y")</f>
        <v>27</v>
      </c>
      <c r="K450">
        <v>2</v>
      </c>
    </row>
    <row r="451" spans="1:11" x14ac:dyDescent="0.35">
      <c r="A451" t="s">
        <v>477</v>
      </c>
      <c r="B451">
        <v>1983</v>
      </c>
      <c r="C451" t="s">
        <v>20</v>
      </c>
      <c r="D451">
        <v>16</v>
      </c>
      <c r="E451" s="8" t="str">
        <f t="shared" ref="E451:E514" si="15">CONCATENATE(D451,"-",C451,"-",B451)</f>
        <v>16-Sep-1983</v>
      </c>
      <c r="F451" s="10">
        <v>4070.42</v>
      </c>
      <c r="G451" t="s">
        <v>11</v>
      </c>
      <c r="H451" t="s">
        <v>16</v>
      </c>
      <c r="I451" t="s">
        <v>13</v>
      </c>
      <c r="J451">
        <f t="shared" si="14"/>
        <v>39</v>
      </c>
      <c r="K451">
        <v>3</v>
      </c>
    </row>
    <row r="452" spans="1:11" x14ac:dyDescent="0.35">
      <c r="A452" t="s">
        <v>478</v>
      </c>
      <c r="B452">
        <v>2002</v>
      </c>
      <c r="C452" t="s">
        <v>36</v>
      </c>
      <c r="D452">
        <v>18</v>
      </c>
      <c r="E452" s="8" t="str">
        <f t="shared" si="15"/>
        <v>18-Oct-2002</v>
      </c>
      <c r="F452" s="10">
        <v>4070.51</v>
      </c>
      <c r="G452" t="s">
        <v>11</v>
      </c>
      <c r="H452" t="s">
        <v>16</v>
      </c>
      <c r="I452" t="s">
        <v>23</v>
      </c>
      <c r="J452">
        <f t="shared" si="14"/>
        <v>20</v>
      </c>
      <c r="K452">
        <v>0</v>
      </c>
    </row>
    <row r="453" spans="1:11" x14ac:dyDescent="0.35">
      <c r="A453" t="s">
        <v>479</v>
      </c>
      <c r="B453">
        <v>1990</v>
      </c>
      <c r="C453" t="s">
        <v>30</v>
      </c>
      <c r="D453">
        <v>1</v>
      </c>
      <c r="E453" s="8" t="str">
        <f t="shared" si="15"/>
        <v>1-Dec-1990</v>
      </c>
      <c r="F453" s="10">
        <v>4074.45</v>
      </c>
      <c r="G453" t="s">
        <v>12</v>
      </c>
      <c r="H453" t="s">
        <v>11</v>
      </c>
      <c r="I453" t="s">
        <v>13</v>
      </c>
      <c r="J453">
        <f t="shared" si="14"/>
        <v>32</v>
      </c>
      <c r="K453">
        <v>1</v>
      </c>
    </row>
    <row r="454" spans="1:11" x14ac:dyDescent="0.35">
      <c r="A454" t="s">
        <v>480</v>
      </c>
      <c r="B454">
        <v>1990</v>
      </c>
      <c r="C454" t="s">
        <v>30</v>
      </c>
      <c r="D454">
        <v>14</v>
      </c>
      <c r="E454" s="8" t="str">
        <f t="shared" si="15"/>
        <v>14-Dec-1990</v>
      </c>
      <c r="F454" s="10">
        <v>4076.5</v>
      </c>
      <c r="G454" t="s">
        <v>11</v>
      </c>
      <c r="H454" t="s">
        <v>12</v>
      </c>
      <c r="I454" t="s">
        <v>41</v>
      </c>
      <c r="J454">
        <f t="shared" si="14"/>
        <v>32</v>
      </c>
      <c r="K454">
        <v>1</v>
      </c>
    </row>
    <row r="455" spans="1:11" x14ac:dyDescent="0.35">
      <c r="A455" t="s">
        <v>481</v>
      </c>
      <c r="B455">
        <v>1994</v>
      </c>
      <c r="C455" t="s">
        <v>34</v>
      </c>
      <c r="D455">
        <v>21</v>
      </c>
      <c r="E455" s="8" t="str">
        <f t="shared" si="15"/>
        <v>21-Aug-1994</v>
      </c>
      <c r="F455" s="10">
        <v>4133.6400000000003</v>
      </c>
      <c r="G455" t="s">
        <v>11</v>
      </c>
      <c r="H455" t="s">
        <v>12</v>
      </c>
      <c r="I455" t="s">
        <v>23</v>
      </c>
      <c r="J455">
        <f t="shared" si="14"/>
        <v>28</v>
      </c>
      <c r="K455">
        <v>1</v>
      </c>
    </row>
    <row r="456" spans="1:11" x14ac:dyDescent="0.35">
      <c r="A456" t="s">
        <v>482</v>
      </c>
      <c r="B456">
        <v>1991</v>
      </c>
      <c r="C456" t="s">
        <v>34</v>
      </c>
      <c r="D456">
        <v>6</v>
      </c>
      <c r="E456" s="8" t="str">
        <f t="shared" si="15"/>
        <v>6-Aug-1991</v>
      </c>
      <c r="F456" s="10">
        <v>4134.08</v>
      </c>
      <c r="G456" t="s">
        <v>11</v>
      </c>
      <c r="H456" t="s">
        <v>16</v>
      </c>
      <c r="I456" t="s">
        <v>23</v>
      </c>
      <c r="J456">
        <f t="shared" si="14"/>
        <v>31</v>
      </c>
      <c r="K456">
        <v>0</v>
      </c>
    </row>
    <row r="457" spans="1:11" x14ac:dyDescent="0.35">
      <c r="A457" t="s">
        <v>483</v>
      </c>
      <c r="B457">
        <v>1992</v>
      </c>
      <c r="C457" t="s">
        <v>18</v>
      </c>
      <c r="D457">
        <v>18</v>
      </c>
      <c r="E457" s="8" t="str">
        <f t="shared" si="15"/>
        <v>18-Jun-1992</v>
      </c>
      <c r="F457" s="10">
        <v>4137.5200000000004</v>
      </c>
      <c r="G457" t="s">
        <v>11</v>
      </c>
      <c r="H457" t="s">
        <v>12</v>
      </c>
      <c r="I457" t="s">
        <v>246</v>
      </c>
      <c r="J457">
        <f t="shared" si="14"/>
        <v>30</v>
      </c>
      <c r="K457">
        <v>0</v>
      </c>
    </row>
    <row r="458" spans="1:11" x14ac:dyDescent="0.35">
      <c r="A458" t="s">
        <v>484</v>
      </c>
      <c r="B458">
        <v>1992</v>
      </c>
      <c r="C458" t="s">
        <v>18</v>
      </c>
      <c r="D458">
        <v>28</v>
      </c>
      <c r="E458" s="8" t="str">
        <f t="shared" si="15"/>
        <v>28-Jun-1992</v>
      </c>
      <c r="F458" s="10">
        <v>4149.74</v>
      </c>
      <c r="G458" t="s">
        <v>11</v>
      </c>
      <c r="H458" t="s">
        <v>16</v>
      </c>
      <c r="I458" t="s">
        <v>41</v>
      </c>
      <c r="J458">
        <f t="shared" si="14"/>
        <v>30</v>
      </c>
      <c r="K458">
        <v>1</v>
      </c>
    </row>
    <row r="459" spans="1:11" x14ac:dyDescent="0.35">
      <c r="A459" t="s">
        <v>485</v>
      </c>
      <c r="B459">
        <v>1992</v>
      </c>
      <c r="C459" t="s">
        <v>34</v>
      </c>
      <c r="D459">
        <v>4</v>
      </c>
      <c r="E459" s="8" t="str">
        <f t="shared" si="15"/>
        <v>4-Aug-1992</v>
      </c>
      <c r="F459" s="10">
        <v>4151.03</v>
      </c>
      <c r="G459" t="s">
        <v>11</v>
      </c>
      <c r="H459" t="s">
        <v>11</v>
      </c>
      <c r="I459" t="s">
        <v>13</v>
      </c>
      <c r="J459">
        <f t="shared" si="14"/>
        <v>30</v>
      </c>
      <c r="K459">
        <v>1</v>
      </c>
    </row>
    <row r="460" spans="1:11" x14ac:dyDescent="0.35">
      <c r="A460" t="s">
        <v>486</v>
      </c>
      <c r="B460">
        <v>1998</v>
      </c>
      <c r="C460" t="s">
        <v>15</v>
      </c>
      <c r="D460">
        <v>26</v>
      </c>
      <c r="E460" s="8" t="str">
        <f t="shared" si="15"/>
        <v>26-Nov-1998</v>
      </c>
      <c r="F460" s="10">
        <v>4154.97</v>
      </c>
      <c r="G460" t="s">
        <v>11</v>
      </c>
      <c r="H460" t="s">
        <v>16</v>
      </c>
      <c r="I460" t="s">
        <v>23</v>
      </c>
      <c r="J460">
        <f t="shared" si="14"/>
        <v>24</v>
      </c>
      <c r="K460">
        <v>0</v>
      </c>
    </row>
    <row r="461" spans="1:11" x14ac:dyDescent="0.35">
      <c r="A461" t="s">
        <v>487</v>
      </c>
      <c r="B461">
        <v>1984</v>
      </c>
      <c r="C461" t="s">
        <v>20</v>
      </c>
      <c r="D461">
        <v>16</v>
      </c>
      <c r="E461" s="8" t="str">
        <f t="shared" si="15"/>
        <v>16-Sep-1984</v>
      </c>
      <c r="F461" s="10">
        <v>4163.21</v>
      </c>
      <c r="G461" t="s">
        <v>11</v>
      </c>
      <c r="H461" t="s">
        <v>11</v>
      </c>
      <c r="I461" t="s">
        <v>23</v>
      </c>
      <c r="J461">
        <f t="shared" si="14"/>
        <v>38</v>
      </c>
      <c r="K461">
        <v>3</v>
      </c>
    </row>
    <row r="462" spans="1:11" x14ac:dyDescent="0.35">
      <c r="A462" t="s">
        <v>488</v>
      </c>
      <c r="B462">
        <v>1989</v>
      </c>
      <c r="C462" t="s">
        <v>18</v>
      </c>
      <c r="D462">
        <v>25</v>
      </c>
      <c r="E462" s="8" t="str">
        <f t="shared" si="15"/>
        <v>25-Jun-1989</v>
      </c>
      <c r="F462" s="10">
        <v>4185.1000000000004</v>
      </c>
      <c r="G462" t="s">
        <v>11</v>
      </c>
      <c r="H462" t="s">
        <v>12</v>
      </c>
      <c r="I462" t="s">
        <v>13</v>
      </c>
      <c r="J462">
        <f t="shared" si="14"/>
        <v>33</v>
      </c>
      <c r="K462">
        <v>0</v>
      </c>
    </row>
    <row r="463" spans="1:11" x14ac:dyDescent="0.35">
      <c r="A463" t="s">
        <v>489</v>
      </c>
      <c r="B463">
        <v>1995</v>
      </c>
      <c r="C463" t="s">
        <v>36</v>
      </c>
      <c r="D463">
        <v>3</v>
      </c>
      <c r="E463" s="8" t="str">
        <f t="shared" si="15"/>
        <v>3-Oct-1995</v>
      </c>
      <c r="F463" s="10">
        <v>4188.7299999999996</v>
      </c>
      <c r="G463" t="s">
        <v>11</v>
      </c>
      <c r="H463" t="s">
        <v>11</v>
      </c>
      <c r="I463" t="s">
        <v>199</v>
      </c>
      <c r="J463">
        <f t="shared" si="14"/>
        <v>27</v>
      </c>
      <c r="K463">
        <v>0</v>
      </c>
    </row>
    <row r="464" spans="1:11" x14ac:dyDescent="0.35">
      <c r="A464" t="s">
        <v>490</v>
      </c>
      <c r="B464">
        <v>1997</v>
      </c>
      <c r="C464" t="s">
        <v>20</v>
      </c>
      <c r="D464">
        <v>6</v>
      </c>
      <c r="E464" s="8" t="str">
        <f t="shared" si="15"/>
        <v>6-Sep-1997</v>
      </c>
      <c r="F464" s="10">
        <v>4189.1099999999997</v>
      </c>
      <c r="G464" t="s">
        <v>11</v>
      </c>
      <c r="H464" t="s">
        <v>11</v>
      </c>
      <c r="I464" t="s">
        <v>23</v>
      </c>
      <c r="J464">
        <f t="shared" si="14"/>
        <v>25</v>
      </c>
      <c r="K464">
        <v>2</v>
      </c>
    </row>
    <row r="465" spans="1:11" x14ac:dyDescent="0.35">
      <c r="A465" t="s">
        <v>491</v>
      </c>
      <c r="B465">
        <v>1998</v>
      </c>
      <c r="C465" t="s">
        <v>30</v>
      </c>
      <c r="D465">
        <v>14</v>
      </c>
      <c r="E465" s="8" t="str">
        <f t="shared" si="15"/>
        <v>14-Dec-1998</v>
      </c>
      <c r="F465" s="10">
        <v>4234.93</v>
      </c>
      <c r="G465" t="s">
        <v>11</v>
      </c>
      <c r="H465" t="s">
        <v>16</v>
      </c>
      <c r="I465" t="s">
        <v>41</v>
      </c>
      <c r="J465">
        <f t="shared" si="14"/>
        <v>24</v>
      </c>
      <c r="K465">
        <v>3</v>
      </c>
    </row>
    <row r="466" spans="1:11" x14ac:dyDescent="0.35">
      <c r="A466" t="s">
        <v>492</v>
      </c>
      <c r="B466">
        <v>1992</v>
      </c>
      <c r="C466" t="s">
        <v>18</v>
      </c>
      <c r="D466">
        <v>27</v>
      </c>
      <c r="E466" s="8" t="str">
        <f t="shared" si="15"/>
        <v>27-Jun-1992</v>
      </c>
      <c r="F466" s="10">
        <v>4237.13</v>
      </c>
      <c r="G466" t="s">
        <v>12</v>
      </c>
      <c r="H466" t="s">
        <v>16</v>
      </c>
      <c r="I466" t="s">
        <v>167</v>
      </c>
      <c r="J466">
        <f t="shared" si="14"/>
        <v>30</v>
      </c>
      <c r="K466">
        <v>1</v>
      </c>
    </row>
    <row r="467" spans="1:11" x14ac:dyDescent="0.35">
      <c r="A467" t="s">
        <v>493</v>
      </c>
      <c r="B467">
        <v>1991</v>
      </c>
      <c r="C467" t="s">
        <v>15</v>
      </c>
      <c r="D467">
        <v>3</v>
      </c>
      <c r="E467" s="8" t="str">
        <f t="shared" si="15"/>
        <v>3-Nov-1991</v>
      </c>
      <c r="F467" s="10">
        <v>4239.8900000000003</v>
      </c>
      <c r="G467" t="s">
        <v>11</v>
      </c>
      <c r="H467" t="s">
        <v>11</v>
      </c>
      <c r="I467" t="s">
        <v>23</v>
      </c>
      <c r="J467">
        <f t="shared" si="14"/>
        <v>31</v>
      </c>
      <c r="K467">
        <v>1</v>
      </c>
    </row>
    <row r="468" spans="1:11" x14ac:dyDescent="0.35">
      <c r="A468" t="s">
        <v>494</v>
      </c>
      <c r="B468">
        <v>1991</v>
      </c>
      <c r="C468" t="s">
        <v>30</v>
      </c>
      <c r="D468">
        <v>1</v>
      </c>
      <c r="E468" s="8" t="str">
        <f t="shared" si="15"/>
        <v>1-Dec-1991</v>
      </c>
      <c r="F468" s="10">
        <v>4243.59</v>
      </c>
      <c r="G468" t="s">
        <v>12</v>
      </c>
      <c r="H468" t="s">
        <v>16</v>
      </c>
      <c r="I468" t="s">
        <v>23</v>
      </c>
      <c r="J468">
        <f t="shared" si="14"/>
        <v>31</v>
      </c>
      <c r="K468">
        <v>1</v>
      </c>
    </row>
    <row r="469" spans="1:11" x14ac:dyDescent="0.35">
      <c r="A469" t="s">
        <v>495</v>
      </c>
      <c r="B469">
        <v>1982</v>
      </c>
      <c r="C469" t="s">
        <v>18</v>
      </c>
      <c r="D469">
        <v>16</v>
      </c>
      <c r="E469" s="8" t="str">
        <f t="shared" si="15"/>
        <v>16-Jun-1982</v>
      </c>
      <c r="F469" s="10">
        <v>4250.24</v>
      </c>
      <c r="G469" t="s">
        <v>11</v>
      </c>
      <c r="H469" t="s">
        <v>12</v>
      </c>
      <c r="I469" t="s">
        <v>13</v>
      </c>
      <c r="J469">
        <f t="shared" si="14"/>
        <v>40</v>
      </c>
      <c r="K469">
        <v>3</v>
      </c>
    </row>
    <row r="470" spans="1:11" x14ac:dyDescent="0.35">
      <c r="A470" t="s">
        <v>496</v>
      </c>
      <c r="B470">
        <v>1995</v>
      </c>
      <c r="C470" t="s">
        <v>36</v>
      </c>
      <c r="D470">
        <v>14</v>
      </c>
      <c r="E470" s="8" t="str">
        <f t="shared" si="15"/>
        <v>14-Oct-1995</v>
      </c>
      <c r="F470" s="10">
        <v>4260.74</v>
      </c>
      <c r="G470" t="s">
        <v>12</v>
      </c>
      <c r="H470" t="s">
        <v>11</v>
      </c>
      <c r="I470" t="s">
        <v>41</v>
      </c>
      <c r="J470">
        <f t="shared" si="14"/>
        <v>27</v>
      </c>
      <c r="K470">
        <v>3</v>
      </c>
    </row>
    <row r="471" spans="1:11" x14ac:dyDescent="0.35">
      <c r="A471" t="s">
        <v>497</v>
      </c>
      <c r="B471">
        <v>1983</v>
      </c>
      <c r="C471" t="s">
        <v>15</v>
      </c>
      <c r="D471">
        <v>20</v>
      </c>
      <c r="E471" s="8" t="str">
        <f t="shared" si="15"/>
        <v>20-Nov-1983</v>
      </c>
      <c r="F471" s="10">
        <v>4265.01</v>
      </c>
      <c r="G471" t="s">
        <v>11</v>
      </c>
      <c r="H471" t="s">
        <v>16</v>
      </c>
      <c r="I471" t="s">
        <v>23</v>
      </c>
      <c r="J471">
        <f t="shared" si="14"/>
        <v>39</v>
      </c>
      <c r="K471">
        <v>3</v>
      </c>
    </row>
    <row r="472" spans="1:11" x14ac:dyDescent="0.35">
      <c r="A472" t="s">
        <v>498</v>
      </c>
      <c r="B472">
        <v>1992</v>
      </c>
      <c r="C472" t="s">
        <v>18</v>
      </c>
      <c r="D472">
        <v>18</v>
      </c>
      <c r="E472" s="8" t="str">
        <f t="shared" si="15"/>
        <v>18-Jun-1992</v>
      </c>
      <c r="F472" s="10">
        <v>4266.17</v>
      </c>
      <c r="G472" t="s">
        <v>12</v>
      </c>
      <c r="H472" t="s">
        <v>11</v>
      </c>
      <c r="I472" t="s">
        <v>13</v>
      </c>
      <c r="J472">
        <f t="shared" si="14"/>
        <v>30</v>
      </c>
      <c r="K472">
        <v>2</v>
      </c>
    </row>
    <row r="473" spans="1:11" x14ac:dyDescent="0.35">
      <c r="A473" t="s">
        <v>499</v>
      </c>
      <c r="B473">
        <v>2003</v>
      </c>
      <c r="C473" t="s">
        <v>18</v>
      </c>
      <c r="D473">
        <v>8</v>
      </c>
      <c r="E473" s="8" t="str">
        <f t="shared" si="15"/>
        <v>8-Jun-2003</v>
      </c>
      <c r="F473" s="10">
        <v>4278.55</v>
      </c>
      <c r="G473" t="s">
        <v>11</v>
      </c>
      <c r="H473" t="s">
        <v>16</v>
      </c>
      <c r="I473" t="s">
        <v>299</v>
      </c>
      <c r="J473">
        <f t="shared" si="14"/>
        <v>20</v>
      </c>
      <c r="K473">
        <v>0</v>
      </c>
    </row>
    <row r="474" spans="1:11" x14ac:dyDescent="0.35">
      <c r="A474" t="s">
        <v>500</v>
      </c>
      <c r="B474">
        <v>2000</v>
      </c>
      <c r="C474" t="s">
        <v>15</v>
      </c>
      <c r="D474">
        <v>25</v>
      </c>
      <c r="E474" s="8" t="str">
        <f t="shared" si="15"/>
        <v>25-Nov-2000</v>
      </c>
      <c r="F474" s="10">
        <v>4296.2700000000004</v>
      </c>
      <c r="G474" t="s">
        <v>11</v>
      </c>
      <c r="H474" t="s">
        <v>12</v>
      </c>
      <c r="I474" t="s">
        <v>23</v>
      </c>
      <c r="J474">
        <f t="shared" si="14"/>
        <v>22</v>
      </c>
      <c r="K474">
        <v>3</v>
      </c>
    </row>
    <row r="475" spans="1:11" x14ac:dyDescent="0.35">
      <c r="A475" t="s">
        <v>501</v>
      </c>
      <c r="B475">
        <v>1988</v>
      </c>
      <c r="C475" t="s">
        <v>30</v>
      </c>
      <c r="D475">
        <v>19</v>
      </c>
      <c r="E475" s="8" t="str">
        <f t="shared" si="15"/>
        <v>19-Dec-1988</v>
      </c>
      <c r="F475" s="10">
        <v>4320.41</v>
      </c>
      <c r="G475" t="s">
        <v>11</v>
      </c>
      <c r="H475" t="s">
        <v>16</v>
      </c>
      <c r="I475" t="s">
        <v>23</v>
      </c>
      <c r="J475">
        <f t="shared" si="14"/>
        <v>34</v>
      </c>
      <c r="K475">
        <v>0</v>
      </c>
    </row>
    <row r="476" spans="1:11" x14ac:dyDescent="0.35">
      <c r="A476" t="s">
        <v>502</v>
      </c>
      <c r="B476">
        <v>1994</v>
      </c>
      <c r="C476" t="s">
        <v>15</v>
      </c>
      <c r="D476">
        <v>2</v>
      </c>
      <c r="E476" s="8" t="str">
        <f t="shared" si="15"/>
        <v>2-Nov-1994</v>
      </c>
      <c r="F476" s="10">
        <v>4337.74</v>
      </c>
      <c r="G476" t="s">
        <v>11</v>
      </c>
      <c r="H476" t="s">
        <v>16</v>
      </c>
      <c r="I476" t="s">
        <v>246</v>
      </c>
      <c r="J476">
        <f t="shared" si="14"/>
        <v>28</v>
      </c>
      <c r="K476">
        <v>1</v>
      </c>
    </row>
    <row r="477" spans="1:11" x14ac:dyDescent="0.35">
      <c r="A477" t="s">
        <v>503</v>
      </c>
      <c r="B477">
        <v>1994</v>
      </c>
      <c r="C477" t="s">
        <v>36</v>
      </c>
      <c r="D477">
        <v>26</v>
      </c>
      <c r="E477" s="8" t="str">
        <f t="shared" si="15"/>
        <v>26-Oct-1994</v>
      </c>
      <c r="F477" s="10">
        <v>4340.4399999999996</v>
      </c>
      <c r="G477" t="s">
        <v>11</v>
      </c>
      <c r="H477" t="s">
        <v>16</v>
      </c>
      <c r="I477" t="s">
        <v>13</v>
      </c>
      <c r="J477">
        <f t="shared" si="14"/>
        <v>28</v>
      </c>
      <c r="K477">
        <v>2</v>
      </c>
    </row>
    <row r="478" spans="1:11" x14ac:dyDescent="0.35">
      <c r="A478" t="s">
        <v>504</v>
      </c>
      <c r="B478">
        <v>1991</v>
      </c>
      <c r="C478" t="s">
        <v>18</v>
      </c>
      <c r="D478">
        <v>1</v>
      </c>
      <c r="E478" s="8" t="str">
        <f t="shared" si="15"/>
        <v>1-Jun-1991</v>
      </c>
      <c r="F478" s="10">
        <v>4347.0200000000004</v>
      </c>
      <c r="G478" t="s">
        <v>11</v>
      </c>
      <c r="H478" t="s">
        <v>16</v>
      </c>
      <c r="I478" t="s">
        <v>246</v>
      </c>
      <c r="J478">
        <f t="shared" si="14"/>
        <v>32</v>
      </c>
      <c r="K478">
        <v>0</v>
      </c>
    </row>
    <row r="479" spans="1:11" x14ac:dyDescent="0.35">
      <c r="A479" t="s">
        <v>505</v>
      </c>
      <c r="B479">
        <v>1994</v>
      </c>
      <c r="C479" t="s">
        <v>15</v>
      </c>
      <c r="D479">
        <v>1</v>
      </c>
      <c r="E479" s="8" t="str">
        <f t="shared" si="15"/>
        <v>1-Nov-1994</v>
      </c>
      <c r="F479" s="10">
        <v>4349.46</v>
      </c>
      <c r="G479" t="s">
        <v>11</v>
      </c>
      <c r="H479" t="s">
        <v>11</v>
      </c>
      <c r="I479" t="s">
        <v>13</v>
      </c>
      <c r="J479">
        <f t="shared" si="14"/>
        <v>28</v>
      </c>
      <c r="K479">
        <v>2</v>
      </c>
    </row>
    <row r="480" spans="1:11" x14ac:dyDescent="0.35">
      <c r="A480" t="s">
        <v>506</v>
      </c>
      <c r="B480">
        <v>1991</v>
      </c>
      <c r="C480" t="s">
        <v>20</v>
      </c>
      <c r="D480">
        <v>13</v>
      </c>
      <c r="E480" s="8" t="str">
        <f t="shared" si="15"/>
        <v>13-Sep-1991</v>
      </c>
      <c r="F480" s="10">
        <v>4350.51</v>
      </c>
      <c r="G480" t="s">
        <v>11</v>
      </c>
      <c r="H480" t="s">
        <v>11</v>
      </c>
      <c r="I480" t="s">
        <v>13</v>
      </c>
      <c r="J480">
        <f t="shared" si="14"/>
        <v>31</v>
      </c>
      <c r="K480">
        <v>1</v>
      </c>
    </row>
    <row r="481" spans="1:11" x14ac:dyDescent="0.35">
      <c r="A481" t="s">
        <v>507</v>
      </c>
      <c r="B481">
        <v>1990</v>
      </c>
      <c r="C481" t="s">
        <v>34</v>
      </c>
      <c r="D481">
        <v>28</v>
      </c>
      <c r="E481" s="8" t="str">
        <f t="shared" si="15"/>
        <v>28-Aug-1990</v>
      </c>
      <c r="F481" s="10">
        <v>4357.04</v>
      </c>
      <c r="G481" t="s">
        <v>11</v>
      </c>
      <c r="H481" t="s">
        <v>12</v>
      </c>
      <c r="I481" t="s">
        <v>23</v>
      </c>
      <c r="J481">
        <f t="shared" si="14"/>
        <v>32</v>
      </c>
      <c r="K481">
        <v>0</v>
      </c>
    </row>
    <row r="482" spans="1:11" x14ac:dyDescent="0.35">
      <c r="A482" t="s">
        <v>508</v>
      </c>
      <c r="B482">
        <v>1997</v>
      </c>
      <c r="C482" t="s">
        <v>15</v>
      </c>
      <c r="D482">
        <v>29</v>
      </c>
      <c r="E482" s="8" t="str">
        <f t="shared" si="15"/>
        <v>29-Nov-1997</v>
      </c>
      <c r="F482" s="10">
        <v>4391.6499999999996</v>
      </c>
      <c r="G482" t="s">
        <v>11</v>
      </c>
      <c r="H482" t="s">
        <v>11</v>
      </c>
      <c r="I482" t="s">
        <v>41</v>
      </c>
      <c r="J482">
        <f t="shared" si="14"/>
        <v>25</v>
      </c>
      <c r="K482">
        <v>3</v>
      </c>
    </row>
    <row r="483" spans="1:11" x14ac:dyDescent="0.35">
      <c r="A483" t="s">
        <v>509</v>
      </c>
      <c r="B483">
        <v>1982</v>
      </c>
      <c r="C483" t="s">
        <v>18</v>
      </c>
      <c r="D483">
        <v>29</v>
      </c>
      <c r="E483" s="8" t="str">
        <f t="shared" si="15"/>
        <v>29-Jun-1982</v>
      </c>
      <c r="F483" s="10">
        <v>4392.7</v>
      </c>
      <c r="G483" t="s">
        <v>11</v>
      </c>
      <c r="H483" t="s">
        <v>11</v>
      </c>
      <c r="I483" t="s">
        <v>13</v>
      </c>
      <c r="J483">
        <f t="shared" si="14"/>
        <v>40</v>
      </c>
      <c r="K483">
        <v>3</v>
      </c>
    </row>
    <row r="484" spans="1:11" x14ac:dyDescent="0.35">
      <c r="A484" t="s">
        <v>510</v>
      </c>
      <c r="B484">
        <v>1988</v>
      </c>
      <c r="C484" t="s">
        <v>10</v>
      </c>
      <c r="D484">
        <v>18</v>
      </c>
      <c r="E484" s="8" t="str">
        <f t="shared" si="15"/>
        <v>18-Jul-1988</v>
      </c>
      <c r="F484" s="10">
        <v>4397.3100000000004</v>
      </c>
      <c r="G484" t="s">
        <v>11</v>
      </c>
      <c r="H484" t="s">
        <v>11</v>
      </c>
      <c r="I484" t="s">
        <v>13</v>
      </c>
      <c r="J484">
        <f t="shared" si="14"/>
        <v>34</v>
      </c>
      <c r="K484">
        <v>3</v>
      </c>
    </row>
    <row r="485" spans="1:11" x14ac:dyDescent="0.35">
      <c r="A485" t="s">
        <v>511</v>
      </c>
      <c r="B485">
        <v>1986</v>
      </c>
      <c r="C485" t="s">
        <v>34</v>
      </c>
      <c r="D485">
        <v>11</v>
      </c>
      <c r="E485" s="8" t="str">
        <f t="shared" si="15"/>
        <v>11-Aug-1986</v>
      </c>
      <c r="F485" s="10">
        <v>4399.7299999999996</v>
      </c>
      <c r="G485" t="s">
        <v>12</v>
      </c>
      <c r="H485" t="s">
        <v>11</v>
      </c>
      <c r="I485" t="s">
        <v>13</v>
      </c>
      <c r="J485">
        <f t="shared" si="14"/>
        <v>36</v>
      </c>
      <c r="K485">
        <v>0</v>
      </c>
    </row>
    <row r="486" spans="1:11" x14ac:dyDescent="0.35">
      <c r="A486" t="s">
        <v>512</v>
      </c>
      <c r="B486">
        <v>1986</v>
      </c>
      <c r="C486" t="s">
        <v>10</v>
      </c>
      <c r="D486">
        <v>13</v>
      </c>
      <c r="E486" s="8" t="str">
        <f t="shared" si="15"/>
        <v>13-Jul-1986</v>
      </c>
      <c r="F486" s="10">
        <v>4402.2299999999996</v>
      </c>
      <c r="G486" t="s">
        <v>11</v>
      </c>
      <c r="H486" t="s">
        <v>11</v>
      </c>
      <c r="I486" t="s">
        <v>41</v>
      </c>
      <c r="J486">
        <f t="shared" si="14"/>
        <v>36</v>
      </c>
      <c r="K486">
        <v>0</v>
      </c>
    </row>
    <row r="487" spans="1:11" x14ac:dyDescent="0.35">
      <c r="A487" t="s">
        <v>513</v>
      </c>
      <c r="B487">
        <v>1988</v>
      </c>
      <c r="C487" t="s">
        <v>20</v>
      </c>
      <c r="D487">
        <v>16</v>
      </c>
      <c r="E487" s="8" t="str">
        <f t="shared" si="15"/>
        <v>16-Sep-1988</v>
      </c>
      <c r="F487" s="10">
        <v>4415.16</v>
      </c>
      <c r="G487" t="s">
        <v>11</v>
      </c>
      <c r="H487" t="s">
        <v>16</v>
      </c>
      <c r="I487" t="s">
        <v>13</v>
      </c>
      <c r="J487">
        <f t="shared" si="14"/>
        <v>34</v>
      </c>
      <c r="K487">
        <v>0</v>
      </c>
    </row>
    <row r="488" spans="1:11" x14ac:dyDescent="0.35">
      <c r="A488" t="s">
        <v>514</v>
      </c>
      <c r="B488">
        <v>1992</v>
      </c>
      <c r="C488" t="s">
        <v>34</v>
      </c>
      <c r="D488">
        <v>15</v>
      </c>
      <c r="E488" s="8" t="str">
        <f t="shared" si="15"/>
        <v>15-Aug-1992</v>
      </c>
      <c r="F488" s="10">
        <v>4420.95</v>
      </c>
      <c r="G488" t="s">
        <v>11</v>
      </c>
      <c r="H488" t="s">
        <v>12</v>
      </c>
      <c r="I488" t="s">
        <v>515</v>
      </c>
      <c r="J488">
        <f t="shared" si="14"/>
        <v>30</v>
      </c>
      <c r="K488">
        <v>0</v>
      </c>
    </row>
    <row r="489" spans="1:11" x14ac:dyDescent="0.35">
      <c r="A489" t="s">
        <v>516</v>
      </c>
      <c r="B489">
        <v>1994</v>
      </c>
      <c r="C489" t="s">
        <v>30</v>
      </c>
      <c r="D489">
        <v>29</v>
      </c>
      <c r="E489" s="8" t="str">
        <f t="shared" si="15"/>
        <v>29-Dec-1994</v>
      </c>
      <c r="F489" s="10">
        <v>4428.8900000000003</v>
      </c>
      <c r="G489" t="s">
        <v>12</v>
      </c>
      <c r="H489" t="s">
        <v>16</v>
      </c>
      <c r="I489" t="s">
        <v>355</v>
      </c>
      <c r="J489">
        <f t="shared" si="14"/>
        <v>28</v>
      </c>
      <c r="K489">
        <v>2</v>
      </c>
    </row>
    <row r="490" spans="1:11" x14ac:dyDescent="0.35">
      <c r="A490" t="s">
        <v>517</v>
      </c>
      <c r="B490">
        <v>1993</v>
      </c>
      <c r="C490" t="s">
        <v>20</v>
      </c>
      <c r="D490">
        <v>4</v>
      </c>
      <c r="E490" s="8" t="str">
        <f t="shared" si="15"/>
        <v>4-Sep-1993</v>
      </c>
      <c r="F490" s="10">
        <v>4433.3900000000003</v>
      </c>
      <c r="G490" t="s">
        <v>11</v>
      </c>
      <c r="H490" t="s">
        <v>12</v>
      </c>
      <c r="I490" t="s">
        <v>23</v>
      </c>
      <c r="J490">
        <f t="shared" si="14"/>
        <v>29</v>
      </c>
      <c r="K490">
        <v>2</v>
      </c>
    </row>
    <row r="491" spans="1:11" x14ac:dyDescent="0.35">
      <c r="A491" t="s">
        <v>518</v>
      </c>
      <c r="B491">
        <v>1993</v>
      </c>
      <c r="C491" t="s">
        <v>30</v>
      </c>
      <c r="D491">
        <v>23</v>
      </c>
      <c r="E491" s="8" t="str">
        <f t="shared" si="15"/>
        <v>23-Dec-1993</v>
      </c>
      <c r="F491" s="10">
        <v>4433.92</v>
      </c>
      <c r="G491" t="s">
        <v>11</v>
      </c>
      <c r="H491" t="s">
        <v>11</v>
      </c>
      <c r="I491" t="s">
        <v>23</v>
      </c>
      <c r="J491">
        <f t="shared" si="14"/>
        <v>29</v>
      </c>
      <c r="K491">
        <v>2</v>
      </c>
    </row>
    <row r="492" spans="1:11" x14ac:dyDescent="0.35">
      <c r="A492" t="s">
        <v>519</v>
      </c>
      <c r="B492">
        <v>1994</v>
      </c>
      <c r="C492" t="s">
        <v>36</v>
      </c>
      <c r="D492">
        <v>8</v>
      </c>
      <c r="E492" s="8" t="str">
        <f t="shared" si="15"/>
        <v>8-Oct-1994</v>
      </c>
      <c r="F492" s="10">
        <v>4435.09</v>
      </c>
      <c r="G492" t="s">
        <v>12</v>
      </c>
      <c r="H492" t="s">
        <v>11</v>
      </c>
      <c r="I492" t="s">
        <v>167</v>
      </c>
      <c r="J492">
        <f t="shared" si="14"/>
        <v>28</v>
      </c>
      <c r="K492">
        <v>2</v>
      </c>
    </row>
    <row r="493" spans="1:11" x14ac:dyDescent="0.35">
      <c r="A493" t="s">
        <v>520</v>
      </c>
      <c r="B493">
        <v>1994</v>
      </c>
      <c r="C493" t="s">
        <v>36</v>
      </c>
      <c r="D493">
        <v>24</v>
      </c>
      <c r="E493" s="8" t="str">
        <f t="shared" si="15"/>
        <v>24-Oct-1994</v>
      </c>
      <c r="F493" s="10">
        <v>4438.26</v>
      </c>
      <c r="G493" t="s">
        <v>11</v>
      </c>
      <c r="H493" t="s">
        <v>12</v>
      </c>
      <c r="I493" t="s">
        <v>355</v>
      </c>
      <c r="J493">
        <f t="shared" si="14"/>
        <v>28</v>
      </c>
      <c r="K493">
        <v>2</v>
      </c>
    </row>
    <row r="494" spans="1:11" x14ac:dyDescent="0.35">
      <c r="A494" t="s">
        <v>521</v>
      </c>
      <c r="B494">
        <v>1991</v>
      </c>
      <c r="C494" t="s">
        <v>20</v>
      </c>
      <c r="D494">
        <v>3</v>
      </c>
      <c r="E494" s="8" t="str">
        <f t="shared" si="15"/>
        <v>3-Sep-1991</v>
      </c>
      <c r="F494" s="10">
        <v>4441.21</v>
      </c>
      <c r="G494" t="s">
        <v>16</v>
      </c>
      <c r="H494" t="s">
        <v>11</v>
      </c>
      <c r="I494" t="s">
        <v>275</v>
      </c>
      <c r="J494">
        <f t="shared" si="14"/>
        <v>31</v>
      </c>
      <c r="K494">
        <v>1</v>
      </c>
    </row>
    <row r="495" spans="1:11" x14ac:dyDescent="0.35">
      <c r="A495" t="s">
        <v>522</v>
      </c>
      <c r="B495">
        <v>1994</v>
      </c>
      <c r="C495" t="s">
        <v>18</v>
      </c>
      <c r="D495">
        <v>28</v>
      </c>
      <c r="E495" s="8" t="str">
        <f t="shared" si="15"/>
        <v>28-Jun-1994</v>
      </c>
      <c r="F495" s="10">
        <v>4449.46</v>
      </c>
      <c r="G495" t="s">
        <v>16</v>
      </c>
      <c r="H495" t="s">
        <v>11</v>
      </c>
      <c r="I495" t="s">
        <v>13</v>
      </c>
      <c r="J495">
        <f t="shared" si="14"/>
        <v>28</v>
      </c>
      <c r="K495">
        <v>3</v>
      </c>
    </row>
    <row r="496" spans="1:11" x14ac:dyDescent="0.35">
      <c r="A496" t="s">
        <v>523</v>
      </c>
      <c r="B496">
        <v>1990</v>
      </c>
      <c r="C496" t="s">
        <v>34</v>
      </c>
      <c r="D496">
        <v>8</v>
      </c>
      <c r="E496" s="8" t="str">
        <f t="shared" si="15"/>
        <v>8-Aug-1990</v>
      </c>
      <c r="F496" s="10">
        <v>4454.3999999999996</v>
      </c>
      <c r="G496" t="s">
        <v>11</v>
      </c>
      <c r="H496" t="s">
        <v>12</v>
      </c>
      <c r="I496" t="s">
        <v>23</v>
      </c>
      <c r="J496">
        <f t="shared" si="14"/>
        <v>32</v>
      </c>
      <c r="K496">
        <v>1</v>
      </c>
    </row>
    <row r="497" spans="1:11" x14ac:dyDescent="0.35">
      <c r="A497" t="s">
        <v>524</v>
      </c>
      <c r="B497">
        <v>1990</v>
      </c>
      <c r="C497" t="s">
        <v>10</v>
      </c>
      <c r="D497">
        <v>15</v>
      </c>
      <c r="E497" s="8" t="str">
        <f t="shared" si="15"/>
        <v>15-Jul-1990</v>
      </c>
      <c r="F497" s="10">
        <v>4462.72</v>
      </c>
      <c r="G497" t="s">
        <v>11</v>
      </c>
      <c r="H497" t="s">
        <v>12</v>
      </c>
      <c r="I497" t="s">
        <v>23</v>
      </c>
      <c r="J497">
        <f t="shared" si="14"/>
        <v>32</v>
      </c>
      <c r="K497">
        <v>1</v>
      </c>
    </row>
    <row r="498" spans="1:11" x14ac:dyDescent="0.35">
      <c r="A498" t="s">
        <v>525</v>
      </c>
      <c r="B498">
        <v>1991</v>
      </c>
      <c r="C498" t="s">
        <v>10</v>
      </c>
      <c r="D498">
        <v>4</v>
      </c>
      <c r="E498" s="8" t="str">
        <f t="shared" si="15"/>
        <v>4-Jul-1991</v>
      </c>
      <c r="F498" s="10">
        <v>4463.21</v>
      </c>
      <c r="G498" t="s">
        <v>12</v>
      </c>
      <c r="H498" t="s">
        <v>12</v>
      </c>
      <c r="I498" t="s">
        <v>13</v>
      </c>
      <c r="J498">
        <f t="shared" si="14"/>
        <v>31</v>
      </c>
      <c r="K498">
        <v>2</v>
      </c>
    </row>
    <row r="499" spans="1:11" x14ac:dyDescent="0.35">
      <c r="A499" t="s">
        <v>526</v>
      </c>
      <c r="B499">
        <v>1999</v>
      </c>
      <c r="C499" t="s">
        <v>15</v>
      </c>
      <c r="D499">
        <v>20</v>
      </c>
      <c r="E499" s="8" t="str">
        <f t="shared" si="15"/>
        <v>20-Nov-1999</v>
      </c>
      <c r="F499" s="10">
        <v>4466.62</v>
      </c>
      <c r="G499" t="s">
        <v>11</v>
      </c>
      <c r="H499" t="s">
        <v>11</v>
      </c>
      <c r="I499" t="s">
        <v>23</v>
      </c>
      <c r="J499">
        <f t="shared" si="14"/>
        <v>23</v>
      </c>
      <c r="K499">
        <v>3</v>
      </c>
    </row>
    <row r="500" spans="1:11" x14ac:dyDescent="0.35">
      <c r="A500" t="s">
        <v>527</v>
      </c>
      <c r="B500">
        <v>2004</v>
      </c>
      <c r="C500" t="s">
        <v>10</v>
      </c>
      <c r="D500">
        <v>18</v>
      </c>
      <c r="E500" s="8" t="str">
        <f t="shared" si="15"/>
        <v>18-Jul-2004</v>
      </c>
      <c r="F500" s="10">
        <v>4468.25</v>
      </c>
      <c r="G500" t="s">
        <v>11</v>
      </c>
      <c r="H500" t="s">
        <v>11</v>
      </c>
      <c r="I500" t="s">
        <v>23</v>
      </c>
      <c r="J500">
        <f t="shared" si="14"/>
        <v>18</v>
      </c>
      <c r="K500">
        <v>0</v>
      </c>
    </row>
    <row r="501" spans="1:11" x14ac:dyDescent="0.35">
      <c r="A501" t="s">
        <v>528</v>
      </c>
      <c r="B501">
        <v>1992</v>
      </c>
      <c r="C501" t="s">
        <v>10</v>
      </c>
      <c r="D501">
        <v>12</v>
      </c>
      <c r="E501" s="8" t="str">
        <f t="shared" si="15"/>
        <v>12-Jul-1992</v>
      </c>
      <c r="F501" s="10">
        <v>4488.58</v>
      </c>
      <c r="G501" t="s">
        <v>11</v>
      </c>
      <c r="H501" t="s">
        <v>12</v>
      </c>
      <c r="I501" t="s">
        <v>23</v>
      </c>
      <c r="J501">
        <f t="shared" si="14"/>
        <v>30</v>
      </c>
      <c r="K501">
        <v>0</v>
      </c>
    </row>
    <row r="502" spans="1:11" x14ac:dyDescent="0.35">
      <c r="A502" t="s">
        <v>529</v>
      </c>
      <c r="B502">
        <v>1988</v>
      </c>
      <c r="C502" t="s">
        <v>18</v>
      </c>
      <c r="D502">
        <v>26</v>
      </c>
      <c r="E502" s="8" t="str">
        <f t="shared" si="15"/>
        <v>26-Jun-1988</v>
      </c>
      <c r="F502" s="10">
        <v>4500.34</v>
      </c>
      <c r="G502" t="s">
        <v>11</v>
      </c>
      <c r="H502" t="s">
        <v>16</v>
      </c>
      <c r="I502" t="s">
        <v>355</v>
      </c>
      <c r="J502">
        <f t="shared" si="14"/>
        <v>34</v>
      </c>
      <c r="K502">
        <v>0</v>
      </c>
    </row>
    <row r="503" spans="1:11" x14ac:dyDescent="0.35">
      <c r="A503" t="s">
        <v>530</v>
      </c>
      <c r="B503">
        <v>1997</v>
      </c>
      <c r="C503" t="s">
        <v>36</v>
      </c>
      <c r="D503">
        <v>13</v>
      </c>
      <c r="E503" s="8" t="str">
        <f t="shared" si="15"/>
        <v>13-Oct-1997</v>
      </c>
      <c r="F503" s="10">
        <v>4504.66</v>
      </c>
      <c r="G503" t="s">
        <v>16</v>
      </c>
      <c r="H503" t="s">
        <v>11</v>
      </c>
      <c r="I503" t="s">
        <v>13</v>
      </c>
      <c r="J503">
        <f t="shared" si="14"/>
        <v>25</v>
      </c>
      <c r="K503">
        <v>4</v>
      </c>
    </row>
    <row r="504" spans="1:11" x14ac:dyDescent="0.35">
      <c r="A504" t="s">
        <v>531</v>
      </c>
      <c r="B504">
        <v>1982</v>
      </c>
      <c r="C504" t="s">
        <v>20</v>
      </c>
      <c r="D504">
        <v>27</v>
      </c>
      <c r="E504" s="8" t="str">
        <f t="shared" si="15"/>
        <v>27-Sep-1982</v>
      </c>
      <c r="F504" s="10">
        <v>4511.41</v>
      </c>
      <c r="G504" t="s">
        <v>11</v>
      </c>
      <c r="H504" t="s">
        <v>12</v>
      </c>
      <c r="I504" t="s">
        <v>13</v>
      </c>
      <c r="J504">
        <f t="shared" si="14"/>
        <v>40</v>
      </c>
      <c r="K504">
        <v>3</v>
      </c>
    </row>
    <row r="505" spans="1:11" x14ac:dyDescent="0.35">
      <c r="A505" t="s">
        <v>532</v>
      </c>
      <c r="B505">
        <v>1980</v>
      </c>
      <c r="C505" t="s">
        <v>18</v>
      </c>
      <c r="D505">
        <v>16</v>
      </c>
      <c r="E505" s="8" t="str">
        <f t="shared" si="15"/>
        <v>16-Jun-1980</v>
      </c>
      <c r="F505" s="10">
        <v>4515.71</v>
      </c>
      <c r="G505" t="s">
        <v>11</v>
      </c>
      <c r="H505" t="s">
        <v>12</v>
      </c>
      <c r="I505" t="s">
        <v>13</v>
      </c>
      <c r="J505">
        <f t="shared" si="14"/>
        <v>42</v>
      </c>
      <c r="K505">
        <v>2</v>
      </c>
    </row>
    <row r="506" spans="1:11" x14ac:dyDescent="0.35">
      <c r="A506" t="s">
        <v>533</v>
      </c>
      <c r="B506">
        <v>2003</v>
      </c>
      <c r="C506" t="s">
        <v>36</v>
      </c>
      <c r="D506">
        <v>2</v>
      </c>
      <c r="E506" s="8" t="str">
        <f t="shared" si="15"/>
        <v>2-Oct-2003</v>
      </c>
      <c r="F506" s="10">
        <v>4518.3999999999996</v>
      </c>
      <c r="G506" t="s">
        <v>11</v>
      </c>
      <c r="H506" t="s">
        <v>12</v>
      </c>
      <c r="I506" t="s">
        <v>534</v>
      </c>
      <c r="J506">
        <f t="shared" si="14"/>
        <v>19</v>
      </c>
      <c r="K506">
        <v>0</v>
      </c>
    </row>
    <row r="507" spans="1:11" x14ac:dyDescent="0.35">
      <c r="A507" t="s">
        <v>535</v>
      </c>
      <c r="B507">
        <v>1987</v>
      </c>
      <c r="C507" t="s">
        <v>30</v>
      </c>
      <c r="D507">
        <v>5</v>
      </c>
      <c r="E507" s="8" t="str">
        <f t="shared" si="15"/>
        <v>5-Dec-1987</v>
      </c>
      <c r="F507" s="10">
        <v>4518.7700000000004</v>
      </c>
      <c r="G507" t="s">
        <v>11</v>
      </c>
      <c r="H507" t="s">
        <v>12</v>
      </c>
      <c r="I507" t="s">
        <v>23</v>
      </c>
      <c r="J507">
        <f t="shared" si="14"/>
        <v>35</v>
      </c>
      <c r="K507">
        <v>3</v>
      </c>
    </row>
    <row r="508" spans="1:11" x14ac:dyDescent="0.35">
      <c r="A508" t="s">
        <v>536</v>
      </c>
      <c r="B508">
        <v>1988</v>
      </c>
      <c r="C508" t="s">
        <v>30</v>
      </c>
      <c r="D508">
        <v>21</v>
      </c>
      <c r="E508" s="8" t="str">
        <f t="shared" si="15"/>
        <v>21-Dec-1988</v>
      </c>
      <c r="F508" s="10">
        <v>4518.83</v>
      </c>
      <c r="G508" t="s">
        <v>11</v>
      </c>
      <c r="H508" t="s">
        <v>11</v>
      </c>
      <c r="I508" t="s">
        <v>355</v>
      </c>
      <c r="J508">
        <f t="shared" si="14"/>
        <v>34</v>
      </c>
      <c r="K508">
        <v>0</v>
      </c>
    </row>
    <row r="509" spans="1:11" x14ac:dyDescent="0.35">
      <c r="A509" t="s">
        <v>537</v>
      </c>
      <c r="B509">
        <v>1992</v>
      </c>
      <c r="C509" t="s">
        <v>34</v>
      </c>
      <c r="D509">
        <v>13</v>
      </c>
      <c r="E509" s="8" t="str">
        <f t="shared" si="15"/>
        <v>13-Aug-1992</v>
      </c>
      <c r="F509" s="10">
        <v>4527.18</v>
      </c>
      <c r="G509" t="s">
        <v>11</v>
      </c>
      <c r="H509" t="s">
        <v>11</v>
      </c>
      <c r="I509" t="s">
        <v>23</v>
      </c>
      <c r="J509">
        <f t="shared" si="14"/>
        <v>30</v>
      </c>
      <c r="K509">
        <v>1</v>
      </c>
    </row>
    <row r="510" spans="1:11" x14ac:dyDescent="0.35">
      <c r="A510" t="s">
        <v>538</v>
      </c>
      <c r="B510">
        <v>1993</v>
      </c>
      <c r="C510" t="s">
        <v>18</v>
      </c>
      <c r="D510">
        <v>29</v>
      </c>
      <c r="E510" s="8" t="str">
        <f t="shared" si="15"/>
        <v>29-Jun-1993</v>
      </c>
      <c r="F510" s="10">
        <v>4529.4799999999996</v>
      </c>
      <c r="G510" t="s">
        <v>11</v>
      </c>
      <c r="H510" t="s">
        <v>16</v>
      </c>
      <c r="I510" t="s">
        <v>41</v>
      </c>
      <c r="J510">
        <f t="shared" si="14"/>
        <v>29</v>
      </c>
      <c r="K510">
        <v>2</v>
      </c>
    </row>
    <row r="511" spans="1:11" x14ac:dyDescent="0.35">
      <c r="A511" t="s">
        <v>539</v>
      </c>
      <c r="B511">
        <v>1988</v>
      </c>
      <c r="C511" t="s">
        <v>18</v>
      </c>
      <c r="D511">
        <v>13</v>
      </c>
      <c r="E511" s="8" t="str">
        <f t="shared" si="15"/>
        <v>13-Jun-1988</v>
      </c>
      <c r="F511" s="10">
        <v>4536.26</v>
      </c>
      <c r="G511" t="s">
        <v>11</v>
      </c>
      <c r="H511" t="s">
        <v>11</v>
      </c>
      <c r="I511" t="s">
        <v>41</v>
      </c>
      <c r="J511">
        <f t="shared" si="14"/>
        <v>34</v>
      </c>
      <c r="K511">
        <v>1</v>
      </c>
    </row>
    <row r="512" spans="1:11" x14ac:dyDescent="0.35">
      <c r="A512" t="s">
        <v>540</v>
      </c>
      <c r="B512">
        <v>1990</v>
      </c>
      <c r="C512" t="s">
        <v>15</v>
      </c>
      <c r="D512">
        <v>17</v>
      </c>
      <c r="E512" s="8" t="str">
        <f t="shared" si="15"/>
        <v>17-Nov-1990</v>
      </c>
      <c r="F512" s="10">
        <v>4544.2299999999996</v>
      </c>
      <c r="G512" t="s">
        <v>11</v>
      </c>
      <c r="H512" t="s">
        <v>16</v>
      </c>
      <c r="I512" t="s">
        <v>246</v>
      </c>
      <c r="J512">
        <f t="shared" si="14"/>
        <v>32</v>
      </c>
      <c r="K512">
        <v>0</v>
      </c>
    </row>
    <row r="513" spans="1:11" x14ac:dyDescent="0.35">
      <c r="A513" t="s">
        <v>541</v>
      </c>
      <c r="B513">
        <v>2004</v>
      </c>
      <c r="C513" t="s">
        <v>30</v>
      </c>
      <c r="D513">
        <v>22</v>
      </c>
      <c r="E513" s="8" t="str">
        <f t="shared" si="15"/>
        <v>22-Dec-2004</v>
      </c>
      <c r="F513" s="10">
        <v>4561.1899999999996</v>
      </c>
      <c r="G513" t="s">
        <v>11</v>
      </c>
      <c r="H513" t="s">
        <v>11</v>
      </c>
      <c r="I513" t="s">
        <v>246</v>
      </c>
      <c r="J513">
        <f t="shared" si="14"/>
        <v>18</v>
      </c>
      <c r="K513">
        <v>4</v>
      </c>
    </row>
    <row r="514" spans="1:11" x14ac:dyDescent="0.35">
      <c r="A514" t="s">
        <v>542</v>
      </c>
      <c r="B514">
        <v>1990</v>
      </c>
      <c r="C514" t="s">
        <v>20</v>
      </c>
      <c r="D514">
        <v>20</v>
      </c>
      <c r="E514" s="8" t="str">
        <f t="shared" si="15"/>
        <v>20-Sep-1990</v>
      </c>
      <c r="F514" s="10">
        <v>4562.84</v>
      </c>
      <c r="G514" t="s">
        <v>11</v>
      </c>
      <c r="H514" t="s">
        <v>11</v>
      </c>
      <c r="I514" t="s">
        <v>13</v>
      </c>
      <c r="J514">
        <f t="shared" ref="J514:J577" si="16">DATEDIF(E514,"08-6-2023","y")</f>
        <v>32</v>
      </c>
      <c r="K514">
        <v>1</v>
      </c>
    </row>
    <row r="515" spans="1:11" x14ac:dyDescent="0.35">
      <c r="A515" t="s">
        <v>543</v>
      </c>
      <c r="B515">
        <v>1996</v>
      </c>
      <c r="C515" t="s">
        <v>30</v>
      </c>
      <c r="D515">
        <v>25</v>
      </c>
      <c r="E515" s="8" t="str">
        <f t="shared" ref="E515:E578" si="17">CONCATENATE(D515,"-",C515,"-",B515)</f>
        <v>25-Dec-1996</v>
      </c>
      <c r="F515" s="10">
        <v>4564.1899999999996</v>
      </c>
      <c r="G515" t="s">
        <v>11</v>
      </c>
      <c r="H515" t="s">
        <v>11</v>
      </c>
      <c r="I515" t="s">
        <v>246</v>
      </c>
      <c r="J515">
        <f t="shared" si="16"/>
        <v>26</v>
      </c>
      <c r="K515">
        <v>2</v>
      </c>
    </row>
    <row r="516" spans="1:11" x14ac:dyDescent="0.35">
      <c r="A516" t="s">
        <v>544</v>
      </c>
      <c r="B516">
        <v>1989</v>
      </c>
      <c r="C516" t="s">
        <v>20</v>
      </c>
      <c r="D516">
        <v>18</v>
      </c>
      <c r="E516" s="8" t="str">
        <f t="shared" si="17"/>
        <v>18-Sep-1989</v>
      </c>
      <c r="F516" s="10">
        <v>4571.41</v>
      </c>
      <c r="G516" t="s">
        <v>11</v>
      </c>
      <c r="H516" t="s">
        <v>11</v>
      </c>
      <c r="I516" t="s">
        <v>23</v>
      </c>
      <c r="J516">
        <f t="shared" si="16"/>
        <v>33</v>
      </c>
      <c r="K516">
        <v>0</v>
      </c>
    </row>
    <row r="517" spans="1:11" x14ac:dyDescent="0.35">
      <c r="A517" t="s">
        <v>545</v>
      </c>
      <c r="B517">
        <v>2000</v>
      </c>
      <c r="C517" t="s">
        <v>10</v>
      </c>
      <c r="D517">
        <v>2</v>
      </c>
      <c r="E517" s="8" t="str">
        <f t="shared" si="17"/>
        <v>2-Jul-2000</v>
      </c>
      <c r="F517" s="10">
        <v>4608.03</v>
      </c>
      <c r="G517" t="s">
        <v>11</v>
      </c>
      <c r="H517" t="s">
        <v>12</v>
      </c>
      <c r="I517" t="s">
        <v>41</v>
      </c>
      <c r="J517">
        <f t="shared" si="16"/>
        <v>22</v>
      </c>
      <c r="K517">
        <v>0</v>
      </c>
    </row>
    <row r="518" spans="1:11" x14ac:dyDescent="0.35">
      <c r="A518" t="s">
        <v>546</v>
      </c>
      <c r="B518">
        <v>1998</v>
      </c>
      <c r="C518" t="s">
        <v>18</v>
      </c>
      <c r="D518">
        <v>29</v>
      </c>
      <c r="E518" s="8" t="str">
        <f t="shared" si="17"/>
        <v>29-Jun-1998</v>
      </c>
      <c r="F518" s="10">
        <v>4618.08</v>
      </c>
      <c r="G518" t="s">
        <v>11</v>
      </c>
      <c r="H518" t="s">
        <v>16</v>
      </c>
      <c r="I518" t="s">
        <v>23</v>
      </c>
      <c r="J518">
        <f t="shared" si="16"/>
        <v>24</v>
      </c>
      <c r="K518">
        <v>3</v>
      </c>
    </row>
    <row r="519" spans="1:11" x14ac:dyDescent="0.35">
      <c r="A519" t="s">
        <v>547</v>
      </c>
      <c r="B519">
        <v>1985</v>
      </c>
      <c r="C519" t="s">
        <v>18</v>
      </c>
      <c r="D519">
        <v>22</v>
      </c>
      <c r="E519" s="8" t="str">
        <f t="shared" si="17"/>
        <v>22-Jun-1985</v>
      </c>
      <c r="F519" s="10">
        <v>4646.76</v>
      </c>
      <c r="G519" t="s">
        <v>16</v>
      </c>
      <c r="H519" t="s">
        <v>16</v>
      </c>
      <c r="I519" t="s">
        <v>41</v>
      </c>
      <c r="J519">
        <f t="shared" si="16"/>
        <v>37</v>
      </c>
      <c r="K519">
        <v>0</v>
      </c>
    </row>
    <row r="520" spans="1:11" x14ac:dyDescent="0.35">
      <c r="A520" t="s">
        <v>548</v>
      </c>
      <c r="B520">
        <v>1996</v>
      </c>
      <c r="C520" t="s">
        <v>36</v>
      </c>
      <c r="D520">
        <v>25</v>
      </c>
      <c r="E520" s="8" t="str">
        <f t="shared" si="17"/>
        <v>25-Oct-1996</v>
      </c>
      <c r="F520" s="10">
        <v>4661.29</v>
      </c>
      <c r="G520" t="s">
        <v>11</v>
      </c>
      <c r="H520" t="s">
        <v>16</v>
      </c>
      <c r="I520" t="s">
        <v>355</v>
      </c>
      <c r="J520">
        <f t="shared" si="16"/>
        <v>26</v>
      </c>
      <c r="K520">
        <v>3</v>
      </c>
    </row>
    <row r="521" spans="1:11" x14ac:dyDescent="0.35">
      <c r="A521" t="s">
        <v>549</v>
      </c>
      <c r="B521">
        <v>1990</v>
      </c>
      <c r="C521" t="s">
        <v>34</v>
      </c>
      <c r="D521">
        <v>5</v>
      </c>
      <c r="E521" s="8" t="str">
        <f t="shared" si="17"/>
        <v>5-Aug-1990</v>
      </c>
      <c r="F521" s="10">
        <v>4667.6099999999997</v>
      </c>
      <c r="G521" t="s">
        <v>12</v>
      </c>
      <c r="H521" t="s">
        <v>12</v>
      </c>
      <c r="I521" t="s">
        <v>167</v>
      </c>
      <c r="J521">
        <f t="shared" si="16"/>
        <v>32</v>
      </c>
      <c r="K521">
        <v>1</v>
      </c>
    </row>
    <row r="522" spans="1:11" x14ac:dyDescent="0.35">
      <c r="A522" t="s">
        <v>550</v>
      </c>
      <c r="B522">
        <v>1990</v>
      </c>
      <c r="C522" t="s">
        <v>20</v>
      </c>
      <c r="D522">
        <v>26</v>
      </c>
      <c r="E522" s="8" t="str">
        <f t="shared" si="17"/>
        <v>26-Sep-1990</v>
      </c>
      <c r="F522" s="10">
        <v>4670.6400000000003</v>
      </c>
      <c r="G522" t="s">
        <v>11</v>
      </c>
      <c r="H522" t="s">
        <v>11</v>
      </c>
      <c r="I522" t="s">
        <v>41</v>
      </c>
      <c r="J522">
        <f t="shared" si="16"/>
        <v>32</v>
      </c>
      <c r="K522">
        <v>2</v>
      </c>
    </row>
    <row r="523" spans="1:11" x14ac:dyDescent="0.35">
      <c r="A523" t="s">
        <v>551</v>
      </c>
      <c r="B523">
        <v>1990</v>
      </c>
      <c r="C523" t="s">
        <v>10</v>
      </c>
      <c r="D523">
        <v>13</v>
      </c>
      <c r="E523" s="8" t="str">
        <f t="shared" si="17"/>
        <v>13-Jul-1990</v>
      </c>
      <c r="F523" s="10">
        <v>4673.3900000000003</v>
      </c>
      <c r="G523" t="s">
        <v>11</v>
      </c>
      <c r="H523" t="s">
        <v>16</v>
      </c>
      <c r="I523" t="s">
        <v>13</v>
      </c>
      <c r="J523">
        <f t="shared" si="16"/>
        <v>32</v>
      </c>
      <c r="K523">
        <v>2</v>
      </c>
    </row>
    <row r="524" spans="1:11" x14ac:dyDescent="0.35">
      <c r="A524" t="s">
        <v>552</v>
      </c>
      <c r="B524">
        <v>1979</v>
      </c>
      <c r="C524" t="s">
        <v>36</v>
      </c>
      <c r="D524">
        <v>18</v>
      </c>
      <c r="E524" s="8" t="str">
        <f t="shared" si="17"/>
        <v>18-Oct-1979</v>
      </c>
      <c r="F524" s="10">
        <v>4674.2</v>
      </c>
      <c r="G524" t="s">
        <v>11</v>
      </c>
      <c r="H524" t="s">
        <v>16</v>
      </c>
      <c r="I524" t="s">
        <v>13</v>
      </c>
      <c r="J524">
        <f t="shared" si="16"/>
        <v>43</v>
      </c>
      <c r="K524">
        <v>2</v>
      </c>
    </row>
    <row r="525" spans="1:11" x14ac:dyDescent="0.35">
      <c r="A525" t="s">
        <v>553</v>
      </c>
      <c r="B525">
        <v>2003</v>
      </c>
      <c r="C525" t="s">
        <v>36</v>
      </c>
      <c r="D525">
        <v>4</v>
      </c>
      <c r="E525" s="8" t="str">
        <f t="shared" si="17"/>
        <v>4-Oct-2003</v>
      </c>
      <c r="F525" s="10">
        <v>4678.8</v>
      </c>
      <c r="G525" t="s">
        <v>11</v>
      </c>
      <c r="H525" t="s">
        <v>16</v>
      </c>
      <c r="I525" t="s">
        <v>299</v>
      </c>
      <c r="J525">
        <f t="shared" si="16"/>
        <v>19</v>
      </c>
      <c r="K525">
        <v>0</v>
      </c>
    </row>
    <row r="526" spans="1:11" x14ac:dyDescent="0.35">
      <c r="A526" t="s">
        <v>554</v>
      </c>
      <c r="B526">
        <v>1990</v>
      </c>
      <c r="C526" t="s">
        <v>20</v>
      </c>
      <c r="D526">
        <v>4</v>
      </c>
      <c r="E526" s="8" t="str">
        <f t="shared" si="17"/>
        <v>4-Sep-1990</v>
      </c>
      <c r="F526" s="10">
        <v>4686.3900000000003</v>
      </c>
      <c r="G526" t="s">
        <v>12</v>
      </c>
      <c r="H526" t="s">
        <v>12</v>
      </c>
      <c r="I526" t="s">
        <v>13</v>
      </c>
      <c r="J526">
        <f t="shared" si="16"/>
        <v>32</v>
      </c>
      <c r="K526">
        <v>2</v>
      </c>
    </row>
    <row r="527" spans="1:11" x14ac:dyDescent="0.35">
      <c r="A527" t="s">
        <v>555</v>
      </c>
      <c r="B527">
        <v>2003</v>
      </c>
      <c r="C527" t="s">
        <v>18</v>
      </c>
      <c r="D527">
        <v>22</v>
      </c>
      <c r="E527" s="8" t="str">
        <f t="shared" si="17"/>
        <v>22-Jun-2003</v>
      </c>
      <c r="F527" s="10">
        <v>4687.8</v>
      </c>
      <c r="G527" t="s">
        <v>11</v>
      </c>
      <c r="H527" t="s">
        <v>12</v>
      </c>
      <c r="I527" t="s">
        <v>41</v>
      </c>
      <c r="J527">
        <f t="shared" si="16"/>
        <v>19</v>
      </c>
      <c r="K527">
        <v>5</v>
      </c>
    </row>
    <row r="528" spans="1:11" x14ac:dyDescent="0.35">
      <c r="A528" t="s">
        <v>556</v>
      </c>
      <c r="B528">
        <v>1977</v>
      </c>
      <c r="C528" t="s">
        <v>30</v>
      </c>
      <c r="D528">
        <v>4</v>
      </c>
      <c r="E528" s="8" t="str">
        <f t="shared" si="17"/>
        <v>4-Dec-1977</v>
      </c>
      <c r="F528" s="10">
        <v>4699.47</v>
      </c>
      <c r="G528" t="s">
        <v>11</v>
      </c>
      <c r="H528" t="s">
        <v>12</v>
      </c>
      <c r="I528" t="s">
        <v>13</v>
      </c>
      <c r="J528">
        <f t="shared" si="16"/>
        <v>45</v>
      </c>
      <c r="K528">
        <v>2</v>
      </c>
    </row>
    <row r="529" spans="1:11" x14ac:dyDescent="0.35">
      <c r="A529" t="s">
        <v>557</v>
      </c>
      <c r="B529">
        <v>1981</v>
      </c>
      <c r="C529" t="s">
        <v>34</v>
      </c>
      <c r="D529">
        <v>12</v>
      </c>
      <c r="E529" s="8" t="str">
        <f t="shared" si="17"/>
        <v>12-Aug-1981</v>
      </c>
      <c r="F529" s="10">
        <v>4712.12</v>
      </c>
      <c r="G529" t="s">
        <v>11</v>
      </c>
      <c r="H529" t="s">
        <v>12</v>
      </c>
      <c r="I529" t="s">
        <v>41</v>
      </c>
      <c r="J529">
        <f t="shared" si="16"/>
        <v>41</v>
      </c>
      <c r="K529">
        <v>1</v>
      </c>
    </row>
    <row r="530" spans="1:11" x14ac:dyDescent="0.35">
      <c r="A530" t="s">
        <v>558</v>
      </c>
      <c r="B530">
        <v>1992</v>
      </c>
      <c r="C530" t="s">
        <v>36</v>
      </c>
      <c r="D530">
        <v>9</v>
      </c>
      <c r="E530" s="8" t="str">
        <f t="shared" si="17"/>
        <v>9-Oct-1992</v>
      </c>
      <c r="F530" s="10">
        <v>4718.2</v>
      </c>
      <c r="G530" t="s">
        <v>11</v>
      </c>
      <c r="H530" t="s">
        <v>12</v>
      </c>
      <c r="I530" t="s">
        <v>246</v>
      </c>
      <c r="J530">
        <f t="shared" si="16"/>
        <v>30</v>
      </c>
      <c r="K530">
        <v>1</v>
      </c>
    </row>
    <row r="531" spans="1:11" x14ac:dyDescent="0.35">
      <c r="A531" t="s">
        <v>559</v>
      </c>
      <c r="B531">
        <v>1992</v>
      </c>
      <c r="C531" t="s">
        <v>20</v>
      </c>
      <c r="D531">
        <v>28</v>
      </c>
      <c r="E531" s="8" t="str">
        <f t="shared" si="17"/>
        <v>28-Sep-1992</v>
      </c>
      <c r="F531" s="10">
        <v>4719.5200000000004</v>
      </c>
      <c r="G531" t="s">
        <v>11</v>
      </c>
      <c r="H531" t="s">
        <v>11</v>
      </c>
      <c r="I531" t="s">
        <v>246</v>
      </c>
      <c r="J531">
        <f t="shared" si="16"/>
        <v>30</v>
      </c>
      <c r="K531">
        <v>1</v>
      </c>
    </row>
    <row r="532" spans="1:11" x14ac:dyDescent="0.35">
      <c r="A532" t="s">
        <v>560</v>
      </c>
      <c r="B532">
        <v>1994</v>
      </c>
      <c r="C532" t="s">
        <v>34</v>
      </c>
      <c r="D532">
        <v>12</v>
      </c>
      <c r="E532" s="8" t="str">
        <f t="shared" si="17"/>
        <v>12-Aug-1994</v>
      </c>
      <c r="F532" s="10">
        <v>4719.74</v>
      </c>
      <c r="G532" t="s">
        <v>11</v>
      </c>
      <c r="H532" t="s">
        <v>16</v>
      </c>
      <c r="I532" t="s">
        <v>23</v>
      </c>
      <c r="J532">
        <f t="shared" si="16"/>
        <v>28</v>
      </c>
      <c r="K532">
        <v>2</v>
      </c>
    </row>
    <row r="533" spans="1:11" x14ac:dyDescent="0.35">
      <c r="A533" t="s">
        <v>561</v>
      </c>
      <c r="B533">
        <v>1980</v>
      </c>
      <c r="C533" t="s">
        <v>10</v>
      </c>
      <c r="D533">
        <v>2</v>
      </c>
      <c r="E533" s="8" t="str">
        <f t="shared" si="17"/>
        <v>2-Jul-1980</v>
      </c>
      <c r="F533" s="10">
        <v>4728.71</v>
      </c>
      <c r="G533" t="s">
        <v>11</v>
      </c>
      <c r="H533" t="s">
        <v>12</v>
      </c>
      <c r="I533" t="s">
        <v>23</v>
      </c>
      <c r="J533">
        <f t="shared" si="16"/>
        <v>42</v>
      </c>
      <c r="K533">
        <v>2</v>
      </c>
    </row>
    <row r="534" spans="1:11" x14ac:dyDescent="0.35">
      <c r="A534" t="s">
        <v>562</v>
      </c>
      <c r="B534">
        <v>1986</v>
      </c>
      <c r="C534" t="s">
        <v>20</v>
      </c>
      <c r="D534">
        <v>5</v>
      </c>
      <c r="E534" s="8" t="str">
        <f t="shared" si="17"/>
        <v>5-Sep-1986</v>
      </c>
      <c r="F534" s="10">
        <v>4734.6400000000003</v>
      </c>
      <c r="G534" t="s">
        <v>11</v>
      </c>
      <c r="H534" t="s">
        <v>16</v>
      </c>
      <c r="I534" t="s">
        <v>13</v>
      </c>
      <c r="J534">
        <f t="shared" si="16"/>
        <v>36</v>
      </c>
      <c r="K534">
        <v>3</v>
      </c>
    </row>
    <row r="535" spans="1:11" x14ac:dyDescent="0.35">
      <c r="A535" t="s">
        <v>563</v>
      </c>
      <c r="B535">
        <v>1991</v>
      </c>
      <c r="C535" t="s">
        <v>36</v>
      </c>
      <c r="D535">
        <v>12</v>
      </c>
      <c r="E535" s="8" t="str">
        <f t="shared" si="17"/>
        <v>12-Oct-1991</v>
      </c>
      <c r="F535" s="10">
        <v>4738.2700000000004</v>
      </c>
      <c r="G535" t="s">
        <v>11</v>
      </c>
      <c r="H535" t="s">
        <v>12</v>
      </c>
      <c r="I535" t="s">
        <v>23</v>
      </c>
      <c r="J535">
        <f t="shared" si="16"/>
        <v>31</v>
      </c>
      <c r="K535">
        <v>1</v>
      </c>
    </row>
    <row r="536" spans="1:11" x14ac:dyDescent="0.35">
      <c r="A536" t="s">
        <v>564</v>
      </c>
      <c r="B536">
        <v>2004</v>
      </c>
      <c r="C536" t="s">
        <v>15</v>
      </c>
      <c r="D536">
        <v>24</v>
      </c>
      <c r="E536" s="8" t="str">
        <f t="shared" si="17"/>
        <v>24-Nov-2004</v>
      </c>
      <c r="F536" s="10">
        <v>4740.78</v>
      </c>
      <c r="G536" t="s">
        <v>11</v>
      </c>
      <c r="H536" t="s">
        <v>12</v>
      </c>
      <c r="I536" t="s">
        <v>299</v>
      </c>
      <c r="J536">
        <f t="shared" si="16"/>
        <v>18</v>
      </c>
      <c r="K536">
        <v>0</v>
      </c>
    </row>
    <row r="537" spans="1:11" x14ac:dyDescent="0.35">
      <c r="A537" t="s">
        <v>565</v>
      </c>
      <c r="B537">
        <v>1987</v>
      </c>
      <c r="C537" t="s">
        <v>18</v>
      </c>
      <c r="D537">
        <v>5</v>
      </c>
      <c r="E537" s="8" t="str">
        <f t="shared" si="17"/>
        <v>5-Jun-1987</v>
      </c>
      <c r="F537" s="10">
        <v>4746.34</v>
      </c>
      <c r="G537" t="s">
        <v>11</v>
      </c>
      <c r="H537" t="s">
        <v>11</v>
      </c>
      <c r="I537" t="s">
        <v>41</v>
      </c>
      <c r="J537">
        <f t="shared" si="16"/>
        <v>36</v>
      </c>
      <c r="K537">
        <v>1</v>
      </c>
    </row>
    <row r="538" spans="1:11" x14ac:dyDescent="0.35">
      <c r="A538" t="s">
        <v>566</v>
      </c>
      <c r="B538">
        <v>1987</v>
      </c>
      <c r="C538" t="s">
        <v>20</v>
      </c>
      <c r="D538">
        <v>2</v>
      </c>
      <c r="E538" s="8" t="str">
        <f t="shared" si="17"/>
        <v>2-Sep-1987</v>
      </c>
      <c r="F538" s="10">
        <v>4747.05</v>
      </c>
      <c r="G538" t="s">
        <v>11</v>
      </c>
      <c r="H538" t="s">
        <v>11</v>
      </c>
      <c r="I538" t="s">
        <v>13</v>
      </c>
      <c r="J538">
        <f t="shared" si="16"/>
        <v>35</v>
      </c>
      <c r="K538">
        <v>1</v>
      </c>
    </row>
    <row r="539" spans="1:11" x14ac:dyDescent="0.35">
      <c r="A539" t="s">
        <v>567</v>
      </c>
      <c r="B539">
        <v>1987</v>
      </c>
      <c r="C539" t="s">
        <v>15</v>
      </c>
      <c r="D539">
        <v>22</v>
      </c>
      <c r="E539" s="8" t="str">
        <f t="shared" si="17"/>
        <v>22-Nov-1987</v>
      </c>
      <c r="F539" s="10">
        <v>4751.07</v>
      </c>
      <c r="G539" t="s">
        <v>12</v>
      </c>
      <c r="H539" t="s">
        <v>16</v>
      </c>
      <c r="I539" t="s">
        <v>41</v>
      </c>
      <c r="J539">
        <f t="shared" si="16"/>
        <v>35</v>
      </c>
      <c r="K539">
        <v>1</v>
      </c>
    </row>
    <row r="540" spans="1:11" x14ac:dyDescent="0.35">
      <c r="A540" t="s">
        <v>568</v>
      </c>
      <c r="B540">
        <v>1992</v>
      </c>
      <c r="C540" t="s">
        <v>34</v>
      </c>
      <c r="D540">
        <v>16</v>
      </c>
      <c r="E540" s="8" t="str">
        <f t="shared" si="17"/>
        <v>16-Aug-1992</v>
      </c>
      <c r="F540" s="10">
        <v>4753.6400000000003</v>
      </c>
      <c r="G540" t="s">
        <v>11</v>
      </c>
      <c r="H540" t="s">
        <v>12</v>
      </c>
      <c r="I540" t="s">
        <v>13</v>
      </c>
      <c r="J540">
        <f t="shared" si="16"/>
        <v>30</v>
      </c>
      <c r="K540">
        <v>2</v>
      </c>
    </row>
    <row r="541" spans="1:11" x14ac:dyDescent="0.35">
      <c r="A541" t="s">
        <v>569</v>
      </c>
      <c r="B541">
        <v>1987</v>
      </c>
      <c r="C541" t="s">
        <v>20</v>
      </c>
      <c r="D541">
        <v>27</v>
      </c>
      <c r="E541" s="8" t="str">
        <f t="shared" si="17"/>
        <v>27-Sep-1987</v>
      </c>
      <c r="F541" s="10">
        <v>4762.33</v>
      </c>
      <c r="G541" t="s">
        <v>12</v>
      </c>
      <c r="H541" t="s">
        <v>12</v>
      </c>
      <c r="I541" t="s">
        <v>41</v>
      </c>
      <c r="J541">
        <f t="shared" si="16"/>
        <v>35</v>
      </c>
      <c r="K541">
        <v>1</v>
      </c>
    </row>
    <row r="542" spans="1:11" x14ac:dyDescent="0.35">
      <c r="A542" t="s">
        <v>570</v>
      </c>
      <c r="B542">
        <v>1989</v>
      </c>
      <c r="C542" t="s">
        <v>34</v>
      </c>
      <c r="D542">
        <v>1</v>
      </c>
      <c r="E542" s="8" t="str">
        <f t="shared" si="17"/>
        <v>1-Aug-1989</v>
      </c>
      <c r="F542" s="10">
        <v>4766.0200000000004</v>
      </c>
      <c r="G542" t="s">
        <v>11</v>
      </c>
      <c r="H542" t="s">
        <v>12</v>
      </c>
      <c r="I542" t="s">
        <v>41</v>
      </c>
      <c r="J542">
        <f t="shared" si="16"/>
        <v>33</v>
      </c>
      <c r="K542">
        <v>1</v>
      </c>
    </row>
    <row r="543" spans="1:11" x14ac:dyDescent="0.35">
      <c r="A543" t="s">
        <v>571</v>
      </c>
      <c r="B543">
        <v>1989</v>
      </c>
      <c r="C543" t="s">
        <v>30</v>
      </c>
      <c r="D543">
        <v>9</v>
      </c>
      <c r="E543" s="8" t="str">
        <f t="shared" si="17"/>
        <v>9-Dec-1989</v>
      </c>
      <c r="F543" s="10">
        <v>4779.6000000000004</v>
      </c>
      <c r="G543" t="s">
        <v>11</v>
      </c>
      <c r="H543" t="s">
        <v>12</v>
      </c>
      <c r="I543" t="s">
        <v>13</v>
      </c>
      <c r="J543">
        <f t="shared" si="16"/>
        <v>33</v>
      </c>
      <c r="K543">
        <v>1</v>
      </c>
    </row>
    <row r="544" spans="1:11" x14ac:dyDescent="0.35">
      <c r="A544" t="s">
        <v>572</v>
      </c>
      <c r="B544">
        <v>1987</v>
      </c>
      <c r="C544" t="s">
        <v>18</v>
      </c>
      <c r="D544">
        <v>22</v>
      </c>
      <c r="E544" s="8" t="str">
        <f t="shared" si="17"/>
        <v>22-Jun-1987</v>
      </c>
      <c r="F544" s="10">
        <v>4787.42</v>
      </c>
      <c r="G544" t="s">
        <v>11</v>
      </c>
      <c r="H544" t="s">
        <v>12</v>
      </c>
      <c r="I544" t="s">
        <v>13</v>
      </c>
      <c r="J544">
        <f t="shared" si="16"/>
        <v>35</v>
      </c>
      <c r="K544">
        <v>3</v>
      </c>
    </row>
    <row r="545" spans="1:11" x14ac:dyDescent="0.35">
      <c r="A545" t="s">
        <v>573</v>
      </c>
      <c r="B545">
        <v>1989</v>
      </c>
      <c r="C545" t="s">
        <v>30</v>
      </c>
      <c r="D545">
        <v>16</v>
      </c>
      <c r="E545" s="8" t="str">
        <f t="shared" si="17"/>
        <v>16-Dec-1989</v>
      </c>
      <c r="F545" s="10">
        <v>4795.66</v>
      </c>
      <c r="G545" t="s">
        <v>11</v>
      </c>
      <c r="H545" t="s">
        <v>16</v>
      </c>
      <c r="I545" t="s">
        <v>13</v>
      </c>
      <c r="J545">
        <f t="shared" si="16"/>
        <v>33</v>
      </c>
      <c r="K545">
        <v>1</v>
      </c>
    </row>
    <row r="546" spans="1:11" x14ac:dyDescent="0.35">
      <c r="A546" t="s">
        <v>574</v>
      </c>
      <c r="B546">
        <v>1978</v>
      </c>
      <c r="C546" t="s">
        <v>36</v>
      </c>
      <c r="D546">
        <v>3</v>
      </c>
      <c r="E546" s="8" t="str">
        <f t="shared" si="17"/>
        <v>3-Oct-1978</v>
      </c>
      <c r="F546" s="10">
        <v>4812.34</v>
      </c>
      <c r="G546" t="s">
        <v>11</v>
      </c>
      <c r="H546" t="s">
        <v>12</v>
      </c>
      <c r="I546" t="s">
        <v>13</v>
      </c>
      <c r="J546">
        <f t="shared" si="16"/>
        <v>44</v>
      </c>
      <c r="K546">
        <v>2</v>
      </c>
    </row>
    <row r="547" spans="1:11" x14ac:dyDescent="0.35">
      <c r="A547" t="s">
        <v>575</v>
      </c>
      <c r="B547">
        <v>1981</v>
      </c>
      <c r="C547" t="s">
        <v>10</v>
      </c>
      <c r="D547">
        <v>3</v>
      </c>
      <c r="E547" s="8" t="str">
        <f t="shared" si="17"/>
        <v>3-Jul-1981</v>
      </c>
      <c r="F547" s="10">
        <v>4827.1000000000004</v>
      </c>
      <c r="G547" t="s">
        <v>11</v>
      </c>
      <c r="H547" t="s">
        <v>16</v>
      </c>
      <c r="I547" t="s">
        <v>13</v>
      </c>
      <c r="J547">
        <f t="shared" si="16"/>
        <v>41</v>
      </c>
      <c r="K547">
        <v>1</v>
      </c>
    </row>
    <row r="548" spans="1:11" x14ac:dyDescent="0.35">
      <c r="A548" t="s">
        <v>577</v>
      </c>
      <c r="B548">
        <v>2002</v>
      </c>
      <c r="C548" t="s">
        <v>18</v>
      </c>
      <c r="D548">
        <v>27</v>
      </c>
      <c r="E548" s="8" t="str">
        <f t="shared" si="17"/>
        <v>27-Jun-2002</v>
      </c>
      <c r="F548" s="10">
        <v>4830.63</v>
      </c>
      <c r="G548" t="s">
        <v>11</v>
      </c>
      <c r="H548" t="s">
        <v>16</v>
      </c>
      <c r="I548" t="s">
        <v>41</v>
      </c>
      <c r="J548">
        <f t="shared" si="16"/>
        <v>20</v>
      </c>
      <c r="K548">
        <v>5</v>
      </c>
    </row>
    <row r="549" spans="1:11" x14ac:dyDescent="0.35">
      <c r="A549" t="s">
        <v>578</v>
      </c>
      <c r="B549">
        <v>2000</v>
      </c>
      <c r="C549" t="s">
        <v>30</v>
      </c>
      <c r="D549">
        <v>11</v>
      </c>
      <c r="E549" s="8" t="str">
        <f t="shared" si="17"/>
        <v>11-Dec-2000</v>
      </c>
      <c r="F549" s="10">
        <v>4835.43</v>
      </c>
      <c r="G549" t="s">
        <v>11</v>
      </c>
      <c r="H549" t="s">
        <v>11</v>
      </c>
      <c r="I549" t="s">
        <v>299</v>
      </c>
      <c r="J549">
        <f t="shared" si="16"/>
        <v>22</v>
      </c>
      <c r="K549">
        <v>0</v>
      </c>
    </row>
    <row r="550" spans="1:11" x14ac:dyDescent="0.35">
      <c r="A550" t="s">
        <v>579</v>
      </c>
      <c r="B550">
        <v>1992</v>
      </c>
      <c r="C550" t="s">
        <v>20</v>
      </c>
      <c r="D550">
        <v>10</v>
      </c>
      <c r="E550" s="8" t="str">
        <f t="shared" si="17"/>
        <v>10-Sep-1992</v>
      </c>
      <c r="F550" s="10">
        <v>4837.58</v>
      </c>
      <c r="G550" t="s">
        <v>12</v>
      </c>
      <c r="H550" t="s">
        <v>11</v>
      </c>
      <c r="I550" t="s">
        <v>13</v>
      </c>
      <c r="J550">
        <f t="shared" si="16"/>
        <v>30</v>
      </c>
      <c r="K550">
        <v>3</v>
      </c>
    </row>
    <row r="551" spans="1:11" x14ac:dyDescent="0.35">
      <c r="A551" t="s">
        <v>580</v>
      </c>
      <c r="B551">
        <v>1984</v>
      </c>
      <c r="C551" t="s">
        <v>36</v>
      </c>
      <c r="D551">
        <v>15</v>
      </c>
      <c r="E551" s="8" t="str">
        <f t="shared" si="17"/>
        <v>15-Oct-1984</v>
      </c>
      <c r="F551" s="10">
        <v>4839.18</v>
      </c>
      <c r="G551" t="s">
        <v>11</v>
      </c>
      <c r="H551" t="s">
        <v>16</v>
      </c>
      <c r="I551" t="s">
        <v>23</v>
      </c>
      <c r="J551">
        <f t="shared" si="16"/>
        <v>38</v>
      </c>
      <c r="K551">
        <v>3</v>
      </c>
    </row>
    <row r="552" spans="1:11" x14ac:dyDescent="0.35">
      <c r="A552" t="s">
        <v>581</v>
      </c>
      <c r="B552">
        <v>1995</v>
      </c>
      <c r="C552" t="s">
        <v>20</v>
      </c>
      <c r="D552">
        <v>29</v>
      </c>
      <c r="E552" s="8" t="str">
        <f t="shared" si="17"/>
        <v>29-Sep-1995</v>
      </c>
      <c r="F552" s="10">
        <v>4840.95</v>
      </c>
      <c r="G552" t="s">
        <v>11</v>
      </c>
      <c r="H552" t="s">
        <v>16</v>
      </c>
      <c r="I552" t="s">
        <v>299</v>
      </c>
      <c r="J552">
        <f t="shared" si="16"/>
        <v>27</v>
      </c>
      <c r="K552">
        <v>0</v>
      </c>
    </row>
    <row r="553" spans="1:11" x14ac:dyDescent="0.35">
      <c r="A553" t="s">
        <v>582</v>
      </c>
      <c r="B553">
        <v>1979</v>
      </c>
      <c r="C553" t="s">
        <v>30</v>
      </c>
      <c r="D553">
        <v>13</v>
      </c>
      <c r="E553" s="8" t="str">
        <f t="shared" si="17"/>
        <v>13-Dec-1979</v>
      </c>
      <c r="F553" s="10">
        <v>4843.79</v>
      </c>
      <c r="G553" t="s">
        <v>11</v>
      </c>
      <c r="H553" t="s">
        <v>12</v>
      </c>
      <c r="I553" t="s">
        <v>13</v>
      </c>
      <c r="J553">
        <f t="shared" si="16"/>
        <v>43</v>
      </c>
      <c r="K553">
        <v>2</v>
      </c>
    </row>
    <row r="554" spans="1:11" x14ac:dyDescent="0.35">
      <c r="A554" t="s">
        <v>583</v>
      </c>
      <c r="B554">
        <v>1974</v>
      </c>
      <c r="C554" t="s">
        <v>20</v>
      </c>
      <c r="D554">
        <v>11</v>
      </c>
      <c r="E554" s="8" t="str">
        <f t="shared" si="17"/>
        <v>11-Sep-1974</v>
      </c>
      <c r="F554" s="10">
        <v>4844.67</v>
      </c>
      <c r="G554" t="s">
        <v>11</v>
      </c>
      <c r="H554" t="s">
        <v>11</v>
      </c>
      <c r="I554" t="s">
        <v>13</v>
      </c>
      <c r="J554">
        <f t="shared" si="16"/>
        <v>48</v>
      </c>
      <c r="K554">
        <v>0</v>
      </c>
    </row>
    <row r="555" spans="1:11" x14ac:dyDescent="0.35">
      <c r="A555" t="s">
        <v>584</v>
      </c>
      <c r="B555">
        <v>2001</v>
      </c>
      <c r="C555" t="s">
        <v>18</v>
      </c>
      <c r="D555">
        <v>7</v>
      </c>
      <c r="E555" s="8" t="str">
        <f t="shared" si="17"/>
        <v>7-Jun-2001</v>
      </c>
      <c r="F555" s="10">
        <v>4846.53</v>
      </c>
      <c r="G555" t="s">
        <v>11</v>
      </c>
      <c r="H555" t="s">
        <v>12</v>
      </c>
      <c r="I555" t="s">
        <v>299</v>
      </c>
      <c r="J555">
        <f t="shared" si="16"/>
        <v>22</v>
      </c>
      <c r="K555">
        <v>0</v>
      </c>
    </row>
    <row r="556" spans="1:11" x14ac:dyDescent="0.35">
      <c r="A556" t="s">
        <v>585</v>
      </c>
      <c r="B556">
        <v>1995</v>
      </c>
      <c r="C556" t="s">
        <v>30</v>
      </c>
      <c r="D556">
        <v>27</v>
      </c>
      <c r="E556" s="8" t="str">
        <f t="shared" si="17"/>
        <v>27-Dec-1995</v>
      </c>
      <c r="F556" s="10">
        <v>4846.92</v>
      </c>
      <c r="G556" t="s">
        <v>11</v>
      </c>
      <c r="H556" t="s">
        <v>12</v>
      </c>
      <c r="I556" t="s">
        <v>355</v>
      </c>
      <c r="J556">
        <f t="shared" si="16"/>
        <v>27</v>
      </c>
      <c r="K556">
        <v>3</v>
      </c>
    </row>
    <row r="557" spans="1:11" x14ac:dyDescent="0.35">
      <c r="A557" t="s">
        <v>586</v>
      </c>
      <c r="B557">
        <v>1989</v>
      </c>
      <c r="C557" t="s">
        <v>20</v>
      </c>
      <c r="D557">
        <v>1</v>
      </c>
      <c r="E557" s="8" t="str">
        <f t="shared" si="17"/>
        <v>1-Sep-1989</v>
      </c>
      <c r="F557" s="10">
        <v>4859.8900000000003</v>
      </c>
      <c r="G557" t="s">
        <v>11</v>
      </c>
      <c r="H557" t="s">
        <v>12</v>
      </c>
      <c r="I557" t="s">
        <v>41</v>
      </c>
      <c r="J557">
        <f t="shared" si="16"/>
        <v>33</v>
      </c>
      <c r="K557">
        <v>3</v>
      </c>
    </row>
    <row r="558" spans="1:11" x14ac:dyDescent="0.35">
      <c r="A558" t="s">
        <v>587</v>
      </c>
      <c r="B558">
        <v>1997</v>
      </c>
      <c r="C558" t="s">
        <v>20</v>
      </c>
      <c r="D558">
        <v>29</v>
      </c>
      <c r="E558" s="8" t="str">
        <f t="shared" si="17"/>
        <v>29-Sep-1997</v>
      </c>
      <c r="F558" s="10">
        <v>4877.9799999999996</v>
      </c>
      <c r="G558" t="s">
        <v>11</v>
      </c>
      <c r="H558" t="s">
        <v>12</v>
      </c>
      <c r="I558" t="s">
        <v>23</v>
      </c>
      <c r="J558">
        <f t="shared" si="16"/>
        <v>25</v>
      </c>
      <c r="K558">
        <v>4</v>
      </c>
    </row>
    <row r="559" spans="1:11" x14ac:dyDescent="0.35">
      <c r="A559" t="s">
        <v>588</v>
      </c>
      <c r="B559">
        <v>1986</v>
      </c>
      <c r="C559" t="s">
        <v>30</v>
      </c>
      <c r="D559">
        <v>23</v>
      </c>
      <c r="E559" s="8" t="str">
        <f t="shared" si="17"/>
        <v>23-Dec-1986</v>
      </c>
      <c r="F559" s="10">
        <v>4883.87</v>
      </c>
      <c r="G559" t="s">
        <v>11</v>
      </c>
      <c r="H559" t="s">
        <v>16</v>
      </c>
      <c r="I559" t="s">
        <v>41</v>
      </c>
      <c r="J559">
        <f t="shared" si="16"/>
        <v>36</v>
      </c>
      <c r="K559">
        <v>0</v>
      </c>
    </row>
    <row r="560" spans="1:11" x14ac:dyDescent="0.35">
      <c r="A560" t="s">
        <v>589</v>
      </c>
      <c r="B560">
        <v>1986</v>
      </c>
      <c r="C560" t="s">
        <v>36</v>
      </c>
      <c r="D560">
        <v>27</v>
      </c>
      <c r="E560" s="8" t="str">
        <f t="shared" si="17"/>
        <v>27-Oct-1986</v>
      </c>
      <c r="F560" s="10">
        <v>4889.04</v>
      </c>
      <c r="G560" t="s">
        <v>11</v>
      </c>
      <c r="H560" t="s">
        <v>16</v>
      </c>
      <c r="I560" t="s">
        <v>13</v>
      </c>
      <c r="J560">
        <f t="shared" si="16"/>
        <v>36</v>
      </c>
      <c r="K560">
        <v>0</v>
      </c>
    </row>
    <row r="561" spans="1:11" x14ac:dyDescent="0.35">
      <c r="A561" t="s">
        <v>590</v>
      </c>
      <c r="B561">
        <v>1989</v>
      </c>
      <c r="C561" t="s">
        <v>10</v>
      </c>
      <c r="D561">
        <v>10</v>
      </c>
      <c r="E561" s="8" t="str">
        <f t="shared" si="17"/>
        <v>10-Jul-1989</v>
      </c>
      <c r="F561" s="10">
        <v>4890</v>
      </c>
      <c r="G561" t="s">
        <v>12</v>
      </c>
      <c r="H561" t="s">
        <v>11</v>
      </c>
      <c r="I561" t="s">
        <v>13</v>
      </c>
      <c r="J561">
        <f t="shared" si="16"/>
        <v>33</v>
      </c>
      <c r="K561">
        <v>2</v>
      </c>
    </row>
    <row r="562" spans="1:11" x14ac:dyDescent="0.35">
      <c r="A562" t="s">
        <v>591</v>
      </c>
      <c r="B562">
        <v>1990</v>
      </c>
      <c r="C562" t="s">
        <v>15</v>
      </c>
      <c r="D562">
        <v>28</v>
      </c>
      <c r="E562" s="8" t="str">
        <f t="shared" si="17"/>
        <v>28-Nov-1990</v>
      </c>
      <c r="F562" s="10">
        <v>4894.3900000000003</v>
      </c>
      <c r="G562" t="s">
        <v>11</v>
      </c>
      <c r="H562" t="s">
        <v>12</v>
      </c>
      <c r="I562" t="s">
        <v>13</v>
      </c>
      <c r="J562">
        <f t="shared" si="16"/>
        <v>32</v>
      </c>
      <c r="K562">
        <v>3</v>
      </c>
    </row>
    <row r="563" spans="1:11" x14ac:dyDescent="0.35">
      <c r="A563" t="s">
        <v>592</v>
      </c>
      <c r="B563">
        <v>1988</v>
      </c>
      <c r="C563" t="s">
        <v>20</v>
      </c>
      <c r="D563">
        <v>23</v>
      </c>
      <c r="E563" s="8" t="str">
        <f t="shared" si="17"/>
        <v>23-Sep-1988</v>
      </c>
      <c r="F563" s="10">
        <v>4894.75</v>
      </c>
      <c r="G563" t="s">
        <v>12</v>
      </c>
      <c r="H563" t="s">
        <v>12</v>
      </c>
      <c r="I563" t="s">
        <v>23</v>
      </c>
      <c r="J563">
        <f t="shared" si="16"/>
        <v>34</v>
      </c>
      <c r="K563">
        <v>1</v>
      </c>
    </row>
    <row r="564" spans="1:11" x14ac:dyDescent="0.35">
      <c r="A564" t="s">
        <v>593</v>
      </c>
      <c r="B564">
        <v>1993</v>
      </c>
      <c r="C564" t="s">
        <v>10</v>
      </c>
      <c r="D564">
        <v>10</v>
      </c>
      <c r="E564" s="8" t="str">
        <f t="shared" si="17"/>
        <v>10-Jul-1993</v>
      </c>
      <c r="F564" s="10">
        <v>4906.41</v>
      </c>
      <c r="G564" t="s">
        <v>11</v>
      </c>
      <c r="H564" t="s">
        <v>16</v>
      </c>
      <c r="I564" t="s">
        <v>23</v>
      </c>
      <c r="J564">
        <f t="shared" si="16"/>
        <v>29</v>
      </c>
      <c r="K564">
        <v>2</v>
      </c>
    </row>
    <row r="565" spans="1:11" x14ac:dyDescent="0.35">
      <c r="A565" t="s">
        <v>594</v>
      </c>
      <c r="B565">
        <v>1981</v>
      </c>
      <c r="C565" t="s">
        <v>36</v>
      </c>
      <c r="D565">
        <v>18</v>
      </c>
      <c r="E565" s="8" t="str">
        <f t="shared" si="17"/>
        <v>18-Oct-1981</v>
      </c>
      <c r="F565" s="10">
        <v>4911.8900000000003</v>
      </c>
      <c r="G565" t="s">
        <v>11</v>
      </c>
      <c r="H565" t="s">
        <v>12</v>
      </c>
      <c r="I565" t="s">
        <v>13</v>
      </c>
      <c r="J565">
        <f t="shared" si="16"/>
        <v>41</v>
      </c>
      <c r="K565">
        <v>1</v>
      </c>
    </row>
    <row r="566" spans="1:11" x14ac:dyDescent="0.35">
      <c r="A566" t="s">
        <v>595</v>
      </c>
      <c r="B566">
        <v>2002</v>
      </c>
      <c r="C566" t="s">
        <v>34</v>
      </c>
      <c r="D566">
        <v>21</v>
      </c>
      <c r="E566" s="8" t="str">
        <f t="shared" si="17"/>
        <v>21-Aug-2002</v>
      </c>
      <c r="F566" s="10">
        <v>4915.0600000000004</v>
      </c>
      <c r="G566" t="s">
        <v>11</v>
      </c>
      <c r="H566" t="s">
        <v>16</v>
      </c>
      <c r="I566" t="s">
        <v>355</v>
      </c>
      <c r="J566">
        <f t="shared" si="16"/>
        <v>20</v>
      </c>
      <c r="K566">
        <v>5</v>
      </c>
    </row>
    <row r="567" spans="1:11" x14ac:dyDescent="0.35">
      <c r="A567" t="s">
        <v>596</v>
      </c>
      <c r="B567">
        <v>1993</v>
      </c>
      <c r="C567" t="s">
        <v>34</v>
      </c>
      <c r="D567">
        <v>10</v>
      </c>
      <c r="E567" s="8" t="str">
        <f t="shared" si="17"/>
        <v>10-Aug-1993</v>
      </c>
      <c r="F567" s="10">
        <v>4922.92</v>
      </c>
      <c r="G567" t="s">
        <v>11</v>
      </c>
      <c r="H567" t="s">
        <v>11</v>
      </c>
      <c r="I567" t="s">
        <v>23</v>
      </c>
      <c r="J567">
        <f t="shared" si="16"/>
        <v>29</v>
      </c>
      <c r="K567">
        <v>2</v>
      </c>
    </row>
    <row r="568" spans="1:11" x14ac:dyDescent="0.35">
      <c r="A568" t="s">
        <v>597</v>
      </c>
      <c r="B568">
        <v>1991</v>
      </c>
      <c r="C568" t="s">
        <v>34</v>
      </c>
      <c r="D568">
        <v>23</v>
      </c>
      <c r="E568" s="8" t="str">
        <f t="shared" si="17"/>
        <v>23-Aug-1991</v>
      </c>
      <c r="F568" s="10">
        <v>4931.6499999999996</v>
      </c>
      <c r="G568" t="s">
        <v>11</v>
      </c>
      <c r="H568" t="s">
        <v>12</v>
      </c>
      <c r="I568" t="s">
        <v>41</v>
      </c>
      <c r="J568">
        <f t="shared" si="16"/>
        <v>31</v>
      </c>
      <c r="K568">
        <v>2</v>
      </c>
    </row>
    <row r="569" spans="1:11" x14ac:dyDescent="0.35">
      <c r="A569" t="s">
        <v>598</v>
      </c>
      <c r="B569">
        <v>1991</v>
      </c>
      <c r="C569" t="s">
        <v>15</v>
      </c>
      <c r="D569">
        <v>27</v>
      </c>
      <c r="E569" s="8" t="str">
        <f t="shared" si="17"/>
        <v>27-Nov-1991</v>
      </c>
      <c r="F569" s="10">
        <v>4934.71</v>
      </c>
      <c r="G569" t="s">
        <v>11</v>
      </c>
      <c r="H569" t="s">
        <v>12</v>
      </c>
      <c r="I569" t="s">
        <v>41</v>
      </c>
      <c r="J569">
        <f t="shared" si="16"/>
        <v>31</v>
      </c>
      <c r="K569">
        <v>2</v>
      </c>
    </row>
    <row r="570" spans="1:11" x14ac:dyDescent="0.35">
      <c r="A570" t="s">
        <v>599</v>
      </c>
      <c r="B570">
        <v>1974</v>
      </c>
      <c r="C570" t="s">
        <v>18</v>
      </c>
      <c r="D570">
        <v>26</v>
      </c>
      <c r="E570" s="8" t="str">
        <f t="shared" si="17"/>
        <v>26-Jun-1974</v>
      </c>
      <c r="F570" s="10">
        <v>4942.0600000000004</v>
      </c>
      <c r="G570" t="s">
        <v>11</v>
      </c>
      <c r="H570" t="s">
        <v>11</v>
      </c>
      <c r="I570" t="s">
        <v>13</v>
      </c>
      <c r="J570">
        <f t="shared" si="16"/>
        <v>48</v>
      </c>
      <c r="K570">
        <v>0</v>
      </c>
    </row>
    <row r="571" spans="1:11" x14ac:dyDescent="0.35">
      <c r="A571" t="s">
        <v>600</v>
      </c>
      <c r="B571">
        <v>1991</v>
      </c>
      <c r="C571" t="s">
        <v>34</v>
      </c>
      <c r="D571">
        <v>30</v>
      </c>
      <c r="E571" s="8" t="str">
        <f t="shared" si="17"/>
        <v>30-Aug-1991</v>
      </c>
      <c r="F571" s="10">
        <v>4949.76</v>
      </c>
      <c r="G571" t="s">
        <v>11</v>
      </c>
      <c r="H571" t="s">
        <v>16</v>
      </c>
      <c r="I571" t="s">
        <v>13</v>
      </c>
      <c r="J571">
        <f t="shared" si="16"/>
        <v>31</v>
      </c>
      <c r="K571">
        <v>2</v>
      </c>
    </row>
    <row r="572" spans="1:11" x14ac:dyDescent="0.35">
      <c r="A572" t="s">
        <v>601</v>
      </c>
      <c r="B572">
        <v>1973</v>
      </c>
      <c r="C572" t="s">
        <v>15</v>
      </c>
      <c r="D572">
        <v>7</v>
      </c>
      <c r="E572" s="8" t="str">
        <f t="shared" si="17"/>
        <v>7-Nov-1973</v>
      </c>
      <c r="F572" s="10">
        <v>4985.22</v>
      </c>
      <c r="G572" t="s">
        <v>11</v>
      </c>
      <c r="H572" t="s">
        <v>12</v>
      </c>
      <c r="I572" t="s">
        <v>13</v>
      </c>
      <c r="J572">
        <f t="shared" si="16"/>
        <v>49</v>
      </c>
      <c r="K572">
        <v>0</v>
      </c>
    </row>
    <row r="573" spans="1:11" x14ac:dyDescent="0.35">
      <c r="A573" t="s">
        <v>602</v>
      </c>
      <c r="B573">
        <v>1988</v>
      </c>
      <c r="C573" t="s">
        <v>18</v>
      </c>
      <c r="D573">
        <v>24</v>
      </c>
      <c r="E573" s="8" t="str">
        <f t="shared" si="17"/>
        <v>24-Jun-1988</v>
      </c>
      <c r="F573" s="10">
        <v>4992.38</v>
      </c>
      <c r="G573" t="s">
        <v>11</v>
      </c>
      <c r="H573" t="s">
        <v>12</v>
      </c>
      <c r="I573" t="s">
        <v>246</v>
      </c>
      <c r="J573">
        <f t="shared" si="16"/>
        <v>34</v>
      </c>
      <c r="K573">
        <v>0</v>
      </c>
    </row>
    <row r="574" spans="1:11" x14ac:dyDescent="0.35">
      <c r="A574" t="s">
        <v>603</v>
      </c>
      <c r="B574">
        <v>2001</v>
      </c>
      <c r="C574" t="s">
        <v>36</v>
      </c>
      <c r="D574">
        <v>5</v>
      </c>
      <c r="E574" s="8" t="str">
        <f t="shared" si="17"/>
        <v>5-Oct-2001</v>
      </c>
      <c r="F574" s="10">
        <v>4999.04</v>
      </c>
      <c r="G574" t="s">
        <v>11</v>
      </c>
      <c r="H574" t="s">
        <v>11</v>
      </c>
      <c r="I574" t="s">
        <v>41</v>
      </c>
      <c r="J574">
        <f t="shared" si="16"/>
        <v>21</v>
      </c>
      <c r="K574">
        <v>0</v>
      </c>
    </row>
    <row r="575" spans="1:11" x14ac:dyDescent="0.35">
      <c r="A575" t="s">
        <v>604</v>
      </c>
      <c r="B575">
        <v>1988</v>
      </c>
      <c r="C575" t="s">
        <v>20</v>
      </c>
      <c r="D575">
        <v>4</v>
      </c>
      <c r="E575" s="8" t="str">
        <f t="shared" si="17"/>
        <v>4-Sep-1988</v>
      </c>
      <c r="F575" s="10">
        <v>5002.78</v>
      </c>
      <c r="G575" t="s">
        <v>11</v>
      </c>
      <c r="H575" t="s">
        <v>11</v>
      </c>
      <c r="I575" t="s">
        <v>13</v>
      </c>
      <c r="J575">
        <f t="shared" si="16"/>
        <v>34</v>
      </c>
      <c r="K575">
        <v>1</v>
      </c>
    </row>
    <row r="576" spans="1:11" x14ac:dyDescent="0.35">
      <c r="A576" t="s">
        <v>605</v>
      </c>
      <c r="B576">
        <v>1977</v>
      </c>
      <c r="C576" t="s">
        <v>18</v>
      </c>
      <c r="D576">
        <v>9</v>
      </c>
      <c r="E576" s="8" t="str">
        <f t="shared" si="17"/>
        <v>9-Jun-1977</v>
      </c>
      <c r="F576" s="10">
        <v>5003.7700000000004</v>
      </c>
      <c r="G576" t="s">
        <v>11</v>
      </c>
      <c r="H576" t="s">
        <v>12</v>
      </c>
      <c r="I576" t="s">
        <v>13</v>
      </c>
      <c r="J576">
        <f t="shared" si="16"/>
        <v>45</v>
      </c>
      <c r="K576">
        <v>2</v>
      </c>
    </row>
    <row r="577" spans="1:11" x14ac:dyDescent="0.35">
      <c r="A577" t="s">
        <v>606</v>
      </c>
      <c r="B577">
        <v>1988</v>
      </c>
      <c r="C577" t="s">
        <v>10</v>
      </c>
      <c r="D577">
        <v>8</v>
      </c>
      <c r="E577" s="8" t="str">
        <f t="shared" si="17"/>
        <v>8-Jul-1988</v>
      </c>
      <c r="F577" s="10">
        <v>5003.8500000000004</v>
      </c>
      <c r="G577" t="s">
        <v>11</v>
      </c>
      <c r="H577" t="s">
        <v>12</v>
      </c>
      <c r="I577" t="s">
        <v>41</v>
      </c>
      <c r="J577">
        <f t="shared" si="16"/>
        <v>34</v>
      </c>
      <c r="K577">
        <v>1</v>
      </c>
    </row>
    <row r="578" spans="1:11" x14ac:dyDescent="0.35">
      <c r="A578" t="s">
        <v>607</v>
      </c>
      <c r="B578">
        <v>1988</v>
      </c>
      <c r="C578" t="s">
        <v>15</v>
      </c>
      <c r="D578">
        <v>9</v>
      </c>
      <c r="E578" s="8" t="str">
        <f t="shared" si="17"/>
        <v>9-Nov-1988</v>
      </c>
      <c r="F578" s="10">
        <v>5012.47</v>
      </c>
      <c r="G578" t="s">
        <v>11</v>
      </c>
      <c r="H578" t="s">
        <v>12</v>
      </c>
      <c r="I578" t="s">
        <v>41</v>
      </c>
      <c r="J578">
        <f t="shared" ref="J578:J641" si="18">DATEDIF(E578,"08-6-2023","y")</f>
        <v>34</v>
      </c>
      <c r="K578">
        <v>1</v>
      </c>
    </row>
    <row r="579" spans="1:11" x14ac:dyDescent="0.35">
      <c r="A579" t="s">
        <v>608</v>
      </c>
      <c r="B579">
        <v>1985</v>
      </c>
      <c r="C579" t="s">
        <v>30</v>
      </c>
      <c r="D579">
        <v>28</v>
      </c>
      <c r="E579" s="8" t="str">
        <f t="shared" ref="E579:E642" si="19">CONCATENATE(D579,"-",C579,"-",B579)</f>
        <v>28-Dec-1985</v>
      </c>
      <c r="F579" s="10">
        <v>5028.1499999999996</v>
      </c>
      <c r="G579" t="s">
        <v>16</v>
      </c>
      <c r="H579" t="s">
        <v>11</v>
      </c>
      <c r="I579" t="s">
        <v>23</v>
      </c>
      <c r="J579">
        <f t="shared" si="18"/>
        <v>37</v>
      </c>
      <c r="K579">
        <v>0</v>
      </c>
    </row>
    <row r="580" spans="1:11" x14ac:dyDescent="0.35">
      <c r="A580" t="s">
        <v>609</v>
      </c>
      <c r="B580">
        <v>1991</v>
      </c>
      <c r="C580" t="s">
        <v>20</v>
      </c>
      <c r="D580">
        <v>10</v>
      </c>
      <c r="E580" s="8" t="str">
        <f t="shared" si="19"/>
        <v>10-Sep-1991</v>
      </c>
      <c r="F580" s="10">
        <v>5031.2700000000004</v>
      </c>
      <c r="G580" t="s">
        <v>12</v>
      </c>
      <c r="H580" t="s">
        <v>16</v>
      </c>
      <c r="I580" t="s">
        <v>167</v>
      </c>
      <c r="J580">
        <f t="shared" si="18"/>
        <v>31</v>
      </c>
      <c r="K580">
        <v>2</v>
      </c>
    </row>
    <row r="581" spans="1:11" x14ac:dyDescent="0.35">
      <c r="A581" t="s">
        <v>610</v>
      </c>
      <c r="B581">
        <v>1986</v>
      </c>
      <c r="C581" t="s">
        <v>18</v>
      </c>
      <c r="D581">
        <v>29</v>
      </c>
      <c r="E581" s="8" t="str">
        <f t="shared" si="19"/>
        <v>29-Jun-1986</v>
      </c>
      <c r="F581" s="10">
        <v>5034.1000000000004</v>
      </c>
      <c r="G581" t="s">
        <v>11</v>
      </c>
      <c r="H581" t="s">
        <v>11</v>
      </c>
      <c r="I581" t="s">
        <v>13</v>
      </c>
      <c r="J581">
        <f t="shared" si="18"/>
        <v>36</v>
      </c>
      <c r="K581">
        <v>3</v>
      </c>
    </row>
    <row r="582" spans="1:11" x14ac:dyDescent="0.35">
      <c r="A582" t="s">
        <v>611</v>
      </c>
      <c r="B582">
        <v>1997</v>
      </c>
      <c r="C582" t="s">
        <v>30</v>
      </c>
      <c r="D582">
        <v>4</v>
      </c>
      <c r="E582" s="8" t="str">
        <f t="shared" si="19"/>
        <v>4-Dec-1997</v>
      </c>
      <c r="F582" s="10">
        <v>5038.57</v>
      </c>
      <c r="G582" t="s">
        <v>11</v>
      </c>
      <c r="H582" t="s">
        <v>11</v>
      </c>
      <c r="I582" t="s">
        <v>199</v>
      </c>
      <c r="J582">
        <f t="shared" si="18"/>
        <v>25</v>
      </c>
      <c r="K582">
        <v>0</v>
      </c>
    </row>
    <row r="583" spans="1:11" x14ac:dyDescent="0.35">
      <c r="A583" t="s">
        <v>612</v>
      </c>
      <c r="B583">
        <v>2001</v>
      </c>
      <c r="C583" t="s">
        <v>36</v>
      </c>
      <c r="D583">
        <v>16</v>
      </c>
      <c r="E583" s="8" t="str">
        <f t="shared" si="19"/>
        <v>16-Oct-2001</v>
      </c>
      <c r="F583" s="10">
        <v>5043.13</v>
      </c>
      <c r="G583" t="s">
        <v>11</v>
      </c>
      <c r="H583" t="s">
        <v>12</v>
      </c>
      <c r="I583" t="s">
        <v>41</v>
      </c>
      <c r="J583">
        <f t="shared" si="18"/>
        <v>21</v>
      </c>
      <c r="K583">
        <v>0</v>
      </c>
    </row>
    <row r="584" spans="1:11" x14ac:dyDescent="0.35">
      <c r="A584" t="s">
        <v>613</v>
      </c>
      <c r="B584">
        <v>1997</v>
      </c>
      <c r="C584" t="s">
        <v>10</v>
      </c>
      <c r="D584">
        <v>29</v>
      </c>
      <c r="E584" s="8" t="str">
        <f t="shared" si="19"/>
        <v>29-Jul-1997</v>
      </c>
      <c r="F584" s="10">
        <v>5045.1499999999996</v>
      </c>
      <c r="G584" t="s">
        <v>11</v>
      </c>
      <c r="H584" t="s">
        <v>11</v>
      </c>
      <c r="I584" t="s">
        <v>23</v>
      </c>
      <c r="J584">
        <f t="shared" si="18"/>
        <v>25</v>
      </c>
      <c r="K584">
        <v>0</v>
      </c>
    </row>
    <row r="585" spans="1:11" x14ac:dyDescent="0.35">
      <c r="A585" t="s">
        <v>614</v>
      </c>
      <c r="B585">
        <v>1980</v>
      </c>
      <c r="C585" t="s">
        <v>20</v>
      </c>
      <c r="D585">
        <v>7</v>
      </c>
      <c r="E585" s="8" t="str">
        <f t="shared" si="19"/>
        <v>7-Sep-1980</v>
      </c>
      <c r="F585" s="10">
        <v>5054.05</v>
      </c>
      <c r="G585" t="s">
        <v>11</v>
      </c>
      <c r="H585" t="s">
        <v>11</v>
      </c>
      <c r="I585" t="s">
        <v>13</v>
      </c>
      <c r="J585">
        <f t="shared" si="18"/>
        <v>42</v>
      </c>
      <c r="K585">
        <v>2</v>
      </c>
    </row>
    <row r="586" spans="1:11" x14ac:dyDescent="0.35">
      <c r="A586" t="s">
        <v>615</v>
      </c>
      <c r="B586">
        <v>1993</v>
      </c>
      <c r="C586" t="s">
        <v>18</v>
      </c>
      <c r="D586">
        <v>11</v>
      </c>
      <c r="E586" s="8" t="str">
        <f t="shared" si="19"/>
        <v>11-Jun-1993</v>
      </c>
      <c r="F586" s="10">
        <v>5059.5600000000004</v>
      </c>
      <c r="G586" t="s">
        <v>11</v>
      </c>
      <c r="H586" t="s">
        <v>16</v>
      </c>
      <c r="I586" t="s">
        <v>299</v>
      </c>
      <c r="J586">
        <f t="shared" si="18"/>
        <v>29</v>
      </c>
      <c r="K586">
        <v>0</v>
      </c>
    </row>
    <row r="587" spans="1:11" x14ac:dyDescent="0.35">
      <c r="A587" t="s">
        <v>616</v>
      </c>
      <c r="B587">
        <v>1978</v>
      </c>
      <c r="C587" t="s">
        <v>15</v>
      </c>
      <c r="D587">
        <v>22</v>
      </c>
      <c r="E587" s="8" t="str">
        <f t="shared" si="19"/>
        <v>22-Nov-1978</v>
      </c>
      <c r="F587" s="10">
        <v>5077.1899999999996</v>
      </c>
      <c r="G587" t="s">
        <v>11</v>
      </c>
      <c r="H587" t="s">
        <v>12</v>
      </c>
      <c r="I587" t="s">
        <v>23</v>
      </c>
      <c r="J587">
        <f t="shared" si="18"/>
        <v>44</v>
      </c>
      <c r="K587">
        <v>2</v>
      </c>
    </row>
    <row r="588" spans="1:11" x14ac:dyDescent="0.35">
      <c r="A588" t="s">
        <v>617</v>
      </c>
      <c r="B588">
        <v>1997</v>
      </c>
      <c r="C588" t="s">
        <v>10</v>
      </c>
      <c r="D588">
        <v>14</v>
      </c>
      <c r="E588" s="8" t="str">
        <f t="shared" si="19"/>
        <v>14-Jul-1997</v>
      </c>
      <c r="F588" s="10">
        <v>5080.1000000000004</v>
      </c>
      <c r="G588" t="s">
        <v>12</v>
      </c>
      <c r="H588" t="s">
        <v>11</v>
      </c>
      <c r="I588" t="s">
        <v>41</v>
      </c>
      <c r="J588">
        <f t="shared" si="18"/>
        <v>25</v>
      </c>
      <c r="K588">
        <v>5</v>
      </c>
    </row>
    <row r="589" spans="1:11" x14ac:dyDescent="0.35">
      <c r="A589" t="s">
        <v>618</v>
      </c>
      <c r="B589">
        <v>1999</v>
      </c>
      <c r="C589" t="s">
        <v>18</v>
      </c>
      <c r="D589">
        <v>19</v>
      </c>
      <c r="E589" s="8" t="str">
        <f t="shared" si="19"/>
        <v>19-Jun-1999</v>
      </c>
      <c r="F589" s="10">
        <v>5087.92</v>
      </c>
      <c r="G589" t="s">
        <v>11</v>
      </c>
      <c r="H589" t="s">
        <v>11</v>
      </c>
      <c r="I589" t="s">
        <v>534</v>
      </c>
      <c r="J589">
        <f t="shared" si="18"/>
        <v>23</v>
      </c>
      <c r="K589">
        <v>0</v>
      </c>
    </row>
    <row r="590" spans="1:11" x14ac:dyDescent="0.35">
      <c r="A590" t="s">
        <v>619</v>
      </c>
      <c r="B590">
        <v>1987</v>
      </c>
      <c r="C590" t="s">
        <v>15</v>
      </c>
      <c r="D590">
        <v>18</v>
      </c>
      <c r="E590" s="8" t="str">
        <f t="shared" si="19"/>
        <v>18-Nov-1987</v>
      </c>
      <c r="F590" s="10">
        <v>5116.5</v>
      </c>
      <c r="G590" t="s">
        <v>11</v>
      </c>
      <c r="H590" t="s">
        <v>11</v>
      </c>
      <c r="I590" t="s">
        <v>23</v>
      </c>
      <c r="J590">
        <f t="shared" si="18"/>
        <v>35</v>
      </c>
      <c r="K590">
        <v>1</v>
      </c>
    </row>
    <row r="591" spans="1:11" x14ac:dyDescent="0.35">
      <c r="A591" t="s">
        <v>620</v>
      </c>
      <c r="B591">
        <v>1988</v>
      </c>
      <c r="C591" t="s">
        <v>15</v>
      </c>
      <c r="D591">
        <v>1</v>
      </c>
      <c r="E591" s="8" t="str">
        <f t="shared" si="19"/>
        <v>1-Nov-1988</v>
      </c>
      <c r="F591" s="10">
        <v>5124.1899999999996</v>
      </c>
      <c r="G591" t="s">
        <v>11</v>
      </c>
      <c r="H591" t="s">
        <v>12</v>
      </c>
      <c r="I591" t="s">
        <v>13</v>
      </c>
      <c r="J591">
        <f t="shared" si="18"/>
        <v>34</v>
      </c>
      <c r="K591">
        <v>2</v>
      </c>
    </row>
    <row r="592" spans="1:11" x14ac:dyDescent="0.35">
      <c r="A592" t="s">
        <v>621</v>
      </c>
      <c r="B592">
        <v>1987</v>
      </c>
      <c r="C592" t="s">
        <v>20</v>
      </c>
      <c r="D592">
        <v>13</v>
      </c>
      <c r="E592" s="8" t="str">
        <f t="shared" si="19"/>
        <v>13-Sep-1987</v>
      </c>
      <c r="F592" s="10">
        <v>5125.22</v>
      </c>
      <c r="G592" t="s">
        <v>16</v>
      </c>
      <c r="H592" t="s">
        <v>11</v>
      </c>
      <c r="I592" t="s">
        <v>23</v>
      </c>
      <c r="J592">
        <f t="shared" si="18"/>
        <v>35</v>
      </c>
      <c r="K592">
        <v>1</v>
      </c>
    </row>
    <row r="593" spans="1:11" x14ac:dyDescent="0.35">
      <c r="A593" t="s">
        <v>622</v>
      </c>
      <c r="B593">
        <v>1988</v>
      </c>
      <c r="C593" t="s">
        <v>20</v>
      </c>
      <c r="D593">
        <v>15</v>
      </c>
      <c r="E593" s="8" t="str">
        <f t="shared" si="19"/>
        <v>15-Sep-1988</v>
      </c>
      <c r="F593" s="10">
        <v>5136.75</v>
      </c>
      <c r="G593" t="s">
        <v>11</v>
      </c>
      <c r="H593" t="s">
        <v>16</v>
      </c>
      <c r="I593" t="s">
        <v>13</v>
      </c>
      <c r="J593">
        <f t="shared" si="18"/>
        <v>34</v>
      </c>
      <c r="K593">
        <v>3</v>
      </c>
    </row>
    <row r="594" spans="1:11" x14ac:dyDescent="0.35">
      <c r="A594" t="s">
        <v>623</v>
      </c>
      <c r="B594">
        <v>1993</v>
      </c>
      <c r="C594" t="s">
        <v>30</v>
      </c>
      <c r="D594">
        <v>10</v>
      </c>
      <c r="E594" s="8" t="str">
        <f t="shared" si="19"/>
        <v>10-Dec-1993</v>
      </c>
      <c r="F594" s="10">
        <v>5138.26</v>
      </c>
      <c r="G594" t="s">
        <v>11</v>
      </c>
      <c r="H594" t="s">
        <v>11</v>
      </c>
      <c r="I594" t="s">
        <v>13</v>
      </c>
      <c r="J594">
        <f t="shared" si="18"/>
        <v>29</v>
      </c>
      <c r="K594">
        <v>3</v>
      </c>
    </row>
    <row r="595" spans="1:11" x14ac:dyDescent="0.35">
      <c r="A595" t="s">
        <v>624</v>
      </c>
      <c r="B595">
        <v>1984</v>
      </c>
      <c r="C595" t="s">
        <v>34</v>
      </c>
      <c r="D595">
        <v>22</v>
      </c>
      <c r="E595" s="8" t="str">
        <f t="shared" si="19"/>
        <v>22-Aug-1984</v>
      </c>
      <c r="F595" s="10">
        <v>5144.18</v>
      </c>
      <c r="G595" t="s">
        <v>11</v>
      </c>
      <c r="H595" t="s">
        <v>16</v>
      </c>
      <c r="I595" t="s">
        <v>13</v>
      </c>
      <c r="J595">
        <f t="shared" si="18"/>
        <v>38</v>
      </c>
      <c r="K595">
        <v>3</v>
      </c>
    </row>
    <row r="596" spans="1:11" x14ac:dyDescent="0.35">
      <c r="A596" t="s">
        <v>625</v>
      </c>
      <c r="B596">
        <v>1990</v>
      </c>
      <c r="C596" t="s">
        <v>34</v>
      </c>
      <c r="D596">
        <v>22</v>
      </c>
      <c r="E596" s="8" t="str">
        <f t="shared" si="19"/>
        <v>22-Aug-1990</v>
      </c>
      <c r="F596" s="10">
        <v>5148.55</v>
      </c>
      <c r="G596" t="s">
        <v>11</v>
      </c>
      <c r="H596" t="s">
        <v>11</v>
      </c>
      <c r="I596" t="s">
        <v>246</v>
      </c>
      <c r="J596">
        <f t="shared" si="18"/>
        <v>32</v>
      </c>
      <c r="K596">
        <v>1</v>
      </c>
    </row>
    <row r="597" spans="1:11" x14ac:dyDescent="0.35">
      <c r="A597" t="s">
        <v>626</v>
      </c>
      <c r="B597">
        <v>1990</v>
      </c>
      <c r="C597" t="s">
        <v>36</v>
      </c>
      <c r="D597">
        <v>9</v>
      </c>
      <c r="E597" s="8" t="str">
        <f t="shared" si="19"/>
        <v>9-Oct-1990</v>
      </c>
      <c r="F597" s="10">
        <v>5152.13</v>
      </c>
      <c r="G597" t="s">
        <v>11</v>
      </c>
      <c r="H597" t="s">
        <v>11</v>
      </c>
      <c r="I597" t="s">
        <v>41</v>
      </c>
      <c r="J597">
        <f t="shared" si="18"/>
        <v>32</v>
      </c>
      <c r="K597">
        <v>2</v>
      </c>
    </row>
    <row r="598" spans="1:11" x14ac:dyDescent="0.35">
      <c r="A598" t="s">
        <v>627</v>
      </c>
      <c r="B598">
        <v>1991</v>
      </c>
      <c r="C598" t="s">
        <v>34</v>
      </c>
      <c r="D598">
        <v>29</v>
      </c>
      <c r="E598" s="8" t="str">
        <f t="shared" si="19"/>
        <v>29-Aug-1991</v>
      </c>
      <c r="F598" s="10">
        <v>5166.96</v>
      </c>
      <c r="G598" t="s">
        <v>11</v>
      </c>
      <c r="H598" t="s">
        <v>11</v>
      </c>
      <c r="I598" t="s">
        <v>23</v>
      </c>
      <c r="J598">
        <f t="shared" si="18"/>
        <v>31</v>
      </c>
      <c r="K598">
        <v>3</v>
      </c>
    </row>
    <row r="599" spans="1:11" x14ac:dyDescent="0.35">
      <c r="A599" t="s">
        <v>628</v>
      </c>
      <c r="B599">
        <v>1984</v>
      </c>
      <c r="C599" t="s">
        <v>36</v>
      </c>
      <c r="D599">
        <v>16</v>
      </c>
      <c r="E599" s="8" t="str">
        <f t="shared" si="19"/>
        <v>16-Oct-1984</v>
      </c>
      <c r="F599" s="10">
        <v>5177.12</v>
      </c>
      <c r="G599" t="s">
        <v>11</v>
      </c>
      <c r="H599" t="s">
        <v>16</v>
      </c>
      <c r="I599" t="s">
        <v>13</v>
      </c>
      <c r="J599">
        <f t="shared" si="18"/>
        <v>38</v>
      </c>
      <c r="K599">
        <v>3</v>
      </c>
    </row>
    <row r="600" spans="1:11" x14ac:dyDescent="0.35">
      <c r="A600" t="s">
        <v>629</v>
      </c>
      <c r="B600">
        <v>1979</v>
      </c>
      <c r="C600" t="s">
        <v>20</v>
      </c>
      <c r="D600">
        <v>12</v>
      </c>
      <c r="E600" s="8" t="str">
        <f t="shared" si="19"/>
        <v>12-Sep-1979</v>
      </c>
      <c r="F600" s="10">
        <v>5195.58</v>
      </c>
      <c r="G600" t="s">
        <v>11</v>
      </c>
      <c r="H600" t="s">
        <v>11</v>
      </c>
      <c r="I600" t="s">
        <v>13</v>
      </c>
      <c r="J600">
        <f t="shared" si="18"/>
        <v>43</v>
      </c>
      <c r="K600">
        <v>2</v>
      </c>
    </row>
    <row r="601" spans="1:11" x14ac:dyDescent="0.35">
      <c r="A601" t="s">
        <v>630</v>
      </c>
      <c r="B601">
        <v>2004</v>
      </c>
      <c r="C601" t="s">
        <v>18</v>
      </c>
      <c r="D601">
        <v>6</v>
      </c>
      <c r="E601" s="8" t="str">
        <f t="shared" si="19"/>
        <v>6-Jun-2004</v>
      </c>
      <c r="F601" s="10">
        <v>5198.6899999999996</v>
      </c>
      <c r="G601" t="s">
        <v>11</v>
      </c>
      <c r="H601" t="s">
        <v>11</v>
      </c>
      <c r="I601" t="s">
        <v>631</v>
      </c>
      <c r="J601">
        <f t="shared" si="18"/>
        <v>19</v>
      </c>
      <c r="K601">
        <v>0</v>
      </c>
    </row>
    <row r="602" spans="1:11" x14ac:dyDescent="0.35">
      <c r="A602" t="s">
        <v>632</v>
      </c>
      <c r="B602">
        <v>1983</v>
      </c>
      <c r="C602" t="s">
        <v>36</v>
      </c>
      <c r="D602">
        <v>24</v>
      </c>
      <c r="E602" s="8" t="str">
        <f t="shared" si="19"/>
        <v>24-Oct-1983</v>
      </c>
      <c r="F602" s="10">
        <v>5207.97</v>
      </c>
      <c r="G602" t="s">
        <v>11</v>
      </c>
      <c r="H602" t="s">
        <v>11</v>
      </c>
      <c r="I602" t="s">
        <v>23</v>
      </c>
      <c r="J602">
        <f t="shared" si="18"/>
        <v>39</v>
      </c>
      <c r="K602">
        <v>3</v>
      </c>
    </row>
    <row r="603" spans="1:11" x14ac:dyDescent="0.35">
      <c r="A603" t="s">
        <v>633</v>
      </c>
      <c r="B603">
        <v>1993</v>
      </c>
      <c r="C603" t="s">
        <v>18</v>
      </c>
      <c r="D603">
        <v>17</v>
      </c>
      <c r="E603" s="8" t="str">
        <f t="shared" si="19"/>
        <v>17-Jun-1993</v>
      </c>
      <c r="F603" s="10">
        <v>5209.58</v>
      </c>
      <c r="G603" t="s">
        <v>12</v>
      </c>
      <c r="H603" t="s">
        <v>12</v>
      </c>
      <c r="I603" t="s">
        <v>355</v>
      </c>
      <c r="J603">
        <f t="shared" si="18"/>
        <v>29</v>
      </c>
      <c r="K603">
        <v>3</v>
      </c>
    </row>
    <row r="604" spans="1:11" x14ac:dyDescent="0.35">
      <c r="A604" t="s">
        <v>634</v>
      </c>
      <c r="B604">
        <v>1999</v>
      </c>
      <c r="C604" t="s">
        <v>30</v>
      </c>
      <c r="D604">
        <v>1</v>
      </c>
      <c r="E604" s="8" t="str">
        <f t="shared" si="19"/>
        <v>1-Dec-1999</v>
      </c>
      <c r="F604" s="10">
        <v>5213.22</v>
      </c>
      <c r="G604" t="s">
        <v>11</v>
      </c>
      <c r="H604" t="s">
        <v>16</v>
      </c>
      <c r="I604" t="s">
        <v>23</v>
      </c>
      <c r="J604">
        <f t="shared" si="18"/>
        <v>23</v>
      </c>
      <c r="K604">
        <v>0</v>
      </c>
    </row>
    <row r="605" spans="1:11" x14ac:dyDescent="0.35">
      <c r="A605" t="s">
        <v>635</v>
      </c>
      <c r="B605">
        <v>1995</v>
      </c>
      <c r="C605" t="s">
        <v>18</v>
      </c>
      <c r="D605">
        <v>6</v>
      </c>
      <c r="E605" s="8" t="str">
        <f t="shared" si="19"/>
        <v>6-Jun-1995</v>
      </c>
      <c r="F605" s="10">
        <v>5216.4799999999996</v>
      </c>
      <c r="G605" t="s">
        <v>11</v>
      </c>
      <c r="H605" t="s">
        <v>11</v>
      </c>
      <c r="I605" t="s">
        <v>199</v>
      </c>
      <c r="J605">
        <f t="shared" si="18"/>
        <v>28</v>
      </c>
      <c r="K605">
        <v>0</v>
      </c>
    </row>
    <row r="606" spans="1:11" x14ac:dyDescent="0.35">
      <c r="A606" t="s">
        <v>636</v>
      </c>
      <c r="B606">
        <v>1987</v>
      </c>
      <c r="C606" t="s">
        <v>18</v>
      </c>
      <c r="D606">
        <v>29</v>
      </c>
      <c r="E606" s="8" t="str">
        <f t="shared" si="19"/>
        <v>29-Jun-1987</v>
      </c>
      <c r="F606" s="10">
        <v>5227.99</v>
      </c>
      <c r="G606" t="s">
        <v>11</v>
      </c>
      <c r="H606" t="s">
        <v>16</v>
      </c>
      <c r="I606" t="s">
        <v>246</v>
      </c>
      <c r="J606">
        <f t="shared" si="18"/>
        <v>35</v>
      </c>
      <c r="K606">
        <v>0</v>
      </c>
    </row>
    <row r="607" spans="1:11" x14ac:dyDescent="0.35">
      <c r="A607" t="s">
        <v>637</v>
      </c>
      <c r="B607">
        <v>1987</v>
      </c>
      <c r="C607" t="s">
        <v>30</v>
      </c>
      <c r="D607">
        <v>26</v>
      </c>
      <c r="E607" s="8" t="str">
        <f t="shared" si="19"/>
        <v>26-Dec-1987</v>
      </c>
      <c r="F607" s="10">
        <v>5240.7700000000004</v>
      </c>
      <c r="G607" t="s">
        <v>11</v>
      </c>
      <c r="H607" t="s">
        <v>11</v>
      </c>
      <c r="I607" t="s">
        <v>41</v>
      </c>
      <c r="J607">
        <f t="shared" si="18"/>
        <v>35</v>
      </c>
      <c r="K607">
        <v>1</v>
      </c>
    </row>
    <row r="608" spans="1:11" x14ac:dyDescent="0.35">
      <c r="A608" t="s">
        <v>638</v>
      </c>
      <c r="B608">
        <v>1987</v>
      </c>
      <c r="C608" t="s">
        <v>10</v>
      </c>
      <c r="D608">
        <v>5</v>
      </c>
      <c r="E608" s="8" t="str">
        <f t="shared" si="19"/>
        <v>5-Jul-1987</v>
      </c>
      <c r="F608" s="10">
        <v>5245.23</v>
      </c>
      <c r="G608" t="s">
        <v>11</v>
      </c>
      <c r="H608" t="s">
        <v>11</v>
      </c>
      <c r="I608" t="s">
        <v>13</v>
      </c>
      <c r="J608">
        <f t="shared" si="18"/>
        <v>35</v>
      </c>
      <c r="K608">
        <v>1</v>
      </c>
    </row>
    <row r="609" spans="1:11" x14ac:dyDescent="0.35">
      <c r="A609" t="s">
        <v>639</v>
      </c>
      <c r="B609">
        <v>1987</v>
      </c>
      <c r="C609" t="s">
        <v>20</v>
      </c>
      <c r="D609">
        <v>9</v>
      </c>
      <c r="E609" s="8" t="str">
        <f t="shared" si="19"/>
        <v>9-Sep-1987</v>
      </c>
      <c r="F609" s="10">
        <v>5246.05</v>
      </c>
      <c r="G609" t="s">
        <v>11</v>
      </c>
      <c r="H609" t="s">
        <v>12</v>
      </c>
      <c r="I609" t="s">
        <v>41</v>
      </c>
      <c r="J609">
        <f t="shared" si="18"/>
        <v>35</v>
      </c>
      <c r="K609">
        <v>1</v>
      </c>
    </row>
    <row r="610" spans="1:11" x14ac:dyDescent="0.35">
      <c r="A610" t="s">
        <v>640</v>
      </c>
      <c r="B610">
        <v>1990</v>
      </c>
      <c r="C610" t="s">
        <v>10</v>
      </c>
      <c r="D610">
        <v>6</v>
      </c>
      <c r="E610" s="8" t="str">
        <f t="shared" si="19"/>
        <v>6-Jul-1990</v>
      </c>
      <c r="F610" s="10">
        <v>5253.52</v>
      </c>
      <c r="G610" t="s">
        <v>12</v>
      </c>
      <c r="H610" t="s">
        <v>12</v>
      </c>
      <c r="I610" t="s">
        <v>41</v>
      </c>
      <c r="J610">
        <f t="shared" si="18"/>
        <v>32</v>
      </c>
      <c r="K610">
        <v>3</v>
      </c>
    </row>
    <row r="611" spans="1:11" x14ac:dyDescent="0.35">
      <c r="A611" t="s">
        <v>641</v>
      </c>
      <c r="B611">
        <v>1989</v>
      </c>
      <c r="C611" t="s">
        <v>15</v>
      </c>
      <c r="D611">
        <v>25</v>
      </c>
      <c r="E611" s="8" t="str">
        <f t="shared" si="19"/>
        <v>25-Nov-1989</v>
      </c>
      <c r="F611" s="10">
        <v>5257.51</v>
      </c>
      <c r="G611" t="s">
        <v>11</v>
      </c>
      <c r="H611" t="s">
        <v>11</v>
      </c>
      <c r="I611" t="s">
        <v>23</v>
      </c>
      <c r="J611">
        <f t="shared" si="18"/>
        <v>33</v>
      </c>
      <c r="K611">
        <v>2</v>
      </c>
    </row>
    <row r="612" spans="1:11" x14ac:dyDescent="0.35">
      <c r="A612" t="s">
        <v>642</v>
      </c>
      <c r="B612">
        <v>1989</v>
      </c>
      <c r="C612" t="s">
        <v>10</v>
      </c>
      <c r="D612">
        <v>19</v>
      </c>
      <c r="E612" s="8" t="str">
        <f t="shared" si="19"/>
        <v>19-Jul-1989</v>
      </c>
      <c r="F612" s="10">
        <v>5261.47</v>
      </c>
      <c r="G612" t="s">
        <v>11</v>
      </c>
      <c r="H612" t="s">
        <v>11</v>
      </c>
      <c r="I612" t="s">
        <v>23</v>
      </c>
      <c r="J612">
        <f t="shared" si="18"/>
        <v>33</v>
      </c>
      <c r="K612">
        <v>2</v>
      </c>
    </row>
    <row r="613" spans="1:11" x14ac:dyDescent="0.35">
      <c r="A613" t="s">
        <v>643</v>
      </c>
      <c r="B613">
        <v>1986</v>
      </c>
      <c r="C613" t="s">
        <v>36</v>
      </c>
      <c r="D613">
        <v>25</v>
      </c>
      <c r="E613" s="8" t="str">
        <f t="shared" si="19"/>
        <v>25-Oct-1986</v>
      </c>
      <c r="F613" s="10">
        <v>5266.37</v>
      </c>
      <c r="G613" t="s">
        <v>11</v>
      </c>
      <c r="H613" t="s">
        <v>11</v>
      </c>
      <c r="I613" t="s">
        <v>23</v>
      </c>
      <c r="J613">
        <f t="shared" si="18"/>
        <v>36</v>
      </c>
      <c r="K613">
        <v>0</v>
      </c>
    </row>
    <row r="614" spans="1:11" x14ac:dyDescent="0.35">
      <c r="A614" t="s">
        <v>644</v>
      </c>
      <c r="B614">
        <v>1986</v>
      </c>
      <c r="C614" t="s">
        <v>20</v>
      </c>
      <c r="D614">
        <v>20</v>
      </c>
      <c r="E614" s="8" t="str">
        <f t="shared" si="19"/>
        <v>20-Sep-1986</v>
      </c>
      <c r="F614" s="10">
        <v>5267.82</v>
      </c>
      <c r="G614" t="s">
        <v>11</v>
      </c>
      <c r="H614" t="s">
        <v>11</v>
      </c>
      <c r="I614" t="s">
        <v>23</v>
      </c>
      <c r="J614">
        <f t="shared" si="18"/>
        <v>36</v>
      </c>
      <c r="K614">
        <v>0</v>
      </c>
    </row>
    <row r="615" spans="1:11" x14ac:dyDescent="0.35">
      <c r="A615" t="s">
        <v>645</v>
      </c>
      <c r="B615">
        <v>1986</v>
      </c>
      <c r="C615" t="s">
        <v>36</v>
      </c>
      <c r="D615">
        <v>20</v>
      </c>
      <c r="E615" s="8" t="str">
        <f t="shared" si="19"/>
        <v>20-Oct-1986</v>
      </c>
      <c r="F615" s="10">
        <v>5272.18</v>
      </c>
      <c r="G615" t="s">
        <v>11</v>
      </c>
      <c r="H615" t="s">
        <v>12</v>
      </c>
      <c r="I615" t="s">
        <v>23</v>
      </c>
      <c r="J615">
        <f t="shared" si="18"/>
        <v>36</v>
      </c>
      <c r="K615">
        <v>0</v>
      </c>
    </row>
    <row r="616" spans="1:11" x14ac:dyDescent="0.35">
      <c r="A616" t="s">
        <v>646</v>
      </c>
      <c r="B616">
        <v>1987</v>
      </c>
      <c r="C616" t="s">
        <v>20</v>
      </c>
      <c r="D616">
        <v>1</v>
      </c>
      <c r="E616" s="8" t="str">
        <f t="shared" si="19"/>
        <v>1-Sep-1987</v>
      </c>
      <c r="F616" s="10">
        <v>5275.86</v>
      </c>
      <c r="G616" t="s">
        <v>11</v>
      </c>
      <c r="H616" t="s">
        <v>11</v>
      </c>
      <c r="I616" t="s">
        <v>13</v>
      </c>
      <c r="J616">
        <f t="shared" si="18"/>
        <v>35</v>
      </c>
      <c r="K616">
        <v>3</v>
      </c>
    </row>
    <row r="617" spans="1:11" x14ac:dyDescent="0.35">
      <c r="A617" t="s">
        <v>647</v>
      </c>
      <c r="B617">
        <v>1974</v>
      </c>
      <c r="C617" t="s">
        <v>15</v>
      </c>
      <c r="D617">
        <v>12</v>
      </c>
      <c r="E617" s="8" t="str">
        <f t="shared" si="19"/>
        <v>12-Nov-1974</v>
      </c>
      <c r="F617" s="10">
        <v>5291.71</v>
      </c>
      <c r="G617" t="s">
        <v>11</v>
      </c>
      <c r="H617" t="s">
        <v>11</v>
      </c>
      <c r="I617" t="s">
        <v>23</v>
      </c>
      <c r="J617">
        <f t="shared" si="18"/>
        <v>48</v>
      </c>
      <c r="K617">
        <v>0</v>
      </c>
    </row>
    <row r="618" spans="1:11" x14ac:dyDescent="0.35">
      <c r="A618" t="s">
        <v>648</v>
      </c>
      <c r="B618">
        <v>2004</v>
      </c>
      <c r="C618" t="s">
        <v>34</v>
      </c>
      <c r="D618">
        <v>22</v>
      </c>
      <c r="E618" s="8" t="str">
        <f t="shared" si="19"/>
        <v>22-Aug-2004</v>
      </c>
      <c r="F618" s="10">
        <v>5293.67</v>
      </c>
      <c r="G618" t="s">
        <v>11</v>
      </c>
      <c r="H618" t="s">
        <v>11</v>
      </c>
      <c r="I618" t="s">
        <v>631</v>
      </c>
      <c r="J618">
        <f t="shared" si="18"/>
        <v>18</v>
      </c>
      <c r="K618">
        <v>0</v>
      </c>
    </row>
    <row r="619" spans="1:11" x14ac:dyDescent="0.35">
      <c r="A619" t="s">
        <v>649</v>
      </c>
      <c r="B619">
        <v>2000</v>
      </c>
      <c r="C619" t="s">
        <v>20</v>
      </c>
      <c r="D619">
        <v>9</v>
      </c>
      <c r="E619" s="8" t="str">
        <f t="shared" si="19"/>
        <v>9-Sep-2000</v>
      </c>
      <c r="F619" s="10">
        <v>5306.7</v>
      </c>
      <c r="G619" t="s">
        <v>11</v>
      </c>
      <c r="H619" t="s">
        <v>12</v>
      </c>
      <c r="I619" t="s">
        <v>23</v>
      </c>
      <c r="J619">
        <f t="shared" si="18"/>
        <v>22</v>
      </c>
      <c r="K619">
        <v>0</v>
      </c>
    </row>
    <row r="620" spans="1:11" x14ac:dyDescent="0.35">
      <c r="A620" t="s">
        <v>650</v>
      </c>
      <c r="B620">
        <v>1994</v>
      </c>
      <c r="C620" t="s">
        <v>15</v>
      </c>
      <c r="D620">
        <v>13</v>
      </c>
      <c r="E620" s="8" t="str">
        <f t="shared" si="19"/>
        <v>13-Nov-1994</v>
      </c>
      <c r="F620" s="10">
        <v>5312.17</v>
      </c>
      <c r="G620" t="s">
        <v>11</v>
      </c>
      <c r="H620" t="s">
        <v>11</v>
      </c>
      <c r="I620" t="s">
        <v>23</v>
      </c>
      <c r="J620">
        <f t="shared" si="18"/>
        <v>28</v>
      </c>
      <c r="K620">
        <v>3</v>
      </c>
    </row>
    <row r="621" spans="1:11" x14ac:dyDescent="0.35">
      <c r="A621" t="s">
        <v>651</v>
      </c>
      <c r="B621">
        <v>1974</v>
      </c>
      <c r="C621" t="s">
        <v>20</v>
      </c>
      <c r="D621">
        <v>2</v>
      </c>
      <c r="E621" s="8" t="str">
        <f t="shared" si="19"/>
        <v>2-Sep-1974</v>
      </c>
      <c r="F621" s="10">
        <v>5322.24</v>
      </c>
      <c r="G621" t="s">
        <v>11</v>
      </c>
      <c r="H621" t="s">
        <v>16</v>
      </c>
      <c r="I621" t="s">
        <v>23</v>
      </c>
      <c r="J621">
        <f t="shared" si="18"/>
        <v>48</v>
      </c>
      <c r="K621">
        <v>0</v>
      </c>
    </row>
    <row r="622" spans="1:11" x14ac:dyDescent="0.35">
      <c r="A622" t="s">
        <v>652</v>
      </c>
      <c r="B622">
        <v>1992</v>
      </c>
      <c r="C622" t="s">
        <v>18</v>
      </c>
      <c r="D622">
        <v>18</v>
      </c>
      <c r="E622" s="8" t="str">
        <f t="shared" si="19"/>
        <v>18-Jun-1992</v>
      </c>
      <c r="F622" s="10">
        <v>5325.65</v>
      </c>
      <c r="G622" t="s">
        <v>11</v>
      </c>
      <c r="H622" t="s">
        <v>16</v>
      </c>
      <c r="I622" t="s">
        <v>41</v>
      </c>
      <c r="J622">
        <f t="shared" si="18"/>
        <v>30</v>
      </c>
      <c r="K622">
        <v>3</v>
      </c>
    </row>
    <row r="623" spans="1:11" x14ac:dyDescent="0.35">
      <c r="A623" t="s">
        <v>653</v>
      </c>
      <c r="B623">
        <v>1991</v>
      </c>
      <c r="C623" t="s">
        <v>34</v>
      </c>
      <c r="D623">
        <v>28</v>
      </c>
      <c r="E623" s="8" t="str">
        <f t="shared" si="19"/>
        <v>28-Aug-1991</v>
      </c>
      <c r="F623" s="10">
        <v>5327.4</v>
      </c>
      <c r="G623" t="s">
        <v>11</v>
      </c>
      <c r="H623" t="s">
        <v>16</v>
      </c>
      <c r="I623" t="s">
        <v>23</v>
      </c>
      <c r="J623">
        <f t="shared" si="18"/>
        <v>31</v>
      </c>
      <c r="K623">
        <v>2</v>
      </c>
    </row>
    <row r="624" spans="1:11" x14ac:dyDescent="0.35">
      <c r="A624" t="s">
        <v>654</v>
      </c>
      <c r="B624">
        <v>1972</v>
      </c>
      <c r="C624" t="s">
        <v>30</v>
      </c>
      <c r="D624">
        <v>15</v>
      </c>
      <c r="E624" s="8" t="str">
        <f t="shared" si="19"/>
        <v>15-Dec-1972</v>
      </c>
      <c r="F624" s="10">
        <v>5344.81</v>
      </c>
      <c r="G624" t="s">
        <v>11</v>
      </c>
      <c r="H624" t="s">
        <v>12</v>
      </c>
      <c r="I624" t="s">
        <v>13</v>
      </c>
      <c r="J624">
        <f t="shared" si="18"/>
        <v>50</v>
      </c>
      <c r="K624">
        <v>0</v>
      </c>
    </row>
    <row r="625" spans="1:11" x14ac:dyDescent="0.35">
      <c r="A625" t="s">
        <v>655</v>
      </c>
      <c r="B625">
        <v>1989</v>
      </c>
      <c r="C625" t="s">
        <v>15</v>
      </c>
      <c r="D625">
        <v>7</v>
      </c>
      <c r="E625" s="8" t="str">
        <f t="shared" si="19"/>
        <v>7-Nov-1989</v>
      </c>
      <c r="F625" s="10">
        <v>5354.07</v>
      </c>
      <c r="G625" t="s">
        <v>11</v>
      </c>
      <c r="H625" t="s">
        <v>12</v>
      </c>
      <c r="I625" t="s">
        <v>246</v>
      </c>
      <c r="J625">
        <f t="shared" si="18"/>
        <v>33</v>
      </c>
      <c r="K625">
        <v>1</v>
      </c>
    </row>
    <row r="626" spans="1:11" x14ac:dyDescent="0.35">
      <c r="A626" t="s">
        <v>656</v>
      </c>
      <c r="B626">
        <v>1994</v>
      </c>
      <c r="C626" t="s">
        <v>30</v>
      </c>
      <c r="D626">
        <v>7</v>
      </c>
      <c r="E626" s="8" t="str">
        <f t="shared" si="19"/>
        <v>7-Dec-1994</v>
      </c>
      <c r="F626" s="10">
        <v>5364.66</v>
      </c>
      <c r="G626" t="s">
        <v>11</v>
      </c>
      <c r="H626" t="s">
        <v>16</v>
      </c>
      <c r="I626" t="s">
        <v>41</v>
      </c>
      <c r="J626">
        <f t="shared" si="18"/>
        <v>28</v>
      </c>
      <c r="K626">
        <v>0</v>
      </c>
    </row>
    <row r="627" spans="1:11" x14ac:dyDescent="0.35">
      <c r="A627" t="s">
        <v>657</v>
      </c>
      <c r="B627">
        <v>1986</v>
      </c>
      <c r="C627" t="s">
        <v>18</v>
      </c>
      <c r="D627">
        <v>1</v>
      </c>
      <c r="E627" s="8" t="str">
        <f t="shared" si="19"/>
        <v>1-Jun-1986</v>
      </c>
      <c r="F627" s="10">
        <v>5373.36</v>
      </c>
      <c r="G627" t="s">
        <v>11</v>
      </c>
      <c r="H627" t="s">
        <v>11</v>
      </c>
      <c r="I627" t="s">
        <v>23</v>
      </c>
      <c r="J627">
        <f t="shared" si="18"/>
        <v>37</v>
      </c>
      <c r="K627">
        <v>1</v>
      </c>
    </row>
    <row r="628" spans="1:11" x14ac:dyDescent="0.35">
      <c r="A628" t="s">
        <v>658</v>
      </c>
      <c r="B628">
        <v>1989</v>
      </c>
      <c r="C628" t="s">
        <v>15</v>
      </c>
      <c r="D628">
        <v>18</v>
      </c>
      <c r="E628" s="8" t="str">
        <f t="shared" si="19"/>
        <v>18-Nov-1989</v>
      </c>
      <c r="F628" s="10">
        <v>5375.04</v>
      </c>
      <c r="G628" t="s">
        <v>11</v>
      </c>
      <c r="H628" t="s">
        <v>16</v>
      </c>
      <c r="I628" t="s">
        <v>41</v>
      </c>
      <c r="J628">
        <f t="shared" si="18"/>
        <v>33</v>
      </c>
      <c r="K628">
        <v>2</v>
      </c>
    </row>
    <row r="629" spans="1:11" x14ac:dyDescent="0.35">
      <c r="A629" t="s">
        <v>659</v>
      </c>
      <c r="B629">
        <v>1986</v>
      </c>
      <c r="C629" t="s">
        <v>10</v>
      </c>
      <c r="D629">
        <v>22</v>
      </c>
      <c r="E629" s="8" t="str">
        <f t="shared" si="19"/>
        <v>22-Jul-1986</v>
      </c>
      <c r="F629" s="10">
        <v>5377.46</v>
      </c>
      <c r="G629" t="s">
        <v>11</v>
      </c>
      <c r="H629" t="s">
        <v>12</v>
      </c>
      <c r="I629" t="s">
        <v>23</v>
      </c>
      <c r="J629">
        <f t="shared" si="18"/>
        <v>36</v>
      </c>
      <c r="K629">
        <v>1</v>
      </c>
    </row>
    <row r="630" spans="1:11" x14ac:dyDescent="0.35">
      <c r="A630" t="s">
        <v>660</v>
      </c>
      <c r="B630">
        <v>1984</v>
      </c>
      <c r="C630" t="s">
        <v>18</v>
      </c>
      <c r="D630">
        <v>1</v>
      </c>
      <c r="E630" s="8" t="str">
        <f t="shared" si="19"/>
        <v>1-Jun-1984</v>
      </c>
      <c r="F630" s="10">
        <v>5383.54</v>
      </c>
      <c r="G630" t="s">
        <v>11</v>
      </c>
      <c r="H630" t="s">
        <v>12</v>
      </c>
      <c r="I630" t="s">
        <v>41</v>
      </c>
      <c r="J630">
        <f t="shared" si="18"/>
        <v>39</v>
      </c>
      <c r="K630">
        <v>0</v>
      </c>
    </row>
    <row r="631" spans="1:11" x14ac:dyDescent="0.35">
      <c r="A631" t="s">
        <v>661</v>
      </c>
      <c r="B631">
        <v>1988</v>
      </c>
      <c r="C631" t="s">
        <v>34</v>
      </c>
      <c r="D631">
        <v>8</v>
      </c>
      <c r="E631" s="8" t="str">
        <f t="shared" si="19"/>
        <v>8-Aug-1988</v>
      </c>
      <c r="F631" s="10">
        <v>5385.34</v>
      </c>
      <c r="G631" t="s">
        <v>11</v>
      </c>
      <c r="H631" t="s">
        <v>12</v>
      </c>
      <c r="I631" t="s">
        <v>23</v>
      </c>
      <c r="J631">
        <f t="shared" si="18"/>
        <v>34</v>
      </c>
      <c r="K631">
        <v>1</v>
      </c>
    </row>
    <row r="632" spans="1:11" x14ac:dyDescent="0.35">
      <c r="A632" t="s">
        <v>662</v>
      </c>
      <c r="B632">
        <v>1989</v>
      </c>
      <c r="C632" t="s">
        <v>15</v>
      </c>
      <c r="D632">
        <v>6</v>
      </c>
      <c r="E632" s="8" t="str">
        <f t="shared" si="19"/>
        <v>6-Nov-1989</v>
      </c>
      <c r="F632" s="10">
        <v>5396.44</v>
      </c>
      <c r="G632" t="s">
        <v>11</v>
      </c>
      <c r="H632" t="s">
        <v>12</v>
      </c>
      <c r="I632" t="s">
        <v>13</v>
      </c>
      <c r="J632">
        <f t="shared" si="18"/>
        <v>33</v>
      </c>
      <c r="K632">
        <v>3</v>
      </c>
    </row>
    <row r="633" spans="1:11" x14ac:dyDescent="0.35">
      <c r="A633" t="s">
        <v>663</v>
      </c>
      <c r="B633">
        <v>1984</v>
      </c>
      <c r="C633" t="s">
        <v>20</v>
      </c>
      <c r="D633">
        <v>3</v>
      </c>
      <c r="E633" s="8" t="str">
        <f t="shared" si="19"/>
        <v>3-Sep-1984</v>
      </c>
      <c r="F633" s="10">
        <v>5397.62</v>
      </c>
      <c r="G633" t="s">
        <v>11</v>
      </c>
      <c r="H633" t="s">
        <v>11</v>
      </c>
      <c r="I633" t="s">
        <v>13</v>
      </c>
      <c r="J633">
        <f t="shared" si="18"/>
        <v>38</v>
      </c>
      <c r="K633">
        <v>0</v>
      </c>
    </row>
    <row r="634" spans="1:11" x14ac:dyDescent="0.35">
      <c r="A634" t="s">
        <v>664</v>
      </c>
      <c r="B634">
        <v>1984</v>
      </c>
      <c r="C634" t="s">
        <v>34</v>
      </c>
      <c r="D634">
        <v>1</v>
      </c>
      <c r="E634" s="8" t="str">
        <f t="shared" si="19"/>
        <v>1-Aug-1984</v>
      </c>
      <c r="F634" s="10">
        <v>5400.98</v>
      </c>
      <c r="G634" t="s">
        <v>11</v>
      </c>
      <c r="H634" t="s">
        <v>11</v>
      </c>
      <c r="I634" t="s">
        <v>13</v>
      </c>
      <c r="J634">
        <f t="shared" si="18"/>
        <v>38</v>
      </c>
      <c r="K634">
        <v>0</v>
      </c>
    </row>
    <row r="635" spans="1:11" x14ac:dyDescent="0.35">
      <c r="A635" t="s">
        <v>665</v>
      </c>
      <c r="B635">
        <v>1985</v>
      </c>
      <c r="C635" t="s">
        <v>30</v>
      </c>
      <c r="D635">
        <v>23</v>
      </c>
      <c r="E635" s="8" t="str">
        <f t="shared" si="19"/>
        <v>23-Dec-1985</v>
      </c>
      <c r="F635" s="10">
        <v>5402.89</v>
      </c>
      <c r="G635" t="s">
        <v>11</v>
      </c>
      <c r="H635" t="s">
        <v>16</v>
      </c>
      <c r="I635" t="s">
        <v>13</v>
      </c>
      <c r="J635">
        <f t="shared" si="18"/>
        <v>37</v>
      </c>
      <c r="K635">
        <v>3</v>
      </c>
    </row>
    <row r="636" spans="1:11" x14ac:dyDescent="0.35">
      <c r="A636" t="s">
        <v>666</v>
      </c>
      <c r="B636">
        <v>1975</v>
      </c>
      <c r="C636" t="s">
        <v>20</v>
      </c>
      <c r="D636">
        <v>27</v>
      </c>
      <c r="E636" s="8" t="str">
        <f t="shared" si="19"/>
        <v>27-Sep-1975</v>
      </c>
      <c r="F636" s="10">
        <v>5411.99</v>
      </c>
      <c r="G636" t="s">
        <v>11</v>
      </c>
      <c r="H636" t="s">
        <v>12</v>
      </c>
      <c r="I636" t="s">
        <v>23</v>
      </c>
      <c r="J636">
        <f t="shared" si="18"/>
        <v>47</v>
      </c>
      <c r="K636">
        <v>1</v>
      </c>
    </row>
    <row r="637" spans="1:11" x14ac:dyDescent="0.35">
      <c r="A637" t="s">
        <v>667</v>
      </c>
      <c r="B637">
        <v>1982</v>
      </c>
      <c r="C637" t="s">
        <v>20</v>
      </c>
      <c r="D637">
        <v>27</v>
      </c>
      <c r="E637" s="8" t="str">
        <f t="shared" si="19"/>
        <v>27-Sep-1982</v>
      </c>
      <c r="F637" s="10">
        <v>5415.66</v>
      </c>
      <c r="G637" t="s">
        <v>11</v>
      </c>
      <c r="H637" t="s">
        <v>12</v>
      </c>
      <c r="I637" t="s">
        <v>13</v>
      </c>
      <c r="J637">
        <f t="shared" si="18"/>
        <v>40</v>
      </c>
      <c r="K637">
        <v>0</v>
      </c>
    </row>
    <row r="638" spans="1:11" x14ac:dyDescent="0.35">
      <c r="A638" t="s">
        <v>668</v>
      </c>
      <c r="B638">
        <v>1991</v>
      </c>
      <c r="C638" t="s">
        <v>10</v>
      </c>
      <c r="D638">
        <v>6</v>
      </c>
      <c r="E638" s="8" t="str">
        <f t="shared" si="19"/>
        <v>6-Jul-1991</v>
      </c>
      <c r="F638" s="10">
        <v>5425.02</v>
      </c>
      <c r="G638" t="s">
        <v>11</v>
      </c>
      <c r="H638" t="s">
        <v>16</v>
      </c>
      <c r="I638" t="s">
        <v>23</v>
      </c>
      <c r="J638">
        <f t="shared" si="18"/>
        <v>31</v>
      </c>
      <c r="K638">
        <v>3</v>
      </c>
    </row>
    <row r="639" spans="1:11" x14ac:dyDescent="0.35">
      <c r="A639" t="s">
        <v>669</v>
      </c>
      <c r="B639">
        <v>1992</v>
      </c>
      <c r="C639" t="s">
        <v>20</v>
      </c>
      <c r="D639">
        <v>17</v>
      </c>
      <c r="E639" s="8" t="str">
        <f t="shared" si="19"/>
        <v>17-Sep-1992</v>
      </c>
      <c r="F639" s="10">
        <v>5428.73</v>
      </c>
      <c r="G639" t="s">
        <v>12</v>
      </c>
      <c r="H639" t="s">
        <v>16</v>
      </c>
      <c r="I639" t="s">
        <v>355</v>
      </c>
      <c r="J639">
        <f t="shared" si="18"/>
        <v>30</v>
      </c>
      <c r="K639">
        <v>3</v>
      </c>
    </row>
    <row r="640" spans="1:11" x14ac:dyDescent="0.35">
      <c r="A640" t="s">
        <v>670</v>
      </c>
      <c r="B640">
        <v>1978</v>
      </c>
      <c r="C640" t="s">
        <v>18</v>
      </c>
      <c r="D640">
        <v>8</v>
      </c>
      <c r="E640" s="8" t="str">
        <f t="shared" si="19"/>
        <v>8-Jun-1978</v>
      </c>
      <c r="F640" s="10">
        <v>5428.98</v>
      </c>
      <c r="G640" t="s">
        <v>11</v>
      </c>
      <c r="H640" t="s">
        <v>11</v>
      </c>
      <c r="I640" t="s">
        <v>23</v>
      </c>
      <c r="J640">
        <f t="shared" si="18"/>
        <v>45</v>
      </c>
      <c r="K640">
        <v>2</v>
      </c>
    </row>
    <row r="641" spans="1:11" x14ac:dyDescent="0.35">
      <c r="A641" t="s">
        <v>671</v>
      </c>
      <c r="B641">
        <v>1982</v>
      </c>
      <c r="C641" t="s">
        <v>34</v>
      </c>
      <c r="D641">
        <v>25</v>
      </c>
      <c r="E641" s="8" t="str">
        <f t="shared" si="19"/>
        <v>25-Aug-1982</v>
      </c>
      <c r="F641" s="10">
        <v>5438.75</v>
      </c>
      <c r="G641" t="s">
        <v>12</v>
      </c>
      <c r="H641" t="s">
        <v>11</v>
      </c>
      <c r="I641" t="s">
        <v>13</v>
      </c>
      <c r="J641">
        <f t="shared" si="18"/>
        <v>40</v>
      </c>
      <c r="K641">
        <v>0</v>
      </c>
    </row>
    <row r="642" spans="1:11" x14ac:dyDescent="0.35">
      <c r="A642" t="s">
        <v>672</v>
      </c>
      <c r="B642">
        <v>1986</v>
      </c>
      <c r="C642" t="s">
        <v>30</v>
      </c>
      <c r="D642">
        <v>25</v>
      </c>
      <c r="E642" s="8" t="str">
        <f t="shared" si="19"/>
        <v>25-Dec-1986</v>
      </c>
      <c r="F642" s="10">
        <v>5458.05</v>
      </c>
      <c r="G642" t="s">
        <v>11</v>
      </c>
      <c r="H642" t="s">
        <v>11</v>
      </c>
      <c r="I642" t="s">
        <v>246</v>
      </c>
      <c r="J642">
        <f t="shared" ref="J642:J705" si="20">DATEDIF(E642,"08-6-2023","y")</f>
        <v>36</v>
      </c>
      <c r="K642">
        <v>0</v>
      </c>
    </row>
    <row r="643" spans="1:11" x14ac:dyDescent="0.35">
      <c r="A643" t="s">
        <v>673</v>
      </c>
      <c r="B643">
        <v>1973</v>
      </c>
      <c r="C643" t="s">
        <v>36</v>
      </c>
      <c r="D643">
        <v>24</v>
      </c>
      <c r="E643" s="8" t="str">
        <f t="shared" ref="E643:E706" si="21">CONCATENATE(D643,"-",C643,"-",B643)</f>
        <v>24-Oct-1973</v>
      </c>
      <c r="F643" s="10">
        <v>5466.88</v>
      </c>
      <c r="G643" t="s">
        <v>11</v>
      </c>
      <c r="H643" t="s">
        <v>11</v>
      </c>
      <c r="I643" t="s">
        <v>13</v>
      </c>
      <c r="J643">
        <f t="shared" si="20"/>
        <v>49</v>
      </c>
      <c r="K643">
        <v>0</v>
      </c>
    </row>
    <row r="644" spans="1:11" x14ac:dyDescent="0.35">
      <c r="A644" t="s">
        <v>674</v>
      </c>
      <c r="B644">
        <v>1986</v>
      </c>
      <c r="C644" t="s">
        <v>30</v>
      </c>
      <c r="D644">
        <v>2</v>
      </c>
      <c r="E644" s="8" t="str">
        <f t="shared" si="21"/>
        <v>2-Dec-1986</v>
      </c>
      <c r="F644" s="10">
        <v>5469.01</v>
      </c>
      <c r="G644" t="s">
        <v>11</v>
      </c>
      <c r="H644" t="s">
        <v>11</v>
      </c>
      <c r="I644" t="s">
        <v>246</v>
      </c>
      <c r="J644">
        <f t="shared" si="20"/>
        <v>36</v>
      </c>
      <c r="K644">
        <v>0</v>
      </c>
    </row>
    <row r="645" spans="1:11" x14ac:dyDescent="0.35">
      <c r="A645" t="s">
        <v>675</v>
      </c>
      <c r="B645">
        <v>1986</v>
      </c>
      <c r="C645" t="s">
        <v>10</v>
      </c>
      <c r="D645">
        <v>12</v>
      </c>
      <c r="E645" s="8" t="str">
        <f t="shared" si="21"/>
        <v>12-Jul-1986</v>
      </c>
      <c r="F645" s="10">
        <v>5472.45</v>
      </c>
      <c r="G645" t="s">
        <v>11</v>
      </c>
      <c r="H645" t="s">
        <v>12</v>
      </c>
      <c r="I645" t="s">
        <v>41</v>
      </c>
      <c r="J645">
        <f t="shared" si="20"/>
        <v>36</v>
      </c>
      <c r="K645">
        <v>1</v>
      </c>
    </row>
    <row r="646" spans="1:11" x14ac:dyDescent="0.35">
      <c r="A646" t="s">
        <v>676</v>
      </c>
      <c r="B646">
        <v>1986</v>
      </c>
      <c r="C646" t="s">
        <v>20</v>
      </c>
      <c r="D646">
        <v>30</v>
      </c>
      <c r="E646" s="8" t="str">
        <f t="shared" si="21"/>
        <v>30-Sep-1986</v>
      </c>
      <c r="F646" s="10">
        <v>5478.04</v>
      </c>
      <c r="G646" t="s">
        <v>11</v>
      </c>
      <c r="H646" t="s">
        <v>12</v>
      </c>
      <c r="I646" t="s">
        <v>13</v>
      </c>
      <c r="J646">
        <f t="shared" si="20"/>
        <v>36</v>
      </c>
      <c r="K646">
        <v>1</v>
      </c>
    </row>
    <row r="647" spans="1:11" x14ac:dyDescent="0.35">
      <c r="A647" t="s">
        <v>677</v>
      </c>
      <c r="B647">
        <v>1984</v>
      </c>
      <c r="C647" t="s">
        <v>34</v>
      </c>
      <c r="D647">
        <v>26</v>
      </c>
      <c r="E647" s="8" t="str">
        <f t="shared" si="21"/>
        <v>26-Aug-1984</v>
      </c>
      <c r="F647" s="10">
        <v>5484.47</v>
      </c>
      <c r="G647" t="s">
        <v>11</v>
      </c>
      <c r="H647" t="s">
        <v>11</v>
      </c>
      <c r="I647" t="s">
        <v>13</v>
      </c>
      <c r="J647">
        <f t="shared" si="20"/>
        <v>38</v>
      </c>
      <c r="K647">
        <v>1</v>
      </c>
    </row>
    <row r="648" spans="1:11" x14ac:dyDescent="0.35">
      <c r="A648" t="s">
        <v>678</v>
      </c>
      <c r="B648">
        <v>1984</v>
      </c>
      <c r="C648" t="s">
        <v>34</v>
      </c>
      <c r="D648">
        <v>17</v>
      </c>
      <c r="E648" s="8" t="str">
        <f t="shared" si="21"/>
        <v>17-Aug-1984</v>
      </c>
      <c r="F648" s="10">
        <v>5488.26</v>
      </c>
      <c r="G648" t="s">
        <v>11</v>
      </c>
      <c r="H648" t="s">
        <v>12</v>
      </c>
      <c r="I648" t="s">
        <v>41</v>
      </c>
      <c r="J648">
        <f t="shared" si="20"/>
        <v>38</v>
      </c>
      <c r="K648">
        <v>1</v>
      </c>
    </row>
    <row r="649" spans="1:11" x14ac:dyDescent="0.35">
      <c r="A649" t="s">
        <v>679</v>
      </c>
      <c r="B649">
        <v>1988</v>
      </c>
      <c r="C649" t="s">
        <v>10</v>
      </c>
      <c r="D649">
        <v>29</v>
      </c>
      <c r="E649" s="8" t="str">
        <f t="shared" si="21"/>
        <v>29-Jul-1988</v>
      </c>
      <c r="F649" s="10">
        <v>5503.36</v>
      </c>
      <c r="G649" t="s">
        <v>11</v>
      </c>
      <c r="H649" t="s">
        <v>11</v>
      </c>
      <c r="I649" t="s">
        <v>23</v>
      </c>
      <c r="J649">
        <f t="shared" si="20"/>
        <v>34</v>
      </c>
      <c r="K649">
        <v>3</v>
      </c>
    </row>
    <row r="650" spans="1:11" x14ac:dyDescent="0.35">
      <c r="A650" t="s">
        <v>680</v>
      </c>
      <c r="B650">
        <v>1981</v>
      </c>
      <c r="C650" t="s">
        <v>15</v>
      </c>
      <c r="D650">
        <v>7</v>
      </c>
      <c r="E650" s="8" t="str">
        <f t="shared" si="21"/>
        <v>7-Nov-1981</v>
      </c>
      <c r="F650" s="10">
        <v>5539.4</v>
      </c>
      <c r="G650" t="s">
        <v>11</v>
      </c>
      <c r="H650" t="s">
        <v>11</v>
      </c>
      <c r="I650" t="s">
        <v>13</v>
      </c>
      <c r="J650">
        <f t="shared" si="20"/>
        <v>41</v>
      </c>
      <c r="K650">
        <v>1</v>
      </c>
    </row>
    <row r="651" spans="1:11" x14ac:dyDescent="0.35">
      <c r="A651" t="s">
        <v>681</v>
      </c>
      <c r="B651">
        <v>1980</v>
      </c>
      <c r="C651" t="s">
        <v>30</v>
      </c>
      <c r="D651">
        <v>7</v>
      </c>
      <c r="E651" s="8" t="str">
        <f t="shared" si="21"/>
        <v>7-Dec-1980</v>
      </c>
      <c r="F651" s="10">
        <v>5540.35</v>
      </c>
      <c r="G651" t="s">
        <v>11</v>
      </c>
      <c r="H651" t="s">
        <v>11</v>
      </c>
      <c r="I651" t="s">
        <v>23</v>
      </c>
      <c r="J651">
        <f t="shared" si="20"/>
        <v>42</v>
      </c>
      <c r="K651">
        <v>2</v>
      </c>
    </row>
    <row r="652" spans="1:11" x14ac:dyDescent="0.35">
      <c r="A652" t="s">
        <v>682</v>
      </c>
      <c r="B652">
        <v>1999</v>
      </c>
      <c r="C652" t="s">
        <v>20</v>
      </c>
      <c r="D652">
        <v>22</v>
      </c>
      <c r="E652" s="8" t="str">
        <f t="shared" si="21"/>
        <v>22-Sep-1999</v>
      </c>
      <c r="F652" s="10">
        <v>5552.61</v>
      </c>
      <c r="G652" t="s">
        <v>11</v>
      </c>
      <c r="H652" t="s">
        <v>12</v>
      </c>
      <c r="I652" t="s">
        <v>534</v>
      </c>
      <c r="J652">
        <f t="shared" si="20"/>
        <v>23</v>
      </c>
      <c r="K652">
        <v>0</v>
      </c>
    </row>
    <row r="653" spans="1:11" x14ac:dyDescent="0.35">
      <c r="A653" t="s">
        <v>683</v>
      </c>
      <c r="B653">
        <v>1974</v>
      </c>
      <c r="C653" t="s">
        <v>20</v>
      </c>
      <c r="D653">
        <v>18</v>
      </c>
      <c r="E653" s="8" t="str">
        <f t="shared" si="21"/>
        <v>18-Sep-1974</v>
      </c>
      <c r="F653" s="10">
        <v>5576.35</v>
      </c>
      <c r="G653" t="s">
        <v>11</v>
      </c>
      <c r="H653" t="s">
        <v>12</v>
      </c>
      <c r="I653" t="s">
        <v>13</v>
      </c>
      <c r="J653">
        <f t="shared" si="20"/>
        <v>48</v>
      </c>
      <c r="K653">
        <v>0</v>
      </c>
    </row>
    <row r="654" spans="1:11" x14ac:dyDescent="0.35">
      <c r="A654" t="s">
        <v>684</v>
      </c>
      <c r="B654">
        <v>1985</v>
      </c>
      <c r="C654" t="s">
        <v>20</v>
      </c>
      <c r="D654">
        <v>5</v>
      </c>
      <c r="E654" s="8" t="str">
        <f t="shared" si="21"/>
        <v>5-Sep-1985</v>
      </c>
      <c r="F654" s="10">
        <v>5582.95</v>
      </c>
      <c r="G654" t="s">
        <v>11</v>
      </c>
      <c r="H654" t="s">
        <v>16</v>
      </c>
      <c r="I654" t="s">
        <v>23</v>
      </c>
      <c r="J654">
        <f t="shared" si="20"/>
        <v>37</v>
      </c>
      <c r="K654">
        <v>3</v>
      </c>
    </row>
    <row r="655" spans="1:11" x14ac:dyDescent="0.35">
      <c r="A655" t="s">
        <v>685</v>
      </c>
      <c r="B655">
        <v>1986</v>
      </c>
      <c r="C655" t="s">
        <v>15</v>
      </c>
      <c r="D655">
        <v>21</v>
      </c>
      <c r="E655" s="8" t="str">
        <f t="shared" si="21"/>
        <v>21-Nov-1986</v>
      </c>
      <c r="F655" s="10">
        <v>5584.31</v>
      </c>
      <c r="G655" t="s">
        <v>12</v>
      </c>
      <c r="H655" t="s">
        <v>16</v>
      </c>
      <c r="I655" t="s">
        <v>13</v>
      </c>
      <c r="J655">
        <f t="shared" si="20"/>
        <v>36</v>
      </c>
      <c r="K655">
        <v>2</v>
      </c>
    </row>
    <row r="656" spans="1:11" x14ac:dyDescent="0.35">
      <c r="A656" t="s">
        <v>686</v>
      </c>
      <c r="B656">
        <v>1983</v>
      </c>
      <c r="C656" t="s">
        <v>36</v>
      </c>
      <c r="D656">
        <v>3</v>
      </c>
      <c r="E656" s="8" t="str">
        <f t="shared" si="21"/>
        <v>3-Oct-1983</v>
      </c>
      <c r="F656" s="10">
        <v>5587.59</v>
      </c>
      <c r="G656" t="s">
        <v>11</v>
      </c>
      <c r="H656" t="s">
        <v>16</v>
      </c>
      <c r="I656" t="s">
        <v>13</v>
      </c>
      <c r="J656">
        <f t="shared" si="20"/>
        <v>39</v>
      </c>
      <c r="K656">
        <v>3</v>
      </c>
    </row>
    <row r="657" spans="1:11" x14ac:dyDescent="0.35">
      <c r="A657" t="s">
        <v>687</v>
      </c>
      <c r="B657">
        <v>1988</v>
      </c>
      <c r="C657" t="s">
        <v>15</v>
      </c>
      <c r="D657">
        <v>18</v>
      </c>
      <c r="E657" s="8" t="str">
        <f t="shared" si="21"/>
        <v>18-Nov-1988</v>
      </c>
      <c r="F657" s="10">
        <v>5594.85</v>
      </c>
      <c r="G657" t="s">
        <v>11</v>
      </c>
      <c r="H657" t="s">
        <v>12</v>
      </c>
      <c r="I657" t="s">
        <v>246</v>
      </c>
      <c r="J657">
        <f t="shared" si="20"/>
        <v>34</v>
      </c>
      <c r="K657">
        <v>1</v>
      </c>
    </row>
    <row r="658" spans="1:11" x14ac:dyDescent="0.35">
      <c r="A658" t="s">
        <v>688</v>
      </c>
      <c r="B658">
        <v>1978</v>
      </c>
      <c r="C658" t="s">
        <v>20</v>
      </c>
      <c r="D658">
        <v>11</v>
      </c>
      <c r="E658" s="8" t="str">
        <f t="shared" si="21"/>
        <v>11-Sep-1978</v>
      </c>
      <c r="F658" s="10">
        <v>5612.83</v>
      </c>
      <c r="G658" t="s">
        <v>11</v>
      </c>
      <c r="H658" t="s">
        <v>12</v>
      </c>
      <c r="I658" t="s">
        <v>13</v>
      </c>
      <c r="J658">
        <f t="shared" si="20"/>
        <v>44</v>
      </c>
      <c r="K658">
        <v>2</v>
      </c>
    </row>
    <row r="659" spans="1:11" x14ac:dyDescent="0.35">
      <c r="A659" t="s">
        <v>689</v>
      </c>
      <c r="B659">
        <v>1994</v>
      </c>
      <c r="C659" t="s">
        <v>15</v>
      </c>
      <c r="D659">
        <v>15</v>
      </c>
      <c r="E659" s="8" t="str">
        <f t="shared" si="21"/>
        <v>15-Nov-1994</v>
      </c>
      <c r="F659" s="10">
        <v>5615.37</v>
      </c>
      <c r="G659" t="s">
        <v>11</v>
      </c>
      <c r="H659" t="s">
        <v>12</v>
      </c>
      <c r="I659" t="s">
        <v>41</v>
      </c>
      <c r="J659">
        <f t="shared" si="20"/>
        <v>28</v>
      </c>
      <c r="K659">
        <v>5</v>
      </c>
    </row>
    <row r="660" spans="1:11" x14ac:dyDescent="0.35">
      <c r="A660" t="s">
        <v>690</v>
      </c>
      <c r="B660">
        <v>1987</v>
      </c>
      <c r="C660" t="s">
        <v>30</v>
      </c>
      <c r="D660">
        <v>9</v>
      </c>
      <c r="E660" s="8" t="str">
        <f t="shared" si="21"/>
        <v>9-Dec-1987</v>
      </c>
      <c r="F660" s="10">
        <v>5630.46</v>
      </c>
      <c r="G660" t="s">
        <v>11</v>
      </c>
      <c r="H660" t="s">
        <v>12</v>
      </c>
      <c r="I660" t="s">
        <v>23</v>
      </c>
      <c r="J660">
        <f t="shared" si="20"/>
        <v>35</v>
      </c>
      <c r="K660">
        <v>1</v>
      </c>
    </row>
    <row r="661" spans="1:11" x14ac:dyDescent="0.35">
      <c r="A661" t="s">
        <v>691</v>
      </c>
      <c r="B661">
        <v>1983</v>
      </c>
      <c r="C661" t="s">
        <v>18</v>
      </c>
      <c r="D661">
        <v>8</v>
      </c>
      <c r="E661" s="8" t="str">
        <f t="shared" si="21"/>
        <v>8-Jun-1983</v>
      </c>
      <c r="F661" s="10">
        <v>5649.72</v>
      </c>
      <c r="G661" t="s">
        <v>11</v>
      </c>
      <c r="H661" t="s">
        <v>12</v>
      </c>
      <c r="I661" t="s">
        <v>41</v>
      </c>
      <c r="J661">
        <f t="shared" si="20"/>
        <v>40</v>
      </c>
      <c r="K661">
        <v>0</v>
      </c>
    </row>
    <row r="662" spans="1:11" x14ac:dyDescent="0.35">
      <c r="A662" t="s">
        <v>692</v>
      </c>
      <c r="B662">
        <v>1978</v>
      </c>
      <c r="C662" t="s">
        <v>20</v>
      </c>
      <c r="D662">
        <v>27</v>
      </c>
      <c r="E662" s="8" t="str">
        <f t="shared" si="21"/>
        <v>27-Sep-1978</v>
      </c>
      <c r="F662" s="10">
        <v>5650.14</v>
      </c>
      <c r="G662" t="s">
        <v>11</v>
      </c>
      <c r="H662" t="s">
        <v>16</v>
      </c>
      <c r="I662" t="s">
        <v>13</v>
      </c>
      <c r="J662">
        <f t="shared" si="20"/>
        <v>44</v>
      </c>
      <c r="K662">
        <v>2</v>
      </c>
    </row>
    <row r="663" spans="1:11" x14ac:dyDescent="0.35">
      <c r="A663" t="s">
        <v>693</v>
      </c>
      <c r="B663">
        <v>1983</v>
      </c>
      <c r="C663" t="s">
        <v>20</v>
      </c>
      <c r="D663">
        <v>3</v>
      </c>
      <c r="E663" s="8" t="str">
        <f t="shared" si="21"/>
        <v>3-Sep-1983</v>
      </c>
      <c r="F663" s="10">
        <v>5662.23</v>
      </c>
      <c r="G663" t="s">
        <v>11</v>
      </c>
      <c r="H663" t="s">
        <v>16</v>
      </c>
      <c r="I663" t="s">
        <v>13</v>
      </c>
      <c r="J663">
        <f t="shared" si="20"/>
        <v>39</v>
      </c>
      <c r="K663">
        <v>0</v>
      </c>
    </row>
    <row r="664" spans="1:11" x14ac:dyDescent="0.35">
      <c r="A664" t="s">
        <v>694</v>
      </c>
      <c r="B664">
        <v>1984</v>
      </c>
      <c r="C664" t="s">
        <v>34</v>
      </c>
      <c r="D664">
        <v>12</v>
      </c>
      <c r="E664" s="8" t="str">
        <f t="shared" si="21"/>
        <v>12-Aug-1984</v>
      </c>
      <c r="F664" s="10">
        <v>5679.13</v>
      </c>
      <c r="G664" t="s">
        <v>11</v>
      </c>
      <c r="H664" t="s">
        <v>11</v>
      </c>
      <c r="I664" t="s">
        <v>13</v>
      </c>
      <c r="J664">
        <f t="shared" si="20"/>
        <v>38</v>
      </c>
      <c r="K664">
        <v>3</v>
      </c>
    </row>
    <row r="665" spans="1:11" x14ac:dyDescent="0.35">
      <c r="A665" t="s">
        <v>695</v>
      </c>
      <c r="B665">
        <v>1972</v>
      </c>
      <c r="C665" t="s">
        <v>36</v>
      </c>
      <c r="D665">
        <v>28</v>
      </c>
      <c r="E665" s="8" t="str">
        <f t="shared" si="21"/>
        <v>28-Oct-1972</v>
      </c>
      <c r="F665" s="10">
        <v>5690.79</v>
      </c>
      <c r="G665" t="s">
        <v>11</v>
      </c>
      <c r="H665" t="s">
        <v>16</v>
      </c>
      <c r="I665" t="s">
        <v>13</v>
      </c>
      <c r="J665">
        <f t="shared" si="20"/>
        <v>50</v>
      </c>
      <c r="K665">
        <v>0</v>
      </c>
    </row>
    <row r="666" spans="1:11" x14ac:dyDescent="0.35">
      <c r="A666" t="s">
        <v>696</v>
      </c>
      <c r="B666">
        <v>1992</v>
      </c>
      <c r="C666" t="s">
        <v>15</v>
      </c>
      <c r="D666">
        <v>3</v>
      </c>
      <c r="E666" s="8" t="str">
        <f t="shared" si="21"/>
        <v>3-Nov-1992</v>
      </c>
      <c r="F666" s="10">
        <v>5693.43</v>
      </c>
      <c r="G666" t="s">
        <v>11</v>
      </c>
      <c r="H666" t="s">
        <v>12</v>
      </c>
      <c r="I666" t="s">
        <v>23</v>
      </c>
      <c r="J666">
        <f t="shared" si="20"/>
        <v>30</v>
      </c>
      <c r="K666">
        <v>3</v>
      </c>
    </row>
    <row r="667" spans="1:11" x14ac:dyDescent="0.35">
      <c r="A667" t="s">
        <v>697</v>
      </c>
      <c r="B667">
        <v>1974</v>
      </c>
      <c r="C667" t="s">
        <v>10</v>
      </c>
      <c r="D667">
        <v>6</v>
      </c>
      <c r="E667" s="8" t="str">
        <f t="shared" si="21"/>
        <v>6-Jul-1974</v>
      </c>
      <c r="F667" s="10">
        <v>5698.74</v>
      </c>
      <c r="G667" t="s">
        <v>11</v>
      </c>
      <c r="H667" t="s">
        <v>11</v>
      </c>
      <c r="I667" t="s">
        <v>23</v>
      </c>
      <c r="J667">
        <f t="shared" si="20"/>
        <v>48</v>
      </c>
      <c r="K667">
        <v>0</v>
      </c>
    </row>
    <row r="668" spans="1:11" x14ac:dyDescent="0.35">
      <c r="A668" t="s">
        <v>698</v>
      </c>
      <c r="B668">
        <v>1981</v>
      </c>
      <c r="C668" t="s">
        <v>18</v>
      </c>
      <c r="D668">
        <v>15</v>
      </c>
      <c r="E668" s="8" t="str">
        <f t="shared" si="21"/>
        <v>15-Jun-1981</v>
      </c>
      <c r="F668" s="10">
        <v>5699.84</v>
      </c>
      <c r="G668" t="s">
        <v>11</v>
      </c>
      <c r="H668" t="s">
        <v>12</v>
      </c>
      <c r="I668" t="s">
        <v>13</v>
      </c>
      <c r="J668">
        <f t="shared" si="20"/>
        <v>41</v>
      </c>
      <c r="K668">
        <v>0</v>
      </c>
    </row>
    <row r="669" spans="1:11" x14ac:dyDescent="0.35">
      <c r="A669" t="s">
        <v>699</v>
      </c>
      <c r="B669">
        <v>1993</v>
      </c>
      <c r="C669" t="s">
        <v>15</v>
      </c>
      <c r="D669">
        <v>3</v>
      </c>
      <c r="E669" s="8" t="str">
        <f t="shared" si="21"/>
        <v>3-Nov-1993</v>
      </c>
      <c r="F669" s="10">
        <v>5708.87</v>
      </c>
      <c r="G669" t="s">
        <v>11</v>
      </c>
      <c r="H669" t="s">
        <v>16</v>
      </c>
      <c r="I669" t="s">
        <v>41</v>
      </c>
      <c r="J669">
        <f t="shared" si="20"/>
        <v>29</v>
      </c>
      <c r="K669">
        <v>4</v>
      </c>
    </row>
    <row r="670" spans="1:11" x14ac:dyDescent="0.35">
      <c r="A670" t="s">
        <v>700</v>
      </c>
      <c r="B670">
        <v>1981</v>
      </c>
      <c r="C670" t="s">
        <v>34</v>
      </c>
      <c r="D670">
        <v>30</v>
      </c>
      <c r="E670" s="8" t="str">
        <f t="shared" si="21"/>
        <v>30-Aug-1981</v>
      </c>
      <c r="F670" s="10">
        <v>5709.16</v>
      </c>
      <c r="G670" t="s">
        <v>12</v>
      </c>
      <c r="H670" t="s">
        <v>12</v>
      </c>
      <c r="I670" t="s">
        <v>13</v>
      </c>
      <c r="J670">
        <f t="shared" si="20"/>
        <v>41</v>
      </c>
      <c r="K670">
        <v>0</v>
      </c>
    </row>
    <row r="671" spans="1:11" x14ac:dyDescent="0.35">
      <c r="A671" t="s">
        <v>701</v>
      </c>
      <c r="B671">
        <v>1971</v>
      </c>
      <c r="C671" t="s">
        <v>30</v>
      </c>
      <c r="D671">
        <v>18</v>
      </c>
      <c r="E671" s="8" t="str">
        <f t="shared" si="21"/>
        <v>18-Dec-1971</v>
      </c>
      <c r="F671" s="10">
        <v>5720.38</v>
      </c>
      <c r="G671" t="s">
        <v>11</v>
      </c>
      <c r="H671" t="s">
        <v>16</v>
      </c>
      <c r="I671" t="s">
        <v>13</v>
      </c>
      <c r="J671">
        <f t="shared" si="20"/>
        <v>51</v>
      </c>
      <c r="K671">
        <v>0</v>
      </c>
    </row>
    <row r="672" spans="1:11" x14ac:dyDescent="0.35">
      <c r="A672" t="s">
        <v>702</v>
      </c>
      <c r="B672">
        <v>1987</v>
      </c>
      <c r="C672" t="s">
        <v>36</v>
      </c>
      <c r="D672">
        <v>19</v>
      </c>
      <c r="E672" s="8" t="str">
        <f t="shared" si="21"/>
        <v>19-Oct-1987</v>
      </c>
      <c r="F672" s="10">
        <v>5729.01</v>
      </c>
      <c r="G672" t="s">
        <v>16</v>
      </c>
      <c r="H672" t="s">
        <v>11</v>
      </c>
      <c r="I672" t="s">
        <v>23</v>
      </c>
      <c r="J672">
        <f t="shared" si="20"/>
        <v>35</v>
      </c>
      <c r="K672">
        <v>2</v>
      </c>
    </row>
    <row r="673" spans="1:11" x14ac:dyDescent="0.35">
      <c r="A673" t="s">
        <v>703</v>
      </c>
      <c r="B673">
        <v>1972</v>
      </c>
      <c r="C673" t="s">
        <v>34</v>
      </c>
      <c r="D673">
        <v>21</v>
      </c>
      <c r="E673" s="8" t="str">
        <f t="shared" si="21"/>
        <v>21-Aug-1972</v>
      </c>
      <c r="F673" s="10">
        <v>5741.67</v>
      </c>
      <c r="G673" t="s">
        <v>11</v>
      </c>
      <c r="H673" t="s">
        <v>12</v>
      </c>
      <c r="I673" t="s">
        <v>13</v>
      </c>
      <c r="J673">
        <f t="shared" si="20"/>
        <v>50</v>
      </c>
      <c r="K673">
        <v>0</v>
      </c>
    </row>
    <row r="674" spans="1:11" x14ac:dyDescent="0.35">
      <c r="A674" t="s">
        <v>704</v>
      </c>
      <c r="B674">
        <v>1993</v>
      </c>
      <c r="C674" t="s">
        <v>18</v>
      </c>
      <c r="D674">
        <v>10</v>
      </c>
      <c r="E674" s="8" t="str">
        <f t="shared" si="21"/>
        <v>10-Jun-1993</v>
      </c>
      <c r="F674" s="10">
        <v>5748.13</v>
      </c>
      <c r="G674" t="s">
        <v>11</v>
      </c>
      <c r="H674" t="s">
        <v>16</v>
      </c>
      <c r="I674" t="s">
        <v>299</v>
      </c>
      <c r="J674">
        <f t="shared" si="20"/>
        <v>29</v>
      </c>
      <c r="K674">
        <v>0</v>
      </c>
    </row>
    <row r="675" spans="1:11" x14ac:dyDescent="0.35">
      <c r="A675" t="s">
        <v>705</v>
      </c>
      <c r="B675">
        <v>1983</v>
      </c>
      <c r="C675" t="s">
        <v>34</v>
      </c>
      <c r="D675">
        <v>30</v>
      </c>
      <c r="E675" s="8" t="str">
        <f t="shared" si="21"/>
        <v>30-Aug-1983</v>
      </c>
      <c r="F675" s="10">
        <v>5757.41</v>
      </c>
      <c r="G675" t="s">
        <v>11</v>
      </c>
      <c r="H675" t="s">
        <v>12</v>
      </c>
      <c r="I675" t="s">
        <v>165</v>
      </c>
      <c r="J675">
        <f t="shared" si="20"/>
        <v>39</v>
      </c>
      <c r="K675">
        <v>0</v>
      </c>
    </row>
    <row r="676" spans="1:11" x14ac:dyDescent="0.35">
      <c r="A676" t="s">
        <v>706</v>
      </c>
      <c r="B676">
        <v>2004</v>
      </c>
      <c r="C676" t="s">
        <v>15</v>
      </c>
      <c r="D676">
        <v>1</v>
      </c>
      <c r="E676" s="8" t="str">
        <f t="shared" si="21"/>
        <v>1-Nov-2004</v>
      </c>
      <c r="F676" s="10">
        <v>5778.71</v>
      </c>
      <c r="G676" t="s">
        <v>11</v>
      </c>
      <c r="H676" t="s">
        <v>12</v>
      </c>
      <c r="I676" t="s">
        <v>631</v>
      </c>
      <c r="J676">
        <f t="shared" si="20"/>
        <v>18</v>
      </c>
      <c r="K676">
        <v>0</v>
      </c>
    </row>
    <row r="677" spans="1:11" x14ac:dyDescent="0.35">
      <c r="A677" t="s">
        <v>707</v>
      </c>
      <c r="B677">
        <v>1980</v>
      </c>
      <c r="C677" t="s">
        <v>20</v>
      </c>
      <c r="D677">
        <v>18</v>
      </c>
      <c r="E677" s="8" t="str">
        <f t="shared" si="21"/>
        <v>18-Sep-1980</v>
      </c>
      <c r="F677" s="10">
        <v>5807.06</v>
      </c>
      <c r="G677" t="s">
        <v>11</v>
      </c>
      <c r="H677" t="s">
        <v>12</v>
      </c>
      <c r="I677" t="s">
        <v>13</v>
      </c>
      <c r="J677">
        <f t="shared" si="20"/>
        <v>42</v>
      </c>
      <c r="K677">
        <v>2</v>
      </c>
    </row>
    <row r="678" spans="1:11" x14ac:dyDescent="0.35">
      <c r="A678" t="s">
        <v>708</v>
      </c>
      <c r="B678">
        <v>1972</v>
      </c>
      <c r="C678" t="s">
        <v>15</v>
      </c>
      <c r="D678">
        <v>2</v>
      </c>
      <c r="E678" s="8" t="str">
        <f t="shared" si="21"/>
        <v>2-Nov-1972</v>
      </c>
      <c r="F678" s="10">
        <v>5812.9</v>
      </c>
      <c r="G678" t="s">
        <v>11</v>
      </c>
      <c r="H678" t="s">
        <v>11</v>
      </c>
      <c r="I678" t="s">
        <v>13</v>
      </c>
      <c r="J678">
        <f t="shared" si="20"/>
        <v>50</v>
      </c>
      <c r="K678">
        <v>0</v>
      </c>
    </row>
    <row r="679" spans="1:11" x14ac:dyDescent="0.35">
      <c r="A679" t="s">
        <v>709</v>
      </c>
      <c r="B679">
        <v>2002</v>
      </c>
      <c r="C679" t="s">
        <v>10</v>
      </c>
      <c r="D679">
        <v>22</v>
      </c>
      <c r="E679" s="8" t="str">
        <f t="shared" si="21"/>
        <v>22-Jul-2002</v>
      </c>
      <c r="F679" s="10">
        <v>5816.58</v>
      </c>
      <c r="G679" t="s">
        <v>11</v>
      </c>
      <c r="H679" t="s">
        <v>11</v>
      </c>
      <c r="I679" t="s">
        <v>534</v>
      </c>
      <c r="J679">
        <f t="shared" si="20"/>
        <v>20</v>
      </c>
      <c r="K679">
        <v>0</v>
      </c>
    </row>
    <row r="680" spans="1:11" x14ac:dyDescent="0.35">
      <c r="A680" t="s">
        <v>710</v>
      </c>
      <c r="B680">
        <v>1971</v>
      </c>
      <c r="C680" t="s">
        <v>20</v>
      </c>
      <c r="D680">
        <v>27</v>
      </c>
      <c r="E680" s="8" t="str">
        <f t="shared" si="21"/>
        <v>27-Sep-1971</v>
      </c>
      <c r="F680" s="10">
        <v>5832.6</v>
      </c>
      <c r="G680" t="s">
        <v>11</v>
      </c>
      <c r="H680" t="s">
        <v>12</v>
      </c>
      <c r="I680" t="s">
        <v>23</v>
      </c>
      <c r="J680">
        <f t="shared" si="20"/>
        <v>51</v>
      </c>
      <c r="K680">
        <v>0</v>
      </c>
    </row>
    <row r="681" spans="1:11" x14ac:dyDescent="0.35">
      <c r="A681" t="s">
        <v>711</v>
      </c>
      <c r="B681">
        <v>1987</v>
      </c>
      <c r="C681" t="s">
        <v>10</v>
      </c>
      <c r="D681">
        <v>27</v>
      </c>
      <c r="E681" s="8" t="str">
        <f t="shared" si="21"/>
        <v>27-Jul-1987</v>
      </c>
      <c r="F681" s="10">
        <v>5836.52</v>
      </c>
      <c r="G681" t="s">
        <v>11</v>
      </c>
      <c r="H681" t="s">
        <v>12</v>
      </c>
      <c r="I681" t="s">
        <v>13</v>
      </c>
      <c r="J681">
        <f t="shared" si="20"/>
        <v>35</v>
      </c>
      <c r="K681">
        <v>2</v>
      </c>
    </row>
    <row r="682" spans="1:11" x14ac:dyDescent="0.35">
      <c r="A682" t="s">
        <v>712</v>
      </c>
      <c r="B682">
        <v>1995</v>
      </c>
      <c r="C682" t="s">
        <v>34</v>
      </c>
      <c r="D682">
        <v>20</v>
      </c>
      <c r="E682" s="8" t="str">
        <f t="shared" si="21"/>
        <v>20-Aug-1995</v>
      </c>
      <c r="F682" s="10">
        <v>5843.99</v>
      </c>
      <c r="G682" t="s">
        <v>11</v>
      </c>
      <c r="H682" t="s">
        <v>11</v>
      </c>
      <c r="I682" t="s">
        <v>199</v>
      </c>
      <c r="J682">
        <f t="shared" si="20"/>
        <v>27</v>
      </c>
      <c r="K682">
        <v>0</v>
      </c>
    </row>
    <row r="683" spans="1:11" x14ac:dyDescent="0.35">
      <c r="A683" t="s">
        <v>713</v>
      </c>
      <c r="B683">
        <v>1987</v>
      </c>
      <c r="C683" t="s">
        <v>20</v>
      </c>
      <c r="D683">
        <v>30</v>
      </c>
      <c r="E683" s="8" t="str">
        <f t="shared" si="21"/>
        <v>30-Sep-1987</v>
      </c>
      <c r="F683" s="10">
        <v>5846.92</v>
      </c>
      <c r="G683" t="s">
        <v>11</v>
      </c>
      <c r="H683" t="s">
        <v>11</v>
      </c>
      <c r="I683" t="s">
        <v>13</v>
      </c>
      <c r="J683">
        <f t="shared" si="20"/>
        <v>35</v>
      </c>
      <c r="K683">
        <v>2</v>
      </c>
    </row>
    <row r="684" spans="1:11" x14ac:dyDescent="0.35">
      <c r="A684" t="s">
        <v>714</v>
      </c>
      <c r="B684">
        <v>1985</v>
      </c>
      <c r="C684" t="s">
        <v>18</v>
      </c>
      <c r="D684">
        <v>18</v>
      </c>
      <c r="E684" s="8" t="str">
        <f t="shared" si="21"/>
        <v>18-Jun-1985</v>
      </c>
      <c r="F684" s="10">
        <v>5847.24</v>
      </c>
      <c r="G684" t="s">
        <v>11</v>
      </c>
      <c r="H684" t="s">
        <v>16</v>
      </c>
      <c r="I684" t="s">
        <v>13</v>
      </c>
      <c r="J684">
        <f t="shared" si="20"/>
        <v>37</v>
      </c>
      <c r="K684">
        <v>3</v>
      </c>
    </row>
    <row r="685" spans="1:11" x14ac:dyDescent="0.35">
      <c r="A685" t="s">
        <v>715</v>
      </c>
      <c r="B685">
        <v>1984</v>
      </c>
      <c r="C685" t="s">
        <v>15</v>
      </c>
      <c r="D685">
        <v>22</v>
      </c>
      <c r="E685" s="8" t="str">
        <f t="shared" si="21"/>
        <v>22-Nov-1984</v>
      </c>
      <c r="F685" s="10">
        <v>5855.9</v>
      </c>
      <c r="G685" t="s">
        <v>11</v>
      </c>
      <c r="H685" t="s">
        <v>12</v>
      </c>
      <c r="I685" t="s">
        <v>23</v>
      </c>
      <c r="J685">
        <f t="shared" si="20"/>
        <v>38</v>
      </c>
      <c r="K685">
        <v>1</v>
      </c>
    </row>
    <row r="686" spans="1:11" x14ac:dyDescent="0.35">
      <c r="A686" t="s">
        <v>716</v>
      </c>
      <c r="B686">
        <v>1993</v>
      </c>
      <c r="C686" t="s">
        <v>36</v>
      </c>
      <c r="D686">
        <v>19</v>
      </c>
      <c r="E686" s="8" t="str">
        <f t="shared" si="21"/>
        <v>19-Oct-1993</v>
      </c>
      <c r="F686" s="10">
        <v>5877.02</v>
      </c>
      <c r="G686" t="s">
        <v>11</v>
      </c>
      <c r="H686" t="s">
        <v>11</v>
      </c>
      <c r="I686" t="s">
        <v>299</v>
      </c>
      <c r="J686">
        <f t="shared" si="20"/>
        <v>29</v>
      </c>
      <c r="K686">
        <v>0</v>
      </c>
    </row>
    <row r="687" spans="1:11" x14ac:dyDescent="0.35">
      <c r="A687" t="s">
        <v>717</v>
      </c>
      <c r="B687">
        <v>1982</v>
      </c>
      <c r="C687" t="s">
        <v>10</v>
      </c>
      <c r="D687">
        <v>8</v>
      </c>
      <c r="E687" s="8" t="str">
        <f t="shared" si="21"/>
        <v>8-Jul-1982</v>
      </c>
      <c r="F687" s="10">
        <v>5910.94</v>
      </c>
      <c r="G687" t="s">
        <v>11</v>
      </c>
      <c r="H687" t="s">
        <v>16</v>
      </c>
      <c r="I687" t="s">
        <v>41</v>
      </c>
      <c r="J687">
        <f t="shared" si="20"/>
        <v>40</v>
      </c>
      <c r="K687">
        <v>0</v>
      </c>
    </row>
    <row r="688" spans="1:11" x14ac:dyDescent="0.35">
      <c r="A688" t="s">
        <v>718</v>
      </c>
      <c r="B688">
        <v>1982</v>
      </c>
      <c r="C688" t="s">
        <v>30</v>
      </c>
      <c r="D688">
        <v>21</v>
      </c>
      <c r="E688" s="8" t="str">
        <f t="shared" si="21"/>
        <v>21-Dec-1982</v>
      </c>
      <c r="F688" s="10">
        <v>5920.1</v>
      </c>
      <c r="G688" t="s">
        <v>11</v>
      </c>
      <c r="H688" t="s">
        <v>16</v>
      </c>
      <c r="I688" t="s">
        <v>13</v>
      </c>
      <c r="J688">
        <f t="shared" si="20"/>
        <v>40</v>
      </c>
      <c r="K688">
        <v>0</v>
      </c>
    </row>
    <row r="689" spans="1:11" x14ac:dyDescent="0.35">
      <c r="A689" t="s">
        <v>719</v>
      </c>
      <c r="B689">
        <v>1987</v>
      </c>
      <c r="C689" t="s">
        <v>10</v>
      </c>
      <c r="D689">
        <v>29</v>
      </c>
      <c r="E689" s="8" t="str">
        <f t="shared" si="21"/>
        <v>29-Jul-1987</v>
      </c>
      <c r="F689" s="10">
        <v>5926.85</v>
      </c>
      <c r="G689" t="s">
        <v>12</v>
      </c>
      <c r="H689" t="s">
        <v>12</v>
      </c>
      <c r="I689" t="s">
        <v>41</v>
      </c>
      <c r="J689">
        <f t="shared" si="20"/>
        <v>35</v>
      </c>
      <c r="K689">
        <v>3</v>
      </c>
    </row>
    <row r="690" spans="1:11" x14ac:dyDescent="0.35">
      <c r="A690" t="s">
        <v>720</v>
      </c>
      <c r="B690">
        <v>1993</v>
      </c>
      <c r="C690" t="s">
        <v>34</v>
      </c>
      <c r="D690">
        <v>13</v>
      </c>
      <c r="E690" s="8" t="str">
        <f t="shared" si="21"/>
        <v>13-Aug-1993</v>
      </c>
      <c r="F690" s="10">
        <v>5926.93</v>
      </c>
      <c r="G690" t="s">
        <v>11</v>
      </c>
      <c r="H690" t="s">
        <v>11</v>
      </c>
      <c r="I690" t="s">
        <v>199</v>
      </c>
      <c r="J690">
        <f t="shared" si="20"/>
        <v>29</v>
      </c>
      <c r="K690">
        <v>0</v>
      </c>
    </row>
    <row r="691" spans="1:11" x14ac:dyDescent="0.35">
      <c r="A691" t="s">
        <v>721</v>
      </c>
      <c r="B691">
        <v>1994</v>
      </c>
      <c r="C691" t="s">
        <v>10</v>
      </c>
      <c r="D691">
        <v>30</v>
      </c>
      <c r="E691" s="8" t="str">
        <f t="shared" si="21"/>
        <v>30-Jul-1994</v>
      </c>
      <c r="F691" s="10">
        <v>5927.65</v>
      </c>
      <c r="G691" t="s">
        <v>11</v>
      </c>
      <c r="H691" t="s">
        <v>16</v>
      </c>
      <c r="I691" t="s">
        <v>23</v>
      </c>
      <c r="J691">
        <f t="shared" si="20"/>
        <v>28</v>
      </c>
      <c r="K691">
        <v>0</v>
      </c>
    </row>
    <row r="692" spans="1:11" x14ac:dyDescent="0.35">
      <c r="A692" t="s">
        <v>722</v>
      </c>
      <c r="B692">
        <v>1987</v>
      </c>
      <c r="C692" t="s">
        <v>10</v>
      </c>
      <c r="D692">
        <v>14</v>
      </c>
      <c r="E692" s="8" t="str">
        <f t="shared" si="21"/>
        <v>14-Jul-1987</v>
      </c>
      <c r="F692" s="10">
        <v>5934.38</v>
      </c>
      <c r="G692" t="s">
        <v>12</v>
      </c>
      <c r="H692" t="s">
        <v>11</v>
      </c>
      <c r="I692" t="s">
        <v>13</v>
      </c>
      <c r="J692">
        <f t="shared" si="20"/>
        <v>35</v>
      </c>
      <c r="K692">
        <v>3</v>
      </c>
    </row>
    <row r="693" spans="1:11" x14ac:dyDescent="0.35">
      <c r="A693" t="s">
        <v>723</v>
      </c>
      <c r="B693">
        <v>2003</v>
      </c>
      <c r="C693" t="s">
        <v>34</v>
      </c>
      <c r="D693">
        <v>13</v>
      </c>
      <c r="E693" s="8" t="str">
        <f t="shared" si="21"/>
        <v>13-Aug-2003</v>
      </c>
      <c r="F693" s="10">
        <v>5957.35</v>
      </c>
      <c r="G693" t="s">
        <v>11</v>
      </c>
      <c r="H693" t="s">
        <v>11</v>
      </c>
      <c r="I693" t="s">
        <v>23</v>
      </c>
      <c r="J693">
        <f t="shared" si="20"/>
        <v>19</v>
      </c>
      <c r="K693">
        <v>0</v>
      </c>
    </row>
    <row r="694" spans="1:11" x14ac:dyDescent="0.35">
      <c r="A694" t="s">
        <v>724</v>
      </c>
      <c r="B694">
        <v>2004</v>
      </c>
      <c r="C694" t="s">
        <v>10</v>
      </c>
      <c r="D694">
        <v>15</v>
      </c>
      <c r="E694" s="8" t="str">
        <f t="shared" si="21"/>
        <v>15-Jul-2004</v>
      </c>
      <c r="F694" s="10">
        <v>5960.91</v>
      </c>
      <c r="G694" t="s">
        <v>11</v>
      </c>
      <c r="H694" t="s">
        <v>16</v>
      </c>
      <c r="I694" t="s">
        <v>534</v>
      </c>
      <c r="J694">
        <f t="shared" si="20"/>
        <v>18</v>
      </c>
      <c r="K694">
        <v>0</v>
      </c>
    </row>
    <row r="695" spans="1:11" x14ac:dyDescent="0.35">
      <c r="A695" t="s">
        <v>725</v>
      </c>
      <c r="B695">
        <v>1980</v>
      </c>
      <c r="C695" t="s">
        <v>34</v>
      </c>
      <c r="D695">
        <v>5</v>
      </c>
      <c r="E695" s="8" t="str">
        <f t="shared" si="21"/>
        <v>5-Aug-1980</v>
      </c>
      <c r="F695" s="10">
        <v>5966.89</v>
      </c>
      <c r="G695" t="s">
        <v>11</v>
      </c>
      <c r="H695" t="s">
        <v>12</v>
      </c>
      <c r="I695" t="s">
        <v>13</v>
      </c>
      <c r="J695">
        <f t="shared" si="20"/>
        <v>42</v>
      </c>
      <c r="K695">
        <v>0</v>
      </c>
    </row>
    <row r="696" spans="1:11" x14ac:dyDescent="0.35">
      <c r="A696" t="s">
        <v>726</v>
      </c>
      <c r="B696">
        <v>1980</v>
      </c>
      <c r="C696" t="s">
        <v>10</v>
      </c>
      <c r="D696">
        <v>21</v>
      </c>
      <c r="E696" s="8" t="str">
        <f t="shared" si="21"/>
        <v>21-Jul-1980</v>
      </c>
      <c r="F696" s="10">
        <v>5969.72</v>
      </c>
      <c r="G696" t="s">
        <v>12</v>
      </c>
      <c r="H696" t="s">
        <v>12</v>
      </c>
      <c r="I696" t="s">
        <v>41</v>
      </c>
      <c r="J696">
        <f t="shared" si="20"/>
        <v>42</v>
      </c>
      <c r="K696">
        <v>0</v>
      </c>
    </row>
    <row r="697" spans="1:11" x14ac:dyDescent="0.35">
      <c r="A697" t="s">
        <v>727</v>
      </c>
      <c r="B697">
        <v>1989</v>
      </c>
      <c r="C697" t="s">
        <v>10</v>
      </c>
      <c r="D697">
        <v>22</v>
      </c>
      <c r="E697" s="8" t="str">
        <f t="shared" si="21"/>
        <v>22-Jul-1989</v>
      </c>
      <c r="F697" s="10">
        <v>5972.38</v>
      </c>
      <c r="G697" t="s">
        <v>11</v>
      </c>
      <c r="H697" t="s">
        <v>11</v>
      </c>
      <c r="I697" t="s">
        <v>41</v>
      </c>
      <c r="J697">
        <f t="shared" si="20"/>
        <v>33</v>
      </c>
      <c r="K697">
        <v>3</v>
      </c>
    </row>
    <row r="698" spans="1:11" x14ac:dyDescent="0.35">
      <c r="A698" t="s">
        <v>728</v>
      </c>
      <c r="B698">
        <v>1984</v>
      </c>
      <c r="C698" t="s">
        <v>20</v>
      </c>
      <c r="D698">
        <v>19</v>
      </c>
      <c r="E698" s="8" t="str">
        <f t="shared" si="21"/>
        <v>19-Sep-1984</v>
      </c>
      <c r="F698" s="10">
        <v>5974.38</v>
      </c>
      <c r="G698" t="s">
        <v>11</v>
      </c>
      <c r="H698" t="s">
        <v>12</v>
      </c>
      <c r="I698" t="s">
        <v>13</v>
      </c>
      <c r="J698">
        <f t="shared" si="20"/>
        <v>38</v>
      </c>
      <c r="K698">
        <v>1</v>
      </c>
    </row>
    <row r="699" spans="1:11" x14ac:dyDescent="0.35">
      <c r="A699" t="s">
        <v>729</v>
      </c>
      <c r="B699">
        <v>1984</v>
      </c>
      <c r="C699" t="s">
        <v>15</v>
      </c>
      <c r="D699">
        <v>11</v>
      </c>
      <c r="E699" s="8" t="str">
        <f t="shared" si="21"/>
        <v>11-Nov-1984</v>
      </c>
      <c r="F699" s="10">
        <v>5976.83</v>
      </c>
      <c r="G699" t="s">
        <v>11</v>
      </c>
      <c r="H699" t="s">
        <v>11</v>
      </c>
      <c r="I699" t="s">
        <v>13</v>
      </c>
      <c r="J699">
        <f t="shared" si="20"/>
        <v>38</v>
      </c>
      <c r="K699">
        <v>1</v>
      </c>
    </row>
    <row r="700" spans="1:11" x14ac:dyDescent="0.35">
      <c r="A700" t="s">
        <v>730</v>
      </c>
      <c r="B700">
        <v>1970</v>
      </c>
      <c r="C700" t="s">
        <v>18</v>
      </c>
      <c r="D700">
        <v>25</v>
      </c>
      <c r="E700" s="8" t="str">
        <f t="shared" si="21"/>
        <v>25-Jun-1970</v>
      </c>
      <c r="F700" s="10">
        <v>5979.66</v>
      </c>
      <c r="G700" t="s">
        <v>11</v>
      </c>
      <c r="H700" t="s">
        <v>12</v>
      </c>
      <c r="I700" t="s">
        <v>13</v>
      </c>
      <c r="J700">
        <f t="shared" si="20"/>
        <v>52</v>
      </c>
      <c r="K700">
        <v>0</v>
      </c>
    </row>
    <row r="701" spans="1:11" x14ac:dyDescent="0.35">
      <c r="A701" t="s">
        <v>731</v>
      </c>
      <c r="B701">
        <v>1980</v>
      </c>
      <c r="C701" t="s">
        <v>36</v>
      </c>
      <c r="D701">
        <v>10</v>
      </c>
      <c r="E701" s="8" t="str">
        <f t="shared" si="21"/>
        <v>10-Oct-1980</v>
      </c>
      <c r="F701" s="10">
        <v>5979.73</v>
      </c>
      <c r="G701" t="s">
        <v>11</v>
      </c>
      <c r="H701" t="s">
        <v>11</v>
      </c>
      <c r="I701" t="s">
        <v>41</v>
      </c>
      <c r="J701">
        <f t="shared" si="20"/>
        <v>42</v>
      </c>
      <c r="K701">
        <v>0</v>
      </c>
    </row>
    <row r="702" spans="1:11" x14ac:dyDescent="0.35">
      <c r="A702" t="s">
        <v>732</v>
      </c>
      <c r="B702">
        <v>1974</v>
      </c>
      <c r="C702" t="s">
        <v>36</v>
      </c>
      <c r="D702">
        <v>11</v>
      </c>
      <c r="E702" s="8" t="str">
        <f t="shared" si="21"/>
        <v>11-Oct-1974</v>
      </c>
      <c r="F702" s="10">
        <v>5979.99</v>
      </c>
      <c r="G702" t="s">
        <v>11</v>
      </c>
      <c r="H702" t="s">
        <v>12</v>
      </c>
      <c r="I702" t="s">
        <v>13</v>
      </c>
      <c r="J702">
        <f t="shared" si="20"/>
        <v>48</v>
      </c>
      <c r="K702">
        <v>0</v>
      </c>
    </row>
    <row r="703" spans="1:11" x14ac:dyDescent="0.35">
      <c r="A703" t="s">
        <v>733</v>
      </c>
      <c r="B703">
        <v>1988</v>
      </c>
      <c r="C703" t="s">
        <v>18</v>
      </c>
      <c r="D703">
        <v>10</v>
      </c>
      <c r="E703" s="8" t="str">
        <f t="shared" si="21"/>
        <v>10-Jun-1988</v>
      </c>
      <c r="F703" s="10">
        <v>5989.52</v>
      </c>
      <c r="G703" t="s">
        <v>11</v>
      </c>
      <c r="H703" t="s">
        <v>16</v>
      </c>
      <c r="I703" t="s">
        <v>23</v>
      </c>
      <c r="J703">
        <f t="shared" si="20"/>
        <v>34</v>
      </c>
      <c r="K703">
        <v>2</v>
      </c>
    </row>
    <row r="704" spans="1:11" x14ac:dyDescent="0.35">
      <c r="A704" t="s">
        <v>734</v>
      </c>
      <c r="B704">
        <v>1974</v>
      </c>
      <c r="C704" t="s">
        <v>34</v>
      </c>
      <c r="D704">
        <v>17</v>
      </c>
      <c r="E704" s="8" t="str">
        <f t="shared" si="21"/>
        <v>17-Aug-1974</v>
      </c>
      <c r="F704" s="10">
        <v>5990.17</v>
      </c>
      <c r="G704" t="s">
        <v>11</v>
      </c>
      <c r="H704" t="s">
        <v>11</v>
      </c>
      <c r="I704" t="s">
        <v>13</v>
      </c>
      <c r="J704">
        <f t="shared" si="20"/>
        <v>48</v>
      </c>
      <c r="K704">
        <v>0</v>
      </c>
    </row>
    <row r="705" spans="1:11" x14ac:dyDescent="0.35">
      <c r="A705" t="s">
        <v>735</v>
      </c>
      <c r="B705">
        <v>1980</v>
      </c>
      <c r="C705" t="s">
        <v>34</v>
      </c>
      <c r="D705">
        <v>8</v>
      </c>
      <c r="E705" s="8" t="str">
        <f t="shared" si="21"/>
        <v>8-Aug-1980</v>
      </c>
      <c r="F705" s="10">
        <v>5993.62</v>
      </c>
      <c r="G705" t="s">
        <v>11</v>
      </c>
      <c r="H705" t="s">
        <v>12</v>
      </c>
      <c r="I705" t="s">
        <v>13</v>
      </c>
      <c r="J705">
        <f t="shared" si="20"/>
        <v>42</v>
      </c>
      <c r="K705">
        <v>2</v>
      </c>
    </row>
    <row r="706" spans="1:11" x14ac:dyDescent="0.35">
      <c r="A706" t="s">
        <v>736</v>
      </c>
      <c r="B706">
        <v>1989</v>
      </c>
      <c r="C706" t="s">
        <v>34</v>
      </c>
      <c r="D706">
        <v>16</v>
      </c>
      <c r="E706" s="8" t="str">
        <f t="shared" si="21"/>
        <v>16-Aug-1989</v>
      </c>
      <c r="F706" s="10">
        <v>6059.17</v>
      </c>
      <c r="G706" t="s">
        <v>11</v>
      </c>
      <c r="H706" t="s">
        <v>16</v>
      </c>
      <c r="I706" t="s">
        <v>41</v>
      </c>
      <c r="J706">
        <f t="shared" ref="J706:J769" si="22">DATEDIF(E706,"08-6-2023","y")</f>
        <v>33</v>
      </c>
      <c r="K706">
        <v>4</v>
      </c>
    </row>
    <row r="707" spans="1:11" x14ac:dyDescent="0.35">
      <c r="A707" t="s">
        <v>737</v>
      </c>
      <c r="B707">
        <v>1996</v>
      </c>
      <c r="C707" t="s">
        <v>10</v>
      </c>
      <c r="D707">
        <v>28</v>
      </c>
      <c r="E707" s="8" t="str">
        <f t="shared" ref="E707:E770" si="23">CONCATENATE(D707,"-",C707,"-",B707)</f>
        <v>28-Jul-1996</v>
      </c>
      <c r="F707" s="10">
        <v>6061.8</v>
      </c>
      <c r="G707" t="s">
        <v>11</v>
      </c>
      <c r="H707" t="s">
        <v>12</v>
      </c>
      <c r="I707" t="s">
        <v>23</v>
      </c>
      <c r="J707">
        <f t="shared" si="22"/>
        <v>26</v>
      </c>
      <c r="K707">
        <v>0</v>
      </c>
    </row>
    <row r="708" spans="1:11" x14ac:dyDescent="0.35">
      <c r="A708" t="s">
        <v>738</v>
      </c>
      <c r="B708">
        <v>1994</v>
      </c>
      <c r="C708" t="s">
        <v>15</v>
      </c>
      <c r="D708">
        <v>8</v>
      </c>
      <c r="E708" s="8" t="str">
        <f t="shared" si="23"/>
        <v>8-Nov-1994</v>
      </c>
      <c r="F708" s="10">
        <v>6064.37</v>
      </c>
      <c r="G708" t="s">
        <v>11</v>
      </c>
      <c r="H708" t="s">
        <v>11</v>
      </c>
      <c r="I708" t="s">
        <v>41</v>
      </c>
      <c r="J708">
        <f t="shared" si="22"/>
        <v>28</v>
      </c>
      <c r="K708">
        <v>0</v>
      </c>
    </row>
    <row r="709" spans="1:11" x14ac:dyDescent="0.35">
      <c r="A709" t="s">
        <v>739</v>
      </c>
      <c r="B709">
        <v>1984</v>
      </c>
      <c r="C709" t="s">
        <v>20</v>
      </c>
      <c r="D709">
        <v>21</v>
      </c>
      <c r="E709" s="8" t="str">
        <f t="shared" si="23"/>
        <v>21-Sep-1984</v>
      </c>
      <c r="F709" s="10">
        <v>6067.13</v>
      </c>
      <c r="G709" t="s">
        <v>12</v>
      </c>
      <c r="H709" t="s">
        <v>16</v>
      </c>
      <c r="I709" t="s">
        <v>167</v>
      </c>
      <c r="J709">
        <f t="shared" si="22"/>
        <v>38</v>
      </c>
      <c r="K709">
        <v>1</v>
      </c>
    </row>
    <row r="710" spans="1:11" x14ac:dyDescent="0.35">
      <c r="A710" t="s">
        <v>740</v>
      </c>
      <c r="B710">
        <v>1979</v>
      </c>
      <c r="C710" t="s">
        <v>34</v>
      </c>
      <c r="D710">
        <v>8</v>
      </c>
      <c r="E710" s="8" t="str">
        <f t="shared" si="23"/>
        <v>8-Aug-1979</v>
      </c>
      <c r="F710" s="10">
        <v>6074.37</v>
      </c>
      <c r="G710" t="s">
        <v>11</v>
      </c>
      <c r="H710" t="s">
        <v>11</v>
      </c>
      <c r="I710" t="s">
        <v>23</v>
      </c>
      <c r="J710">
        <f t="shared" si="22"/>
        <v>43</v>
      </c>
      <c r="K710">
        <v>2</v>
      </c>
    </row>
    <row r="711" spans="1:11" x14ac:dyDescent="0.35">
      <c r="A711" t="s">
        <v>741</v>
      </c>
      <c r="B711">
        <v>1984</v>
      </c>
      <c r="C711" t="s">
        <v>36</v>
      </c>
      <c r="D711">
        <v>14</v>
      </c>
      <c r="E711" s="8" t="str">
        <f t="shared" si="23"/>
        <v>14-Oct-1984</v>
      </c>
      <c r="F711" s="10">
        <v>6079.67</v>
      </c>
      <c r="G711" t="s">
        <v>16</v>
      </c>
      <c r="H711" t="s">
        <v>16</v>
      </c>
      <c r="I711" t="s">
        <v>275</v>
      </c>
      <c r="J711">
        <f t="shared" si="22"/>
        <v>38</v>
      </c>
      <c r="K711">
        <v>1</v>
      </c>
    </row>
    <row r="712" spans="1:11" x14ac:dyDescent="0.35">
      <c r="A712" t="s">
        <v>742</v>
      </c>
      <c r="B712">
        <v>1984</v>
      </c>
      <c r="C712" t="s">
        <v>10</v>
      </c>
      <c r="D712">
        <v>25</v>
      </c>
      <c r="E712" s="8" t="str">
        <f t="shared" si="23"/>
        <v>25-Jul-1984</v>
      </c>
      <c r="F712" s="10">
        <v>6082.41</v>
      </c>
      <c r="G712" t="s">
        <v>16</v>
      </c>
      <c r="H712" t="s">
        <v>11</v>
      </c>
      <c r="I712" t="s">
        <v>41</v>
      </c>
      <c r="J712">
        <f t="shared" si="22"/>
        <v>38</v>
      </c>
      <c r="K712">
        <v>2</v>
      </c>
    </row>
    <row r="713" spans="1:11" x14ac:dyDescent="0.35">
      <c r="A713" t="s">
        <v>743</v>
      </c>
      <c r="B713">
        <v>1970</v>
      </c>
      <c r="C713" t="s">
        <v>18</v>
      </c>
      <c r="D713">
        <v>9</v>
      </c>
      <c r="E713" s="8" t="str">
        <f t="shared" si="23"/>
        <v>9-Jun-1970</v>
      </c>
      <c r="F713" s="10">
        <v>6098.38</v>
      </c>
      <c r="G713" t="s">
        <v>11</v>
      </c>
      <c r="H713" t="s">
        <v>11</v>
      </c>
      <c r="I713" t="s">
        <v>13</v>
      </c>
      <c r="J713">
        <f t="shared" si="22"/>
        <v>52</v>
      </c>
      <c r="K713">
        <v>0</v>
      </c>
    </row>
    <row r="714" spans="1:11" x14ac:dyDescent="0.35">
      <c r="A714" t="s">
        <v>744</v>
      </c>
      <c r="B714">
        <v>1995</v>
      </c>
      <c r="C714" t="s">
        <v>20</v>
      </c>
      <c r="D714">
        <v>9</v>
      </c>
      <c r="E714" s="8" t="str">
        <f t="shared" si="23"/>
        <v>9-Sep-1995</v>
      </c>
      <c r="F714" s="10">
        <v>6111.95</v>
      </c>
      <c r="G714" t="s">
        <v>11</v>
      </c>
      <c r="H714" t="s">
        <v>12</v>
      </c>
      <c r="I714" t="s">
        <v>534</v>
      </c>
      <c r="J714">
        <f t="shared" si="22"/>
        <v>27</v>
      </c>
      <c r="K714">
        <v>0</v>
      </c>
    </row>
    <row r="715" spans="1:11" x14ac:dyDescent="0.35">
      <c r="A715" t="s">
        <v>745</v>
      </c>
      <c r="B715">
        <v>1985</v>
      </c>
      <c r="C715" t="s">
        <v>10</v>
      </c>
      <c r="D715">
        <v>21</v>
      </c>
      <c r="E715" s="8" t="str">
        <f t="shared" si="23"/>
        <v>21-Jul-1985</v>
      </c>
      <c r="F715" s="10">
        <v>6112.35</v>
      </c>
      <c r="G715" t="s">
        <v>11</v>
      </c>
      <c r="H715" t="s">
        <v>16</v>
      </c>
      <c r="I715" t="s">
        <v>23</v>
      </c>
      <c r="J715">
        <f t="shared" si="22"/>
        <v>37</v>
      </c>
      <c r="K715">
        <v>1</v>
      </c>
    </row>
    <row r="716" spans="1:11" x14ac:dyDescent="0.35">
      <c r="A716" t="s">
        <v>746</v>
      </c>
      <c r="B716">
        <v>1991</v>
      </c>
      <c r="C716" t="s">
        <v>10</v>
      </c>
      <c r="D716">
        <v>25</v>
      </c>
      <c r="E716" s="8" t="str">
        <f t="shared" si="23"/>
        <v>25-Jul-1991</v>
      </c>
      <c r="F716" s="10">
        <v>6113.23</v>
      </c>
      <c r="G716" t="s">
        <v>11</v>
      </c>
      <c r="H716" t="s">
        <v>11</v>
      </c>
      <c r="I716" t="s">
        <v>246</v>
      </c>
      <c r="J716">
        <f t="shared" si="22"/>
        <v>31</v>
      </c>
      <c r="K716">
        <v>3</v>
      </c>
    </row>
    <row r="717" spans="1:11" x14ac:dyDescent="0.35">
      <c r="A717" t="s">
        <v>747</v>
      </c>
      <c r="B717">
        <v>1983</v>
      </c>
      <c r="C717" t="s">
        <v>34</v>
      </c>
      <c r="D717">
        <v>11</v>
      </c>
      <c r="E717" s="8" t="str">
        <f t="shared" si="23"/>
        <v>11-Aug-1983</v>
      </c>
      <c r="F717" s="10">
        <v>6117.49</v>
      </c>
      <c r="G717" t="s">
        <v>11</v>
      </c>
      <c r="H717" t="s">
        <v>12</v>
      </c>
      <c r="I717" t="s">
        <v>23</v>
      </c>
      <c r="J717">
        <f t="shared" si="22"/>
        <v>39</v>
      </c>
      <c r="K717">
        <v>1</v>
      </c>
    </row>
    <row r="718" spans="1:11" x14ac:dyDescent="0.35">
      <c r="A718" t="s">
        <v>748</v>
      </c>
      <c r="B718">
        <v>1983</v>
      </c>
      <c r="C718" t="s">
        <v>15</v>
      </c>
      <c r="D718">
        <v>16</v>
      </c>
      <c r="E718" s="8" t="str">
        <f t="shared" si="23"/>
        <v>16-Nov-1983</v>
      </c>
      <c r="F718" s="10">
        <v>6123.57</v>
      </c>
      <c r="G718" t="s">
        <v>12</v>
      </c>
      <c r="H718" t="s">
        <v>11</v>
      </c>
      <c r="I718" t="s">
        <v>23</v>
      </c>
      <c r="J718">
        <f t="shared" si="22"/>
        <v>39</v>
      </c>
      <c r="K718">
        <v>1</v>
      </c>
    </row>
    <row r="719" spans="1:11" x14ac:dyDescent="0.35">
      <c r="A719" t="s">
        <v>749</v>
      </c>
      <c r="B719">
        <v>1990</v>
      </c>
      <c r="C719" t="s">
        <v>34</v>
      </c>
      <c r="D719">
        <v>18</v>
      </c>
      <c r="E719" s="8" t="str">
        <f t="shared" si="23"/>
        <v>18-Aug-1990</v>
      </c>
      <c r="F719" s="10">
        <v>6128.8</v>
      </c>
      <c r="G719" t="s">
        <v>11</v>
      </c>
      <c r="H719" t="s">
        <v>12</v>
      </c>
      <c r="I719" t="s">
        <v>23</v>
      </c>
      <c r="J719">
        <f t="shared" si="22"/>
        <v>32</v>
      </c>
      <c r="K719">
        <v>3</v>
      </c>
    </row>
    <row r="720" spans="1:11" x14ac:dyDescent="0.35">
      <c r="A720" t="s">
        <v>750</v>
      </c>
      <c r="B720">
        <v>1969</v>
      </c>
      <c r="C720" t="s">
        <v>15</v>
      </c>
      <c r="D720">
        <v>9</v>
      </c>
      <c r="E720" s="8" t="str">
        <f t="shared" si="23"/>
        <v>9-Nov-1969</v>
      </c>
      <c r="F720" s="10">
        <v>6138.5</v>
      </c>
      <c r="G720" t="s">
        <v>11</v>
      </c>
      <c r="H720" t="s">
        <v>11</v>
      </c>
      <c r="I720" t="s">
        <v>41</v>
      </c>
      <c r="J720">
        <f t="shared" si="22"/>
        <v>53</v>
      </c>
      <c r="K720">
        <v>0</v>
      </c>
    </row>
    <row r="721" spans="1:11" x14ac:dyDescent="0.35">
      <c r="A721" t="s">
        <v>751</v>
      </c>
      <c r="B721">
        <v>1978</v>
      </c>
      <c r="C721" t="s">
        <v>20</v>
      </c>
      <c r="D721">
        <v>5</v>
      </c>
      <c r="E721" s="8" t="str">
        <f t="shared" si="23"/>
        <v>5-Sep-1978</v>
      </c>
      <c r="F721" s="10">
        <v>6138.58</v>
      </c>
      <c r="G721" t="s">
        <v>11</v>
      </c>
      <c r="H721" t="s">
        <v>16</v>
      </c>
      <c r="I721" t="s">
        <v>13</v>
      </c>
      <c r="J721">
        <f t="shared" si="22"/>
        <v>44</v>
      </c>
      <c r="K721">
        <v>2</v>
      </c>
    </row>
    <row r="722" spans="1:11" x14ac:dyDescent="0.35">
      <c r="A722" t="s">
        <v>752</v>
      </c>
      <c r="B722">
        <v>1976</v>
      </c>
      <c r="C722" t="s">
        <v>30</v>
      </c>
      <c r="D722">
        <v>12</v>
      </c>
      <c r="E722" s="8" t="str">
        <f t="shared" si="23"/>
        <v>12-Dec-1976</v>
      </c>
      <c r="F722" s="10">
        <v>6139.14</v>
      </c>
      <c r="G722" t="s">
        <v>11</v>
      </c>
      <c r="H722" t="s">
        <v>12</v>
      </c>
      <c r="I722" t="s">
        <v>13</v>
      </c>
      <c r="J722">
        <f t="shared" si="22"/>
        <v>46</v>
      </c>
      <c r="K722">
        <v>2</v>
      </c>
    </row>
    <row r="723" spans="1:11" x14ac:dyDescent="0.35">
      <c r="A723" t="s">
        <v>753</v>
      </c>
      <c r="B723">
        <v>1970</v>
      </c>
      <c r="C723" t="s">
        <v>36</v>
      </c>
      <c r="D723">
        <v>14</v>
      </c>
      <c r="E723" s="8" t="str">
        <f t="shared" si="23"/>
        <v>14-Oct-1970</v>
      </c>
      <c r="F723" s="10">
        <v>6147.12</v>
      </c>
      <c r="G723" t="s">
        <v>11</v>
      </c>
      <c r="H723" t="s">
        <v>12</v>
      </c>
      <c r="I723" t="s">
        <v>23</v>
      </c>
      <c r="J723">
        <f t="shared" si="22"/>
        <v>52</v>
      </c>
      <c r="K723">
        <v>0</v>
      </c>
    </row>
    <row r="724" spans="1:11" x14ac:dyDescent="0.35">
      <c r="A724" t="s">
        <v>754</v>
      </c>
      <c r="B724">
        <v>1973</v>
      </c>
      <c r="C724" t="s">
        <v>15</v>
      </c>
      <c r="D724">
        <v>6</v>
      </c>
      <c r="E724" s="8" t="str">
        <f t="shared" si="23"/>
        <v>6-Nov-1973</v>
      </c>
      <c r="F724" s="10">
        <v>6152.05</v>
      </c>
      <c r="G724" t="s">
        <v>11</v>
      </c>
      <c r="H724" t="s">
        <v>12</v>
      </c>
      <c r="I724" t="s">
        <v>13</v>
      </c>
      <c r="J724">
        <f t="shared" si="22"/>
        <v>49</v>
      </c>
      <c r="K724">
        <v>0</v>
      </c>
    </row>
    <row r="725" spans="1:11" x14ac:dyDescent="0.35">
      <c r="A725" t="s">
        <v>755</v>
      </c>
      <c r="B725">
        <v>1985</v>
      </c>
      <c r="C725" t="s">
        <v>36</v>
      </c>
      <c r="D725">
        <v>15</v>
      </c>
      <c r="E725" s="8" t="str">
        <f t="shared" si="23"/>
        <v>15-Oct-1985</v>
      </c>
      <c r="F725" s="10">
        <v>6159.57</v>
      </c>
      <c r="G725" t="s">
        <v>11</v>
      </c>
      <c r="H725" t="s">
        <v>16</v>
      </c>
      <c r="I725" t="s">
        <v>23</v>
      </c>
      <c r="J725">
        <f t="shared" si="22"/>
        <v>37</v>
      </c>
      <c r="K725">
        <v>3</v>
      </c>
    </row>
    <row r="726" spans="1:11" x14ac:dyDescent="0.35">
      <c r="A726" t="s">
        <v>756</v>
      </c>
      <c r="B726">
        <v>1984</v>
      </c>
      <c r="C726" t="s">
        <v>36</v>
      </c>
      <c r="D726">
        <v>6</v>
      </c>
      <c r="E726" s="8" t="str">
        <f t="shared" si="23"/>
        <v>6-Oct-1984</v>
      </c>
      <c r="F726" s="10">
        <v>6170.96</v>
      </c>
      <c r="G726" t="s">
        <v>11</v>
      </c>
      <c r="H726" t="s">
        <v>16</v>
      </c>
      <c r="I726" t="s">
        <v>13</v>
      </c>
      <c r="J726">
        <f t="shared" si="22"/>
        <v>38</v>
      </c>
      <c r="K726">
        <v>3</v>
      </c>
    </row>
    <row r="727" spans="1:11" x14ac:dyDescent="0.35">
      <c r="A727" t="s">
        <v>757</v>
      </c>
      <c r="B727">
        <v>1985</v>
      </c>
      <c r="C727" t="s">
        <v>34</v>
      </c>
      <c r="D727">
        <v>9</v>
      </c>
      <c r="E727" s="8" t="str">
        <f t="shared" si="23"/>
        <v>9-Aug-1985</v>
      </c>
      <c r="F727" s="10">
        <v>6183.32</v>
      </c>
      <c r="G727" t="s">
        <v>11</v>
      </c>
      <c r="H727" t="s">
        <v>11</v>
      </c>
      <c r="I727" t="s">
        <v>23</v>
      </c>
      <c r="J727">
        <f t="shared" si="22"/>
        <v>37</v>
      </c>
      <c r="K727">
        <v>3</v>
      </c>
    </row>
    <row r="728" spans="1:11" x14ac:dyDescent="0.35">
      <c r="A728" t="s">
        <v>758</v>
      </c>
      <c r="B728">
        <v>1970</v>
      </c>
      <c r="C728" t="s">
        <v>36</v>
      </c>
      <c r="D728">
        <v>5</v>
      </c>
      <c r="E728" s="8" t="str">
        <f t="shared" si="23"/>
        <v>5-Oct-1970</v>
      </c>
      <c r="F728" s="10">
        <v>6183.46</v>
      </c>
      <c r="G728" t="s">
        <v>11</v>
      </c>
      <c r="H728" t="s">
        <v>11</v>
      </c>
      <c r="I728" t="s">
        <v>23</v>
      </c>
      <c r="J728">
        <f t="shared" si="22"/>
        <v>52</v>
      </c>
      <c r="K728">
        <v>0</v>
      </c>
    </row>
    <row r="729" spans="1:11" x14ac:dyDescent="0.35">
      <c r="A729" t="s">
        <v>759</v>
      </c>
      <c r="B729">
        <v>1988</v>
      </c>
      <c r="C729" t="s">
        <v>15</v>
      </c>
      <c r="D729">
        <v>1</v>
      </c>
      <c r="E729" s="8" t="str">
        <f t="shared" si="23"/>
        <v>1-Nov-1988</v>
      </c>
      <c r="F729" s="10">
        <v>6184.3</v>
      </c>
      <c r="G729" t="s">
        <v>11</v>
      </c>
      <c r="H729" t="s">
        <v>12</v>
      </c>
      <c r="I729" t="s">
        <v>13</v>
      </c>
      <c r="J729">
        <f t="shared" si="22"/>
        <v>34</v>
      </c>
      <c r="K729">
        <v>3</v>
      </c>
    </row>
    <row r="730" spans="1:11" x14ac:dyDescent="0.35">
      <c r="A730" t="s">
        <v>760</v>
      </c>
      <c r="B730">
        <v>1981</v>
      </c>
      <c r="C730" t="s">
        <v>15</v>
      </c>
      <c r="D730">
        <v>22</v>
      </c>
      <c r="E730" s="8" t="str">
        <f t="shared" si="23"/>
        <v>22-Nov-1981</v>
      </c>
      <c r="F730" s="10">
        <v>6185.32</v>
      </c>
      <c r="G730" t="s">
        <v>11</v>
      </c>
      <c r="H730" t="s">
        <v>16</v>
      </c>
      <c r="I730" t="s">
        <v>13</v>
      </c>
      <c r="J730">
        <f t="shared" si="22"/>
        <v>41</v>
      </c>
      <c r="K730">
        <v>0</v>
      </c>
    </row>
    <row r="731" spans="1:11" x14ac:dyDescent="0.35">
      <c r="A731" t="s">
        <v>761</v>
      </c>
      <c r="B731">
        <v>1981</v>
      </c>
      <c r="C731" t="s">
        <v>36</v>
      </c>
      <c r="D731">
        <v>1</v>
      </c>
      <c r="E731" s="8" t="str">
        <f t="shared" si="23"/>
        <v>1-Oct-1981</v>
      </c>
      <c r="F731" s="10">
        <v>6186.13</v>
      </c>
      <c r="G731" t="s">
        <v>11</v>
      </c>
      <c r="H731" t="s">
        <v>12</v>
      </c>
      <c r="I731" t="s">
        <v>41</v>
      </c>
      <c r="J731">
        <f t="shared" si="22"/>
        <v>41</v>
      </c>
      <c r="K731">
        <v>0</v>
      </c>
    </row>
    <row r="732" spans="1:11" x14ac:dyDescent="0.35">
      <c r="A732" t="s">
        <v>762</v>
      </c>
      <c r="B732">
        <v>1988</v>
      </c>
      <c r="C732" t="s">
        <v>36</v>
      </c>
      <c r="D732">
        <v>23</v>
      </c>
      <c r="E732" s="8" t="str">
        <f t="shared" si="23"/>
        <v>23-Oct-1988</v>
      </c>
      <c r="F732" s="10">
        <v>6196.45</v>
      </c>
      <c r="G732" t="s">
        <v>11</v>
      </c>
      <c r="H732" t="s">
        <v>16</v>
      </c>
      <c r="I732" t="s">
        <v>41</v>
      </c>
      <c r="J732">
        <f t="shared" si="22"/>
        <v>34</v>
      </c>
      <c r="K732">
        <v>3</v>
      </c>
    </row>
    <row r="733" spans="1:11" x14ac:dyDescent="0.35">
      <c r="A733" t="s">
        <v>763</v>
      </c>
      <c r="B733">
        <v>1985</v>
      </c>
      <c r="C733" t="s">
        <v>10</v>
      </c>
      <c r="D733">
        <v>22</v>
      </c>
      <c r="E733" s="8" t="str">
        <f t="shared" si="23"/>
        <v>22-Jul-1985</v>
      </c>
      <c r="F733" s="10">
        <v>6198.75</v>
      </c>
      <c r="G733" t="s">
        <v>11</v>
      </c>
      <c r="H733" t="s">
        <v>16</v>
      </c>
      <c r="I733" t="s">
        <v>23</v>
      </c>
      <c r="J733">
        <f t="shared" si="22"/>
        <v>37</v>
      </c>
      <c r="K733">
        <v>2</v>
      </c>
    </row>
    <row r="734" spans="1:11" x14ac:dyDescent="0.35">
      <c r="A734" t="s">
        <v>2382</v>
      </c>
      <c r="B734">
        <v>1985</v>
      </c>
      <c r="C734" t="s">
        <v>30</v>
      </c>
      <c r="D734">
        <v>20</v>
      </c>
      <c r="E734" s="8" t="str">
        <f t="shared" si="23"/>
        <v>20-Dec-1985</v>
      </c>
      <c r="F734" s="10">
        <v>6203.9</v>
      </c>
      <c r="G734" t="s">
        <v>16</v>
      </c>
      <c r="H734" t="s">
        <v>11</v>
      </c>
      <c r="I734" t="s">
        <v>23</v>
      </c>
      <c r="J734">
        <f t="shared" si="22"/>
        <v>37</v>
      </c>
      <c r="K734">
        <v>2</v>
      </c>
    </row>
    <row r="735" spans="1:11" x14ac:dyDescent="0.35">
      <c r="A735" t="s">
        <v>764</v>
      </c>
      <c r="B735">
        <v>1985</v>
      </c>
      <c r="C735" t="s">
        <v>20</v>
      </c>
      <c r="D735">
        <v>22</v>
      </c>
      <c r="E735" s="8" t="str">
        <f t="shared" si="23"/>
        <v>22-Sep-1985</v>
      </c>
      <c r="F735" s="10">
        <v>6203.9</v>
      </c>
      <c r="G735" t="s">
        <v>11</v>
      </c>
      <c r="H735" t="s">
        <v>11</v>
      </c>
      <c r="I735" t="s">
        <v>23</v>
      </c>
      <c r="J735">
        <f t="shared" si="22"/>
        <v>37</v>
      </c>
      <c r="K735">
        <v>2</v>
      </c>
    </row>
    <row r="736" spans="1:11" x14ac:dyDescent="0.35">
      <c r="A736" t="s">
        <v>765</v>
      </c>
      <c r="B736">
        <v>1999</v>
      </c>
      <c r="C736" t="s">
        <v>20</v>
      </c>
      <c r="D736">
        <v>10</v>
      </c>
      <c r="E736" s="8" t="str">
        <f t="shared" si="23"/>
        <v>10-Sep-1999</v>
      </c>
      <c r="F736" s="10">
        <v>6207.26</v>
      </c>
      <c r="G736" t="s">
        <v>11</v>
      </c>
      <c r="H736" t="s">
        <v>11</v>
      </c>
      <c r="I736" t="s">
        <v>534</v>
      </c>
      <c r="J736">
        <f t="shared" si="22"/>
        <v>23</v>
      </c>
      <c r="K736">
        <v>0</v>
      </c>
    </row>
    <row r="737" spans="1:11" x14ac:dyDescent="0.35">
      <c r="A737" t="s">
        <v>766</v>
      </c>
      <c r="B737">
        <v>1992</v>
      </c>
      <c r="C737" t="s">
        <v>34</v>
      </c>
      <c r="D737">
        <v>12</v>
      </c>
      <c r="E737" s="8" t="str">
        <f t="shared" si="23"/>
        <v>12-Aug-1992</v>
      </c>
      <c r="F737" s="10">
        <v>6208.5</v>
      </c>
      <c r="G737" t="s">
        <v>11</v>
      </c>
      <c r="H737" t="s">
        <v>16</v>
      </c>
      <c r="I737" t="s">
        <v>299</v>
      </c>
      <c r="J737">
        <f t="shared" si="22"/>
        <v>30</v>
      </c>
      <c r="K737">
        <v>0</v>
      </c>
    </row>
    <row r="738" spans="1:11" x14ac:dyDescent="0.35">
      <c r="A738" t="s">
        <v>767</v>
      </c>
      <c r="B738">
        <v>1972</v>
      </c>
      <c r="C738" t="s">
        <v>18</v>
      </c>
      <c r="D738">
        <v>29</v>
      </c>
      <c r="E738" s="8" t="str">
        <f t="shared" si="23"/>
        <v>29-Jun-1972</v>
      </c>
      <c r="F738" s="10">
        <v>6219.93</v>
      </c>
      <c r="G738" t="s">
        <v>11</v>
      </c>
      <c r="H738" t="s">
        <v>11</v>
      </c>
      <c r="I738" t="s">
        <v>13</v>
      </c>
      <c r="J738">
        <f t="shared" si="22"/>
        <v>50</v>
      </c>
      <c r="K738">
        <v>0</v>
      </c>
    </row>
    <row r="739" spans="1:11" x14ac:dyDescent="0.35">
      <c r="A739" t="s">
        <v>768</v>
      </c>
      <c r="B739">
        <v>1978</v>
      </c>
      <c r="C739" t="s">
        <v>20</v>
      </c>
      <c r="D739">
        <v>19</v>
      </c>
      <c r="E739" s="8" t="str">
        <f t="shared" si="23"/>
        <v>19-Sep-1978</v>
      </c>
      <c r="F739" s="10">
        <v>6236.95</v>
      </c>
      <c r="G739" t="s">
        <v>11</v>
      </c>
      <c r="H739" t="s">
        <v>11</v>
      </c>
      <c r="I739" t="s">
        <v>13</v>
      </c>
      <c r="J739">
        <f t="shared" si="22"/>
        <v>44</v>
      </c>
      <c r="K739">
        <v>2</v>
      </c>
    </row>
    <row r="740" spans="1:11" x14ac:dyDescent="0.35">
      <c r="A740" t="s">
        <v>769</v>
      </c>
      <c r="B740">
        <v>1983</v>
      </c>
      <c r="C740" t="s">
        <v>34</v>
      </c>
      <c r="D740">
        <v>11</v>
      </c>
      <c r="E740" s="8" t="str">
        <f t="shared" si="23"/>
        <v>11-Aug-1983</v>
      </c>
      <c r="F740" s="10">
        <v>6238.3</v>
      </c>
      <c r="G740" t="s">
        <v>11</v>
      </c>
      <c r="H740" t="s">
        <v>16</v>
      </c>
      <c r="I740" t="s">
        <v>41</v>
      </c>
      <c r="J740">
        <f t="shared" si="22"/>
        <v>39</v>
      </c>
      <c r="K740">
        <v>1</v>
      </c>
    </row>
    <row r="741" spans="1:11" x14ac:dyDescent="0.35">
      <c r="A741" t="s">
        <v>770</v>
      </c>
      <c r="B741">
        <v>1979</v>
      </c>
      <c r="C741" t="s">
        <v>36</v>
      </c>
      <c r="D741">
        <v>10</v>
      </c>
      <c r="E741" s="8" t="str">
        <f t="shared" si="23"/>
        <v>10-Oct-1979</v>
      </c>
      <c r="F741" s="10">
        <v>6250.44</v>
      </c>
      <c r="G741" t="s">
        <v>11</v>
      </c>
      <c r="H741" t="s">
        <v>16</v>
      </c>
      <c r="I741" t="s">
        <v>41</v>
      </c>
      <c r="J741">
        <f t="shared" si="22"/>
        <v>43</v>
      </c>
      <c r="K741">
        <v>0</v>
      </c>
    </row>
    <row r="742" spans="1:11" x14ac:dyDescent="0.35">
      <c r="A742" t="s">
        <v>771</v>
      </c>
      <c r="B742">
        <v>1972</v>
      </c>
      <c r="C742" t="s">
        <v>15</v>
      </c>
      <c r="D742">
        <v>11</v>
      </c>
      <c r="E742" s="8" t="str">
        <f t="shared" si="23"/>
        <v>11-Nov-1972</v>
      </c>
      <c r="F742" s="10">
        <v>6253.85</v>
      </c>
      <c r="G742" t="s">
        <v>11</v>
      </c>
      <c r="H742" t="s">
        <v>11</v>
      </c>
      <c r="I742" t="s">
        <v>13</v>
      </c>
      <c r="J742">
        <f t="shared" si="22"/>
        <v>50</v>
      </c>
      <c r="K742">
        <v>0</v>
      </c>
    </row>
    <row r="743" spans="1:11" x14ac:dyDescent="0.35">
      <c r="A743" t="s">
        <v>772</v>
      </c>
      <c r="B743">
        <v>1972</v>
      </c>
      <c r="C743" t="s">
        <v>20</v>
      </c>
      <c r="D743">
        <v>8</v>
      </c>
      <c r="E743" s="8" t="str">
        <f t="shared" si="23"/>
        <v>8-Sep-1972</v>
      </c>
      <c r="F743" s="10">
        <v>6254.13</v>
      </c>
      <c r="G743" t="s">
        <v>11</v>
      </c>
      <c r="H743" t="s">
        <v>11</v>
      </c>
      <c r="I743" t="s">
        <v>23</v>
      </c>
      <c r="J743">
        <f t="shared" si="22"/>
        <v>50</v>
      </c>
      <c r="K743">
        <v>0</v>
      </c>
    </row>
    <row r="744" spans="1:11" x14ac:dyDescent="0.35">
      <c r="A744" t="s">
        <v>773</v>
      </c>
      <c r="B744">
        <v>1970</v>
      </c>
      <c r="C744" t="s">
        <v>36</v>
      </c>
      <c r="D744">
        <v>11</v>
      </c>
      <c r="E744" s="8" t="str">
        <f t="shared" si="23"/>
        <v>11-Oct-1970</v>
      </c>
      <c r="F744" s="10">
        <v>6255.38</v>
      </c>
      <c r="G744" t="s">
        <v>11</v>
      </c>
      <c r="H744" t="s">
        <v>11</v>
      </c>
      <c r="I744" t="s">
        <v>13</v>
      </c>
      <c r="J744">
        <f t="shared" si="22"/>
        <v>52</v>
      </c>
      <c r="K744">
        <v>0</v>
      </c>
    </row>
    <row r="745" spans="1:11" x14ac:dyDescent="0.35">
      <c r="A745" t="s">
        <v>774</v>
      </c>
      <c r="B745">
        <v>1995</v>
      </c>
      <c r="C745" t="s">
        <v>36</v>
      </c>
      <c r="D745">
        <v>17</v>
      </c>
      <c r="E745" s="8" t="str">
        <f t="shared" si="23"/>
        <v>17-Oct-1995</v>
      </c>
      <c r="F745" s="10">
        <v>6261.2</v>
      </c>
      <c r="G745" t="s">
        <v>11</v>
      </c>
      <c r="H745" t="s">
        <v>16</v>
      </c>
      <c r="I745" t="s">
        <v>534</v>
      </c>
      <c r="J745">
        <f t="shared" si="22"/>
        <v>27</v>
      </c>
      <c r="K745">
        <v>0</v>
      </c>
    </row>
    <row r="746" spans="1:11" x14ac:dyDescent="0.35">
      <c r="A746" t="s">
        <v>775</v>
      </c>
      <c r="B746">
        <v>1984</v>
      </c>
      <c r="C746" t="s">
        <v>20</v>
      </c>
      <c r="D746">
        <v>25</v>
      </c>
      <c r="E746" s="8" t="str">
        <f t="shared" si="23"/>
        <v>25-Sep-1984</v>
      </c>
      <c r="F746" s="10">
        <v>6269.33</v>
      </c>
      <c r="G746" t="s">
        <v>11</v>
      </c>
      <c r="H746" t="s">
        <v>16</v>
      </c>
      <c r="I746" t="s">
        <v>13</v>
      </c>
      <c r="J746">
        <f t="shared" si="22"/>
        <v>38</v>
      </c>
      <c r="K746">
        <v>3</v>
      </c>
    </row>
    <row r="747" spans="1:11" x14ac:dyDescent="0.35">
      <c r="A747" t="s">
        <v>776</v>
      </c>
      <c r="B747">
        <v>1981</v>
      </c>
      <c r="C747" t="s">
        <v>18</v>
      </c>
      <c r="D747">
        <v>30</v>
      </c>
      <c r="E747" s="8" t="str">
        <f t="shared" si="23"/>
        <v>30-Jun-1981</v>
      </c>
      <c r="F747" s="10">
        <v>6272.48</v>
      </c>
      <c r="G747" t="s">
        <v>16</v>
      </c>
      <c r="H747" t="s">
        <v>12</v>
      </c>
      <c r="I747" t="s">
        <v>13</v>
      </c>
      <c r="J747">
        <f t="shared" si="22"/>
        <v>41</v>
      </c>
      <c r="K747">
        <v>1</v>
      </c>
    </row>
    <row r="748" spans="1:11" x14ac:dyDescent="0.35">
      <c r="A748" t="s">
        <v>777</v>
      </c>
      <c r="B748">
        <v>1993</v>
      </c>
      <c r="C748" t="s">
        <v>36</v>
      </c>
      <c r="D748">
        <v>16</v>
      </c>
      <c r="E748" s="8" t="str">
        <f t="shared" si="23"/>
        <v>16-Oct-1993</v>
      </c>
      <c r="F748" s="10">
        <v>6276.3</v>
      </c>
      <c r="G748" t="s">
        <v>11</v>
      </c>
      <c r="H748" t="s">
        <v>16</v>
      </c>
      <c r="I748" t="s">
        <v>199</v>
      </c>
      <c r="J748">
        <f t="shared" si="22"/>
        <v>29</v>
      </c>
      <c r="K748">
        <v>0</v>
      </c>
    </row>
    <row r="749" spans="1:11" x14ac:dyDescent="0.35">
      <c r="A749" t="s">
        <v>778</v>
      </c>
      <c r="B749">
        <v>1981</v>
      </c>
      <c r="C749" t="s">
        <v>15</v>
      </c>
      <c r="D749">
        <v>24</v>
      </c>
      <c r="E749" s="8" t="str">
        <f t="shared" si="23"/>
        <v>24-Nov-1981</v>
      </c>
      <c r="F749" s="10">
        <v>6282.24</v>
      </c>
      <c r="G749" t="s">
        <v>11</v>
      </c>
      <c r="H749" t="s">
        <v>16</v>
      </c>
      <c r="I749" t="s">
        <v>41</v>
      </c>
      <c r="J749">
        <f t="shared" si="22"/>
        <v>41</v>
      </c>
      <c r="K749">
        <v>1</v>
      </c>
    </row>
    <row r="750" spans="1:11" x14ac:dyDescent="0.35">
      <c r="A750" t="s">
        <v>779</v>
      </c>
      <c r="B750">
        <v>1981</v>
      </c>
      <c r="C750" t="s">
        <v>34</v>
      </c>
      <c r="D750">
        <v>26</v>
      </c>
      <c r="E750" s="8" t="str">
        <f t="shared" si="23"/>
        <v>26-Aug-1981</v>
      </c>
      <c r="F750" s="10">
        <v>6289.75</v>
      </c>
      <c r="G750" t="s">
        <v>11</v>
      </c>
      <c r="H750" t="s">
        <v>12</v>
      </c>
      <c r="I750" t="s">
        <v>13</v>
      </c>
      <c r="J750">
        <f t="shared" si="22"/>
        <v>41</v>
      </c>
      <c r="K750">
        <v>1</v>
      </c>
    </row>
    <row r="751" spans="1:11" x14ac:dyDescent="0.35">
      <c r="A751" t="s">
        <v>780</v>
      </c>
      <c r="B751">
        <v>1996</v>
      </c>
      <c r="C751" t="s">
        <v>10</v>
      </c>
      <c r="D751">
        <v>4</v>
      </c>
      <c r="E751" s="8" t="str">
        <f t="shared" si="23"/>
        <v>4-Jul-1996</v>
      </c>
      <c r="F751" s="10">
        <v>6293.63</v>
      </c>
      <c r="G751" t="s">
        <v>11</v>
      </c>
      <c r="H751" t="s">
        <v>12</v>
      </c>
      <c r="I751" t="s">
        <v>299</v>
      </c>
      <c r="J751">
        <f t="shared" si="22"/>
        <v>26</v>
      </c>
      <c r="K751">
        <v>0</v>
      </c>
    </row>
    <row r="752" spans="1:11" x14ac:dyDescent="0.35">
      <c r="A752" t="s">
        <v>781</v>
      </c>
      <c r="B752">
        <v>1974</v>
      </c>
      <c r="C752" t="s">
        <v>20</v>
      </c>
      <c r="D752">
        <v>17</v>
      </c>
      <c r="E752" s="8" t="str">
        <f t="shared" si="23"/>
        <v>17-Sep-1974</v>
      </c>
      <c r="F752" s="10">
        <v>6302.23</v>
      </c>
      <c r="G752" t="s">
        <v>11</v>
      </c>
      <c r="H752" t="s">
        <v>16</v>
      </c>
      <c r="I752" t="s">
        <v>13</v>
      </c>
      <c r="J752">
        <f t="shared" si="22"/>
        <v>48</v>
      </c>
      <c r="K752">
        <v>0</v>
      </c>
    </row>
    <row r="753" spans="1:11" x14ac:dyDescent="0.35">
      <c r="A753" t="s">
        <v>782</v>
      </c>
      <c r="B753">
        <v>1969</v>
      </c>
      <c r="C753" t="s">
        <v>20</v>
      </c>
      <c r="D753">
        <v>4</v>
      </c>
      <c r="E753" s="8" t="str">
        <f t="shared" si="23"/>
        <v>4-Sep-1969</v>
      </c>
      <c r="F753" s="10">
        <v>6305.61</v>
      </c>
      <c r="G753" t="s">
        <v>11</v>
      </c>
      <c r="H753" t="s">
        <v>11</v>
      </c>
      <c r="I753" t="s">
        <v>23</v>
      </c>
      <c r="J753">
        <f t="shared" si="22"/>
        <v>53</v>
      </c>
      <c r="K753">
        <v>0</v>
      </c>
    </row>
    <row r="754" spans="1:11" x14ac:dyDescent="0.35">
      <c r="A754" t="s">
        <v>783</v>
      </c>
      <c r="B754">
        <v>2004</v>
      </c>
      <c r="C754" t="s">
        <v>10</v>
      </c>
      <c r="D754">
        <v>27</v>
      </c>
      <c r="E754" s="8" t="str">
        <f t="shared" si="23"/>
        <v>27-Jul-2004</v>
      </c>
      <c r="F754" s="10">
        <v>6311.11</v>
      </c>
      <c r="G754" t="s">
        <v>11</v>
      </c>
      <c r="H754" t="s">
        <v>11</v>
      </c>
      <c r="I754" t="s">
        <v>41</v>
      </c>
      <c r="J754">
        <f t="shared" si="22"/>
        <v>18</v>
      </c>
      <c r="K754">
        <v>0</v>
      </c>
    </row>
    <row r="755" spans="1:11" x14ac:dyDescent="0.35">
      <c r="A755" t="s">
        <v>784</v>
      </c>
      <c r="B755">
        <v>1985</v>
      </c>
      <c r="C755" t="s">
        <v>15</v>
      </c>
      <c r="D755">
        <v>19</v>
      </c>
      <c r="E755" s="8" t="str">
        <f t="shared" si="23"/>
        <v>19-Nov-1985</v>
      </c>
      <c r="F755" s="10">
        <v>6311.95</v>
      </c>
      <c r="G755" t="s">
        <v>11</v>
      </c>
      <c r="H755" t="s">
        <v>16</v>
      </c>
      <c r="I755" t="s">
        <v>41</v>
      </c>
      <c r="J755">
        <f t="shared" si="22"/>
        <v>37</v>
      </c>
      <c r="K755">
        <v>2</v>
      </c>
    </row>
    <row r="756" spans="1:11" x14ac:dyDescent="0.35">
      <c r="A756" t="s">
        <v>785</v>
      </c>
      <c r="B756">
        <v>1985</v>
      </c>
      <c r="C756" t="s">
        <v>30</v>
      </c>
      <c r="D756">
        <v>15</v>
      </c>
      <c r="E756" s="8" t="str">
        <f t="shared" si="23"/>
        <v>15-Dec-1985</v>
      </c>
      <c r="F756" s="10">
        <v>6313.76</v>
      </c>
      <c r="G756" t="s">
        <v>11</v>
      </c>
      <c r="H756" t="s">
        <v>16</v>
      </c>
      <c r="I756" t="s">
        <v>13</v>
      </c>
      <c r="J756">
        <f t="shared" si="22"/>
        <v>37</v>
      </c>
      <c r="K756">
        <v>2</v>
      </c>
    </row>
    <row r="757" spans="1:11" x14ac:dyDescent="0.35">
      <c r="A757" t="s">
        <v>786</v>
      </c>
      <c r="B757">
        <v>1990</v>
      </c>
      <c r="C757" t="s">
        <v>34</v>
      </c>
      <c r="D757">
        <v>13</v>
      </c>
      <c r="E757" s="8" t="str">
        <f t="shared" si="23"/>
        <v>13-Aug-1990</v>
      </c>
      <c r="F757" s="10">
        <v>6334.34</v>
      </c>
      <c r="G757" t="s">
        <v>11</v>
      </c>
      <c r="H757" t="s">
        <v>11</v>
      </c>
      <c r="I757" t="s">
        <v>246</v>
      </c>
      <c r="J757">
        <f t="shared" si="22"/>
        <v>32</v>
      </c>
      <c r="K757">
        <v>3</v>
      </c>
    </row>
    <row r="758" spans="1:11" x14ac:dyDescent="0.35">
      <c r="A758" t="s">
        <v>787</v>
      </c>
      <c r="B758">
        <v>1986</v>
      </c>
      <c r="C758" t="s">
        <v>20</v>
      </c>
      <c r="D758">
        <v>25</v>
      </c>
      <c r="E758" s="8" t="str">
        <f t="shared" si="23"/>
        <v>25-Sep-1986</v>
      </c>
      <c r="F758" s="10">
        <v>6335.64</v>
      </c>
      <c r="G758" t="s">
        <v>11</v>
      </c>
      <c r="H758" t="s">
        <v>11</v>
      </c>
      <c r="I758" t="s">
        <v>13</v>
      </c>
      <c r="J758">
        <f t="shared" si="22"/>
        <v>36</v>
      </c>
      <c r="K758">
        <v>3</v>
      </c>
    </row>
    <row r="759" spans="1:11" x14ac:dyDescent="0.35">
      <c r="A759" t="s">
        <v>788</v>
      </c>
      <c r="B759">
        <v>1983</v>
      </c>
      <c r="C759" t="s">
        <v>36</v>
      </c>
      <c r="D759">
        <v>21</v>
      </c>
      <c r="E759" s="8" t="str">
        <f t="shared" si="23"/>
        <v>21-Oct-1983</v>
      </c>
      <c r="F759" s="10">
        <v>6338.08</v>
      </c>
      <c r="G759" t="s">
        <v>11</v>
      </c>
      <c r="H759" t="s">
        <v>16</v>
      </c>
      <c r="I759" t="s">
        <v>13</v>
      </c>
      <c r="J759">
        <f t="shared" si="22"/>
        <v>39</v>
      </c>
      <c r="K759">
        <v>2</v>
      </c>
    </row>
    <row r="760" spans="1:11" x14ac:dyDescent="0.35">
      <c r="A760" t="s">
        <v>789</v>
      </c>
      <c r="B760">
        <v>1983</v>
      </c>
      <c r="C760" t="s">
        <v>34</v>
      </c>
      <c r="D760">
        <v>19</v>
      </c>
      <c r="E760" s="8" t="str">
        <f t="shared" si="23"/>
        <v>19-Aug-1983</v>
      </c>
      <c r="F760" s="10">
        <v>6356.27</v>
      </c>
      <c r="G760" t="s">
        <v>12</v>
      </c>
      <c r="H760" t="s">
        <v>11</v>
      </c>
      <c r="I760" t="s">
        <v>13</v>
      </c>
      <c r="J760">
        <f t="shared" si="22"/>
        <v>39</v>
      </c>
      <c r="K760">
        <v>2</v>
      </c>
    </row>
    <row r="761" spans="1:11" x14ac:dyDescent="0.35">
      <c r="A761" t="s">
        <v>790</v>
      </c>
      <c r="B761">
        <v>1980</v>
      </c>
      <c r="C761" t="s">
        <v>36</v>
      </c>
      <c r="D761">
        <v>30</v>
      </c>
      <c r="E761" s="8" t="str">
        <f t="shared" si="23"/>
        <v>30-Oct-1980</v>
      </c>
      <c r="F761" s="10">
        <v>6358.78</v>
      </c>
      <c r="G761" t="s">
        <v>11</v>
      </c>
      <c r="H761" t="s">
        <v>16</v>
      </c>
      <c r="I761" t="s">
        <v>23</v>
      </c>
      <c r="J761">
        <f t="shared" si="22"/>
        <v>42</v>
      </c>
      <c r="K761">
        <v>0</v>
      </c>
    </row>
    <row r="762" spans="1:11" x14ac:dyDescent="0.35">
      <c r="A762" t="s">
        <v>791</v>
      </c>
      <c r="B762">
        <v>1989</v>
      </c>
      <c r="C762" t="s">
        <v>18</v>
      </c>
      <c r="D762">
        <v>24</v>
      </c>
      <c r="E762" s="8" t="str">
        <f t="shared" si="23"/>
        <v>24-Jun-1989</v>
      </c>
      <c r="F762" s="10">
        <v>6360.99</v>
      </c>
      <c r="G762" t="s">
        <v>11</v>
      </c>
      <c r="H762" t="s">
        <v>11</v>
      </c>
      <c r="I762" t="s">
        <v>23</v>
      </c>
      <c r="J762">
        <f t="shared" si="22"/>
        <v>33</v>
      </c>
      <c r="K762">
        <v>3</v>
      </c>
    </row>
    <row r="763" spans="1:11" x14ac:dyDescent="0.35">
      <c r="A763" t="s">
        <v>792</v>
      </c>
      <c r="B763">
        <v>1996</v>
      </c>
      <c r="C763" t="s">
        <v>10</v>
      </c>
      <c r="D763">
        <v>7</v>
      </c>
      <c r="E763" s="8" t="str">
        <f t="shared" si="23"/>
        <v>7-Jul-1996</v>
      </c>
      <c r="F763" s="10">
        <v>6361.47</v>
      </c>
      <c r="G763" t="s">
        <v>11</v>
      </c>
      <c r="H763" t="s">
        <v>12</v>
      </c>
      <c r="I763" t="s">
        <v>299</v>
      </c>
      <c r="J763">
        <f t="shared" si="22"/>
        <v>26</v>
      </c>
      <c r="K763">
        <v>0</v>
      </c>
    </row>
    <row r="764" spans="1:11" x14ac:dyDescent="0.35">
      <c r="A764" t="s">
        <v>793</v>
      </c>
      <c r="B764">
        <v>1970</v>
      </c>
      <c r="C764" t="s">
        <v>15</v>
      </c>
      <c r="D764">
        <v>9</v>
      </c>
      <c r="E764" s="8" t="str">
        <f t="shared" si="23"/>
        <v>9-Nov-1970</v>
      </c>
      <c r="F764" s="10">
        <v>6367.31</v>
      </c>
      <c r="G764" t="s">
        <v>11</v>
      </c>
      <c r="H764" t="s">
        <v>16</v>
      </c>
      <c r="I764" t="s">
        <v>13</v>
      </c>
      <c r="J764">
        <f t="shared" si="22"/>
        <v>52</v>
      </c>
      <c r="K764">
        <v>0</v>
      </c>
    </row>
    <row r="765" spans="1:11" x14ac:dyDescent="0.35">
      <c r="A765" t="s">
        <v>794</v>
      </c>
      <c r="B765">
        <v>1984</v>
      </c>
      <c r="C765" t="s">
        <v>34</v>
      </c>
      <c r="D765">
        <v>13</v>
      </c>
      <c r="E765" s="8" t="str">
        <f t="shared" si="23"/>
        <v>13-Aug-1984</v>
      </c>
      <c r="F765" s="10">
        <v>6373.56</v>
      </c>
      <c r="G765" t="s">
        <v>11</v>
      </c>
      <c r="H765" t="s">
        <v>16</v>
      </c>
      <c r="I765" t="s">
        <v>23</v>
      </c>
      <c r="J765">
        <f t="shared" si="22"/>
        <v>38</v>
      </c>
      <c r="K765">
        <v>1</v>
      </c>
    </row>
    <row r="766" spans="1:11" x14ac:dyDescent="0.35">
      <c r="A766" t="s">
        <v>795</v>
      </c>
      <c r="B766">
        <v>1976</v>
      </c>
      <c r="C766" t="s">
        <v>15</v>
      </c>
      <c r="D766">
        <v>18</v>
      </c>
      <c r="E766" s="8" t="str">
        <f t="shared" si="23"/>
        <v>18-Nov-1976</v>
      </c>
      <c r="F766" s="10">
        <v>6374.16</v>
      </c>
      <c r="G766" t="s">
        <v>11</v>
      </c>
      <c r="H766" t="s">
        <v>11</v>
      </c>
      <c r="I766" t="s">
        <v>13</v>
      </c>
      <c r="J766">
        <f t="shared" si="22"/>
        <v>46</v>
      </c>
      <c r="K766">
        <v>2</v>
      </c>
    </row>
    <row r="767" spans="1:11" x14ac:dyDescent="0.35">
      <c r="A767" t="s">
        <v>796</v>
      </c>
      <c r="B767">
        <v>1982</v>
      </c>
      <c r="C767" t="s">
        <v>34</v>
      </c>
      <c r="D767">
        <v>6</v>
      </c>
      <c r="E767" s="8" t="str">
        <f t="shared" si="23"/>
        <v>6-Aug-1982</v>
      </c>
      <c r="F767" s="10">
        <v>6389.38</v>
      </c>
      <c r="G767" t="s">
        <v>16</v>
      </c>
      <c r="H767" t="s">
        <v>11</v>
      </c>
      <c r="I767" t="s">
        <v>23</v>
      </c>
      <c r="J767">
        <f t="shared" si="22"/>
        <v>40</v>
      </c>
      <c r="K767">
        <v>1</v>
      </c>
    </row>
    <row r="768" spans="1:11" x14ac:dyDescent="0.35">
      <c r="A768" t="s">
        <v>797</v>
      </c>
      <c r="B768">
        <v>1997</v>
      </c>
      <c r="C768" t="s">
        <v>34</v>
      </c>
      <c r="D768">
        <v>16</v>
      </c>
      <c r="E768" s="8" t="str">
        <f t="shared" si="23"/>
        <v>16-Aug-1997</v>
      </c>
      <c r="F768" s="10">
        <v>6389.53</v>
      </c>
      <c r="G768" t="s">
        <v>11</v>
      </c>
      <c r="H768" t="s">
        <v>11</v>
      </c>
      <c r="I768" t="s">
        <v>299</v>
      </c>
      <c r="J768">
        <f t="shared" si="22"/>
        <v>25</v>
      </c>
      <c r="K768">
        <v>0</v>
      </c>
    </row>
    <row r="769" spans="1:11" x14ac:dyDescent="0.35">
      <c r="A769" t="s">
        <v>798</v>
      </c>
      <c r="B769">
        <v>1982</v>
      </c>
      <c r="C769" t="s">
        <v>36</v>
      </c>
      <c r="D769">
        <v>28</v>
      </c>
      <c r="E769" s="8" t="str">
        <f t="shared" si="23"/>
        <v>28-Oct-1982</v>
      </c>
      <c r="F769" s="10">
        <v>6393.6</v>
      </c>
      <c r="G769" t="s">
        <v>11</v>
      </c>
      <c r="H769" t="s">
        <v>16</v>
      </c>
      <c r="I769" t="s">
        <v>23</v>
      </c>
      <c r="J769">
        <f t="shared" si="22"/>
        <v>40</v>
      </c>
      <c r="K769">
        <v>1</v>
      </c>
    </row>
    <row r="770" spans="1:11" x14ac:dyDescent="0.35">
      <c r="A770" t="s">
        <v>799</v>
      </c>
      <c r="B770">
        <v>1987</v>
      </c>
      <c r="C770" t="s">
        <v>20</v>
      </c>
      <c r="D770">
        <v>9</v>
      </c>
      <c r="E770" s="8" t="str">
        <f t="shared" si="23"/>
        <v>9-Sep-1987</v>
      </c>
      <c r="F770" s="10">
        <v>6402.29</v>
      </c>
      <c r="G770" t="s">
        <v>11</v>
      </c>
      <c r="H770" t="s">
        <v>12</v>
      </c>
      <c r="I770" t="s">
        <v>246</v>
      </c>
      <c r="J770">
        <f t="shared" ref="J770:J833" si="24">DATEDIF(E770,"08-6-2023","y")</f>
        <v>35</v>
      </c>
      <c r="K770">
        <v>2</v>
      </c>
    </row>
    <row r="771" spans="1:11" x14ac:dyDescent="0.35">
      <c r="A771" t="s">
        <v>800</v>
      </c>
      <c r="B771">
        <v>1985</v>
      </c>
      <c r="C771" t="s">
        <v>30</v>
      </c>
      <c r="D771">
        <v>10</v>
      </c>
      <c r="E771" s="8" t="str">
        <f t="shared" ref="E771:E834" si="25">CONCATENATE(D771,"-",C771,"-",B771)</f>
        <v>10-Dec-1985</v>
      </c>
      <c r="F771" s="10">
        <v>6406.41</v>
      </c>
      <c r="G771" t="s">
        <v>16</v>
      </c>
      <c r="H771" t="s">
        <v>12</v>
      </c>
      <c r="I771" t="s">
        <v>275</v>
      </c>
      <c r="J771">
        <f t="shared" si="24"/>
        <v>37</v>
      </c>
      <c r="K771">
        <v>2</v>
      </c>
    </row>
    <row r="772" spans="1:11" x14ac:dyDescent="0.35">
      <c r="A772" t="s">
        <v>801</v>
      </c>
      <c r="B772">
        <v>1970</v>
      </c>
      <c r="C772" t="s">
        <v>34</v>
      </c>
      <c r="D772">
        <v>20</v>
      </c>
      <c r="E772" s="8" t="str">
        <f t="shared" si="25"/>
        <v>20-Aug-1970</v>
      </c>
      <c r="F772" s="10">
        <v>6407.05</v>
      </c>
      <c r="G772" t="s">
        <v>11</v>
      </c>
      <c r="H772" t="s">
        <v>16</v>
      </c>
      <c r="I772" t="s">
        <v>13</v>
      </c>
      <c r="J772">
        <f t="shared" si="24"/>
        <v>52</v>
      </c>
      <c r="K772">
        <v>0</v>
      </c>
    </row>
    <row r="773" spans="1:11" x14ac:dyDescent="0.35">
      <c r="A773" t="s">
        <v>802</v>
      </c>
      <c r="B773">
        <v>1971</v>
      </c>
      <c r="C773" t="s">
        <v>34</v>
      </c>
      <c r="D773">
        <v>22</v>
      </c>
      <c r="E773" s="8" t="str">
        <f t="shared" si="25"/>
        <v>22-Aug-1971</v>
      </c>
      <c r="F773" s="10">
        <v>6412.34</v>
      </c>
      <c r="G773" t="s">
        <v>11</v>
      </c>
      <c r="H773" t="s">
        <v>12</v>
      </c>
      <c r="I773" t="s">
        <v>13</v>
      </c>
      <c r="J773">
        <f t="shared" si="24"/>
        <v>51</v>
      </c>
      <c r="K773">
        <v>0</v>
      </c>
    </row>
    <row r="774" spans="1:11" x14ac:dyDescent="0.35">
      <c r="A774" t="s">
        <v>803</v>
      </c>
      <c r="B774">
        <v>1987</v>
      </c>
      <c r="C774" t="s">
        <v>20</v>
      </c>
      <c r="D774">
        <v>4</v>
      </c>
      <c r="E774" s="8" t="str">
        <f t="shared" si="25"/>
        <v>4-Sep-1987</v>
      </c>
      <c r="F774" s="10">
        <v>6414.18</v>
      </c>
      <c r="G774" t="s">
        <v>11</v>
      </c>
      <c r="H774" t="s">
        <v>11</v>
      </c>
      <c r="I774" t="s">
        <v>41</v>
      </c>
      <c r="J774">
        <f t="shared" si="24"/>
        <v>35</v>
      </c>
      <c r="K774">
        <v>3</v>
      </c>
    </row>
    <row r="775" spans="1:11" x14ac:dyDescent="0.35">
      <c r="A775" t="s">
        <v>804</v>
      </c>
      <c r="B775">
        <v>1976</v>
      </c>
      <c r="C775" t="s">
        <v>30</v>
      </c>
      <c r="D775">
        <v>30</v>
      </c>
      <c r="E775" s="8" t="str">
        <f t="shared" si="25"/>
        <v>30-Dec-1976</v>
      </c>
      <c r="F775" s="10">
        <v>6417.28</v>
      </c>
      <c r="G775" t="s">
        <v>11</v>
      </c>
      <c r="H775" t="s">
        <v>12</v>
      </c>
      <c r="I775" t="s">
        <v>13</v>
      </c>
      <c r="J775">
        <f t="shared" si="24"/>
        <v>46</v>
      </c>
      <c r="K775">
        <v>2</v>
      </c>
    </row>
    <row r="776" spans="1:11" x14ac:dyDescent="0.35">
      <c r="A776" t="s">
        <v>805</v>
      </c>
      <c r="B776">
        <v>1975</v>
      </c>
      <c r="C776" t="s">
        <v>34</v>
      </c>
      <c r="D776">
        <v>5</v>
      </c>
      <c r="E776" s="8" t="str">
        <f t="shared" si="25"/>
        <v>5-Aug-1975</v>
      </c>
      <c r="F776" s="10">
        <v>6423.48</v>
      </c>
      <c r="G776" t="s">
        <v>11</v>
      </c>
      <c r="H776" t="s">
        <v>12</v>
      </c>
      <c r="I776" t="s">
        <v>13</v>
      </c>
      <c r="J776">
        <f t="shared" si="24"/>
        <v>47</v>
      </c>
      <c r="K776">
        <v>1</v>
      </c>
    </row>
    <row r="777" spans="1:11" x14ac:dyDescent="0.35">
      <c r="A777" t="s">
        <v>806</v>
      </c>
      <c r="B777">
        <v>1985</v>
      </c>
      <c r="C777" t="s">
        <v>10</v>
      </c>
      <c r="D777">
        <v>22</v>
      </c>
      <c r="E777" s="8" t="str">
        <f t="shared" si="25"/>
        <v>22-Jul-1985</v>
      </c>
      <c r="F777" s="10">
        <v>6435.62</v>
      </c>
      <c r="G777" t="s">
        <v>12</v>
      </c>
      <c r="H777" t="s">
        <v>11</v>
      </c>
      <c r="I777" t="s">
        <v>13</v>
      </c>
      <c r="J777">
        <f t="shared" si="24"/>
        <v>37</v>
      </c>
      <c r="K777">
        <v>3</v>
      </c>
    </row>
    <row r="778" spans="1:11" x14ac:dyDescent="0.35">
      <c r="A778" t="s">
        <v>807</v>
      </c>
      <c r="B778">
        <v>1984</v>
      </c>
      <c r="C778" t="s">
        <v>34</v>
      </c>
      <c r="D778">
        <v>26</v>
      </c>
      <c r="E778" s="8" t="str">
        <f t="shared" si="25"/>
        <v>26-Aug-1984</v>
      </c>
      <c r="F778" s="10">
        <v>6455.86</v>
      </c>
      <c r="G778" t="s">
        <v>12</v>
      </c>
      <c r="H778" t="s">
        <v>12</v>
      </c>
      <c r="I778" t="s">
        <v>23</v>
      </c>
      <c r="J778">
        <f t="shared" si="24"/>
        <v>38</v>
      </c>
      <c r="K778">
        <v>2</v>
      </c>
    </row>
    <row r="779" spans="1:11" x14ac:dyDescent="0.35">
      <c r="A779" t="s">
        <v>808</v>
      </c>
      <c r="B779">
        <v>1984</v>
      </c>
      <c r="C779" t="s">
        <v>15</v>
      </c>
      <c r="D779">
        <v>1</v>
      </c>
      <c r="E779" s="8" t="str">
        <f t="shared" si="25"/>
        <v>1-Nov-1984</v>
      </c>
      <c r="F779" s="10">
        <v>6457.84</v>
      </c>
      <c r="G779" t="s">
        <v>11</v>
      </c>
      <c r="H779" t="s">
        <v>12</v>
      </c>
      <c r="I779" t="s">
        <v>23</v>
      </c>
      <c r="J779">
        <f t="shared" si="24"/>
        <v>38</v>
      </c>
      <c r="K779">
        <v>2</v>
      </c>
    </row>
    <row r="780" spans="1:11" x14ac:dyDescent="0.35">
      <c r="A780" t="s">
        <v>809</v>
      </c>
      <c r="B780">
        <v>1981</v>
      </c>
      <c r="C780" t="s">
        <v>10</v>
      </c>
      <c r="D780">
        <v>27</v>
      </c>
      <c r="E780" s="8" t="str">
        <f t="shared" si="25"/>
        <v>27-Jul-1981</v>
      </c>
      <c r="F780" s="10">
        <v>6473.15</v>
      </c>
      <c r="G780" t="s">
        <v>11</v>
      </c>
      <c r="H780" t="s">
        <v>11</v>
      </c>
      <c r="I780" t="s">
        <v>13</v>
      </c>
      <c r="J780">
        <f t="shared" si="24"/>
        <v>41</v>
      </c>
      <c r="K780">
        <v>1</v>
      </c>
    </row>
    <row r="781" spans="1:11" x14ac:dyDescent="0.35">
      <c r="A781" t="s">
        <v>810</v>
      </c>
      <c r="B781">
        <v>1980</v>
      </c>
      <c r="C781" t="s">
        <v>18</v>
      </c>
      <c r="D781">
        <v>8</v>
      </c>
      <c r="E781" s="8" t="str">
        <f t="shared" si="25"/>
        <v>8-Jun-1980</v>
      </c>
      <c r="F781" s="10">
        <v>6474.01</v>
      </c>
      <c r="G781" t="s">
        <v>11</v>
      </c>
      <c r="H781" t="s">
        <v>12</v>
      </c>
      <c r="I781" t="s">
        <v>41</v>
      </c>
      <c r="J781">
        <f t="shared" si="24"/>
        <v>43</v>
      </c>
      <c r="K781">
        <v>0</v>
      </c>
    </row>
    <row r="782" spans="1:11" x14ac:dyDescent="0.35">
      <c r="A782" t="s">
        <v>811</v>
      </c>
      <c r="B782">
        <v>1970</v>
      </c>
      <c r="C782" t="s">
        <v>30</v>
      </c>
      <c r="D782">
        <v>1</v>
      </c>
      <c r="E782" s="8" t="str">
        <f t="shared" si="25"/>
        <v>1-Dec-1970</v>
      </c>
      <c r="F782" s="10">
        <v>6481.67</v>
      </c>
      <c r="G782" t="s">
        <v>11</v>
      </c>
      <c r="H782" t="s">
        <v>11</v>
      </c>
      <c r="I782" t="s">
        <v>13</v>
      </c>
      <c r="J782">
        <f t="shared" si="24"/>
        <v>52</v>
      </c>
      <c r="K782">
        <v>0</v>
      </c>
    </row>
    <row r="783" spans="1:11" x14ac:dyDescent="0.35">
      <c r="A783" t="s">
        <v>812</v>
      </c>
      <c r="B783">
        <v>1982</v>
      </c>
      <c r="C783" t="s">
        <v>36</v>
      </c>
      <c r="D783">
        <v>9</v>
      </c>
      <c r="E783" s="8" t="str">
        <f t="shared" si="25"/>
        <v>9-Oct-1982</v>
      </c>
      <c r="F783" s="10">
        <v>6496.89</v>
      </c>
      <c r="G783" t="s">
        <v>11</v>
      </c>
      <c r="H783" t="s">
        <v>12</v>
      </c>
      <c r="I783" t="s">
        <v>41</v>
      </c>
      <c r="J783">
        <f t="shared" si="24"/>
        <v>40</v>
      </c>
      <c r="K783">
        <v>1</v>
      </c>
    </row>
    <row r="784" spans="1:11" x14ac:dyDescent="0.35">
      <c r="A784" t="s">
        <v>813</v>
      </c>
      <c r="B784">
        <v>1982</v>
      </c>
      <c r="C784" t="s">
        <v>34</v>
      </c>
      <c r="D784">
        <v>28</v>
      </c>
      <c r="E784" s="8" t="str">
        <f t="shared" si="25"/>
        <v>28-Aug-1982</v>
      </c>
      <c r="F784" s="10">
        <v>6500.24</v>
      </c>
      <c r="G784" t="s">
        <v>11</v>
      </c>
      <c r="H784" t="s">
        <v>11</v>
      </c>
      <c r="I784" t="s">
        <v>13</v>
      </c>
      <c r="J784">
        <f t="shared" si="24"/>
        <v>40</v>
      </c>
      <c r="K784">
        <v>1</v>
      </c>
    </row>
    <row r="785" spans="1:11" x14ac:dyDescent="0.35">
      <c r="A785" t="s">
        <v>814</v>
      </c>
      <c r="B785">
        <v>1994</v>
      </c>
      <c r="C785" t="s">
        <v>10</v>
      </c>
      <c r="D785">
        <v>7</v>
      </c>
      <c r="E785" s="8" t="str">
        <f t="shared" si="25"/>
        <v>7-Jul-1994</v>
      </c>
      <c r="F785" s="10">
        <v>6512.24</v>
      </c>
      <c r="G785" t="s">
        <v>11</v>
      </c>
      <c r="H785" t="s">
        <v>16</v>
      </c>
      <c r="I785" t="s">
        <v>299</v>
      </c>
      <c r="J785">
        <f t="shared" si="24"/>
        <v>28</v>
      </c>
      <c r="K785">
        <v>0</v>
      </c>
    </row>
    <row r="786" spans="1:11" x14ac:dyDescent="0.35">
      <c r="A786" t="s">
        <v>815</v>
      </c>
      <c r="B786">
        <v>1976</v>
      </c>
      <c r="C786" t="s">
        <v>36</v>
      </c>
      <c r="D786">
        <v>23</v>
      </c>
      <c r="E786" s="8" t="str">
        <f t="shared" si="25"/>
        <v>23-Oct-1976</v>
      </c>
      <c r="F786" s="10">
        <v>6529.21</v>
      </c>
      <c r="G786" t="s">
        <v>11</v>
      </c>
      <c r="H786" t="s">
        <v>16</v>
      </c>
      <c r="I786" t="s">
        <v>13</v>
      </c>
      <c r="J786">
        <f t="shared" si="24"/>
        <v>46</v>
      </c>
      <c r="K786">
        <v>2</v>
      </c>
    </row>
    <row r="787" spans="1:11" x14ac:dyDescent="0.35">
      <c r="A787" t="s">
        <v>816</v>
      </c>
      <c r="B787">
        <v>1982</v>
      </c>
      <c r="C787" t="s">
        <v>34</v>
      </c>
      <c r="D787">
        <v>12</v>
      </c>
      <c r="E787" s="8" t="str">
        <f t="shared" si="25"/>
        <v>12-Aug-1982</v>
      </c>
      <c r="F787" s="10">
        <v>6532.04</v>
      </c>
      <c r="G787" t="s">
        <v>11</v>
      </c>
      <c r="H787" t="s">
        <v>16</v>
      </c>
      <c r="I787" t="s">
        <v>13</v>
      </c>
      <c r="J787">
        <f t="shared" si="24"/>
        <v>40</v>
      </c>
      <c r="K787">
        <v>3</v>
      </c>
    </row>
    <row r="788" spans="1:11" x14ac:dyDescent="0.35">
      <c r="A788" t="s">
        <v>817</v>
      </c>
      <c r="B788">
        <v>1982</v>
      </c>
      <c r="C788" t="s">
        <v>36</v>
      </c>
      <c r="D788">
        <v>2</v>
      </c>
      <c r="E788" s="8" t="str">
        <f t="shared" si="25"/>
        <v>2-Oct-1982</v>
      </c>
      <c r="F788" s="10">
        <v>6536.68</v>
      </c>
      <c r="G788" t="s">
        <v>11</v>
      </c>
      <c r="H788" t="s">
        <v>11</v>
      </c>
      <c r="I788" t="s">
        <v>23</v>
      </c>
      <c r="J788">
        <f t="shared" si="24"/>
        <v>40</v>
      </c>
      <c r="K788">
        <v>3</v>
      </c>
    </row>
    <row r="789" spans="1:11" x14ac:dyDescent="0.35">
      <c r="A789" t="s">
        <v>818</v>
      </c>
      <c r="B789">
        <v>1969</v>
      </c>
      <c r="C789" t="s">
        <v>30</v>
      </c>
      <c r="D789">
        <v>3</v>
      </c>
      <c r="E789" s="8" t="str">
        <f t="shared" si="25"/>
        <v>3-Dec-1969</v>
      </c>
      <c r="F789" s="10">
        <v>6546.16</v>
      </c>
      <c r="G789" t="s">
        <v>11</v>
      </c>
      <c r="H789" t="s">
        <v>12</v>
      </c>
      <c r="I789" t="s">
        <v>13</v>
      </c>
      <c r="J789">
        <f t="shared" si="24"/>
        <v>53</v>
      </c>
      <c r="K789">
        <v>0</v>
      </c>
    </row>
    <row r="790" spans="1:11" x14ac:dyDescent="0.35">
      <c r="A790" t="s">
        <v>819</v>
      </c>
      <c r="B790">
        <v>1986</v>
      </c>
      <c r="C790" t="s">
        <v>30</v>
      </c>
      <c r="D790">
        <v>18</v>
      </c>
      <c r="E790" s="8" t="str">
        <f t="shared" si="25"/>
        <v>18-Dec-1986</v>
      </c>
      <c r="F790" s="10">
        <v>6548.2</v>
      </c>
      <c r="G790" t="s">
        <v>11</v>
      </c>
      <c r="H790" t="s">
        <v>12</v>
      </c>
      <c r="I790" t="s">
        <v>23</v>
      </c>
      <c r="J790">
        <f t="shared" si="24"/>
        <v>36</v>
      </c>
      <c r="K790">
        <v>3</v>
      </c>
    </row>
    <row r="791" spans="1:11" x14ac:dyDescent="0.35">
      <c r="A791" t="s">
        <v>820</v>
      </c>
      <c r="B791">
        <v>1989</v>
      </c>
      <c r="C791" t="s">
        <v>34</v>
      </c>
      <c r="D791">
        <v>6</v>
      </c>
      <c r="E791" s="8" t="str">
        <f t="shared" si="25"/>
        <v>6-Aug-1989</v>
      </c>
      <c r="F791" s="10">
        <v>6551.75</v>
      </c>
      <c r="G791" t="s">
        <v>11</v>
      </c>
      <c r="H791" t="s">
        <v>11</v>
      </c>
      <c r="I791" t="s">
        <v>246</v>
      </c>
      <c r="J791">
        <f t="shared" si="24"/>
        <v>33</v>
      </c>
      <c r="K791">
        <v>3</v>
      </c>
    </row>
    <row r="792" spans="1:11" x14ac:dyDescent="0.35">
      <c r="A792" t="s">
        <v>821</v>
      </c>
      <c r="B792">
        <v>1968</v>
      </c>
      <c r="C792" t="s">
        <v>30</v>
      </c>
      <c r="D792">
        <v>11</v>
      </c>
      <c r="E792" s="8" t="str">
        <f t="shared" si="25"/>
        <v>11-Dec-1968</v>
      </c>
      <c r="F792" s="10">
        <v>6552.01</v>
      </c>
      <c r="G792" t="s">
        <v>12</v>
      </c>
      <c r="H792" t="s">
        <v>11</v>
      </c>
      <c r="I792" t="s">
        <v>13</v>
      </c>
      <c r="J792">
        <f t="shared" si="24"/>
        <v>54</v>
      </c>
      <c r="K792">
        <v>0</v>
      </c>
    </row>
    <row r="793" spans="1:11" x14ac:dyDescent="0.35">
      <c r="A793" t="s">
        <v>822</v>
      </c>
      <c r="B793">
        <v>1984</v>
      </c>
      <c r="C793" t="s">
        <v>20</v>
      </c>
      <c r="D793">
        <v>20</v>
      </c>
      <c r="E793" s="8" t="str">
        <f t="shared" si="25"/>
        <v>20-Sep-1984</v>
      </c>
      <c r="F793" s="10">
        <v>6555.07</v>
      </c>
      <c r="G793" t="s">
        <v>11</v>
      </c>
      <c r="H793" t="s">
        <v>11</v>
      </c>
      <c r="I793" t="s">
        <v>246</v>
      </c>
      <c r="J793">
        <f t="shared" si="24"/>
        <v>38</v>
      </c>
      <c r="K793">
        <v>1</v>
      </c>
    </row>
    <row r="794" spans="1:11" x14ac:dyDescent="0.35">
      <c r="A794" t="s">
        <v>823</v>
      </c>
      <c r="B794">
        <v>1981</v>
      </c>
      <c r="C794" t="s">
        <v>10</v>
      </c>
      <c r="D794">
        <v>20</v>
      </c>
      <c r="E794" s="8" t="str">
        <f t="shared" si="25"/>
        <v>20-Jul-1981</v>
      </c>
      <c r="F794" s="10">
        <v>6571.02</v>
      </c>
      <c r="G794" t="s">
        <v>11</v>
      </c>
      <c r="H794" t="s">
        <v>16</v>
      </c>
      <c r="I794" t="s">
        <v>23</v>
      </c>
      <c r="J794">
        <f t="shared" si="24"/>
        <v>41</v>
      </c>
      <c r="K794">
        <v>0</v>
      </c>
    </row>
    <row r="795" spans="1:11" x14ac:dyDescent="0.35">
      <c r="A795" t="s">
        <v>824</v>
      </c>
      <c r="B795">
        <v>1984</v>
      </c>
      <c r="C795" t="s">
        <v>36</v>
      </c>
      <c r="D795">
        <v>5</v>
      </c>
      <c r="E795" s="8" t="str">
        <f t="shared" si="25"/>
        <v>5-Oct-1984</v>
      </c>
      <c r="F795" s="10">
        <v>6571.54</v>
      </c>
      <c r="G795" t="s">
        <v>11</v>
      </c>
      <c r="H795" t="s">
        <v>12</v>
      </c>
      <c r="I795" t="s">
        <v>41</v>
      </c>
      <c r="J795">
        <f t="shared" si="24"/>
        <v>38</v>
      </c>
      <c r="K795">
        <v>2</v>
      </c>
    </row>
    <row r="796" spans="1:11" x14ac:dyDescent="0.35">
      <c r="A796" t="s">
        <v>825</v>
      </c>
      <c r="B796">
        <v>1982</v>
      </c>
      <c r="C796" t="s">
        <v>15</v>
      </c>
      <c r="D796">
        <v>22</v>
      </c>
      <c r="E796" s="8" t="str">
        <f t="shared" si="25"/>
        <v>22-Nov-1982</v>
      </c>
      <c r="F796" s="10">
        <v>6593.51</v>
      </c>
      <c r="G796" t="s">
        <v>11</v>
      </c>
      <c r="H796" t="s">
        <v>16</v>
      </c>
      <c r="I796" t="s">
        <v>13</v>
      </c>
      <c r="J796">
        <f t="shared" si="24"/>
        <v>40</v>
      </c>
      <c r="K796">
        <v>2</v>
      </c>
    </row>
    <row r="797" spans="1:11" x14ac:dyDescent="0.35">
      <c r="A797" t="s">
        <v>826</v>
      </c>
      <c r="B797">
        <v>1982</v>
      </c>
      <c r="C797" t="s">
        <v>30</v>
      </c>
      <c r="D797">
        <v>29</v>
      </c>
      <c r="E797" s="8" t="str">
        <f t="shared" si="25"/>
        <v>29-Dec-1982</v>
      </c>
      <c r="F797" s="10">
        <v>6600.21</v>
      </c>
      <c r="G797" t="s">
        <v>12</v>
      </c>
      <c r="H797" t="s">
        <v>11</v>
      </c>
      <c r="I797" t="s">
        <v>167</v>
      </c>
      <c r="J797">
        <f t="shared" si="24"/>
        <v>40</v>
      </c>
      <c r="K797">
        <v>1</v>
      </c>
    </row>
    <row r="798" spans="1:11" x14ac:dyDescent="0.35">
      <c r="A798" t="s">
        <v>827</v>
      </c>
      <c r="B798">
        <v>1982</v>
      </c>
      <c r="C798" t="s">
        <v>15</v>
      </c>
      <c r="D798">
        <v>7</v>
      </c>
      <c r="E798" s="8" t="str">
        <f t="shared" si="25"/>
        <v>7-Nov-1982</v>
      </c>
      <c r="F798" s="10">
        <v>6600.36</v>
      </c>
      <c r="G798" t="s">
        <v>11</v>
      </c>
      <c r="H798" t="s">
        <v>12</v>
      </c>
      <c r="I798" t="s">
        <v>41</v>
      </c>
      <c r="J798">
        <f t="shared" si="24"/>
        <v>40</v>
      </c>
      <c r="K798">
        <v>2</v>
      </c>
    </row>
    <row r="799" spans="1:11" x14ac:dyDescent="0.35">
      <c r="A799" t="s">
        <v>828</v>
      </c>
      <c r="B799">
        <v>1982</v>
      </c>
      <c r="C799" t="s">
        <v>34</v>
      </c>
      <c r="D799">
        <v>28</v>
      </c>
      <c r="E799" s="8" t="str">
        <f t="shared" si="25"/>
        <v>28-Aug-1982</v>
      </c>
      <c r="F799" s="10">
        <v>6610.11</v>
      </c>
      <c r="G799" t="s">
        <v>12</v>
      </c>
      <c r="H799" t="s">
        <v>11</v>
      </c>
      <c r="I799" t="s">
        <v>163</v>
      </c>
      <c r="J799">
        <f t="shared" si="24"/>
        <v>40</v>
      </c>
      <c r="K799">
        <v>1</v>
      </c>
    </row>
    <row r="800" spans="1:11" x14ac:dyDescent="0.35">
      <c r="A800" t="s">
        <v>829</v>
      </c>
      <c r="B800">
        <v>1973</v>
      </c>
      <c r="C800" t="s">
        <v>34</v>
      </c>
      <c r="D800">
        <v>29</v>
      </c>
      <c r="E800" s="8" t="str">
        <f t="shared" si="25"/>
        <v>29-Aug-1973</v>
      </c>
      <c r="F800" s="10">
        <v>6630.31</v>
      </c>
      <c r="G800" t="s">
        <v>11</v>
      </c>
      <c r="H800" t="s">
        <v>16</v>
      </c>
      <c r="I800" t="s">
        <v>13</v>
      </c>
      <c r="J800">
        <f t="shared" si="24"/>
        <v>49</v>
      </c>
      <c r="K800">
        <v>0</v>
      </c>
    </row>
    <row r="801" spans="1:11" x14ac:dyDescent="0.35">
      <c r="A801" t="s">
        <v>830</v>
      </c>
      <c r="B801">
        <v>2003</v>
      </c>
      <c r="C801" t="s">
        <v>20</v>
      </c>
      <c r="D801">
        <v>4</v>
      </c>
      <c r="E801" s="8" t="str">
        <f t="shared" si="25"/>
        <v>4-Sep-2003</v>
      </c>
      <c r="F801" s="10">
        <v>6638.16</v>
      </c>
      <c r="G801" t="s">
        <v>11</v>
      </c>
      <c r="H801" t="s">
        <v>16</v>
      </c>
      <c r="I801" t="s">
        <v>23</v>
      </c>
      <c r="J801">
        <f t="shared" si="24"/>
        <v>19</v>
      </c>
      <c r="K801">
        <v>0</v>
      </c>
    </row>
    <row r="802" spans="1:11" x14ac:dyDescent="0.35">
      <c r="A802" t="s">
        <v>831</v>
      </c>
      <c r="B802">
        <v>1990</v>
      </c>
      <c r="C802" t="s">
        <v>18</v>
      </c>
      <c r="D802">
        <v>6</v>
      </c>
      <c r="E802" s="8" t="str">
        <f t="shared" si="25"/>
        <v>6-Jun-1990</v>
      </c>
      <c r="F802" s="10">
        <v>6639.3</v>
      </c>
      <c r="G802" t="s">
        <v>11</v>
      </c>
      <c r="H802" t="s">
        <v>11</v>
      </c>
      <c r="I802" t="s">
        <v>299</v>
      </c>
      <c r="J802">
        <f t="shared" si="24"/>
        <v>33</v>
      </c>
      <c r="K802">
        <v>3</v>
      </c>
    </row>
    <row r="803" spans="1:11" x14ac:dyDescent="0.35">
      <c r="A803" t="s">
        <v>832</v>
      </c>
      <c r="B803">
        <v>1984</v>
      </c>
      <c r="C803" t="s">
        <v>30</v>
      </c>
      <c r="D803">
        <v>8</v>
      </c>
      <c r="E803" s="8" t="str">
        <f t="shared" si="25"/>
        <v>8-Dec-1984</v>
      </c>
      <c r="F803" s="10">
        <v>6640.54</v>
      </c>
      <c r="G803" t="s">
        <v>11</v>
      </c>
      <c r="H803" t="s">
        <v>12</v>
      </c>
      <c r="I803" t="s">
        <v>165</v>
      </c>
      <c r="J803">
        <f t="shared" si="24"/>
        <v>38</v>
      </c>
      <c r="K803">
        <v>2</v>
      </c>
    </row>
    <row r="804" spans="1:11" x14ac:dyDescent="0.35">
      <c r="A804" t="s">
        <v>833</v>
      </c>
      <c r="B804">
        <v>1970</v>
      </c>
      <c r="C804" t="s">
        <v>15</v>
      </c>
      <c r="D804">
        <v>8</v>
      </c>
      <c r="E804" s="8" t="str">
        <f t="shared" si="25"/>
        <v>8-Nov-1970</v>
      </c>
      <c r="F804" s="10">
        <v>6651.26</v>
      </c>
      <c r="G804" t="s">
        <v>11</v>
      </c>
      <c r="H804" t="s">
        <v>12</v>
      </c>
      <c r="I804" t="s">
        <v>13</v>
      </c>
      <c r="J804">
        <f t="shared" si="24"/>
        <v>52</v>
      </c>
      <c r="K804">
        <v>0</v>
      </c>
    </row>
    <row r="805" spans="1:11" x14ac:dyDescent="0.35">
      <c r="A805" t="s">
        <v>834</v>
      </c>
      <c r="B805">
        <v>1984</v>
      </c>
      <c r="C805" t="s">
        <v>10</v>
      </c>
      <c r="D805">
        <v>1</v>
      </c>
      <c r="E805" s="8" t="str">
        <f t="shared" si="25"/>
        <v>1-Jul-1984</v>
      </c>
      <c r="F805" s="10">
        <v>6652.53</v>
      </c>
      <c r="G805" t="s">
        <v>12</v>
      </c>
      <c r="H805" t="s">
        <v>11</v>
      </c>
      <c r="I805" t="s">
        <v>13</v>
      </c>
      <c r="J805">
        <f t="shared" si="24"/>
        <v>38</v>
      </c>
      <c r="K805">
        <v>3</v>
      </c>
    </row>
    <row r="806" spans="1:11" x14ac:dyDescent="0.35">
      <c r="A806" t="s">
        <v>835</v>
      </c>
      <c r="B806">
        <v>1989</v>
      </c>
      <c r="C806" t="s">
        <v>15</v>
      </c>
      <c r="D806">
        <v>19</v>
      </c>
      <c r="E806" s="8" t="str">
        <f t="shared" si="25"/>
        <v>19-Nov-1989</v>
      </c>
      <c r="F806" s="10">
        <v>6653.79</v>
      </c>
      <c r="G806" t="s">
        <v>11</v>
      </c>
      <c r="H806" t="s">
        <v>16</v>
      </c>
      <c r="I806" t="s">
        <v>13</v>
      </c>
      <c r="J806">
        <f t="shared" si="24"/>
        <v>33</v>
      </c>
      <c r="K806">
        <v>5</v>
      </c>
    </row>
    <row r="807" spans="1:11" x14ac:dyDescent="0.35">
      <c r="A807" t="s">
        <v>836</v>
      </c>
      <c r="B807">
        <v>1982</v>
      </c>
      <c r="C807" t="s">
        <v>20</v>
      </c>
      <c r="D807">
        <v>27</v>
      </c>
      <c r="E807" s="8" t="str">
        <f t="shared" si="25"/>
        <v>27-Sep-1982</v>
      </c>
      <c r="F807" s="10">
        <v>6664.32</v>
      </c>
      <c r="G807" t="s">
        <v>11</v>
      </c>
      <c r="H807" t="s">
        <v>11</v>
      </c>
      <c r="I807" t="s">
        <v>13</v>
      </c>
      <c r="J807">
        <f t="shared" si="24"/>
        <v>40</v>
      </c>
      <c r="K807">
        <v>3</v>
      </c>
    </row>
    <row r="808" spans="1:11" x14ac:dyDescent="0.35">
      <c r="A808" t="s">
        <v>837</v>
      </c>
      <c r="B808">
        <v>1981</v>
      </c>
      <c r="C808" t="s">
        <v>20</v>
      </c>
      <c r="D808">
        <v>17</v>
      </c>
      <c r="E808" s="8" t="str">
        <f t="shared" si="25"/>
        <v>17-Sep-1981</v>
      </c>
      <c r="F808" s="10">
        <v>6664.69</v>
      </c>
      <c r="G808" t="s">
        <v>12</v>
      </c>
      <c r="H808" t="s">
        <v>16</v>
      </c>
      <c r="I808" t="s">
        <v>23</v>
      </c>
      <c r="J808">
        <f t="shared" si="24"/>
        <v>41</v>
      </c>
      <c r="K808">
        <v>1</v>
      </c>
    </row>
    <row r="809" spans="1:11" x14ac:dyDescent="0.35">
      <c r="A809" t="s">
        <v>838</v>
      </c>
      <c r="B809">
        <v>1989</v>
      </c>
      <c r="C809" t="s">
        <v>36</v>
      </c>
      <c r="D809">
        <v>20</v>
      </c>
      <c r="E809" s="8" t="str">
        <f t="shared" si="25"/>
        <v>20-Oct-1989</v>
      </c>
      <c r="F809" s="10">
        <v>6666.24</v>
      </c>
      <c r="G809" t="s">
        <v>12</v>
      </c>
      <c r="H809" t="s">
        <v>16</v>
      </c>
      <c r="I809" t="s">
        <v>41</v>
      </c>
      <c r="J809">
        <f t="shared" si="24"/>
        <v>33</v>
      </c>
      <c r="K809">
        <v>5</v>
      </c>
    </row>
    <row r="810" spans="1:11" x14ac:dyDescent="0.35">
      <c r="A810" t="s">
        <v>839</v>
      </c>
      <c r="B810">
        <v>1985</v>
      </c>
      <c r="C810" t="s">
        <v>10</v>
      </c>
      <c r="D810">
        <v>9</v>
      </c>
      <c r="E810" s="8" t="str">
        <f t="shared" si="25"/>
        <v>9-Jul-1985</v>
      </c>
      <c r="F810" s="10">
        <v>6686.43</v>
      </c>
      <c r="G810" t="s">
        <v>11</v>
      </c>
      <c r="H810" t="s">
        <v>12</v>
      </c>
      <c r="I810" t="s">
        <v>23</v>
      </c>
      <c r="J810">
        <f t="shared" si="24"/>
        <v>37</v>
      </c>
      <c r="K810">
        <v>2</v>
      </c>
    </row>
    <row r="811" spans="1:11" x14ac:dyDescent="0.35">
      <c r="A811" t="s">
        <v>840</v>
      </c>
      <c r="B811">
        <v>1968</v>
      </c>
      <c r="C811" t="s">
        <v>10</v>
      </c>
      <c r="D811">
        <v>13</v>
      </c>
      <c r="E811" s="8" t="str">
        <f t="shared" si="25"/>
        <v>13-Jul-1968</v>
      </c>
      <c r="F811" s="10">
        <v>6700.56</v>
      </c>
      <c r="G811" t="s">
        <v>12</v>
      </c>
      <c r="H811" t="s">
        <v>16</v>
      </c>
      <c r="I811" t="s">
        <v>23</v>
      </c>
      <c r="J811">
        <f t="shared" si="24"/>
        <v>54</v>
      </c>
      <c r="K811">
        <v>0</v>
      </c>
    </row>
    <row r="812" spans="1:11" x14ac:dyDescent="0.35">
      <c r="A812" t="s">
        <v>841</v>
      </c>
      <c r="B812">
        <v>1971</v>
      </c>
      <c r="C812" t="s">
        <v>30</v>
      </c>
      <c r="D812">
        <v>12</v>
      </c>
      <c r="E812" s="8" t="str">
        <f t="shared" si="25"/>
        <v>12-Dec-1971</v>
      </c>
      <c r="F812" s="10">
        <v>6706.47</v>
      </c>
      <c r="G812" t="s">
        <v>11</v>
      </c>
      <c r="H812" t="s">
        <v>16</v>
      </c>
      <c r="I812" t="s">
        <v>13</v>
      </c>
      <c r="J812">
        <f t="shared" si="24"/>
        <v>51</v>
      </c>
      <c r="K812">
        <v>0</v>
      </c>
    </row>
    <row r="813" spans="1:11" x14ac:dyDescent="0.35">
      <c r="A813" t="s">
        <v>842</v>
      </c>
      <c r="B813">
        <v>1983</v>
      </c>
      <c r="C813" t="s">
        <v>18</v>
      </c>
      <c r="D813">
        <v>12</v>
      </c>
      <c r="E813" s="8" t="str">
        <f t="shared" si="25"/>
        <v>12-Jun-1983</v>
      </c>
      <c r="F813" s="10">
        <v>6710.19</v>
      </c>
      <c r="G813" t="s">
        <v>12</v>
      </c>
      <c r="H813" t="s">
        <v>12</v>
      </c>
      <c r="I813" t="s">
        <v>23</v>
      </c>
      <c r="J813">
        <f t="shared" si="24"/>
        <v>39</v>
      </c>
      <c r="K813">
        <v>2</v>
      </c>
    </row>
    <row r="814" spans="1:11" x14ac:dyDescent="0.35">
      <c r="A814" t="s">
        <v>843</v>
      </c>
      <c r="B814">
        <v>1994</v>
      </c>
      <c r="C814" t="s">
        <v>18</v>
      </c>
      <c r="D814">
        <v>13</v>
      </c>
      <c r="E814" s="8" t="str">
        <f t="shared" si="25"/>
        <v>13-Jun-1994</v>
      </c>
      <c r="F814" s="10">
        <v>6721.37</v>
      </c>
      <c r="G814" t="s">
        <v>11</v>
      </c>
      <c r="H814" t="s">
        <v>16</v>
      </c>
      <c r="I814" t="s">
        <v>23</v>
      </c>
      <c r="J814">
        <f t="shared" si="24"/>
        <v>28</v>
      </c>
      <c r="K814">
        <v>0</v>
      </c>
    </row>
    <row r="815" spans="1:11" x14ac:dyDescent="0.35">
      <c r="A815" t="s">
        <v>844</v>
      </c>
      <c r="B815">
        <v>1978</v>
      </c>
      <c r="C815" t="s">
        <v>36</v>
      </c>
      <c r="D815">
        <v>21</v>
      </c>
      <c r="E815" s="8" t="str">
        <f t="shared" si="25"/>
        <v>21-Oct-1978</v>
      </c>
      <c r="F815" s="10">
        <v>6737.98</v>
      </c>
      <c r="G815" t="s">
        <v>11</v>
      </c>
      <c r="H815" t="s">
        <v>12</v>
      </c>
      <c r="I815" t="s">
        <v>13</v>
      </c>
      <c r="J815">
        <f t="shared" si="24"/>
        <v>44</v>
      </c>
      <c r="K815">
        <v>2</v>
      </c>
    </row>
    <row r="816" spans="1:11" x14ac:dyDescent="0.35">
      <c r="A816" t="s">
        <v>845</v>
      </c>
      <c r="B816">
        <v>1968</v>
      </c>
      <c r="C816" t="s">
        <v>10</v>
      </c>
      <c r="D816">
        <v>18</v>
      </c>
      <c r="E816" s="8" t="str">
        <f t="shared" si="25"/>
        <v>18-Jul-1968</v>
      </c>
      <c r="F816" s="10">
        <v>6738.84</v>
      </c>
      <c r="G816" t="s">
        <v>12</v>
      </c>
      <c r="H816" t="s">
        <v>16</v>
      </c>
      <c r="I816" t="s">
        <v>23</v>
      </c>
      <c r="J816">
        <f t="shared" si="24"/>
        <v>54</v>
      </c>
      <c r="K816">
        <v>0</v>
      </c>
    </row>
    <row r="817" spans="1:11" x14ac:dyDescent="0.35">
      <c r="A817" t="s">
        <v>846</v>
      </c>
      <c r="B817">
        <v>1986</v>
      </c>
      <c r="C817" t="s">
        <v>34</v>
      </c>
      <c r="D817">
        <v>7</v>
      </c>
      <c r="E817" s="8" t="str">
        <f t="shared" si="25"/>
        <v>7-Aug-1986</v>
      </c>
      <c r="F817" s="10">
        <v>6746.74</v>
      </c>
      <c r="G817" t="s">
        <v>12</v>
      </c>
      <c r="H817" t="s">
        <v>11</v>
      </c>
      <c r="I817" t="s">
        <v>167</v>
      </c>
      <c r="J817">
        <f t="shared" si="24"/>
        <v>36</v>
      </c>
      <c r="K817">
        <v>3</v>
      </c>
    </row>
    <row r="818" spans="1:11" x14ac:dyDescent="0.35">
      <c r="A818" t="s">
        <v>847</v>
      </c>
      <c r="B818">
        <v>1986</v>
      </c>
      <c r="C818" t="s">
        <v>18</v>
      </c>
      <c r="D818">
        <v>5</v>
      </c>
      <c r="E818" s="8" t="str">
        <f t="shared" si="25"/>
        <v>5-Jun-1986</v>
      </c>
      <c r="F818" s="10">
        <v>6748.59</v>
      </c>
      <c r="G818" t="s">
        <v>12</v>
      </c>
      <c r="H818" t="s">
        <v>16</v>
      </c>
      <c r="I818" t="s">
        <v>167</v>
      </c>
      <c r="J818">
        <f t="shared" si="24"/>
        <v>37</v>
      </c>
      <c r="K818">
        <v>3</v>
      </c>
    </row>
    <row r="819" spans="1:11" x14ac:dyDescent="0.35">
      <c r="A819" t="s">
        <v>848</v>
      </c>
      <c r="B819">
        <v>1970</v>
      </c>
      <c r="C819" t="s">
        <v>18</v>
      </c>
      <c r="D819">
        <v>17</v>
      </c>
      <c r="E819" s="8" t="str">
        <f t="shared" si="25"/>
        <v>17-Jun-1970</v>
      </c>
      <c r="F819" s="10">
        <v>6749.63</v>
      </c>
      <c r="G819" t="s">
        <v>11</v>
      </c>
      <c r="H819" t="s">
        <v>16</v>
      </c>
      <c r="I819" t="s">
        <v>13</v>
      </c>
      <c r="J819">
        <f t="shared" si="24"/>
        <v>52</v>
      </c>
      <c r="K819">
        <v>0</v>
      </c>
    </row>
    <row r="820" spans="1:11" x14ac:dyDescent="0.35">
      <c r="A820" t="s">
        <v>849</v>
      </c>
      <c r="B820">
        <v>1966</v>
      </c>
      <c r="C820" t="s">
        <v>30</v>
      </c>
      <c r="D820">
        <v>9</v>
      </c>
      <c r="E820" s="8" t="str">
        <f t="shared" si="25"/>
        <v>9-Dec-1966</v>
      </c>
      <c r="F820" s="10">
        <v>6750.27</v>
      </c>
      <c r="G820" t="s">
        <v>12</v>
      </c>
      <c r="H820" t="s">
        <v>11</v>
      </c>
      <c r="I820" t="s">
        <v>13</v>
      </c>
      <c r="J820">
        <f t="shared" si="24"/>
        <v>56</v>
      </c>
      <c r="K820">
        <v>0</v>
      </c>
    </row>
    <row r="821" spans="1:11" x14ac:dyDescent="0.35">
      <c r="A821" t="s">
        <v>850</v>
      </c>
      <c r="B821">
        <v>1988</v>
      </c>
      <c r="C821" t="s">
        <v>36</v>
      </c>
      <c r="D821">
        <v>10</v>
      </c>
      <c r="E821" s="8" t="str">
        <f t="shared" si="25"/>
        <v>10-Oct-1988</v>
      </c>
      <c r="F821" s="10">
        <v>6753.04</v>
      </c>
      <c r="G821" t="s">
        <v>11</v>
      </c>
      <c r="H821" t="s">
        <v>11</v>
      </c>
      <c r="I821" t="s">
        <v>246</v>
      </c>
      <c r="J821">
        <f t="shared" si="24"/>
        <v>34</v>
      </c>
      <c r="K821">
        <v>3</v>
      </c>
    </row>
    <row r="822" spans="1:11" x14ac:dyDescent="0.35">
      <c r="A822" t="s">
        <v>851</v>
      </c>
      <c r="B822">
        <v>1981</v>
      </c>
      <c r="C822" t="s">
        <v>20</v>
      </c>
      <c r="D822">
        <v>21</v>
      </c>
      <c r="E822" s="8" t="str">
        <f t="shared" si="25"/>
        <v>21-Sep-1981</v>
      </c>
      <c r="F822" s="10">
        <v>6770.19</v>
      </c>
      <c r="G822" t="s">
        <v>11</v>
      </c>
      <c r="H822" t="s">
        <v>12</v>
      </c>
      <c r="I822" t="s">
        <v>13</v>
      </c>
      <c r="J822">
        <f t="shared" si="24"/>
        <v>41</v>
      </c>
      <c r="K822">
        <v>1</v>
      </c>
    </row>
    <row r="823" spans="1:11" x14ac:dyDescent="0.35">
      <c r="A823" t="s">
        <v>852</v>
      </c>
      <c r="B823">
        <v>1981</v>
      </c>
      <c r="C823" t="s">
        <v>20</v>
      </c>
      <c r="D823">
        <v>3</v>
      </c>
      <c r="E823" s="8" t="str">
        <f t="shared" si="25"/>
        <v>3-Sep-1981</v>
      </c>
      <c r="F823" s="10">
        <v>6775.96</v>
      </c>
      <c r="G823" t="s">
        <v>11</v>
      </c>
      <c r="H823" t="s">
        <v>12</v>
      </c>
      <c r="I823" t="s">
        <v>41</v>
      </c>
      <c r="J823">
        <f t="shared" si="24"/>
        <v>41</v>
      </c>
      <c r="K823">
        <v>1</v>
      </c>
    </row>
    <row r="824" spans="1:11" x14ac:dyDescent="0.35">
      <c r="A824" t="s">
        <v>853</v>
      </c>
      <c r="B824">
        <v>1981</v>
      </c>
      <c r="C824" t="s">
        <v>36</v>
      </c>
      <c r="D824">
        <v>8</v>
      </c>
      <c r="E824" s="8" t="str">
        <f t="shared" si="25"/>
        <v>8-Oct-1981</v>
      </c>
      <c r="F824" s="10">
        <v>6781.35</v>
      </c>
      <c r="G824" t="s">
        <v>11</v>
      </c>
      <c r="H824" t="s">
        <v>16</v>
      </c>
      <c r="I824" t="s">
        <v>13</v>
      </c>
      <c r="J824">
        <f t="shared" si="24"/>
        <v>41</v>
      </c>
      <c r="K824">
        <v>1</v>
      </c>
    </row>
    <row r="825" spans="1:11" x14ac:dyDescent="0.35">
      <c r="A825" t="s">
        <v>854</v>
      </c>
      <c r="B825">
        <v>1980</v>
      </c>
      <c r="C825" t="s">
        <v>15</v>
      </c>
      <c r="D825">
        <v>23</v>
      </c>
      <c r="E825" s="8" t="str">
        <f t="shared" si="25"/>
        <v>23-Nov-1980</v>
      </c>
      <c r="F825" s="10">
        <v>6781.52</v>
      </c>
      <c r="G825" t="s">
        <v>11</v>
      </c>
      <c r="H825" t="s">
        <v>11</v>
      </c>
      <c r="I825" t="s">
        <v>13</v>
      </c>
      <c r="J825">
        <f t="shared" si="24"/>
        <v>42</v>
      </c>
      <c r="K825">
        <v>2</v>
      </c>
    </row>
    <row r="826" spans="1:11" x14ac:dyDescent="0.35">
      <c r="A826" t="s">
        <v>855</v>
      </c>
      <c r="B826">
        <v>1985</v>
      </c>
      <c r="C826" t="s">
        <v>30</v>
      </c>
      <c r="D826">
        <v>24</v>
      </c>
      <c r="E826" s="8" t="str">
        <f t="shared" si="25"/>
        <v>24-Dec-1985</v>
      </c>
      <c r="F826" s="10">
        <v>6796.86</v>
      </c>
      <c r="G826" t="s">
        <v>12</v>
      </c>
      <c r="H826" t="s">
        <v>12</v>
      </c>
      <c r="I826" t="s">
        <v>23</v>
      </c>
      <c r="J826">
        <f t="shared" si="24"/>
        <v>37</v>
      </c>
      <c r="K826">
        <v>3</v>
      </c>
    </row>
    <row r="827" spans="1:11" x14ac:dyDescent="0.35">
      <c r="A827" t="s">
        <v>856</v>
      </c>
      <c r="B827">
        <v>1991</v>
      </c>
      <c r="C827" t="s">
        <v>18</v>
      </c>
      <c r="D827">
        <v>29</v>
      </c>
      <c r="E827" s="8" t="str">
        <f t="shared" si="25"/>
        <v>29-Jun-1991</v>
      </c>
      <c r="F827" s="10">
        <v>6799.46</v>
      </c>
      <c r="G827" t="s">
        <v>16</v>
      </c>
      <c r="H827" t="s">
        <v>11</v>
      </c>
      <c r="I827" t="s">
        <v>275</v>
      </c>
      <c r="J827">
        <f t="shared" si="24"/>
        <v>31</v>
      </c>
      <c r="K827">
        <v>5</v>
      </c>
    </row>
    <row r="828" spans="1:11" x14ac:dyDescent="0.35">
      <c r="A828" t="s">
        <v>857</v>
      </c>
      <c r="B828">
        <v>1975</v>
      </c>
      <c r="C828" t="s">
        <v>34</v>
      </c>
      <c r="D828">
        <v>17</v>
      </c>
      <c r="E828" s="8" t="str">
        <f t="shared" si="25"/>
        <v>17-Aug-1975</v>
      </c>
      <c r="F828" s="10">
        <v>6809.46</v>
      </c>
      <c r="G828" t="s">
        <v>11</v>
      </c>
      <c r="H828" t="s">
        <v>16</v>
      </c>
      <c r="I828" t="s">
        <v>23</v>
      </c>
      <c r="J828">
        <f t="shared" si="24"/>
        <v>47</v>
      </c>
      <c r="K828">
        <v>1</v>
      </c>
    </row>
    <row r="829" spans="1:11" x14ac:dyDescent="0.35">
      <c r="A829" t="s">
        <v>858</v>
      </c>
      <c r="B829">
        <v>1994</v>
      </c>
      <c r="C829" t="s">
        <v>10</v>
      </c>
      <c r="D829">
        <v>8</v>
      </c>
      <c r="E829" s="8" t="str">
        <f t="shared" si="25"/>
        <v>8-Jul-1994</v>
      </c>
      <c r="F829" s="10">
        <v>6827.69</v>
      </c>
      <c r="G829" t="s">
        <v>11</v>
      </c>
      <c r="H829" t="s">
        <v>11</v>
      </c>
      <c r="I829" t="s">
        <v>299</v>
      </c>
      <c r="J829">
        <f t="shared" si="24"/>
        <v>28</v>
      </c>
      <c r="K829">
        <v>0</v>
      </c>
    </row>
    <row r="830" spans="1:11" x14ac:dyDescent="0.35">
      <c r="A830" t="s">
        <v>859</v>
      </c>
      <c r="B830">
        <v>1979</v>
      </c>
      <c r="C830" t="s">
        <v>10</v>
      </c>
      <c r="D830">
        <v>15</v>
      </c>
      <c r="E830" s="8" t="str">
        <f t="shared" si="25"/>
        <v>15-Jul-1979</v>
      </c>
      <c r="F830" s="10">
        <v>6837.37</v>
      </c>
      <c r="G830" t="s">
        <v>12</v>
      </c>
      <c r="H830" t="s">
        <v>16</v>
      </c>
      <c r="I830" t="s">
        <v>167</v>
      </c>
      <c r="J830">
        <f t="shared" si="24"/>
        <v>43</v>
      </c>
      <c r="K830">
        <v>0</v>
      </c>
    </row>
    <row r="831" spans="1:11" x14ac:dyDescent="0.35">
      <c r="A831" t="s">
        <v>860</v>
      </c>
      <c r="B831">
        <v>2000</v>
      </c>
      <c r="C831" t="s">
        <v>15</v>
      </c>
      <c r="D831">
        <v>30</v>
      </c>
      <c r="E831" s="8" t="str">
        <f t="shared" si="25"/>
        <v>30-Nov-2000</v>
      </c>
      <c r="F831" s="10">
        <v>6842.28</v>
      </c>
      <c r="G831" t="s">
        <v>11</v>
      </c>
      <c r="H831" t="s">
        <v>16</v>
      </c>
      <c r="I831" t="s">
        <v>23</v>
      </c>
      <c r="J831">
        <f t="shared" si="24"/>
        <v>22</v>
      </c>
      <c r="K831">
        <v>0</v>
      </c>
    </row>
    <row r="832" spans="1:11" x14ac:dyDescent="0.35">
      <c r="A832" t="s">
        <v>861</v>
      </c>
      <c r="B832">
        <v>1977</v>
      </c>
      <c r="C832" t="s">
        <v>18</v>
      </c>
      <c r="D832">
        <v>15</v>
      </c>
      <c r="E832" s="8" t="str">
        <f t="shared" si="25"/>
        <v>15-Jun-1977</v>
      </c>
      <c r="F832" s="10">
        <v>6843.17</v>
      </c>
      <c r="G832" t="s">
        <v>11</v>
      </c>
      <c r="H832" t="s">
        <v>16</v>
      </c>
      <c r="I832" t="s">
        <v>13</v>
      </c>
      <c r="J832">
        <f t="shared" si="24"/>
        <v>45</v>
      </c>
      <c r="K832">
        <v>2</v>
      </c>
    </row>
    <row r="833" spans="1:11" x14ac:dyDescent="0.35">
      <c r="A833" t="s">
        <v>862</v>
      </c>
      <c r="B833">
        <v>1979</v>
      </c>
      <c r="C833" t="s">
        <v>15</v>
      </c>
      <c r="D833">
        <v>4</v>
      </c>
      <c r="E833" s="8" t="str">
        <f t="shared" si="25"/>
        <v>4-Nov-1979</v>
      </c>
      <c r="F833" s="10">
        <v>6849.03</v>
      </c>
      <c r="G833" t="s">
        <v>11</v>
      </c>
      <c r="H833" t="s">
        <v>11</v>
      </c>
      <c r="I833" t="s">
        <v>41</v>
      </c>
      <c r="J833">
        <f t="shared" si="24"/>
        <v>43</v>
      </c>
      <c r="K833">
        <v>1</v>
      </c>
    </row>
    <row r="834" spans="1:11" x14ac:dyDescent="0.35">
      <c r="A834" t="s">
        <v>863</v>
      </c>
      <c r="B834">
        <v>1981</v>
      </c>
      <c r="C834" t="s">
        <v>18</v>
      </c>
      <c r="D834">
        <v>19</v>
      </c>
      <c r="E834" s="8" t="str">
        <f t="shared" si="25"/>
        <v>19-Jun-1981</v>
      </c>
      <c r="F834" s="10">
        <v>6858.48</v>
      </c>
      <c r="G834" t="s">
        <v>11</v>
      </c>
      <c r="H834" t="s">
        <v>11</v>
      </c>
      <c r="I834" t="s">
        <v>165</v>
      </c>
      <c r="J834">
        <f t="shared" ref="J834:J897" si="26">DATEDIF(E834,"08-6-2023","y")</f>
        <v>41</v>
      </c>
      <c r="K834">
        <v>1</v>
      </c>
    </row>
    <row r="835" spans="1:11" x14ac:dyDescent="0.35">
      <c r="A835" t="s">
        <v>864</v>
      </c>
      <c r="B835">
        <v>1978</v>
      </c>
      <c r="C835" t="s">
        <v>34</v>
      </c>
      <c r="D835">
        <v>5</v>
      </c>
      <c r="E835" s="8" t="str">
        <f t="shared" ref="E835:E898" si="27">CONCATENATE(D835,"-",C835,"-",B835)</f>
        <v>5-Aug-1978</v>
      </c>
      <c r="F835" s="10">
        <v>6863.49</v>
      </c>
      <c r="G835" t="s">
        <v>11</v>
      </c>
      <c r="H835" t="s">
        <v>16</v>
      </c>
      <c r="I835" t="s">
        <v>13</v>
      </c>
      <c r="J835">
        <f t="shared" si="26"/>
        <v>44</v>
      </c>
      <c r="K835">
        <v>2</v>
      </c>
    </row>
    <row r="836" spans="1:11" x14ac:dyDescent="0.35">
      <c r="A836" t="s">
        <v>865</v>
      </c>
      <c r="B836">
        <v>1969</v>
      </c>
      <c r="C836" t="s">
        <v>36</v>
      </c>
      <c r="D836">
        <v>23</v>
      </c>
      <c r="E836" s="8" t="str">
        <f t="shared" si="27"/>
        <v>23-Oct-1969</v>
      </c>
      <c r="F836" s="10">
        <v>6868.39</v>
      </c>
      <c r="G836" t="s">
        <v>11</v>
      </c>
      <c r="H836" t="s">
        <v>11</v>
      </c>
      <c r="I836" t="s">
        <v>13</v>
      </c>
      <c r="J836">
        <f t="shared" si="26"/>
        <v>53</v>
      </c>
      <c r="K836">
        <v>0</v>
      </c>
    </row>
    <row r="837" spans="1:11" x14ac:dyDescent="0.35">
      <c r="A837" t="s">
        <v>866</v>
      </c>
      <c r="B837">
        <v>1981</v>
      </c>
      <c r="C837" t="s">
        <v>18</v>
      </c>
      <c r="D837">
        <v>23</v>
      </c>
      <c r="E837" s="8" t="str">
        <f t="shared" si="27"/>
        <v>23-Jun-1981</v>
      </c>
      <c r="F837" s="10">
        <v>6875.96</v>
      </c>
      <c r="G837" t="s">
        <v>11</v>
      </c>
      <c r="H837" t="s">
        <v>11</v>
      </c>
      <c r="I837" t="s">
        <v>41</v>
      </c>
      <c r="J837">
        <f t="shared" si="26"/>
        <v>41</v>
      </c>
      <c r="K837">
        <v>2</v>
      </c>
    </row>
    <row r="838" spans="1:11" x14ac:dyDescent="0.35">
      <c r="A838" t="s">
        <v>867</v>
      </c>
      <c r="B838">
        <v>2004</v>
      </c>
      <c r="C838" t="s">
        <v>30</v>
      </c>
      <c r="D838">
        <v>24</v>
      </c>
      <c r="E838" s="8" t="str">
        <f t="shared" si="27"/>
        <v>24-Dec-2004</v>
      </c>
      <c r="F838" s="10">
        <v>6876.53</v>
      </c>
      <c r="G838" t="s">
        <v>11</v>
      </c>
      <c r="H838" t="s">
        <v>16</v>
      </c>
      <c r="I838" t="s">
        <v>23</v>
      </c>
      <c r="J838">
        <f t="shared" si="26"/>
        <v>18</v>
      </c>
      <c r="K838">
        <v>0</v>
      </c>
    </row>
    <row r="839" spans="1:11" x14ac:dyDescent="0.35">
      <c r="A839" t="s">
        <v>868</v>
      </c>
      <c r="B839">
        <v>1985</v>
      </c>
      <c r="C839" t="s">
        <v>20</v>
      </c>
      <c r="D839">
        <v>10</v>
      </c>
      <c r="E839" s="8" t="str">
        <f t="shared" si="27"/>
        <v>10-Sep-1985</v>
      </c>
      <c r="F839" s="10">
        <v>6877.98</v>
      </c>
      <c r="G839" t="s">
        <v>11</v>
      </c>
      <c r="H839" t="s">
        <v>16</v>
      </c>
      <c r="I839" t="s">
        <v>246</v>
      </c>
      <c r="J839">
        <f t="shared" si="26"/>
        <v>37</v>
      </c>
      <c r="K839">
        <v>2</v>
      </c>
    </row>
    <row r="840" spans="1:11" x14ac:dyDescent="0.35">
      <c r="A840" t="s">
        <v>869</v>
      </c>
      <c r="B840">
        <v>1989</v>
      </c>
      <c r="C840" t="s">
        <v>30</v>
      </c>
      <c r="D840">
        <v>21</v>
      </c>
      <c r="E840" s="8" t="str">
        <f t="shared" si="27"/>
        <v>21-Dec-1989</v>
      </c>
      <c r="F840" s="10">
        <v>6895.19</v>
      </c>
      <c r="G840" t="s">
        <v>11</v>
      </c>
      <c r="H840" t="s">
        <v>12</v>
      </c>
      <c r="I840" t="s">
        <v>246</v>
      </c>
      <c r="J840">
        <f t="shared" si="26"/>
        <v>33</v>
      </c>
      <c r="K840">
        <v>3</v>
      </c>
    </row>
    <row r="841" spans="1:11" x14ac:dyDescent="0.35">
      <c r="A841" t="s">
        <v>870</v>
      </c>
      <c r="B841">
        <v>1984</v>
      </c>
      <c r="C841" t="s">
        <v>20</v>
      </c>
      <c r="D841">
        <v>5</v>
      </c>
      <c r="E841" s="8" t="str">
        <f t="shared" si="27"/>
        <v>5-Sep-1984</v>
      </c>
      <c r="F841" s="10">
        <v>6933.24</v>
      </c>
      <c r="G841" t="s">
        <v>11</v>
      </c>
      <c r="H841" t="s">
        <v>12</v>
      </c>
      <c r="I841" t="s">
        <v>23</v>
      </c>
      <c r="J841">
        <f t="shared" si="26"/>
        <v>38</v>
      </c>
      <c r="K841">
        <v>2</v>
      </c>
    </row>
    <row r="842" spans="1:11" x14ac:dyDescent="0.35">
      <c r="A842" t="s">
        <v>871</v>
      </c>
      <c r="B842">
        <v>1978</v>
      </c>
      <c r="C842" t="s">
        <v>15</v>
      </c>
      <c r="D842">
        <v>29</v>
      </c>
      <c r="E842" s="8" t="str">
        <f t="shared" si="27"/>
        <v>29-Nov-1978</v>
      </c>
      <c r="F842" s="10">
        <v>6938.11</v>
      </c>
      <c r="G842" t="s">
        <v>11</v>
      </c>
      <c r="H842" t="s">
        <v>11</v>
      </c>
      <c r="I842" t="s">
        <v>13</v>
      </c>
      <c r="J842">
        <f t="shared" si="26"/>
        <v>44</v>
      </c>
      <c r="K842">
        <v>2</v>
      </c>
    </row>
    <row r="843" spans="1:11" x14ac:dyDescent="0.35">
      <c r="A843" t="s">
        <v>872</v>
      </c>
      <c r="B843">
        <v>1980</v>
      </c>
      <c r="C843" t="s">
        <v>34</v>
      </c>
      <c r="D843">
        <v>30</v>
      </c>
      <c r="E843" s="8" t="str">
        <f t="shared" si="27"/>
        <v>30-Aug-1980</v>
      </c>
      <c r="F843" s="10">
        <v>6940.91</v>
      </c>
      <c r="G843" t="s">
        <v>11</v>
      </c>
      <c r="H843" t="s">
        <v>11</v>
      </c>
      <c r="I843" t="s">
        <v>23</v>
      </c>
      <c r="J843">
        <f t="shared" si="26"/>
        <v>42</v>
      </c>
      <c r="K843">
        <v>1</v>
      </c>
    </row>
    <row r="844" spans="1:11" x14ac:dyDescent="0.35">
      <c r="A844" t="s">
        <v>873</v>
      </c>
      <c r="B844">
        <v>1980</v>
      </c>
      <c r="C844" t="s">
        <v>36</v>
      </c>
      <c r="D844">
        <v>5</v>
      </c>
      <c r="E844" s="8" t="str">
        <f t="shared" si="27"/>
        <v>5-Oct-1980</v>
      </c>
      <c r="F844" s="10">
        <v>6940.94</v>
      </c>
      <c r="G844" t="s">
        <v>11</v>
      </c>
      <c r="H844" t="s">
        <v>12</v>
      </c>
      <c r="I844" t="s">
        <v>13</v>
      </c>
      <c r="J844">
        <f t="shared" si="26"/>
        <v>42</v>
      </c>
      <c r="K844">
        <v>2</v>
      </c>
    </row>
    <row r="845" spans="1:11" x14ac:dyDescent="0.35">
      <c r="A845" t="s">
        <v>874</v>
      </c>
      <c r="B845">
        <v>1978</v>
      </c>
      <c r="C845" t="s">
        <v>30</v>
      </c>
      <c r="D845">
        <v>15</v>
      </c>
      <c r="E845" s="8" t="str">
        <f t="shared" si="27"/>
        <v>15-Dec-1978</v>
      </c>
      <c r="F845" s="10">
        <v>6948.7</v>
      </c>
      <c r="G845" t="s">
        <v>16</v>
      </c>
      <c r="H845" t="s">
        <v>11</v>
      </c>
      <c r="I845" t="s">
        <v>23</v>
      </c>
      <c r="J845">
        <f t="shared" si="26"/>
        <v>44</v>
      </c>
      <c r="K845">
        <v>0</v>
      </c>
    </row>
    <row r="846" spans="1:11" x14ac:dyDescent="0.35">
      <c r="A846" t="s">
        <v>875</v>
      </c>
      <c r="B846">
        <v>1980</v>
      </c>
      <c r="C846" t="s">
        <v>34</v>
      </c>
      <c r="D846">
        <v>18</v>
      </c>
      <c r="E846" s="8" t="str">
        <f t="shared" si="27"/>
        <v>18-Aug-1980</v>
      </c>
      <c r="F846" s="10">
        <v>6951.12</v>
      </c>
      <c r="G846" t="s">
        <v>11</v>
      </c>
      <c r="H846" t="s">
        <v>11</v>
      </c>
      <c r="I846" t="s">
        <v>13</v>
      </c>
      <c r="J846">
        <f t="shared" si="26"/>
        <v>42</v>
      </c>
      <c r="K846">
        <v>2</v>
      </c>
    </row>
    <row r="847" spans="1:11" x14ac:dyDescent="0.35">
      <c r="A847" t="s">
        <v>876</v>
      </c>
      <c r="B847">
        <v>1975</v>
      </c>
      <c r="C847" t="s">
        <v>18</v>
      </c>
      <c r="D847">
        <v>3</v>
      </c>
      <c r="E847" s="8" t="str">
        <f t="shared" si="27"/>
        <v>3-Jun-1975</v>
      </c>
      <c r="F847" s="10">
        <v>6965.21</v>
      </c>
      <c r="G847" t="s">
        <v>11</v>
      </c>
      <c r="H847" t="s">
        <v>12</v>
      </c>
      <c r="I847" t="s">
        <v>13</v>
      </c>
      <c r="J847">
        <f t="shared" si="26"/>
        <v>48</v>
      </c>
      <c r="K847">
        <v>1</v>
      </c>
    </row>
    <row r="848" spans="1:11" x14ac:dyDescent="0.35">
      <c r="A848" t="s">
        <v>877</v>
      </c>
      <c r="B848">
        <v>1985</v>
      </c>
      <c r="C848" t="s">
        <v>30</v>
      </c>
      <c r="D848">
        <v>10</v>
      </c>
      <c r="E848" s="8" t="str">
        <f t="shared" si="27"/>
        <v>10-Dec-1985</v>
      </c>
      <c r="F848" s="10">
        <v>6985.51</v>
      </c>
      <c r="G848" t="s">
        <v>11</v>
      </c>
      <c r="H848" t="s">
        <v>11</v>
      </c>
      <c r="I848" t="s">
        <v>165</v>
      </c>
      <c r="J848">
        <f t="shared" si="26"/>
        <v>37</v>
      </c>
      <c r="K848">
        <v>3</v>
      </c>
    </row>
    <row r="849" spans="1:11" x14ac:dyDescent="0.35">
      <c r="A849" t="s">
        <v>878</v>
      </c>
      <c r="B849">
        <v>1982</v>
      </c>
      <c r="C849" t="s">
        <v>36</v>
      </c>
      <c r="D849">
        <v>18</v>
      </c>
      <c r="E849" s="8" t="str">
        <f t="shared" si="27"/>
        <v>18-Oct-1982</v>
      </c>
      <c r="F849" s="10">
        <v>6986.7</v>
      </c>
      <c r="G849" t="s">
        <v>12</v>
      </c>
      <c r="H849" t="s">
        <v>16</v>
      </c>
      <c r="I849" t="s">
        <v>23</v>
      </c>
      <c r="J849">
        <f t="shared" si="26"/>
        <v>40</v>
      </c>
      <c r="K849">
        <v>2</v>
      </c>
    </row>
    <row r="850" spans="1:11" x14ac:dyDescent="0.35">
      <c r="A850" t="s">
        <v>879</v>
      </c>
      <c r="B850">
        <v>1982</v>
      </c>
      <c r="C850" t="s">
        <v>20</v>
      </c>
      <c r="D850">
        <v>1</v>
      </c>
      <c r="E850" s="8" t="str">
        <f t="shared" si="27"/>
        <v>1-Sep-1982</v>
      </c>
      <c r="F850" s="10">
        <v>6989.95</v>
      </c>
      <c r="G850" t="s">
        <v>11</v>
      </c>
      <c r="H850" t="s">
        <v>16</v>
      </c>
      <c r="I850" t="s">
        <v>13</v>
      </c>
      <c r="J850">
        <f t="shared" si="26"/>
        <v>40</v>
      </c>
      <c r="K850">
        <v>3</v>
      </c>
    </row>
    <row r="851" spans="1:11" x14ac:dyDescent="0.35">
      <c r="A851" t="s">
        <v>880</v>
      </c>
      <c r="B851">
        <v>1969</v>
      </c>
      <c r="C851" t="s">
        <v>10</v>
      </c>
      <c r="D851">
        <v>6</v>
      </c>
      <c r="E851" s="8" t="str">
        <f t="shared" si="27"/>
        <v>6-Jul-1969</v>
      </c>
      <c r="F851" s="10">
        <v>7003.1</v>
      </c>
      <c r="G851" t="s">
        <v>11</v>
      </c>
      <c r="H851" t="s">
        <v>12</v>
      </c>
      <c r="I851" t="s">
        <v>13</v>
      </c>
      <c r="J851">
        <f t="shared" si="26"/>
        <v>53</v>
      </c>
      <c r="K851">
        <v>0</v>
      </c>
    </row>
    <row r="852" spans="1:11" x14ac:dyDescent="0.35">
      <c r="A852" t="s">
        <v>881</v>
      </c>
      <c r="B852">
        <v>1978</v>
      </c>
      <c r="C852" t="s">
        <v>18</v>
      </c>
      <c r="D852">
        <v>2</v>
      </c>
      <c r="E852" s="8" t="str">
        <f t="shared" si="27"/>
        <v>2-Jun-1978</v>
      </c>
      <c r="F852" s="10">
        <v>7033.08</v>
      </c>
      <c r="G852" t="s">
        <v>11</v>
      </c>
      <c r="H852" t="s">
        <v>11</v>
      </c>
      <c r="I852" t="s">
        <v>13</v>
      </c>
      <c r="J852">
        <f t="shared" si="26"/>
        <v>45</v>
      </c>
      <c r="K852">
        <v>2</v>
      </c>
    </row>
    <row r="853" spans="1:11" x14ac:dyDescent="0.35">
      <c r="A853" t="s">
        <v>882</v>
      </c>
      <c r="B853">
        <v>1995</v>
      </c>
      <c r="C853" t="s">
        <v>36</v>
      </c>
      <c r="D853">
        <v>29</v>
      </c>
      <c r="E853" s="8" t="str">
        <f t="shared" si="27"/>
        <v>29-Oct-1995</v>
      </c>
      <c r="F853" s="10">
        <v>7042.11</v>
      </c>
      <c r="G853" t="s">
        <v>11</v>
      </c>
      <c r="H853" t="s">
        <v>12</v>
      </c>
      <c r="I853" t="s">
        <v>23</v>
      </c>
      <c r="J853">
        <f t="shared" si="26"/>
        <v>27</v>
      </c>
      <c r="K853">
        <v>0</v>
      </c>
    </row>
    <row r="854" spans="1:11" x14ac:dyDescent="0.35">
      <c r="A854" t="s">
        <v>883</v>
      </c>
      <c r="B854">
        <v>1980</v>
      </c>
      <c r="C854" t="s">
        <v>10</v>
      </c>
      <c r="D854">
        <v>26</v>
      </c>
      <c r="E854" s="8" t="str">
        <f t="shared" si="27"/>
        <v>26-Jul-1980</v>
      </c>
      <c r="F854" s="10">
        <v>7045.5</v>
      </c>
      <c r="G854" t="s">
        <v>11</v>
      </c>
      <c r="H854" t="s">
        <v>16</v>
      </c>
      <c r="I854" t="s">
        <v>41</v>
      </c>
      <c r="J854">
        <f t="shared" si="26"/>
        <v>42</v>
      </c>
      <c r="K854">
        <v>1</v>
      </c>
    </row>
    <row r="855" spans="1:11" x14ac:dyDescent="0.35">
      <c r="A855" t="s">
        <v>884</v>
      </c>
      <c r="B855">
        <v>1980</v>
      </c>
      <c r="C855" t="s">
        <v>36</v>
      </c>
      <c r="D855">
        <v>22</v>
      </c>
      <c r="E855" s="8" t="str">
        <f t="shared" si="27"/>
        <v>22-Oct-1980</v>
      </c>
      <c r="F855" s="10">
        <v>7046.72</v>
      </c>
      <c r="G855" t="s">
        <v>11</v>
      </c>
      <c r="H855" t="s">
        <v>12</v>
      </c>
      <c r="I855" t="s">
        <v>13</v>
      </c>
      <c r="J855">
        <f t="shared" si="26"/>
        <v>42</v>
      </c>
      <c r="K855">
        <v>1</v>
      </c>
    </row>
    <row r="856" spans="1:11" x14ac:dyDescent="0.35">
      <c r="A856" t="s">
        <v>885</v>
      </c>
      <c r="B856">
        <v>1980</v>
      </c>
      <c r="C856" t="s">
        <v>10</v>
      </c>
      <c r="D856">
        <v>21</v>
      </c>
      <c r="E856" s="8" t="str">
        <f t="shared" si="27"/>
        <v>21-Jul-1980</v>
      </c>
      <c r="F856" s="10">
        <v>7050.02</v>
      </c>
      <c r="G856" t="s">
        <v>11</v>
      </c>
      <c r="H856" t="s">
        <v>16</v>
      </c>
      <c r="I856" t="s">
        <v>246</v>
      </c>
      <c r="J856">
        <f t="shared" si="26"/>
        <v>42</v>
      </c>
      <c r="K856">
        <v>0</v>
      </c>
    </row>
    <row r="857" spans="1:11" x14ac:dyDescent="0.35">
      <c r="A857" t="s">
        <v>886</v>
      </c>
      <c r="B857">
        <v>1980</v>
      </c>
      <c r="C857" t="s">
        <v>18</v>
      </c>
      <c r="D857">
        <v>28</v>
      </c>
      <c r="E857" s="8" t="str">
        <f t="shared" si="27"/>
        <v>28-Jun-1980</v>
      </c>
      <c r="F857" s="10">
        <v>7050.64</v>
      </c>
      <c r="G857" t="s">
        <v>11</v>
      </c>
      <c r="H857" t="s">
        <v>12</v>
      </c>
      <c r="I857" t="s">
        <v>41</v>
      </c>
      <c r="J857">
        <f t="shared" si="26"/>
        <v>42</v>
      </c>
      <c r="K857">
        <v>1</v>
      </c>
    </row>
    <row r="858" spans="1:11" x14ac:dyDescent="0.35">
      <c r="A858" t="s">
        <v>887</v>
      </c>
      <c r="B858">
        <v>1978</v>
      </c>
      <c r="C858" t="s">
        <v>18</v>
      </c>
      <c r="D858">
        <v>24</v>
      </c>
      <c r="E858" s="8" t="str">
        <f t="shared" si="27"/>
        <v>24-Jun-1978</v>
      </c>
      <c r="F858" s="10">
        <v>7054.41</v>
      </c>
      <c r="G858" t="s">
        <v>11</v>
      </c>
      <c r="H858" t="s">
        <v>11</v>
      </c>
      <c r="I858" t="s">
        <v>13</v>
      </c>
      <c r="J858">
        <f t="shared" si="26"/>
        <v>44</v>
      </c>
      <c r="K858">
        <v>2</v>
      </c>
    </row>
    <row r="859" spans="1:11" x14ac:dyDescent="0.35">
      <c r="A859" t="s">
        <v>888</v>
      </c>
      <c r="B859">
        <v>1982</v>
      </c>
      <c r="C859" t="s">
        <v>36</v>
      </c>
      <c r="D859">
        <v>6</v>
      </c>
      <c r="E859" s="8" t="str">
        <f t="shared" si="27"/>
        <v>6-Oct-1982</v>
      </c>
      <c r="F859" s="10">
        <v>7077.19</v>
      </c>
      <c r="G859" t="s">
        <v>11</v>
      </c>
      <c r="H859" t="s">
        <v>12</v>
      </c>
      <c r="I859" t="s">
        <v>246</v>
      </c>
      <c r="J859">
        <f t="shared" si="26"/>
        <v>40</v>
      </c>
      <c r="K859">
        <v>1</v>
      </c>
    </row>
    <row r="860" spans="1:11" x14ac:dyDescent="0.35">
      <c r="A860" t="s">
        <v>889</v>
      </c>
      <c r="B860">
        <v>1992</v>
      </c>
      <c r="C860" t="s">
        <v>18</v>
      </c>
      <c r="D860">
        <v>18</v>
      </c>
      <c r="E860" s="8" t="str">
        <f t="shared" si="27"/>
        <v>18-Jun-1992</v>
      </c>
      <c r="F860" s="10">
        <v>7096.98</v>
      </c>
      <c r="G860" t="s">
        <v>11</v>
      </c>
      <c r="H860" t="s">
        <v>11</v>
      </c>
      <c r="I860" t="s">
        <v>23</v>
      </c>
      <c r="J860">
        <f t="shared" si="26"/>
        <v>30</v>
      </c>
      <c r="K860">
        <v>0</v>
      </c>
    </row>
    <row r="861" spans="1:11" x14ac:dyDescent="0.35">
      <c r="A861" t="s">
        <v>890</v>
      </c>
      <c r="B861">
        <v>1987</v>
      </c>
      <c r="C861" t="s">
        <v>34</v>
      </c>
      <c r="D861">
        <v>11</v>
      </c>
      <c r="E861" s="8" t="str">
        <f t="shared" si="27"/>
        <v>11-Aug-1987</v>
      </c>
      <c r="F861" s="10">
        <v>7106.81</v>
      </c>
      <c r="G861" t="s">
        <v>11</v>
      </c>
      <c r="H861" t="s">
        <v>16</v>
      </c>
      <c r="I861" t="s">
        <v>23</v>
      </c>
      <c r="J861">
        <f t="shared" si="26"/>
        <v>35</v>
      </c>
      <c r="K861">
        <v>3</v>
      </c>
    </row>
    <row r="862" spans="1:11" x14ac:dyDescent="0.35">
      <c r="A862" t="s">
        <v>891</v>
      </c>
      <c r="B862">
        <v>1968</v>
      </c>
      <c r="C862" t="s">
        <v>18</v>
      </c>
      <c r="D862">
        <v>29</v>
      </c>
      <c r="E862" s="8" t="str">
        <f t="shared" si="27"/>
        <v>29-Jun-1968</v>
      </c>
      <c r="F862" s="10">
        <v>7125.25</v>
      </c>
      <c r="G862" t="s">
        <v>12</v>
      </c>
      <c r="H862" t="s">
        <v>11</v>
      </c>
      <c r="I862" t="s">
        <v>13</v>
      </c>
      <c r="J862">
        <f t="shared" si="26"/>
        <v>54</v>
      </c>
      <c r="K862">
        <v>0</v>
      </c>
    </row>
    <row r="863" spans="1:11" x14ac:dyDescent="0.35">
      <c r="A863" t="s">
        <v>892</v>
      </c>
      <c r="B863">
        <v>1993</v>
      </c>
      <c r="C863" t="s">
        <v>34</v>
      </c>
      <c r="D863">
        <v>1</v>
      </c>
      <c r="E863" s="8" t="str">
        <f t="shared" si="27"/>
        <v>1-Aug-1993</v>
      </c>
      <c r="F863" s="10">
        <v>7128.64</v>
      </c>
      <c r="G863" t="s">
        <v>11</v>
      </c>
      <c r="H863" t="s">
        <v>11</v>
      </c>
      <c r="I863" t="s">
        <v>299</v>
      </c>
      <c r="J863">
        <f t="shared" si="26"/>
        <v>29</v>
      </c>
      <c r="K863">
        <v>0</v>
      </c>
    </row>
    <row r="864" spans="1:11" x14ac:dyDescent="0.35">
      <c r="A864" t="s">
        <v>893</v>
      </c>
      <c r="B864">
        <v>1984</v>
      </c>
      <c r="C864" t="s">
        <v>10</v>
      </c>
      <c r="D864">
        <v>7</v>
      </c>
      <c r="E864" s="8" t="str">
        <f t="shared" si="27"/>
        <v>7-Jul-1984</v>
      </c>
      <c r="F864" s="10">
        <v>7133.9</v>
      </c>
      <c r="G864" t="s">
        <v>11</v>
      </c>
      <c r="H864" t="s">
        <v>16</v>
      </c>
      <c r="I864" t="s">
        <v>246</v>
      </c>
      <c r="J864">
        <f t="shared" si="26"/>
        <v>38</v>
      </c>
      <c r="K864">
        <v>2</v>
      </c>
    </row>
    <row r="865" spans="1:11" x14ac:dyDescent="0.35">
      <c r="A865" t="s">
        <v>894</v>
      </c>
      <c r="B865">
        <v>1999</v>
      </c>
      <c r="C865" t="s">
        <v>34</v>
      </c>
      <c r="D865">
        <v>8</v>
      </c>
      <c r="E865" s="8" t="str">
        <f t="shared" si="27"/>
        <v>8-Aug-1999</v>
      </c>
      <c r="F865" s="10">
        <v>7144.4</v>
      </c>
      <c r="G865" t="s">
        <v>11</v>
      </c>
      <c r="H865" t="s">
        <v>16</v>
      </c>
      <c r="I865" t="s">
        <v>631</v>
      </c>
      <c r="J865">
        <f t="shared" si="26"/>
        <v>23</v>
      </c>
      <c r="K865">
        <v>0</v>
      </c>
    </row>
    <row r="866" spans="1:11" x14ac:dyDescent="0.35">
      <c r="A866" t="s">
        <v>895</v>
      </c>
      <c r="B866">
        <v>1984</v>
      </c>
      <c r="C866" t="s">
        <v>15</v>
      </c>
      <c r="D866">
        <v>21</v>
      </c>
      <c r="E866" s="8" t="str">
        <f t="shared" si="27"/>
        <v>21-Nov-1984</v>
      </c>
      <c r="F866" s="10">
        <v>7144.86</v>
      </c>
      <c r="G866" t="s">
        <v>11</v>
      </c>
      <c r="H866" t="s">
        <v>11</v>
      </c>
      <c r="I866" t="s">
        <v>246</v>
      </c>
      <c r="J866">
        <f t="shared" si="26"/>
        <v>38</v>
      </c>
      <c r="K866">
        <v>2</v>
      </c>
    </row>
    <row r="867" spans="1:11" x14ac:dyDescent="0.35">
      <c r="A867" t="s">
        <v>896</v>
      </c>
      <c r="B867">
        <v>1976</v>
      </c>
      <c r="C867" t="s">
        <v>18</v>
      </c>
      <c r="D867">
        <v>24</v>
      </c>
      <c r="E867" s="8" t="str">
        <f t="shared" si="27"/>
        <v>24-Jun-1976</v>
      </c>
      <c r="F867" s="10">
        <v>7147.11</v>
      </c>
      <c r="G867" t="s">
        <v>12</v>
      </c>
      <c r="H867" t="s">
        <v>11</v>
      </c>
      <c r="I867" t="s">
        <v>41</v>
      </c>
      <c r="J867">
        <f t="shared" si="26"/>
        <v>46</v>
      </c>
      <c r="K867">
        <v>0</v>
      </c>
    </row>
    <row r="868" spans="1:11" x14ac:dyDescent="0.35">
      <c r="A868" t="s">
        <v>897</v>
      </c>
      <c r="B868">
        <v>1978</v>
      </c>
      <c r="C868" t="s">
        <v>10</v>
      </c>
      <c r="D868">
        <v>30</v>
      </c>
      <c r="E868" s="8" t="str">
        <f t="shared" si="27"/>
        <v>30-Jul-1978</v>
      </c>
      <c r="F868" s="10">
        <v>7147.47</v>
      </c>
      <c r="G868" t="s">
        <v>11</v>
      </c>
      <c r="H868" t="s">
        <v>12</v>
      </c>
      <c r="I868" t="s">
        <v>13</v>
      </c>
      <c r="J868">
        <f t="shared" si="26"/>
        <v>44</v>
      </c>
      <c r="K868">
        <v>1</v>
      </c>
    </row>
    <row r="869" spans="1:11" x14ac:dyDescent="0.35">
      <c r="A869" t="s">
        <v>898</v>
      </c>
      <c r="B869">
        <v>1984</v>
      </c>
      <c r="C869" t="s">
        <v>18</v>
      </c>
      <c r="D869">
        <v>29</v>
      </c>
      <c r="E869" s="8" t="str">
        <f t="shared" si="27"/>
        <v>29-Jun-1984</v>
      </c>
      <c r="F869" s="10">
        <v>7151.09</v>
      </c>
      <c r="G869" t="s">
        <v>11</v>
      </c>
      <c r="H869" t="s">
        <v>11</v>
      </c>
      <c r="I869" t="s">
        <v>41</v>
      </c>
      <c r="J869">
        <f t="shared" si="26"/>
        <v>38</v>
      </c>
      <c r="K869">
        <v>3</v>
      </c>
    </row>
    <row r="870" spans="1:11" x14ac:dyDescent="0.35">
      <c r="A870" t="s">
        <v>899</v>
      </c>
      <c r="B870">
        <v>1978</v>
      </c>
      <c r="C870" t="s">
        <v>20</v>
      </c>
      <c r="D870">
        <v>6</v>
      </c>
      <c r="E870" s="8" t="str">
        <f t="shared" si="27"/>
        <v>6-Sep-1978</v>
      </c>
      <c r="F870" s="10">
        <v>7152.67</v>
      </c>
      <c r="G870" t="s">
        <v>12</v>
      </c>
      <c r="H870" t="s">
        <v>11</v>
      </c>
      <c r="I870" t="s">
        <v>13</v>
      </c>
      <c r="J870">
        <f t="shared" si="26"/>
        <v>44</v>
      </c>
      <c r="K870">
        <v>1</v>
      </c>
    </row>
    <row r="871" spans="1:11" x14ac:dyDescent="0.35">
      <c r="A871" t="s">
        <v>900</v>
      </c>
      <c r="B871">
        <v>1981</v>
      </c>
      <c r="C871" t="s">
        <v>10</v>
      </c>
      <c r="D871">
        <v>17</v>
      </c>
      <c r="E871" s="8" t="str">
        <f t="shared" si="27"/>
        <v>17-Jul-1981</v>
      </c>
      <c r="F871" s="10">
        <v>7153.55</v>
      </c>
      <c r="G871" t="s">
        <v>11</v>
      </c>
      <c r="H871" t="s">
        <v>16</v>
      </c>
      <c r="I871" t="s">
        <v>23</v>
      </c>
      <c r="J871">
        <f t="shared" si="26"/>
        <v>41</v>
      </c>
      <c r="K871">
        <v>1</v>
      </c>
    </row>
    <row r="872" spans="1:11" x14ac:dyDescent="0.35">
      <c r="A872" t="s">
        <v>901</v>
      </c>
      <c r="B872">
        <v>1980</v>
      </c>
      <c r="C872" t="s">
        <v>18</v>
      </c>
      <c r="D872">
        <v>22</v>
      </c>
      <c r="E872" s="8" t="str">
        <f t="shared" si="27"/>
        <v>22-Jun-1980</v>
      </c>
      <c r="F872" s="10">
        <v>7160.09</v>
      </c>
      <c r="G872" t="s">
        <v>11</v>
      </c>
      <c r="H872" t="s">
        <v>11</v>
      </c>
      <c r="I872" t="s">
        <v>41</v>
      </c>
      <c r="J872">
        <f t="shared" si="26"/>
        <v>42</v>
      </c>
      <c r="K872">
        <v>2</v>
      </c>
    </row>
    <row r="873" spans="1:11" x14ac:dyDescent="0.35">
      <c r="A873" t="s">
        <v>902</v>
      </c>
      <c r="B873">
        <v>1980</v>
      </c>
      <c r="C873" t="s">
        <v>36</v>
      </c>
      <c r="D873">
        <v>7</v>
      </c>
      <c r="E873" s="8" t="str">
        <f t="shared" si="27"/>
        <v>7-Oct-1980</v>
      </c>
      <c r="F873" s="10">
        <v>7160.33</v>
      </c>
      <c r="G873" t="s">
        <v>11</v>
      </c>
      <c r="H873" t="s">
        <v>16</v>
      </c>
      <c r="I873" t="s">
        <v>13</v>
      </c>
      <c r="J873">
        <f t="shared" si="26"/>
        <v>42</v>
      </c>
      <c r="K873">
        <v>2</v>
      </c>
    </row>
    <row r="874" spans="1:11" x14ac:dyDescent="0.35">
      <c r="A874" t="s">
        <v>903</v>
      </c>
      <c r="B874">
        <v>1980</v>
      </c>
      <c r="C874" t="s">
        <v>20</v>
      </c>
      <c r="D874">
        <v>30</v>
      </c>
      <c r="E874" s="8" t="str">
        <f t="shared" si="27"/>
        <v>30-Sep-1980</v>
      </c>
      <c r="F874" s="10">
        <v>7162.01</v>
      </c>
      <c r="G874" t="s">
        <v>11</v>
      </c>
      <c r="H874" t="s">
        <v>12</v>
      </c>
      <c r="I874" t="s">
        <v>13</v>
      </c>
      <c r="J874">
        <f t="shared" si="26"/>
        <v>42</v>
      </c>
      <c r="K874">
        <v>2</v>
      </c>
    </row>
    <row r="875" spans="1:11" x14ac:dyDescent="0.35">
      <c r="A875" t="s">
        <v>904</v>
      </c>
      <c r="B875">
        <v>1982</v>
      </c>
      <c r="C875" t="s">
        <v>34</v>
      </c>
      <c r="D875">
        <v>16</v>
      </c>
      <c r="E875" s="8" t="str">
        <f t="shared" si="27"/>
        <v>16-Aug-1982</v>
      </c>
      <c r="F875" s="10">
        <v>7173.36</v>
      </c>
      <c r="G875" t="s">
        <v>12</v>
      </c>
      <c r="H875" t="s">
        <v>11</v>
      </c>
      <c r="I875" t="s">
        <v>167</v>
      </c>
      <c r="J875">
        <f t="shared" si="26"/>
        <v>40</v>
      </c>
      <c r="K875">
        <v>2</v>
      </c>
    </row>
    <row r="876" spans="1:11" x14ac:dyDescent="0.35">
      <c r="A876" t="s">
        <v>905</v>
      </c>
      <c r="B876">
        <v>1975</v>
      </c>
      <c r="C876" t="s">
        <v>10</v>
      </c>
      <c r="D876">
        <v>19</v>
      </c>
      <c r="E876" s="8" t="str">
        <f t="shared" si="27"/>
        <v>19-Jul-1975</v>
      </c>
      <c r="F876" s="10">
        <v>7175.51</v>
      </c>
      <c r="G876" t="s">
        <v>11</v>
      </c>
      <c r="H876" t="s">
        <v>12</v>
      </c>
      <c r="I876" t="s">
        <v>13</v>
      </c>
      <c r="J876">
        <f t="shared" si="26"/>
        <v>47</v>
      </c>
      <c r="K876">
        <v>1</v>
      </c>
    </row>
    <row r="877" spans="1:11" x14ac:dyDescent="0.35">
      <c r="A877" t="s">
        <v>906</v>
      </c>
      <c r="B877">
        <v>1968</v>
      </c>
      <c r="C877" t="s">
        <v>34</v>
      </c>
      <c r="D877">
        <v>26</v>
      </c>
      <c r="E877" s="8" t="str">
        <f t="shared" si="27"/>
        <v>26-Aug-1968</v>
      </c>
      <c r="F877" s="10">
        <v>7179.52</v>
      </c>
      <c r="G877" t="s">
        <v>12</v>
      </c>
      <c r="H877" t="s">
        <v>12</v>
      </c>
      <c r="I877" t="s">
        <v>13</v>
      </c>
      <c r="J877">
        <f t="shared" si="26"/>
        <v>54</v>
      </c>
      <c r="K877">
        <v>0</v>
      </c>
    </row>
    <row r="878" spans="1:11" x14ac:dyDescent="0.35">
      <c r="A878" t="s">
        <v>907</v>
      </c>
      <c r="B878">
        <v>1982</v>
      </c>
      <c r="C878" t="s">
        <v>20</v>
      </c>
      <c r="D878">
        <v>14</v>
      </c>
      <c r="E878" s="8" t="str">
        <f t="shared" si="27"/>
        <v>14-Sep-1982</v>
      </c>
      <c r="F878" s="10">
        <v>7196.87</v>
      </c>
      <c r="G878" t="s">
        <v>12</v>
      </c>
      <c r="H878" t="s">
        <v>11</v>
      </c>
      <c r="I878" t="s">
        <v>41</v>
      </c>
      <c r="J878">
        <f t="shared" si="26"/>
        <v>40</v>
      </c>
      <c r="K878">
        <v>3</v>
      </c>
    </row>
    <row r="879" spans="1:11" x14ac:dyDescent="0.35">
      <c r="A879" t="s">
        <v>908</v>
      </c>
      <c r="B879">
        <v>1983</v>
      </c>
      <c r="C879" t="s">
        <v>34</v>
      </c>
      <c r="D879">
        <v>11</v>
      </c>
      <c r="E879" s="8" t="str">
        <f t="shared" si="27"/>
        <v>11-Aug-1983</v>
      </c>
      <c r="F879" s="10">
        <v>7201.7</v>
      </c>
      <c r="G879" t="s">
        <v>11</v>
      </c>
      <c r="H879" t="s">
        <v>12</v>
      </c>
      <c r="I879" t="s">
        <v>23</v>
      </c>
      <c r="J879">
        <f t="shared" si="26"/>
        <v>39</v>
      </c>
      <c r="K879">
        <v>2</v>
      </c>
    </row>
    <row r="880" spans="1:11" x14ac:dyDescent="0.35">
      <c r="A880" t="s">
        <v>909</v>
      </c>
      <c r="B880">
        <v>1983</v>
      </c>
      <c r="C880" t="s">
        <v>15</v>
      </c>
      <c r="D880">
        <v>21</v>
      </c>
      <c r="E880" s="8" t="str">
        <f t="shared" si="27"/>
        <v>21-Nov-1983</v>
      </c>
      <c r="F880" s="10">
        <v>7209.49</v>
      </c>
      <c r="G880" t="s">
        <v>11</v>
      </c>
      <c r="H880" t="s">
        <v>12</v>
      </c>
      <c r="I880" t="s">
        <v>23</v>
      </c>
      <c r="J880">
        <f t="shared" si="26"/>
        <v>39</v>
      </c>
      <c r="K880">
        <v>2</v>
      </c>
    </row>
    <row r="881" spans="1:11" x14ac:dyDescent="0.35">
      <c r="A881" t="s">
        <v>910</v>
      </c>
      <c r="B881">
        <v>1991</v>
      </c>
      <c r="C881" t="s">
        <v>18</v>
      </c>
      <c r="D881">
        <v>28</v>
      </c>
      <c r="E881" s="8" t="str">
        <f t="shared" si="27"/>
        <v>28-Jun-1991</v>
      </c>
      <c r="F881" s="10">
        <v>7220.25</v>
      </c>
      <c r="G881" t="s">
        <v>11</v>
      </c>
      <c r="H881" t="s">
        <v>11</v>
      </c>
      <c r="I881" t="s">
        <v>299</v>
      </c>
      <c r="J881">
        <f t="shared" si="26"/>
        <v>31</v>
      </c>
      <c r="K881">
        <v>3</v>
      </c>
    </row>
    <row r="882" spans="1:11" x14ac:dyDescent="0.35">
      <c r="A882" t="s">
        <v>911</v>
      </c>
      <c r="B882">
        <v>1977</v>
      </c>
      <c r="C882" t="s">
        <v>20</v>
      </c>
      <c r="D882">
        <v>15</v>
      </c>
      <c r="E882" s="8" t="str">
        <f t="shared" si="27"/>
        <v>15-Sep-1977</v>
      </c>
      <c r="F882" s="10">
        <v>7222.79</v>
      </c>
      <c r="G882" t="s">
        <v>12</v>
      </c>
      <c r="H882" t="s">
        <v>12</v>
      </c>
      <c r="I882" t="s">
        <v>23</v>
      </c>
      <c r="J882">
        <f t="shared" si="26"/>
        <v>45</v>
      </c>
      <c r="K882">
        <v>0</v>
      </c>
    </row>
    <row r="883" spans="1:11" x14ac:dyDescent="0.35">
      <c r="A883" t="s">
        <v>912</v>
      </c>
      <c r="B883">
        <v>1986</v>
      </c>
      <c r="C883" t="s">
        <v>10</v>
      </c>
      <c r="D883">
        <v>13</v>
      </c>
      <c r="E883" s="8" t="str">
        <f t="shared" si="27"/>
        <v>13-Jul-1986</v>
      </c>
      <c r="F883" s="10">
        <v>7228.22</v>
      </c>
      <c r="G883" t="s">
        <v>11</v>
      </c>
      <c r="H883" t="s">
        <v>16</v>
      </c>
      <c r="I883" t="s">
        <v>246</v>
      </c>
      <c r="J883">
        <f t="shared" si="26"/>
        <v>36</v>
      </c>
      <c r="K883">
        <v>3</v>
      </c>
    </row>
    <row r="884" spans="1:11" x14ac:dyDescent="0.35">
      <c r="A884" t="s">
        <v>913</v>
      </c>
      <c r="B884">
        <v>1986</v>
      </c>
      <c r="C884" t="s">
        <v>20</v>
      </c>
      <c r="D884">
        <v>2</v>
      </c>
      <c r="E884" s="8" t="str">
        <f t="shared" si="27"/>
        <v>2-Sep-1986</v>
      </c>
      <c r="F884" s="10">
        <v>7243.81</v>
      </c>
      <c r="G884" t="s">
        <v>11</v>
      </c>
      <c r="H884" t="s">
        <v>12</v>
      </c>
      <c r="I884" t="s">
        <v>13</v>
      </c>
      <c r="J884">
        <f t="shared" si="26"/>
        <v>36</v>
      </c>
      <c r="K884">
        <v>4</v>
      </c>
    </row>
    <row r="885" spans="1:11" x14ac:dyDescent="0.35">
      <c r="A885" t="s">
        <v>914</v>
      </c>
      <c r="B885">
        <v>1982</v>
      </c>
      <c r="C885" t="s">
        <v>10</v>
      </c>
      <c r="D885">
        <v>24</v>
      </c>
      <c r="E885" s="8" t="str">
        <f t="shared" si="27"/>
        <v>24-Jul-1982</v>
      </c>
      <c r="F885" s="10">
        <v>7248.71</v>
      </c>
      <c r="G885" t="s">
        <v>11</v>
      </c>
      <c r="H885" t="s">
        <v>16</v>
      </c>
      <c r="I885" t="s">
        <v>13</v>
      </c>
      <c r="J885">
        <f t="shared" si="26"/>
        <v>40</v>
      </c>
      <c r="K885">
        <v>3</v>
      </c>
    </row>
    <row r="886" spans="1:11" x14ac:dyDescent="0.35">
      <c r="A886" t="s">
        <v>915</v>
      </c>
      <c r="B886">
        <v>1981</v>
      </c>
      <c r="C886" t="s">
        <v>34</v>
      </c>
      <c r="D886">
        <v>14</v>
      </c>
      <c r="E886" s="8" t="str">
        <f t="shared" si="27"/>
        <v>14-Aug-1981</v>
      </c>
      <c r="F886" s="10">
        <v>7256.72</v>
      </c>
      <c r="G886" t="s">
        <v>12</v>
      </c>
      <c r="H886" t="s">
        <v>11</v>
      </c>
      <c r="I886" t="s">
        <v>23</v>
      </c>
      <c r="J886">
        <f t="shared" si="26"/>
        <v>41</v>
      </c>
      <c r="K886">
        <v>2</v>
      </c>
    </row>
    <row r="887" spans="1:11" x14ac:dyDescent="0.35">
      <c r="A887" t="s">
        <v>916</v>
      </c>
      <c r="B887">
        <v>1981</v>
      </c>
      <c r="C887" t="s">
        <v>18</v>
      </c>
      <c r="D887">
        <v>13</v>
      </c>
      <c r="E887" s="8" t="str">
        <f t="shared" si="27"/>
        <v>13-Jun-1981</v>
      </c>
      <c r="F887" s="10">
        <v>7261.74</v>
      </c>
      <c r="G887" t="s">
        <v>12</v>
      </c>
      <c r="H887" t="s">
        <v>12</v>
      </c>
      <c r="I887" t="s">
        <v>23</v>
      </c>
      <c r="J887">
        <f t="shared" si="26"/>
        <v>41</v>
      </c>
      <c r="K887">
        <v>2</v>
      </c>
    </row>
    <row r="888" spans="1:11" x14ac:dyDescent="0.35">
      <c r="A888" t="s">
        <v>917</v>
      </c>
      <c r="B888">
        <v>1973</v>
      </c>
      <c r="C888" t="s">
        <v>36</v>
      </c>
      <c r="D888">
        <v>25</v>
      </c>
      <c r="E888" s="8" t="str">
        <f t="shared" si="27"/>
        <v>25-Oct-1973</v>
      </c>
      <c r="F888" s="10">
        <v>7265.58</v>
      </c>
      <c r="G888" t="s">
        <v>11</v>
      </c>
      <c r="H888" t="s">
        <v>11</v>
      </c>
      <c r="I888" t="s">
        <v>13</v>
      </c>
      <c r="J888">
        <f t="shared" si="26"/>
        <v>49</v>
      </c>
      <c r="K888">
        <v>0</v>
      </c>
    </row>
    <row r="889" spans="1:11" x14ac:dyDescent="0.35">
      <c r="A889" t="s">
        <v>918</v>
      </c>
      <c r="B889">
        <v>1981</v>
      </c>
      <c r="C889" t="s">
        <v>34</v>
      </c>
      <c r="D889">
        <v>4</v>
      </c>
      <c r="E889" s="8" t="str">
        <f t="shared" si="27"/>
        <v>4-Aug-1981</v>
      </c>
      <c r="F889" s="10">
        <v>7265.7</v>
      </c>
      <c r="G889" t="s">
        <v>12</v>
      </c>
      <c r="H889" t="s">
        <v>12</v>
      </c>
      <c r="I889" t="s">
        <v>23</v>
      </c>
      <c r="J889">
        <f t="shared" si="26"/>
        <v>41</v>
      </c>
      <c r="K889">
        <v>2</v>
      </c>
    </row>
    <row r="890" spans="1:11" x14ac:dyDescent="0.35">
      <c r="A890" t="s">
        <v>919</v>
      </c>
      <c r="B890">
        <v>1976</v>
      </c>
      <c r="C890" t="s">
        <v>30</v>
      </c>
      <c r="D890">
        <v>18</v>
      </c>
      <c r="E890" s="8" t="str">
        <f t="shared" si="27"/>
        <v>18-Dec-1976</v>
      </c>
      <c r="F890" s="10">
        <v>7273.02</v>
      </c>
      <c r="G890" t="s">
        <v>11</v>
      </c>
      <c r="H890" t="s">
        <v>16</v>
      </c>
      <c r="I890" t="s">
        <v>13</v>
      </c>
      <c r="J890">
        <f t="shared" si="26"/>
        <v>46</v>
      </c>
      <c r="K890">
        <v>2</v>
      </c>
    </row>
    <row r="891" spans="1:11" x14ac:dyDescent="0.35">
      <c r="A891" t="s">
        <v>920</v>
      </c>
      <c r="B891">
        <v>1985</v>
      </c>
      <c r="C891" t="s">
        <v>15</v>
      </c>
      <c r="D891">
        <v>2</v>
      </c>
      <c r="E891" s="8" t="str">
        <f t="shared" si="27"/>
        <v>2-Nov-1985</v>
      </c>
      <c r="F891" s="10">
        <v>7281.51</v>
      </c>
      <c r="G891" t="s">
        <v>11</v>
      </c>
      <c r="H891" t="s">
        <v>16</v>
      </c>
      <c r="I891" t="s">
        <v>23</v>
      </c>
      <c r="J891">
        <f t="shared" si="26"/>
        <v>37</v>
      </c>
      <c r="K891">
        <v>3</v>
      </c>
    </row>
    <row r="892" spans="1:11" x14ac:dyDescent="0.35">
      <c r="A892" t="s">
        <v>921</v>
      </c>
      <c r="B892">
        <v>1966</v>
      </c>
      <c r="C892" t="s">
        <v>30</v>
      </c>
      <c r="D892">
        <v>26</v>
      </c>
      <c r="E892" s="8" t="str">
        <f t="shared" si="27"/>
        <v>26-Dec-1966</v>
      </c>
      <c r="F892" s="10">
        <v>7302.46</v>
      </c>
      <c r="G892" t="s">
        <v>12</v>
      </c>
      <c r="H892" t="s">
        <v>16</v>
      </c>
      <c r="I892" t="s">
        <v>23</v>
      </c>
      <c r="J892">
        <f t="shared" si="26"/>
        <v>56</v>
      </c>
      <c r="K892">
        <v>0</v>
      </c>
    </row>
    <row r="893" spans="1:11" x14ac:dyDescent="0.35">
      <c r="A893" t="s">
        <v>922</v>
      </c>
      <c r="B893">
        <v>1965</v>
      </c>
      <c r="C893" t="s">
        <v>18</v>
      </c>
      <c r="D893">
        <v>6</v>
      </c>
      <c r="E893" s="8" t="str">
        <f t="shared" si="27"/>
        <v>6-Jun-1965</v>
      </c>
      <c r="F893" s="10">
        <v>7304.65</v>
      </c>
      <c r="G893" t="s">
        <v>12</v>
      </c>
      <c r="H893" t="s">
        <v>12</v>
      </c>
      <c r="I893" t="s">
        <v>13</v>
      </c>
      <c r="J893">
        <f t="shared" si="26"/>
        <v>58</v>
      </c>
      <c r="K893">
        <v>0</v>
      </c>
    </row>
    <row r="894" spans="1:11" x14ac:dyDescent="0.35">
      <c r="A894" t="s">
        <v>923</v>
      </c>
      <c r="B894">
        <v>1965</v>
      </c>
      <c r="C894" t="s">
        <v>18</v>
      </c>
      <c r="D894">
        <v>25</v>
      </c>
      <c r="E894" s="8" t="str">
        <f t="shared" si="27"/>
        <v>25-Jun-1965</v>
      </c>
      <c r="F894" s="10">
        <v>7318.21</v>
      </c>
      <c r="G894" t="s">
        <v>12</v>
      </c>
      <c r="H894" t="s">
        <v>16</v>
      </c>
      <c r="I894" t="s">
        <v>13</v>
      </c>
      <c r="J894">
        <f t="shared" si="26"/>
        <v>57</v>
      </c>
      <c r="K894">
        <v>0</v>
      </c>
    </row>
    <row r="895" spans="1:11" x14ac:dyDescent="0.35">
      <c r="A895" t="s">
        <v>924</v>
      </c>
      <c r="B895">
        <v>1972</v>
      </c>
      <c r="C895" t="s">
        <v>34</v>
      </c>
      <c r="D895">
        <v>11</v>
      </c>
      <c r="E895" s="8" t="str">
        <f t="shared" si="27"/>
        <v>11-Aug-1972</v>
      </c>
      <c r="F895" s="10">
        <v>7318.22</v>
      </c>
      <c r="G895" t="s">
        <v>11</v>
      </c>
      <c r="H895" t="s">
        <v>12</v>
      </c>
      <c r="I895" t="s">
        <v>23</v>
      </c>
      <c r="J895">
        <f t="shared" si="26"/>
        <v>50</v>
      </c>
      <c r="K895">
        <v>0</v>
      </c>
    </row>
    <row r="896" spans="1:11" x14ac:dyDescent="0.35">
      <c r="A896" t="s">
        <v>925</v>
      </c>
      <c r="B896">
        <v>1965</v>
      </c>
      <c r="C896" t="s">
        <v>10</v>
      </c>
      <c r="D896">
        <v>11</v>
      </c>
      <c r="E896" s="8" t="str">
        <f t="shared" si="27"/>
        <v>11-Jul-1965</v>
      </c>
      <c r="F896" s="10">
        <v>7322.86</v>
      </c>
      <c r="G896" t="s">
        <v>12</v>
      </c>
      <c r="H896" t="s">
        <v>12</v>
      </c>
      <c r="I896" t="s">
        <v>23</v>
      </c>
      <c r="J896">
        <f t="shared" si="26"/>
        <v>57</v>
      </c>
      <c r="K896">
        <v>0</v>
      </c>
    </row>
    <row r="897" spans="1:11" x14ac:dyDescent="0.35">
      <c r="A897" t="s">
        <v>926</v>
      </c>
      <c r="B897">
        <v>2004</v>
      </c>
      <c r="C897" t="s">
        <v>15</v>
      </c>
      <c r="D897">
        <v>15</v>
      </c>
      <c r="E897" s="8" t="str">
        <f t="shared" si="27"/>
        <v>15-Nov-2004</v>
      </c>
      <c r="F897" s="10">
        <v>7323.73</v>
      </c>
      <c r="G897" t="s">
        <v>11</v>
      </c>
      <c r="H897" t="s">
        <v>11</v>
      </c>
      <c r="I897" t="s">
        <v>246</v>
      </c>
      <c r="J897">
        <f t="shared" si="26"/>
        <v>18</v>
      </c>
      <c r="K897">
        <v>0</v>
      </c>
    </row>
    <row r="898" spans="1:11" x14ac:dyDescent="0.35">
      <c r="A898" t="s">
        <v>927</v>
      </c>
      <c r="B898">
        <v>1979</v>
      </c>
      <c r="C898" t="s">
        <v>18</v>
      </c>
      <c r="D898">
        <v>19</v>
      </c>
      <c r="E898" s="8" t="str">
        <f t="shared" si="27"/>
        <v>19-Jun-1979</v>
      </c>
      <c r="F898" s="10">
        <v>7325.05</v>
      </c>
      <c r="G898" t="s">
        <v>11</v>
      </c>
      <c r="H898" t="s">
        <v>12</v>
      </c>
      <c r="I898" t="s">
        <v>246</v>
      </c>
      <c r="J898">
        <f t="shared" ref="J898:J961" si="28">DATEDIF(E898,"08-6-2023","y")</f>
        <v>43</v>
      </c>
      <c r="K898">
        <v>0</v>
      </c>
    </row>
    <row r="899" spans="1:11" x14ac:dyDescent="0.35">
      <c r="A899" t="s">
        <v>928</v>
      </c>
      <c r="B899">
        <v>1984</v>
      </c>
      <c r="C899" t="s">
        <v>10</v>
      </c>
      <c r="D899">
        <v>25</v>
      </c>
      <c r="E899" s="8" t="str">
        <f t="shared" ref="E899:E962" si="29">CONCATENATE(D899,"-",C899,"-",B899)</f>
        <v>25-Jul-1984</v>
      </c>
      <c r="F899" s="10">
        <v>7325.47</v>
      </c>
      <c r="G899" t="s">
        <v>11</v>
      </c>
      <c r="H899" t="s">
        <v>16</v>
      </c>
      <c r="I899" t="s">
        <v>23</v>
      </c>
      <c r="J899">
        <f t="shared" si="28"/>
        <v>38</v>
      </c>
      <c r="K899">
        <v>3</v>
      </c>
    </row>
    <row r="900" spans="1:11" x14ac:dyDescent="0.35">
      <c r="A900" t="s">
        <v>929</v>
      </c>
      <c r="B900">
        <v>1979</v>
      </c>
      <c r="C900" t="s">
        <v>20</v>
      </c>
      <c r="D900">
        <v>19</v>
      </c>
      <c r="E900" s="8" t="str">
        <f t="shared" si="29"/>
        <v>19-Sep-1979</v>
      </c>
      <c r="F900" s="10">
        <v>7337.75</v>
      </c>
      <c r="G900" t="s">
        <v>11</v>
      </c>
      <c r="H900" t="s">
        <v>12</v>
      </c>
      <c r="I900" t="s">
        <v>41</v>
      </c>
      <c r="J900">
        <f t="shared" si="28"/>
        <v>43</v>
      </c>
      <c r="K900">
        <v>1</v>
      </c>
    </row>
    <row r="901" spans="1:11" x14ac:dyDescent="0.35">
      <c r="A901" t="s">
        <v>930</v>
      </c>
      <c r="B901">
        <v>1986</v>
      </c>
      <c r="C901" t="s">
        <v>18</v>
      </c>
      <c r="D901">
        <v>15</v>
      </c>
      <c r="E901" s="8" t="str">
        <f t="shared" si="29"/>
        <v>15-Jun-1986</v>
      </c>
      <c r="F901" s="10">
        <v>7339.93</v>
      </c>
      <c r="G901" t="s">
        <v>11</v>
      </c>
      <c r="H901" t="s">
        <v>11</v>
      </c>
      <c r="I901" t="s">
        <v>23</v>
      </c>
      <c r="J901">
        <f t="shared" si="28"/>
        <v>36</v>
      </c>
      <c r="K901">
        <v>3</v>
      </c>
    </row>
    <row r="902" spans="1:11" x14ac:dyDescent="0.35">
      <c r="A902" t="s">
        <v>931</v>
      </c>
      <c r="B902">
        <v>1977</v>
      </c>
      <c r="C902" t="s">
        <v>30</v>
      </c>
      <c r="D902">
        <v>18</v>
      </c>
      <c r="E902" s="8" t="str">
        <f t="shared" si="29"/>
        <v>18-Dec-1977</v>
      </c>
      <c r="F902" s="10">
        <v>7345.08</v>
      </c>
      <c r="G902" t="s">
        <v>11</v>
      </c>
      <c r="H902" t="s">
        <v>16</v>
      </c>
      <c r="I902" t="s">
        <v>41</v>
      </c>
      <c r="J902">
        <f t="shared" si="28"/>
        <v>45</v>
      </c>
      <c r="K902">
        <v>0</v>
      </c>
    </row>
    <row r="903" spans="1:11" x14ac:dyDescent="0.35">
      <c r="A903" t="s">
        <v>932</v>
      </c>
      <c r="B903">
        <v>1979</v>
      </c>
      <c r="C903" t="s">
        <v>18</v>
      </c>
      <c r="D903">
        <v>26</v>
      </c>
      <c r="E903" s="8" t="str">
        <f t="shared" si="29"/>
        <v>26-Jun-1979</v>
      </c>
      <c r="F903" s="10">
        <v>7345.73</v>
      </c>
      <c r="G903" t="s">
        <v>11</v>
      </c>
      <c r="H903" t="s">
        <v>16</v>
      </c>
      <c r="I903" t="s">
        <v>13</v>
      </c>
      <c r="J903">
        <f t="shared" si="28"/>
        <v>43</v>
      </c>
      <c r="K903">
        <v>1</v>
      </c>
    </row>
    <row r="904" spans="1:11" x14ac:dyDescent="0.35">
      <c r="A904" t="s">
        <v>933</v>
      </c>
      <c r="B904">
        <v>1977</v>
      </c>
      <c r="C904" t="s">
        <v>30</v>
      </c>
      <c r="D904">
        <v>1</v>
      </c>
      <c r="E904" s="8" t="str">
        <f t="shared" si="29"/>
        <v>1-Dec-1977</v>
      </c>
      <c r="F904" s="10">
        <v>7348.14</v>
      </c>
      <c r="G904" t="s">
        <v>11</v>
      </c>
      <c r="H904" t="s">
        <v>16</v>
      </c>
      <c r="I904" t="s">
        <v>41</v>
      </c>
      <c r="J904">
        <f t="shared" si="28"/>
        <v>45</v>
      </c>
      <c r="K904">
        <v>0</v>
      </c>
    </row>
    <row r="905" spans="1:11" x14ac:dyDescent="0.35">
      <c r="A905" t="s">
        <v>934</v>
      </c>
      <c r="B905">
        <v>1993</v>
      </c>
      <c r="C905" t="s">
        <v>36</v>
      </c>
      <c r="D905">
        <v>5</v>
      </c>
      <c r="E905" s="8" t="str">
        <f t="shared" si="29"/>
        <v>5-Oct-1993</v>
      </c>
      <c r="F905" s="10">
        <v>7349.12</v>
      </c>
      <c r="G905" t="s">
        <v>11</v>
      </c>
      <c r="H905" t="s">
        <v>11</v>
      </c>
      <c r="I905" t="s">
        <v>299</v>
      </c>
      <c r="J905">
        <f t="shared" si="28"/>
        <v>29</v>
      </c>
      <c r="K905">
        <v>0</v>
      </c>
    </row>
    <row r="906" spans="1:11" x14ac:dyDescent="0.35">
      <c r="A906" t="s">
        <v>935</v>
      </c>
      <c r="B906">
        <v>1983</v>
      </c>
      <c r="C906" t="s">
        <v>18</v>
      </c>
      <c r="D906">
        <v>21</v>
      </c>
      <c r="E906" s="8" t="str">
        <f t="shared" si="29"/>
        <v>21-Jun-1983</v>
      </c>
      <c r="F906" s="10">
        <v>7357.49</v>
      </c>
      <c r="G906" t="s">
        <v>11</v>
      </c>
      <c r="H906" t="s">
        <v>11</v>
      </c>
      <c r="I906" t="s">
        <v>23</v>
      </c>
      <c r="J906">
        <f t="shared" si="28"/>
        <v>39</v>
      </c>
      <c r="K906">
        <v>3</v>
      </c>
    </row>
    <row r="907" spans="1:11" x14ac:dyDescent="0.35">
      <c r="A907" t="s">
        <v>936</v>
      </c>
      <c r="B907">
        <v>1981</v>
      </c>
      <c r="C907" t="s">
        <v>10</v>
      </c>
      <c r="D907">
        <v>16</v>
      </c>
      <c r="E907" s="8" t="str">
        <f t="shared" si="29"/>
        <v>16-Jul-1981</v>
      </c>
      <c r="F907" s="10">
        <v>7358.18</v>
      </c>
      <c r="G907" t="s">
        <v>11</v>
      </c>
      <c r="H907" t="s">
        <v>12</v>
      </c>
      <c r="I907" t="s">
        <v>246</v>
      </c>
      <c r="J907">
        <f t="shared" si="28"/>
        <v>41</v>
      </c>
      <c r="K907">
        <v>1</v>
      </c>
    </row>
    <row r="908" spans="1:11" x14ac:dyDescent="0.35">
      <c r="A908" t="s">
        <v>937</v>
      </c>
      <c r="B908">
        <v>1965</v>
      </c>
      <c r="C908" t="s">
        <v>30</v>
      </c>
      <c r="D908">
        <v>9</v>
      </c>
      <c r="E908" s="8" t="str">
        <f t="shared" si="29"/>
        <v>9-Dec-1965</v>
      </c>
      <c r="F908" s="10">
        <v>7362.31</v>
      </c>
      <c r="G908" t="s">
        <v>12</v>
      </c>
      <c r="H908" t="s">
        <v>12</v>
      </c>
      <c r="I908" t="s">
        <v>13</v>
      </c>
      <c r="J908">
        <f t="shared" si="28"/>
        <v>57</v>
      </c>
      <c r="K908">
        <v>0</v>
      </c>
    </row>
    <row r="909" spans="1:11" x14ac:dyDescent="0.35">
      <c r="A909" t="s">
        <v>938</v>
      </c>
      <c r="B909">
        <v>1981</v>
      </c>
      <c r="C909" t="s">
        <v>15</v>
      </c>
      <c r="D909">
        <v>24</v>
      </c>
      <c r="E909" s="8" t="str">
        <f t="shared" si="29"/>
        <v>24-Nov-1981</v>
      </c>
      <c r="F909" s="10">
        <v>7371.77</v>
      </c>
      <c r="G909" t="s">
        <v>11</v>
      </c>
      <c r="H909" t="s">
        <v>16</v>
      </c>
      <c r="I909" t="s">
        <v>41</v>
      </c>
      <c r="J909">
        <f t="shared" si="28"/>
        <v>41</v>
      </c>
      <c r="K909">
        <v>2</v>
      </c>
    </row>
    <row r="910" spans="1:11" x14ac:dyDescent="0.35">
      <c r="A910" t="s">
        <v>939</v>
      </c>
      <c r="B910">
        <v>1993</v>
      </c>
      <c r="C910" t="s">
        <v>10</v>
      </c>
      <c r="D910">
        <v>22</v>
      </c>
      <c r="E910" s="8" t="str">
        <f t="shared" si="29"/>
        <v>22-Jul-1993</v>
      </c>
      <c r="F910" s="10">
        <v>7388.85</v>
      </c>
      <c r="G910" t="s">
        <v>11</v>
      </c>
      <c r="H910" t="s">
        <v>11</v>
      </c>
      <c r="I910" t="s">
        <v>534</v>
      </c>
      <c r="J910">
        <f t="shared" si="28"/>
        <v>29</v>
      </c>
      <c r="K910">
        <v>0</v>
      </c>
    </row>
    <row r="911" spans="1:11" x14ac:dyDescent="0.35">
      <c r="A911" t="s">
        <v>940</v>
      </c>
      <c r="B911">
        <v>1965</v>
      </c>
      <c r="C911" t="s">
        <v>30</v>
      </c>
      <c r="D911">
        <v>5</v>
      </c>
      <c r="E911" s="8" t="str">
        <f t="shared" si="29"/>
        <v>5-Dec-1965</v>
      </c>
      <c r="F911" s="10">
        <v>7403.98</v>
      </c>
      <c r="G911" t="s">
        <v>12</v>
      </c>
      <c r="H911" t="s">
        <v>11</v>
      </c>
      <c r="I911" t="s">
        <v>13</v>
      </c>
      <c r="J911">
        <f t="shared" si="28"/>
        <v>57</v>
      </c>
      <c r="K911">
        <v>0</v>
      </c>
    </row>
    <row r="912" spans="1:11" x14ac:dyDescent="0.35">
      <c r="A912" t="s">
        <v>941</v>
      </c>
      <c r="B912">
        <v>1983</v>
      </c>
      <c r="C912" t="s">
        <v>20</v>
      </c>
      <c r="D912">
        <v>19</v>
      </c>
      <c r="E912" s="8" t="str">
        <f t="shared" si="29"/>
        <v>19-Sep-1983</v>
      </c>
      <c r="F912" s="10">
        <v>7418.52</v>
      </c>
      <c r="G912" t="s">
        <v>11</v>
      </c>
      <c r="H912" t="s">
        <v>11</v>
      </c>
      <c r="I912" t="s">
        <v>41</v>
      </c>
      <c r="J912">
        <f t="shared" si="28"/>
        <v>39</v>
      </c>
      <c r="K912">
        <v>3</v>
      </c>
    </row>
    <row r="913" spans="1:11" x14ac:dyDescent="0.35">
      <c r="A913" t="s">
        <v>942</v>
      </c>
      <c r="B913">
        <v>1978</v>
      </c>
      <c r="C913" t="s">
        <v>15</v>
      </c>
      <c r="D913">
        <v>12</v>
      </c>
      <c r="E913" s="8" t="str">
        <f t="shared" si="29"/>
        <v>12-Nov-1978</v>
      </c>
      <c r="F913" s="10">
        <v>7419.48</v>
      </c>
      <c r="G913" t="s">
        <v>11</v>
      </c>
      <c r="H913" t="s">
        <v>11</v>
      </c>
      <c r="I913" t="s">
        <v>23</v>
      </c>
      <c r="J913">
        <f t="shared" si="28"/>
        <v>44</v>
      </c>
      <c r="K913">
        <v>0</v>
      </c>
    </row>
    <row r="914" spans="1:11" x14ac:dyDescent="0.35">
      <c r="A914" t="s">
        <v>943</v>
      </c>
      <c r="B914">
        <v>1978</v>
      </c>
      <c r="C914" t="s">
        <v>30</v>
      </c>
      <c r="D914">
        <v>2</v>
      </c>
      <c r="E914" s="8" t="str">
        <f t="shared" si="29"/>
        <v>2-Dec-1978</v>
      </c>
      <c r="F914" s="10">
        <v>7421.19</v>
      </c>
      <c r="G914" t="s">
        <v>11</v>
      </c>
      <c r="H914" t="s">
        <v>12</v>
      </c>
      <c r="I914" t="s">
        <v>23</v>
      </c>
      <c r="J914">
        <f t="shared" si="28"/>
        <v>44</v>
      </c>
      <c r="K914">
        <v>0</v>
      </c>
    </row>
    <row r="915" spans="1:11" x14ac:dyDescent="0.35">
      <c r="A915" t="s">
        <v>944</v>
      </c>
      <c r="B915">
        <v>1977</v>
      </c>
      <c r="C915" t="s">
        <v>34</v>
      </c>
      <c r="D915">
        <v>25</v>
      </c>
      <c r="E915" s="8" t="str">
        <f t="shared" si="29"/>
        <v>25-Aug-1977</v>
      </c>
      <c r="F915" s="10">
        <v>7441.05</v>
      </c>
      <c r="G915" t="s">
        <v>12</v>
      </c>
      <c r="H915" t="s">
        <v>11</v>
      </c>
      <c r="I915" t="s">
        <v>41</v>
      </c>
      <c r="J915">
        <f t="shared" si="28"/>
        <v>45</v>
      </c>
      <c r="K915">
        <v>1</v>
      </c>
    </row>
    <row r="916" spans="1:11" x14ac:dyDescent="0.35">
      <c r="A916" t="s">
        <v>945</v>
      </c>
      <c r="B916">
        <v>1979</v>
      </c>
      <c r="C916" t="s">
        <v>20</v>
      </c>
      <c r="D916">
        <v>1</v>
      </c>
      <c r="E916" s="8" t="str">
        <f t="shared" si="29"/>
        <v>1-Sep-1979</v>
      </c>
      <c r="F916" s="10">
        <v>7441.5</v>
      </c>
      <c r="G916" t="s">
        <v>12</v>
      </c>
      <c r="H916" t="s">
        <v>11</v>
      </c>
      <c r="I916" t="s">
        <v>41</v>
      </c>
      <c r="J916">
        <f t="shared" si="28"/>
        <v>43</v>
      </c>
      <c r="K916">
        <v>2</v>
      </c>
    </row>
    <row r="917" spans="1:11" x14ac:dyDescent="0.35">
      <c r="A917" t="s">
        <v>946</v>
      </c>
      <c r="B917">
        <v>1980</v>
      </c>
      <c r="C917" t="s">
        <v>10</v>
      </c>
      <c r="D917">
        <v>7</v>
      </c>
      <c r="E917" s="8" t="str">
        <f t="shared" si="29"/>
        <v>7-Jul-1980</v>
      </c>
      <c r="F917" s="10">
        <v>7443.64</v>
      </c>
      <c r="G917" t="s">
        <v>11</v>
      </c>
      <c r="H917" t="s">
        <v>12</v>
      </c>
      <c r="I917" t="s">
        <v>23</v>
      </c>
      <c r="J917">
        <f t="shared" si="28"/>
        <v>42</v>
      </c>
      <c r="K917">
        <v>1</v>
      </c>
    </row>
    <row r="918" spans="1:11" x14ac:dyDescent="0.35">
      <c r="A918" t="s">
        <v>947</v>
      </c>
      <c r="B918">
        <v>1977</v>
      </c>
      <c r="C918" t="s">
        <v>20</v>
      </c>
      <c r="D918">
        <v>25</v>
      </c>
      <c r="E918" s="8" t="str">
        <f t="shared" si="29"/>
        <v>25-Sep-1977</v>
      </c>
      <c r="F918" s="10">
        <v>7445.92</v>
      </c>
      <c r="G918" t="s">
        <v>12</v>
      </c>
      <c r="H918" t="s">
        <v>16</v>
      </c>
      <c r="I918" t="s">
        <v>41</v>
      </c>
      <c r="J918">
        <f t="shared" si="28"/>
        <v>45</v>
      </c>
      <c r="K918">
        <v>1</v>
      </c>
    </row>
    <row r="919" spans="1:11" x14ac:dyDescent="0.35">
      <c r="A919" t="s">
        <v>948</v>
      </c>
      <c r="B919">
        <v>1977</v>
      </c>
      <c r="C919" t="s">
        <v>20</v>
      </c>
      <c r="D919">
        <v>30</v>
      </c>
      <c r="E919" s="8" t="str">
        <f t="shared" si="29"/>
        <v>30-Sep-1977</v>
      </c>
      <c r="F919" s="10">
        <v>7448.4</v>
      </c>
      <c r="G919" t="s">
        <v>12</v>
      </c>
      <c r="H919" t="s">
        <v>12</v>
      </c>
      <c r="I919" t="s">
        <v>355</v>
      </c>
      <c r="J919">
        <f t="shared" si="28"/>
        <v>45</v>
      </c>
      <c r="K919">
        <v>0</v>
      </c>
    </row>
    <row r="920" spans="1:11" x14ac:dyDescent="0.35">
      <c r="A920" t="s">
        <v>949</v>
      </c>
      <c r="B920">
        <v>2001</v>
      </c>
      <c r="C920" t="s">
        <v>18</v>
      </c>
      <c r="D920">
        <v>1</v>
      </c>
      <c r="E920" s="8" t="str">
        <f t="shared" si="29"/>
        <v>1-Jun-2001</v>
      </c>
      <c r="F920" s="10">
        <v>7450.36</v>
      </c>
      <c r="G920" t="s">
        <v>11</v>
      </c>
      <c r="H920" t="s">
        <v>11</v>
      </c>
      <c r="I920" t="s">
        <v>23</v>
      </c>
      <c r="J920">
        <f t="shared" si="28"/>
        <v>22</v>
      </c>
      <c r="K920">
        <v>0</v>
      </c>
    </row>
    <row r="921" spans="1:11" x14ac:dyDescent="0.35">
      <c r="A921" t="s">
        <v>950</v>
      </c>
      <c r="B921">
        <v>1967</v>
      </c>
      <c r="C921" t="s">
        <v>34</v>
      </c>
      <c r="D921">
        <v>4</v>
      </c>
      <c r="E921" s="8" t="str">
        <f t="shared" si="29"/>
        <v>4-Aug-1967</v>
      </c>
      <c r="F921" s="10">
        <v>7463.51</v>
      </c>
      <c r="G921" t="s">
        <v>12</v>
      </c>
      <c r="H921" t="s">
        <v>12</v>
      </c>
      <c r="I921" t="s">
        <v>13</v>
      </c>
      <c r="J921">
        <f t="shared" si="28"/>
        <v>55</v>
      </c>
      <c r="K921">
        <v>0</v>
      </c>
    </row>
    <row r="922" spans="1:11" x14ac:dyDescent="0.35">
      <c r="A922" t="s">
        <v>951</v>
      </c>
      <c r="B922">
        <v>1996</v>
      </c>
      <c r="C922" t="s">
        <v>18</v>
      </c>
      <c r="D922">
        <v>14</v>
      </c>
      <c r="E922" s="8" t="str">
        <f t="shared" si="29"/>
        <v>14-Jun-1996</v>
      </c>
      <c r="F922" s="10">
        <v>7487.38</v>
      </c>
      <c r="G922" t="s">
        <v>11</v>
      </c>
      <c r="H922" t="s">
        <v>12</v>
      </c>
      <c r="I922" t="s">
        <v>23</v>
      </c>
      <c r="J922">
        <f t="shared" si="28"/>
        <v>26</v>
      </c>
      <c r="K922">
        <v>0</v>
      </c>
    </row>
    <row r="923" spans="1:11" x14ac:dyDescent="0.35">
      <c r="A923" t="s">
        <v>952</v>
      </c>
      <c r="B923">
        <v>1988</v>
      </c>
      <c r="C923" t="s">
        <v>30</v>
      </c>
      <c r="D923">
        <v>15</v>
      </c>
      <c r="E923" s="8" t="str">
        <f t="shared" si="29"/>
        <v>15-Dec-1988</v>
      </c>
      <c r="F923" s="10">
        <v>7494.63</v>
      </c>
      <c r="G923" t="s">
        <v>11</v>
      </c>
      <c r="H923" t="s">
        <v>12</v>
      </c>
      <c r="I923" t="s">
        <v>199</v>
      </c>
      <c r="J923">
        <f t="shared" si="28"/>
        <v>34</v>
      </c>
      <c r="K923">
        <v>3</v>
      </c>
    </row>
    <row r="924" spans="1:11" x14ac:dyDescent="0.35">
      <c r="A924" t="s">
        <v>953</v>
      </c>
      <c r="B924">
        <v>1997</v>
      </c>
      <c r="C924" t="s">
        <v>36</v>
      </c>
      <c r="D924">
        <v>28</v>
      </c>
      <c r="E924" s="8" t="str">
        <f t="shared" si="29"/>
        <v>28-Oct-1997</v>
      </c>
      <c r="F924" s="10">
        <v>7504.3</v>
      </c>
      <c r="G924" t="s">
        <v>11</v>
      </c>
      <c r="H924" t="s">
        <v>16</v>
      </c>
      <c r="I924" t="s">
        <v>23</v>
      </c>
      <c r="J924">
        <f t="shared" si="28"/>
        <v>25</v>
      </c>
      <c r="K924">
        <v>0</v>
      </c>
    </row>
    <row r="925" spans="1:11" x14ac:dyDescent="0.35">
      <c r="A925" t="s">
        <v>954</v>
      </c>
      <c r="B925">
        <v>1983</v>
      </c>
      <c r="C925" t="s">
        <v>10</v>
      </c>
      <c r="D925">
        <v>10</v>
      </c>
      <c r="E925" s="8" t="str">
        <f t="shared" si="29"/>
        <v>10-Jul-1983</v>
      </c>
      <c r="F925" s="10">
        <v>7512.27</v>
      </c>
      <c r="G925" t="s">
        <v>12</v>
      </c>
      <c r="H925" t="s">
        <v>11</v>
      </c>
      <c r="I925" t="s">
        <v>41</v>
      </c>
      <c r="J925">
        <f t="shared" si="28"/>
        <v>39</v>
      </c>
      <c r="K925">
        <v>4</v>
      </c>
    </row>
    <row r="926" spans="1:11" x14ac:dyDescent="0.35">
      <c r="A926" t="s">
        <v>955</v>
      </c>
      <c r="B926">
        <v>1978</v>
      </c>
      <c r="C926" t="s">
        <v>36</v>
      </c>
      <c r="D926">
        <v>18</v>
      </c>
      <c r="E926" s="8" t="str">
        <f t="shared" si="29"/>
        <v>18-Oct-1978</v>
      </c>
      <c r="F926" s="10">
        <v>7518.03</v>
      </c>
      <c r="G926" t="s">
        <v>11</v>
      </c>
      <c r="H926" t="s">
        <v>12</v>
      </c>
      <c r="I926" t="s">
        <v>23</v>
      </c>
      <c r="J926">
        <f t="shared" si="28"/>
        <v>44</v>
      </c>
      <c r="K926">
        <v>1</v>
      </c>
    </row>
    <row r="927" spans="1:11" x14ac:dyDescent="0.35">
      <c r="A927" t="s">
        <v>956</v>
      </c>
      <c r="B927">
        <v>1976</v>
      </c>
      <c r="C927" t="s">
        <v>36</v>
      </c>
      <c r="D927">
        <v>10</v>
      </c>
      <c r="E927" s="8" t="str">
        <f t="shared" si="29"/>
        <v>10-Oct-1976</v>
      </c>
      <c r="F927" s="10">
        <v>7526.71</v>
      </c>
      <c r="G927" t="s">
        <v>12</v>
      </c>
      <c r="H927" t="s">
        <v>16</v>
      </c>
      <c r="I927" t="s">
        <v>23</v>
      </c>
      <c r="J927">
        <f t="shared" si="28"/>
        <v>46</v>
      </c>
      <c r="K927">
        <v>0</v>
      </c>
    </row>
    <row r="928" spans="1:11" x14ac:dyDescent="0.35">
      <c r="A928" t="s">
        <v>957</v>
      </c>
      <c r="B928">
        <v>1978</v>
      </c>
      <c r="C928" t="s">
        <v>30</v>
      </c>
      <c r="D928">
        <v>14</v>
      </c>
      <c r="E928" s="8" t="str">
        <f t="shared" si="29"/>
        <v>14-Dec-1978</v>
      </c>
      <c r="F928" s="10">
        <v>7531.7</v>
      </c>
      <c r="G928" t="s">
        <v>11</v>
      </c>
      <c r="H928" t="s">
        <v>16</v>
      </c>
      <c r="I928" t="s">
        <v>13</v>
      </c>
      <c r="J928">
        <f t="shared" si="28"/>
        <v>44</v>
      </c>
      <c r="K928">
        <v>2</v>
      </c>
    </row>
    <row r="929" spans="1:11" x14ac:dyDescent="0.35">
      <c r="A929" t="s">
        <v>958</v>
      </c>
      <c r="B929">
        <v>1984</v>
      </c>
      <c r="C929" t="s">
        <v>34</v>
      </c>
      <c r="D929">
        <v>22</v>
      </c>
      <c r="E929" s="8" t="str">
        <f t="shared" si="29"/>
        <v>22-Aug-1984</v>
      </c>
      <c r="F929" s="10">
        <v>7537.16</v>
      </c>
      <c r="G929" t="s">
        <v>11</v>
      </c>
      <c r="H929" t="s">
        <v>11</v>
      </c>
      <c r="I929" t="s">
        <v>23</v>
      </c>
      <c r="J929">
        <f t="shared" si="28"/>
        <v>38</v>
      </c>
      <c r="K929">
        <v>3</v>
      </c>
    </row>
    <row r="930" spans="1:11" x14ac:dyDescent="0.35">
      <c r="A930" t="s">
        <v>959</v>
      </c>
      <c r="B930">
        <v>1988</v>
      </c>
      <c r="C930" t="s">
        <v>30</v>
      </c>
      <c r="D930">
        <v>15</v>
      </c>
      <c r="E930" s="8" t="str">
        <f t="shared" si="29"/>
        <v>15-Dec-1988</v>
      </c>
      <c r="F930" s="10">
        <v>7538.52</v>
      </c>
      <c r="G930" t="s">
        <v>11</v>
      </c>
      <c r="H930" t="s">
        <v>11</v>
      </c>
      <c r="I930" t="s">
        <v>23</v>
      </c>
      <c r="J930">
        <f t="shared" si="28"/>
        <v>34</v>
      </c>
      <c r="K930">
        <v>3</v>
      </c>
    </row>
    <row r="931" spans="1:11" x14ac:dyDescent="0.35">
      <c r="A931" t="s">
        <v>960</v>
      </c>
      <c r="B931">
        <v>1994</v>
      </c>
      <c r="C931" t="s">
        <v>34</v>
      </c>
      <c r="D931">
        <v>14</v>
      </c>
      <c r="E931" s="8" t="str">
        <f t="shared" si="29"/>
        <v>14-Aug-1994</v>
      </c>
      <c r="F931" s="10">
        <v>7567.13</v>
      </c>
      <c r="G931" t="s">
        <v>11</v>
      </c>
      <c r="H931" t="s">
        <v>11</v>
      </c>
      <c r="I931" t="s">
        <v>299</v>
      </c>
      <c r="J931">
        <f t="shared" si="28"/>
        <v>28</v>
      </c>
      <c r="K931">
        <v>0</v>
      </c>
    </row>
    <row r="932" spans="1:11" x14ac:dyDescent="0.35">
      <c r="A932" t="s">
        <v>961</v>
      </c>
      <c r="B932">
        <v>1967</v>
      </c>
      <c r="C932" t="s">
        <v>10</v>
      </c>
      <c r="D932">
        <v>17</v>
      </c>
      <c r="E932" s="8" t="str">
        <f t="shared" si="29"/>
        <v>17-Jul-1967</v>
      </c>
      <c r="F932" s="10">
        <v>7585.62</v>
      </c>
      <c r="G932" t="s">
        <v>12</v>
      </c>
      <c r="H932" t="s">
        <v>11</v>
      </c>
      <c r="I932" t="s">
        <v>13</v>
      </c>
      <c r="J932">
        <f t="shared" si="28"/>
        <v>55</v>
      </c>
      <c r="K932">
        <v>0</v>
      </c>
    </row>
    <row r="933" spans="1:11" x14ac:dyDescent="0.35">
      <c r="A933" t="s">
        <v>962</v>
      </c>
      <c r="B933">
        <v>1997</v>
      </c>
      <c r="C933" t="s">
        <v>20</v>
      </c>
      <c r="D933">
        <v>30</v>
      </c>
      <c r="E933" s="8" t="str">
        <f t="shared" si="29"/>
        <v>30-Sep-1997</v>
      </c>
      <c r="F933" s="10">
        <v>7607.03</v>
      </c>
      <c r="G933" t="s">
        <v>11</v>
      </c>
      <c r="H933" t="s">
        <v>11</v>
      </c>
      <c r="I933" t="s">
        <v>23</v>
      </c>
      <c r="J933">
        <f t="shared" si="28"/>
        <v>25</v>
      </c>
      <c r="K933">
        <v>0</v>
      </c>
    </row>
    <row r="934" spans="1:11" x14ac:dyDescent="0.35">
      <c r="A934" t="s">
        <v>963</v>
      </c>
      <c r="B934">
        <v>1968</v>
      </c>
      <c r="C934" t="s">
        <v>10</v>
      </c>
      <c r="D934">
        <v>3</v>
      </c>
      <c r="E934" s="8" t="str">
        <f t="shared" si="29"/>
        <v>3-Jul-1968</v>
      </c>
      <c r="F934" s="10">
        <v>7609.6</v>
      </c>
      <c r="G934" t="s">
        <v>12</v>
      </c>
      <c r="H934" t="s">
        <v>11</v>
      </c>
      <c r="I934" t="s">
        <v>23</v>
      </c>
      <c r="J934">
        <f t="shared" si="28"/>
        <v>54</v>
      </c>
      <c r="K934">
        <v>0</v>
      </c>
    </row>
    <row r="935" spans="1:11" x14ac:dyDescent="0.35">
      <c r="A935" t="s">
        <v>964</v>
      </c>
      <c r="B935">
        <v>1996</v>
      </c>
      <c r="C935" t="s">
        <v>20</v>
      </c>
      <c r="D935">
        <v>17</v>
      </c>
      <c r="E935" s="8" t="str">
        <f t="shared" si="29"/>
        <v>17-Sep-1996</v>
      </c>
      <c r="F935" s="10">
        <v>7623.13</v>
      </c>
      <c r="G935" t="s">
        <v>11</v>
      </c>
      <c r="H935" t="s">
        <v>12</v>
      </c>
      <c r="I935" t="s">
        <v>41</v>
      </c>
      <c r="J935">
        <f t="shared" si="28"/>
        <v>26</v>
      </c>
      <c r="K935">
        <v>0</v>
      </c>
    </row>
    <row r="936" spans="1:11" x14ac:dyDescent="0.35">
      <c r="A936" t="s">
        <v>965</v>
      </c>
      <c r="B936">
        <v>1978</v>
      </c>
      <c r="C936" t="s">
        <v>15</v>
      </c>
      <c r="D936">
        <v>28</v>
      </c>
      <c r="E936" s="8" t="str">
        <f t="shared" si="29"/>
        <v>28-Nov-1978</v>
      </c>
      <c r="F936" s="10">
        <v>7623.52</v>
      </c>
      <c r="G936" t="s">
        <v>11</v>
      </c>
      <c r="H936" t="s">
        <v>16</v>
      </c>
      <c r="I936" t="s">
        <v>41</v>
      </c>
      <c r="J936">
        <f t="shared" si="28"/>
        <v>44</v>
      </c>
      <c r="K936">
        <v>1</v>
      </c>
    </row>
    <row r="937" spans="1:11" x14ac:dyDescent="0.35">
      <c r="A937" t="s">
        <v>966</v>
      </c>
      <c r="B937">
        <v>1978</v>
      </c>
      <c r="C937" t="s">
        <v>15</v>
      </c>
      <c r="D937">
        <v>6</v>
      </c>
      <c r="E937" s="8" t="str">
        <f t="shared" si="29"/>
        <v>6-Nov-1978</v>
      </c>
      <c r="F937" s="10">
        <v>7624.63</v>
      </c>
      <c r="G937" t="s">
        <v>11</v>
      </c>
      <c r="H937" t="s">
        <v>16</v>
      </c>
      <c r="I937" t="s">
        <v>41</v>
      </c>
      <c r="J937">
        <f t="shared" si="28"/>
        <v>44</v>
      </c>
      <c r="K937">
        <v>1</v>
      </c>
    </row>
    <row r="938" spans="1:11" x14ac:dyDescent="0.35">
      <c r="A938" t="s">
        <v>967</v>
      </c>
      <c r="B938">
        <v>1978</v>
      </c>
      <c r="C938" t="s">
        <v>15</v>
      </c>
      <c r="D938">
        <v>29</v>
      </c>
      <c r="E938" s="8" t="str">
        <f t="shared" si="29"/>
        <v>29-Nov-1978</v>
      </c>
      <c r="F938" s="10">
        <v>7626.99</v>
      </c>
      <c r="G938" t="s">
        <v>11</v>
      </c>
      <c r="H938" t="s">
        <v>11</v>
      </c>
      <c r="I938" t="s">
        <v>41</v>
      </c>
      <c r="J938">
        <f t="shared" si="28"/>
        <v>44</v>
      </c>
      <c r="K938">
        <v>1</v>
      </c>
    </row>
    <row r="939" spans="1:11" x14ac:dyDescent="0.35">
      <c r="A939" t="s">
        <v>968</v>
      </c>
      <c r="B939">
        <v>1978</v>
      </c>
      <c r="C939" t="s">
        <v>34</v>
      </c>
      <c r="D939">
        <v>24</v>
      </c>
      <c r="E939" s="8" t="str">
        <f t="shared" si="29"/>
        <v>24-Aug-1978</v>
      </c>
      <c r="F939" s="10">
        <v>7633.72</v>
      </c>
      <c r="G939" t="s">
        <v>11</v>
      </c>
      <c r="H939" t="s">
        <v>16</v>
      </c>
      <c r="I939" t="s">
        <v>13</v>
      </c>
      <c r="J939">
        <f t="shared" si="28"/>
        <v>44</v>
      </c>
      <c r="K939">
        <v>1</v>
      </c>
    </row>
    <row r="940" spans="1:11" x14ac:dyDescent="0.35">
      <c r="A940" t="s">
        <v>969</v>
      </c>
      <c r="B940">
        <v>2001</v>
      </c>
      <c r="C940" t="s">
        <v>30</v>
      </c>
      <c r="D940">
        <v>13</v>
      </c>
      <c r="E940" s="8" t="str">
        <f t="shared" si="29"/>
        <v>13-Dec-2001</v>
      </c>
      <c r="F940" s="10">
        <v>7636.92</v>
      </c>
      <c r="G940" t="s">
        <v>11</v>
      </c>
      <c r="H940" t="s">
        <v>12</v>
      </c>
      <c r="I940" t="s">
        <v>23</v>
      </c>
      <c r="J940">
        <f t="shared" si="28"/>
        <v>21</v>
      </c>
      <c r="K940">
        <v>0</v>
      </c>
    </row>
    <row r="941" spans="1:11" x14ac:dyDescent="0.35">
      <c r="A941" t="s">
        <v>970</v>
      </c>
      <c r="B941">
        <v>1980</v>
      </c>
      <c r="C941" t="s">
        <v>18</v>
      </c>
      <c r="D941">
        <v>20</v>
      </c>
      <c r="E941" s="8" t="str">
        <f t="shared" si="29"/>
        <v>20-Jun-1980</v>
      </c>
      <c r="F941" s="10">
        <v>7639.42</v>
      </c>
      <c r="G941" t="s">
        <v>11</v>
      </c>
      <c r="H941" t="s">
        <v>11</v>
      </c>
      <c r="I941" t="s">
        <v>246</v>
      </c>
      <c r="J941">
        <f t="shared" si="28"/>
        <v>42</v>
      </c>
      <c r="K941">
        <v>1</v>
      </c>
    </row>
    <row r="942" spans="1:11" x14ac:dyDescent="0.35">
      <c r="A942" t="s">
        <v>971</v>
      </c>
      <c r="B942">
        <v>1980</v>
      </c>
      <c r="C942" t="s">
        <v>10</v>
      </c>
      <c r="D942">
        <v>24</v>
      </c>
      <c r="E942" s="8" t="str">
        <f t="shared" si="29"/>
        <v>24-Jul-1980</v>
      </c>
      <c r="F942" s="10">
        <v>7640.31</v>
      </c>
      <c r="G942" t="s">
        <v>11</v>
      </c>
      <c r="H942" t="s">
        <v>16</v>
      </c>
      <c r="I942" t="s">
        <v>13</v>
      </c>
      <c r="J942">
        <f t="shared" si="28"/>
        <v>42</v>
      </c>
      <c r="K942">
        <v>2</v>
      </c>
    </row>
    <row r="943" spans="1:11" x14ac:dyDescent="0.35">
      <c r="A943" t="s">
        <v>972</v>
      </c>
      <c r="B943">
        <v>1999</v>
      </c>
      <c r="C943" t="s">
        <v>18</v>
      </c>
      <c r="D943">
        <v>15</v>
      </c>
      <c r="E943" s="8" t="str">
        <f t="shared" si="29"/>
        <v>15-Jun-1999</v>
      </c>
      <c r="F943" s="10">
        <v>7642.05</v>
      </c>
      <c r="G943" t="s">
        <v>11</v>
      </c>
      <c r="H943" t="s">
        <v>11</v>
      </c>
      <c r="I943" t="s">
        <v>534</v>
      </c>
      <c r="J943">
        <f t="shared" si="28"/>
        <v>23</v>
      </c>
      <c r="K943">
        <v>0</v>
      </c>
    </row>
    <row r="944" spans="1:11" x14ac:dyDescent="0.35">
      <c r="A944" t="s">
        <v>973</v>
      </c>
      <c r="B944">
        <v>1980</v>
      </c>
      <c r="C944" t="s">
        <v>36</v>
      </c>
      <c r="D944">
        <v>16</v>
      </c>
      <c r="E944" s="8" t="str">
        <f t="shared" si="29"/>
        <v>16-Oct-1980</v>
      </c>
      <c r="F944" s="10">
        <v>7650.77</v>
      </c>
      <c r="G944" t="s">
        <v>11</v>
      </c>
      <c r="H944" t="s">
        <v>11</v>
      </c>
      <c r="I944" t="s">
        <v>246</v>
      </c>
      <c r="J944">
        <f t="shared" si="28"/>
        <v>42</v>
      </c>
      <c r="K944">
        <v>1</v>
      </c>
    </row>
    <row r="945" spans="1:11" x14ac:dyDescent="0.35">
      <c r="A945" t="s">
        <v>974</v>
      </c>
      <c r="B945">
        <v>1993</v>
      </c>
      <c r="C945" t="s">
        <v>34</v>
      </c>
      <c r="D945">
        <v>10</v>
      </c>
      <c r="E945" s="8" t="str">
        <f t="shared" si="29"/>
        <v>10-Aug-1993</v>
      </c>
      <c r="F945" s="10">
        <v>7650.8</v>
      </c>
      <c r="G945" t="s">
        <v>11</v>
      </c>
      <c r="H945" t="s">
        <v>11</v>
      </c>
      <c r="I945" t="s">
        <v>23</v>
      </c>
      <c r="J945">
        <f t="shared" si="28"/>
        <v>29</v>
      </c>
      <c r="K945">
        <v>0</v>
      </c>
    </row>
    <row r="946" spans="1:11" x14ac:dyDescent="0.35">
      <c r="A946" t="s">
        <v>975</v>
      </c>
      <c r="B946">
        <v>1998</v>
      </c>
      <c r="C946" t="s">
        <v>20</v>
      </c>
      <c r="D946">
        <v>30</v>
      </c>
      <c r="E946" s="8" t="str">
        <f t="shared" si="29"/>
        <v>30-Sep-1998</v>
      </c>
      <c r="F946" s="10">
        <v>7652.26</v>
      </c>
      <c r="G946" t="s">
        <v>11</v>
      </c>
      <c r="H946" t="s">
        <v>12</v>
      </c>
      <c r="I946" t="s">
        <v>248</v>
      </c>
      <c r="J946">
        <f t="shared" si="28"/>
        <v>24</v>
      </c>
      <c r="K946">
        <v>0</v>
      </c>
    </row>
    <row r="947" spans="1:11" x14ac:dyDescent="0.35">
      <c r="A947" t="s">
        <v>976</v>
      </c>
      <c r="B947">
        <v>1965</v>
      </c>
      <c r="C947" t="s">
        <v>30</v>
      </c>
      <c r="D947">
        <v>27</v>
      </c>
      <c r="E947" s="8" t="str">
        <f t="shared" si="29"/>
        <v>27-Dec-1965</v>
      </c>
      <c r="F947" s="10">
        <v>7657.69</v>
      </c>
      <c r="G947" t="s">
        <v>12</v>
      </c>
      <c r="H947" t="s">
        <v>12</v>
      </c>
      <c r="I947" t="s">
        <v>23</v>
      </c>
      <c r="J947">
        <f t="shared" si="28"/>
        <v>57</v>
      </c>
      <c r="K947">
        <v>0</v>
      </c>
    </row>
    <row r="948" spans="1:11" x14ac:dyDescent="0.35">
      <c r="A948" t="s">
        <v>977</v>
      </c>
      <c r="B948">
        <v>1976</v>
      </c>
      <c r="C948" t="s">
        <v>36</v>
      </c>
      <c r="D948">
        <v>9</v>
      </c>
      <c r="E948" s="8" t="str">
        <f t="shared" si="29"/>
        <v>9-Oct-1976</v>
      </c>
      <c r="F948" s="10">
        <v>7662.47</v>
      </c>
      <c r="G948" t="s">
        <v>11</v>
      </c>
      <c r="H948" t="s">
        <v>16</v>
      </c>
      <c r="I948" t="s">
        <v>41</v>
      </c>
      <c r="J948">
        <f t="shared" si="28"/>
        <v>46</v>
      </c>
      <c r="K948">
        <v>2</v>
      </c>
    </row>
    <row r="949" spans="1:11" x14ac:dyDescent="0.35">
      <c r="A949" t="s">
        <v>978</v>
      </c>
      <c r="B949">
        <v>1996</v>
      </c>
      <c r="C949" t="s">
        <v>15</v>
      </c>
      <c r="D949">
        <v>24</v>
      </c>
      <c r="E949" s="8" t="str">
        <f t="shared" si="29"/>
        <v>24-Nov-1996</v>
      </c>
      <c r="F949" s="10">
        <v>7670.75</v>
      </c>
      <c r="G949" t="s">
        <v>11</v>
      </c>
      <c r="H949" t="s">
        <v>11</v>
      </c>
      <c r="I949" t="s">
        <v>631</v>
      </c>
      <c r="J949">
        <f t="shared" si="28"/>
        <v>26</v>
      </c>
      <c r="K949">
        <v>0</v>
      </c>
    </row>
    <row r="950" spans="1:11" x14ac:dyDescent="0.35">
      <c r="A950" t="s">
        <v>979</v>
      </c>
      <c r="B950">
        <v>1995</v>
      </c>
      <c r="C950" t="s">
        <v>20</v>
      </c>
      <c r="D950">
        <v>13</v>
      </c>
      <c r="E950" s="8" t="str">
        <f t="shared" si="29"/>
        <v>13-Sep-1995</v>
      </c>
      <c r="F950" s="10">
        <v>7676.4</v>
      </c>
      <c r="G950" t="s">
        <v>11</v>
      </c>
      <c r="H950" t="s">
        <v>16</v>
      </c>
      <c r="I950" t="s">
        <v>23</v>
      </c>
      <c r="J950">
        <f t="shared" si="28"/>
        <v>27</v>
      </c>
      <c r="K950">
        <v>0</v>
      </c>
    </row>
    <row r="951" spans="1:11" x14ac:dyDescent="0.35">
      <c r="A951" t="s">
        <v>980</v>
      </c>
      <c r="B951">
        <v>1971</v>
      </c>
      <c r="C951" t="s">
        <v>36</v>
      </c>
      <c r="D951">
        <v>11</v>
      </c>
      <c r="E951" s="8" t="str">
        <f t="shared" si="29"/>
        <v>11-Oct-1971</v>
      </c>
      <c r="F951" s="10">
        <v>7680.92</v>
      </c>
      <c r="G951" t="s">
        <v>11</v>
      </c>
      <c r="H951" t="s">
        <v>16</v>
      </c>
      <c r="I951" t="s">
        <v>13</v>
      </c>
      <c r="J951">
        <f t="shared" si="28"/>
        <v>51</v>
      </c>
      <c r="K951">
        <v>0</v>
      </c>
    </row>
    <row r="952" spans="1:11" x14ac:dyDescent="0.35">
      <c r="A952" t="s">
        <v>981</v>
      </c>
      <c r="B952">
        <v>1981</v>
      </c>
      <c r="C952" t="s">
        <v>30</v>
      </c>
      <c r="D952">
        <v>19</v>
      </c>
      <c r="E952" s="8" t="str">
        <f t="shared" si="29"/>
        <v>19-Dec-1981</v>
      </c>
      <c r="F952" s="10">
        <v>7681.17</v>
      </c>
      <c r="G952" t="s">
        <v>11</v>
      </c>
      <c r="H952" t="s">
        <v>11</v>
      </c>
      <c r="I952" t="s">
        <v>515</v>
      </c>
      <c r="J952">
        <f t="shared" si="28"/>
        <v>41</v>
      </c>
      <c r="K952">
        <v>1</v>
      </c>
    </row>
    <row r="953" spans="1:11" x14ac:dyDescent="0.35">
      <c r="A953" t="s">
        <v>982</v>
      </c>
      <c r="B953">
        <v>1982</v>
      </c>
      <c r="C953" t="s">
        <v>30</v>
      </c>
      <c r="D953">
        <v>18</v>
      </c>
      <c r="E953" s="8" t="str">
        <f t="shared" si="29"/>
        <v>18-Dec-1982</v>
      </c>
      <c r="F953" s="10">
        <v>7682.67</v>
      </c>
      <c r="G953" t="s">
        <v>11</v>
      </c>
      <c r="H953" t="s">
        <v>16</v>
      </c>
      <c r="I953" t="s">
        <v>13</v>
      </c>
      <c r="J953">
        <f t="shared" si="28"/>
        <v>40</v>
      </c>
      <c r="K953">
        <v>3</v>
      </c>
    </row>
    <row r="954" spans="1:11" x14ac:dyDescent="0.35">
      <c r="A954" t="s">
        <v>983</v>
      </c>
      <c r="B954">
        <v>1987</v>
      </c>
      <c r="C954" t="s">
        <v>10</v>
      </c>
      <c r="D954">
        <v>12</v>
      </c>
      <c r="E954" s="8" t="str">
        <f t="shared" si="29"/>
        <v>12-Jul-1987</v>
      </c>
      <c r="F954" s="10">
        <v>7684.62</v>
      </c>
      <c r="G954" t="s">
        <v>11</v>
      </c>
      <c r="H954" t="s">
        <v>12</v>
      </c>
      <c r="I954" t="s">
        <v>299</v>
      </c>
      <c r="J954">
        <f t="shared" si="28"/>
        <v>35</v>
      </c>
      <c r="K954">
        <v>3</v>
      </c>
    </row>
    <row r="955" spans="1:11" x14ac:dyDescent="0.35">
      <c r="A955" t="s">
        <v>984</v>
      </c>
      <c r="B955">
        <v>1978</v>
      </c>
      <c r="C955" t="s">
        <v>30</v>
      </c>
      <c r="D955">
        <v>29</v>
      </c>
      <c r="E955" s="8" t="str">
        <f t="shared" si="29"/>
        <v>29-Dec-1978</v>
      </c>
      <c r="F955" s="10">
        <v>7726.85</v>
      </c>
      <c r="G955" t="s">
        <v>16</v>
      </c>
      <c r="H955" t="s">
        <v>11</v>
      </c>
      <c r="I955" t="s">
        <v>41</v>
      </c>
      <c r="J955">
        <f t="shared" si="28"/>
        <v>44</v>
      </c>
      <c r="K955">
        <v>2</v>
      </c>
    </row>
    <row r="956" spans="1:11" x14ac:dyDescent="0.35">
      <c r="A956" t="s">
        <v>985</v>
      </c>
      <c r="B956">
        <v>1979</v>
      </c>
      <c r="C956" t="s">
        <v>18</v>
      </c>
      <c r="D956">
        <v>2</v>
      </c>
      <c r="E956" s="8" t="str">
        <f t="shared" si="29"/>
        <v>2-Jun-1979</v>
      </c>
      <c r="F956" s="10">
        <v>7727.25</v>
      </c>
      <c r="G956" t="s">
        <v>11</v>
      </c>
      <c r="H956" t="s">
        <v>12</v>
      </c>
      <c r="I956" t="s">
        <v>23</v>
      </c>
      <c r="J956">
        <f t="shared" si="28"/>
        <v>44</v>
      </c>
      <c r="K956">
        <v>1</v>
      </c>
    </row>
    <row r="957" spans="1:11" x14ac:dyDescent="0.35">
      <c r="A957" t="s">
        <v>986</v>
      </c>
      <c r="B957">
        <v>1980</v>
      </c>
      <c r="C957" t="s">
        <v>20</v>
      </c>
      <c r="D957">
        <v>10</v>
      </c>
      <c r="E957" s="8" t="str">
        <f t="shared" si="29"/>
        <v>10-Sep-1980</v>
      </c>
      <c r="F957" s="10">
        <v>7729.65</v>
      </c>
      <c r="G957" t="s">
        <v>12</v>
      </c>
      <c r="H957" t="s">
        <v>16</v>
      </c>
      <c r="I957" t="s">
        <v>167</v>
      </c>
      <c r="J957">
        <f t="shared" si="28"/>
        <v>42</v>
      </c>
      <c r="K957">
        <v>2</v>
      </c>
    </row>
    <row r="958" spans="1:11" x14ac:dyDescent="0.35">
      <c r="A958" t="s">
        <v>987</v>
      </c>
      <c r="B958">
        <v>1978</v>
      </c>
      <c r="C958" t="s">
        <v>30</v>
      </c>
      <c r="D958">
        <v>4</v>
      </c>
      <c r="E958" s="8" t="str">
        <f t="shared" si="29"/>
        <v>4-Dec-1978</v>
      </c>
      <c r="F958" s="10">
        <v>7731.43</v>
      </c>
      <c r="G958" t="s">
        <v>12</v>
      </c>
      <c r="H958" t="s">
        <v>11</v>
      </c>
      <c r="I958" t="s">
        <v>13</v>
      </c>
      <c r="J958">
        <f t="shared" si="28"/>
        <v>44</v>
      </c>
      <c r="K958">
        <v>2</v>
      </c>
    </row>
    <row r="959" spans="1:11" x14ac:dyDescent="0.35">
      <c r="A959" t="s">
        <v>988</v>
      </c>
      <c r="B959">
        <v>1977</v>
      </c>
      <c r="C959" t="s">
        <v>34</v>
      </c>
      <c r="D959">
        <v>29</v>
      </c>
      <c r="E959" s="8" t="str">
        <f t="shared" si="29"/>
        <v>29-Aug-1977</v>
      </c>
      <c r="F959" s="10">
        <v>7731.86</v>
      </c>
      <c r="G959" t="s">
        <v>11</v>
      </c>
      <c r="H959" t="s">
        <v>12</v>
      </c>
      <c r="I959" t="s">
        <v>23</v>
      </c>
      <c r="J959">
        <f t="shared" si="28"/>
        <v>45</v>
      </c>
      <c r="K959">
        <v>0</v>
      </c>
    </row>
    <row r="960" spans="1:11" x14ac:dyDescent="0.35">
      <c r="A960" t="s">
        <v>989</v>
      </c>
      <c r="B960">
        <v>1965</v>
      </c>
      <c r="C960" t="s">
        <v>10</v>
      </c>
      <c r="D960">
        <v>18</v>
      </c>
      <c r="E960" s="8" t="str">
        <f t="shared" si="29"/>
        <v>18-Jul-1965</v>
      </c>
      <c r="F960" s="10">
        <v>7736.39</v>
      </c>
      <c r="G960" t="s">
        <v>12</v>
      </c>
      <c r="H960" t="s">
        <v>11</v>
      </c>
      <c r="I960" t="s">
        <v>13</v>
      </c>
      <c r="J960">
        <f t="shared" si="28"/>
        <v>57</v>
      </c>
      <c r="K960">
        <v>0</v>
      </c>
    </row>
    <row r="961" spans="1:11" x14ac:dyDescent="0.35">
      <c r="A961" t="s">
        <v>990</v>
      </c>
      <c r="B961">
        <v>1978</v>
      </c>
      <c r="C961" t="s">
        <v>20</v>
      </c>
      <c r="D961">
        <v>4</v>
      </c>
      <c r="E961" s="8" t="str">
        <f t="shared" si="29"/>
        <v>4-Sep-1978</v>
      </c>
      <c r="F961" s="10">
        <v>7740.34</v>
      </c>
      <c r="G961" t="s">
        <v>16</v>
      </c>
      <c r="H961" t="s">
        <v>16</v>
      </c>
      <c r="I961" t="s">
        <v>41</v>
      </c>
      <c r="J961">
        <f t="shared" si="28"/>
        <v>44</v>
      </c>
      <c r="K961">
        <v>2</v>
      </c>
    </row>
    <row r="962" spans="1:11" x14ac:dyDescent="0.35">
      <c r="A962" t="s">
        <v>991</v>
      </c>
      <c r="B962">
        <v>1976</v>
      </c>
      <c r="C962" t="s">
        <v>30</v>
      </c>
      <c r="D962">
        <v>12</v>
      </c>
      <c r="E962" s="8" t="str">
        <f t="shared" si="29"/>
        <v>12-Dec-1976</v>
      </c>
      <c r="F962" s="10">
        <v>7742.11</v>
      </c>
      <c r="G962" t="s">
        <v>12</v>
      </c>
      <c r="H962" t="s">
        <v>11</v>
      </c>
      <c r="I962" t="s">
        <v>13</v>
      </c>
      <c r="J962">
        <f t="shared" ref="J962:J1025" si="30">DATEDIF(E962,"08-6-2023","y")</f>
        <v>46</v>
      </c>
      <c r="K962">
        <v>1</v>
      </c>
    </row>
    <row r="963" spans="1:11" x14ac:dyDescent="0.35">
      <c r="A963" t="s">
        <v>992</v>
      </c>
      <c r="B963">
        <v>1981</v>
      </c>
      <c r="C963" t="s">
        <v>18</v>
      </c>
      <c r="D963">
        <v>30</v>
      </c>
      <c r="E963" s="8" t="str">
        <f t="shared" ref="E963:E1026" si="31">CONCATENATE(D963,"-",C963,"-",B963)</f>
        <v>30-Jun-1981</v>
      </c>
      <c r="F963" s="10">
        <v>7749.16</v>
      </c>
      <c r="G963" t="s">
        <v>11</v>
      </c>
      <c r="H963" t="s">
        <v>16</v>
      </c>
      <c r="I963" t="s">
        <v>23</v>
      </c>
      <c r="J963">
        <f t="shared" si="30"/>
        <v>41</v>
      </c>
      <c r="K963">
        <v>2</v>
      </c>
    </row>
    <row r="964" spans="1:11" x14ac:dyDescent="0.35">
      <c r="A964" t="s">
        <v>993</v>
      </c>
      <c r="B964">
        <v>1997</v>
      </c>
      <c r="C964" t="s">
        <v>30</v>
      </c>
      <c r="D964">
        <v>21</v>
      </c>
      <c r="E964" s="8" t="str">
        <f t="shared" si="31"/>
        <v>21-Dec-1997</v>
      </c>
      <c r="F964" s="10">
        <v>7763.06</v>
      </c>
      <c r="G964" t="s">
        <v>11</v>
      </c>
      <c r="H964" t="s">
        <v>16</v>
      </c>
      <c r="I964" t="s">
        <v>23</v>
      </c>
      <c r="J964">
        <f t="shared" si="30"/>
        <v>25</v>
      </c>
      <c r="K964">
        <v>0</v>
      </c>
    </row>
    <row r="965" spans="1:11" x14ac:dyDescent="0.35">
      <c r="A965" t="s">
        <v>994</v>
      </c>
      <c r="B965">
        <v>1974</v>
      </c>
      <c r="C965" t="s">
        <v>30</v>
      </c>
      <c r="D965">
        <v>6</v>
      </c>
      <c r="E965" s="8" t="str">
        <f t="shared" si="31"/>
        <v>6-Dec-1974</v>
      </c>
      <c r="F965" s="10">
        <v>7789.64</v>
      </c>
      <c r="G965" t="s">
        <v>16</v>
      </c>
      <c r="H965" t="s">
        <v>12</v>
      </c>
      <c r="I965" t="s">
        <v>13</v>
      </c>
      <c r="J965">
        <f t="shared" si="30"/>
        <v>48</v>
      </c>
      <c r="K965">
        <v>0</v>
      </c>
    </row>
    <row r="966" spans="1:11" x14ac:dyDescent="0.35">
      <c r="A966" t="s">
        <v>995</v>
      </c>
      <c r="B966">
        <v>1999</v>
      </c>
      <c r="C966" t="s">
        <v>30</v>
      </c>
      <c r="D966">
        <v>25</v>
      </c>
      <c r="E966" s="8" t="str">
        <f t="shared" si="31"/>
        <v>25-Dec-1999</v>
      </c>
      <c r="F966" s="10">
        <v>7794.68</v>
      </c>
      <c r="G966" t="s">
        <v>11</v>
      </c>
      <c r="H966" t="s">
        <v>11</v>
      </c>
      <c r="I966" t="s">
        <v>534</v>
      </c>
      <c r="J966">
        <f t="shared" si="30"/>
        <v>23</v>
      </c>
      <c r="K966">
        <v>0</v>
      </c>
    </row>
    <row r="967" spans="1:11" x14ac:dyDescent="0.35">
      <c r="A967" t="s">
        <v>996</v>
      </c>
      <c r="B967">
        <v>1997</v>
      </c>
      <c r="C967" t="s">
        <v>30</v>
      </c>
      <c r="D967">
        <v>2</v>
      </c>
      <c r="E967" s="8" t="str">
        <f t="shared" si="31"/>
        <v>2-Dec-1997</v>
      </c>
      <c r="F967" s="10">
        <v>7803.77</v>
      </c>
      <c r="G967" t="s">
        <v>11</v>
      </c>
      <c r="H967" t="s">
        <v>12</v>
      </c>
      <c r="I967" t="s">
        <v>23</v>
      </c>
      <c r="J967">
        <f t="shared" si="30"/>
        <v>25</v>
      </c>
      <c r="K967">
        <v>0</v>
      </c>
    </row>
    <row r="968" spans="1:11" x14ac:dyDescent="0.35">
      <c r="A968" t="s">
        <v>997</v>
      </c>
      <c r="B968">
        <v>1974</v>
      </c>
      <c r="C968" t="s">
        <v>15</v>
      </c>
      <c r="D968">
        <v>9</v>
      </c>
      <c r="E968" s="8" t="str">
        <f t="shared" si="31"/>
        <v>9-Nov-1974</v>
      </c>
      <c r="F968" s="10">
        <v>7804.16</v>
      </c>
      <c r="G968" t="s">
        <v>11</v>
      </c>
      <c r="H968" t="s">
        <v>12</v>
      </c>
      <c r="I968" t="s">
        <v>13</v>
      </c>
      <c r="J968">
        <f t="shared" si="30"/>
        <v>48</v>
      </c>
      <c r="K968">
        <v>0</v>
      </c>
    </row>
    <row r="969" spans="1:11" x14ac:dyDescent="0.35">
      <c r="A969" t="s">
        <v>998</v>
      </c>
      <c r="B969">
        <v>1991</v>
      </c>
      <c r="C969" t="s">
        <v>30</v>
      </c>
      <c r="D969">
        <v>21</v>
      </c>
      <c r="E969" s="8" t="str">
        <f t="shared" si="31"/>
        <v>21-Dec-1991</v>
      </c>
      <c r="F969" s="10">
        <v>7812.67</v>
      </c>
      <c r="G969" t="s">
        <v>11</v>
      </c>
      <c r="H969" t="s">
        <v>16</v>
      </c>
      <c r="I969" t="s">
        <v>23</v>
      </c>
      <c r="J969">
        <f t="shared" si="30"/>
        <v>31</v>
      </c>
      <c r="K969">
        <v>3</v>
      </c>
    </row>
    <row r="970" spans="1:11" x14ac:dyDescent="0.35">
      <c r="A970" t="s">
        <v>999</v>
      </c>
      <c r="B970">
        <v>1989</v>
      </c>
      <c r="C970" t="s">
        <v>36</v>
      </c>
      <c r="D970">
        <v>12</v>
      </c>
      <c r="E970" s="8" t="str">
        <f t="shared" si="31"/>
        <v>12-Oct-1989</v>
      </c>
      <c r="F970" s="10">
        <v>7824.37</v>
      </c>
      <c r="G970" t="s">
        <v>11</v>
      </c>
      <c r="H970" t="s">
        <v>11</v>
      </c>
      <c r="I970" t="s">
        <v>23</v>
      </c>
      <c r="J970">
        <f t="shared" si="30"/>
        <v>33</v>
      </c>
      <c r="K970">
        <v>3</v>
      </c>
    </row>
    <row r="971" spans="1:11" x14ac:dyDescent="0.35">
      <c r="A971" t="s">
        <v>1000</v>
      </c>
      <c r="B971">
        <v>2001</v>
      </c>
      <c r="C971" t="s">
        <v>36</v>
      </c>
      <c r="D971">
        <v>5</v>
      </c>
      <c r="E971" s="8" t="str">
        <f t="shared" si="31"/>
        <v>5-Oct-2001</v>
      </c>
      <c r="F971" s="10">
        <v>7844.8</v>
      </c>
      <c r="G971" t="s">
        <v>11</v>
      </c>
      <c r="H971" t="s">
        <v>11</v>
      </c>
      <c r="I971" t="s">
        <v>23</v>
      </c>
      <c r="J971">
        <f t="shared" si="30"/>
        <v>21</v>
      </c>
      <c r="K971">
        <v>0</v>
      </c>
    </row>
    <row r="972" spans="1:11" x14ac:dyDescent="0.35">
      <c r="A972" t="s">
        <v>1001</v>
      </c>
      <c r="B972">
        <v>1994</v>
      </c>
      <c r="C972" t="s">
        <v>15</v>
      </c>
      <c r="D972">
        <v>17</v>
      </c>
      <c r="E972" s="8" t="str">
        <f t="shared" si="31"/>
        <v>17-Nov-1994</v>
      </c>
      <c r="F972" s="10">
        <v>7851.85</v>
      </c>
      <c r="G972" t="s">
        <v>11</v>
      </c>
      <c r="H972" t="s">
        <v>12</v>
      </c>
      <c r="I972" t="s">
        <v>23</v>
      </c>
      <c r="J972">
        <f t="shared" si="30"/>
        <v>28</v>
      </c>
      <c r="K972">
        <v>0</v>
      </c>
    </row>
    <row r="973" spans="1:11" x14ac:dyDescent="0.35">
      <c r="A973" t="s">
        <v>1002</v>
      </c>
      <c r="B973">
        <v>1962</v>
      </c>
      <c r="C973" t="s">
        <v>36</v>
      </c>
      <c r="D973">
        <v>10</v>
      </c>
      <c r="E973" s="8" t="str">
        <f t="shared" si="31"/>
        <v>10-Oct-1962</v>
      </c>
      <c r="F973" s="10">
        <v>7896.41</v>
      </c>
      <c r="G973" t="s">
        <v>12</v>
      </c>
      <c r="H973" t="s">
        <v>11</v>
      </c>
      <c r="I973" t="s">
        <v>13</v>
      </c>
      <c r="J973">
        <f t="shared" si="30"/>
        <v>60</v>
      </c>
      <c r="K973">
        <v>0</v>
      </c>
    </row>
    <row r="974" spans="1:11" x14ac:dyDescent="0.35">
      <c r="A974" t="s">
        <v>1003</v>
      </c>
      <c r="B974">
        <v>1977</v>
      </c>
      <c r="C974" t="s">
        <v>10</v>
      </c>
      <c r="D974">
        <v>20</v>
      </c>
      <c r="E974" s="8" t="str">
        <f t="shared" si="31"/>
        <v>20-Jul-1977</v>
      </c>
      <c r="F974" s="10">
        <v>7935.29</v>
      </c>
      <c r="G974" t="s">
        <v>11</v>
      </c>
      <c r="H974" t="s">
        <v>16</v>
      </c>
      <c r="I974" t="s">
        <v>246</v>
      </c>
      <c r="J974">
        <f t="shared" si="30"/>
        <v>45</v>
      </c>
      <c r="K974">
        <v>0</v>
      </c>
    </row>
    <row r="975" spans="1:11" x14ac:dyDescent="0.35">
      <c r="A975" t="s">
        <v>1004</v>
      </c>
      <c r="B975">
        <v>1987</v>
      </c>
      <c r="C975" t="s">
        <v>36</v>
      </c>
      <c r="D975">
        <v>29</v>
      </c>
      <c r="E975" s="8" t="str">
        <f t="shared" si="31"/>
        <v>29-Oct-1987</v>
      </c>
      <c r="F975" s="10">
        <v>7948.22</v>
      </c>
      <c r="G975" t="s">
        <v>11</v>
      </c>
      <c r="H975" t="s">
        <v>12</v>
      </c>
      <c r="I975" t="s">
        <v>199</v>
      </c>
      <c r="J975">
        <f t="shared" si="30"/>
        <v>35</v>
      </c>
      <c r="K975">
        <v>3</v>
      </c>
    </row>
    <row r="976" spans="1:11" x14ac:dyDescent="0.35">
      <c r="A976" t="s">
        <v>1005</v>
      </c>
      <c r="B976">
        <v>1966</v>
      </c>
      <c r="C976" t="s">
        <v>10</v>
      </c>
      <c r="D976">
        <v>9</v>
      </c>
      <c r="E976" s="8" t="str">
        <f t="shared" si="31"/>
        <v>9-Jul-1966</v>
      </c>
      <c r="F976" s="10">
        <v>7953.72</v>
      </c>
      <c r="G976" t="s">
        <v>12</v>
      </c>
      <c r="H976" t="s">
        <v>12</v>
      </c>
      <c r="I976" t="s">
        <v>23</v>
      </c>
      <c r="J976">
        <f t="shared" si="30"/>
        <v>56</v>
      </c>
      <c r="K976">
        <v>0</v>
      </c>
    </row>
    <row r="977" spans="1:11" x14ac:dyDescent="0.35">
      <c r="A977" t="s">
        <v>1006</v>
      </c>
      <c r="B977">
        <v>1981</v>
      </c>
      <c r="C977" t="s">
        <v>30</v>
      </c>
      <c r="D977">
        <v>28</v>
      </c>
      <c r="E977" s="8" t="str">
        <f t="shared" si="31"/>
        <v>28-Dec-1981</v>
      </c>
      <c r="F977" s="10">
        <v>7954.52</v>
      </c>
      <c r="G977" t="s">
        <v>11</v>
      </c>
      <c r="H977" t="s">
        <v>11</v>
      </c>
      <c r="I977" t="s">
        <v>41</v>
      </c>
      <c r="J977">
        <f t="shared" si="30"/>
        <v>41</v>
      </c>
      <c r="K977">
        <v>3</v>
      </c>
    </row>
    <row r="978" spans="1:11" x14ac:dyDescent="0.35">
      <c r="A978" t="s">
        <v>1007</v>
      </c>
      <c r="B978">
        <v>1970</v>
      </c>
      <c r="C978" t="s">
        <v>18</v>
      </c>
      <c r="D978">
        <v>19</v>
      </c>
      <c r="E978" s="8" t="str">
        <f t="shared" si="31"/>
        <v>19-Jun-1970</v>
      </c>
      <c r="F978" s="10">
        <v>7958.13</v>
      </c>
      <c r="G978" t="s">
        <v>11</v>
      </c>
      <c r="H978" t="s">
        <v>11</v>
      </c>
      <c r="I978" t="s">
        <v>13</v>
      </c>
      <c r="J978">
        <f t="shared" si="30"/>
        <v>52</v>
      </c>
      <c r="K978">
        <v>0</v>
      </c>
    </row>
    <row r="979" spans="1:11" x14ac:dyDescent="0.35">
      <c r="A979" t="s">
        <v>1008</v>
      </c>
      <c r="B979">
        <v>1975</v>
      </c>
      <c r="C979" t="s">
        <v>34</v>
      </c>
      <c r="D979">
        <v>10</v>
      </c>
      <c r="E979" s="8" t="str">
        <f t="shared" si="31"/>
        <v>10-Aug-1975</v>
      </c>
      <c r="F979" s="10">
        <v>7966.81</v>
      </c>
      <c r="G979" t="s">
        <v>11</v>
      </c>
      <c r="H979" t="s">
        <v>11</v>
      </c>
      <c r="I979" t="s">
        <v>13</v>
      </c>
      <c r="J979">
        <f t="shared" si="30"/>
        <v>47</v>
      </c>
      <c r="K979">
        <v>1</v>
      </c>
    </row>
    <row r="980" spans="1:11" x14ac:dyDescent="0.35">
      <c r="A980" t="s">
        <v>1009</v>
      </c>
      <c r="B980">
        <v>1972</v>
      </c>
      <c r="C980" t="s">
        <v>15</v>
      </c>
      <c r="D980">
        <v>23</v>
      </c>
      <c r="E980" s="8" t="str">
        <f t="shared" si="31"/>
        <v>23-Nov-1972</v>
      </c>
      <c r="F980" s="10">
        <v>7980.34</v>
      </c>
      <c r="G980" t="s">
        <v>11</v>
      </c>
      <c r="H980" t="s">
        <v>11</v>
      </c>
      <c r="I980" t="s">
        <v>13</v>
      </c>
      <c r="J980">
        <f t="shared" si="30"/>
        <v>50</v>
      </c>
      <c r="K980">
        <v>0</v>
      </c>
    </row>
    <row r="981" spans="1:11" x14ac:dyDescent="0.35">
      <c r="A981" t="s">
        <v>1010</v>
      </c>
      <c r="B981">
        <v>1983</v>
      </c>
      <c r="C981" t="s">
        <v>34</v>
      </c>
      <c r="D981">
        <v>28</v>
      </c>
      <c r="E981" s="8" t="str">
        <f t="shared" si="31"/>
        <v>28-Aug-1983</v>
      </c>
      <c r="F981" s="10">
        <v>7985.82</v>
      </c>
      <c r="G981" t="s">
        <v>11</v>
      </c>
      <c r="H981" t="s">
        <v>16</v>
      </c>
      <c r="I981" t="s">
        <v>246</v>
      </c>
      <c r="J981">
        <f t="shared" si="30"/>
        <v>39</v>
      </c>
      <c r="K981">
        <v>3</v>
      </c>
    </row>
    <row r="982" spans="1:11" x14ac:dyDescent="0.35">
      <c r="A982" t="s">
        <v>1011</v>
      </c>
      <c r="B982">
        <v>1983</v>
      </c>
      <c r="C982" t="s">
        <v>34</v>
      </c>
      <c r="D982">
        <v>20</v>
      </c>
      <c r="E982" s="8" t="str">
        <f t="shared" si="31"/>
        <v>20-Aug-1983</v>
      </c>
      <c r="F982" s="10">
        <v>7986.48</v>
      </c>
      <c r="G982" t="s">
        <v>11</v>
      </c>
      <c r="H982" t="s">
        <v>12</v>
      </c>
      <c r="I982" t="s">
        <v>246</v>
      </c>
      <c r="J982">
        <f t="shared" si="30"/>
        <v>39</v>
      </c>
      <c r="K982">
        <v>3</v>
      </c>
    </row>
    <row r="983" spans="1:11" x14ac:dyDescent="0.35">
      <c r="A983" t="s">
        <v>1012</v>
      </c>
      <c r="B983">
        <v>1962</v>
      </c>
      <c r="C983" t="s">
        <v>34</v>
      </c>
      <c r="D983">
        <v>22</v>
      </c>
      <c r="E983" s="8" t="str">
        <f t="shared" si="31"/>
        <v>22-Aug-1962</v>
      </c>
      <c r="F983" s="10">
        <v>8004.96</v>
      </c>
      <c r="G983" t="s">
        <v>12</v>
      </c>
      <c r="H983" t="s">
        <v>16</v>
      </c>
      <c r="I983" t="s">
        <v>13</v>
      </c>
      <c r="J983">
        <f t="shared" si="30"/>
        <v>60</v>
      </c>
      <c r="K983">
        <v>0</v>
      </c>
    </row>
    <row r="984" spans="1:11" x14ac:dyDescent="0.35">
      <c r="A984" t="s">
        <v>1013</v>
      </c>
      <c r="B984">
        <v>1995</v>
      </c>
      <c r="C984" t="s">
        <v>20</v>
      </c>
      <c r="D984">
        <v>18</v>
      </c>
      <c r="E984" s="8" t="str">
        <f t="shared" si="31"/>
        <v>18-Sep-1995</v>
      </c>
      <c r="F984" s="10">
        <v>8014.62</v>
      </c>
      <c r="G984" t="s">
        <v>11</v>
      </c>
      <c r="H984" t="s">
        <v>12</v>
      </c>
      <c r="I984" t="s">
        <v>23</v>
      </c>
      <c r="J984">
        <f t="shared" si="30"/>
        <v>27</v>
      </c>
      <c r="K984">
        <v>0</v>
      </c>
    </row>
    <row r="985" spans="1:11" x14ac:dyDescent="0.35">
      <c r="A985" t="s">
        <v>1014</v>
      </c>
      <c r="B985">
        <v>1980</v>
      </c>
      <c r="C985" t="s">
        <v>15</v>
      </c>
      <c r="D985">
        <v>8</v>
      </c>
      <c r="E985" s="8" t="str">
        <f t="shared" si="31"/>
        <v>8-Nov-1980</v>
      </c>
      <c r="F985" s="10">
        <v>8017.06</v>
      </c>
      <c r="G985" t="s">
        <v>11</v>
      </c>
      <c r="H985" t="s">
        <v>11</v>
      </c>
      <c r="I985" t="s">
        <v>23</v>
      </c>
      <c r="J985">
        <f t="shared" si="30"/>
        <v>42</v>
      </c>
      <c r="K985">
        <v>2</v>
      </c>
    </row>
    <row r="986" spans="1:11" x14ac:dyDescent="0.35">
      <c r="A986" t="s">
        <v>1015</v>
      </c>
      <c r="B986">
        <v>1989</v>
      </c>
      <c r="C986" t="s">
        <v>15</v>
      </c>
      <c r="D986">
        <v>3</v>
      </c>
      <c r="E986" s="8" t="str">
        <f t="shared" si="31"/>
        <v>3-Nov-1989</v>
      </c>
      <c r="F986" s="10">
        <v>8021.11</v>
      </c>
      <c r="G986" t="s">
        <v>11</v>
      </c>
      <c r="H986" t="s">
        <v>16</v>
      </c>
      <c r="I986" t="s">
        <v>23</v>
      </c>
      <c r="J986">
        <f t="shared" si="30"/>
        <v>33</v>
      </c>
      <c r="K986">
        <v>3</v>
      </c>
    </row>
    <row r="987" spans="1:11" x14ac:dyDescent="0.35">
      <c r="A987" t="s">
        <v>1016</v>
      </c>
      <c r="B987">
        <v>1978</v>
      </c>
      <c r="C987" t="s">
        <v>10</v>
      </c>
      <c r="D987">
        <v>17</v>
      </c>
      <c r="E987" s="8" t="str">
        <f t="shared" si="31"/>
        <v>17-Jul-1978</v>
      </c>
      <c r="F987" s="10">
        <v>8023.14</v>
      </c>
      <c r="G987" t="s">
        <v>11</v>
      </c>
      <c r="H987" t="s">
        <v>12</v>
      </c>
      <c r="I987" t="s">
        <v>23</v>
      </c>
      <c r="J987">
        <f t="shared" si="30"/>
        <v>44</v>
      </c>
      <c r="K987">
        <v>1</v>
      </c>
    </row>
    <row r="988" spans="1:11" x14ac:dyDescent="0.35">
      <c r="A988" t="s">
        <v>1017</v>
      </c>
      <c r="B988">
        <v>1976</v>
      </c>
      <c r="C988" t="s">
        <v>30</v>
      </c>
      <c r="D988">
        <v>20</v>
      </c>
      <c r="E988" s="8" t="str">
        <f t="shared" si="31"/>
        <v>20-Dec-1976</v>
      </c>
      <c r="F988" s="10">
        <v>8026.67</v>
      </c>
      <c r="G988" t="s">
        <v>11</v>
      </c>
      <c r="H988" t="s">
        <v>11</v>
      </c>
      <c r="I988" t="s">
        <v>23</v>
      </c>
      <c r="J988">
        <f t="shared" si="30"/>
        <v>46</v>
      </c>
      <c r="K988">
        <v>0</v>
      </c>
    </row>
    <row r="989" spans="1:11" x14ac:dyDescent="0.35">
      <c r="A989" t="s">
        <v>1018</v>
      </c>
      <c r="B989">
        <v>1977</v>
      </c>
      <c r="C989" t="s">
        <v>15</v>
      </c>
      <c r="D989">
        <v>6</v>
      </c>
      <c r="E989" s="8" t="str">
        <f t="shared" si="31"/>
        <v>6-Nov-1977</v>
      </c>
      <c r="F989" s="10">
        <v>8027.97</v>
      </c>
      <c r="G989" t="s">
        <v>12</v>
      </c>
      <c r="H989" t="s">
        <v>11</v>
      </c>
      <c r="I989" t="s">
        <v>41</v>
      </c>
      <c r="J989">
        <f t="shared" si="30"/>
        <v>45</v>
      </c>
      <c r="K989">
        <v>2</v>
      </c>
    </row>
    <row r="990" spans="1:11" x14ac:dyDescent="0.35">
      <c r="A990" t="s">
        <v>1019</v>
      </c>
      <c r="B990">
        <v>2003</v>
      </c>
      <c r="C990" t="s">
        <v>30</v>
      </c>
      <c r="D990">
        <v>12</v>
      </c>
      <c r="E990" s="8" t="str">
        <f t="shared" si="31"/>
        <v>12-Dec-2003</v>
      </c>
      <c r="F990" s="10">
        <v>8035.64</v>
      </c>
      <c r="G990" t="s">
        <v>11</v>
      </c>
      <c r="H990" t="s">
        <v>11</v>
      </c>
      <c r="I990" t="s">
        <v>23</v>
      </c>
      <c r="J990">
        <f t="shared" si="30"/>
        <v>19</v>
      </c>
      <c r="K990">
        <v>0</v>
      </c>
    </row>
    <row r="991" spans="1:11" x14ac:dyDescent="0.35">
      <c r="A991" t="s">
        <v>1020</v>
      </c>
      <c r="B991">
        <v>1985</v>
      </c>
      <c r="C991" t="s">
        <v>15</v>
      </c>
      <c r="D991">
        <v>28</v>
      </c>
      <c r="E991" s="8" t="str">
        <f t="shared" si="31"/>
        <v>28-Nov-1985</v>
      </c>
      <c r="F991" s="10">
        <v>8059.06</v>
      </c>
      <c r="G991" t="s">
        <v>11</v>
      </c>
      <c r="H991" t="s">
        <v>12</v>
      </c>
      <c r="I991" t="s">
        <v>23</v>
      </c>
      <c r="J991">
        <f t="shared" si="30"/>
        <v>37</v>
      </c>
      <c r="K991">
        <v>3</v>
      </c>
    </row>
    <row r="992" spans="1:11" x14ac:dyDescent="0.35">
      <c r="A992" t="s">
        <v>1021</v>
      </c>
      <c r="B992">
        <v>1982</v>
      </c>
      <c r="C992" t="s">
        <v>30</v>
      </c>
      <c r="D992">
        <v>27</v>
      </c>
      <c r="E992" s="8" t="str">
        <f t="shared" si="31"/>
        <v>27-Dec-1982</v>
      </c>
      <c r="F992" s="10">
        <v>8059.68</v>
      </c>
      <c r="G992" t="s">
        <v>11</v>
      </c>
      <c r="H992" t="s">
        <v>12</v>
      </c>
      <c r="I992" t="s">
        <v>23</v>
      </c>
      <c r="J992">
        <f t="shared" si="30"/>
        <v>40</v>
      </c>
      <c r="K992">
        <v>3</v>
      </c>
    </row>
    <row r="993" spans="1:11" x14ac:dyDescent="0.35">
      <c r="A993" t="s">
        <v>1022</v>
      </c>
      <c r="B993">
        <v>1970</v>
      </c>
      <c r="C993" t="s">
        <v>30</v>
      </c>
      <c r="D993">
        <v>12</v>
      </c>
      <c r="E993" s="8" t="str">
        <f t="shared" si="31"/>
        <v>12-Dec-1970</v>
      </c>
      <c r="F993" s="10">
        <v>8062.31</v>
      </c>
      <c r="G993" t="s">
        <v>11</v>
      </c>
      <c r="H993" t="s">
        <v>16</v>
      </c>
      <c r="I993" t="s">
        <v>13</v>
      </c>
      <c r="J993">
        <f t="shared" si="30"/>
        <v>52</v>
      </c>
      <c r="K993">
        <v>0</v>
      </c>
    </row>
    <row r="994" spans="1:11" x14ac:dyDescent="0.35">
      <c r="A994" t="s">
        <v>1023</v>
      </c>
      <c r="B994">
        <v>1975</v>
      </c>
      <c r="C994" t="s">
        <v>18</v>
      </c>
      <c r="D994">
        <v>28</v>
      </c>
      <c r="E994" s="8" t="str">
        <f t="shared" si="31"/>
        <v>28-Jun-1975</v>
      </c>
      <c r="F994" s="10">
        <v>8062.76</v>
      </c>
      <c r="G994" t="s">
        <v>12</v>
      </c>
      <c r="H994" t="s">
        <v>12</v>
      </c>
      <c r="I994" t="s">
        <v>41</v>
      </c>
      <c r="J994">
        <f t="shared" si="30"/>
        <v>47</v>
      </c>
      <c r="K994">
        <v>1</v>
      </c>
    </row>
    <row r="995" spans="1:11" x14ac:dyDescent="0.35">
      <c r="A995" t="s">
        <v>1024</v>
      </c>
      <c r="B995">
        <v>1965</v>
      </c>
      <c r="C995" t="s">
        <v>34</v>
      </c>
      <c r="D995">
        <v>11</v>
      </c>
      <c r="E995" s="8" t="str">
        <f t="shared" si="31"/>
        <v>11-Aug-1965</v>
      </c>
      <c r="F995" s="10">
        <v>8067.83</v>
      </c>
      <c r="G995" t="s">
        <v>12</v>
      </c>
      <c r="H995" t="s">
        <v>16</v>
      </c>
      <c r="I995" t="s">
        <v>13</v>
      </c>
      <c r="J995">
        <f t="shared" si="30"/>
        <v>57</v>
      </c>
      <c r="K995">
        <v>0</v>
      </c>
    </row>
    <row r="996" spans="1:11" x14ac:dyDescent="0.35">
      <c r="A996" t="s">
        <v>1025</v>
      </c>
      <c r="B996">
        <v>1975</v>
      </c>
      <c r="C996" t="s">
        <v>30</v>
      </c>
      <c r="D996">
        <v>15</v>
      </c>
      <c r="E996" s="8" t="str">
        <f t="shared" si="31"/>
        <v>15-Dec-1975</v>
      </c>
      <c r="F996" s="10">
        <v>8068.19</v>
      </c>
      <c r="G996" t="s">
        <v>12</v>
      </c>
      <c r="H996" t="s">
        <v>11</v>
      </c>
      <c r="I996" t="s">
        <v>41</v>
      </c>
      <c r="J996">
        <f t="shared" si="30"/>
        <v>47</v>
      </c>
      <c r="K996">
        <v>1</v>
      </c>
    </row>
    <row r="997" spans="1:11" x14ac:dyDescent="0.35">
      <c r="A997" t="s">
        <v>1026</v>
      </c>
      <c r="B997">
        <v>1965</v>
      </c>
      <c r="C997" t="s">
        <v>36</v>
      </c>
      <c r="D997">
        <v>21</v>
      </c>
      <c r="E997" s="8" t="str">
        <f t="shared" si="31"/>
        <v>21-Oct-1965</v>
      </c>
      <c r="F997" s="10">
        <v>8071.57</v>
      </c>
      <c r="G997" t="s">
        <v>12</v>
      </c>
      <c r="H997" t="s">
        <v>16</v>
      </c>
      <c r="I997" t="s">
        <v>41</v>
      </c>
      <c r="J997">
        <f t="shared" si="30"/>
        <v>57</v>
      </c>
      <c r="K997">
        <v>0</v>
      </c>
    </row>
    <row r="998" spans="1:11" x14ac:dyDescent="0.35">
      <c r="A998" t="s">
        <v>1027</v>
      </c>
      <c r="B998">
        <v>1993</v>
      </c>
      <c r="C998" t="s">
        <v>15</v>
      </c>
      <c r="D998">
        <v>7</v>
      </c>
      <c r="E998" s="8" t="str">
        <f t="shared" si="31"/>
        <v>7-Nov-1993</v>
      </c>
      <c r="F998" s="10">
        <v>8077.41</v>
      </c>
      <c r="G998" t="s">
        <v>11</v>
      </c>
      <c r="H998" t="s">
        <v>16</v>
      </c>
      <c r="I998" t="s">
        <v>534</v>
      </c>
      <c r="J998">
        <f t="shared" si="30"/>
        <v>29</v>
      </c>
      <c r="K998">
        <v>0</v>
      </c>
    </row>
    <row r="999" spans="1:11" x14ac:dyDescent="0.35">
      <c r="A999" t="s">
        <v>1028</v>
      </c>
      <c r="B999">
        <v>2001</v>
      </c>
      <c r="C999" t="s">
        <v>34</v>
      </c>
      <c r="D999">
        <v>28</v>
      </c>
      <c r="E999" s="8" t="str">
        <f t="shared" si="31"/>
        <v>28-Aug-2001</v>
      </c>
      <c r="F999" s="10">
        <v>8081.26</v>
      </c>
      <c r="G999" t="s">
        <v>11</v>
      </c>
      <c r="H999" t="s">
        <v>11</v>
      </c>
      <c r="I999" t="s">
        <v>23</v>
      </c>
      <c r="J999">
        <f t="shared" si="30"/>
        <v>21</v>
      </c>
      <c r="K999">
        <v>0</v>
      </c>
    </row>
    <row r="1000" spans="1:11" x14ac:dyDescent="0.35">
      <c r="A1000" t="s">
        <v>1029</v>
      </c>
      <c r="B1000">
        <v>1994</v>
      </c>
      <c r="C1000" t="s">
        <v>36</v>
      </c>
      <c r="D1000">
        <v>12</v>
      </c>
      <c r="E1000" s="8" t="str">
        <f t="shared" si="31"/>
        <v>12-Oct-1994</v>
      </c>
      <c r="F1000" s="10">
        <v>8081.74</v>
      </c>
      <c r="G1000" t="s">
        <v>11</v>
      </c>
      <c r="H1000" t="s">
        <v>11</v>
      </c>
      <c r="I1000" t="s">
        <v>534</v>
      </c>
      <c r="J1000">
        <f t="shared" si="30"/>
        <v>28</v>
      </c>
      <c r="K1000">
        <v>0</v>
      </c>
    </row>
    <row r="1001" spans="1:11" x14ac:dyDescent="0.35">
      <c r="A1001" t="s">
        <v>1030</v>
      </c>
      <c r="B1001">
        <v>1975</v>
      </c>
      <c r="C1001" t="s">
        <v>30</v>
      </c>
      <c r="D1001">
        <v>21</v>
      </c>
      <c r="E1001" s="8" t="str">
        <f t="shared" si="31"/>
        <v>21-Dec-1975</v>
      </c>
      <c r="F1001" s="10">
        <v>8083.92</v>
      </c>
      <c r="G1001" t="s">
        <v>12</v>
      </c>
      <c r="H1001" t="s">
        <v>12</v>
      </c>
      <c r="I1001" t="s">
        <v>13</v>
      </c>
      <c r="J1001">
        <f t="shared" si="30"/>
        <v>47</v>
      </c>
      <c r="K1001">
        <v>1</v>
      </c>
    </row>
    <row r="1002" spans="1:11" x14ac:dyDescent="0.35">
      <c r="A1002" t="s">
        <v>1031</v>
      </c>
      <c r="B1002">
        <v>1967</v>
      </c>
      <c r="C1002" t="s">
        <v>18</v>
      </c>
      <c r="D1002">
        <v>10</v>
      </c>
      <c r="E1002" s="8" t="str">
        <f t="shared" si="31"/>
        <v>10-Jun-1967</v>
      </c>
      <c r="F1002" s="10">
        <v>8091.3</v>
      </c>
      <c r="G1002" t="s">
        <v>12</v>
      </c>
      <c r="H1002" t="s">
        <v>16</v>
      </c>
      <c r="I1002" t="s">
        <v>23</v>
      </c>
      <c r="J1002">
        <f t="shared" si="30"/>
        <v>55</v>
      </c>
      <c r="K1002">
        <v>0</v>
      </c>
    </row>
    <row r="1003" spans="1:11" x14ac:dyDescent="0.35">
      <c r="A1003" t="s">
        <v>1032</v>
      </c>
      <c r="B1003">
        <v>1973</v>
      </c>
      <c r="C1003" t="s">
        <v>36</v>
      </c>
      <c r="D1003">
        <v>11</v>
      </c>
      <c r="E1003" s="8" t="str">
        <f t="shared" si="31"/>
        <v>11-Oct-1973</v>
      </c>
      <c r="F1003" s="10">
        <v>8112.59</v>
      </c>
      <c r="G1003" t="s">
        <v>11</v>
      </c>
      <c r="H1003" t="s">
        <v>11</v>
      </c>
      <c r="I1003" t="s">
        <v>13</v>
      </c>
      <c r="J1003">
        <f t="shared" si="30"/>
        <v>49</v>
      </c>
      <c r="K1003">
        <v>0</v>
      </c>
    </row>
    <row r="1004" spans="1:11" x14ac:dyDescent="0.35">
      <c r="A1004" t="s">
        <v>1033</v>
      </c>
      <c r="B1004">
        <v>1978</v>
      </c>
      <c r="C1004" t="s">
        <v>20</v>
      </c>
      <c r="D1004">
        <v>1</v>
      </c>
      <c r="E1004" s="8" t="str">
        <f t="shared" si="31"/>
        <v>1-Sep-1978</v>
      </c>
      <c r="F1004" s="10">
        <v>8116.27</v>
      </c>
      <c r="G1004" t="s">
        <v>12</v>
      </c>
      <c r="H1004" t="s">
        <v>16</v>
      </c>
      <c r="I1004" t="s">
        <v>23</v>
      </c>
      <c r="J1004">
        <f t="shared" si="30"/>
        <v>44</v>
      </c>
      <c r="K1004">
        <v>2</v>
      </c>
    </row>
    <row r="1005" spans="1:11" x14ac:dyDescent="0.35">
      <c r="A1005" t="s">
        <v>1034</v>
      </c>
      <c r="B1005">
        <v>1973</v>
      </c>
      <c r="C1005" t="s">
        <v>30</v>
      </c>
      <c r="D1005">
        <v>16</v>
      </c>
      <c r="E1005" s="8" t="str">
        <f t="shared" si="31"/>
        <v>16-Dec-1973</v>
      </c>
      <c r="F1005" s="10">
        <v>8116.68</v>
      </c>
      <c r="G1005" t="s">
        <v>12</v>
      </c>
      <c r="H1005" t="s">
        <v>16</v>
      </c>
      <c r="I1005" t="s">
        <v>41</v>
      </c>
      <c r="J1005">
        <f t="shared" si="30"/>
        <v>49</v>
      </c>
      <c r="K1005">
        <v>0</v>
      </c>
    </row>
    <row r="1006" spans="1:11" x14ac:dyDescent="0.35">
      <c r="A1006" t="s">
        <v>1035</v>
      </c>
      <c r="B1006">
        <v>1973</v>
      </c>
      <c r="C1006" t="s">
        <v>34</v>
      </c>
      <c r="D1006">
        <v>30</v>
      </c>
      <c r="E1006" s="8" t="str">
        <f t="shared" si="31"/>
        <v>30-Aug-1973</v>
      </c>
      <c r="F1006" s="10">
        <v>8124.41</v>
      </c>
      <c r="G1006" t="s">
        <v>12</v>
      </c>
      <c r="H1006" t="s">
        <v>16</v>
      </c>
      <c r="I1006" t="s">
        <v>13</v>
      </c>
      <c r="J1006">
        <f t="shared" si="30"/>
        <v>49</v>
      </c>
      <c r="K1006">
        <v>0</v>
      </c>
    </row>
    <row r="1007" spans="1:11" x14ac:dyDescent="0.35">
      <c r="A1007" t="s">
        <v>1036</v>
      </c>
      <c r="B1007">
        <v>1973</v>
      </c>
      <c r="C1007" t="s">
        <v>20</v>
      </c>
      <c r="D1007">
        <v>3</v>
      </c>
      <c r="E1007" s="8" t="str">
        <f t="shared" si="31"/>
        <v>3-Sep-1973</v>
      </c>
      <c r="F1007" s="10">
        <v>8125.78</v>
      </c>
      <c r="G1007" t="s">
        <v>11</v>
      </c>
      <c r="H1007" t="s">
        <v>11</v>
      </c>
      <c r="I1007" t="s">
        <v>13</v>
      </c>
      <c r="J1007">
        <f t="shared" si="30"/>
        <v>49</v>
      </c>
      <c r="K1007">
        <v>0</v>
      </c>
    </row>
    <row r="1008" spans="1:11" x14ac:dyDescent="0.35">
      <c r="A1008" t="s">
        <v>1037</v>
      </c>
      <c r="B1008">
        <v>1990</v>
      </c>
      <c r="C1008" t="s">
        <v>18</v>
      </c>
      <c r="D1008">
        <v>21</v>
      </c>
      <c r="E1008" s="8" t="str">
        <f t="shared" si="31"/>
        <v>21-Jun-1990</v>
      </c>
      <c r="F1008" s="10">
        <v>8157.92</v>
      </c>
      <c r="G1008" t="s">
        <v>11</v>
      </c>
      <c r="H1008" t="s">
        <v>12</v>
      </c>
      <c r="I1008" t="s">
        <v>199</v>
      </c>
      <c r="J1008">
        <f t="shared" si="30"/>
        <v>32</v>
      </c>
      <c r="K1008">
        <v>3</v>
      </c>
    </row>
    <row r="1009" spans="1:11" x14ac:dyDescent="0.35">
      <c r="A1009" t="s">
        <v>1038</v>
      </c>
      <c r="B1009">
        <v>1982</v>
      </c>
      <c r="C1009" t="s">
        <v>18</v>
      </c>
      <c r="D1009">
        <v>28</v>
      </c>
      <c r="E1009" s="8" t="str">
        <f t="shared" si="31"/>
        <v>28-Jun-1982</v>
      </c>
      <c r="F1009" s="10">
        <v>8162.72</v>
      </c>
      <c r="G1009" t="s">
        <v>12</v>
      </c>
      <c r="H1009" t="s">
        <v>12</v>
      </c>
      <c r="I1009" t="s">
        <v>23</v>
      </c>
      <c r="J1009">
        <f t="shared" si="30"/>
        <v>40</v>
      </c>
      <c r="K1009">
        <v>4</v>
      </c>
    </row>
    <row r="1010" spans="1:11" x14ac:dyDescent="0.35">
      <c r="A1010" t="s">
        <v>1039</v>
      </c>
      <c r="B1010">
        <v>1963</v>
      </c>
      <c r="C1010" t="s">
        <v>15</v>
      </c>
      <c r="D1010">
        <v>5</v>
      </c>
      <c r="E1010" s="8" t="str">
        <f t="shared" si="31"/>
        <v>5-Nov-1963</v>
      </c>
      <c r="F1010" s="10">
        <v>8177.9</v>
      </c>
      <c r="G1010" t="s">
        <v>12</v>
      </c>
      <c r="H1010" t="s">
        <v>16</v>
      </c>
      <c r="I1010" t="s">
        <v>13</v>
      </c>
      <c r="J1010">
        <f t="shared" si="30"/>
        <v>59</v>
      </c>
      <c r="K1010">
        <v>0</v>
      </c>
    </row>
    <row r="1011" spans="1:11" x14ac:dyDescent="0.35">
      <c r="A1011" t="s">
        <v>1040</v>
      </c>
      <c r="B1011">
        <v>1983</v>
      </c>
      <c r="C1011" t="s">
        <v>18</v>
      </c>
      <c r="D1011">
        <v>8</v>
      </c>
      <c r="E1011" s="8" t="str">
        <f t="shared" si="31"/>
        <v>8-Jun-1983</v>
      </c>
      <c r="F1011" s="10">
        <v>8179.51</v>
      </c>
      <c r="G1011" t="s">
        <v>11</v>
      </c>
      <c r="H1011" t="s">
        <v>11</v>
      </c>
      <c r="I1011" t="s">
        <v>515</v>
      </c>
      <c r="J1011">
        <f t="shared" si="30"/>
        <v>40</v>
      </c>
      <c r="K1011">
        <v>3</v>
      </c>
    </row>
    <row r="1012" spans="1:11" x14ac:dyDescent="0.35">
      <c r="A1012" t="s">
        <v>1041</v>
      </c>
      <c r="B1012">
        <v>1997</v>
      </c>
      <c r="C1012" t="s">
        <v>36</v>
      </c>
      <c r="D1012">
        <v>21</v>
      </c>
      <c r="E1012" s="8" t="str">
        <f t="shared" si="31"/>
        <v>21-Oct-1997</v>
      </c>
      <c r="F1012" s="10">
        <v>8182.89</v>
      </c>
      <c r="G1012" t="s">
        <v>11</v>
      </c>
      <c r="H1012" t="s">
        <v>16</v>
      </c>
      <c r="I1012" t="s">
        <v>534</v>
      </c>
      <c r="J1012">
        <f t="shared" si="30"/>
        <v>25</v>
      </c>
      <c r="K1012">
        <v>0</v>
      </c>
    </row>
    <row r="1013" spans="1:11" x14ac:dyDescent="0.35">
      <c r="A1013" t="s">
        <v>1042</v>
      </c>
      <c r="B1013">
        <v>1962</v>
      </c>
      <c r="C1013" t="s">
        <v>15</v>
      </c>
      <c r="D1013">
        <v>23</v>
      </c>
      <c r="E1013" s="8" t="str">
        <f t="shared" si="31"/>
        <v>23-Nov-1962</v>
      </c>
      <c r="F1013" s="10">
        <v>8188.12</v>
      </c>
      <c r="G1013" t="s">
        <v>12</v>
      </c>
      <c r="H1013" t="s">
        <v>12</v>
      </c>
      <c r="I1013" t="s">
        <v>13</v>
      </c>
      <c r="J1013">
        <f t="shared" si="30"/>
        <v>60</v>
      </c>
      <c r="K1013">
        <v>0</v>
      </c>
    </row>
    <row r="1014" spans="1:11" x14ac:dyDescent="0.35">
      <c r="A1014" t="s">
        <v>1043</v>
      </c>
      <c r="B1014">
        <v>1978</v>
      </c>
      <c r="C1014" t="s">
        <v>36</v>
      </c>
      <c r="D1014">
        <v>24</v>
      </c>
      <c r="E1014" s="8" t="str">
        <f t="shared" si="31"/>
        <v>24-Oct-1978</v>
      </c>
      <c r="F1014" s="10">
        <v>8211.1</v>
      </c>
      <c r="G1014" t="s">
        <v>11</v>
      </c>
      <c r="H1014" t="s">
        <v>12</v>
      </c>
      <c r="I1014" t="s">
        <v>13</v>
      </c>
      <c r="J1014">
        <f t="shared" si="30"/>
        <v>44</v>
      </c>
      <c r="K1014">
        <v>2</v>
      </c>
    </row>
    <row r="1015" spans="1:11" x14ac:dyDescent="0.35">
      <c r="A1015" t="s">
        <v>1044</v>
      </c>
      <c r="B1015">
        <v>1978</v>
      </c>
      <c r="C1015" t="s">
        <v>18</v>
      </c>
      <c r="D1015">
        <v>30</v>
      </c>
      <c r="E1015" s="8" t="str">
        <f t="shared" si="31"/>
        <v>30-Jun-1978</v>
      </c>
      <c r="F1015" s="10">
        <v>8219.2000000000007</v>
      </c>
      <c r="G1015" t="s">
        <v>11</v>
      </c>
      <c r="H1015" t="s">
        <v>11</v>
      </c>
      <c r="I1015" t="s">
        <v>13</v>
      </c>
      <c r="J1015">
        <f t="shared" si="30"/>
        <v>44</v>
      </c>
      <c r="K1015">
        <v>2</v>
      </c>
    </row>
    <row r="1016" spans="1:11" x14ac:dyDescent="0.35">
      <c r="A1016" t="s">
        <v>1045</v>
      </c>
      <c r="B1016">
        <v>1976</v>
      </c>
      <c r="C1016" t="s">
        <v>20</v>
      </c>
      <c r="D1016">
        <v>3</v>
      </c>
      <c r="E1016" s="8" t="str">
        <f t="shared" si="31"/>
        <v>3-Sep-1976</v>
      </c>
      <c r="F1016" s="10">
        <v>8232.64</v>
      </c>
      <c r="G1016" t="s">
        <v>11</v>
      </c>
      <c r="H1016" t="s">
        <v>12</v>
      </c>
      <c r="I1016" t="s">
        <v>13</v>
      </c>
      <c r="J1016">
        <f t="shared" si="30"/>
        <v>46</v>
      </c>
      <c r="K1016">
        <v>1</v>
      </c>
    </row>
    <row r="1017" spans="1:11" x14ac:dyDescent="0.35">
      <c r="A1017" t="s">
        <v>1046</v>
      </c>
      <c r="B1017">
        <v>1976</v>
      </c>
      <c r="C1017" t="s">
        <v>18</v>
      </c>
      <c r="D1017">
        <v>30</v>
      </c>
      <c r="E1017" s="8" t="str">
        <f t="shared" si="31"/>
        <v>30-Jun-1976</v>
      </c>
      <c r="F1017" s="10">
        <v>8233.1</v>
      </c>
      <c r="G1017" t="s">
        <v>11</v>
      </c>
      <c r="H1017" t="s">
        <v>11</v>
      </c>
      <c r="I1017" t="s">
        <v>13</v>
      </c>
      <c r="J1017">
        <f t="shared" si="30"/>
        <v>46</v>
      </c>
      <c r="K1017">
        <v>1</v>
      </c>
    </row>
    <row r="1018" spans="1:11" x14ac:dyDescent="0.35">
      <c r="A1018" t="s">
        <v>1047</v>
      </c>
      <c r="B1018">
        <v>1976</v>
      </c>
      <c r="C1018" t="s">
        <v>20</v>
      </c>
      <c r="D1018">
        <v>2</v>
      </c>
      <c r="E1018" s="8" t="str">
        <f t="shared" si="31"/>
        <v>2-Sep-1976</v>
      </c>
      <c r="F1018" s="10">
        <v>8240.59</v>
      </c>
      <c r="G1018" t="s">
        <v>11</v>
      </c>
      <c r="H1018" t="s">
        <v>11</v>
      </c>
      <c r="I1018" t="s">
        <v>13</v>
      </c>
      <c r="J1018">
        <f t="shared" si="30"/>
        <v>46</v>
      </c>
      <c r="K1018">
        <v>1</v>
      </c>
    </row>
    <row r="1019" spans="1:11" x14ac:dyDescent="0.35">
      <c r="A1019" t="s">
        <v>1048</v>
      </c>
      <c r="B1019">
        <v>1982</v>
      </c>
      <c r="C1019" t="s">
        <v>20</v>
      </c>
      <c r="D1019">
        <v>27</v>
      </c>
      <c r="E1019" s="8" t="str">
        <f t="shared" si="31"/>
        <v>27-Sep-1982</v>
      </c>
      <c r="F1019" s="10">
        <v>8252.2800000000007</v>
      </c>
      <c r="G1019" t="s">
        <v>11</v>
      </c>
      <c r="H1019" t="s">
        <v>11</v>
      </c>
      <c r="I1019" t="s">
        <v>246</v>
      </c>
      <c r="J1019">
        <f t="shared" si="30"/>
        <v>40</v>
      </c>
      <c r="K1019">
        <v>3</v>
      </c>
    </row>
    <row r="1020" spans="1:11" x14ac:dyDescent="0.35">
      <c r="A1020" t="s">
        <v>1049</v>
      </c>
      <c r="B1020">
        <v>1964</v>
      </c>
      <c r="C1020" t="s">
        <v>20</v>
      </c>
      <c r="D1020">
        <v>5</v>
      </c>
      <c r="E1020" s="8" t="str">
        <f t="shared" si="31"/>
        <v>5-Sep-1964</v>
      </c>
      <c r="F1020" s="10">
        <v>8268</v>
      </c>
      <c r="G1020" t="s">
        <v>12</v>
      </c>
      <c r="H1020" t="s">
        <v>12</v>
      </c>
      <c r="I1020" t="s">
        <v>13</v>
      </c>
      <c r="J1020">
        <f t="shared" si="30"/>
        <v>58</v>
      </c>
      <c r="K1020">
        <v>0</v>
      </c>
    </row>
    <row r="1021" spans="1:11" x14ac:dyDescent="0.35">
      <c r="A1021" t="s">
        <v>1050</v>
      </c>
      <c r="B1021">
        <v>1974</v>
      </c>
      <c r="C1021" t="s">
        <v>34</v>
      </c>
      <c r="D1021">
        <v>5</v>
      </c>
      <c r="E1021" s="8" t="str">
        <f t="shared" si="31"/>
        <v>5-Aug-1974</v>
      </c>
      <c r="F1021" s="10">
        <v>8269.0400000000009</v>
      </c>
      <c r="G1021" t="s">
        <v>11</v>
      </c>
      <c r="H1021" t="s">
        <v>16</v>
      </c>
      <c r="I1021" t="s">
        <v>41</v>
      </c>
      <c r="J1021">
        <f t="shared" si="30"/>
        <v>48</v>
      </c>
      <c r="K1021">
        <v>0</v>
      </c>
    </row>
    <row r="1022" spans="1:11" x14ac:dyDescent="0.35">
      <c r="A1022" t="s">
        <v>1051</v>
      </c>
      <c r="B1022">
        <v>2000</v>
      </c>
      <c r="C1022" t="s">
        <v>15</v>
      </c>
      <c r="D1022">
        <v>28</v>
      </c>
      <c r="E1022" s="8" t="str">
        <f t="shared" si="31"/>
        <v>28-Nov-2000</v>
      </c>
      <c r="F1022" s="10">
        <v>8271.4599999999991</v>
      </c>
      <c r="G1022" t="s">
        <v>11</v>
      </c>
      <c r="H1022" t="s">
        <v>16</v>
      </c>
      <c r="I1022" t="s">
        <v>248</v>
      </c>
      <c r="J1022">
        <f t="shared" si="30"/>
        <v>22</v>
      </c>
      <c r="K1022">
        <v>0</v>
      </c>
    </row>
    <row r="1023" spans="1:11" x14ac:dyDescent="0.35">
      <c r="A1023" t="s">
        <v>1052</v>
      </c>
      <c r="B1023">
        <v>1974</v>
      </c>
      <c r="C1023" t="s">
        <v>20</v>
      </c>
      <c r="D1023">
        <v>26</v>
      </c>
      <c r="E1023" s="8" t="str">
        <f t="shared" si="31"/>
        <v>26-Sep-1974</v>
      </c>
      <c r="F1023" s="10">
        <v>8277.52</v>
      </c>
      <c r="G1023" t="s">
        <v>11</v>
      </c>
      <c r="H1023" t="s">
        <v>11</v>
      </c>
      <c r="I1023" t="s">
        <v>41</v>
      </c>
      <c r="J1023">
        <f t="shared" si="30"/>
        <v>48</v>
      </c>
      <c r="K1023">
        <v>0</v>
      </c>
    </row>
    <row r="1024" spans="1:11" x14ac:dyDescent="0.35">
      <c r="A1024" t="s">
        <v>1053</v>
      </c>
      <c r="B1024">
        <v>1974</v>
      </c>
      <c r="C1024" t="s">
        <v>30</v>
      </c>
      <c r="D1024">
        <v>22</v>
      </c>
      <c r="E1024" s="8" t="str">
        <f t="shared" si="31"/>
        <v>22-Dec-1974</v>
      </c>
      <c r="F1024" s="10">
        <v>8280.6200000000008</v>
      </c>
      <c r="G1024" t="s">
        <v>11</v>
      </c>
      <c r="H1024" t="s">
        <v>11</v>
      </c>
      <c r="I1024" t="s">
        <v>13</v>
      </c>
      <c r="J1024">
        <f t="shared" si="30"/>
        <v>48</v>
      </c>
      <c r="K1024">
        <v>0</v>
      </c>
    </row>
    <row r="1025" spans="1:11" x14ac:dyDescent="0.35">
      <c r="A1025" t="s">
        <v>1054</v>
      </c>
      <c r="B1025">
        <v>1974</v>
      </c>
      <c r="C1025" t="s">
        <v>18</v>
      </c>
      <c r="D1025">
        <v>6</v>
      </c>
      <c r="E1025" s="8" t="str">
        <f t="shared" si="31"/>
        <v>6-Jun-1974</v>
      </c>
      <c r="F1025" s="10">
        <v>8283.68</v>
      </c>
      <c r="G1025" t="s">
        <v>11</v>
      </c>
      <c r="H1025" t="s">
        <v>12</v>
      </c>
      <c r="I1025" t="s">
        <v>13</v>
      </c>
      <c r="J1025">
        <f t="shared" si="30"/>
        <v>49</v>
      </c>
      <c r="K1025">
        <v>0</v>
      </c>
    </row>
    <row r="1026" spans="1:11" x14ac:dyDescent="0.35">
      <c r="A1026" t="s">
        <v>1055</v>
      </c>
      <c r="B1026">
        <v>1978</v>
      </c>
      <c r="C1026" t="s">
        <v>18</v>
      </c>
      <c r="D1026">
        <v>26</v>
      </c>
      <c r="E1026" s="8" t="str">
        <f t="shared" si="31"/>
        <v>26-Jun-1978</v>
      </c>
      <c r="F1026" s="10">
        <v>8302.5400000000009</v>
      </c>
      <c r="G1026" t="s">
        <v>12</v>
      </c>
      <c r="H1026" t="s">
        <v>12</v>
      </c>
      <c r="I1026" t="s">
        <v>167</v>
      </c>
      <c r="J1026">
        <f t="shared" ref="J1026:J1089" si="32">DATEDIF(E1026,"08-6-2023","y")</f>
        <v>44</v>
      </c>
      <c r="K1026">
        <v>2</v>
      </c>
    </row>
    <row r="1027" spans="1:11" x14ac:dyDescent="0.35">
      <c r="A1027" t="s">
        <v>1056</v>
      </c>
      <c r="B1027">
        <v>1979</v>
      </c>
      <c r="C1027" t="s">
        <v>34</v>
      </c>
      <c r="D1027">
        <v>7</v>
      </c>
      <c r="E1027" s="8" t="str">
        <f t="shared" ref="E1027:E1090" si="33">CONCATENATE(D1027,"-",C1027,"-",B1027)</f>
        <v>7-Aug-1979</v>
      </c>
      <c r="F1027" s="10">
        <v>8310.84</v>
      </c>
      <c r="G1027" t="s">
        <v>11</v>
      </c>
      <c r="H1027" t="s">
        <v>11</v>
      </c>
      <c r="I1027" t="s">
        <v>23</v>
      </c>
      <c r="J1027">
        <f t="shared" si="32"/>
        <v>43</v>
      </c>
      <c r="K1027">
        <v>2</v>
      </c>
    </row>
    <row r="1028" spans="1:11" x14ac:dyDescent="0.35">
      <c r="A1028" t="s">
        <v>1057</v>
      </c>
      <c r="B1028">
        <v>1993</v>
      </c>
      <c r="C1028" t="s">
        <v>18</v>
      </c>
      <c r="D1028">
        <v>22</v>
      </c>
      <c r="E1028" s="8" t="str">
        <f t="shared" si="33"/>
        <v>22-Jun-1993</v>
      </c>
      <c r="F1028" s="10">
        <v>8314.65</v>
      </c>
      <c r="G1028" t="s">
        <v>11</v>
      </c>
      <c r="H1028" t="s">
        <v>16</v>
      </c>
      <c r="I1028" t="s">
        <v>23</v>
      </c>
      <c r="J1028">
        <f t="shared" si="32"/>
        <v>29</v>
      </c>
      <c r="K1028">
        <v>0</v>
      </c>
    </row>
    <row r="1029" spans="1:11" x14ac:dyDescent="0.35">
      <c r="A1029" t="s">
        <v>1058</v>
      </c>
      <c r="B1029">
        <v>1976</v>
      </c>
      <c r="C1029" t="s">
        <v>10</v>
      </c>
      <c r="D1029">
        <v>12</v>
      </c>
      <c r="E1029" s="8" t="str">
        <f t="shared" si="33"/>
        <v>12-Jul-1976</v>
      </c>
      <c r="F1029" s="10">
        <v>8334.4599999999991</v>
      </c>
      <c r="G1029" t="s">
        <v>12</v>
      </c>
      <c r="H1029" t="s">
        <v>11</v>
      </c>
      <c r="I1029" t="s">
        <v>167</v>
      </c>
      <c r="J1029">
        <f t="shared" si="32"/>
        <v>46</v>
      </c>
      <c r="K1029">
        <v>1</v>
      </c>
    </row>
    <row r="1030" spans="1:11" x14ac:dyDescent="0.35">
      <c r="A1030" t="s">
        <v>1059</v>
      </c>
      <c r="B1030">
        <v>1976</v>
      </c>
      <c r="C1030" t="s">
        <v>10</v>
      </c>
      <c r="D1030">
        <v>20</v>
      </c>
      <c r="E1030" s="8" t="str">
        <f t="shared" si="33"/>
        <v>20-Jul-1976</v>
      </c>
      <c r="F1030" s="10">
        <v>8334.59</v>
      </c>
      <c r="G1030" t="s">
        <v>12</v>
      </c>
      <c r="H1030" t="s">
        <v>11</v>
      </c>
      <c r="I1030" t="s">
        <v>167</v>
      </c>
      <c r="J1030">
        <f t="shared" si="32"/>
        <v>46</v>
      </c>
      <c r="K1030">
        <v>1</v>
      </c>
    </row>
    <row r="1031" spans="1:11" x14ac:dyDescent="0.35">
      <c r="A1031" t="s">
        <v>1060</v>
      </c>
      <c r="B1031">
        <v>1976</v>
      </c>
      <c r="C1031" t="s">
        <v>10</v>
      </c>
      <c r="D1031">
        <v>7</v>
      </c>
      <c r="E1031" s="8" t="str">
        <f t="shared" si="33"/>
        <v>7-Jul-1976</v>
      </c>
      <c r="F1031" s="10">
        <v>8342.91</v>
      </c>
      <c r="G1031" t="s">
        <v>12</v>
      </c>
      <c r="H1031" t="s">
        <v>16</v>
      </c>
      <c r="I1031" t="s">
        <v>167</v>
      </c>
      <c r="J1031">
        <f t="shared" si="32"/>
        <v>46</v>
      </c>
      <c r="K1031">
        <v>1</v>
      </c>
    </row>
    <row r="1032" spans="1:11" x14ac:dyDescent="0.35">
      <c r="A1032" t="s">
        <v>1061</v>
      </c>
      <c r="B1032">
        <v>1976</v>
      </c>
      <c r="C1032" t="s">
        <v>18</v>
      </c>
      <c r="D1032">
        <v>12</v>
      </c>
      <c r="E1032" s="8" t="str">
        <f t="shared" si="33"/>
        <v>12-Jun-1976</v>
      </c>
      <c r="F1032" s="10">
        <v>8347.16</v>
      </c>
      <c r="G1032" t="s">
        <v>11</v>
      </c>
      <c r="H1032" t="s">
        <v>16</v>
      </c>
      <c r="I1032" t="s">
        <v>13</v>
      </c>
      <c r="J1032">
        <f t="shared" si="32"/>
        <v>46</v>
      </c>
      <c r="K1032">
        <v>2</v>
      </c>
    </row>
    <row r="1033" spans="1:11" x14ac:dyDescent="0.35">
      <c r="A1033" t="s">
        <v>1062</v>
      </c>
      <c r="B1033">
        <v>1963</v>
      </c>
      <c r="C1033" t="s">
        <v>20</v>
      </c>
      <c r="D1033">
        <v>21</v>
      </c>
      <c r="E1033" s="8" t="str">
        <f t="shared" si="33"/>
        <v>21-Sep-1963</v>
      </c>
      <c r="F1033" s="10">
        <v>8355.5400000000009</v>
      </c>
      <c r="G1033" t="s">
        <v>12</v>
      </c>
      <c r="H1033" t="s">
        <v>12</v>
      </c>
      <c r="I1033" t="s">
        <v>23</v>
      </c>
      <c r="J1033">
        <f t="shared" si="32"/>
        <v>59</v>
      </c>
      <c r="K1033">
        <v>0</v>
      </c>
    </row>
    <row r="1034" spans="1:11" x14ac:dyDescent="0.35">
      <c r="A1034" t="s">
        <v>1063</v>
      </c>
      <c r="B1034">
        <v>1971</v>
      </c>
      <c r="C1034" t="s">
        <v>20</v>
      </c>
      <c r="D1034">
        <v>4</v>
      </c>
      <c r="E1034" s="8" t="str">
        <f t="shared" si="33"/>
        <v>4-Sep-1971</v>
      </c>
      <c r="F1034" s="10">
        <v>8396.6200000000008</v>
      </c>
      <c r="G1034" t="s">
        <v>11</v>
      </c>
      <c r="H1034" t="s">
        <v>12</v>
      </c>
      <c r="I1034" t="s">
        <v>13</v>
      </c>
      <c r="J1034">
        <f t="shared" si="32"/>
        <v>51</v>
      </c>
      <c r="K1034">
        <v>0</v>
      </c>
    </row>
    <row r="1035" spans="1:11" x14ac:dyDescent="0.35">
      <c r="A1035" t="s">
        <v>1064</v>
      </c>
      <c r="B1035">
        <v>1971</v>
      </c>
      <c r="C1035" t="s">
        <v>20</v>
      </c>
      <c r="D1035">
        <v>18</v>
      </c>
      <c r="E1035" s="8" t="str">
        <f t="shared" si="33"/>
        <v>18-Sep-1971</v>
      </c>
      <c r="F1035" s="10">
        <v>8400.01</v>
      </c>
      <c r="G1035" t="s">
        <v>11</v>
      </c>
      <c r="H1035" t="s">
        <v>12</v>
      </c>
      <c r="I1035" t="s">
        <v>13</v>
      </c>
      <c r="J1035">
        <f t="shared" si="32"/>
        <v>51</v>
      </c>
      <c r="K1035">
        <v>0</v>
      </c>
    </row>
    <row r="1036" spans="1:11" x14ac:dyDescent="0.35">
      <c r="A1036" t="s">
        <v>1065</v>
      </c>
      <c r="B1036">
        <v>1979</v>
      </c>
      <c r="C1036" t="s">
        <v>18</v>
      </c>
      <c r="D1036">
        <v>11</v>
      </c>
      <c r="E1036" s="8" t="str">
        <f t="shared" si="33"/>
        <v>11-Jun-1979</v>
      </c>
      <c r="F1036" s="10">
        <v>8410.0499999999993</v>
      </c>
      <c r="G1036" t="s">
        <v>11</v>
      </c>
      <c r="H1036" t="s">
        <v>11</v>
      </c>
      <c r="I1036" t="s">
        <v>23</v>
      </c>
      <c r="J1036">
        <f t="shared" si="32"/>
        <v>43</v>
      </c>
      <c r="K1036">
        <v>3</v>
      </c>
    </row>
    <row r="1037" spans="1:11" x14ac:dyDescent="0.35">
      <c r="A1037" t="s">
        <v>1066</v>
      </c>
      <c r="B1037">
        <v>1977</v>
      </c>
      <c r="C1037" t="s">
        <v>20</v>
      </c>
      <c r="D1037">
        <v>4</v>
      </c>
      <c r="E1037" s="8" t="str">
        <f t="shared" si="33"/>
        <v>4-Sep-1977</v>
      </c>
      <c r="F1037" s="10">
        <v>8413.4599999999991</v>
      </c>
      <c r="G1037" t="s">
        <v>12</v>
      </c>
      <c r="H1037" t="s">
        <v>16</v>
      </c>
      <c r="I1037" t="s">
        <v>23</v>
      </c>
      <c r="J1037">
        <f t="shared" si="32"/>
        <v>45</v>
      </c>
      <c r="K1037">
        <v>2</v>
      </c>
    </row>
    <row r="1038" spans="1:11" x14ac:dyDescent="0.35">
      <c r="A1038" t="s">
        <v>1067</v>
      </c>
      <c r="B1038">
        <v>1975</v>
      </c>
      <c r="C1038" t="s">
        <v>20</v>
      </c>
      <c r="D1038">
        <v>28</v>
      </c>
      <c r="E1038" s="8" t="str">
        <f t="shared" si="33"/>
        <v>28-Sep-1975</v>
      </c>
      <c r="F1038" s="10">
        <v>8428.07</v>
      </c>
      <c r="G1038" t="s">
        <v>12</v>
      </c>
      <c r="H1038" t="s">
        <v>11</v>
      </c>
      <c r="I1038" t="s">
        <v>23</v>
      </c>
      <c r="J1038">
        <f t="shared" si="32"/>
        <v>47</v>
      </c>
      <c r="K1038">
        <v>1</v>
      </c>
    </row>
    <row r="1039" spans="1:11" x14ac:dyDescent="0.35">
      <c r="A1039" t="s">
        <v>1068</v>
      </c>
      <c r="B1039">
        <v>1963</v>
      </c>
      <c r="C1039" t="s">
        <v>20</v>
      </c>
      <c r="D1039">
        <v>24</v>
      </c>
      <c r="E1039" s="8" t="str">
        <f t="shared" si="33"/>
        <v>24-Sep-1963</v>
      </c>
      <c r="F1039" s="10">
        <v>8440.0499999999993</v>
      </c>
      <c r="G1039" t="s">
        <v>12</v>
      </c>
      <c r="H1039" t="s">
        <v>11</v>
      </c>
      <c r="I1039" t="s">
        <v>13</v>
      </c>
      <c r="J1039">
        <f t="shared" si="32"/>
        <v>59</v>
      </c>
      <c r="K1039">
        <v>0</v>
      </c>
    </row>
    <row r="1040" spans="1:11" x14ac:dyDescent="0.35">
      <c r="A1040" t="s">
        <v>1069</v>
      </c>
      <c r="B1040">
        <v>1972</v>
      </c>
      <c r="C1040" t="s">
        <v>20</v>
      </c>
      <c r="D1040">
        <v>9</v>
      </c>
      <c r="E1040" s="8" t="str">
        <f t="shared" si="33"/>
        <v>9-Sep-1972</v>
      </c>
      <c r="F1040" s="10">
        <v>8442.67</v>
      </c>
      <c r="G1040" t="s">
        <v>11</v>
      </c>
      <c r="H1040" t="s">
        <v>12</v>
      </c>
      <c r="I1040" t="s">
        <v>13</v>
      </c>
      <c r="J1040">
        <f t="shared" si="32"/>
        <v>50</v>
      </c>
      <c r="K1040">
        <v>0</v>
      </c>
    </row>
    <row r="1041" spans="1:11" x14ac:dyDescent="0.35">
      <c r="A1041" t="s">
        <v>1070</v>
      </c>
      <c r="B1041">
        <v>1972</v>
      </c>
      <c r="C1041" t="s">
        <v>20</v>
      </c>
      <c r="D1041">
        <v>4</v>
      </c>
      <c r="E1041" s="8" t="str">
        <f t="shared" si="33"/>
        <v>4-Sep-1972</v>
      </c>
      <c r="F1041" s="10">
        <v>8444.4699999999993</v>
      </c>
      <c r="G1041" t="s">
        <v>12</v>
      </c>
      <c r="H1041" t="s">
        <v>16</v>
      </c>
      <c r="I1041" t="s">
        <v>41</v>
      </c>
      <c r="J1041">
        <f t="shared" si="32"/>
        <v>50</v>
      </c>
      <c r="K1041">
        <v>0</v>
      </c>
    </row>
    <row r="1042" spans="1:11" x14ac:dyDescent="0.35">
      <c r="A1042" t="s">
        <v>1071</v>
      </c>
      <c r="B1042">
        <v>1966</v>
      </c>
      <c r="C1042" t="s">
        <v>18</v>
      </c>
      <c r="D1042">
        <v>12</v>
      </c>
      <c r="E1042" s="8" t="str">
        <f t="shared" si="33"/>
        <v>12-Jun-1966</v>
      </c>
      <c r="F1042" s="10">
        <v>8448.66</v>
      </c>
      <c r="G1042" t="s">
        <v>12</v>
      </c>
      <c r="H1042" t="s">
        <v>16</v>
      </c>
      <c r="I1042" t="s">
        <v>13</v>
      </c>
      <c r="J1042">
        <f t="shared" si="32"/>
        <v>56</v>
      </c>
      <c r="K1042">
        <v>0</v>
      </c>
    </row>
    <row r="1043" spans="1:11" x14ac:dyDescent="0.35">
      <c r="A1043" t="s">
        <v>1072</v>
      </c>
      <c r="B1043">
        <v>1984</v>
      </c>
      <c r="C1043" t="s">
        <v>18</v>
      </c>
      <c r="D1043">
        <v>19</v>
      </c>
      <c r="E1043" s="8" t="str">
        <f t="shared" si="33"/>
        <v>19-Jun-1984</v>
      </c>
      <c r="F1043" s="10">
        <v>8450.82</v>
      </c>
      <c r="G1043" t="s">
        <v>11</v>
      </c>
      <c r="H1043" t="s">
        <v>11</v>
      </c>
      <c r="I1043" t="s">
        <v>199</v>
      </c>
      <c r="J1043">
        <f t="shared" si="32"/>
        <v>38</v>
      </c>
      <c r="K1043">
        <v>3</v>
      </c>
    </row>
    <row r="1044" spans="1:11" x14ac:dyDescent="0.35">
      <c r="A1044" t="s">
        <v>1073</v>
      </c>
      <c r="B1044">
        <v>1972</v>
      </c>
      <c r="C1044" t="s">
        <v>30</v>
      </c>
      <c r="D1044">
        <v>26</v>
      </c>
      <c r="E1044" s="8" t="str">
        <f t="shared" si="33"/>
        <v>26-Dec-1972</v>
      </c>
      <c r="F1044" s="10">
        <v>8457.82</v>
      </c>
      <c r="G1044" t="s">
        <v>11</v>
      </c>
      <c r="H1044" t="s">
        <v>12</v>
      </c>
      <c r="I1044" t="s">
        <v>41</v>
      </c>
      <c r="J1044">
        <f t="shared" si="32"/>
        <v>50</v>
      </c>
      <c r="K1044">
        <v>0</v>
      </c>
    </row>
    <row r="1045" spans="1:11" x14ac:dyDescent="0.35">
      <c r="A1045" t="s">
        <v>1074</v>
      </c>
      <c r="B1045">
        <v>1992</v>
      </c>
      <c r="C1045" t="s">
        <v>20</v>
      </c>
      <c r="D1045">
        <v>9</v>
      </c>
      <c r="E1045" s="8" t="str">
        <f t="shared" si="33"/>
        <v>9-Sep-1992</v>
      </c>
      <c r="F1045" s="10">
        <v>8466.35</v>
      </c>
      <c r="G1045" t="s">
        <v>11</v>
      </c>
      <c r="H1045" t="s">
        <v>11</v>
      </c>
      <c r="I1045" t="s">
        <v>23</v>
      </c>
      <c r="J1045">
        <f t="shared" si="32"/>
        <v>30</v>
      </c>
      <c r="K1045">
        <v>0</v>
      </c>
    </row>
    <row r="1046" spans="1:11" x14ac:dyDescent="0.35">
      <c r="A1046" t="s">
        <v>1075</v>
      </c>
      <c r="B1046">
        <v>1993</v>
      </c>
      <c r="C1046" t="s">
        <v>15</v>
      </c>
      <c r="D1046">
        <v>10</v>
      </c>
      <c r="E1046" s="8" t="str">
        <f t="shared" si="33"/>
        <v>10-Nov-1993</v>
      </c>
      <c r="F1046" s="10">
        <v>8471.65</v>
      </c>
      <c r="G1046" t="s">
        <v>11</v>
      </c>
      <c r="H1046" t="s">
        <v>16</v>
      </c>
      <c r="I1046" t="s">
        <v>23</v>
      </c>
      <c r="J1046">
        <f t="shared" si="32"/>
        <v>29</v>
      </c>
      <c r="K1046">
        <v>0</v>
      </c>
    </row>
    <row r="1047" spans="1:11" x14ac:dyDescent="0.35">
      <c r="A1047" t="s">
        <v>1076</v>
      </c>
      <c r="B1047">
        <v>1977</v>
      </c>
      <c r="C1047" t="s">
        <v>30</v>
      </c>
      <c r="D1047">
        <v>26</v>
      </c>
      <c r="E1047" s="8" t="str">
        <f t="shared" si="33"/>
        <v>26-Dec-1977</v>
      </c>
      <c r="F1047" s="10">
        <v>8515.76</v>
      </c>
      <c r="G1047" t="s">
        <v>11</v>
      </c>
      <c r="H1047" t="s">
        <v>11</v>
      </c>
      <c r="I1047" t="s">
        <v>13</v>
      </c>
      <c r="J1047">
        <f t="shared" si="32"/>
        <v>45</v>
      </c>
      <c r="K1047">
        <v>2</v>
      </c>
    </row>
    <row r="1048" spans="1:11" x14ac:dyDescent="0.35">
      <c r="A1048" t="s">
        <v>1077</v>
      </c>
      <c r="B1048">
        <v>1977</v>
      </c>
      <c r="C1048" t="s">
        <v>18</v>
      </c>
      <c r="D1048">
        <v>21</v>
      </c>
      <c r="E1048" s="8" t="str">
        <f t="shared" si="33"/>
        <v>21-Jun-1977</v>
      </c>
      <c r="F1048" s="10">
        <v>8516.83</v>
      </c>
      <c r="G1048" t="s">
        <v>11</v>
      </c>
      <c r="H1048" t="s">
        <v>16</v>
      </c>
      <c r="I1048" t="s">
        <v>13</v>
      </c>
      <c r="J1048">
        <f t="shared" si="32"/>
        <v>45</v>
      </c>
      <c r="K1048">
        <v>2</v>
      </c>
    </row>
    <row r="1049" spans="1:11" x14ac:dyDescent="0.35">
      <c r="A1049" t="s">
        <v>1078</v>
      </c>
      <c r="B1049">
        <v>1977</v>
      </c>
      <c r="C1049" t="s">
        <v>30</v>
      </c>
      <c r="D1049">
        <v>29</v>
      </c>
      <c r="E1049" s="8" t="str">
        <f t="shared" si="33"/>
        <v>29-Dec-1977</v>
      </c>
      <c r="F1049" s="10">
        <v>8520.0300000000007</v>
      </c>
      <c r="G1049" t="s">
        <v>11</v>
      </c>
      <c r="H1049" t="s">
        <v>12</v>
      </c>
      <c r="I1049" t="s">
        <v>41</v>
      </c>
      <c r="J1049">
        <f t="shared" si="32"/>
        <v>45</v>
      </c>
      <c r="K1049">
        <v>2</v>
      </c>
    </row>
    <row r="1050" spans="1:11" x14ac:dyDescent="0.35">
      <c r="A1050" t="s">
        <v>1079</v>
      </c>
      <c r="B1050">
        <v>1979</v>
      </c>
      <c r="C1050" t="s">
        <v>34</v>
      </c>
      <c r="D1050">
        <v>13</v>
      </c>
      <c r="E1050" s="8" t="str">
        <f t="shared" si="33"/>
        <v>13-Aug-1979</v>
      </c>
      <c r="F1050" s="10">
        <v>8522</v>
      </c>
      <c r="G1050" t="s">
        <v>11</v>
      </c>
      <c r="H1050" t="s">
        <v>11</v>
      </c>
      <c r="I1050" t="s">
        <v>41</v>
      </c>
      <c r="J1050">
        <f t="shared" si="32"/>
        <v>43</v>
      </c>
      <c r="K1050">
        <v>3</v>
      </c>
    </row>
    <row r="1051" spans="1:11" x14ac:dyDescent="0.35">
      <c r="A1051" t="s">
        <v>1080</v>
      </c>
      <c r="B1051">
        <v>1977</v>
      </c>
      <c r="C1051" t="s">
        <v>10</v>
      </c>
      <c r="D1051">
        <v>26</v>
      </c>
      <c r="E1051" s="8" t="str">
        <f t="shared" si="33"/>
        <v>26-Jul-1977</v>
      </c>
      <c r="F1051" s="10">
        <v>8527.5300000000007</v>
      </c>
      <c r="G1051" t="s">
        <v>11</v>
      </c>
      <c r="H1051" t="s">
        <v>11</v>
      </c>
      <c r="I1051" t="s">
        <v>13</v>
      </c>
      <c r="J1051">
        <f t="shared" si="32"/>
        <v>45</v>
      </c>
      <c r="K1051">
        <v>2</v>
      </c>
    </row>
    <row r="1052" spans="1:11" x14ac:dyDescent="0.35">
      <c r="A1052" t="s">
        <v>1081</v>
      </c>
      <c r="B1052">
        <v>1983</v>
      </c>
      <c r="C1052" t="s">
        <v>10</v>
      </c>
      <c r="D1052">
        <v>24</v>
      </c>
      <c r="E1052" s="8" t="str">
        <f t="shared" si="33"/>
        <v>24-Jul-1983</v>
      </c>
      <c r="F1052" s="10">
        <v>8534.67</v>
      </c>
      <c r="G1052" t="s">
        <v>11</v>
      </c>
      <c r="H1052" t="s">
        <v>12</v>
      </c>
      <c r="I1052" t="s">
        <v>246</v>
      </c>
      <c r="J1052">
        <f t="shared" si="32"/>
        <v>39</v>
      </c>
      <c r="K1052">
        <v>0</v>
      </c>
    </row>
    <row r="1053" spans="1:11" x14ac:dyDescent="0.35">
      <c r="A1053" t="s">
        <v>1082</v>
      </c>
      <c r="B1053">
        <v>1981</v>
      </c>
      <c r="C1053" t="s">
        <v>30</v>
      </c>
      <c r="D1053">
        <v>27</v>
      </c>
      <c r="E1053" s="8" t="str">
        <f t="shared" si="33"/>
        <v>27-Dec-1981</v>
      </c>
      <c r="F1053" s="10">
        <v>8538.2900000000009</v>
      </c>
      <c r="G1053" t="s">
        <v>11</v>
      </c>
      <c r="H1053" t="s">
        <v>12</v>
      </c>
      <c r="I1053" t="s">
        <v>246</v>
      </c>
      <c r="J1053">
        <f t="shared" si="32"/>
        <v>41</v>
      </c>
      <c r="K1053">
        <v>3</v>
      </c>
    </row>
    <row r="1054" spans="1:11" x14ac:dyDescent="0.35">
      <c r="A1054" t="s">
        <v>1083</v>
      </c>
      <c r="B1054">
        <v>1975</v>
      </c>
      <c r="C1054" t="s">
        <v>15</v>
      </c>
      <c r="D1054">
        <v>6</v>
      </c>
      <c r="E1054" s="8" t="str">
        <f t="shared" si="33"/>
        <v>6-Nov-1975</v>
      </c>
      <c r="F1054" s="10">
        <v>8539.67</v>
      </c>
      <c r="G1054" t="s">
        <v>11</v>
      </c>
      <c r="H1054" t="s">
        <v>12</v>
      </c>
      <c r="I1054" t="s">
        <v>41</v>
      </c>
      <c r="J1054">
        <f t="shared" si="32"/>
        <v>47</v>
      </c>
      <c r="K1054">
        <v>1</v>
      </c>
    </row>
    <row r="1055" spans="1:11" x14ac:dyDescent="0.35">
      <c r="A1055" t="s">
        <v>1084</v>
      </c>
      <c r="B1055">
        <v>1983</v>
      </c>
      <c r="C1055" t="s">
        <v>30</v>
      </c>
      <c r="D1055">
        <v>12</v>
      </c>
      <c r="E1055" s="8" t="str">
        <f t="shared" si="33"/>
        <v>12-Dec-1983</v>
      </c>
      <c r="F1055" s="10">
        <v>8547.69</v>
      </c>
      <c r="G1055" t="s">
        <v>11</v>
      </c>
      <c r="H1055" t="s">
        <v>16</v>
      </c>
      <c r="I1055" t="s">
        <v>13</v>
      </c>
      <c r="J1055">
        <f t="shared" si="32"/>
        <v>39</v>
      </c>
      <c r="K1055">
        <v>1</v>
      </c>
    </row>
    <row r="1056" spans="1:11" x14ac:dyDescent="0.35">
      <c r="A1056" t="s">
        <v>1085</v>
      </c>
      <c r="B1056">
        <v>1975</v>
      </c>
      <c r="C1056" t="s">
        <v>34</v>
      </c>
      <c r="D1056">
        <v>6</v>
      </c>
      <c r="E1056" s="8" t="str">
        <f t="shared" si="33"/>
        <v>6-Aug-1975</v>
      </c>
      <c r="F1056" s="10">
        <v>8551.35</v>
      </c>
      <c r="G1056" t="s">
        <v>11</v>
      </c>
      <c r="H1056" t="s">
        <v>11</v>
      </c>
      <c r="I1056" t="s">
        <v>41</v>
      </c>
      <c r="J1056">
        <f t="shared" si="32"/>
        <v>47</v>
      </c>
      <c r="K1056">
        <v>1</v>
      </c>
    </row>
    <row r="1057" spans="1:11" x14ac:dyDescent="0.35">
      <c r="A1057" t="s">
        <v>1086</v>
      </c>
      <c r="B1057">
        <v>1975</v>
      </c>
      <c r="C1057" t="s">
        <v>34</v>
      </c>
      <c r="D1057">
        <v>21</v>
      </c>
      <c r="E1057" s="8" t="str">
        <f t="shared" si="33"/>
        <v>21-Aug-1975</v>
      </c>
      <c r="F1057" s="10">
        <v>8556.91</v>
      </c>
      <c r="G1057" t="s">
        <v>11</v>
      </c>
      <c r="H1057" t="s">
        <v>16</v>
      </c>
      <c r="I1057" t="s">
        <v>41</v>
      </c>
      <c r="J1057">
        <f t="shared" si="32"/>
        <v>47</v>
      </c>
      <c r="K1057">
        <v>1</v>
      </c>
    </row>
    <row r="1058" spans="1:11" x14ac:dyDescent="0.35">
      <c r="A1058" t="s">
        <v>1087</v>
      </c>
      <c r="B1058">
        <v>1988</v>
      </c>
      <c r="C1058" t="s">
        <v>20</v>
      </c>
      <c r="D1058">
        <v>21</v>
      </c>
      <c r="E1058" s="8" t="str">
        <f t="shared" si="33"/>
        <v>21-Sep-1988</v>
      </c>
      <c r="F1058" s="10">
        <v>8567.25</v>
      </c>
      <c r="G1058" t="s">
        <v>11</v>
      </c>
      <c r="H1058" t="s">
        <v>16</v>
      </c>
      <c r="I1058" t="s">
        <v>23</v>
      </c>
      <c r="J1058">
        <f t="shared" si="32"/>
        <v>34</v>
      </c>
      <c r="K1058">
        <v>3</v>
      </c>
    </row>
    <row r="1059" spans="1:11" x14ac:dyDescent="0.35">
      <c r="A1059" t="s">
        <v>1088</v>
      </c>
      <c r="B1059">
        <v>1975</v>
      </c>
      <c r="C1059" t="s">
        <v>20</v>
      </c>
      <c r="D1059">
        <v>26</v>
      </c>
      <c r="E1059" s="8" t="str">
        <f t="shared" si="33"/>
        <v>26-Sep-1975</v>
      </c>
      <c r="F1059" s="10">
        <v>8569.86</v>
      </c>
      <c r="G1059" t="s">
        <v>11</v>
      </c>
      <c r="H1059" t="s">
        <v>12</v>
      </c>
      <c r="I1059" t="s">
        <v>13</v>
      </c>
      <c r="J1059">
        <f t="shared" si="32"/>
        <v>47</v>
      </c>
      <c r="K1059">
        <v>1</v>
      </c>
    </row>
    <row r="1060" spans="1:11" x14ac:dyDescent="0.35">
      <c r="A1060" t="s">
        <v>1089</v>
      </c>
      <c r="B1060">
        <v>1982</v>
      </c>
      <c r="C1060" t="s">
        <v>30</v>
      </c>
      <c r="D1060">
        <v>6</v>
      </c>
      <c r="E1060" s="8" t="str">
        <f t="shared" si="33"/>
        <v>6-Dec-1982</v>
      </c>
      <c r="F1060" s="10">
        <v>8572.0400000000009</v>
      </c>
      <c r="G1060" t="s">
        <v>11</v>
      </c>
      <c r="H1060" t="s">
        <v>11</v>
      </c>
      <c r="I1060" t="s">
        <v>299</v>
      </c>
      <c r="J1060">
        <f t="shared" si="32"/>
        <v>40</v>
      </c>
      <c r="K1060">
        <v>3</v>
      </c>
    </row>
    <row r="1061" spans="1:11" x14ac:dyDescent="0.35">
      <c r="A1061" t="s">
        <v>1090</v>
      </c>
      <c r="B1061">
        <v>1987</v>
      </c>
      <c r="C1061" t="s">
        <v>15</v>
      </c>
      <c r="D1061">
        <v>11</v>
      </c>
      <c r="E1061" s="8" t="str">
        <f t="shared" si="33"/>
        <v>11-Nov-1987</v>
      </c>
      <c r="F1061" s="10">
        <v>8573.2999999999993</v>
      </c>
      <c r="G1061" t="s">
        <v>11</v>
      </c>
      <c r="H1061" t="s">
        <v>11</v>
      </c>
      <c r="I1061" t="s">
        <v>299</v>
      </c>
      <c r="J1061">
        <f t="shared" si="32"/>
        <v>35</v>
      </c>
      <c r="K1061">
        <v>3</v>
      </c>
    </row>
    <row r="1062" spans="1:11" x14ac:dyDescent="0.35">
      <c r="A1062" t="s">
        <v>1091</v>
      </c>
      <c r="B1062">
        <v>1983</v>
      </c>
      <c r="C1062" t="s">
        <v>30</v>
      </c>
      <c r="D1062">
        <v>30</v>
      </c>
      <c r="E1062" s="8" t="str">
        <f t="shared" si="33"/>
        <v>30-Dec-1983</v>
      </c>
      <c r="F1062" s="10">
        <v>8582.2999999999993</v>
      </c>
      <c r="G1062" t="s">
        <v>11</v>
      </c>
      <c r="H1062" t="s">
        <v>16</v>
      </c>
      <c r="I1062" t="s">
        <v>13</v>
      </c>
      <c r="J1062">
        <f t="shared" si="32"/>
        <v>39</v>
      </c>
      <c r="K1062">
        <v>5</v>
      </c>
    </row>
    <row r="1063" spans="1:11" x14ac:dyDescent="0.35">
      <c r="A1063" t="s">
        <v>1092</v>
      </c>
      <c r="B1063">
        <v>1983</v>
      </c>
      <c r="C1063" t="s">
        <v>10</v>
      </c>
      <c r="D1063">
        <v>25</v>
      </c>
      <c r="E1063" s="8" t="str">
        <f t="shared" si="33"/>
        <v>25-Jul-1983</v>
      </c>
      <c r="F1063" s="10">
        <v>8596.83</v>
      </c>
      <c r="G1063" t="s">
        <v>11</v>
      </c>
      <c r="H1063" t="s">
        <v>12</v>
      </c>
      <c r="I1063" t="s">
        <v>13</v>
      </c>
      <c r="J1063">
        <f t="shared" si="32"/>
        <v>39</v>
      </c>
      <c r="K1063">
        <v>5</v>
      </c>
    </row>
    <row r="1064" spans="1:11" x14ac:dyDescent="0.35">
      <c r="A1064" t="s">
        <v>1093</v>
      </c>
      <c r="B1064">
        <v>1973</v>
      </c>
      <c r="C1064" t="s">
        <v>10</v>
      </c>
      <c r="D1064">
        <v>11</v>
      </c>
      <c r="E1064" s="8" t="str">
        <f t="shared" si="33"/>
        <v>11-Jul-1973</v>
      </c>
      <c r="F1064" s="10">
        <v>8601.33</v>
      </c>
      <c r="G1064" t="s">
        <v>11</v>
      </c>
      <c r="H1064" t="s">
        <v>16</v>
      </c>
      <c r="I1064" t="s">
        <v>13</v>
      </c>
      <c r="J1064">
        <f t="shared" si="32"/>
        <v>49</v>
      </c>
      <c r="K1064">
        <v>0</v>
      </c>
    </row>
    <row r="1065" spans="1:11" x14ac:dyDescent="0.35">
      <c r="A1065" t="s">
        <v>1094</v>
      </c>
      <c r="B1065">
        <v>1977</v>
      </c>
      <c r="C1065" t="s">
        <v>20</v>
      </c>
      <c r="D1065">
        <v>24</v>
      </c>
      <c r="E1065" s="8" t="str">
        <f t="shared" si="33"/>
        <v>24-Sep-1977</v>
      </c>
      <c r="F1065" s="10">
        <v>8603.82</v>
      </c>
      <c r="G1065" t="s">
        <v>11</v>
      </c>
      <c r="H1065" t="s">
        <v>16</v>
      </c>
      <c r="I1065" t="s">
        <v>165</v>
      </c>
      <c r="J1065">
        <f t="shared" si="32"/>
        <v>45</v>
      </c>
      <c r="K1065">
        <v>2</v>
      </c>
    </row>
    <row r="1066" spans="1:11" x14ac:dyDescent="0.35">
      <c r="A1066" t="s">
        <v>1095</v>
      </c>
      <c r="B1066">
        <v>1977</v>
      </c>
      <c r="C1066" t="s">
        <v>15</v>
      </c>
      <c r="D1066">
        <v>12</v>
      </c>
      <c r="E1066" s="8" t="str">
        <f t="shared" si="33"/>
        <v>12-Nov-1977</v>
      </c>
      <c r="F1066" s="10">
        <v>8604.48</v>
      </c>
      <c r="G1066" t="s">
        <v>12</v>
      </c>
      <c r="H1066" t="s">
        <v>11</v>
      </c>
      <c r="I1066" t="s">
        <v>167</v>
      </c>
      <c r="J1066">
        <f t="shared" si="32"/>
        <v>45</v>
      </c>
      <c r="K1066">
        <v>2</v>
      </c>
    </row>
    <row r="1067" spans="1:11" x14ac:dyDescent="0.35">
      <c r="A1067" t="s">
        <v>1096</v>
      </c>
      <c r="B1067">
        <v>1977</v>
      </c>
      <c r="C1067" t="s">
        <v>36</v>
      </c>
      <c r="D1067">
        <v>15</v>
      </c>
      <c r="E1067" s="8" t="str">
        <f t="shared" si="33"/>
        <v>15-Oct-1977</v>
      </c>
      <c r="F1067" s="10">
        <v>8605.36</v>
      </c>
      <c r="G1067" t="s">
        <v>11</v>
      </c>
      <c r="H1067" t="s">
        <v>11</v>
      </c>
      <c r="I1067" t="s">
        <v>13</v>
      </c>
      <c r="J1067">
        <f t="shared" si="32"/>
        <v>45</v>
      </c>
      <c r="K1067">
        <v>3</v>
      </c>
    </row>
    <row r="1068" spans="1:11" x14ac:dyDescent="0.35">
      <c r="A1068" t="s">
        <v>1097</v>
      </c>
      <c r="B1068">
        <v>1979</v>
      </c>
      <c r="C1068" t="s">
        <v>10</v>
      </c>
      <c r="D1068">
        <v>17</v>
      </c>
      <c r="E1068" s="8" t="str">
        <f t="shared" si="33"/>
        <v>17-Jul-1979</v>
      </c>
      <c r="F1068" s="10">
        <v>8606.2199999999993</v>
      </c>
      <c r="G1068" t="s">
        <v>16</v>
      </c>
      <c r="H1068" t="s">
        <v>11</v>
      </c>
      <c r="I1068" t="s">
        <v>275</v>
      </c>
      <c r="J1068">
        <f t="shared" si="32"/>
        <v>43</v>
      </c>
      <c r="K1068">
        <v>3</v>
      </c>
    </row>
    <row r="1069" spans="1:11" x14ac:dyDescent="0.35">
      <c r="A1069" t="s">
        <v>1098</v>
      </c>
      <c r="B1069">
        <v>1977</v>
      </c>
      <c r="C1069" t="s">
        <v>20</v>
      </c>
      <c r="D1069">
        <v>2</v>
      </c>
      <c r="E1069" s="8" t="str">
        <f t="shared" si="33"/>
        <v>2-Sep-1977</v>
      </c>
      <c r="F1069" s="10">
        <v>8615.2999999999993</v>
      </c>
      <c r="G1069" t="s">
        <v>11</v>
      </c>
      <c r="H1069" t="s">
        <v>12</v>
      </c>
      <c r="I1069" t="s">
        <v>41</v>
      </c>
      <c r="J1069">
        <f t="shared" si="32"/>
        <v>45</v>
      </c>
      <c r="K1069">
        <v>3</v>
      </c>
    </row>
    <row r="1070" spans="1:11" x14ac:dyDescent="0.35">
      <c r="A1070" t="s">
        <v>1099</v>
      </c>
      <c r="B1070">
        <v>1975</v>
      </c>
      <c r="C1070" t="s">
        <v>34</v>
      </c>
      <c r="D1070">
        <v>3</v>
      </c>
      <c r="E1070" s="8" t="str">
        <f t="shared" si="33"/>
        <v>3-Aug-1975</v>
      </c>
      <c r="F1070" s="10">
        <v>8627.5400000000009</v>
      </c>
      <c r="G1070" t="s">
        <v>11</v>
      </c>
      <c r="H1070" t="s">
        <v>11</v>
      </c>
      <c r="I1070" t="s">
        <v>355</v>
      </c>
      <c r="J1070">
        <f t="shared" si="32"/>
        <v>47</v>
      </c>
      <c r="K1070">
        <v>1</v>
      </c>
    </row>
    <row r="1071" spans="1:11" x14ac:dyDescent="0.35">
      <c r="A1071" t="s">
        <v>1100</v>
      </c>
      <c r="B1071">
        <v>1965</v>
      </c>
      <c r="C1071" t="s">
        <v>36</v>
      </c>
      <c r="D1071">
        <v>21</v>
      </c>
      <c r="E1071" s="8" t="str">
        <f t="shared" si="33"/>
        <v>21-Oct-1965</v>
      </c>
      <c r="F1071" s="10">
        <v>8665.09</v>
      </c>
      <c r="G1071" t="s">
        <v>12</v>
      </c>
      <c r="H1071" t="s">
        <v>11</v>
      </c>
      <c r="I1071" t="s">
        <v>23</v>
      </c>
      <c r="J1071">
        <f t="shared" si="32"/>
        <v>57</v>
      </c>
      <c r="K1071">
        <v>0</v>
      </c>
    </row>
    <row r="1072" spans="1:11" x14ac:dyDescent="0.35">
      <c r="A1072" t="s">
        <v>1101</v>
      </c>
      <c r="B1072">
        <v>1969</v>
      </c>
      <c r="C1072" t="s">
        <v>34</v>
      </c>
      <c r="D1072">
        <v>10</v>
      </c>
      <c r="E1072" s="8" t="str">
        <f t="shared" si="33"/>
        <v>10-Aug-1969</v>
      </c>
      <c r="F1072" s="10">
        <v>8665.14</v>
      </c>
      <c r="G1072" t="s">
        <v>11</v>
      </c>
      <c r="H1072" t="s">
        <v>12</v>
      </c>
      <c r="I1072" t="s">
        <v>13</v>
      </c>
      <c r="J1072">
        <f t="shared" si="32"/>
        <v>53</v>
      </c>
      <c r="K1072">
        <v>0</v>
      </c>
    </row>
    <row r="1073" spans="1:11" x14ac:dyDescent="0.35">
      <c r="A1073" t="s">
        <v>1102</v>
      </c>
      <c r="B1073">
        <v>1974</v>
      </c>
      <c r="C1073" t="s">
        <v>34</v>
      </c>
      <c r="D1073">
        <v>16</v>
      </c>
      <c r="E1073" s="8" t="str">
        <f t="shared" si="33"/>
        <v>16-Aug-1974</v>
      </c>
      <c r="F1073" s="10">
        <v>8671.19</v>
      </c>
      <c r="G1073" t="s">
        <v>11</v>
      </c>
      <c r="H1073" t="s">
        <v>16</v>
      </c>
      <c r="I1073" t="s">
        <v>23</v>
      </c>
      <c r="J1073">
        <f t="shared" si="32"/>
        <v>48</v>
      </c>
      <c r="K1073">
        <v>0</v>
      </c>
    </row>
    <row r="1074" spans="1:11" x14ac:dyDescent="0.35">
      <c r="A1074" t="s">
        <v>1103</v>
      </c>
      <c r="B1074">
        <v>1973</v>
      </c>
      <c r="C1074" t="s">
        <v>36</v>
      </c>
      <c r="D1074">
        <v>11</v>
      </c>
      <c r="E1074" s="8" t="str">
        <f t="shared" si="33"/>
        <v>11-Oct-1973</v>
      </c>
      <c r="F1074" s="10">
        <v>8688.86</v>
      </c>
      <c r="G1074" t="s">
        <v>11</v>
      </c>
      <c r="H1074" t="s">
        <v>16</v>
      </c>
      <c r="I1074" t="s">
        <v>355</v>
      </c>
      <c r="J1074">
        <f t="shared" si="32"/>
        <v>49</v>
      </c>
      <c r="K1074">
        <v>0</v>
      </c>
    </row>
    <row r="1075" spans="1:11" x14ac:dyDescent="0.35">
      <c r="A1075" t="s">
        <v>1104</v>
      </c>
      <c r="B1075">
        <v>1980</v>
      </c>
      <c r="C1075" t="s">
        <v>36</v>
      </c>
      <c r="D1075">
        <v>28</v>
      </c>
      <c r="E1075" s="8" t="str">
        <f t="shared" si="33"/>
        <v>28-Oct-1980</v>
      </c>
      <c r="F1075" s="10">
        <v>8701.84</v>
      </c>
      <c r="G1075" t="s">
        <v>11</v>
      </c>
      <c r="H1075" t="s">
        <v>12</v>
      </c>
      <c r="I1075" t="s">
        <v>299</v>
      </c>
      <c r="J1075">
        <f t="shared" si="32"/>
        <v>42</v>
      </c>
      <c r="K1075">
        <v>2</v>
      </c>
    </row>
    <row r="1076" spans="1:11" x14ac:dyDescent="0.35">
      <c r="A1076" t="s">
        <v>1105</v>
      </c>
      <c r="B1076">
        <v>1973</v>
      </c>
      <c r="C1076" t="s">
        <v>18</v>
      </c>
      <c r="D1076">
        <v>25</v>
      </c>
      <c r="E1076" s="8" t="str">
        <f t="shared" si="33"/>
        <v>25-Jun-1973</v>
      </c>
      <c r="F1076" s="10">
        <v>8703.4599999999991</v>
      </c>
      <c r="G1076" t="s">
        <v>12</v>
      </c>
      <c r="H1076" t="s">
        <v>12</v>
      </c>
      <c r="I1076" t="s">
        <v>41</v>
      </c>
      <c r="J1076">
        <f t="shared" si="32"/>
        <v>49</v>
      </c>
      <c r="K1076">
        <v>1</v>
      </c>
    </row>
    <row r="1077" spans="1:11" x14ac:dyDescent="0.35">
      <c r="A1077" t="s">
        <v>1106</v>
      </c>
      <c r="B1077">
        <v>1976</v>
      </c>
      <c r="C1077" t="s">
        <v>18</v>
      </c>
      <c r="D1077">
        <v>17</v>
      </c>
      <c r="E1077" s="8" t="str">
        <f t="shared" si="33"/>
        <v>17-Jun-1976</v>
      </c>
      <c r="F1077" s="10">
        <v>8733.23</v>
      </c>
      <c r="G1077" t="s">
        <v>11</v>
      </c>
      <c r="H1077" t="s">
        <v>12</v>
      </c>
      <c r="I1077" t="s">
        <v>23</v>
      </c>
      <c r="J1077">
        <f t="shared" si="32"/>
        <v>46</v>
      </c>
      <c r="K1077">
        <v>2</v>
      </c>
    </row>
    <row r="1078" spans="1:11" x14ac:dyDescent="0.35">
      <c r="A1078" t="s">
        <v>1107</v>
      </c>
      <c r="B1078">
        <v>1999</v>
      </c>
      <c r="C1078" t="s">
        <v>34</v>
      </c>
      <c r="D1078">
        <v>23</v>
      </c>
      <c r="E1078" s="8" t="str">
        <f t="shared" si="33"/>
        <v>23-Aug-1999</v>
      </c>
      <c r="F1078" s="10">
        <v>8747.68</v>
      </c>
      <c r="G1078" t="s">
        <v>11</v>
      </c>
      <c r="H1078" t="s">
        <v>12</v>
      </c>
      <c r="I1078" t="s">
        <v>41</v>
      </c>
      <c r="J1078">
        <f t="shared" si="32"/>
        <v>23</v>
      </c>
      <c r="K1078">
        <v>0</v>
      </c>
    </row>
    <row r="1079" spans="1:11" x14ac:dyDescent="0.35">
      <c r="A1079" t="s">
        <v>1108</v>
      </c>
      <c r="B1079">
        <v>1969</v>
      </c>
      <c r="C1079" t="s">
        <v>20</v>
      </c>
      <c r="D1079">
        <v>9</v>
      </c>
      <c r="E1079" s="8" t="str">
        <f t="shared" si="33"/>
        <v>9-Sep-1969</v>
      </c>
      <c r="F1079" s="10">
        <v>8760.1200000000008</v>
      </c>
      <c r="G1079" t="s">
        <v>11</v>
      </c>
      <c r="H1079" t="s">
        <v>16</v>
      </c>
      <c r="I1079" t="s">
        <v>13</v>
      </c>
      <c r="J1079">
        <f t="shared" si="32"/>
        <v>53</v>
      </c>
      <c r="K1079">
        <v>0</v>
      </c>
    </row>
    <row r="1080" spans="1:11" x14ac:dyDescent="0.35">
      <c r="A1080" t="s">
        <v>1109</v>
      </c>
      <c r="B1080">
        <v>1974</v>
      </c>
      <c r="C1080" t="s">
        <v>20</v>
      </c>
      <c r="D1080">
        <v>6</v>
      </c>
      <c r="E1080" s="8" t="str">
        <f t="shared" si="33"/>
        <v>6-Sep-1974</v>
      </c>
      <c r="F1080" s="10">
        <v>8765.25</v>
      </c>
      <c r="G1080" t="s">
        <v>11</v>
      </c>
      <c r="H1080" t="s">
        <v>12</v>
      </c>
      <c r="I1080" t="s">
        <v>23</v>
      </c>
      <c r="J1080">
        <f t="shared" si="32"/>
        <v>48</v>
      </c>
      <c r="K1080">
        <v>1</v>
      </c>
    </row>
    <row r="1081" spans="1:11" x14ac:dyDescent="0.35">
      <c r="A1081" t="s">
        <v>1110</v>
      </c>
      <c r="B1081">
        <v>1971</v>
      </c>
      <c r="C1081" t="s">
        <v>34</v>
      </c>
      <c r="D1081">
        <v>23</v>
      </c>
      <c r="E1081" s="8" t="str">
        <f t="shared" si="33"/>
        <v>23-Aug-1971</v>
      </c>
      <c r="F1081" s="10">
        <v>8782.4699999999993</v>
      </c>
      <c r="G1081" t="s">
        <v>11</v>
      </c>
      <c r="H1081" t="s">
        <v>12</v>
      </c>
      <c r="I1081" t="s">
        <v>41</v>
      </c>
      <c r="J1081">
        <f t="shared" si="32"/>
        <v>51</v>
      </c>
      <c r="K1081">
        <v>0</v>
      </c>
    </row>
    <row r="1082" spans="1:11" x14ac:dyDescent="0.35">
      <c r="A1082" t="s">
        <v>1111</v>
      </c>
      <c r="B1082">
        <v>1971</v>
      </c>
      <c r="C1082" t="s">
        <v>18</v>
      </c>
      <c r="D1082">
        <v>18</v>
      </c>
      <c r="E1082" s="8" t="str">
        <f t="shared" si="33"/>
        <v>18-Jun-1971</v>
      </c>
      <c r="F1082" s="10">
        <v>8798.59</v>
      </c>
      <c r="G1082" t="s">
        <v>11</v>
      </c>
      <c r="H1082" t="s">
        <v>16</v>
      </c>
      <c r="I1082" t="s">
        <v>41</v>
      </c>
      <c r="J1082">
        <f t="shared" si="32"/>
        <v>51</v>
      </c>
      <c r="K1082">
        <v>0</v>
      </c>
    </row>
    <row r="1083" spans="1:11" x14ac:dyDescent="0.35">
      <c r="A1083" t="s">
        <v>1112</v>
      </c>
      <c r="B1083">
        <v>1965</v>
      </c>
      <c r="C1083" t="s">
        <v>34</v>
      </c>
      <c r="D1083">
        <v>29</v>
      </c>
      <c r="E1083" s="8" t="str">
        <f t="shared" si="33"/>
        <v>29-Aug-1965</v>
      </c>
      <c r="F1083" s="10">
        <v>8800.49</v>
      </c>
      <c r="G1083" t="s">
        <v>12</v>
      </c>
      <c r="H1083" t="s">
        <v>11</v>
      </c>
      <c r="I1083" t="s">
        <v>13</v>
      </c>
      <c r="J1083">
        <f t="shared" si="32"/>
        <v>57</v>
      </c>
      <c r="K1083">
        <v>0</v>
      </c>
    </row>
    <row r="1084" spans="1:11" x14ac:dyDescent="0.35">
      <c r="A1084" t="s">
        <v>1113</v>
      </c>
      <c r="B1084">
        <v>2001</v>
      </c>
      <c r="C1084" t="s">
        <v>15</v>
      </c>
      <c r="D1084">
        <v>7</v>
      </c>
      <c r="E1084" s="8" t="str">
        <f t="shared" si="33"/>
        <v>7-Nov-2001</v>
      </c>
      <c r="F1084" s="10">
        <v>8821.8799999999992</v>
      </c>
      <c r="G1084" t="s">
        <v>11</v>
      </c>
      <c r="H1084" t="s">
        <v>12</v>
      </c>
      <c r="I1084" t="s">
        <v>248</v>
      </c>
      <c r="J1084">
        <f t="shared" si="32"/>
        <v>21</v>
      </c>
      <c r="K1084">
        <v>0</v>
      </c>
    </row>
    <row r="1085" spans="1:11" x14ac:dyDescent="0.35">
      <c r="A1085" t="s">
        <v>1114</v>
      </c>
      <c r="B1085">
        <v>1976</v>
      </c>
      <c r="C1085" t="s">
        <v>18</v>
      </c>
      <c r="D1085">
        <v>14</v>
      </c>
      <c r="E1085" s="8" t="str">
        <f t="shared" si="33"/>
        <v>14-Jun-1976</v>
      </c>
      <c r="F1085" s="10">
        <v>8823.2800000000007</v>
      </c>
      <c r="G1085" t="s">
        <v>11</v>
      </c>
      <c r="H1085" t="s">
        <v>16</v>
      </c>
      <c r="I1085" t="s">
        <v>41</v>
      </c>
      <c r="J1085">
        <f t="shared" si="32"/>
        <v>46</v>
      </c>
      <c r="K1085">
        <v>2</v>
      </c>
    </row>
    <row r="1086" spans="1:11" x14ac:dyDescent="0.35">
      <c r="A1086" t="s">
        <v>1115</v>
      </c>
      <c r="B1086">
        <v>1976</v>
      </c>
      <c r="C1086" t="s">
        <v>36</v>
      </c>
      <c r="D1086">
        <v>19</v>
      </c>
      <c r="E1086" s="8" t="str">
        <f t="shared" si="33"/>
        <v>19-Oct-1976</v>
      </c>
      <c r="F1086" s="10">
        <v>8823.99</v>
      </c>
      <c r="G1086" t="s">
        <v>11</v>
      </c>
      <c r="H1086" t="s">
        <v>12</v>
      </c>
      <c r="I1086" t="s">
        <v>246</v>
      </c>
      <c r="J1086">
        <f t="shared" si="32"/>
        <v>46</v>
      </c>
      <c r="K1086">
        <v>1</v>
      </c>
    </row>
    <row r="1087" spans="1:11" x14ac:dyDescent="0.35">
      <c r="A1087" t="s">
        <v>1116</v>
      </c>
      <c r="B1087">
        <v>1988</v>
      </c>
      <c r="C1087" t="s">
        <v>34</v>
      </c>
      <c r="D1087">
        <v>22</v>
      </c>
      <c r="E1087" s="8" t="str">
        <f t="shared" si="33"/>
        <v>22-Aug-1988</v>
      </c>
      <c r="F1087" s="10">
        <v>8824.27</v>
      </c>
      <c r="G1087" t="s">
        <v>11</v>
      </c>
      <c r="H1087" t="s">
        <v>16</v>
      </c>
      <c r="I1087" t="s">
        <v>199</v>
      </c>
      <c r="J1087">
        <f t="shared" si="32"/>
        <v>34</v>
      </c>
      <c r="K1087">
        <v>3</v>
      </c>
    </row>
    <row r="1088" spans="1:11" x14ac:dyDescent="0.35">
      <c r="A1088" t="s">
        <v>1117</v>
      </c>
      <c r="B1088">
        <v>1976</v>
      </c>
      <c r="C1088" t="s">
        <v>10</v>
      </c>
      <c r="D1088">
        <v>14</v>
      </c>
      <c r="E1088" s="8" t="str">
        <f t="shared" si="33"/>
        <v>14-Jul-1976</v>
      </c>
      <c r="F1088" s="10">
        <v>8825.09</v>
      </c>
      <c r="G1088" t="s">
        <v>11</v>
      </c>
      <c r="H1088" t="s">
        <v>12</v>
      </c>
      <c r="I1088" t="s">
        <v>41</v>
      </c>
      <c r="J1088">
        <f t="shared" si="32"/>
        <v>46</v>
      </c>
      <c r="K1088">
        <v>2</v>
      </c>
    </row>
    <row r="1089" spans="1:11" x14ac:dyDescent="0.35">
      <c r="A1089" t="s">
        <v>1118</v>
      </c>
      <c r="B1089">
        <v>1972</v>
      </c>
      <c r="C1089" t="s">
        <v>15</v>
      </c>
      <c r="D1089">
        <v>14</v>
      </c>
      <c r="E1089" s="8" t="str">
        <f t="shared" si="33"/>
        <v>14-Nov-1972</v>
      </c>
      <c r="F1089" s="10">
        <v>8827.2099999999991</v>
      </c>
      <c r="G1089" t="s">
        <v>12</v>
      </c>
      <c r="H1089" t="s">
        <v>16</v>
      </c>
      <c r="I1089" t="s">
        <v>23</v>
      </c>
      <c r="J1089">
        <f t="shared" si="32"/>
        <v>50</v>
      </c>
      <c r="K1089">
        <v>0</v>
      </c>
    </row>
    <row r="1090" spans="1:11" x14ac:dyDescent="0.35">
      <c r="A1090" t="s">
        <v>1119</v>
      </c>
      <c r="B1090">
        <v>1972</v>
      </c>
      <c r="C1090" t="s">
        <v>15</v>
      </c>
      <c r="D1090">
        <v>22</v>
      </c>
      <c r="E1090" s="8" t="str">
        <f t="shared" si="33"/>
        <v>22-Nov-1972</v>
      </c>
      <c r="F1090" s="10">
        <v>8835.26</v>
      </c>
      <c r="G1090" t="s">
        <v>12</v>
      </c>
      <c r="H1090" t="s">
        <v>11</v>
      </c>
      <c r="I1090" t="s">
        <v>23</v>
      </c>
      <c r="J1090">
        <f t="shared" ref="J1090:J1153" si="34">DATEDIF(E1090,"08-6-2023","y")</f>
        <v>50</v>
      </c>
      <c r="K1090">
        <v>0</v>
      </c>
    </row>
    <row r="1091" spans="1:11" x14ac:dyDescent="0.35">
      <c r="A1091" t="s">
        <v>1120</v>
      </c>
      <c r="B1091">
        <v>1974</v>
      </c>
      <c r="C1091" t="s">
        <v>18</v>
      </c>
      <c r="D1091">
        <v>18</v>
      </c>
      <c r="E1091" s="8" t="str">
        <f t="shared" ref="E1091:E1154" si="35">CONCATENATE(D1091,"-",C1091,"-",B1091)</f>
        <v>18-Jun-1974</v>
      </c>
      <c r="F1091" s="10">
        <v>8871.15</v>
      </c>
      <c r="G1091" t="s">
        <v>11</v>
      </c>
      <c r="H1091" t="s">
        <v>12</v>
      </c>
      <c r="I1091" t="s">
        <v>13</v>
      </c>
      <c r="J1091">
        <f t="shared" si="34"/>
        <v>48</v>
      </c>
      <c r="K1091">
        <v>1</v>
      </c>
    </row>
    <row r="1092" spans="1:11" x14ac:dyDescent="0.35">
      <c r="A1092" t="s">
        <v>1121</v>
      </c>
      <c r="B1092">
        <v>1973</v>
      </c>
      <c r="C1092" t="s">
        <v>20</v>
      </c>
      <c r="D1092">
        <v>9</v>
      </c>
      <c r="E1092" s="8" t="str">
        <f t="shared" si="35"/>
        <v>9-Sep-1973</v>
      </c>
      <c r="F1092" s="10">
        <v>8890.59</v>
      </c>
      <c r="G1092" t="s">
        <v>11</v>
      </c>
      <c r="H1092" t="s">
        <v>12</v>
      </c>
      <c r="I1092" t="s">
        <v>23</v>
      </c>
      <c r="J1092">
        <f t="shared" si="34"/>
        <v>49</v>
      </c>
      <c r="K1092">
        <v>0</v>
      </c>
    </row>
    <row r="1093" spans="1:11" x14ac:dyDescent="0.35">
      <c r="A1093" t="s">
        <v>1122</v>
      </c>
      <c r="B1093">
        <v>1978</v>
      </c>
      <c r="C1093" t="s">
        <v>30</v>
      </c>
      <c r="D1093">
        <v>16</v>
      </c>
      <c r="E1093" s="8" t="str">
        <f t="shared" si="35"/>
        <v>16-Dec-1978</v>
      </c>
      <c r="F1093" s="10">
        <v>8891.14</v>
      </c>
      <c r="G1093" t="s">
        <v>11</v>
      </c>
      <c r="H1093" t="s">
        <v>12</v>
      </c>
      <c r="I1093" t="s">
        <v>355</v>
      </c>
      <c r="J1093">
        <f t="shared" si="34"/>
        <v>44</v>
      </c>
      <c r="K1093">
        <v>3</v>
      </c>
    </row>
    <row r="1094" spans="1:11" x14ac:dyDescent="0.35">
      <c r="A1094" t="s">
        <v>1123</v>
      </c>
      <c r="B1094">
        <v>1997</v>
      </c>
      <c r="C1094" t="s">
        <v>15</v>
      </c>
      <c r="D1094">
        <v>28</v>
      </c>
      <c r="E1094" s="8" t="str">
        <f t="shared" si="35"/>
        <v>28-Nov-1997</v>
      </c>
      <c r="F1094" s="10">
        <v>8906.14</v>
      </c>
      <c r="G1094" t="s">
        <v>11</v>
      </c>
      <c r="H1094" t="s">
        <v>11</v>
      </c>
      <c r="I1094" t="s">
        <v>23</v>
      </c>
      <c r="J1094">
        <f t="shared" si="34"/>
        <v>25</v>
      </c>
      <c r="K1094">
        <v>0</v>
      </c>
    </row>
    <row r="1095" spans="1:11" x14ac:dyDescent="0.35">
      <c r="A1095" t="s">
        <v>1124</v>
      </c>
      <c r="B1095">
        <v>1967</v>
      </c>
      <c r="C1095" t="s">
        <v>20</v>
      </c>
      <c r="D1095">
        <v>6</v>
      </c>
      <c r="E1095" s="8" t="str">
        <f t="shared" si="35"/>
        <v>6-Sep-1967</v>
      </c>
      <c r="F1095" s="10">
        <v>8908.4699999999993</v>
      </c>
      <c r="G1095" t="s">
        <v>12</v>
      </c>
      <c r="H1095" t="s">
        <v>11</v>
      </c>
      <c r="I1095" t="s">
        <v>13</v>
      </c>
      <c r="J1095">
        <f t="shared" si="34"/>
        <v>55</v>
      </c>
      <c r="K1095">
        <v>0</v>
      </c>
    </row>
    <row r="1096" spans="1:11" x14ac:dyDescent="0.35">
      <c r="A1096" t="s">
        <v>1125</v>
      </c>
      <c r="B1096">
        <v>1975</v>
      </c>
      <c r="C1096" t="s">
        <v>10</v>
      </c>
      <c r="D1096">
        <v>7</v>
      </c>
      <c r="E1096" s="8" t="str">
        <f t="shared" si="35"/>
        <v>7-Jul-1975</v>
      </c>
      <c r="F1096" s="10">
        <v>8930.93</v>
      </c>
      <c r="G1096" t="s">
        <v>11</v>
      </c>
      <c r="H1096" t="s">
        <v>11</v>
      </c>
      <c r="I1096" t="s">
        <v>23</v>
      </c>
      <c r="J1096">
        <f t="shared" si="34"/>
        <v>47</v>
      </c>
      <c r="K1096">
        <v>1</v>
      </c>
    </row>
    <row r="1097" spans="1:11" x14ac:dyDescent="0.35">
      <c r="A1097" t="s">
        <v>1126</v>
      </c>
      <c r="B1097">
        <v>1972</v>
      </c>
      <c r="C1097" t="s">
        <v>18</v>
      </c>
      <c r="D1097">
        <v>6</v>
      </c>
      <c r="E1097" s="8" t="str">
        <f t="shared" si="35"/>
        <v>6-Jun-1972</v>
      </c>
      <c r="F1097" s="10">
        <v>8932.08</v>
      </c>
      <c r="G1097" t="s">
        <v>11</v>
      </c>
      <c r="H1097" t="s">
        <v>16</v>
      </c>
      <c r="I1097" t="s">
        <v>41</v>
      </c>
      <c r="J1097">
        <f t="shared" si="34"/>
        <v>51</v>
      </c>
      <c r="K1097">
        <v>0</v>
      </c>
    </row>
    <row r="1098" spans="1:11" x14ac:dyDescent="0.35">
      <c r="A1098" t="s">
        <v>1127</v>
      </c>
      <c r="B1098">
        <v>1976</v>
      </c>
      <c r="C1098" t="s">
        <v>30</v>
      </c>
      <c r="D1098">
        <v>25</v>
      </c>
      <c r="E1098" s="8" t="str">
        <f t="shared" si="35"/>
        <v>25-Dec-1976</v>
      </c>
      <c r="F1098" s="10">
        <v>8944.1200000000008</v>
      </c>
      <c r="G1098" t="s">
        <v>12</v>
      </c>
      <c r="H1098" t="s">
        <v>11</v>
      </c>
      <c r="I1098" t="s">
        <v>13</v>
      </c>
      <c r="J1098">
        <f t="shared" si="34"/>
        <v>46</v>
      </c>
      <c r="K1098">
        <v>3</v>
      </c>
    </row>
    <row r="1099" spans="1:11" x14ac:dyDescent="0.35">
      <c r="A1099" t="s">
        <v>1128</v>
      </c>
      <c r="B1099">
        <v>1992</v>
      </c>
      <c r="C1099" t="s">
        <v>20</v>
      </c>
      <c r="D1099">
        <v>27</v>
      </c>
      <c r="E1099" s="8" t="str">
        <f t="shared" si="35"/>
        <v>27-Sep-1992</v>
      </c>
      <c r="F1099" s="10">
        <v>8954.99</v>
      </c>
      <c r="G1099" t="s">
        <v>11</v>
      </c>
      <c r="H1099" t="s">
        <v>12</v>
      </c>
      <c r="I1099" t="s">
        <v>534</v>
      </c>
      <c r="J1099">
        <f t="shared" si="34"/>
        <v>30</v>
      </c>
      <c r="K1099">
        <v>0</v>
      </c>
    </row>
    <row r="1100" spans="1:11" x14ac:dyDescent="0.35">
      <c r="A1100" t="s">
        <v>1129</v>
      </c>
      <c r="B1100">
        <v>1974</v>
      </c>
      <c r="C1100" t="s">
        <v>34</v>
      </c>
      <c r="D1100">
        <v>17</v>
      </c>
      <c r="E1100" s="8" t="str">
        <f t="shared" si="35"/>
        <v>17-Aug-1974</v>
      </c>
      <c r="F1100" s="10">
        <v>8964.06</v>
      </c>
      <c r="G1100" t="s">
        <v>12</v>
      </c>
      <c r="H1100" t="s">
        <v>11</v>
      </c>
      <c r="I1100" t="s">
        <v>167</v>
      </c>
      <c r="J1100">
        <f t="shared" si="34"/>
        <v>48</v>
      </c>
      <c r="K1100">
        <v>1</v>
      </c>
    </row>
    <row r="1101" spans="1:11" x14ac:dyDescent="0.35">
      <c r="A1101" t="s">
        <v>1130</v>
      </c>
      <c r="B1101">
        <v>1983</v>
      </c>
      <c r="C1101" t="s">
        <v>10</v>
      </c>
      <c r="D1101">
        <v>15</v>
      </c>
      <c r="E1101" s="8" t="str">
        <f t="shared" si="35"/>
        <v>15-Jul-1983</v>
      </c>
      <c r="F1101" s="10">
        <v>8965.7999999999993</v>
      </c>
      <c r="G1101" t="s">
        <v>11</v>
      </c>
      <c r="H1101" t="s">
        <v>12</v>
      </c>
      <c r="I1101" t="s">
        <v>23</v>
      </c>
      <c r="J1101">
        <f t="shared" si="34"/>
        <v>39</v>
      </c>
      <c r="K1101">
        <v>5</v>
      </c>
    </row>
    <row r="1102" spans="1:11" x14ac:dyDescent="0.35">
      <c r="A1102" t="s">
        <v>1131</v>
      </c>
      <c r="B1102">
        <v>1974</v>
      </c>
      <c r="C1102" t="s">
        <v>20</v>
      </c>
      <c r="D1102">
        <v>8</v>
      </c>
      <c r="E1102" s="8" t="str">
        <f t="shared" si="35"/>
        <v>8-Sep-1974</v>
      </c>
      <c r="F1102" s="10">
        <v>8968.33</v>
      </c>
      <c r="G1102" t="s">
        <v>12</v>
      </c>
      <c r="H1102" t="s">
        <v>11</v>
      </c>
      <c r="I1102" t="s">
        <v>41</v>
      </c>
      <c r="J1102">
        <f t="shared" si="34"/>
        <v>48</v>
      </c>
      <c r="K1102">
        <v>2</v>
      </c>
    </row>
    <row r="1103" spans="1:11" x14ac:dyDescent="0.35">
      <c r="A1103" t="s">
        <v>1132</v>
      </c>
      <c r="B1103">
        <v>1974</v>
      </c>
      <c r="C1103" t="s">
        <v>10</v>
      </c>
      <c r="D1103">
        <v>21</v>
      </c>
      <c r="E1103" s="8" t="str">
        <f t="shared" si="35"/>
        <v>21-Jul-1974</v>
      </c>
      <c r="F1103" s="10">
        <v>8978.19</v>
      </c>
      <c r="G1103" t="s">
        <v>11</v>
      </c>
      <c r="H1103" t="s">
        <v>11</v>
      </c>
      <c r="I1103" t="s">
        <v>13</v>
      </c>
      <c r="J1103">
        <f t="shared" si="34"/>
        <v>48</v>
      </c>
      <c r="K1103">
        <v>2</v>
      </c>
    </row>
    <row r="1104" spans="1:11" x14ac:dyDescent="0.35">
      <c r="A1104" t="s">
        <v>1133</v>
      </c>
      <c r="B1104">
        <v>1973</v>
      </c>
      <c r="C1104" t="s">
        <v>36</v>
      </c>
      <c r="D1104">
        <v>11</v>
      </c>
      <c r="E1104" s="8" t="str">
        <f t="shared" si="35"/>
        <v>11-Oct-1973</v>
      </c>
      <c r="F1104" s="10">
        <v>8988.16</v>
      </c>
      <c r="G1104" t="s">
        <v>11</v>
      </c>
      <c r="H1104" t="s">
        <v>16</v>
      </c>
      <c r="I1104" t="s">
        <v>23</v>
      </c>
      <c r="J1104">
        <f t="shared" si="34"/>
        <v>49</v>
      </c>
      <c r="K1104">
        <v>0</v>
      </c>
    </row>
    <row r="1105" spans="1:11" x14ac:dyDescent="0.35">
      <c r="A1105" t="s">
        <v>1134</v>
      </c>
      <c r="B1105">
        <v>1979</v>
      </c>
      <c r="C1105" t="s">
        <v>30</v>
      </c>
      <c r="D1105">
        <v>16</v>
      </c>
      <c r="E1105" s="8" t="str">
        <f t="shared" si="35"/>
        <v>16-Dec-1979</v>
      </c>
      <c r="F1105" s="10">
        <v>8998.43</v>
      </c>
      <c r="G1105" t="s">
        <v>11</v>
      </c>
      <c r="H1105" t="s">
        <v>16</v>
      </c>
      <c r="I1105" t="s">
        <v>199</v>
      </c>
      <c r="J1105">
        <f t="shared" si="34"/>
        <v>43</v>
      </c>
      <c r="K1105">
        <v>2</v>
      </c>
    </row>
    <row r="1106" spans="1:11" x14ac:dyDescent="0.35">
      <c r="A1106" t="s">
        <v>1135</v>
      </c>
      <c r="B1106">
        <v>1993</v>
      </c>
      <c r="C1106" t="s">
        <v>30</v>
      </c>
      <c r="D1106">
        <v>1</v>
      </c>
      <c r="E1106" s="8" t="str">
        <f t="shared" si="35"/>
        <v>1-Dec-1993</v>
      </c>
      <c r="F1106" s="10">
        <v>9010.2000000000007</v>
      </c>
      <c r="G1106" t="s">
        <v>11</v>
      </c>
      <c r="H1106" t="s">
        <v>12</v>
      </c>
      <c r="I1106" t="s">
        <v>534</v>
      </c>
      <c r="J1106">
        <f t="shared" si="34"/>
        <v>29</v>
      </c>
      <c r="K1106">
        <v>0</v>
      </c>
    </row>
    <row r="1107" spans="1:11" x14ac:dyDescent="0.35">
      <c r="A1107" t="s">
        <v>1136</v>
      </c>
      <c r="B1107">
        <v>1972</v>
      </c>
      <c r="C1107" t="s">
        <v>30</v>
      </c>
      <c r="D1107">
        <v>7</v>
      </c>
      <c r="E1107" s="8" t="str">
        <f t="shared" si="35"/>
        <v>7-Dec-1972</v>
      </c>
      <c r="F1107" s="10">
        <v>9048.0300000000007</v>
      </c>
      <c r="G1107" t="s">
        <v>11</v>
      </c>
      <c r="H1107" t="s">
        <v>11</v>
      </c>
      <c r="I1107" t="s">
        <v>13</v>
      </c>
      <c r="J1107">
        <f t="shared" si="34"/>
        <v>50</v>
      </c>
      <c r="K1107">
        <v>1</v>
      </c>
    </row>
    <row r="1108" spans="1:11" x14ac:dyDescent="0.35">
      <c r="A1108" t="s">
        <v>1137</v>
      </c>
      <c r="B1108">
        <v>1972</v>
      </c>
      <c r="C1108" t="s">
        <v>30</v>
      </c>
      <c r="D1108">
        <v>2</v>
      </c>
      <c r="E1108" s="8" t="str">
        <f t="shared" si="35"/>
        <v>2-Dec-1972</v>
      </c>
      <c r="F1108" s="10">
        <v>9058.73</v>
      </c>
      <c r="G1108" t="s">
        <v>12</v>
      </c>
      <c r="H1108" t="s">
        <v>11</v>
      </c>
      <c r="I1108" t="s">
        <v>13</v>
      </c>
      <c r="J1108">
        <f t="shared" si="34"/>
        <v>50</v>
      </c>
      <c r="K1108">
        <v>1</v>
      </c>
    </row>
    <row r="1109" spans="1:11" x14ac:dyDescent="0.35">
      <c r="A1109" t="s">
        <v>1138</v>
      </c>
      <c r="B1109">
        <v>1977</v>
      </c>
      <c r="C1109" t="s">
        <v>15</v>
      </c>
      <c r="D1109">
        <v>4</v>
      </c>
      <c r="E1109" s="8" t="str">
        <f t="shared" si="35"/>
        <v>4-Nov-1977</v>
      </c>
      <c r="F1109" s="10">
        <v>9095.07</v>
      </c>
      <c r="G1109" t="s">
        <v>11</v>
      </c>
      <c r="H1109" t="s">
        <v>11</v>
      </c>
      <c r="I1109" t="s">
        <v>246</v>
      </c>
      <c r="J1109">
        <f t="shared" si="34"/>
        <v>45</v>
      </c>
      <c r="K1109">
        <v>2</v>
      </c>
    </row>
    <row r="1110" spans="1:11" x14ac:dyDescent="0.35">
      <c r="A1110" t="s">
        <v>1139</v>
      </c>
      <c r="B1110">
        <v>1965</v>
      </c>
      <c r="C1110" t="s">
        <v>15</v>
      </c>
      <c r="D1110">
        <v>9</v>
      </c>
      <c r="E1110" s="8" t="str">
        <f t="shared" si="35"/>
        <v>9-Nov-1965</v>
      </c>
      <c r="F1110" s="10">
        <v>9095.94</v>
      </c>
      <c r="G1110" t="s">
        <v>12</v>
      </c>
      <c r="H1110" t="s">
        <v>16</v>
      </c>
      <c r="I1110" t="s">
        <v>41</v>
      </c>
      <c r="J1110">
        <f t="shared" si="34"/>
        <v>57</v>
      </c>
      <c r="K1110">
        <v>0</v>
      </c>
    </row>
    <row r="1111" spans="1:11" x14ac:dyDescent="0.35">
      <c r="A1111" t="s">
        <v>1140</v>
      </c>
      <c r="B1111">
        <v>1977</v>
      </c>
      <c r="C1111" t="s">
        <v>30</v>
      </c>
      <c r="D1111">
        <v>2</v>
      </c>
      <c r="E1111" s="8" t="str">
        <f t="shared" si="35"/>
        <v>2-Dec-1977</v>
      </c>
      <c r="F1111" s="10">
        <v>9101.7999999999993</v>
      </c>
      <c r="G1111" t="s">
        <v>11</v>
      </c>
      <c r="H1111" t="s">
        <v>16</v>
      </c>
      <c r="I1111" t="s">
        <v>41</v>
      </c>
      <c r="J1111">
        <f t="shared" si="34"/>
        <v>45</v>
      </c>
      <c r="K1111">
        <v>3</v>
      </c>
    </row>
    <row r="1112" spans="1:11" x14ac:dyDescent="0.35">
      <c r="A1112" t="s">
        <v>1141</v>
      </c>
      <c r="B1112">
        <v>1970</v>
      </c>
      <c r="C1112" t="s">
        <v>34</v>
      </c>
      <c r="D1112">
        <v>12</v>
      </c>
      <c r="E1112" s="8" t="str">
        <f t="shared" si="35"/>
        <v>12-Aug-1970</v>
      </c>
      <c r="F1112" s="10">
        <v>9140.9500000000007</v>
      </c>
      <c r="G1112" t="s">
        <v>12</v>
      </c>
      <c r="H1112" t="s">
        <v>12</v>
      </c>
      <c r="I1112" t="s">
        <v>13</v>
      </c>
      <c r="J1112">
        <f t="shared" si="34"/>
        <v>52</v>
      </c>
      <c r="K1112">
        <v>0</v>
      </c>
    </row>
    <row r="1113" spans="1:11" x14ac:dyDescent="0.35">
      <c r="A1113" t="s">
        <v>1142</v>
      </c>
      <c r="B1113">
        <v>1970</v>
      </c>
      <c r="C1113" t="s">
        <v>36</v>
      </c>
      <c r="D1113">
        <v>18</v>
      </c>
      <c r="E1113" s="8" t="str">
        <f t="shared" si="35"/>
        <v>18-Oct-1970</v>
      </c>
      <c r="F1113" s="10">
        <v>9144.57</v>
      </c>
      <c r="G1113" t="s">
        <v>12</v>
      </c>
      <c r="H1113" t="s">
        <v>11</v>
      </c>
      <c r="I1113" t="s">
        <v>41</v>
      </c>
      <c r="J1113">
        <f t="shared" si="34"/>
        <v>52</v>
      </c>
      <c r="K1113">
        <v>0</v>
      </c>
    </row>
    <row r="1114" spans="1:11" x14ac:dyDescent="0.35">
      <c r="A1114" t="s">
        <v>1143</v>
      </c>
      <c r="B1114">
        <v>1982</v>
      </c>
      <c r="C1114" t="s">
        <v>30</v>
      </c>
      <c r="D1114">
        <v>8</v>
      </c>
      <c r="E1114" s="8" t="str">
        <f t="shared" si="35"/>
        <v>8-Dec-1982</v>
      </c>
      <c r="F1114" s="10">
        <v>9147.5</v>
      </c>
      <c r="G1114" t="s">
        <v>11</v>
      </c>
      <c r="H1114" t="s">
        <v>16</v>
      </c>
      <c r="I1114" t="s">
        <v>23</v>
      </c>
      <c r="J1114">
        <f t="shared" si="34"/>
        <v>40</v>
      </c>
      <c r="K1114">
        <v>3</v>
      </c>
    </row>
    <row r="1115" spans="1:11" x14ac:dyDescent="0.35">
      <c r="A1115" t="s">
        <v>1144</v>
      </c>
      <c r="B1115">
        <v>1990</v>
      </c>
      <c r="C1115" t="s">
        <v>34</v>
      </c>
      <c r="D1115">
        <v>23</v>
      </c>
      <c r="E1115" s="8" t="str">
        <f t="shared" si="35"/>
        <v>23-Aug-1990</v>
      </c>
      <c r="F1115" s="10">
        <v>9159.51</v>
      </c>
      <c r="G1115" t="s">
        <v>11</v>
      </c>
      <c r="H1115" t="s">
        <v>11</v>
      </c>
      <c r="I1115" t="s">
        <v>299</v>
      </c>
      <c r="J1115">
        <f t="shared" si="34"/>
        <v>32</v>
      </c>
      <c r="K1115">
        <v>3</v>
      </c>
    </row>
    <row r="1116" spans="1:11" x14ac:dyDescent="0.35">
      <c r="A1116" t="s">
        <v>1145</v>
      </c>
      <c r="B1116">
        <v>1970</v>
      </c>
      <c r="C1116" t="s">
        <v>36</v>
      </c>
      <c r="D1116">
        <v>24</v>
      </c>
      <c r="E1116" s="8" t="str">
        <f t="shared" si="35"/>
        <v>24-Oct-1970</v>
      </c>
      <c r="F1116" s="10">
        <v>9171.75</v>
      </c>
      <c r="G1116" t="s">
        <v>11</v>
      </c>
      <c r="H1116" t="s">
        <v>11</v>
      </c>
      <c r="I1116" t="s">
        <v>23</v>
      </c>
      <c r="J1116">
        <f t="shared" si="34"/>
        <v>52</v>
      </c>
      <c r="K1116">
        <v>0</v>
      </c>
    </row>
    <row r="1117" spans="1:11" x14ac:dyDescent="0.35">
      <c r="A1117" t="s">
        <v>1146</v>
      </c>
      <c r="B1117">
        <v>1971</v>
      </c>
      <c r="C1117" t="s">
        <v>30</v>
      </c>
      <c r="D1117">
        <v>29</v>
      </c>
      <c r="E1117" s="8" t="str">
        <f t="shared" si="35"/>
        <v>29-Dec-1971</v>
      </c>
      <c r="F1117" s="10">
        <v>9174.14</v>
      </c>
      <c r="G1117" t="s">
        <v>12</v>
      </c>
      <c r="H1117" t="s">
        <v>16</v>
      </c>
      <c r="I1117" t="s">
        <v>23</v>
      </c>
      <c r="J1117">
        <f t="shared" si="34"/>
        <v>51</v>
      </c>
      <c r="K1117">
        <v>0</v>
      </c>
    </row>
    <row r="1118" spans="1:11" x14ac:dyDescent="0.35">
      <c r="A1118" t="s">
        <v>1147</v>
      </c>
      <c r="B1118">
        <v>1973</v>
      </c>
      <c r="C1118" t="s">
        <v>30</v>
      </c>
      <c r="D1118">
        <v>25</v>
      </c>
      <c r="E1118" s="8" t="str">
        <f t="shared" si="35"/>
        <v>25-Dec-1973</v>
      </c>
      <c r="F1118" s="10">
        <v>9182.17</v>
      </c>
      <c r="G1118" t="s">
        <v>11</v>
      </c>
      <c r="H1118" t="s">
        <v>12</v>
      </c>
      <c r="I1118" t="s">
        <v>41</v>
      </c>
      <c r="J1118">
        <f t="shared" si="34"/>
        <v>49</v>
      </c>
      <c r="K1118">
        <v>1</v>
      </c>
    </row>
    <row r="1119" spans="1:11" x14ac:dyDescent="0.35">
      <c r="A1119" t="s">
        <v>1148</v>
      </c>
      <c r="B1119">
        <v>1976</v>
      </c>
      <c r="C1119" t="s">
        <v>20</v>
      </c>
      <c r="D1119">
        <v>10</v>
      </c>
      <c r="E1119" s="8" t="str">
        <f t="shared" si="35"/>
        <v>10-Sep-1976</v>
      </c>
      <c r="F1119" s="10">
        <v>9193.84</v>
      </c>
      <c r="G1119" t="s">
        <v>11</v>
      </c>
      <c r="H1119" t="s">
        <v>16</v>
      </c>
      <c r="I1119" t="s">
        <v>23</v>
      </c>
      <c r="J1119">
        <f t="shared" si="34"/>
        <v>46</v>
      </c>
      <c r="K1119">
        <v>2</v>
      </c>
    </row>
    <row r="1120" spans="1:11" x14ac:dyDescent="0.35">
      <c r="A1120" t="s">
        <v>1149</v>
      </c>
      <c r="B1120">
        <v>1986</v>
      </c>
      <c r="C1120" t="s">
        <v>30</v>
      </c>
      <c r="D1120">
        <v>25</v>
      </c>
      <c r="E1120" s="8" t="str">
        <f t="shared" si="35"/>
        <v>25-Dec-1986</v>
      </c>
      <c r="F1120" s="10">
        <v>9210.06</v>
      </c>
      <c r="G1120" t="s">
        <v>11</v>
      </c>
      <c r="H1120" t="s">
        <v>12</v>
      </c>
      <c r="I1120" t="s">
        <v>299</v>
      </c>
      <c r="J1120">
        <f t="shared" si="34"/>
        <v>36</v>
      </c>
      <c r="K1120">
        <v>3</v>
      </c>
    </row>
    <row r="1121" spans="1:11" x14ac:dyDescent="0.35">
      <c r="A1121" t="s">
        <v>1150</v>
      </c>
      <c r="B1121">
        <v>1981</v>
      </c>
      <c r="C1121" t="s">
        <v>30</v>
      </c>
      <c r="D1121">
        <v>5</v>
      </c>
      <c r="E1121" s="8" t="str">
        <f t="shared" si="35"/>
        <v>5-Dec-1981</v>
      </c>
      <c r="F1121" s="10">
        <v>9222.4</v>
      </c>
      <c r="G1121" t="s">
        <v>11</v>
      </c>
      <c r="H1121" t="s">
        <v>12</v>
      </c>
      <c r="I1121" t="s">
        <v>165</v>
      </c>
      <c r="J1121">
        <f t="shared" si="34"/>
        <v>41</v>
      </c>
      <c r="K1121">
        <v>5</v>
      </c>
    </row>
    <row r="1122" spans="1:11" x14ac:dyDescent="0.35">
      <c r="A1122" t="s">
        <v>1151</v>
      </c>
      <c r="B1122">
        <v>1975</v>
      </c>
      <c r="C1122" t="s">
        <v>30</v>
      </c>
      <c r="D1122">
        <v>6</v>
      </c>
      <c r="E1122" s="8" t="str">
        <f t="shared" si="35"/>
        <v>6-Dec-1975</v>
      </c>
      <c r="F1122" s="10">
        <v>9225.26</v>
      </c>
      <c r="G1122" t="s">
        <v>12</v>
      </c>
      <c r="H1122" t="s">
        <v>12</v>
      </c>
      <c r="I1122" t="s">
        <v>163</v>
      </c>
      <c r="J1122">
        <f t="shared" si="34"/>
        <v>47</v>
      </c>
      <c r="K1122">
        <v>2</v>
      </c>
    </row>
    <row r="1123" spans="1:11" x14ac:dyDescent="0.35">
      <c r="A1123" t="s">
        <v>1152</v>
      </c>
      <c r="B1123">
        <v>1980</v>
      </c>
      <c r="C1123" t="s">
        <v>36</v>
      </c>
      <c r="D1123">
        <v>5</v>
      </c>
      <c r="E1123" s="8" t="str">
        <f t="shared" si="35"/>
        <v>5-Oct-1980</v>
      </c>
      <c r="F1123" s="10">
        <v>9247.94</v>
      </c>
      <c r="G1123" t="s">
        <v>11</v>
      </c>
      <c r="H1123" t="s">
        <v>16</v>
      </c>
      <c r="I1123" t="s">
        <v>299</v>
      </c>
      <c r="J1123">
        <f t="shared" si="34"/>
        <v>42</v>
      </c>
      <c r="K1123">
        <v>2</v>
      </c>
    </row>
    <row r="1124" spans="1:11" x14ac:dyDescent="0.35">
      <c r="A1124" t="s">
        <v>1153</v>
      </c>
      <c r="B1124">
        <v>1974</v>
      </c>
      <c r="C1124" t="s">
        <v>34</v>
      </c>
      <c r="D1124">
        <v>21</v>
      </c>
      <c r="E1124" s="8" t="str">
        <f t="shared" si="35"/>
        <v>21-Aug-1974</v>
      </c>
      <c r="F1124" s="10">
        <v>9249.5</v>
      </c>
      <c r="G1124" t="s">
        <v>11</v>
      </c>
      <c r="H1124" t="s">
        <v>16</v>
      </c>
      <c r="I1124" t="s">
        <v>23</v>
      </c>
      <c r="J1124">
        <f t="shared" si="34"/>
        <v>48</v>
      </c>
      <c r="K1124">
        <v>1</v>
      </c>
    </row>
    <row r="1125" spans="1:11" x14ac:dyDescent="0.35">
      <c r="A1125" t="s">
        <v>1154</v>
      </c>
      <c r="B1125">
        <v>1971</v>
      </c>
      <c r="C1125" t="s">
        <v>34</v>
      </c>
      <c r="D1125">
        <v>6</v>
      </c>
      <c r="E1125" s="8" t="str">
        <f t="shared" si="35"/>
        <v>6-Aug-1971</v>
      </c>
      <c r="F1125" s="10">
        <v>9264.7999999999993</v>
      </c>
      <c r="G1125" t="s">
        <v>11</v>
      </c>
      <c r="H1125" t="s">
        <v>16</v>
      </c>
      <c r="I1125" t="s">
        <v>41</v>
      </c>
      <c r="J1125">
        <f t="shared" si="34"/>
        <v>51</v>
      </c>
      <c r="K1125">
        <v>0</v>
      </c>
    </row>
    <row r="1126" spans="1:11" x14ac:dyDescent="0.35">
      <c r="A1126" t="s">
        <v>1155</v>
      </c>
      <c r="B1126">
        <v>1973</v>
      </c>
      <c r="C1126" t="s">
        <v>36</v>
      </c>
      <c r="D1126">
        <v>27</v>
      </c>
      <c r="E1126" s="8" t="str">
        <f t="shared" si="35"/>
        <v>27-Oct-1973</v>
      </c>
      <c r="F1126" s="10">
        <v>9282.48</v>
      </c>
      <c r="G1126" t="s">
        <v>12</v>
      </c>
      <c r="H1126" t="s">
        <v>11</v>
      </c>
      <c r="I1126" t="s">
        <v>167</v>
      </c>
      <c r="J1126">
        <f t="shared" si="34"/>
        <v>49</v>
      </c>
      <c r="K1126">
        <v>1</v>
      </c>
    </row>
    <row r="1127" spans="1:11" x14ac:dyDescent="0.35">
      <c r="A1127" t="s">
        <v>1156</v>
      </c>
      <c r="B1127">
        <v>1971</v>
      </c>
      <c r="C1127" t="s">
        <v>10</v>
      </c>
      <c r="D1127">
        <v>2</v>
      </c>
      <c r="E1127" s="8" t="str">
        <f t="shared" si="35"/>
        <v>2-Jul-1971</v>
      </c>
      <c r="F1127" s="10">
        <v>9283.56</v>
      </c>
      <c r="G1127" t="s">
        <v>11</v>
      </c>
      <c r="H1127" t="s">
        <v>12</v>
      </c>
      <c r="I1127" t="s">
        <v>13</v>
      </c>
      <c r="J1127">
        <f t="shared" si="34"/>
        <v>51</v>
      </c>
      <c r="K1127">
        <v>0</v>
      </c>
    </row>
    <row r="1128" spans="1:11" x14ac:dyDescent="0.35">
      <c r="A1128" t="s">
        <v>1157</v>
      </c>
      <c r="B1128">
        <v>1969</v>
      </c>
      <c r="C1128" t="s">
        <v>15</v>
      </c>
      <c r="D1128">
        <v>26</v>
      </c>
      <c r="E1128" s="8" t="str">
        <f t="shared" si="35"/>
        <v>26-Nov-1969</v>
      </c>
      <c r="F1128" s="10">
        <v>9285.8700000000008</v>
      </c>
      <c r="G1128" t="s">
        <v>11</v>
      </c>
      <c r="H1128" t="s">
        <v>12</v>
      </c>
      <c r="I1128" t="s">
        <v>13</v>
      </c>
      <c r="J1128">
        <f t="shared" si="34"/>
        <v>53</v>
      </c>
      <c r="K1128">
        <v>0</v>
      </c>
    </row>
    <row r="1129" spans="1:11" x14ac:dyDescent="0.35">
      <c r="A1129" t="s">
        <v>1158</v>
      </c>
      <c r="B1129">
        <v>1973</v>
      </c>
      <c r="C1129" t="s">
        <v>36</v>
      </c>
      <c r="D1129">
        <v>16</v>
      </c>
      <c r="E1129" s="8" t="str">
        <f t="shared" si="35"/>
        <v>16-Oct-1973</v>
      </c>
      <c r="F1129" s="10">
        <v>9288.0300000000007</v>
      </c>
      <c r="G1129" t="s">
        <v>11</v>
      </c>
      <c r="H1129" t="s">
        <v>12</v>
      </c>
      <c r="I1129" t="s">
        <v>169</v>
      </c>
      <c r="J1129">
        <f t="shared" si="34"/>
        <v>49</v>
      </c>
      <c r="K1129">
        <v>1</v>
      </c>
    </row>
    <row r="1130" spans="1:11" x14ac:dyDescent="0.35">
      <c r="A1130" t="s">
        <v>1159</v>
      </c>
      <c r="B1130">
        <v>1973</v>
      </c>
      <c r="C1130" t="s">
        <v>20</v>
      </c>
      <c r="D1130">
        <v>18</v>
      </c>
      <c r="E1130" s="8" t="str">
        <f t="shared" si="35"/>
        <v>18-Sep-1973</v>
      </c>
      <c r="F1130" s="10">
        <v>9290.14</v>
      </c>
      <c r="G1130" t="s">
        <v>12</v>
      </c>
      <c r="H1130" t="s">
        <v>12</v>
      </c>
      <c r="I1130" t="s">
        <v>167</v>
      </c>
      <c r="J1130">
        <f t="shared" si="34"/>
        <v>49</v>
      </c>
      <c r="K1130">
        <v>1</v>
      </c>
    </row>
    <row r="1131" spans="1:11" x14ac:dyDescent="0.35">
      <c r="A1131" t="s">
        <v>1160</v>
      </c>
      <c r="B1131">
        <v>1976</v>
      </c>
      <c r="C1131" t="s">
        <v>15</v>
      </c>
      <c r="D1131">
        <v>3</v>
      </c>
      <c r="E1131" s="8" t="str">
        <f t="shared" si="35"/>
        <v>3-Nov-1976</v>
      </c>
      <c r="F1131" s="10">
        <v>9301.89</v>
      </c>
      <c r="G1131" t="s">
        <v>11</v>
      </c>
      <c r="H1131" t="s">
        <v>16</v>
      </c>
      <c r="I1131" t="s">
        <v>23</v>
      </c>
      <c r="J1131">
        <f t="shared" si="34"/>
        <v>46</v>
      </c>
      <c r="K1131">
        <v>3</v>
      </c>
    </row>
    <row r="1132" spans="1:11" x14ac:dyDescent="0.35">
      <c r="A1132" t="s">
        <v>1161</v>
      </c>
      <c r="B1132">
        <v>1973</v>
      </c>
      <c r="C1132" t="s">
        <v>36</v>
      </c>
      <c r="D1132">
        <v>16</v>
      </c>
      <c r="E1132" s="8" t="str">
        <f t="shared" si="35"/>
        <v>16-Oct-1973</v>
      </c>
      <c r="F1132" s="10">
        <v>9304.7000000000007</v>
      </c>
      <c r="G1132" t="s">
        <v>12</v>
      </c>
      <c r="H1132" t="s">
        <v>12</v>
      </c>
      <c r="I1132" t="s">
        <v>13</v>
      </c>
      <c r="J1132">
        <f t="shared" si="34"/>
        <v>49</v>
      </c>
      <c r="K1132">
        <v>2</v>
      </c>
    </row>
    <row r="1133" spans="1:11" x14ac:dyDescent="0.35">
      <c r="A1133" t="s">
        <v>1162</v>
      </c>
      <c r="B1133">
        <v>1963</v>
      </c>
      <c r="C1133" t="s">
        <v>18</v>
      </c>
      <c r="D1133">
        <v>8</v>
      </c>
      <c r="E1133" s="8" t="str">
        <f t="shared" si="35"/>
        <v>8-Jun-1963</v>
      </c>
      <c r="F1133" s="10">
        <v>9310.81</v>
      </c>
      <c r="G1133" t="s">
        <v>12</v>
      </c>
      <c r="H1133" t="s">
        <v>16</v>
      </c>
      <c r="I1133" t="s">
        <v>13</v>
      </c>
      <c r="J1133">
        <f t="shared" si="34"/>
        <v>60</v>
      </c>
      <c r="K1133">
        <v>0</v>
      </c>
    </row>
    <row r="1134" spans="1:11" x14ac:dyDescent="0.35">
      <c r="A1134" t="s">
        <v>1163</v>
      </c>
      <c r="B1134">
        <v>1977</v>
      </c>
      <c r="C1134" t="s">
        <v>36</v>
      </c>
      <c r="D1134">
        <v>12</v>
      </c>
      <c r="E1134" s="8" t="str">
        <f t="shared" si="35"/>
        <v>12-Oct-1977</v>
      </c>
      <c r="F1134" s="10">
        <v>9315.41</v>
      </c>
      <c r="G1134" t="s">
        <v>11</v>
      </c>
      <c r="H1134" t="s">
        <v>16</v>
      </c>
      <c r="I1134" t="s">
        <v>246</v>
      </c>
      <c r="J1134">
        <f t="shared" si="34"/>
        <v>45</v>
      </c>
      <c r="K1134">
        <v>2</v>
      </c>
    </row>
    <row r="1135" spans="1:11" x14ac:dyDescent="0.35">
      <c r="A1135" t="s">
        <v>1164</v>
      </c>
      <c r="B1135">
        <v>1988</v>
      </c>
      <c r="C1135" t="s">
        <v>10</v>
      </c>
      <c r="D1135">
        <v>9</v>
      </c>
      <c r="E1135" s="8" t="str">
        <f t="shared" si="35"/>
        <v>9-Jul-1988</v>
      </c>
      <c r="F1135" s="10">
        <v>9320.26</v>
      </c>
      <c r="G1135" t="s">
        <v>11</v>
      </c>
      <c r="H1135" t="s">
        <v>16</v>
      </c>
      <c r="I1135" t="s">
        <v>23</v>
      </c>
      <c r="J1135">
        <f t="shared" si="34"/>
        <v>34</v>
      </c>
      <c r="K1135">
        <v>3</v>
      </c>
    </row>
    <row r="1136" spans="1:11" x14ac:dyDescent="0.35">
      <c r="A1136" t="s">
        <v>1165</v>
      </c>
      <c r="B1136">
        <v>1996</v>
      </c>
      <c r="C1136" t="s">
        <v>36</v>
      </c>
      <c r="D1136">
        <v>12</v>
      </c>
      <c r="E1136" s="8" t="str">
        <f t="shared" si="35"/>
        <v>12-Oct-1996</v>
      </c>
      <c r="F1136" s="10">
        <v>9338.61</v>
      </c>
      <c r="G1136" t="s">
        <v>11</v>
      </c>
      <c r="H1136" t="s">
        <v>16</v>
      </c>
      <c r="I1136" t="s">
        <v>534</v>
      </c>
      <c r="J1136">
        <f t="shared" si="34"/>
        <v>26</v>
      </c>
      <c r="K1136">
        <v>0</v>
      </c>
    </row>
    <row r="1137" spans="1:11" x14ac:dyDescent="0.35">
      <c r="A1137" t="s">
        <v>1166</v>
      </c>
      <c r="B1137">
        <v>1988</v>
      </c>
      <c r="C1137" t="s">
        <v>10</v>
      </c>
      <c r="D1137">
        <v>1</v>
      </c>
      <c r="E1137" s="8" t="str">
        <f t="shared" si="35"/>
        <v>1-Jul-1988</v>
      </c>
      <c r="F1137" s="10">
        <v>9344.2000000000007</v>
      </c>
      <c r="G1137" t="s">
        <v>11</v>
      </c>
      <c r="H1137" t="s">
        <v>16</v>
      </c>
      <c r="I1137" t="s">
        <v>299</v>
      </c>
      <c r="J1137">
        <f t="shared" si="34"/>
        <v>34</v>
      </c>
      <c r="K1137">
        <v>3</v>
      </c>
    </row>
    <row r="1138" spans="1:11" x14ac:dyDescent="0.35">
      <c r="A1138" t="s">
        <v>1167</v>
      </c>
      <c r="B1138">
        <v>1971</v>
      </c>
      <c r="C1138" t="s">
        <v>36</v>
      </c>
      <c r="D1138">
        <v>8</v>
      </c>
      <c r="E1138" s="8" t="str">
        <f t="shared" si="35"/>
        <v>8-Oct-1971</v>
      </c>
      <c r="F1138" s="10">
        <v>9361.33</v>
      </c>
      <c r="G1138" t="s">
        <v>12</v>
      </c>
      <c r="H1138" t="s">
        <v>16</v>
      </c>
      <c r="I1138" t="s">
        <v>167</v>
      </c>
      <c r="J1138">
        <f t="shared" si="34"/>
        <v>51</v>
      </c>
      <c r="K1138">
        <v>0</v>
      </c>
    </row>
    <row r="1139" spans="1:11" x14ac:dyDescent="0.35">
      <c r="A1139" t="s">
        <v>1168</v>
      </c>
      <c r="B1139">
        <v>1969</v>
      </c>
      <c r="C1139" t="s">
        <v>15</v>
      </c>
      <c r="D1139">
        <v>24</v>
      </c>
      <c r="E1139" s="8" t="str">
        <f t="shared" si="35"/>
        <v>24-Nov-1969</v>
      </c>
      <c r="F1139" s="10">
        <v>9377.4500000000007</v>
      </c>
      <c r="G1139" t="s">
        <v>11</v>
      </c>
      <c r="H1139" t="s">
        <v>12</v>
      </c>
      <c r="I1139" t="s">
        <v>13</v>
      </c>
      <c r="J1139">
        <f t="shared" si="34"/>
        <v>53</v>
      </c>
      <c r="K1139">
        <v>0</v>
      </c>
    </row>
    <row r="1140" spans="1:11" x14ac:dyDescent="0.35">
      <c r="A1140" t="s">
        <v>1169</v>
      </c>
      <c r="B1140">
        <v>1971</v>
      </c>
      <c r="C1140" t="s">
        <v>15</v>
      </c>
      <c r="D1140">
        <v>26</v>
      </c>
      <c r="E1140" s="8" t="str">
        <f t="shared" si="35"/>
        <v>26-Nov-1971</v>
      </c>
      <c r="F1140" s="10">
        <v>9377.9</v>
      </c>
      <c r="G1140" t="s">
        <v>11</v>
      </c>
      <c r="H1140" t="s">
        <v>16</v>
      </c>
      <c r="I1140" t="s">
        <v>13</v>
      </c>
      <c r="J1140">
        <f t="shared" si="34"/>
        <v>51</v>
      </c>
      <c r="K1140">
        <v>1</v>
      </c>
    </row>
    <row r="1141" spans="1:11" x14ac:dyDescent="0.35">
      <c r="A1141" t="s">
        <v>1170</v>
      </c>
      <c r="B1141">
        <v>1975</v>
      </c>
      <c r="C1141" t="s">
        <v>30</v>
      </c>
      <c r="D1141">
        <v>2</v>
      </c>
      <c r="E1141" s="8" t="str">
        <f t="shared" si="35"/>
        <v>2-Dec-1975</v>
      </c>
      <c r="F1141" s="10">
        <v>9380.75</v>
      </c>
      <c r="G1141" t="s">
        <v>11</v>
      </c>
      <c r="H1141" t="s">
        <v>11</v>
      </c>
      <c r="I1141" t="s">
        <v>246</v>
      </c>
      <c r="J1141">
        <f t="shared" si="34"/>
        <v>47</v>
      </c>
      <c r="K1141">
        <v>1</v>
      </c>
    </row>
    <row r="1142" spans="1:11" x14ac:dyDescent="0.35">
      <c r="A1142" t="s">
        <v>1171</v>
      </c>
      <c r="B1142">
        <v>1971</v>
      </c>
      <c r="C1142" t="s">
        <v>30</v>
      </c>
      <c r="D1142">
        <v>29</v>
      </c>
      <c r="E1142" s="8" t="str">
        <f t="shared" si="35"/>
        <v>29-Dec-1971</v>
      </c>
      <c r="F1142" s="10">
        <v>9386.16</v>
      </c>
      <c r="G1142" t="s">
        <v>12</v>
      </c>
      <c r="H1142" t="s">
        <v>11</v>
      </c>
      <c r="I1142" t="s">
        <v>13</v>
      </c>
      <c r="J1142">
        <f t="shared" si="34"/>
        <v>51</v>
      </c>
      <c r="K1142">
        <v>1</v>
      </c>
    </row>
    <row r="1143" spans="1:11" x14ac:dyDescent="0.35">
      <c r="A1143" t="s">
        <v>1172</v>
      </c>
      <c r="B1143">
        <v>1971</v>
      </c>
      <c r="C1143" t="s">
        <v>36</v>
      </c>
      <c r="D1143">
        <v>20</v>
      </c>
      <c r="E1143" s="8" t="str">
        <f t="shared" si="35"/>
        <v>20-Oct-1971</v>
      </c>
      <c r="F1143" s="10">
        <v>9391.35</v>
      </c>
      <c r="G1143" t="s">
        <v>12</v>
      </c>
      <c r="H1143" t="s">
        <v>12</v>
      </c>
      <c r="I1143" t="s">
        <v>41</v>
      </c>
      <c r="J1143">
        <f t="shared" si="34"/>
        <v>51</v>
      </c>
      <c r="K1143">
        <v>1</v>
      </c>
    </row>
    <row r="1144" spans="1:11" x14ac:dyDescent="0.35">
      <c r="A1144" t="s">
        <v>1173</v>
      </c>
      <c r="B1144">
        <v>1976</v>
      </c>
      <c r="C1144" t="s">
        <v>36</v>
      </c>
      <c r="D1144">
        <v>17</v>
      </c>
      <c r="E1144" s="8" t="str">
        <f t="shared" si="35"/>
        <v>17-Oct-1976</v>
      </c>
      <c r="F1144" s="10">
        <v>9411.01</v>
      </c>
      <c r="G1144" t="s">
        <v>11</v>
      </c>
      <c r="H1144" t="s">
        <v>12</v>
      </c>
      <c r="I1144" t="s">
        <v>246</v>
      </c>
      <c r="J1144">
        <f t="shared" si="34"/>
        <v>46</v>
      </c>
      <c r="K1144">
        <v>2</v>
      </c>
    </row>
    <row r="1145" spans="1:11" x14ac:dyDescent="0.35">
      <c r="A1145" t="s">
        <v>1174</v>
      </c>
      <c r="B1145">
        <v>1976</v>
      </c>
      <c r="C1145" t="s">
        <v>36</v>
      </c>
      <c r="D1145">
        <v>30</v>
      </c>
      <c r="E1145" s="8" t="str">
        <f t="shared" si="35"/>
        <v>30-Oct-1976</v>
      </c>
      <c r="F1145" s="10">
        <v>9414.92</v>
      </c>
      <c r="G1145" t="s">
        <v>11</v>
      </c>
      <c r="H1145" t="s">
        <v>11</v>
      </c>
      <c r="I1145" t="s">
        <v>41</v>
      </c>
      <c r="J1145">
        <f t="shared" si="34"/>
        <v>46</v>
      </c>
      <c r="K1145">
        <v>3</v>
      </c>
    </row>
    <row r="1146" spans="1:11" x14ac:dyDescent="0.35">
      <c r="A1146" t="s">
        <v>1175</v>
      </c>
      <c r="B1146">
        <v>1976</v>
      </c>
      <c r="C1146" t="s">
        <v>15</v>
      </c>
      <c r="D1146">
        <v>3</v>
      </c>
      <c r="E1146" s="8" t="str">
        <f t="shared" si="35"/>
        <v>3-Nov-1976</v>
      </c>
      <c r="F1146" s="10">
        <v>9432.93</v>
      </c>
      <c r="G1146" t="s">
        <v>11</v>
      </c>
      <c r="H1146" t="s">
        <v>16</v>
      </c>
      <c r="I1146" t="s">
        <v>246</v>
      </c>
      <c r="J1146">
        <f t="shared" si="34"/>
        <v>46</v>
      </c>
      <c r="K1146">
        <v>2</v>
      </c>
    </row>
    <row r="1147" spans="1:11" x14ac:dyDescent="0.35">
      <c r="A1147" t="s">
        <v>1176</v>
      </c>
      <c r="B1147">
        <v>1974</v>
      </c>
      <c r="C1147" t="s">
        <v>15</v>
      </c>
      <c r="D1147">
        <v>27</v>
      </c>
      <c r="E1147" s="8" t="str">
        <f t="shared" si="35"/>
        <v>27-Nov-1974</v>
      </c>
      <c r="F1147" s="10">
        <v>9447.25</v>
      </c>
      <c r="G1147" t="s">
        <v>11</v>
      </c>
      <c r="H1147" t="s">
        <v>16</v>
      </c>
      <c r="I1147" t="s">
        <v>246</v>
      </c>
      <c r="J1147">
        <f t="shared" si="34"/>
        <v>48</v>
      </c>
      <c r="K1147">
        <v>1</v>
      </c>
    </row>
    <row r="1148" spans="1:11" x14ac:dyDescent="0.35">
      <c r="A1148" t="s">
        <v>1177</v>
      </c>
      <c r="B1148">
        <v>1974</v>
      </c>
      <c r="C1148" t="s">
        <v>18</v>
      </c>
      <c r="D1148">
        <v>8</v>
      </c>
      <c r="E1148" s="8" t="str">
        <f t="shared" si="35"/>
        <v>8-Jun-1974</v>
      </c>
      <c r="F1148" s="10">
        <v>9447.3799999999992</v>
      </c>
      <c r="G1148" t="s">
        <v>11</v>
      </c>
      <c r="H1148" t="s">
        <v>12</v>
      </c>
      <c r="I1148" t="s">
        <v>246</v>
      </c>
      <c r="J1148">
        <f t="shared" si="34"/>
        <v>49</v>
      </c>
      <c r="K1148">
        <v>1</v>
      </c>
    </row>
    <row r="1149" spans="1:11" x14ac:dyDescent="0.35">
      <c r="A1149" t="s">
        <v>1178</v>
      </c>
      <c r="B1149">
        <v>1987</v>
      </c>
      <c r="C1149" t="s">
        <v>15</v>
      </c>
      <c r="D1149">
        <v>14</v>
      </c>
      <c r="E1149" s="8" t="str">
        <f t="shared" si="35"/>
        <v>14-Nov-1987</v>
      </c>
      <c r="F1149" s="10">
        <v>9448.42</v>
      </c>
      <c r="G1149" t="s">
        <v>11</v>
      </c>
      <c r="H1149" t="s">
        <v>12</v>
      </c>
      <c r="I1149" t="s">
        <v>299</v>
      </c>
      <c r="J1149">
        <f t="shared" si="34"/>
        <v>35</v>
      </c>
      <c r="K1149">
        <v>3</v>
      </c>
    </row>
    <row r="1150" spans="1:11" x14ac:dyDescent="0.35">
      <c r="A1150" t="s">
        <v>1179</v>
      </c>
      <c r="B1150">
        <v>1979</v>
      </c>
      <c r="C1150" t="s">
        <v>10</v>
      </c>
      <c r="D1150">
        <v>17</v>
      </c>
      <c r="E1150" s="8" t="str">
        <f t="shared" si="35"/>
        <v>17-Jul-1979</v>
      </c>
      <c r="F1150" s="10">
        <v>9453.92</v>
      </c>
      <c r="G1150" t="s">
        <v>11</v>
      </c>
      <c r="H1150" t="s">
        <v>11</v>
      </c>
      <c r="I1150" t="s">
        <v>299</v>
      </c>
      <c r="J1150">
        <f t="shared" si="34"/>
        <v>43</v>
      </c>
      <c r="K1150">
        <v>2</v>
      </c>
    </row>
    <row r="1151" spans="1:11" x14ac:dyDescent="0.35">
      <c r="A1151" t="s">
        <v>1180</v>
      </c>
      <c r="B1151">
        <v>1969</v>
      </c>
      <c r="C1151" t="s">
        <v>18</v>
      </c>
      <c r="D1151">
        <v>4</v>
      </c>
      <c r="E1151" s="8" t="str">
        <f t="shared" si="35"/>
        <v>4-Jun-1969</v>
      </c>
      <c r="F1151" s="10">
        <v>9487.64</v>
      </c>
      <c r="G1151" t="s">
        <v>11</v>
      </c>
      <c r="H1151" t="s">
        <v>11</v>
      </c>
      <c r="I1151" t="s">
        <v>13</v>
      </c>
      <c r="J1151">
        <f t="shared" si="34"/>
        <v>54</v>
      </c>
      <c r="K1151">
        <v>0</v>
      </c>
    </row>
    <row r="1152" spans="1:11" x14ac:dyDescent="0.35">
      <c r="A1152" t="s">
        <v>1181</v>
      </c>
      <c r="B1152">
        <v>1976</v>
      </c>
      <c r="C1152" t="s">
        <v>15</v>
      </c>
      <c r="D1152">
        <v>28</v>
      </c>
      <c r="E1152" s="8" t="str">
        <f t="shared" si="35"/>
        <v>28-Nov-1976</v>
      </c>
      <c r="F1152" s="10">
        <v>9500.57</v>
      </c>
      <c r="G1152" t="s">
        <v>11</v>
      </c>
      <c r="H1152" t="s">
        <v>12</v>
      </c>
      <c r="I1152" t="s">
        <v>355</v>
      </c>
      <c r="J1152">
        <f t="shared" si="34"/>
        <v>46</v>
      </c>
      <c r="K1152">
        <v>3</v>
      </c>
    </row>
    <row r="1153" spans="1:11" x14ac:dyDescent="0.35">
      <c r="A1153" t="s">
        <v>1182</v>
      </c>
      <c r="B1153">
        <v>1969</v>
      </c>
      <c r="C1153" t="s">
        <v>34</v>
      </c>
      <c r="D1153">
        <v>24</v>
      </c>
      <c r="E1153" s="8" t="str">
        <f t="shared" si="35"/>
        <v>24-Aug-1969</v>
      </c>
      <c r="F1153" s="10">
        <v>9504.31</v>
      </c>
      <c r="G1153" t="s">
        <v>12</v>
      </c>
      <c r="H1153" t="s">
        <v>11</v>
      </c>
      <c r="I1153" t="s">
        <v>13</v>
      </c>
      <c r="J1153">
        <f t="shared" si="34"/>
        <v>53</v>
      </c>
      <c r="K1153">
        <v>0</v>
      </c>
    </row>
    <row r="1154" spans="1:11" x14ac:dyDescent="0.35">
      <c r="A1154" t="s">
        <v>1183</v>
      </c>
      <c r="B1154">
        <v>1992</v>
      </c>
      <c r="C1154" t="s">
        <v>34</v>
      </c>
      <c r="D1154">
        <v>22</v>
      </c>
      <c r="E1154" s="8" t="str">
        <f t="shared" si="35"/>
        <v>22-Aug-1992</v>
      </c>
      <c r="F1154" s="10">
        <v>9507.68</v>
      </c>
      <c r="G1154" t="s">
        <v>11</v>
      </c>
      <c r="H1154" t="s">
        <v>16</v>
      </c>
      <c r="I1154" t="s">
        <v>23</v>
      </c>
      <c r="J1154">
        <f t="shared" ref="J1154:J1217" si="36">DATEDIF(E1154,"08-6-2023","y")</f>
        <v>30</v>
      </c>
      <c r="K1154">
        <v>0</v>
      </c>
    </row>
    <row r="1155" spans="1:11" x14ac:dyDescent="0.35">
      <c r="A1155" t="s">
        <v>1184</v>
      </c>
      <c r="B1155">
        <v>1971</v>
      </c>
      <c r="C1155" t="s">
        <v>15</v>
      </c>
      <c r="D1155">
        <v>29</v>
      </c>
      <c r="E1155" s="8" t="str">
        <f t="shared" ref="E1155:E1218" si="37">CONCATENATE(D1155,"-",C1155,"-",B1155)</f>
        <v>29-Nov-1971</v>
      </c>
      <c r="F1155" s="10">
        <v>9528.9</v>
      </c>
      <c r="G1155" t="s">
        <v>11</v>
      </c>
      <c r="H1155" t="s">
        <v>11</v>
      </c>
      <c r="I1155" t="s">
        <v>41</v>
      </c>
      <c r="J1155">
        <f t="shared" si="36"/>
        <v>51</v>
      </c>
      <c r="K1155">
        <v>0</v>
      </c>
    </row>
    <row r="1156" spans="1:11" x14ac:dyDescent="0.35">
      <c r="A1156" t="s">
        <v>1185</v>
      </c>
      <c r="B1156">
        <v>1973</v>
      </c>
      <c r="C1156" t="s">
        <v>30</v>
      </c>
      <c r="D1156">
        <v>21</v>
      </c>
      <c r="E1156" s="8" t="str">
        <f t="shared" si="37"/>
        <v>21-Dec-1973</v>
      </c>
      <c r="F1156" s="10">
        <v>9538.65</v>
      </c>
      <c r="G1156" t="s">
        <v>11</v>
      </c>
      <c r="H1156" t="s">
        <v>12</v>
      </c>
      <c r="I1156" t="s">
        <v>299</v>
      </c>
      <c r="J1156">
        <f t="shared" si="36"/>
        <v>49</v>
      </c>
      <c r="K1156">
        <v>0</v>
      </c>
    </row>
    <row r="1157" spans="1:11" x14ac:dyDescent="0.35">
      <c r="A1157" t="s">
        <v>1186</v>
      </c>
      <c r="B1157">
        <v>1975</v>
      </c>
      <c r="C1157" t="s">
        <v>10</v>
      </c>
      <c r="D1157">
        <v>28</v>
      </c>
      <c r="E1157" s="8" t="str">
        <f t="shared" si="37"/>
        <v>28-Jul-1975</v>
      </c>
      <c r="F1157" s="10">
        <v>9540.17</v>
      </c>
      <c r="G1157" t="s">
        <v>11</v>
      </c>
      <c r="H1157" t="s">
        <v>11</v>
      </c>
      <c r="I1157" t="s">
        <v>246</v>
      </c>
      <c r="J1157">
        <f t="shared" si="36"/>
        <v>47</v>
      </c>
      <c r="K1157">
        <v>1</v>
      </c>
    </row>
    <row r="1158" spans="1:11" x14ac:dyDescent="0.35">
      <c r="A1158" t="s">
        <v>1187</v>
      </c>
      <c r="B1158">
        <v>1972</v>
      </c>
      <c r="C1158" t="s">
        <v>20</v>
      </c>
      <c r="D1158">
        <v>22</v>
      </c>
      <c r="E1158" s="8" t="str">
        <f t="shared" si="37"/>
        <v>22-Sep-1972</v>
      </c>
      <c r="F1158" s="10">
        <v>9541.7000000000007</v>
      </c>
      <c r="G1158" t="s">
        <v>11</v>
      </c>
      <c r="H1158" t="s">
        <v>16</v>
      </c>
      <c r="I1158" t="s">
        <v>246</v>
      </c>
      <c r="J1158">
        <f t="shared" si="36"/>
        <v>50</v>
      </c>
      <c r="K1158">
        <v>0</v>
      </c>
    </row>
    <row r="1159" spans="1:11" x14ac:dyDescent="0.35">
      <c r="A1159" t="s">
        <v>1188</v>
      </c>
      <c r="B1159">
        <v>1972</v>
      </c>
      <c r="C1159" t="s">
        <v>20</v>
      </c>
      <c r="D1159">
        <v>22</v>
      </c>
      <c r="E1159" s="8" t="str">
        <f t="shared" si="37"/>
        <v>22-Sep-1972</v>
      </c>
      <c r="F1159" s="10">
        <v>9549.57</v>
      </c>
      <c r="G1159" t="s">
        <v>11</v>
      </c>
      <c r="H1159" t="s">
        <v>16</v>
      </c>
      <c r="I1159" t="s">
        <v>13</v>
      </c>
      <c r="J1159">
        <f t="shared" si="36"/>
        <v>50</v>
      </c>
      <c r="K1159">
        <v>1</v>
      </c>
    </row>
    <row r="1160" spans="1:11" x14ac:dyDescent="0.35">
      <c r="A1160" t="s">
        <v>1189</v>
      </c>
      <c r="B1160">
        <v>1974</v>
      </c>
      <c r="C1160" t="s">
        <v>34</v>
      </c>
      <c r="D1160">
        <v>14</v>
      </c>
      <c r="E1160" s="8" t="str">
        <f t="shared" si="37"/>
        <v>14-Aug-1974</v>
      </c>
      <c r="F1160" s="10">
        <v>9563.0300000000007</v>
      </c>
      <c r="G1160" t="s">
        <v>12</v>
      </c>
      <c r="H1160" t="s">
        <v>16</v>
      </c>
      <c r="I1160" t="s">
        <v>41</v>
      </c>
      <c r="J1160">
        <f t="shared" si="36"/>
        <v>48</v>
      </c>
      <c r="K1160">
        <v>3</v>
      </c>
    </row>
    <row r="1161" spans="1:11" x14ac:dyDescent="0.35">
      <c r="A1161" t="s">
        <v>1190</v>
      </c>
      <c r="B1161">
        <v>1973</v>
      </c>
      <c r="C1161" t="s">
        <v>30</v>
      </c>
      <c r="D1161">
        <v>1</v>
      </c>
      <c r="E1161" s="8" t="str">
        <f t="shared" si="37"/>
        <v>1-Dec-1973</v>
      </c>
      <c r="F1161" s="10">
        <v>9566.99</v>
      </c>
      <c r="G1161" t="s">
        <v>11</v>
      </c>
      <c r="H1161" t="s">
        <v>16</v>
      </c>
      <c r="I1161" t="s">
        <v>23</v>
      </c>
      <c r="J1161">
        <f t="shared" si="36"/>
        <v>49</v>
      </c>
      <c r="K1161">
        <v>1</v>
      </c>
    </row>
    <row r="1162" spans="1:11" x14ac:dyDescent="0.35">
      <c r="A1162" t="s">
        <v>1191</v>
      </c>
      <c r="B1162">
        <v>1966</v>
      </c>
      <c r="C1162" t="s">
        <v>30</v>
      </c>
      <c r="D1162">
        <v>4</v>
      </c>
      <c r="E1162" s="8" t="str">
        <f t="shared" si="37"/>
        <v>4-Dec-1966</v>
      </c>
      <c r="F1162" s="10">
        <v>9582.5400000000009</v>
      </c>
      <c r="G1162" t="s">
        <v>12</v>
      </c>
      <c r="H1162" t="s">
        <v>11</v>
      </c>
      <c r="I1162" t="s">
        <v>13</v>
      </c>
      <c r="J1162">
        <f t="shared" si="36"/>
        <v>56</v>
      </c>
      <c r="K1162">
        <v>0</v>
      </c>
    </row>
    <row r="1163" spans="1:11" x14ac:dyDescent="0.35">
      <c r="A1163" t="s">
        <v>1192</v>
      </c>
      <c r="B1163">
        <v>1973</v>
      </c>
      <c r="C1163" t="s">
        <v>15</v>
      </c>
      <c r="D1163">
        <v>28</v>
      </c>
      <c r="E1163" s="8" t="str">
        <f t="shared" si="37"/>
        <v>28-Nov-1973</v>
      </c>
      <c r="F1163" s="10">
        <v>9583.89</v>
      </c>
      <c r="G1163" t="s">
        <v>11</v>
      </c>
      <c r="H1163" t="s">
        <v>12</v>
      </c>
      <c r="I1163" t="s">
        <v>23</v>
      </c>
      <c r="J1163">
        <f t="shared" si="36"/>
        <v>49</v>
      </c>
      <c r="K1163">
        <v>1</v>
      </c>
    </row>
    <row r="1164" spans="1:11" x14ac:dyDescent="0.35">
      <c r="A1164" t="s">
        <v>1193</v>
      </c>
      <c r="B1164">
        <v>1981</v>
      </c>
      <c r="C1164" t="s">
        <v>36</v>
      </c>
      <c r="D1164">
        <v>18</v>
      </c>
      <c r="E1164" s="8" t="str">
        <f t="shared" si="37"/>
        <v>18-Oct-1981</v>
      </c>
      <c r="F1164" s="10">
        <v>9584.0400000000009</v>
      </c>
      <c r="G1164" t="s">
        <v>11</v>
      </c>
      <c r="H1164" t="s">
        <v>16</v>
      </c>
      <c r="I1164" t="s">
        <v>299</v>
      </c>
      <c r="J1164">
        <f t="shared" si="36"/>
        <v>41</v>
      </c>
      <c r="K1164">
        <v>1</v>
      </c>
    </row>
    <row r="1165" spans="1:11" x14ac:dyDescent="0.35">
      <c r="A1165" t="s">
        <v>1194</v>
      </c>
      <c r="B1165">
        <v>1964</v>
      </c>
      <c r="C1165" t="s">
        <v>30</v>
      </c>
      <c r="D1165">
        <v>15</v>
      </c>
      <c r="E1165" s="8" t="str">
        <f t="shared" si="37"/>
        <v>15-Dec-1964</v>
      </c>
      <c r="F1165" s="10">
        <v>9597.6299999999992</v>
      </c>
      <c r="G1165" t="s">
        <v>12</v>
      </c>
      <c r="H1165" t="s">
        <v>12</v>
      </c>
      <c r="I1165" t="s">
        <v>13</v>
      </c>
      <c r="J1165">
        <f t="shared" si="36"/>
        <v>58</v>
      </c>
      <c r="K1165">
        <v>0</v>
      </c>
    </row>
    <row r="1166" spans="1:11" x14ac:dyDescent="0.35">
      <c r="A1166" t="s">
        <v>1195</v>
      </c>
      <c r="B1166">
        <v>1972</v>
      </c>
      <c r="C1166" t="s">
        <v>30</v>
      </c>
      <c r="D1166">
        <v>27</v>
      </c>
      <c r="E1166" s="8" t="str">
        <f t="shared" si="37"/>
        <v>27-Dec-1972</v>
      </c>
      <c r="F1166" s="10">
        <v>9617.66</v>
      </c>
      <c r="G1166" t="s">
        <v>12</v>
      </c>
      <c r="H1166" t="s">
        <v>12</v>
      </c>
      <c r="I1166" t="s">
        <v>167</v>
      </c>
      <c r="J1166">
        <f t="shared" si="36"/>
        <v>50</v>
      </c>
      <c r="K1166">
        <v>1</v>
      </c>
    </row>
    <row r="1167" spans="1:11" x14ac:dyDescent="0.35">
      <c r="A1167" t="s">
        <v>1196</v>
      </c>
      <c r="B1167">
        <v>1982</v>
      </c>
      <c r="C1167" t="s">
        <v>34</v>
      </c>
      <c r="D1167">
        <v>29</v>
      </c>
      <c r="E1167" s="8" t="str">
        <f t="shared" si="37"/>
        <v>29-Aug-1982</v>
      </c>
      <c r="F1167" s="10">
        <v>9619.18</v>
      </c>
      <c r="G1167" t="s">
        <v>11</v>
      </c>
      <c r="H1167" t="s">
        <v>16</v>
      </c>
      <c r="I1167" t="s">
        <v>199</v>
      </c>
      <c r="J1167">
        <f t="shared" si="36"/>
        <v>40</v>
      </c>
      <c r="K1167">
        <v>3</v>
      </c>
    </row>
    <row r="1168" spans="1:11" x14ac:dyDescent="0.35">
      <c r="A1168" t="s">
        <v>1197</v>
      </c>
      <c r="B1168">
        <v>1975</v>
      </c>
      <c r="C1168" t="s">
        <v>36</v>
      </c>
      <c r="D1168">
        <v>29</v>
      </c>
      <c r="E1168" s="8" t="str">
        <f t="shared" si="37"/>
        <v>29-Oct-1975</v>
      </c>
      <c r="F1168" s="10">
        <v>9620.33</v>
      </c>
      <c r="G1168" t="s">
        <v>12</v>
      </c>
      <c r="H1168" t="s">
        <v>12</v>
      </c>
      <c r="I1168" t="s">
        <v>23</v>
      </c>
      <c r="J1168">
        <f t="shared" si="36"/>
        <v>47</v>
      </c>
      <c r="K1168">
        <v>3</v>
      </c>
    </row>
    <row r="1169" spans="1:11" x14ac:dyDescent="0.35">
      <c r="A1169" t="s">
        <v>1198</v>
      </c>
      <c r="B1169">
        <v>1970</v>
      </c>
      <c r="C1169" t="s">
        <v>30</v>
      </c>
      <c r="D1169">
        <v>16</v>
      </c>
      <c r="E1169" s="8" t="str">
        <f t="shared" si="37"/>
        <v>16-Dec-1970</v>
      </c>
      <c r="F1169" s="10">
        <v>9625.92</v>
      </c>
      <c r="G1169" t="s">
        <v>11</v>
      </c>
      <c r="H1169" t="s">
        <v>12</v>
      </c>
      <c r="I1169" t="s">
        <v>41</v>
      </c>
      <c r="J1169">
        <f t="shared" si="36"/>
        <v>52</v>
      </c>
      <c r="K1169">
        <v>0</v>
      </c>
    </row>
    <row r="1170" spans="1:11" x14ac:dyDescent="0.35">
      <c r="A1170" t="s">
        <v>1199</v>
      </c>
      <c r="B1170">
        <v>1998</v>
      </c>
      <c r="C1170" t="s">
        <v>18</v>
      </c>
      <c r="D1170">
        <v>23</v>
      </c>
      <c r="E1170" s="8" t="str">
        <f t="shared" si="37"/>
        <v>23-Jun-1998</v>
      </c>
      <c r="F1170" s="10">
        <v>9628.7900000000009</v>
      </c>
      <c r="G1170" t="s">
        <v>11</v>
      </c>
      <c r="H1170" t="s">
        <v>11</v>
      </c>
      <c r="I1170" t="s">
        <v>534</v>
      </c>
      <c r="J1170">
        <f t="shared" si="36"/>
        <v>24</v>
      </c>
      <c r="K1170">
        <v>0</v>
      </c>
    </row>
    <row r="1171" spans="1:11" x14ac:dyDescent="0.35">
      <c r="A1171" t="s">
        <v>1200</v>
      </c>
      <c r="B1171">
        <v>1979</v>
      </c>
      <c r="C1171" t="s">
        <v>30</v>
      </c>
      <c r="D1171">
        <v>19</v>
      </c>
      <c r="E1171" s="8" t="str">
        <f t="shared" si="37"/>
        <v>19-Dec-1979</v>
      </c>
      <c r="F1171" s="10">
        <v>9630.2999999999993</v>
      </c>
      <c r="G1171" t="s">
        <v>11</v>
      </c>
      <c r="H1171" t="s">
        <v>11</v>
      </c>
      <c r="I1171" t="s">
        <v>299</v>
      </c>
      <c r="J1171">
        <f t="shared" si="36"/>
        <v>43</v>
      </c>
      <c r="K1171">
        <v>2</v>
      </c>
    </row>
    <row r="1172" spans="1:11" x14ac:dyDescent="0.35">
      <c r="A1172" t="s">
        <v>1201</v>
      </c>
      <c r="B1172">
        <v>1972</v>
      </c>
      <c r="C1172" t="s">
        <v>36</v>
      </c>
      <c r="D1172">
        <v>23</v>
      </c>
      <c r="E1172" s="8" t="str">
        <f t="shared" si="37"/>
        <v>23-Oct-1972</v>
      </c>
      <c r="F1172" s="10">
        <v>9630.4</v>
      </c>
      <c r="G1172" t="s">
        <v>11</v>
      </c>
      <c r="H1172" t="s">
        <v>11</v>
      </c>
      <c r="I1172" t="s">
        <v>41</v>
      </c>
      <c r="J1172">
        <f t="shared" si="36"/>
        <v>50</v>
      </c>
      <c r="K1172">
        <v>2</v>
      </c>
    </row>
    <row r="1173" spans="1:11" x14ac:dyDescent="0.35">
      <c r="A1173" t="s">
        <v>1202</v>
      </c>
      <c r="B1173">
        <v>1968</v>
      </c>
      <c r="C1173" t="s">
        <v>18</v>
      </c>
      <c r="D1173">
        <v>22</v>
      </c>
      <c r="E1173" s="8" t="str">
        <f t="shared" si="37"/>
        <v>22-Jun-1968</v>
      </c>
      <c r="F1173" s="10">
        <v>9630.91</v>
      </c>
      <c r="G1173" t="s">
        <v>12</v>
      </c>
      <c r="H1173" t="s">
        <v>11</v>
      </c>
      <c r="I1173" t="s">
        <v>13</v>
      </c>
      <c r="J1173">
        <f t="shared" si="36"/>
        <v>54</v>
      </c>
      <c r="K1173">
        <v>0</v>
      </c>
    </row>
    <row r="1174" spans="1:11" x14ac:dyDescent="0.35">
      <c r="A1174" t="s">
        <v>1203</v>
      </c>
      <c r="B1174">
        <v>1970</v>
      </c>
      <c r="C1174" t="s">
        <v>20</v>
      </c>
      <c r="D1174">
        <v>30</v>
      </c>
      <c r="E1174" s="8" t="str">
        <f t="shared" si="37"/>
        <v>30-Sep-1970</v>
      </c>
      <c r="F1174" s="10">
        <v>9634.5400000000009</v>
      </c>
      <c r="G1174" t="s">
        <v>11</v>
      </c>
      <c r="H1174" t="s">
        <v>11</v>
      </c>
      <c r="I1174" t="s">
        <v>41</v>
      </c>
      <c r="J1174">
        <f t="shared" si="36"/>
        <v>52</v>
      </c>
      <c r="K1174">
        <v>0</v>
      </c>
    </row>
    <row r="1175" spans="1:11" x14ac:dyDescent="0.35">
      <c r="A1175" t="s">
        <v>1204</v>
      </c>
      <c r="B1175">
        <v>1971</v>
      </c>
      <c r="C1175" t="s">
        <v>10</v>
      </c>
      <c r="D1175">
        <v>19</v>
      </c>
      <c r="E1175" s="8" t="str">
        <f t="shared" si="37"/>
        <v>19-Jul-1971</v>
      </c>
      <c r="F1175" s="10">
        <v>9644.25</v>
      </c>
      <c r="G1175" t="s">
        <v>11</v>
      </c>
      <c r="H1175" t="s">
        <v>16</v>
      </c>
      <c r="I1175" t="s">
        <v>23</v>
      </c>
      <c r="J1175">
        <f t="shared" si="36"/>
        <v>51</v>
      </c>
      <c r="K1175">
        <v>0</v>
      </c>
    </row>
    <row r="1176" spans="1:11" x14ac:dyDescent="0.35">
      <c r="A1176" t="s">
        <v>1205</v>
      </c>
      <c r="B1176">
        <v>1974</v>
      </c>
      <c r="C1176" t="s">
        <v>10</v>
      </c>
      <c r="D1176">
        <v>8</v>
      </c>
      <c r="E1176" s="8" t="str">
        <f t="shared" si="37"/>
        <v>8-Jul-1974</v>
      </c>
      <c r="F1176" s="10">
        <v>9653.81</v>
      </c>
      <c r="G1176" t="s">
        <v>11</v>
      </c>
      <c r="H1176" t="s">
        <v>11</v>
      </c>
      <c r="I1176" t="s">
        <v>41</v>
      </c>
      <c r="J1176">
        <f t="shared" si="36"/>
        <v>48</v>
      </c>
      <c r="K1176">
        <v>0</v>
      </c>
    </row>
    <row r="1177" spans="1:11" x14ac:dyDescent="0.35">
      <c r="A1177" t="s">
        <v>1206</v>
      </c>
      <c r="B1177">
        <v>1981</v>
      </c>
      <c r="C1177" t="s">
        <v>34</v>
      </c>
      <c r="D1177">
        <v>8</v>
      </c>
      <c r="E1177" s="8" t="str">
        <f t="shared" si="37"/>
        <v>8-Aug-1981</v>
      </c>
      <c r="F1177" s="10">
        <v>9664.34</v>
      </c>
      <c r="G1177" t="s">
        <v>11</v>
      </c>
      <c r="H1177" t="s">
        <v>12</v>
      </c>
      <c r="I1177" t="s">
        <v>41</v>
      </c>
      <c r="J1177">
        <f t="shared" si="36"/>
        <v>41</v>
      </c>
      <c r="K1177">
        <v>1</v>
      </c>
    </row>
    <row r="1178" spans="1:11" x14ac:dyDescent="0.35">
      <c r="A1178" t="s">
        <v>1207</v>
      </c>
      <c r="B1178">
        <v>1966</v>
      </c>
      <c r="C1178" t="s">
        <v>20</v>
      </c>
      <c r="D1178">
        <v>16</v>
      </c>
      <c r="E1178" s="8" t="str">
        <f t="shared" si="37"/>
        <v>16-Sep-1966</v>
      </c>
      <c r="F1178" s="10">
        <v>9684.2900000000009</v>
      </c>
      <c r="G1178" t="s">
        <v>12</v>
      </c>
      <c r="H1178" t="s">
        <v>11</v>
      </c>
      <c r="I1178" t="s">
        <v>13</v>
      </c>
      <c r="J1178">
        <f t="shared" si="36"/>
        <v>56</v>
      </c>
      <c r="K1178">
        <v>0</v>
      </c>
    </row>
    <row r="1179" spans="1:11" x14ac:dyDescent="0.35">
      <c r="A1179" t="s">
        <v>1208</v>
      </c>
      <c r="B1179">
        <v>1964</v>
      </c>
      <c r="C1179" t="s">
        <v>15</v>
      </c>
      <c r="D1179">
        <v>7</v>
      </c>
      <c r="E1179" s="8" t="str">
        <f t="shared" si="37"/>
        <v>7-Nov-1964</v>
      </c>
      <c r="F1179" s="10">
        <v>9698.42</v>
      </c>
      <c r="G1179" t="s">
        <v>12</v>
      </c>
      <c r="H1179" t="s">
        <v>12</v>
      </c>
      <c r="I1179" t="s">
        <v>13</v>
      </c>
      <c r="J1179">
        <f t="shared" si="36"/>
        <v>58</v>
      </c>
      <c r="K1179">
        <v>0</v>
      </c>
    </row>
    <row r="1180" spans="1:11" x14ac:dyDescent="0.35">
      <c r="A1180" t="s">
        <v>1209</v>
      </c>
      <c r="B1180">
        <v>1977</v>
      </c>
      <c r="C1180" t="s">
        <v>20</v>
      </c>
      <c r="D1180">
        <v>19</v>
      </c>
      <c r="E1180" s="8" t="str">
        <f t="shared" si="37"/>
        <v>19-Sep-1977</v>
      </c>
      <c r="F1180" s="10">
        <v>9704.67</v>
      </c>
      <c r="G1180" t="s">
        <v>11</v>
      </c>
      <c r="H1180" t="s">
        <v>12</v>
      </c>
      <c r="I1180" t="s">
        <v>246</v>
      </c>
      <c r="J1180">
        <f t="shared" si="36"/>
        <v>45</v>
      </c>
      <c r="K1180">
        <v>3</v>
      </c>
    </row>
    <row r="1181" spans="1:11" x14ac:dyDescent="0.35">
      <c r="A1181" t="s">
        <v>1210</v>
      </c>
      <c r="B1181">
        <v>1972</v>
      </c>
      <c r="C1181" t="s">
        <v>10</v>
      </c>
      <c r="D1181">
        <v>10</v>
      </c>
      <c r="E1181" s="8" t="str">
        <f t="shared" si="37"/>
        <v>10-Jul-1972</v>
      </c>
      <c r="F1181" s="10">
        <v>9710.7099999999991</v>
      </c>
      <c r="G1181" t="s">
        <v>11</v>
      </c>
      <c r="H1181" t="s">
        <v>16</v>
      </c>
      <c r="I1181" t="s">
        <v>299</v>
      </c>
      <c r="J1181">
        <f t="shared" si="36"/>
        <v>50</v>
      </c>
      <c r="K1181">
        <v>0</v>
      </c>
    </row>
    <row r="1182" spans="1:11" x14ac:dyDescent="0.35">
      <c r="A1182" t="s">
        <v>1211</v>
      </c>
      <c r="B1182">
        <v>1975</v>
      </c>
      <c r="C1182" t="s">
        <v>18</v>
      </c>
      <c r="D1182">
        <v>27</v>
      </c>
      <c r="E1182" s="8" t="str">
        <f t="shared" si="37"/>
        <v>27-Jun-1975</v>
      </c>
      <c r="F1182" s="10">
        <v>9715.84</v>
      </c>
      <c r="G1182" t="s">
        <v>11</v>
      </c>
      <c r="H1182" t="s">
        <v>16</v>
      </c>
      <c r="I1182" t="s">
        <v>246</v>
      </c>
      <c r="J1182">
        <f t="shared" si="36"/>
        <v>47</v>
      </c>
      <c r="K1182">
        <v>2</v>
      </c>
    </row>
    <row r="1183" spans="1:11" x14ac:dyDescent="0.35">
      <c r="A1183" t="s">
        <v>1212</v>
      </c>
      <c r="B1183">
        <v>1970</v>
      </c>
      <c r="C1183" t="s">
        <v>20</v>
      </c>
      <c r="D1183">
        <v>12</v>
      </c>
      <c r="E1183" s="8" t="str">
        <f t="shared" si="37"/>
        <v>12-Sep-1970</v>
      </c>
      <c r="F1183" s="10">
        <v>9722.77</v>
      </c>
      <c r="G1183" t="s">
        <v>12</v>
      </c>
      <c r="H1183" t="s">
        <v>16</v>
      </c>
      <c r="I1183" t="s">
        <v>167</v>
      </c>
      <c r="J1183">
        <f t="shared" si="36"/>
        <v>52</v>
      </c>
      <c r="K1183">
        <v>0</v>
      </c>
    </row>
    <row r="1184" spans="1:11" x14ac:dyDescent="0.35">
      <c r="A1184" t="s">
        <v>1213</v>
      </c>
      <c r="B1184">
        <v>1970</v>
      </c>
      <c r="C1184" t="s">
        <v>34</v>
      </c>
      <c r="D1184">
        <v>18</v>
      </c>
      <c r="E1184" s="8" t="str">
        <f t="shared" si="37"/>
        <v>18-Aug-1970</v>
      </c>
      <c r="F1184" s="10">
        <v>9724.5300000000007</v>
      </c>
      <c r="G1184" t="s">
        <v>12</v>
      </c>
      <c r="H1184" t="s">
        <v>16</v>
      </c>
      <c r="I1184" t="s">
        <v>41</v>
      </c>
      <c r="J1184">
        <f t="shared" si="36"/>
        <v>52</v>
      </c>
      <c r="K1184">
        <v>1</v>
      </c>
    </row>
    <row r="1185" spans="1:11" x14ac:dyDescent="0.35">
      <c r="A1185" t="s">
        <v>1214</v>
      </c>
      <c r="B1185">
        <v>1970</v>
      </c>
      <c r="C1185" t="s">
        <v>10</v>
      </c>
      <c r="D1185">
        <v>4</v>
      </c>
      <c r="E1185" s="8" t="str">
        <f t="shared" si="37"/>
        <v>4-Jul-1970</v>
      </c>
      <c r="F1185" s="10">
        <v>9748.91</v>
      </c>
      <c r="G1185" t="s">
        <v>11</v>
      </c>
      <c r="H1185" t="s">
        <v>16</v>
      </c>
      <c r="I1185" t="s">
        <v>13</v>
      </c>
      <c r="J1185">
        <f t="shared" si="36"/>
        <v>52</v>
      </c>
      <c r="K1185">
        <v>1</v>
      </c>
    </row>
    <row r="1186" spans="1:11" x14ac:dyDescent="0.35">
      <c r="A1186" t="s">
        <v>1215</v>
      </c>
      <c r="B1186">
        <v>2001</v>
      </c>
      <c r="C1186" t="s">
        <v>10</v>
      </c>
      <c r="D1186">
        <v>14</v>
      </c>
      <c r="E1186" s="8" t="str">
        <f t="shared" si="37"/>
        <v>14-Jul-2001</v>
      </c>
      <c r="F1186" s="10">
        <v>9753.49</v>
      </c>
      <c r="G1186" t="s">
        <v>11</v>
      </c>
      <c r="H1186" t="s">
        <v>11</v>
      </c>
      <c r="I1186" t="s">
        <v>23</v>
      </c>
      <c r="J1186">
        <f t="shared" si="36"/>
        <v>21</v>
      </c>
      <c r="K1186">
        <v>0</v>
      </c>
    </row>
    <row r="1187" spans="1:11" x14ac:dyDescent="0.35">
      <c r="A1187" t="s">
        <v>1216</v>
      </c>
      <c r="B1187">
        <v>1965</v>
      </c>
      <c r="C1187" t="s">
        <v>20</v>
      </c>
      <c r="D1187">
        <v>5</v>
      </c>
      <c r="E1187" s="8" t="str">
        <f t="shared" si="37"/>
        <v>5-Sep-1965</v>
      </c>
      <c r="F1187" s="10">
        <v>9764.08</v>
      </c>
      <c r="G1187" t="s">
        <v>12</v>
      </c>
      <c r="H1187" t="s">
        <v>16</v>
      </c>
      <c r="I1187" t="s">
        <v>23</v>
      </c>
      <c r="J1187">
        <f t="shared" si="36"/>
        <v>57</v>
      </c>
      <c r="K1187">
        <v>0</v>
      </c>
    </row>
    <row r="1188" spans="1:11" x14ac:dyDescent="0.35">
      <c r="A1188" t="s">
        <v>1217</v>
      </c>
      <c r="B1188">
        <v>1973</v>
      </c>
      <c r="C1188" t="s">
        <v>10</v>
      </c>
      <c r="D1188">
        <v>7</v>
      </c>
      <c r="E1188" s="8" t="str">
        <f t="shared" si="37"/>
        <v>7-Jul-1973</v>
      </c>
      <c r="F1188" s="10">
        <v>9778.35</v>
      </c>
      <c r="G1188" t="s">
        <v>11</v>
      </c>
      <c r="H1188" t="s">
        <v>11</v>
      </c>
      <c r="I1188" t="s">
        <v>246</v>
      </c>
      <c r="J1188">
        <f t="shared" si="36"/>
        <v>49</v>
      </c>
      <c r="K1188">
        <v>1</v>
      </c>
    </row>
    <row r="1189" spans="1:11" x14ac:dyDescent="0.35">
      <c r="A1189" t="s">
        <v>1218</v>
      </c>
      <c r="B1189">
        <v>1996</v>
      </c>
      <c r="C1189" t="s">
        <v>34</v>
      </c>
      <c r="D1189">
        <v>8</v>
      </c>
      <c r="E1189" s="8" t="str">
        <f t="shared" si="37"/>
        <v>8-Aug-1996</v>
      </c>
      <c r="F1189" s="10">
        <v>9787.32</v>
      </c>
      <c r="G1189" t="s">
        <v>11</v>
      </c>
      <c r="H1189" t="s">
        <v>12</v>
      </c>
      <c r="I1189" t="s">
        <v>248</v>
      </c>
      <c r="J1189">
        <f t="shared" si="36"/>
        <v>26</v>
      </c>
      <c r="K1189">
        <v>0</v>
      </c>
    </row>
    <row r="1190" spans="1:11" x14ac:dyDescent="0.35">
      <c r="A1190" t="s">
        <v>1219</v>
      </c>
      <c r="B1190">
        <v>1977</v>
      </c>
      <c r="C1190" t="s">
        <v>18</v>
      </c>
      <c r="D1190">
        <v>7</v>
      </c>
      <c r="E1190" s="8" t="str">
        <f t="shared" si="37"/>
        <v>7-Jun-1977</v>
      </c>
      <c r="F1190" s="10">
        <v>9788.8700000000008</v>
      </c>
      <c r="G1190" t="s">
        <v>12</v>
      </c>
      <c r="H1190" t="s">
        <v>11</v>
      </c>
      <c r="I1190" t="s">
        <v>13</v>
      </c>
      <c r="J1190">
        <f t="shared" si="36"/>
        <v>46</v>
      </c>
      <c r="K1190">
        <v>5</v>
      </c>
    </row>
    <row r="1191" spans="1:11" x14ac:dyDescent="0.35">
      <c r="A1191" t="s">
        <v>1220</v>
      </c>
      <c r="B1191">
        <v>1973</v>
      </c>
      <c r="C1191" t="s">
        <v>20</v>
      </c>
      <c r="D1191">
        <v>17</v>
      </c>
      <c r="E1191" s="8" t="str">
        <f t="shared" si="37"/>
        <v>17-Sep-1973</v>
      </c>
      <c r="F1191" s="10">
        <v>9800.89</v>
      </c>
      <c r="G1191" t="s">
        <v>11</v>
      </c>
      <c r="H1191" t="s">
        <v>16</v>
      </c>
      <c r="I1191" t="s">
        <v>13</v>
      </c>
      <c r="J1191">
        <f t="shared" si="36"/>
        <v>49</v>
      </c>
      <c r="K1191">
        <v>2</v>
      </c>
    </row>
    <row r="1192" spans="1:11" x14ac:dyDescent="0.35">
      <c r="A1192" t="s">
        <v>1221</v>
      </c>
      <c r="B1192">
        <v>1972</v>
      </c>
      <c r="C1192" t="s">
        <v>18</v>
      </c>
      <c r="D1192">
        <v>28</v>
      </c>
      <c r="E1192" s="8" t="str">
        <f t="shared" si="37"/>
        <v>28-Jun-1972</v>
      </c>
      <c r="F1192" s="10">
        <v>9819.25</v>
      </c>
      <c r="G1192" t="s">
        <v>11</v>
      </c>
      <c r="H1192" t="s">
        <v>11</v>
      </c>
      <c r="I1192" t="s">
        <v>299</v>
      </c>
      <c r="J1192">
        <f t="shared" si="36"/>
        <v>50</v>
      </c>
      <c r="K1192">
        <v>0</v>
      </c>
    </row>
    <row r="1193" spans="1:11" x14ac:dyDescent="0.35">
      <c r="A1193" t="s">
        <v>1222</v>
      </c>
      <c r="B1193">
        <v>1972</v>
      </c>
      <c r="C1193" t="s">
        <v>20</v>
      </c>
      <c r="D1193">
        <v>26</v>
      </c>
      <c r="E1193" s="8" t="str">
        <f t="shared" si="37"/>
        <v>26-Sep-1972</v>
      </c>
      <c r="F1193" s="10">
        <v>9836.2099999999991</v>
      </c>
      <c r="G1193" t="s">
        <v>11</v>
      </c>
      <c r="H1193" t="s">
        <v>12</v>
      </c>
      <c r="I1193" t="s">
        <v>299</v>
      </c>
      <c r="J1193">
        <f t="shared" si="36"/>
        <v>50</v>
      </c>
      <c r="K1193">
        <v>0</v>
      </c>
    </row>
    <row r="1194" spans="1:11" x14ac:dyDescent="0.35">
      <c r="A1194" t="s">
        <v>1223</v>
      </c>
      <c r="B1194">
        <v>1992</v>
      </c>
      <c r="C1194" t="s">
        <v>34</v>
      </c>
      <c r="D1194">
        <v>13</v>
      </c>
      <c r="E1194" s="8" t="str">
        <f t="shared" si="37"/>
        <v>13-Aug-1992</v>
      </c>
      <c r="F1194" s="10">
        <v>9844.4500000000007</v>
      </c>
      <c r="G1194" t="s">
        <v>11</v>
      </c>
      <c r="H1194" t="s">
        <v>16</v>
      </c>
      <c r="I1194" t="s">
        <v>23</v>
      </c>
      <c r="J1194">
        <f t="shared" si="36"/>
        <v>30</v>
      </c>
      <c r="K1194">
        <v>0</v>
      </c>
    </row>
    <row r="1195" spans="1:11" x14ac:dyDescent="0.35">
      <c r="A1195" t="s">
        <v>1224</v>
      </c>
      <c r="B1195">
        <v>1968</v>
      </c>
      <c r="C1195" t="s">
        <v>15</v>
      </c>
      <c r="D1195">
        <v>4</v>
      </c>
      <c r="E1195" s="8" t="str">
        <f t="shared" si="37"/>
        <v>4-Nov-1968</v>
      </c>
      <c r="F1195" s="10">
        <v>9850.43</v>
      </c>
      <c r="G1195" t="s">
        <v>12</v>
      </c>
      <c r="H1195" t="s">
        <v>12</v>
      </c>
      <c r="I1195" t="s">
        <v>41</v>
      </c>
      <c r="J1195">
        <f t="shared" si="36"/>
        <v>54</v>
      </c>
      <c r="K1195">
        <v>0</v>
      </c>
    </row>
    <row r="1196" spans="1:11" x14ac:dyDescent="0.35">
      <c r="A1196" t="s">
        <v>1225</v>
      </c>
      <c r="B1196">
        <v>1971</v>
      </c>
      <c r="C1196" t="s">
        <v>36</v>
      </c>
      <c r="D1196">
        <v>23</v>
      </c>
      <c r="E1196" s="8" t="str">
        <f t="shared" si="37"/>
        <v>23-Oct-1971</v>
      </c>
      <c r="F1196" s="10">
        <v>9855.1299999999992</v>
      </c>
      <c r="G1196" t="s">
        <v>11</v>
      </c>
      <c r="H1196" t="s">
        <v>12</v>
      </c>
      <c r="I1196" t="s">
        <v>13</v>
      </c>
      <c r="J1196">
        <f t="shared" si="36"/>
        <v>51</v>
      </c>
      <c r="K1196">
        <v>1</v>
      </c>
    </row>
    <row r="1197" spans="1:11" x14ac:dyDescent="0.35">
      <c r="A1197" t="s">
        <v>1226</v>
      </c>
      <c r="B1197">
        <v>1971</v>
      </c>
      <c r="C1197" t="s">
        <v>10</v>
      </c>
      <c r="D1197">
        <v>17</v>
      </c>
      <c r="E1197" s="8" t="str">
        <f t="shared" si="37"/>
        <v>17-Jul-1971</v>
      </c>
      <c r="F1197" s="10">
        <v>9861.0300000000007</v>
      </c>
      <c r="G1197" t="s">
        <v>11</v>
      </c>
      <c r="H1197" t="s">
        <v>11</v>
      </c>
      <c r="I1197" t="s">
        <v>41</v>
      </c>
      <c r="J1197">
        <f t="shared" si="36"/>
        <v>51</v>
      </c>
      <c r="K1197">
        <v>1</v>
      </c>
    </row>
    <row r="1198" spans="1:11" x14ac:dyDescent="0.35">
      <c r="A1198" t="s">
        <v>1227</v>
      </c>
      <c r="B1198">
        <v>1969</v>
      </c>
      <c r="C1198" t="s">
        <v>36</v>
      </c>
      <c r="D1198">
        <v>20</v>
      </c>
      <c r="E1198" s="8" t="str">
        <f t="shared" si="37"/>
        <v>20-Oct-1969</v>
      </c>
      <c r="F1198" s="10">
        <v>9863.4699999999993</v>
      </c>
      <c r="G1198" t="s">
        <v>12</v>
      </c>
      <c r="H1198" t="s">
        <v>12</v>
      </c>
      <c r="I1198" t="s">
        <v>23</v>
      </c>
      <c r="J1198">
        <f t="shared" si="36"/>
        <v>53</v>
      </c>
      <c r="K1198">
        <v>0</v>
      </c>
    </row>
    <row r="1199" spans="1:11" x14ac:dyDescent="0.35">
      <c r="A1199" t="s">
        <v>1228</v>
      </c>
      <c r="B1199">
        <v>1971</v>
      </c>
      <c r="C1199" t="s">
        <v>15</v>
      </c>
      <c r="D1199">
        <v>9</v>
      </c>
      <c r="E1199" s="8" t="str">
        <f t="shared" si="37"/>
        <v>9-Nov-1971</v>
      </c>
      <c r="F1199" s="10">
        <v>9866.2999999999993</v>
      </c>
      <c r="G1199" t="s">
        <v>11</v>
      </c>
      <c r="H1199" t="s">
        <v>12</v>
      </c>
      <c r="I1199" t="s">
        <v>246</v>
      </c>
      <c r="J1199">
        <f t="shared" si="36"/>
        <v>51</v>
      </c>
      <c r="K1199">
        <v>0</v>
      </c>
    </row>
    <row r="1200" spans="1:11" x14ac:dyDescent="0.35">
      <c r="A1200" t="s">
        <v>1229</v>
      </c>
      <c r="B1200">
        <v>1969</v>
      </c>
      <c r="C1200" t="s">
        <v>34</v>
      </c>
      <c r="D1200">
        <v>13</v>
      </c>
      <c r="E1200" s="8" t="str">
        <f t="shared" si="37"/>
        <v>13-Aug-1969</v>
      </c>
      <c r="F1200" s="10">
        <v>9869.81</v>
      </c>
      <c r="G1200" t="s">
        <v>12</v>
      </c>
      <c r="H1200" t="s">
        <v>12</v>
      </c>
      <c r="I1200" t="s">
        <v>23</v>
      </c>
      <c r="J1200">
        <f t="shared" si="36"/>
        <v>53</v>
      </c>
      <c r="K1200">
        <v>0</v>
      </c>
    </row>
    <row r="1201" spans="1:11" x14ac:dyDescent="0.35">
      <c r="A1201" t="s">
        <v>1230</v>
      </c>
      <c r="B1201">
        <v>1998</v>
      </c>
      <c r="C1201" t="s">
        <v>10</v>
      </c>
      <c r="D1201">
        <v>6</v>
      </c>
      <c r="E1201" s="8" t="str">
        <f t="shared" si="37"/>
        <v>6-Jul-1998</v>
      </c>
      <c r="F1201" s="10">
        <v>9870.59</v>
      </c>
      <c r="G1201" t="s">
        <v>11</v>
      </c>
      <c r="H1201" t="s">
        <v>11</v>
      </c>
      <c r="I1201" t="s">
        <v>248</v>
      </c>
      <c r="J1201">
        <f t="shared" si="36"/>
        <v>24</v>
      </c>
      <c r="K1201">
        <v>0</v>
      </c>
    </row>
    <row r="1202" spans="1:11" x14ac:dyDescent="0.35">
      <c r="A1202" t="s">
        <v>1231</v>
      </c>
      <c r="B1202">
        <v>1971</v>
      </c>
      <c r="C1202" t="s">
        <v>30</v>
      </c>
      <c r="D1202">
        <v>22</v>
      </c>
      <c r="E1202" s="8" t="str">
        <f t="shared" si="37"/>
        <v>22-Dec-1971</v>
      </c>
      <c r="F1202" s="10">
        <v>9872.7000000000007</v>
      </c>
      <c r="G1202" t="s">
        <v>11</v>
      </c>
      <c r="H1202" t="s">
        <v>11</v>
      </c>
      <c r="I1202" t="s">
        <v>41</v>
      </c>
      <c r="J1202">
        <f t="shared" si="36"/>
        <v>51</v>
      </c>
      <c r="K1202">
        <v>1</v>
      </c>
    </row>
    <row r="1203" spans="1:11" x14ac:dyDescent="0.35">
      <c r="A1203" t="s">
        <v>1232</v>
      </c>
      <c r="B1203">
        <v>1971</v>
      </c>
      <c r="C1203" t="s">
        <v>10</v>
      </c>
      <c r="D1203">
        <v>3</v>
      </c>
      <c r="E1203" s="8" t="str">
        <f t="shared" si="37"/>
        <v>3-Jul-1971</v>
      </c>
      <c r="F1203" s="10">
        <v>9875.68</v>
      </c>
      <c r="G1203" t="s">
        <v>11</v>
      </c>
      <c r="H1203" t="s">
        <v>12</v>
      </c>
      <c r="I1203" t="s">
        <v>246</v>
      </c>
      <c r="J1203">
        <f t="shared" si="36"/>
        <v>51</v>
      </c>
      <c r="K1203">
        <v>0</v>
      </c>
    </row>
    <row r="1204" spans="1:11" x14ac:dyDescent="0.35">
      <c r="A1204" t="s">
        <v>1233</v>
      </c>
      <c r="B1204">
        <v>1971</v>
      </c>
      <c r="C1204" t="s">
        <v>36</v>
      </c>
      <c r="D1204">
        <v>3</v>
      </c>
      <c r="E1204" s="8" t="str">
        <f t="shared" si="37"/>
        <v>3-Oct-1971</v>
      </c>
      <c r="F1204" s="10">
        <v>9877.61</v>
      </c>
      <c r="G1204" t="s">
        <v>11</v>
      </c>
      <c r="H1204" t="s">
        <v>16</v>
      </c>
      <c r="I1204" t="s">
        <v>13</v>
      </c>
      <c r="J1204">
        <f t="shared" si="36"/>
        <v>51</v>
      </c>
      <c r="K1204">
        <v>1</v>
      </c>
    </row>
    <row r="1205" spans="1:11" x14ac:dyDescent="0.35">
      <c r="A1205" t="s">
        <v>1234</v>
      </c>
      <c r="B1205">
        <v>1971</v>
      </c>
      <c r="C1205" t="s">
        <v>15</v>
      </c>
      <c r="D1205">
        <v>8</v>
      </c>
      <c r="E1205" s="8" t="str">
        <f t="shared" si="37"/>
        <v>8-Nov-1971</v>
      </c>
      <c r="F1205" s="10">
        <v>9880.07</v>
      </c>
      <c r="G1205" t="s">
        <v>11</v>
      </c>
      <c r="H1205" t="s">
        <v>12</v>
      </c>
      <c r="I1205" t="s">
        <v>41</v>
      </c>
      <c r="J1205">
        <f t="shared" si="36"/>
        <v>51</v>
      </c>
      <c r="K1205">
        <v>1</v>
      </c>
    </row>
    <row r="1206" spans="1:11" x14ac:dyDescent="0.35">
      <c r="A1206" t="s">
        <v>1235</v>
      </c>
      <c r="B1206">
        <v>1966</v>
      </c>
      <c r="C1206" t="s">
        <v>15</v>
      </c>
      <c r="D1206">
        <v>5</v>
      </c>
      <c r="E1206" s="8" t="str">
        <f t="shared" si="37"/>
        <v>5-Nov-1966</v>
      </c>
      <c r="F1206" s="10">
        <v>9890.23</v>
      </c>
      <c r="G1206" t="s">
        <v>12</v>
      </c>
      <c r="H1206" t="s">
        <v>12</v>
      </c>
      <c r="I1206" t="s">
        <v>13</v>
      </c>
      <c r="J1206">
        <f t="shared" si="36"/>
        <v>56</v>
      </c>
      <c r="K1206">
        <v>0</v>
      </c>
    </row>
    <row r="1207" spans="1:11" x14ac:dyDescent="0.35">
      <c r="A1207" t="s">
        <v>1236</v>
      </c>
      <c r="B1207">
        <v>1996</v>
      </c>
      <c r="C1207" t="s">
        <v>10</v>
      </c>
      <c r="D1207">
        <v>8</v>
      </c>
      <c r="E1207" s="8" t="str">
        <f t="shared" si="37"/>
        <v>8-Jul-1996</v>
      </c>
      <c r="F1207" s="10">
        <v>9894.69</v>
      </c>
      <c r="G1207" t="s">
        <v>11</v>
      </c>
      <c r="H1207" t="s">
        <v>12</v>
      </c>
      <c r="I1207" t="s">
        <v>23</v>
      </c>
      <c r="J1207">
        <f t="shared" si="36"/>
        <v>26</v>
      </c>
      <c r="K1207">
        <v>0</v>
      </c>
    </row>
    <row r="1208" spans="1:11" x14ac:dyDescent="0.35">
      <c r="A1208" t="s">
        <v>1237</v>
      </c>
      <c r="B1208">
        <v>1962</v>
      </c>
      <c r="C1208" t="s">
        <v>34</v>
      </c>
      <c r="D1208">
        <v>17</v>
      </c>
      <c r="E1208" s="8" t="str">
        <f t="shared" si="37"/>
        <v>17-Aug-1962</v>
      </c>
      <c r="F1208" s="10">
        <v>9907.83</v>
      </c>
      <c r="G1208" t="s">
        <v>12</v>
      </c>
      <c r="H1208" t="s">
        <v>11</v>
      </c>
      <c r="I1208" t="s">
        <v>13</v>
      </c>
      <c r="J1208">
        <f t="shared" si="36"/>
        <v>60</v>
      </c>
      <c r="K1208">
        <v>0</v>
      </c>
    </row>
    <row r="1209" spans="1:11" x14ac:dyDescent="0.35">
      <c r="A1209" t="s">
        <v>1238</v>
      </c>
      <c r="B1209">
        <v>1972</v>
      </c>
      <c r="C1209" t="s">
        <v>20</v>
      </c>
      <c r="D1209">
        <v>14</v>
      </c>
      <c r="E1209" s="8" t="str">
        <f t="shared" si="37"/>
        <v>14-Sep-1972</v>
      </c>
      <c r="F1209" s="10">
        <v>9910.36</v>
      </c>
      <c r="G1209" t="s">
        <v>11</v>
      </c>
      <c r="H1209" t="s">
        <v>12</v>
      </c>
      <c r="I1209" t="s">
        <v>23</v>
      </c>
      <c r="J1209">
        <f t="shared" si="36"/>
        <v>50</v>
      </c>
      <c r="K1209">
        <v>1</v>
      </c>
    </row>
    <row r="1210" spans="1:11" x14ac:dyDescent="0.35">
      <c r="A1210" t="s">
        <v>1239</v>
      </c>
      <c r="B1210">
        <v>1985</v>
      </c>
      <c r="C1210" t="s">
        <v>34</v>
      </c>
      <c r="D1210">
        <v>19</v>
      </c>
      <c r="E1210" s="8" t="str">
        <f t="shared" si="37"/>
        <v>19-Aug-1985</v>
      </c>
      <c r="F1210" s="10">
        <v>9930.64</v>
      </c>
      <c r="G1210" t="s">
        <v>11</v>
      </c>
      <c r="H1210" t="s">
        <v>12</v>
      </c>
      <c r="I1210" t="s">
        <v>199</v>
      </c>
      <c r="J1210">
        <f t="shared" si="36"/>
        <v>37</v>
      </c>
      <c r="K1210">
        <v>3</v>
      </c>
    </row>
    <row r="1211" spans="1:11" x14ac:dyDescent="0.35">
      <c r="A1211" t="s">
        <v>1240</v>
      </c>
      <c r="B1211">
        <v>1983</v>
      </c>
      <c r="C1211" t="s">
        <v>30</v>
      </c>
      <c r="D1211">
        <v>3</v>
      </c>
      <c r="E1211" s="8" t="str">
        <f t="shared" si="37"/>
        <v>3-Dec-1983</v>
      </c>
      <c r="F1211" s="10">
        <v>9931.9599999999991</v>
      </c>
      <c r="G1211" t="s">
        <v>11</v>
      </c>
      <c r="H1211" t="s">
        <v>11</v>
      </c>
      <c r="I1211" t="s">
        <v>23</v>
      </c>
      <c r="J1211">
        <f t="shared" si="36"/>
        <v>39</v>
      </c>
      <c r="K1211">
        <v>3</v>
      </c>
    </row>
    <row r="1212" spans="1:11" x14ac:dyDescent="0.35">
      <c r="A1212" t="s">
        <v>1241</v>
      </c>
      <c r="B1212">
        <v>1964</v>
      </c>
      <c r="C1212" t="s">
        <v>20</v>
      </c>
      <c r="D1212">
        <v>11</v>
      </c>
      <c r="E1212" s="8" t="str">
        <f t="shared" si="37"/>
        <v>11-Sep-1964</v>
      </c>
      <c r="F1212" s="10">
        <v>9933.44</v>
      </c>
      <c r="G1212" t="s">
        <v>12</v>
      </c>
      <c r="H1212" t="s">
        <v>12</v>
      </c>
      <c r="I1212" t="s">
        <v>13</v>
      </c>
      <c r="J1212">
        <f t="shared" si="36"/>
        <v>58</v>
      </c>
      <c r="K1212">
        <v>0</v>
      </c>
    </row>
    <row r="1213" spans="1:11" x14ac:dyDescent="0.35">
      <c r="A1213" t="s">
        <v>1242</v>
      </c>
      <c r="B1213">
        <v>1971</v>
      </c>
      <c r="C1213" t="s">
        <v>30</v>
      </c>
      <c r="D1213">
        <v>26</v>
      </c>
      <c r="E1213" s="8" t="str">
        <f t="shared" si="37"/>
        <v>26-Dec-1971</v>
      </c>
      <c r="F1213" s="10">
        <v>9957.7199999999993</v>
      </c>
      <c r="G1213" t="s">
        <v>11</v>
      </c>
      <c r="H1213" t="s">
        <v>12</v>
      </c>
      <c r="I1213" t="s">
        <v>169</v>
      </c>
      <c r="J1213">
        <f t="shared" si="36"/>
        <v>51</v>
      </c>
      <c r="K1213">
        <v>1</v>
      </c>
    </row>
    <row r="1214" spans="1:11" x14ac:dyDescent="0.35">
      <c r="A1214" t="s">
        <v>1243</v>
      </c>
      <c r="B1214">
        <v>1971</v>
      </c>
      <c r="C1214" t="s">
        <v>36</v>
      </c>
      <c r="D1214">
        <v>6</v>
      </c>
      <c r="E1214" s="8" t="str">
        <f t="shared" si="37"/>
        <v>6-Oct-1971</v>
      </c>
      <c r="F1214" s="10">
        <v>9964.06</v>
      </c>
      <c r="G1214" t="s">
        <v>11</v>
      </c>
      <c r="H1214" t="s">
        <v>11</v>
      </c>
      <c r="I1214" t="s">
        <v>165</v>
      </c>
      <c r="J1214">
        <f t="shared" si="36"/>
        <v>51</v>
      </c>
      <c r="K1214">
        <v>1</v>
      </c>
    </row>
    <row r="1215" spans="1:11" x14ac:dyDescent="0.35">
      <c r="A1215" t="s">
        <v>1244</v>
      </c>
      <c r="B1215">
        <v>1970</v>
      </c>
      <c r="C1215" t="s">
        <v>34</v>
      </c>
      <c r="D1215">
        <v>11</v>
      </c>
      <c r="E1215" s="8" t="str">
        <f t="shared" si="37"/>
        <v>11-Aug-1970</v>
      </c>
      <c r="F1215" s="10">
        <v>9991.0400000000009</v>
      </c>
      <c r="G1215" t="s">
        <v>11</v>
      </c>
      <c r="H1215" t="s">
        <v>12</v>
      </c>
      <c r="I1215" t="s">
        <v>23</v>
      </c>
      <c r="J1215">
        <f t="shared" si="36"/>
        <v>52</v>
      </c>
      <c r="K1215">
        <v>0</v>
      </c>
    </row>
    <row r="1216" spans="1:11" x14ac:dyDescent="0.35">
      <c r="A1216" t="s">
        <v>1245</v>
      </c>
      <c r="B1216">
        <v>1988</v>
      </c>
      <c r="C1216" t="s">
        <v>10</v>
      </c>
      <c r="D1216">
        <v>3</v>
      </c>
      <c r="E1216" s="8" t="str">
        <f t="shared" si="37"/>
        <v>3-Jul-1988</v>
      </c>
      <c r="F1216" s="10">
        <v>10011.44</v>
      </c>
      <c r="G1216" t="s">
        <v>12</v>
      </c>
      <c r="H1216" t="s">
        <v>12</v>
      </c>
      <c r="I1216" t="s">
        <v>534</v>
      </c>
      <c r="J1216">
        <f t="shared" si="36"/>
        <v>34</v>
      </c>
      <c r="K1216">
        <v>3</v>
      </c>
    </row>
    <row r="1217" spans="1:11" x14ac:dyDescent="0.35">
      <c r="A1217" t="s">
        <v>1246</v>
      </c>
      <c r="B1217">
        <v>1979</v>
      </c>
      <c r="C1217" t="s">
        <v>30</v>
      </c>
      <c r="D1217">
        <v>28</v>
      </c>
      <c r="E1217" s="8" t="str">
        <f t="shared" si="37"/>
        <v>28-Dec-1979</v>
      </c>
      <c r="F1217" s="10">
        <v>10027.15</v>
      </c>
      <c r="G1217" t="s">
        <v>12</v>
      </c>
      <c r="H1217" t="s">
        <v>16</v>
      </c>
      <c r="I1217" t="s">
        <v>299</v>
      </c>
      <c r="J1217">
        <f t="shared" si="36"/>
        <v>43</v>
      </c>
      <c r="K1217">
        <v>2</v>
      </c>
    </row>
    <row r="1218" spans="1:11" x14ac:dyDescent="0.35">
      <c r="A1218" t="s">
        <v>1247</v>
      </c>
      <c r="B1218">
        <v>1974</v>
      </c>
      <c r="C1218" t="s">
        <v>34</v>
      </c>
      <c r="D1218">
        <v>30</v>
      </c>
      <c r="E1218" s="8" t="str">
        <f t="shared" si="37"/>
        <v>30-Aug-1974</v>
      </c>
      <c r="F1218" s="10">
        <v>10043.25</v>
      </c>
      <c r="G1218" t="s">
        <v>12</v>
      </c>
      <c r="H1218" t="s">
        <v>11</v>
      </c>
      <c r="I1218" t="s">
        <v>246</v>
      </c>
      <c r="J1218">
        <f t="shared" ref="J1218:J1281" si="38">DATEDIF(E1218,"08-6-2023","y")</f>
        <v>48</v>
      </c>
      <c r="K1218">
        <v>2</v>
      </c>
    </row>
    <row r="1219" spans="1:11" x14ac:dyDescent="0.35">
      <c r="A1219" t="s">
        <v>1248</v>
      </c>
      <c r="B1219">
        <v>1969</v>
      </c>
      <c r="C1219" t="s">
        <v>34</v>
      </c>
      <c r="D1219">
        <v>22</v>
      </c>
      <c r="E1219" s="8" t="str">
        <f t="shared" ref="E1219:E1282" si="39">CONCATENATE(D1219,"-",C1219,"-",B1219)</f>
        <v>22-Aug-1969</v>
      </c>
      <c r="F1219" s="10">
        <v>10065.41</v>
      </c>
      <c r="G1219" t="s">
        <v>12</v>
      </c>
      <c r="H1219" t="s">
        <v>11</v>
      </c>
      <c r="I1219" t="s">
        <v>41</v>
      </c>
      <c r="J1219">
        <f t="shared" si="38"/>
        <v>53</v>
      </c>
      <c r="K1219">
        <v>1</v>
      </c>
    </row>
    <row r="1220" spans="1:11" x14ac:dyDescent="0.35">
      <c r="A1220" t="s">
        <v>1249</v>
      </c>
      <c r="B1220">
        <v>1969</v>
      </c>
      <c r="C1220" t="s">
        <v>36</v>
      </c>
      <c r="D1220">
        <v>27</v>
      </c>
      <c r="E1220" s="8" t="str">
        <f t="shared" si="39"/>
        <v>27-Oct-1969</v>
      </c>
      <c r="F1220" s="10">
        <v>10072.06</v>
      </c>
      <c r="G1220" t="s">
        <v>12</v>
      </c>
      <c r="H1220" t="s">
        <v>16</v>
      </c>
      <c r="I1220" t="s">
        <v>355</v>
      </c>
      <c r="J1220">
        <f t="shared" si="38"/>
        <v>53</v>
      </c>
      <c r="K1220">
        <v>0</v>
      </c>
    </row>
    <row r="1221" spans="1:11" x14ac:dyDescent="0.35">
      <c r="A1221" t="s">
        <v>1250</v>
      </c>
      <c r="B1221">
        <v>1969</v>
      </c>
      <c r="C1221" t="s">
        <v>10</v>
      </c>
      <c r="D1221">
        <v>3</v>
      </c>
      <c r="E1221" s="8" t="str">
        <f t="shared" si="39"/>
        <v>3-Jul-1969</v>
      </c>
      <c r="F1221" s="10">
        <v>10085.85</v>
      </c>
      <c r="G1221" t="s">
        <v>12</v>
      </c>
      <c r="H1221" t="s">
        <v>12</v>
      </c>
      <c r="I1221" t="s">
        <v>41</v>
      </c>
      <c r="J1221">
        <f t="shared" si="38"/>
        <v>53</v>
      </c>
      <c r="K1221">
        <v>1</v>
      </c>
    </row>
    <row r="1222" spans="1:11" x14ac:dyDescent="0.35">
      <c r="A1222" t="s">
        <v>1251</v>
      </c>
      <c r="B1222">
        <v>1976</v>
      </c>
      <c r="C1222" t="s">
        <v>30</v>
      </c>
      <c r="D1222">
        <v>19</v>
      </c>
      <c r="E1222" s="8" t="str">
        <f t="shared" si="39"/>
        <v>19-Dec-1976</v>
      </c>
      <c r="F1222" s="10">
        <v>10096.969999999999</v>
      </c>
      <c r="G1222" t="s">
        <v>12</v>
      </c>
      <c r="H1222" t="s">
        <v>11</v>
      </c>
      <c r="I1222" t="s">
        <v>41</v>
      </c>
      <c r="J1222">
        <f t="shared" si="38"/>
        <v>46</v>
      </c>
      <c r="K1222">
        <v>5</v>
      </c>
    </row>
    <row r="1223" spans="1:11" x14ac:dyDescent="0.35">
      <c r="A1223" t="s">
        <v>1252</v>
      </c>
      <c r="B1223">
        <v>1972</v>
      </c>
      <c r="C1223" t="s">
        <v>36</v>
      </c>
      <c r="D1223">
        <v>19</v>
      </c>
      <c r="E1223" s="8" t="str">
        <f t="shared" si="39"/>
        <v>19-Oct-1972</v>
      </c>
      <c r="F1223" s="10">
        <v>10106.129999999999</v>
      </c>
      <c r="G1223" t="s">
        <v>12</v>
      </c>
      <c r="H1223" t="s">
        <v>16</v>
      </c>
      <c r="I1223" t="s">
        <v>246</v>
      </c>
      <c r="J1223">
        <f t="shared" si="38"/>
        <v>50</v>
      </c>
      <c r="K1223">
        <v>1</v>
      </c>
    </row>
    <row r="1224" spans="1:11" x14ac:dyDescent="0.35">
      <c r="A1224" t="s">
        <v>1253</v>
      </c>
      <c r="B1224">
        <v>1972</v>
      </c>
      <c r="C1224" t="s">
        <v>34</v>
      </c>
      <c r="D1224">
        <v>8</v>
      </c>
      <c r="E1224" s="8" t="str">
        <f t="shared" si="39"/>
        <v>8-Aug-1972</v>
      </c>
      <c r="F1224" s="10">
        <v>10107.219999999999</v>
      </c>
      <c r="G1224" t="s">
        <v>12</v>
      </c>
      <c r="H1224" t="s">
        <v>16</v>
      </c>
      <c r="I1224" t="s">
        <v>13</v>
      </c>
      <c r="J1224">
        <f t="shared" si="38"/>
        <v>50</v>
      </c>
      <c r="K1224">
        <v>2</v>
      </c>
    </row>
    <row r="1225" spans="1:11" x14ac:dyDescent="0.35">
      <c r="A1225" t="s">
        <v>1254</v>
      </c>
      <c r="B1225">
        <v>1975</v>
      </c>
      <c r="C1225" t="s">
        <v>10</v>
      </c>
      <c r="D1225">
        <v>2</v>
      </c>
      <c r="E1225" s="8" t="str">
        <f t="shared" si="39"/>
        <v>2-Jul-1975</v>
      </c>
      <c r="F1225" s="10">
        <v>10115.01</v>
      </c>
      <c r="G1225" t="s">
        <v>12</v>
      </c>
      <c r="H1225" t="s">
        <v>12</v>
      </c>
      <c r="I1225" t="s">
        <v>23</v>
      </c>
      <c r="J1225">
        <f t="shared" si="38"/>
        <v>47</v>
      </c>
      <c r="K1225">
        <v>3</v>
      </c>
    </row>
    <row r="1226" spans="1:11" x14ac:dyDescent="0.35">
      <c r="A1226" t="s">
        <v>1255</v>
      </c>
      <c r="B1226">
        <v>1972</v>
      </c>
      <c r="C1226" t="s">
        <v>15</v>
      </c>
      <c r="D1226">
        <v>16</v>
      </c>
      <c r="E1226" s="8" t="str">
        <f t="shared" si="39"/>
        <v>16-Nov-1972</v>
      </c>
      <c r="F1226" s="10">
        <v>10118.42</v>
      </c>
      <c r="G1226" t="s">
        <v>12</v>
      </c>
      <c r="H1226" t="s">
        <v>12</v>
      </c>
      <c r="I1226" t="s">
        <v>41</v>
      </c>
      <c r="J1226">
        <f t="shared" si="38"/>
        <v>50</v>
      </c>
      <c r="K1226">
        <v>2</v>
      </c>
    </row>
    <row r="1227" spans="1:11" x14ac:dyDescent="0.35">
      <c r="A1227" t="s">
        <v>1256</v>
      </c>
      <c r="B1227">
        <v>1997</v>
      </c>
      <c r="C1227" t="s">
        <v>20</v>
      </c>
      <c r="D1227">
        <v>5</v>
      </c>
      <c r="E1227" s="8" t="str">
        <f t="shared" si="39"/>
        <v>5-Sep-1997</v>
      </c>
      <c r="F1227" s="10">
        <v>10139.84</v>
      </c>
      <c r="G1227" t="s">
        <v>12</v>
      </c>
      <c r="H1227" t="s">
        <v>11</v>
      </c>
      <c r="I1227" t="s">
        <v>23</v>
      </c>
      <c r="J1227">
        <f t="shared" si="38"/>
        <v>25</v>
      </c>
      <c r="K1227">
        <v>0</v>
      </c>
    </row>
    <row r="1228" spans="1:11" x14ac:dyDescent="0.35">
      <c r="A1228" t="s">
        <v>1257</v>
      </c>
      <c r="B1228">
        <v>1974</v>
      </c>
      <c r="C1228" t="s">
        <v>30</v>
      </c>
      <c r="D1228">
        <v>30</v>
      </c>
      <c r="E1228" s="8" t="str">
        <f t="shared" si="39"/>
        <v>30-Dec-1974</v>
      </c>
      <c r="F1228" s="10">
        <v>10141.14</v>
      </c>
      <c r="G1228" t="s">
        <v>12</v>
      </c>
      <c r="H1228" t="s">
        <v>16</v>
      </c>
      <c r="I1228" t="s">
        <v>167</v>
      </c>
      <c r="J1228">
        <f t="shared" si="38"/>
        <v>48</v>
      </c>
      <c r="K1228">
        <v>3</v>
      </c>
    </row>
    <row r="1229" spans="1:11" x14ac:dyDescent="0.35">
      <c r="A1229" t="s">
        <v>1258</v>
      </c>
      <c r="B1229">
        <v>1981</v>
      </c>
      <c r="C1229" t="s">
        <v>18</v>
      </c>
      <c r="D1229">
        <v>12</v>
      </c>
      <c r="E1229" s="8" t="str">
        <f t="shared" si="39"/>
        <v>12-Jun-1981</v>
      </c>
      <c r="F1229" s="10">
        <v>10146.129999999999</v>
      </c>
      <c r="G1229" t="s">
        <v>12</v>
      </c>
      <c r="H1229" t="s">
        <v>16</v>
      </c>
      <c r="I1229" t="s">
        <v>199</v>
      </c>
      <c r="J1229">
        <f t="shared" si="38"/>
        <v>41</v>
      </c>
      <c r="K1229">
        <v>1</v>
      </c>
    </row>
    <row r="1230" spans="1:11" x14ac:dyDescent="0.35">
      <c r="A1230" t="s">
        <v>1259</v>
      </c>
      <c r="B1230">
        <v>1973</v>
      </c>
      <c r="C1230" t="s">
        <v>36</v>
      </c>
      <c r="D1230">
        <v>13</v>
      </c>
      <c r="E1230" s="8" t="str">
        <f t="shared" si="39"/>
        <v>13-Oct-1973</v>
      </c>
      <c r="F1230" s="10">
        <v>10156.780000000001</v>
      </c>
      <c r="G1230" t="s">
        <v>12</v>
      </c>
      <c r="H1230" t="s">
        <v>11</v>
      </c>
      <c r="I1230" t="s">
        <v>23</v>
      </c>
      <c r="J1230">
        <f t="shared" si="38"/>
        <v>49</v>
      </c>
      <c r="K1230">
        <v>2</v>
      </c>
    </row>
    <row r="1231" spans="1:11" x14ac:dyDescent="0.35">
      <c r="A1231" t="s">
        <v>1260</v>
      </c>
      <c r="B1231">
        <v>1972</v>
      </c>
      <c r="C1231" t="s">
        <v>10</v>
      </c>
      <c r="D1231">
        <v>10</v>
      </c>
      <c r="E1231" s="8" t="str">
        <f t="shared" si="39"/>
        <v>10-Jul-1972</v>
      </c>
      <c r="F1231" s="10">
        <v>10160.870000000001</v>
      </c>
      <c r="G1231" t="s">
        <v>12</v>
      </c>
      <c r="H1231" t="s">
        <v>12</v>
      </c>
      <c r="I1231" t="s">
        <v>199</v>
      </c>
      <c r="J1231">
        <f t="shared" si="38"/>
        <v>50</v>
      </c>
      <c r="K1231">
        <v>0</v>
      </c>
    </row>
    <row r="1232" spans="1:11" x14ac:dyDescent="0.35">
      <c r="A1232" t="s">
        <v>1261</v>
      </c>
      <c r="B1232">
        <v>1985</v>
      </c>
      <c r="C1232" t="s">
        <v>36</v>
      </c>
      <c r="D1232">
        <v>16</v>
      </c>
      <c r="E1232" s="8" t="str">
        <f t="shared" si="39"/>
        <v>16-Oct-1985</v>
      </c>
      <c r="F1232" s="10">
        <v>10191.82</v>
      </c>
      <c r="G1232" t="s">
        <v>12</v>
      </c>
      <c r="H1232" t="s">
        <v>11</v>
      </c>
      <c r="I1232" t="s">
        <v>534</v>
      </c>
      <c r="J1232">
        <f t="shared" si="38"/>
        <v>37</v>
      </c>
      <c r="K1232">
        <v>3</v>
      </c>
    </row>
    <row r="1233" spans="1:11" x14ac:dyDescent="0.35">
      <c r="A1233" t="s">
        <v>1262</v>
      </c>
      <c r="B1233">
        <v>1970</v>
      </c>
      <c r="C1233" t="s">
        <v>30</v>
      </c>
      <c r="D1233">
        <v>24</v>
      </c>
      <c r="E1233" s="8" t="str">
        <f t="shared" si="39"/>
        <v>24-Dec-1970</v>
      </c>
      <c r="F1233" s="10">
        <v>10197.77</v>
      </c>
      <c r="G1233" t="s">
        <v>12</v>
      </c>
      <c r="H1233" t="s">
        <v>16</v>
      </c>
      <c r="I1233" t="s">
        <v>246</v>
      </c>
      <c r="J1233">
        <f t="shared" si="38"/>
        <v>52</v>
      </c>
      <c r="K1233">
        <v>0</v>
      </c>
    </row>
    <row r="1234" spans="1:11" x14ac:dyDescent="0.35">
      <c r="A1234" t="s">
        <v>1263</v>
      </c>
      <c r="B1234">
        <v>1967</v>
      </c>
      <c r="C1234" t="s">
        <v>20</v>
      </c>
      <c r="D1234">
        <v>26</v>
      </c>
      <c r="E1234" s="8" t="str">
        <f t="shared" si="39"/>
        <v>26-Sep-1967</v>
      </c>
      <c r="F1234" s="10">
        <v>10214.64</v>
      </c>
      <c r="G1234" t="s">
        <v>12</v>
      </c>
      <c r="H1234" t="s">
        <v>11</v>
      </c>
      <c r="I1234" t="s">
        <v>41</v>
      </c>
      <c r="J1234">
        <f t="shared" si="38"/>
        <v>55</v>
      </c>
      <c r="K1234">
        <v>0</v>
      </c>
    </row>
    <row r="1235" spans="1:11" x14ac:dyDescent="0.35">
      <c r="A1235" t="s">
        <v>1264</v>
      </c>
      <c r="B1235">
        <v>1967</v>
      </c>
      <c r="C1235" t="s">
        <v>18</v>
      </c>
      <c r="D1235">
        <v>28</v>
      </c>
      <c r="E1235" s="8" t="str">
        <f t="shared" si="39"/>
        <v>28-Jun-1967</v>
      </c>
      <c r="F1235" s="10">
        <v>10226.280000000001</v>
      </c>
      <c r="G1235" t="s">
        <v>12</v>
      </c>
      <c r="H1235" t="s">
        <v>12</v>
      </c>
      <c r="I1235" t="s">
        <v>13</v>
      </c>
      <c r="J1235">
        <f t="shared" si="38"/>
        <v>55</v>
      </c>
      <c r="K1235">
        <v>0</v>
      </c>
    </row>
    <row r="1236" spans="1:11" x14ac:dyDescent="0.35">
      <c r="A1236" t="s">
        <v>1265</v>
      </c>
      <c r="B1236">
        <v>1968</v>
      </c>
      <c r="C1236" t="s">
        <v>20</v>
      </c>
      <c r="D1236">
        <v>23</v>
      </c>
      <c r="E1236" s="8" t="str">
        <f t="shared" si="39"/>
        <v>23-Sep-1968</v>
      </c>
      <c r="F1236" s="10">
        <v>10231.5</v>
      </c>
      <c r="G1236" t="s">
        <v>12</v>
      </c>
      <c r="H1236" t="s">
        <v>16</v>
      </c>
      <c r="I1236" t="s">
        <v>23</v>
      </c>
      <c r="J1236">
        <f t="shared" si="38"/>
        <v>54</v>
      </c>
      <c r="K1236">
        <v>0</v>
      </c>
    </row>
    <row r="1237" spans="1:11" x14ac:dyDescent="0.35">
      <c r="A1237" t="s">
        <v>1266</v>
      </c>
      <c r="B1237">
        <v>1975</v>
      </c>
      <c r="C1237" t="s">
        <v>34</v>
      </c>
      <c r="D1237">
        <v>15</v>
      </c>
      <c r="E1237" s="8" t="str">
        <f t="shared" si="39"/>
        <v>15-Aug-1975</v>
      </c>
      <c r="F1237" s="10">
        <v>10259.129999999999</v>
      </c>
      <c r="G1237" t="s">
        <v>12</v>
      </c>
      <c r="H1237" t="s">
        <v>11</v>
      </c>
      <c r="I1237" t="s">
        <v>41</v>
      </c>
      <c r="J1237">
        <f t="shared" si="38"/>
        <v>47</v>
      </c>
      <c r="K1237">
        <v>1</v>
      </c>
    </row>
    <row r="1238" spans="1:11" x14ac:dyDescent="0.35">
      <c r="A1238" t="s">
        <v>1267</v>
      </c>
      <c r="B1238">
        <v>1973</v>
      </c>
      <c r="C1238" t="s">
        <v>20</v>
      </c>
      <c r="D1238">
        <v>5</v>
      </c>
      <c r="E1238" s="8" t="str">
        <f t="shared" si="39"/>
        <v>5-Sep-1973</v>
      </c>
      <c r="F1238" s="10">
        <v>10264.44</v>
      </c>
      <c r="G1238" t="s">
        <v>12</v>
      </c>
      <c r="H1238" t="s">
        <v>11</v>
      </c>
      <c r="I1238" t="s">
        <v>23</v>
      </c>
      <c r="J1238">
        <f t="shared" si="38"/>
        <v>49</v>
      </c>
      <c r="K1238">
        <v>3</v>
      </c>
    </row>
    <row r="1239" spans="1:11" x14ac:dyDescent="0.35">
      <c r="A1239" t="s">
        <v>1268</v>
      </c>
      <c r="B1239">
        <v>1973</v>
      </c>
      <c r="C1239" t="s">
        <v>15</v>
      </c>
      <c r="D1239">
        <v>27</v>
      </c>
      <c r="E1239" s="8" t="str">
        <f t="shared" si="39"/>
        <v>27-Nov-1973</v>
      </c>
      <c r="F1239" s="10">
        <v>10269.459999999999</v>
      </c>
      <c r="G1239" t="s">
        <v>12</v>
      </c>
      <c r="H1239" t="s">
        <v>12</v>
      </c>
      <c r="I1239" t="s">
        <v>23</v>
      </c>
      <c r="J1239">
        <f t="shared" si="38"/>
        <v>49</v>
      </c>
      <c r="K1239">
        <v>3</v>
      </c>
    </row>
    <row r="1240" spans="1:11" x14ac:dyDescent="0.35">
      <c r="A1240" t="s">
        <v>1269</v>
      </c>
      <c r="B1240">
        <v>1970</v>
      </c>
      <c r="C1240" t="s">
        <v>18</v>
      </c>
      <c r="D1240">
        <v>21</v>
      </c>
      <c r="E1240" s="8" t="str">
        <f t="shared" si="39"/>
        <v>21-Jun-1970</v>
      </c>
      <c r="F1240" s="10">
        <v>10274.33</v>
      </c>
      <c r="G1240" t="s">
        <v>12</v>
      </c>
      <c r="H1240" t="s">
        <v>16</v>
      </c>
      <c r="I1240" t="s">
        <v>246</v>
      </c>
      <c r="J1240">
        <f t="shared" si="38"/>
        <v>52</v>
      </c>
      <c r="K1240">
        <v>0</v>
      </c>
    </row>
    <row r="1241" spans="1:11" x14ac:dyDescent="0.35">
      <c r="A1241" t="s">
        <v>1270</v>
      </c>
      <c r="B1241">
        <v>1988</v>
      </c>
      <c r="C1241" t="s">
        <v>20</v>
      </c>
      <c r="D1241">
        <v>14</v>
      </c>
      <c r="E1241" s="8" t="str">
        <f t="shared" si="39"/>
        <v>14-Sep-1988</v>
      </c>
      <c r="F1241" s="10">
        <v>10276.99</v>
      </c>
      <c r="G1241" t="s">
        <v>12</v>
      </c>
      <c r="H1241" t="s">
        <v>16</v>
      </c>
      <c r="I1241" t="s">
        <v>299</v>
      </c>
      <c r="J1241">
        <f t="shared" si="38"/>
        <v>34</v>
      </c>
      <c r="K1241">
        <v>3</v>
      </c>
    </row>
    <row r="1242" spans="1:11" x14ac:dyDescent="0.35">
      <c r="A1242" t="s">
        <v>1271</v>
      </c>
      <c r="B1242">
        <v>1963</v>
      </c>
      <c r="C1242" t="s">
        <v>20</v>
      </c>
      <c r="D1242">
        <v>24</v>
      </c>
      <c r="E1242" s="8" t="str">
        <f t="shared" si="39"/>
        <v>24-Sep-1963</v>
      </c>
      <c r="F1242" s="10">
        <v>10308.040000000001</v>
      </c>
      <c r="G1242" t="s">
        <v>12</v>
      </c>
      <c r="H1242" t="s">
        <v>16</v>
      </c>
      <c r="I1242" t="s">
        <v>13</v>
      </c>
      <c r="J1242">
        <f t="shared" si="38"/>
        <v>59</v>
      </c>
      <c r="K1242">
        <v>0</v>
      </c>
    </row>
    <row r="1243" spans="1:11" x14ac:dyDescent="0.35">
      <c r="A1243" t="s">
        <v>1272</v>
      </c>
      <c r="B1243">
        <v>1962</v>
      </c>
      <c r="C1243" t="s">
        <v>10</v>
      </c>
      <c r="D1243">
        <v>12</v>
      </c>
      <c r="E1243" s="8" t="str">
        <f t="shared" si="39"/>
        <v>12-Jul-1962</v>
      </c>
      <c r="F1243" s="10">
        <v>10310.780000000001</v>
      </c>
      <c r="G1243" t="s">
        <v>12</v>
      </c>
      <c r="H1243" t="s">
        <v>12</v>
      </c>
      <c r="I1243" t="s">
        <v>23</v>
      </c>
      <c r="J1243">
        <f t="shared" si="38"/>
        <v>60</v>
      </c>
      <c r="K1243">
        <v>0</v>
      </c>
    </row>
    <row r="1244" spans="1:11" x14ac:dyDescent="0.35">
      <c r="A1244" t="s">
        <v>1273</v>
      </c>
      <c r="B1244">
        <v>1991</v>
      </c>
      <c r="C1244" t="s">
        <v>15</v>
      </c>
      <c r="D1244">
        <v>17</v>
      </c>
      <c r="E1244" s="8" t="str">
        <f t="shared" si="39"/>
        <v>17-Nov-1991</v>
      </c>
      <c r="F1244" s="10">
        <v>10315.91</v>
      </c>
      <c r="G1244" t="s">
        <v>12</v>
      </c>
      <c r="H1244" t="s">
        <v>11</v>
      </c>
      <c r="I1244" t="s">
        <v>23</v>
      </c>
      <c r="J1244">
        <f t="shared" si="38"/>
        <v>31</v>
      </c>
      <c r="K1244">
        <v>3</v>
      </c>
    </row>
    <row r="1245" spans="1:11" x14ac:dyDescent="0.35">
      <c r="A1245" t="s">
        <v>1274</v>
      </c>
      <c r="B1245">
        <v>1991</v>
      </c>
      <c r="C1245" t="s">
        <v>34</v>
      </c>
      <c r="D1245">
        <v>21</v>
      </c>
      <c r="E1245" s="8" t="str">
        <f t="shared" si="39"/>
        <v>21-Aug-1991</v>
      </c>
      <c r="F1245" s="10">
        <v>10322.9</v>
      </c>
      <c r="G1245" t="s">
        <v>12</v>
      </c>
      <c r="H1245" t="s">
        <v>16</v>
      </c>
      <c r="I1245" t="s">
        <v>534</v>
      </c>
      <c r="J1245">
        <f t="shared" si="38"/>
        <v>31</v>
      </c>
      <c r="K1245">
        <v>3</v>
      </c>
    </row>
    <row r="1246" spans="1:11" x14ac:dyDescent="0.35">
      <c r="A1246" t="s">
        <v>1275</v>
      </c>
      <c r="B1246">
        <v>1970</v>
      </c>
      <c r="C1246" t="s">
        <v>30</v>
      </c>
      <c r="D1246">
        <v>1</v>
      </c>
      <c r="E1246" s="8" t="str">
        <f t="shared" si="39"/>
        <v>1-Dec-1970</v>
      </c>
      <c r="F1246" s="10">
        <v>10325.209999999999</v>
      </c>
      <c r="G1246" t="s">
        <v>12</v>
      </c>
      <c r="H1246" t="s">
        <v>12</v>
      </c>
      <c r="I1246" t="s">
        <v>41</v>
      </c>
      <c r="J1246">
        <f t="shared" si="38"/>
        <v>52</v>
      </c>
      <c r="K1246">
        <v>2</v>
      </c>
    </row>
    <row r="1247" spans="1:11" x14ac:dyDescent="0.35">
      <c r="A1247" t="s">
        <v>1276</v>
      </c>
      <c r="B1247">
        <v>1982</v>
      </c>
      <c r="C1247" t="s">
        <v>10</v>
      </c>
      <c r="D1247">
        <v>21</v>
      </c>
      <c r="E1247" s="8" t="str">
        <f t="shared" si="39"/>
        <v>21-Jul-1982</v>
      </c>
      <c r="F1247" s="10">
        <v>10329.06</v>
      </c>
      <c r="G1247" t="s">
        <v>12</v>
      </c>
      <c r="H1247" t="s">
        <v>16</v>
      </c>
      <c r="I1247" t="s">
        <v>299</v>
      </c>
      <c r="J1247">
        <f t="shared" si="38"/>
        <v>40</v>
      </c>
      <c r="K1247">
        <v>3</v>
      </c>
    </row>
    <row r="1248" spans="1:11" x14ac:dyDescent="0.35">
      <c r="A1248" t="s">
        <v>1277</v>
      </c>
      <c r="B1248">
        <v>1968</v>
      </c>
      <c r="C1248" t="s">
        <v>10</v>
      </c>
      <c r="D1248">
        <v>19</v>
      </c>
      <c r="E1248" s="8" t="str">
        <f t="shared" si="39"/>
        <v>19-Jul-1968</v>
      </c>
      <c r="F1248" s="10">
        <v>10338.93</v>
      </c>
      <c r="G1248" t="s">
        <v>12</v>
      </c>
      <c r="H1248" t="s">
        <v>16</v>
      </c>
      <c r="I1248" t="s">
        <v>13</v>
      </c>
      <c r="J1248">
        <f t="shared" si="38"/>
        <v>54</v>
      </c>
      <c r="K1248">
        <v>0</v>
      </c>
    </row>
    <row r="1249" spans="1:11" x14ac:dyDescent="0.35">
      <c r="A1249" t="s">
        <v>1278</v>
      </c>
      <c r="B1249">
        <v>1973</v>
      </c>
      <c r="C1249" t="s">
        <v>34</v>
      </c>
      <c r="D1249">
        <v>8</v>
      </c>
      <c r="E1249" s="8" t="str">
        <f t="shared" si="39"/>
        <v>8-Aug-1973</v>
      </c>
      <c r="F1249" s="10">
        <v>10345.93</v>
      </c>
      <c r="G1249" t="s">
        <v>12</v>
      </c>
      <c r="H1249" t="s">
        <v>11</v>
      </c>
      <c r="I1249" t="s">
        <v>299</v>
      </c>
      <c r="J1249">
        <f t="shared" si="38"/>
        <v>49</v>
      </c>
      <c r="K1249">
        <v>0</v>
      </c>
    </row>
    <row r="1250" spans="1:11" x14ac:dyDescent="0.35">
      <c r="A1250" t="s">
        <v>1279</v>
      </c>
      <c r="B1250">
        <v>1974</v>
      </c>
      <c r="C1250" t="s">
        <v>20</v>
      </c>
      <c r="D1250">
        <v>29</v>
      </c>
      <c r="E1250" s="8" t="str">
        <f t="shared" si="39"/>
        <v>29-Sep-1974</v>
      </c>
      <c r="F1250" s="10">
        <v>10352.48</v>
      </c>
      <c r="G1250" t="s">
        <v>12</v>
      </c>
      <c r="H1250" t="s">
        <v>16</v>
      </c>
      <c r="I1250" t="s">
        <v>23</v>
      </c>
      <c r="J1250">
        <f t="shared" si="38"/>
        <v>48</v>
      </c>
      <c r="K1250">
        <v>0</v>
      </c>
    </row>
    <row r="1251" spans="1:11" x14ac:dyDescent="0.35">
      <c r="A1251" t="s">
        <v>1280</v>
      </c>
      <c r="B1251">
        <v>1969</v>
      </c>
      <c r="C1251" t="s">
        <v>18</v>
      </c>
      <c r="D1251">
        <v>17</v>
      </c>
      <c r="E1251" s="8" t="str">
        <f t="shared" si="39"/>
        <v>17-Jun-1969</v>
      </c>
      <c r="F1251" s="10">
        <v>10355.64</v>
      </c>
      <c r="G1251" t="s">
        <v>12</v>
      </c>
      <c r="H1251" t="s">
        <v>16</v>
      </c>
      <c r="I1251" t="s">
        <v>23</v>
      </c>
      <c r="J1251">
        <f t="shared" si="38"/>
        <v>53</v>
      </c>
      <c r="K1251">
        <v>0</v>
      </c>
    </row>
    <row r="1252" spans="1:11" x14ac:dyDescent="0.35">
      <c r="A1252" t="s">
        <v>1281</v>
      </c>
      <c r="B1252">
        <v>1971</v>
      </c>
      <c r="C1252" t="s">
        <v>20</v>
      </c>
      <c r="D1252">
        <v>6</v>
      </c>
      <c r="E1252" s="8" t="str">
        <f t="shared" si="39"/>
        <v>6-Sep-1971</v>
      </c>
      <c r="F1252" s="10">
        <v>10356.67</v>
      </c>
      <c r="G1252" t="s">
        <v>12</v>
      </c>
      <c r="H1252" t="s">
        <v>16</v>
      </c>
      <c r="I1252" t="s">
        <v>199</v>
      </c>
      <c r="J1252">
        <f t="shared" si="38"/>
        <v>51</v>
      </c>
      <c r="K1252">
        <v>0</v>
      </c>
    </row>
    <row r="1253" spans="1:11" x14ac:dyDescent="0.35">
      <c r="A1253" t="s">
        <v>1282</v>
      </c>
      <c r="B1253">
        <v>1973</v>
      </c>
      <c r="C1253" t="s">
        <v>20</v>
      </c>
      <c r="D1253">
        <v>29</v>
      </c>
      <c r="E1253" s="8" t="str">
        <f t="shared" si="39"/>
        <v>29-Sep-1973</v>
      </c>
      <c r="F1253" s="10">
        <v>10370.91</v>
      </c>
      <c r="G1253" t="s">
        <v>12</v>
      </c>
      <c r="H1253" t="s">
        <v>12</v>
      </c>
      <c r="I1253" t="s">
        <v>246</v>
      </c>
      <c r="J1253">
        <f t="shared" si="38"/>
        <v>49</v>
      </c>
      <c r="K1253">
        <v>2</v>
      </c>
    </row>
    <row r="1254" spans="1:11" x14ac:dyDescent="0.35">
      <c r="A1254" t="s">
        <v>1283</v>
      </c>
      <c r="B1254">
        <v>1973</v>
      </c>
      <c r="C1254" t="s">
        <v>20</v>
      </c>
      <c r="D1254">
        <v>19</v>
      </c>
      <c r="E1254" s="8" t="str">
        <f t="shared" si="39"/>
        <v>19-Sep-1973</v>
      </c>
      <c r="F1254" s="10">
        <v>10381.48</v>
      </c>
      <c r="G1254" t="s">
        <v>12</v>
      </c>
      <c r="H1254" t="s">
        <v>12</v>
      </c>
      <c r="I1254" t="s">
        <v>13</v>
      </c>
      <c r="J1254">
        <f t="shared" si="38"/>
        <v>49</v>
      </c>
      <c r="K1254">
        <v>3</v>
      </c>
    </row>
    <row r="1255" spans="1:11" x14ac:dyDescent="0.35">
      <c r="A1255" t="s">
        <v>1284</v>
      </c>
      <c r="B1255">
        <v>1969</v>
      </c>
      <c r="C1255" t="s">
        <v>10</v>
      </c>
      <c r="D1255">
        <v>7</v>
      </c>
      <c r="E1255" s="8" t="str">
        <f t="shared" si="39"/>
        <v>7-Jul-1969</v>
      </c>
      <c r="F1255" s="10">
        <v>10403.27</v>
      </c>
      <c r="G1255" t="s">
        <v>12</v>
      </c>
      <c r="H1255" t="s">
        <v>11</v>
      </c>
      <c r="I1255" t="s">
        <v>515</v>
      </c>
      <c r="J1255">
        <f t="shared" si="38"/>
        <v>53</v>
      </c>
      <c r="K1255">
        <v>0</v>
      </c>
    </row>
    <row r="1256" spans="1:11" x14ac:dyDescent="0.35">
      <c r="A1256" t="s">
        <v>1285</v>
      </c>
      <c r="B1256">
        <v>1975</v>
      </c>
      <c r="C1256" t="s">
        <v>18</v>
      </c>
      <c r="D1256">
        <v>5</v>
      </c>
      <c r="E1256" s="8" t="str">
        <f t="shared" si="39"/>
        <v>5-Jun-1975</v>
      </c>
      <c r="F1256" s="10">
        <v>10407.09</v>
      </c>
      <c r="G1256" t="s">
        <v>12</v>
      </c>
      <c r="H1256" t="s">
        <v>16</v>
      </c>
      <c r="I1256" t="s">
        <v>163</v>
      </c>
      <c r="J1256">
        <f t="shared" si="38"/>
        <v>48</v>
      </c>
      <c r="K1256">
        <v>4</v>
      </c>
    </row>
    <row r="1257" spans="1:11" x14ac:dyDescent="0.35">
      <c r="A1257" t="s">
        <v>1286</v>
      </c>
      <c r="B1257">
        <v>1980</v>
      </c>
      <c r="C1257" t="s">
        <v>36</v>
      </c>
      <c r="D1257">
        <v>24</v>
      </c>
      <c r="E1257" s="8" t="str">
        <f t="shared" si="39"/>
        <v>24-Oct-1980</v>
      </c>
      <c r="F1257" s="10">
        <v>10407.98</v>
      </c>
      <c r="G1257" t="s">
        <v>12</v>
      </c>
      <c r="H1257" t="s">
        <v>16</v>
      </c>
      <c r="I1257" t="s">
        <v>299</v>
      </c>
      <c r="J1257">
        <f t="shared" si="38"/>
        <v>42</v>
      </c>
      <c r="K1257">
        <v>2</v>
      </c>
    </row>
    <row r="1258" spans="1:11" x14ac:dyDescent="0.35">
      <c r="A1258" t="s">
        <v>1287</v>
      </c>
      <c r="B1258">
        <v>1973</v>
      </c>
      <c r="C1258" t="s">
        <v>36</v>
      </c>
      <c r="D1258">
        <v>11</v>
      </c>
      <c r="E1258" s="8" t="str">
        <f t="shared" si="39"/>
        <v>11-Oct-1973</v>
      </c>
      <c r="F1258" s="10">
        <v>10419.59</v>
      </c>
      <c r="G1258" t="s">
        <v>12</v>
      </c>
      <c r="H1258" t="s">
        <v>11</v>
      </c>
      <c r="I1258" t="s">
        <v>199</v>
      </c>
      <c r="J1258">
        <f t="shared" si="38"/>
        <v>49</v>
      </c>
      <c r="K1258">
        <v>0</v>
      </c>
    </row>
    <row r="1259" spans="1:11" x14ac:dyDescent="0.35">
      <c r="A1259" t="s">
        <v>1288</v>
      </c>
      <c r="B1259">
        <v>1979</v>
      </c>
      <c r="C1259" t="s">
        <v>15</v>
      </c>
      <c r="D1259">
        <v>25</v>
      </c>
      <c r="E1259" s="8" t="str">
        <f t="shared" si="39"/>
        <v>25-Nov-1979</v>
      </c>
      <c r="F1259" s="10">
        <v>10419.65</v>
      </c>
      <c r="G1259" t="s">
        <v>12</v>
      </c>
      <c r="H1259" t="s">
        <v>11</v>
      </c>
      <c r="I1259" t="s">
        <v>199</v>
      </c>
      <c r="J1259">
        <f t="shared" si="38"/>
        <v>43</v>
      </c>
      <c r="K1259">
        <v>2</v>
      </c>
    </row>
    <row r="1260" spans="1:11" x14ac:dyDescent="0.35">
      <c r="A1260" t="s">
        <v>1289</v>
      </c>
      <c r="B1260">
        <v>1968</v>
      </c>
      <c r="C1260" t="s">
        <v>30</v>
      </c>
      <c r="D1260">
        <v>27</v>
      </c>
      <c r="E1260" s="8" t="str">
        <f t="shared" si="39"/>
        <v>27-Dec-1968</v>
      </c>
      <c r="F1260" s="10">
        <v>10422.92</v>
      </c>
      <c r="G1260" t="s">
        <v>12</v>
      </c>
      <c r="H1260" t="s">
        <v>16</v>
      </c>
      <c r="I1260" t="s">
        <v>355</v>
      </c>
      <c r="J1260">
        <f t="shared" si="38"/>
        <v>54</v>
      </c>
      <c r="K1260">
        <v>0</v>
      </c>
    </row>
    <row r="1261" spans="1:11" x14ac:dyDescent="0.35">
      <c r="A1261" t="s">
        <v>1290</v>
      </c>
      <c r="B1261">
        <v>1968</v>
      </c>
      <c r="C1261" t="s">
        <v>34</v>
      </c>
      <c r="D1261">
        <v>23</v>
      </c>
      <c r="E1261" s="8" t="str">
        <f t="shared" si="39"/>
        <v>23-Aug-1968</v>
      </c>
      <c r="F1261" s="10">
        <v>10435.07</v>
      </c>
      <c r="G1261" t="s">
        <v>12</v>
      </c>
      <c r="H1261" t="s">
        <v>16</v>
      </c>
      <c r="I1261" t="s">
        <v>167</v>
      </c>
      <c r="J1261">
        <f t="shared" si="38"/>
        <v>54</v>
      </c>
      <c r="K1261">
        <v>0</v>
      </c>
    </row>
    <row r="1262" spans="1:11" x14ac:dyDescent="0.35">
      <c r="A1262" t="s">
        <v>1291</v>
      </c>
      <c r="B1262">
        <v>1968</v>
      </c>
      <c r="C1262" t="s">
        <v>34</v>
      </c>
      <c r="D1262">
        <v>29</v>
      </c>
      <c r="E1262" s="8" t="str">
        <f t="shared" si="39"/>
        <v>29-Aug-1968</v>
      </c>
      <c r="F1262" s="10">
        <v>10436.1</v>
      </c>
      <c r="G1262" t="s">
        <v>12</v>
      </c>
      <c r="H1262" t="s">
        <v>12</v>
      </c>
      <c r="I1262" t="s">
        <v>41</v>
      </c>
      <c r="J1262">
        <f t="shared" si="38"/>
        <v>54</v>
      </c>
      <c r="K1262">
        <v>1</v>
      </c>
    </row>
    <row r="1263" spans="1:11" x14ac:dyDescent="0.35">
      <c r="A1263" t="s">
        <v>1292</v>
      </c>
      <c r="B1263">
        <v>1968</v>
      </c>
      <c r="C1263" t="s">
        <v>15</v>
      </c>
      <c r="D1263">
        <v>8</v>
      </c>
      <c r="E1263" s="8" t="str">
        <f t="shared" si="39"/>
        <v>8-Nov-1968</v>
      </c>
      <c r="F1263" s="10">
        <v>10450.549999999999</v>
      </c>
      <c r="G1263" t="s">
        <v>12</v>
      </c>
      <c r="H1263" t="s">
        <v>16</v>
      </c>
      <c r="I1263" t="s">
        <v>41</v>
      </c>
      <c r="J1263">
        <f t="shared" si="38"/>
        <v>54</v>
      </c>
      <c r="K1263">
        <v>1</v>
      </c>
    </row>
    <row r="1264" spans="1:11" x14ac:dyDescent="0.35">
      <c r="A1264" t="s">
        <v>1293</v>
      </c>
      <c r="B1264">
        <v>1964</v>
      </c>
      <c r="C1264" t="s">
        <v>36</v>
      </c>
      <c r="D1264">
        <v>14</v>
      </c>
      <c r="E1264" s="8" t="str">
        <f t="shared" si="39"/>
        <v>14-Oct-1964</v>
      </c>
      <c r="F1264" s="10">
        <v>10455.1</v>
      </c>
      <c r="G1264" t="s">
        <v>12</v>
      </c>
      <c r="H1264" t="s">
        <v>16</v>
      </c>
      <c r="I1264" t="s">
        <v>23</v>
      </c>
      <c r="J1264">
        <f t="shared" si="38"/>
        <v>58</v>
      </c>
      <c r="K1264">
        <v>0</v>
      </c>
    </row>
    <row r="1265" spans="1:11" x14ac:dyDescent="0.35">
      <c r="A1265" t="s">
        <v>1294</v>
      </c>
      <c r="B1265">
        <v>1976</v>
      </c>
      <c r="C1265" t="s">
        <v>34</v>
      </c>
      <c r="D1265">
        <v>3</v>
      </c>
      <c r="E1265" s="8" t="str">
        <f t="shared" si="39"/>
        <v>3-Aug-1976</v>
      </c>
      <c r="F1265" s="10">
        <v>10455.14</v>
      </c>
      <c r="G1265" t="s">
        <v>12</v>
      </c>
      <c r="H1265" t="s">
        <v>11</v>
      </c>
      <c r="I1265" t="s">
        <v>299</v>
      </c>
      <c r="J1265">
        <f t="shared" si="38"/>
        <v>46</v>
      </c>
      <c r="K1265">
        <v>2</v>
      </c>
    </row>
    <row r="1266" spans="1:11" x14ac:dyDescent="0.35">
      <c r="A1266" t="s">
        <v>1295</v>
      </c>
      <c r="B1266">
        <v>1964</v>
      </c>
      <c r="C1266" t="s">
        <v>10</v>
      </c>
      <c r="D1266">
        <v>27</v>
      </c>
      <c r="E1266" s="8" t="str">
        <f t="shared" si="39"/>
        <v>27-Jul-1964</v>
      </c>
      <c r="F1266" s="10">
        <v>10459.19</v>
      </c>
      <c r="G1266" t="s">
        <v>12</v>
      </c>
      <c r="H1266" t="s">
        <v>16</v>
      </c>
      <c r="I1266" t="s">
        <v>13</v>
      </c>
      <c r="J1266">
        <f t="shared" si="38"/>
        <v>58</v>
      </c>
      <c r="K1266">
        <v>0</v>
      </c>
    </row>
    <row r="1267" spans="1:11" x14ac:dyDescent="0.35">
      <c r="A1267" t="s">
        <v>1296</v>
      </c>
      <c r="B1267">
        <v>1969</v>
      </c>
      <c r="C1267" t="s">
        <v>20</v>
      </c>
      <c r="D1267">
        <v>22</v>
      </c>
      <c r="E1267" s="8" t="str">
        <f t="shared" si="39"/>
        <v>22-Sep-1969</v>
      </c>
      <c r="F1267" s="10">
        <v>10461.98</v>
      </c>
      <c r="G1267" t="s">
        <v>12</v>
      </c>
      <c r="H1267" t="s">
        <v>16</v>
      </c>
      <c r="I1267" t="s">
        <v>23</v>
      </c>
      <c r="J1267">
        <f t="shared" si="38"/>
        <v>53</v>
      </c>
      <c r="K1267">
        <v>1</v>
      </c>
    </row>
    <row r="1268" spans="1:11" x14ac:dyDescent="0.35">
      <c r="A1268" t="s">
        <v>1297</v>
      </c>
      <c r="B1268">
        <v>1987</v>
      </c>
      <c r="C1268" t="s">
        <v>18</v>
      </c>
      <c r="D1268">
        <v>28</v>
      </c>
      <c r="E1268" s="8" t="str">
        <f t="shared" si="39"/>
        <v>28-Jun-1987</v>
      </c>
      <c r="F1268" s="10">
        <v>10464.83</v>
      </c>
      <c r="G1268" t="s">
        <v>12</v>
      </c>
      <c r="H1268" t="s">
        <v>16</v>
      </c>
      <c r="I1268" t="s">
        <v>23</v>
      </c>
      <c r="J1268">
        <f t="shared" si="38"/>
        <v>35</v>
      </c>
      <c r="K1268">
        <v>3</v>
      </c>
    </row>
    <row r="1269" spans="1:11" x14ac:dyDescent="0.35">
      <c r="A1269" t="s">
        <v>1298</v>
      </c>
      <c r="B1269">
        <v>1978</v>
      </c>
      <c r="C1269" t="s">
        <v>34</v>
      </c>
      <c r="D1269">
        <v>21</v>
      </c>
      <c r="E1269" s="8" t="str">
        <f t="shared" si="39"/>
        <v>21-Aug-1978</v>
      </c>
      <c r="F1269" s="10">
        <v>10486.55</v>
      </c>
      <c r="G1269" t="s">
        <v>12</v>
      </c>
      <c r="H1269" t="s">
        <v>12</v>
      </c>
      <c r="I1269" t="s">
        <v>199</v>
      </c>
      <c r="J1269">
        <f t="shared" si="38"/>
        <v>44</v>
      </c>
      <c r="K1269">
        <v>2</v>
      </c>
    </row>
    <row r="1270" spans="1:11" x14ac:dyDescent="0.35">
      <c r="A1270" t="s">
        <v>1299</v>
      </c>
      <c r="B1270">
        <v>1972</v>
      </c>
      <c r="C1270" t="s">
        <v>36</v>
      </c>
      <c r="D1270">
        <v>19</v>
      </c>
      <c r="E1270" s="8" t="str">
        <f t="shared" si="39"/>
        <v>19-Oct-1972</v>
      </c>
      <c r="F1270" s="10">
        <v>10493.95</v>
      </c>
      <c r="G1270" t="s">
        <v>12</v>
      </c>
      <c r="H1270" t="s">
        <v>16</v>
      </c>
      <c r="I1270" t="s">
        <v>23</v>
      </c>
      <c r="J1270">
        <f t="shared" si="38"/>
        <v>50</v>
      </c>
      <c r="K1270">
        <v>2</v>
      </c>
    </row>
    <row r="1271" spans="1:11" x14ac:dyDescent="0.35">
      <c r="A1271" t="s">
        <v>1300</v>
      </c>
      <c r="B1271">
        <v>1977</v>
      </c>
      <c r="C1271" t="s">
        <v>36</v>
      </c>
      <c r="D1271">
        <v>25</v>
      </c>
      <c r="E1271" s="8" t="str">
        <f t="shared" si="39"/>
        <v>25-Oct-1977</v>
      </c>
      <c r="F1271" s="10">
        <v>10495.6</v>
      </c>
      <c r="G1271" t="s">
        <v>12</v>
      </c>
      <c r="H1271" t="s">
        <v>16</v>
      </c>
      <c r="I1271" t="s">
        <v>23</v>
      </c>
      <c r="J1271">
        <f t="shared" si="38"/>
        <v>45</v>
      </c>
      <c r="K1271">
        <v>2</v>
      </c>
    </row>
    <row r="1272" spans="1:11" x14ac:dyDescent="0.35">
      <c r="A1272" t="s">
        <v>1301</v>
      </c>
      <c r="B1272">
        <v>1971</v>
      </c>
      <c r="C1272" t="s">
        <v>20</v>
      </c>
      <c r="D1272">
        <v>26</v>
      </c>
      <c r="E1272" s="8" t="str">
        <f t="shared" si="39"/>
        <v>26-Sep-1971</v>
      </c>
      <c r="F1272" s="10">
        <v>10546.48</v>
      </c>
      <c r="G1272" t="s">
        <v>12</v>
      </c>
      <c r="H1272" t="s">
        <v>12</v>
      </c>
      <c r="I1272" t="s">
        <v>41</v>
      </c>
      <c r="J1272">
        <f t="shared" si="38"/>
        <v>51</v>
      </c>
      <c r="K1272">
        <v>0</v>
      </c>
    </row>
    <row r="1273" spans="1:11" x14ac:dyDescent="0.35">
      <c r="A1273" t="s">
        <v>1302</v>
      </c>
      <c r="B1273">
        <v>1971</v>
      </c>
      <c r="C1273" t="s">
        <v>18</v>
      </c>
      <c r="D1273">
        <v>29</v>
      </c>
      <c r="E1273" s="8" t="str">
        <f t="shared" si="39"/>
        <v>29-Jun-1971</v>
      </c>
      <c r="F1273" s="10">
        <v>10560.49</v>
      </c>
      <c r="G1273" t="s">
        <v>12</v>
      </c>
      <c r="H1273" t="s">
        <v>11</v>
      </c>
      <c r="I1273" t="s">
        <v>13</v>
      </c>
      <c r="J1273">
        <f t="shared" si="38"/>
        <v>51</v>
      </c>
      <c r="K1273">
        <v>3</v>
      </c>
    </row>
    <row r="1274" spans="1:11" x14ac:dyDescent="0.35">
      <c r="A1274" t="s">
        <v>1303</v>
      </c>
      <c r="B1274">
        <v>1969</v>
      </c>
      <c r="C1274" t="s">
        <v>10</v>
      </c>
      <c r="D1274">
        <v>17</v>
      </c>
      <c r="E1274" s="8" t="str">
        <f t="shared" si="39"/>
        <v>17-Jul-1969</v>
      </c>
      <c r="F1274" s="10">
        <v>10564.88</v>
      </c>
      <c r="G1274" t="s">
        <v>12</v>
      </c>
      <c r="H1274" t="s">
        <v>16</v>
      </c>
      <c r="I1274" t="s">
        <v>246</v>
      </c>
      <c r="J1274">
        <f t="shared" si="38"/>
        <v>53</v>
      </c>
      <c r="K1274">
        <v>0</v>
      </c>
    </row>
    <row r="1275" spans="1:11" x14ac:dyDescent="0.35">
      <c r="A1275" t="s">
        <v>1304</v>
      </c>
      <c r="B1275">
        <v>1966</v>
      </c>
      <c r="C1275" t="s">
        <v>30</v>
      </c>
      <c r="D1275">
        <v>11</v>
      </c>
      <c r="E1275" s="8" t="str">
        <f t="shared" si="39"/>
        <v>11-Dec-1966</v>
      </c>
      <c r="F1275" s="10">
        <v>10577.09</v>
      </c>
      <c r="G1275" t="s">
        <v>12</v>
      </c>
      <c r="H1275" t="s">
        <v>12</v>
      </c>
      <c r="I1275" t="s">
        <v>41</v>
      </c>
      <c r="J1275">
        <f t="shared" si="38"/>
        <v>56</v>
      </c>
      <c r="K1275">
        <v>0</v>
      </c>
    </row>
    <row r="1276" spans="1:11" x14ac:dyDescent="0.35">
      <c r="A1276" t="s">
        <v>1305</v>
      </c>
      <c r="B1276">
        <v>1969</v>
      </c>
      <c r="C1276" t="s">
        <v>30</v>
      </c>
      <c r="D1276">
        <v>25</v>
      </c>
      <c r="E1276" s="8" t="str">
        <f t="shared" si="39"/>
        <v>25-Dec-1969</v>
      </c>
      <c r="F1276" s="10">
        <v>10579.71</v>
      </c>
      <c r="G1276" t="s">
        <v>12</v>
      </c>
      <c r="H1276" t="s">
        <v>12</v>
      </c>
      <c r="I1276" t="s">
        <v>13</v>
      </c>
      <c r="J1276">
        <f t="shared" si="38"/>
        <v>53</v>
      </c>
      <c r="K1276">
        <v>1</v>
      </c>
    </row>
    <row r="1277" spans="1:11" x14ac:dyDescent="0.35">
      <c r="A1277" t="s">
        <v>1306</v>
      </c>
      <c r="B1277">
        <v>1966</v>
      </c>
      <c r="C1277" t="s">
        <v>15</v>
      </c>
      <c r="D1277">
        <v>3</v>
      </c>
      <c r="E1277" s="8" t="str">
        <f t="shared" si="39"/>
        <v>3-Nov-1966</v>
      </c>
      <c r="F1277" s="10">
        <v>10594.23</v>
      </c>
      <c r="G1277" t="s">
        <v>12</v>
      </c>
      <c r="H1277" t="s">
        <v>12</v>
      </c>
      <c r="I1277" t="s">
        <v>13</v>
      </c>
      <c r="J1277">
        <f t="shared" si="38"/>
        <v>56</v>
      </c>
      <c r="K1277">
        <v>0</v>
      </c>
    </row>
    <row r="1278" spans="1:11" x14ac:dyDescent="0.35">
      <c r="A1278" t="s">
        <v>1307</v>
      </c>
      <c r="B1278">
        <v>1967</v>
      </c>
      <c r="C1278" t="s">
        <v>15</v>
      </c>
      <c r="D1278">
        <v>29</v>
      </c>
      <c r="E1278" s="8" t="str">
        <f t="shared" si="39"/>
        <v>29-Nov-1967</v>
      </c>
      <c r="F1278" s="10">
        <v>10594.5</v>
      </c>
      <c r="G1278" t="s">
        <v>12</v>
      </c>
      <c r="H1278" t="s">
        <v>16</v>
      </c>
      <c r="I1278" t="s">
        <v>23</v>
      </c>
      <c r="J1278">
        <f t="shared" si="38"/>
        <v>55</v>
      </c>
      <c r="K1278">
        <v>0</v>
      </c>
    </row>
    <row r="1279" spans="1:11" x14ac:dyDescent="0.35">
      <c r="A1279" t="s">
        <v>1308</v>
      </c>
      <c r="B1279">
        <v>1972</v>
      </c>
      <c r="C1279" t="s">
        <v>30</v>
      </c>
      <c r="D1279">
        <v>14</v>
      </c>
      <c r="E1279" s="8" t="str">
        <f t="shared" si="39"/>
        <v>14-Dec-1972</v>
      </c>
      <c r="F1279" s="10">
        <v>10600.55</v>
      </c>
      <c r="G1279" t="s">
        <v>12</v>
      </c>
      <c r="H1279" t="s">
        <v>16</v>
      </c>
      <c r="I1279" t="s">
        <v>23</v>
      </c>
      <c r="J1279">
        <f t="shared" si="38"/>
        <v>50</v>
      </c>
      <c r="K1279">
        <v>3</v>
      </c>
    </row>
    <row r="1280" spans="1:11" x14ac:dyDescent="0.35">
      <c r="A1280" t="s">
        <v>1309</v>
      </c>
      <c r="B1280">
        <v>1966</v>
      </c>
      <c r="C1280" t="s">
        <v>10</v>
      </c>
      <c r="D1280">
        <v>20</v>
      </c>
      <c r="E1280" s="8" t="str">
        <f t="shared" si="39"/>
        <v>20-Jul-1966</v>
      </c>
      <c r="F1280" s="10">
        <v>10601.41</v>
      </c>
      <c r="G1280" t="s">
        <v>12</v>
      </c>
      <c r="H1280" t="s">
        <v>11</v>
      </c>
      <c r="I1280" t="s">
        <v>41</v>
      </c>
      <c r="J1280">
        <f t="shared" si="38"/>
        <v>56</v>
      </c>
      <c r="K1280">
        <v>0</v>
      </c>
    </row>
    <row r="1281" spans="1:11" x14ac:dyDescent="0.35">
      <c r="A1281" t="s">
        <v>1310</v>
      </c>
      <c r="B1281">
        <v>1967</v>
      </c>
      <c r="C1281" t="s">
        <v>18</v>
      </c>
      <c r="D1281">
        <v>23</v>
      </c>
      <c r="E1281" s="8" t="str">
        <f t="shared" si="39"/>
        <v>23-Jun-1967</v>
      </c>
      <c r="F1281" s="10">
        <v>10601.63</v>
      </c>
      <c r="G1281" t="s">
        <v>12</v>
      </c>
      <c r="H1281" t="s">
        <v>11</v>
      </c>
      <c r="I1281" t="s">
        <v>23</v>
      </c>
      <c r="J1281">
        <f t="shared" si="38"/>
        <v>55</v>
      </c>
      <c r="K1281">
        <v>0</v>
      </c>
    </row>
    <row r="1282" spans="1:11" x14ac:dyDescent="0.35">
      <c r="A1282" t="s">
        <v>1311</v>
      </c>
      <c r="B1282">
        <v>1966</v>
      </c>
      <c r="C1282" t="s">
        <v>10</v>
      </c>
      <c r="D1282">
        <v>2</v>
      </c>
      <c r="E1282" s="8" t="str">
        <f t="shared" si="39"/>
        <v>2-Jul-1966</v>
      </c>
      <c r="F1282" s="10">
        <v>10602.39</v>
      </c>
      <c r="G1282" t="s">
        <v>12</v>
      </c>
      <c r="H1282" t="s">
        <v>12</v>
      </c>
      <c r="I1282" t="s">
        <v>41</v>
      </c>
      <c r="J1282">
        <f t="shared" ref="J1282:J1345" si="40">DATEDIF(E1282,"08-6-2023","y")</f>
        <v>56</v>
      </c>
      <c r="K1282">
        <v>0</v>
      </c>
    </row>
    <row r="1283" spans="1:11" x14ac:dyDescent="0.35">
      <c r="A1283" t="s">
        <v>1312</v>
      </c>
      <c r="B1283">
        <v>1965</v>
      </c>
      <c r="C1283" t="s">
        <v>18</v>
      </c>
      <c r="D1283">
        <v>27</v>
      </c>
      <c r="E1283" s="8" t="str">
        <f t="shared" ref="E1283:E1346" si="41">CONCATENATE(D1283,"-",C1283,"-",B1283)</f>
        <v>27-Jun-1965</v>
      </c>
      <c r="F1283" s="10">
        <v>10608.67</v>
      </c>
      <c r="G1283" t="s">
        <v>12</v>
      </c>
      <c r="H1283" t="s">
        <v>12</v>
      </c>
      <c r="I1283" t="s">
        <v>23</v>
      </c>
      <c r="J1283">
        <f t="shared" si="40"/>
        <v>57</v>
      </c>
      <c r="K1283">
        <v>0</v>
      </c>
    </row>
    <row r="1284" spans="1:11" x14ac:dyDescent="0.35">
      <c r="A1284" t="s">
        <v>1313</v>
      </c>
      <c r="B1284">
        <v>1992</v>
      </c>
      <c r="C1284" t="s">
        <v>10</v>
      </c>
      <c r="D1284">
        <v>23</v>
      </c>
      <c r="E1284" s="8" t="str">
        <f t="shared" si="41"/>
        <v>23-Jul-1992</v>
      </c>
      <c r="F1284" s="10">
        <v>10617.04</v>
      </c>
      <c r="G1284" t="s">
        <v>12</v>
      </c>
      <c r="H1284" t="s">
        <v>12</v>
      </c>
      <c r="I1284" t="s">
        <v>534</v>
      </c>
      <c r="J1284">
        <f t="shared" si="40"/>
        <v>30</v>
      </c>
      <c r="K1284">
        <v>0</v>
      </c>
    </row>
    <row r="1285" spans="1:11" x14ac:dyDescent="0.35">
      <c r="A1285" t="s">
        <v>1314</v>
      </c>
      <c r="B1285">
        <v>1990</v>
      </c>
      <c r="C1285" t="s">
        <v>10</v>
      </c>
      <c r="D1285">
        <v>6</v>
      </c>
      <c r="E1285" s="8" t="str">
        <f t="shared" si="41"/>
        <v>6-Jul-1990</v>
      </c>
      <c r="F1285" s="10">
        <v>10620.26</v>
      </c>
      <c r="G1285" t="s">
        <v>12</v>
      </c>
      <c r="H1285" t="s">
        <v>12</v>
      </c>
      <c r="I1285" t="s">
        <v>23</v>
      </c>
      <c r="J1285">
        <f t="shared" si="40"/>
        <v>32</v>
      </c>
      <c r="K1285">
        <v>3</v>
      </c>
    </row>
    <row r="1286" spans="1:11" x14ac:dyDescent="0.35">
      <c r="A1286" t="s">
        <v>1315</v>
      </c>
      <c r="B1286">
        <v>1964</v>
      </c>
      <c r="C1286" t="s">
        <v>34</v>
      </c>
      <c r="D1286">
        <v>8</v>
      </c>
      <c r="E1286" s="8" t="str">
        <f t="shared" si="41"/>
        <v>8-Aug-1964</v>
      </c>
      <c r="F1286" s="10">
        <v>10627.81</v>
      </c>
      <c r="G1286" t="s">
        <v>12</v>
      </c>
      <c r="H1286" t="s">
        <v>12</v>
      </c>
      <c r="I1286" t="s">
        <v>13</v>
      </c>
      <c r="J1286">
        <f t="shared" si="40"/>
        <v>58</v>
      </c>
      <c r="K1286">
        <v>0</v>
      </c>
    </row>
    <row r="1287" spans="1:11" x14ac:dyDescent="0.35">
      <c r="A1287" t="s">
        <v>1316</v>
      </c>
      <c r="B1287">
        <v>1976</v>
      </c>
      <c r="C1287" t="s">
        <v>15</v>
      </c>
      <c r="D1287">
        <v>22</v>
      </c>
      <c r="E1287" s="8" t="str">
        <f t="shared" si="41"/>
        <v>22-Nov-1976</v>
      </c>
      <c r="F1287" s="10">
        <v>10665.44</v>
      </c>
      <c r="G1287" t="s">
        <v>12</v>
      </c>
      <c r="H1287" t="s">
        <v>11</v>
      </c>
      <c r="I1287" t="s">
        <v>299</v>
      </c>
      <c r="J1287">
        <f t="shared" si="40"/>
        <v>46</v>
      </c>
      <c r="K1287">
        <v>2</v>
      </c>
    </row>
    <row r="1288" spans="1:11" x14ac:dyDescent="0.35">
      <c r="A1288" t="s">
        <v>1317</v>
      </c>
      <c r="B1288">
        <v>1962</v>
      </c>
      <c r="C1288" t="s">
        <v>20</v>
      </c>
      <c r="D1288">
        <v>7</v>
      </c>
      <c r="E1288" s="8" t="str">
        <f t="shared" si="41"/>
        <v>7-Sep-1962</v>
      </c>
      <c r="F1288" s="10">
        <v>10676.83</v>
      </c>
      <c r="G1288" t="s">
        <v>12</v>
      </c>
      <c r="H1288" t="s">
        <v>12</v>
      </c>
      <c r="I1288" t="s">
        <v>13</v>
      </c>
      <c r="J1288">
        <f t="shared" si="40"/>
        <v>60</v>
      </c>
      <c r="K1288">
        <v>0</v>
      </c>
    </row>
    <row r="1289" spans="1:11" x14ac:dyDescent="0.35">
      <c r="A1289" t="s">
        <v>1318</v>
      </c>
      <c r="B1289">
        <v>1977</v>
      </c>
      <c r="C1289" t="s">
        <v>34</v>
      </c>
      <c r="D1289">
        <v>2</v>
      </c>
      <c r="E1289" s="8" t="str">
        <f t="shared" si="41"/>
        <v>2-Aug-1977</v>
      </c>
      <c r="F1289" s="10">
        <v>10690.11</v>
      </c>
      <c r="G1289" t="s">
        <v>12</v>
      </c>
      <c r="H1289" t="s">
        <v>11</v>
      </c>
      <c r="I1289" t="s">
        <v>299</v>
      </c>
      <c r="J1289">
        <f t="shared" si="40"/>
        <v>45</v>
      </c>
      <c r="K1289">
        <v>2</v>
      </c>
    </row>
    <row r="1290" spans="1:11" x14ac:dyDescent="0.35">
      <c r="A1290" t="s">
        <v>1319</v>
      </c>
      <c r="B1290">
        <v>1976</v>
      </c>
      <c r="C1290" t="s">
        <v>20</v>
      </c>
      <c r="D1290">
        <v>30</v>
      </c>
      <c r="E1290" s="8" t="str">
        <f t="shared" si="41"/>
        <v>30-Sep-1976</v>
      </c>
      <c r="F1290" s="10">
        <v>10698.38</v>
      </c>
      <c r="G1290" t="s">
        <v>12</v>
      </c>
      <c r="H1290" t="s">
        <v>16</v>
      </c>
      <c r="I1290" t="s">
        <v>199</v>
      </c>
      <c r="J1290">
        <f t="shared" si="40"/>
        <v>46</v>
      </c>
      <c r="K1290">
        <v>2</v>
      </c>
    </row>
    <row r="1291" spans="1:11" x14ac:dyDescent="0.35">
      <c r="A1291" t="s">
        <v>1320</v>
      </c>
      <c r="B1291">
        <v>1972</v>
      </c>
      <c r="C1291" t="s">
        <v>36</v>
      </c>
      <c r="D1291">
        <v>24</v>
      </c>
      <c r="E1291" s="8" t="str">
        <f t="shared" si="41"/>
        <v>24-Oct-1972</v>
      </c>
      <c r="F1291" s="10">
        <v>10702.64</v>
      </c>
      <c r="G1291" t="s">
        <v>12</v>
      </c>
      <c r="H1291" t="s">
        <v>12</v>
      </c>
      <c r="I1291" t="s">
        <v>13</v>
      </c>
      <c r="J1291">
        <f t="shared" si="40"/>
        <v>50</v>
      </c>
      <c r="K1291">
        <v>3</v>
      </c>
    </row>
    <row r="1292" spans="1:11" x14ac:dyDescent="0.35">
      <c r="A1292" t="s">
        <v>1321</v>
      </c>
      <c r="B1292">
        <v>1967</v>
      </c>
      <c r="C1292" t="s">
        <v>10</v>
      </c>
      <c r="D1292">
        <v>30</v>
      </c>
      <c r="E1292" s="8" t="str">
        <f t="shared" si="41"/>
        <v>30-Jul-1967</v>
      </c>
      <c r="F1292" s="10">
        <v>10704.47</v>
      </c>
      <c r="G1292" t="s">
        <v>12</v>
      </c>
      <c r="H1292" t="s">
        <v>11</v>
      </c>
      <c r="I1292" t="s">
        <v>41</v>
      </c>
      <c r="J1292">
        <f t="shared" si="40"/>
        <v>55</v>
      </c>
      <c r="K1292">
        <v>0</v>
      </c>
    </row>
    <row r="1293" spans="1:11" x14ac:dyDescent="0.35">
      <c r="A1293" t="s">
        <v>1322</v>
      </c>
      <c r="B1293">
        <v>1967</v>
      </c>
      <c r="C1293" t="s">
        <v>36</v>
      </c>
      <c r="D1293">
        <v>5</v>
      </c>
      <c r="E1293" s="8" t="str">
        <f t="shared" si="41"/>
        <v>5-Oct-1967</v>
      </c>
      <c r="F1293" s="10">
        <v>10713.64</v>
      </c>
      <c r="G1293" t="s">
        <v>12</v>
      </c>
      <c r="H1293" t="s">
        <v>12</v>
      </c>
      <c r="I1293" t="s">
        <v>41</v>
      </c>
      <c r="J1293">
        <f t="shared" si="40"/>
        <v>55</v>
      </c>
      <c r="K1293">
        <v>0</v>
      </c>
    </row>
    <row r="1294" spans="1:11" x14ac:dyDescent="0.35">
      <c r="A1294" t="s">
        <v>1323</v>
      </c>
      <c r="B1294">
        <v>1992</v>
      </c>
      <c r="C1294" t="s">
        <v>18</v>
      </c>
      <c r="D1294">
        <v>25</v>
      </c>
      <c r="E1294" s="8" t="str">
        <f t="shared" si="41"/>
        <v>25-Jun-1992</v>
      </c>
      <c r="F1294" s="10">
        <v>10719.57</v>
      </c>
      <c r="G1294" t="s">
        <v>12</v>
      </c>
      <c r="H1294" t="s">
        <v>16</v>
      </c>
      <c r="I1294" t="s">
        <v>23</v>
      </c>
      <c r="J1294">
        <f t="shared" si="40"/>
        <v>30</v>
      </c>
      <c r="K1294">
        <v>0</v>
      </c>
    </row>
    <row r="1295" spans="1:11" x14ac:dyDescent="0.35">
      <c r="A1295" t="s">
        <v>1324</v>
      </c>
      <c r="B1295">
        <v>1974</v>
      </c>
      <c r="C1295" t="s">
        <v>30</v>
      </c>
      <c r="D1295">
        <v>9</v>
      </c>
      <c r="E1295" s="8" t="str">
        <f t="shared" si="41"/>
        <v>9-Dec-1974</v>
      </c>
      <c r="F1295" s="10">
        <v>10736.87</v>
      </c>
      <c r="G1295" t="s">
        <v>12</v>
      </c>
      <c r="H1295" t="s">
        <v>16</v>
      </c>
      <c r="I1295" t="s">
        <v>167</v>
      </c>
      <c r="J1295">
        <f t="shared" si="40"/>
        <v>48</v>
      </c>
      <c r="K1295">
        <v>4</v>
      </c>
    </row>
    <row r="1296" spans="1:11" x14ac:dyDescent="0.35">
      <c r="A1296" t="s">
        <v>1325</v>
      </c>
      <c r="B1296">
        <v>1986</v>
      </c>
      <c r="C1296" t="s">
        <v>34</v>
      </c>
      <c r="D1296">
        <v>29</v>
      </c>
      <c r="E1296" s="8" t="str">
        <f t="shared" si="41"/>
        <v>29-Aug-1986</v>
      </c>
      <c r="F1296" s="10">
        <v>10749.02</v>
      </c>
      <c r="G1296" t="s">
        <v>12</v>
      </c>
      <c r="H1296" t="s">
        <v>16</v>
      </c>
      <c r="I1296" t="s">
        <v>534</v>
      </c>
      <c r="J1296">
        <f t="shared" si="40"/>
        <v>36</v>
      </c>
      <c r="K1296">
        <v>3</v>
      </c>
    </row>
    <row r="1297" spans="1:11" x14ac:dyDescent="0.35">
      <c r="A1297" t="s">
        <v>1326</v>
      </c>
      <c r="B1297">
        <v>1989</v>
      </c>
      <c r="C1297" t="s">
        <v>15</v>
      </c>
      <c r="D1297">
        <v>25</v>
      </c>
      <c r="E1297" s="8" t="str">
        <f t="shared" si="41"/>
        <v>25-Nov-1989</v>
      </c>
      <c r="F1297" s="10">
        <v>10769.75</v>
      </c>
      <c r="G1297" t="s">
        <v>12</v>
      </c>
      <c r="H1297" t="s">
        <v>11</v>
      </c>
      <c r="I1297" t="s">
        <v>631</v>
      </c>
      <c r="J1297">
        <f t="shared" si="40"/>
        <v>33</v>
      </c>
      <c r="K1297">
        <v>3</v>
      </c>
    </row>
    <row r="1298" spans="1:11" x14ac:dyDescent="0.35">
      <c r="A1298" t="s">
        <v>1327</v>
      </c>
      <c r="B1298">
        <v>1967</v>
      </c>
      <c r="C1298" t="s">
        <v>15</v>
      </c>
      <c r="D1298">
        <v>11</v>
      </c>
      <c r="E1298" s="8" t="str">
        <f t="shared" si="41"/>
        <v>11-Nov-1967</v>
      </c>
      <c r="F1298" s="10">
        <v>10791.96</v>
      </c>
      <c r="G1298" t="s">
        <v>12</v>
      </c>
      <c r="H1298" t="s">
        <v>11</v>
      </c>
      <c r="I1298" t="s">
        <v>41</v>
      </c>
      <c r="J1298">
        <f t="shared" si="40"/>
        <v>55</v>
      </c>
      <c r="K1298">
        <v>1</v>
      </c>
    </row>
    <row r="1299" spans="1:11" x14ac:dyDescent="0.35">
      <c r="A1299" t="s">
        <v>1328</v>
      </c>
      <c r="B1299">
        <v>1999</v>
      </c>
      <c r="C1299" t="s">
        <v>30</v>
      </c>
      <c r="D1299">
        <v>24</v>
      </c>
      <c r="E1299" s="8" t="str">
        <f t="shared" si="41"/>
        <v>24-Dec-1999</v>
      </c>
      <c r="F1299" s="10">
        <v>10795.94</v>
      </c>
      <c r="G1299" t="s">
        <v>12</v>
      </c>
      <c r="H1299" t="s">
        <v>16</v>
      </c>
      <c r="I1299" t="s">
        <v>41</v>
      </c>
      <c r="J1299">
        <f t="shared" si="40"/>
        <v>23</v>
      </c>
      <c r="K1299">
        <v>0</v>
      </c>
    </row>
    <row r="1300" spans="1:11" x14ac:dyDescent="0.35">
      <c r="A1300" t="s">
        <v>1329</v>
      </c>
      <c r="B1300">
        <v>1967</v>
      </c>
      <c r="C1300" t="s">
        <v>36</v>
      </c>
      <c r="D1300">
        <v>23</v>
      </c>
      <c r="E1300" s="8" t="str">
        <f t="shared" si="41"/>
        <v>23-Oct-1967</v>
      </c>
      <c r="F1300" s="10">
        <v>10796.35</v>
      </c>
      <c r="G1300" t="s">
        <v>12</v>
      </c>
      <c r="H1300" t="s">
        <v>16</v>
      </c>
      <c r="I1300" t="s">
        <v>165</v>
      </c>
      <c r="J1300">
        <f t="shared" si="40"/>
        <v>55</v>
      </c>
      <c r="K1300">
        <v>0</v>
      </c>
    </row>
    <row r="1301" spans="1:11" x14ac:dyDescent="0.35">
      <c r="A1301" t="s">
        <v>1330</v>
      </c>
      <c r="B1301">
        <v>1970</v>
      </c>
      <c r="C1301" t="s">
        <v>36</v>
      </c>
      <c r="D1301">
        <v>28</v>
      </c>
      <c r="E1301" s="8" t="str">
        <f t="shared" si="41"/>
        <v>28-Oct-1970</v>
      </c>
      <c r="F1301" s="10">
        <v>10797.34</v>
      </c>
      <c r="G1301" t="s">
        <v>12</v>
      </c>
      <c r="H1301" t="s">
        <v>11</v>
      </c>
      <c r="I1301" t="s">
        <v>248</v>
      </c>
      <c r="J1301">
        <f t="shared" si="40"/>
        <v>52</v>
      </c>
      <c r="K1301">
        <v>1</v>
      </c>
    </row>
    <row r="1302" spans="1:11" x14ac:dyDescent="0.35">
      <c r="A1302" t="s">
        <v>1331</v>
      </c>
      <c r="B1302">
        <v>1970</v>
      </c>
      <c r="C1302" t="s">
        <v>30</v>
      </c>
      <c r="D1302">
        <v>18</v>
      </c>
      <c r="E1302" s="8" t="str">
        <f t="shared" si="41"/>
        <v>18-Dec-1970</v>
      </c>
      <c r="F1302" s="10">
        <v>10806.84</v>
      </c>
      <c r="G1302" t="s">
        <v>12</v>
      </c>
      <c r="H1302" t="s">
        <v>11</v>
      </c>
      <c r="I1302" t="s">
        <v>41</v>
      </c>
      <c r="J1302">
        <f t="shared" si="40"/>
        <v>52</v>
      </c>
      <c r="K1302">
        <v>2</v>
      </c>
    </row>
    <row r="1303" spans="1:11" x14ac:dyDescent="0.35">
      <c r="A1303" t="s">
        <v>1332</v>
      </c>
      <c r="B1303">
        <v>1967</v>
      </c>
      <c r="C1303" t="s">
        <v>36</v>
      </c>
      <c r="D1303">
        <v>2</v>
      </c>
      <c r="E1303" s="8" t="str">
        <f t="shared" si="41"/>
        <v>2-Oct-1967</v>
      </c>
      <c r="F1303" s="10">
        <v>10807.49</v>
      </c>
      <c r="G1303" t="s">
        <v>12</v>
      </c>
      <c r="H1303" t="s">
        <v>11</v>
      </c>
      <c r="I1303" t="s">
        <v>13</v>
      </c>
      <c r="J1303">
        <f t="shared" si="40"/>
        <v>55</v>
      </c>
      <c r="K1303">
        <v>1</v>
      </c>
    </row>
    <row r="1304" spans="1:11" x14ac:dyDescent="0.35">
      <c r="A1304" t="s">
        <v>1333</v>
      </c>
      <c r="B1304">
        <v>1968</v>
      </c>
      <c r="C1304" t="s">
        <v>10</v>
      </c>
      <c r="D1304">
        <v>28</v>
      </c>
      <c r="E1304" s="8" t="str">
        <f t="shared" si="41"/>
        <v>28-Jul-1968</v>
      </c>
      <c r="F1304" s="10">
        <v>10825.25</v>
      </c>
      <c r="G1304" t="s">
        <v>12</v>
      </c>
      <c r="H1304" t="s">
        <v>12</v>
      </c>
      <c r="I1304" t="s">
        <v>23</v>
      </c>
      <c r="J1304">
        <f t="shared" si="40"/>
        <v>54</v>
      </c>
      <c r="K1304">
        <v>1</v>
      </c>
    </row>
    <row r="1305" spans="1:11" x14ac:dyDescent="0.35">
      <c r="A1305" t="s">
        <v>1334</v>
      </c>
      <c r="B1305">
        <v>1971</v>
      </c>
      <c r="C1305" t="s">
        <v>30</v>
      </c>
      <c r="D1305">
        <v>20</v>
      </c>
      <c r="E1305" s="8" t="str">
        <f t="shared" si="41"/>
        <v>20-Dec-1971</v>
      </c>
      <c r="F1305" s="10">
        <v>10848.13</v>
      </c>
      <c r="G1305" t="s">
        <v>12</v>
      </c>
      <c r="H1305" t="s">
        <v>12</v>
      </c>
      <c r="I1305" t="s">
        <v>23</v>
      </c>
      <c r="J1305">
        <f t="shared" si="40"/>
        <v>51</v>
      </c>
      <c r="K1305">
        <v>2</v>
      </c>
    </row>
    <row r="1306" spans="1:11" x14ac:dyDescent="0.35">
      <c r="A1306" t="s">
        <v>1335</v>
      </c>
      <c r="B1306">
        <v>1994</v>
      </c>
      <c r="C1306" t="s">
        <v>20</v>
      </c>
      <c r="D1306">
        <v>6</v>
      </c>
      <c r="E1306" s="8" t="str">
        <f t="shared" si="41"/>
        <v>6-Sep-1994</v>
      </c>
      <c r="F1306" s="10">
        <v>10886.66</v>
      </c>
      <c r="G1306" t="s">
        <v>12</v>
      </c>
      <c r="H1306" t="s">
        <v>12</v>
      </c>
      <c r="I1306" t="s">
        <v>23</v>
      </c>
      <c r="J1306">
        <f t="shared" si="40"/>
        <v>28</v>
      </c>
      <c r="K1306">
        <v>0</v>
      </c>
    </row>
    <row r="1307" spans="1:11" x14ac:dyDescent="0.35">
      <c r="A1307" t="s">
        <v>1336</v>
      </c>
      <c r="B1307">
        <v>1968</v>
      </c>
      <c r="C1307" t="s">
        <v>15</v>
      </c>
      <c r="D1307">
        <v>13</v>
      </c>
      <c r="E1307" s="8" t="str">
        <f t="shared" si="41"/>
        <v>13-Nov-1968</v>
      </c>
      <c r="F1307" s="10">
        <v>10923.93</v>
      </c>
      <c r="G1307" t="s">
        <v>12</v>
      </c>
      <c r="H1307" t="s">
        <v>16</v>
      </c>
      <c r="I1307" t="s">
        <v>246</v>
      </c>
      <c r="J1307">
        <f t="shared" si="40"/>
        <v>54</v>
      </c>
      <c r="K1307">
        <v>0</v>
      </c>
    </row>
    <row r="1308" spans="1:11" x14ac:dyDescent="0.35">
      <c r="A1308" t="s">
        <v>1337</v>
      </c>
      <c r="B1308">
        <v>1968</v>
      </c>
      <c r="C1308" t="s">
        <v>15</v>
      </c>
      <c r="D1308">
        <v>12</v>
      </c>
      <c r="E1308" s="8" t="str">
        <f t="shared" si="41"/>
        <v>12-Nov-1968</v>
      </c>
      <c r="F1308" s="10">
        <v>10928.85</v>
      </c>
      <c r="G1308" t="s">
        <v>12</v>
      </c>
      <c r="H1308" t="s">
        <v>12</v>
      </c>
      <c r="I1308" t="s">
        <v>13</v>
      </c>
      <c r="J1308">
        <f t="shared" si="40"/>
        <v>54</v>
      </c>
      <c r="K1308">
        <v>1</v>
      </c>
    </row>
    <row r="1309" spans="1:11" x14ac:dyDescent="0.35">
      <c r="A1309" t="s">
        <v>1338</v>
      </c>
      <c r="B1309">
        <v>1969</v>
      </c>
      <c r="C1309" t="s">
        <v>15</v>
      </c>
      <c r="D1309">
        <v>10</v>
      </c>
      <c r="E1309" s="8" t="str">
        <f t="shared" si="41"/>
        <v>10-Nov-1969</v>
      </c>
      <c r="F1309" s="10">
        <v>10942.13</v>
      </c>
      <c r="G1309" t="s">
        <v>12</v>
      </c>
      <c r="H1309" t="s">
        <v>12</v>
      </c>
      <c r="I1309" t="s">
        <v>23</v>
      </c>
      <c r="J1309">
        <f t="shared" si="40"/>
        <v>53</v>
      </c>
      <c r="K1309">
        <v>1</v>
      </c>
    </row>
    <row r="1310" spans="1:11" x14ac:dyDescent="0.35">
      <c r="A1310" t="s">
        <v>1339</v>
      </c>
      <c r="B1310">
        <v>1965</v>
      </c>
      <c r="C1310" t="s">
        <v>30</v>
      </c>
      <c r="D1310">
        <v>4</v>
      </c>
      <c r="E1310" s="8" t="str">
        <f t="shared" si="41"/>
        <v>4-Dec-1965</v>
      </c>
      <c r="F1310" s="10">
        <v>10959.33</v>
      </c>
      <c r="G1310" t="s">
        <v>12</v>
      </c>
      <c r="H1310" t="s">
        <v>12</v>
      </c>
      <c r="I1310" t="s">
        <v>41</v>
      </c>
      <c r="J1310">
        <f t="shared" si="40"/>
        <v>57</v>
      </c>
      <c r="K1310">
        <v>0</v>
      </c>
    </row>
    <row r="1311" spans="1:11" x14ac:dyDescent="0.35">
      <c r="A1311" t="s">
        <v>1340</v>
      </c>
      <c r="B1311">
        <v>1969</v>
      </c>
      <c r="C1311" t="s">
        <v>34</v>
      </c>
      <c r="D1311">
        <v>14</v>
      </c>
      <c r="E1311" s="8" t="str">
        <f t="shared" si="41"/>
        <v>14-Aug-1969</v>
      </c>
      <c r="F1311" s="10">
        <v>10959.69</v>
      </c>
      <c r="G1311" t="s">
        <v>12</v>
      </c>
      <c r="H1311" t="s">
        <v>12</v>
      </c>
      <c r="I1311" t="s">
        <v>23</v>
      </c>
      <c r="J1311">
        <f t="shared" si="40"/>
        <v>53</v>
      </c>
      <c r="K1311">
        <v>1</v>
      </c>
    </row>
    <row r="1312" spans="1:11" x14ac:dyDescent="0.35">
      <c r="A1312" t="s">
        <v>1341</v>
      </c>
      <c r="B1312">
        <v>1965</v>
      </c>
      <c r="C1312" t="s">
        <v>18</v>
      </c>
      <c r="D1312">
        <v>19</v>
      </c>
      <c r="E1312" s="8" t="str">
        <f t="shared" si="41"/>
        <v>19-Jun-1965</v>
      </c>
      <c r="F1312" s="10">
        <v>10965.45</v>
      </c>
      <c r="G1312" t="s">
        <v>12</v>
      </c>
      <c r="H1312" t="s">
        <v>11</v>
      </c>
      <c r="I1312" t="s">
        <v>41</v>
      </c>
      <c r="J1312">
        <f t="shared" si="40"/>
        <v>57</v>
      </c>
      <c r="K1312">
        <v>0</v>
      </c>
    </row>
    <row r="1313" spans="1:11" x14ac:dyDescent="0.35">
      <c r="A1313" t="s">
        <v>1342</v>
      </c>
      <c r="B1313">
        <v>1966</v>
      </c>
      <c r="C1313" t="s">
        <v>10</v>
      </c>
      <c r="D1313">
        <v>9</v>
      </c>
      <c r="E1313" s="8" t="str">
        <f t="shared" si="41"/>
        <v>9-Jul-1966</v>
      </c>
      <c r="F1313" s="10">
        <v>10976.25</v>
      </c>
      <c r="G1313" t="s">
        <v>12</v>
      </c>
      <c r="H1313" t="s">
        <v>11</v>
      </c>
      <c r="I1313" t="s">
        <v>23</v>
      </c>
      <c r="J1313">
        <f t="shared" si="40"/>
        <v>56</v>
      </c>
      <c r="K1313">
        <v>0</v>
      </c>
    </row>
    <row r="1314" spans="1:11" x14ac:dyDescent="0.35">
      <c r="A1314" t="s">
        <v>1343</v>
      </c>
      <c r="B1314">
        <v>1973</v>
      </c>
      <c r="C1314" t="s">
        <v>36</v>
      </c>
      <c r="D1314">
        <v>21</v>
      </c>
      <c r="E1314" s="8" t="str">
        <f t="shared" si="41"/>
        <v>21-Oct-1973</v>
      </c>
      <c r="F1314" s="10">
        <v>10977.21</v>
      </c>
      <c r="G1314" t="s">
        <v>12</v>
      </c>
      <c r="H1314" t="s">
        <v>16</v>
      </c>
      <c r="I1314" t="s">
        <v>13</v>
      </c>
      <c r="J1314">
        <f t="shared" si="40"/>
        <v>49</v>
      </c>
      <c r="K1314">
        <v>4</v>
      </c>
    </row>
    <row r="1315" spans="1:11" x14ac:dyDescent="0.35">
      <c r="A1315" t="s">
        <v>1344</v>
      </c>
      <c r="B1315">
        <v>1965</v>
      </c>
      <c r="C1315" t="s">
        <v>30</v>
      </c>
      <c r="D1315">
        <v>18</v>
      </c>
      <c r="E1315" s="8" t="str">
        <f t="shared" si="41"/>
        <v>18-Dec-1965</v>
      </c>
      <c r="F1315" s="10">
        <v>10982.5</v>
      </c>
      <c r="G1315" t="s">
        <v>12</v>
      </c>
      <c r="H1315" t="s">
        <v>12</v>
      </c>
      <c r="I1315" t="s">
        <v>13</v>
      </c>
      <c r="J1315">
        <f t="shared" si="40"/>
        <v>57</v>
      </c>
      <c r="K1315">
        <v>0</v>
      </c>
    </row>
    <row r="1316" spans="1:11" x14ac:dyDescent="0.35">
      <c r="A1316" t="s">
        <v>1345</v>
      </c>
      <c r="B1316">
        <v>2000</v>
      </c>
      <c r="C1316" t="s">
        <v>20</v>
      </c>
      <c r="D1316">
        <v>17</v>
      </c>
      <c r="E1316" s="8" t="str">
        <f t="shared" si="41"/>
        <v>17-Sep-2000</v>
      </c>
      <c r="F1316" s="10">
        <v>10991.58</v>
      </c>
      <c r="G1316" t="s">
        <v>12</v>
      </c>
      <c r="H1316" t="s">
        <v>12</v>
      </c>
      <c r="I1316" t="s">
        <v>23</v>
      </c>
      <c r="J1316">
        <f t="shared" si="40"/>
        <v>22</v>
      </c>
      <c r="K1316">
        <v>0</v>
      </c>
    </row>
    <row r="1317" spans="1:11" x14ac:dyDescent="0.35">
      <c r="A1317" t="s">
        <v>1346</v>
      </c>
      <c r="B1317">
        <v>1968</v>
      </c>
      <c r="C1317" t="s">
        <v>36</v>
      </c>
      <c r="D1317">
        <v>24</v>
      </c>
      <c r="E1317" s="8" t="str">
        <f t="shared" si="41"/>
        <v>24-Oct-1968</v>
      </c>
      <c r="F1317" s="10">
        <v>11013.71</v>
      </c>
      <c r="G1317" t="s">
        <v>12</v>
      </c>
      <c r="H1317" t="s">
        <v>16</v>
      </c>
      <c r="I1317" t="s">
        <v>13</v>
      </c>
      <c r="J1317">
        <f t="shared" si="40"/>
        <v>54</v>
      </c>
      <c r="K1317">
        <v>2</v>
      </c>
    </row>
    <row r="1318" spans="1:11" x14ac:dyDescent="0.35">
      <c r="A1318" t="s">
        <v>1347</v>
      </c>
      <c r="B1318">
        <v>1974</v>
      </c>
      <c r="C1318" t="s">
        <v>30</v>
      </c>
      <c r="D1318">
        <v>15</v>
      </c>
      <c r="E1318" s="8" t="str">
        <f t="shared" si="41"/>
        <v>15-Dec-1974</v>
      </c>
      <c r="F1318" s="10">
        <v>11015.17</v>
      </c>
      <c r="G1318" t="s">
        <v>12</v>
      </c>
      <c r="H1318" t="s">
        <v>16</v>
      </c>
      <c r="I1318" t="s">
        <v>23</v>
      </c>
      <c r="J1318">
        <f t="shared" si="40"/>
        <v>48</v>
      </c>
      <c r="K1318">
        <v>4</v>
      </c>
    </row>
    <row r="1319" spans="1:11" x14ac:dyDescent="0.35">
      <c r="A1319" t="s">
        <v>1348</v>
      </c>
      <c r="B1319">
        <v>1991</v>
      </c>
      <c r="C1319" t="s">
        <v>18</v>
      </c>
      <c r="D1319">
        <v>26</v>
      </c>
      <c r="E1319" s="8" t="str">
        <f t="shared" si="41"/>
        <v>26-Jun-1991</v>
      </c>
      <c r="F1319" s="10">
        <v>11018.05</v>
      </c>
      <c r="G1319" t="s">
        <v>12</v>
      </c>
      <c r="H1319" t="s">
        <v>11</v>
      </c>
      <c r="I1319" t="s">
        <v>23</v>
      </c>
      <c r="J1319">
        <f t="shared" si="40"/>
        <v>31</v>
      </c>
      <c r="K1319">
        <v>3</v>
      </c>
    </row>
    <row r="1320" spans="1:11" x14ac:dyDescent="0.35">
      <c r="A1320" t="s">
        <v>1349</v>
      </c>
      <c r="B1320">
        <v>1996</v>
      </c>
      <c r="C1320" t="s">
        <v>10</v>
      </c>
      <c r="D1320">
        <v>21</v>
      </c>
      <c r="E1320" s="8" t="str">
        <f t="shared" si="41"/>
        <v>21-Jul-1996</v>
      </c>
      <c r="F1320" s="10">
        <v>11028.56</v>
      </c>
      <c r="G1320" t="s">
        <v>12</v>
      </c>
      <c r="H1320" t="s">
        <v>12</v>
      </c>
      <c r="I1320" t="s">
        <v>23</v>
      </c>
      <c r="J1320">
        <f t="shared" si="40"/>
        <v>26</v>
      </c>
      <c r="K1320">
        <v>0</v>
      </c>
    </row>
    <row r="1321" spans="1:11" x14ac:dyDescent="0.35">
      <c r="A1321" t="s">
        <v>1350</v>
      </c>
      <c r="B1321">
        <v>1974</v>
      </c>
      <c r="C1321" t="s">
        <v>30</v>
      </c>
      <c r="D1321">
        <v>10</v>
      </c>
      <c r="E1321" s="8" t="str">
        <f t="shared" si="41"/>
        <v>10-Dec-1974</v>
      </c>
      <c r="F1321" s="10">
        <v>11033.66</v>
      </c>
      <c r="G1321" t="s">
        <v>12</v>
      </c>
      <c r="H1321" t="s">
        <v>12</v>
      </c>
      <c r="I1321" t="s">
        <v>23</v>
      </c>
      <c r="J1321">
        <f t="shared" si="40"/>
        <v>48</v>
      </c>
      <c r="K1321">
        <v>4</v>
      </c>
    </row>
    <row r="1322" spans="1:11" x14ac:dyDescent="0.35">
      <c r="A1322" t="s">
        <v>1351</v>
      </c>
      <c r="B1322">
        <v>1989</v>
      </c>
      <c r="C1322" t="s">
        <v>36</v>
      </c>
      <c r="D1322">
        <v>25</v>
      </c>
      <c r="E1322" s="8" t="str">
        <f t="shared" si="41"/>
        <v>25-Oct-1989</v>
      </c>
      <c r="F1322" s="10">
        <v>11037.51</v>
      </c>
      <c r="G1322" t="s">
        <v>12</v>
      </c>
      <c r="H1322" t="s">
        <v>16</v>
      </c>
      <c r="I1322" t="s">
        <v>23</v>
      </c>
      <c r="J1322">
        <f t="shared" si="40"/>
        <v>33</v>
      </c>
      <c r="K1322">
        <v>3</v>
      </c>
    </row>
    <row r="1323" spans="1:11" x14ac:dyDescent="0.35">
      <c r="A1323" t="s">
        <v>1352</v>
      </c>
      <c r="B1323">
        <v>1974</v>
      </c>
      <c r="C1323" t="s">
        <v>34</v>
      </c>
      <c r="D1323">
        <v>30</v>
      </c>
      <c r="E1323" s="8" t="str">
        <f t="shared" si="41"/>
        <v>30-Aug-1974</v>
      </c>
      <c r="F1323" s="10">
        <v>11037.85</v>
      </c>
      <c r="G1323" t="s">
        <v>12</v>
      </c>
      <c r="H1323" t="s">
        <v>11</v>
      </c>
      <c r="I1323" t="s">
        <v>199</v>
      </c>
      <c r="J1323">
        <f t="shared" si="40"/>
        <v>48</v>
      </c>
      <c r="K1323">
        <v>0</v>
      </c>
    </row>
    <row r="1324" spans="1:11" x14ac:dyDescent="0.35">
      <c r="A1324" t="s">
        <v>1353</v>
      </c>
      <c r="B1324">
        <v>2001</v>
      </c>
      <c r="C1324" t="s">
        <v>30</v>
      </c>
      <c r="D1324">
        <v>17</v>
      </c>
      <c r="E1324" s="8" t="str">
        <f t="shared" si="41"/>
        <v>17-Dec-2001</v>
      </c>
      <c r="F1324" s="10">
        <v>11046.02</v>
      </c>
      <c r="G1324" t="s">
        <v>12</v>
      </c>
      <c r="H1324" t="s">
        <v>16</v>
      </c>
      <c r="I1324" t="s">
        <v>534</v>
      </c>
      <c r="J1324">
        <f t="shared" si="40"/>
        <v>21</v>
      </c>
      <c r="K1324">
        <v>0</v>
      </c>
    </row>
    <row r="1325" spans="1:11" x14ac:dyDescent="0.35">
      <c r="A1325" t="s">
        <v>1354</v>
      </c>
      <c r="B1325">
        <v>2000</v>
      </c>
      <c r="C1325" t="s">
        <v>20</v>
      </c>
      <c r="D1325">
        <v>18</v>
      </c>
      <c r="E1325" s="8" t="str">
        <f t="shared" si="41"/>
        <v>18-Sep-2000</v>
      </c>
      <c r="F1325" s="10">
        <v>11068.7</v>
      </c>
      <c r="G1325" t="s">
        <v>12</v>
      </c>
      <c r="H1325" t="s">
        <v>16</v>
      </c>
      <c r="I1325" t="s">
        <v>41</v>
      </c>
      <c r="J1325">
        <f t="shared" si="40"/>
        <v>22</v>
      </c>
      <c r="K1325">
        <v>0</v>
      </c>
    </row>
    <row r="1326" spans="1:11" x14ac:dyDescent="0.35">
      <c r="A1326" t="s">
        <v>1355</v>
      </c>
      <c r="B1326">
        <v>1971</v>
      </c>
      <c r="C1326" t="s">
        <v>15</v>
      </c>
      <c r="D1326">
        <v>9</v>
      </c>
      <c r="E1326" s="8" t="str">
        <f t="shared" si="41"/>
        <v>9-Nov-1971</v>
      </c>
      <c r="F1326" s="10">
        <v>11068.77</v>
      </c>
      <c r="G1326" t="s">
        <v>12</v>
      </c>
      <c r="H1326" t="s">
        <v>11</v>
      </c>
      <c r="I1326" t="s">
        <v>23</v>
      </c>
      <c r="J1326">
        <f t="shared" si="40"/>
        <v>51</v>
      </c>
      <c r="K1326">
        <v>0</v>
      </c>
    </row>
    <row r="1327" spans="1:11" x14ac:dyDescent="0.35">
      <c r="A1327" t="s">
        <v>1356</v>
      </c>
      <c r="B1327">
        <v>1966</v>
      </c>
      <c r="C1327" t="s">
        <v>15</v>
      </c>
      <c r="D1327">
        <v>7</v>
      </c>
      <c r="E1327" s="8" t="str">
        <f t="shared" si="41"/>
        <v>7-Nov-1966</v>
      </c>
      <c r="F1327" s="10">
        <v>11070.54</v>
      </c>
      <c r="G1327" t="s">
        <v>12</v>
      </c>
      <c r="H1327" t="s">
        <v>12</v>
      </c>
      <c r="I1327" t="s">
        <v>41</v>
      </c>
      <c r="J1327">
        <f t="shared" si="40"/>
        <v>56</v>
      </c>
      <c r="K1327">
        <v>0</v>
      </c>
    </row>
    <row r="1328" spans="1:11" x14ac:dyDescent="0.35">
      <c r="A1328" t="s">
        <v>1357</v>
      </c>
      <c r="B1328">
        <v>1966</v>
      </c>
      <c r="C1328" t="s">
        <v>15</v>
      </c>
      <c r="D1328">
        <v>20</v>
      </c>
      <c r="E1328" s="8" t="str">
        <f t="shared" si="41"/>
        <v>20-Nov-1966</v>
      </c>
      <c r="F1328" s="10">
        <v>11073.18</v>
      </c>
      <c r="G1328" t="s">
        <v>12</v>
      </c>
      <c r="H1328" t="s">
        <v>12</v>
      </c>
      <c r="I1328" t="s">
        <v>41</v>
      </c>
      <c r="J1328">
        <f t="shared" si="40"/>
        <v>56</v>
      </c>
      <c r="K1328">
        <v>0</v>
      </c>
    </row>
    <row r="1329" spans="1:11" x14ac:dyDescent="0.35">
      <c r="A1329" t="s">
        <v>1358</v>
      </c>
      <c r="B1329">
        <v>1967</v>
      </c>
      <c r="C1329" t="s">
        <v>20</v>
      </c>
      <c r="D1329">
        <v>4</v>
      </c>
      <c r="E1329" s="8" t="str">
        <f t="shared" si="41"/>
        <v>4-Sep-1967</v>
      </c>
      <c r="F1329" s="10">
        <v>11082.58</v>
      </c>
      <c r="G1329" t="s">
        <v>12</v>
      </c>
      <c r="H1329" t="s">
        <v>11</v>
      </c>
      <c r="I1329" t="s">
        <v>23</v>
      </c>
      <c r="J1329">
        <f t="shared" si="40"/>
        <v>55</v>
      </c>
      <c r="K1329">
        <v>0</v>
      </c>
    </row>
    <row r="1330" spans="1:11" x14ac:dyDescent="0.35">
      <c r="A1330" t="s">
        <v>1359</v>
      </c>
      <c r="B1330">
        <v>1972</v>
      </c>
      <c r="C1330" t="s">
        <v>36</v>
      </c>
      <c r="D1330">
        <v>7</v>
      </c>
      <c r="E1330" s="8" t="str">
        <f t="shared" si="41"/>
        <v>7-Oct-1972</v>
      </c>
      <c r="F1330" s="10">
        <v>11085.59</v>
      </c>
      <c r="G1330" t="s">
        <v>12</v>
      </c>
      <c r="H1330" t="s">
        <v>11</v>
      </c>
      <c r="I1330" t="s">
        <v>23</v>
      </c>
      <c r="J1330">
        <f t="shared" si="40"/>
        <v>50</v>
      </c>
      <c r="K1330">
        <v>3</v>
      </c>
    </row>
    <row r="1331" spans="1:11" x14ac:dyDescent="0.35">
      <c r="A1331" t="s">
        <v>1360</v>
      </c>
      <c r="B1331">
        <v>1966</v>
      </c>
      <c r="C1331" t="s">
        <v>20</v>
      </c>
      <c r="D1331">
        <v>9</v>
      </c>
      <c r="E1331" s="8" t="str">
        <f t="shared" si="41"/>
        <v>9-Sep-1966</v>
      </c>
      <c r="F1331" s="10">
        <v>11090.72</v>
      </c>
      <c r="G1331" t="s">
        <v>12</v>
      </c>
      <c r="H1331" t="s">
        <v>16</v>
      </c>
      <c r="I1331" t="s">
        <v>13</v>
      </c>
      <c r="J1331">
        <f t="shared" si="40"/>
        <v>56</v>
      </c>
      <c r="K1331">
        <v>0</v>
      </c>
    </row>
    <row r="1332" spans="1:11" x14ac:dyDescent="0.35">
      <c r="A1332" t="s">
        <v>1361</v>
      </c>
      <c r="B1332">
        <v>1966</v>
      </c>
      <c r="C1332" t="s">
        <v>10</v>
      </c>
      <c r="D1332">
        <v>5</v>
      </c>
      <c r="E1332" s="8" t="str">
        <f t="shared" si="41"/>
        <v>5-Jul-1966</v>
      </c>
      <c r="F1332" s="10">
        <v>11093.62</v>
      </c>
      <c r="G1332" t="s">
        <v>12</v>
      </c>
      <c r="H1332" t="s">
        <v>16</v>
      </c>
      <c r="I1332" t="s">
        <v>13</v>
      </c>
      <c r="J1332">
        <f t="shared" si="40"/>
        <v>56</v>
      </c>
      <c r="K1332">
        <v>0</v>
      </c>
    </row>
    <row r="1333" spans="1:11" x14ac:dyDescent="0.35">
      <c r="A1333" t="s">
        <v>1362</v>
      </c>
      <c r="B1333">
        <v>1980</v>
      </c>
      <c r="C1333" t="s">
        <v>34</v>
      </c>
      <c r="D1333">
        <v>20</v>
      </c>
      <c r="E1333" s="8" t="str">
        <f t="shared" si="41"/>
        <v>20-Aug-1980</v>
      </c>
      <c r="F1333" s="10">
        <v>11103.33</v>
      </c>
      <c r="G1333" t="s">
        <v>12</v>
      </c>
      <c r="H1333" t="s">
        <v>16</v>
      </c>
      <c r="I1333" t="s">
        <v>299</v>
      </c>
      <c r="J1333">
        <f t="shared" si="40"/>
        <v>42</v>
      </c>
      <c r="K1333">
        <v>2</v>
      </c>
    </row>
    <row r="1334" spans="1:11" x14ac:dyDescent="0.35">
      <c r="A1334" t="s">
        <v>1363</v>
      </c>
      <c r="B1334">
        <v>1969</v>
      </c>
      <c r="C1334" t="s">
        <v>15</v>
      </c>
      <c r="D1334">
        <v>30</v>
      </c>
      <c r="E1334" s="8" t="str">
        <f t="shared" si="41"/>
        <v>30-Nov-1969</v>
      </c>
      <c r="F1334" s="10">
        <v>11150.78</v>
      </c>
      <c r="G1334" t="s">
        <v>12</v>
      </c>
      <c r="H1334" t="s">
        <v>11</v>
      </c>
      <c r="I1334" t="s">
        <v>41</v>
      </c>
      <c r="J1334">
        <f t="shared" si="40"/>
        <v>53</v>
      </c>
      <c r="K1334">
        <v>2</v>
      </c>
    </row>
    <row r="1335" spans="1:11" x14ac:dyDescent="0.35">
      <c r="A1335" t="s">
        <v>1364</v>
      </c>
      <c r="B1335">
        <v>1969</v>
      </c>
      <c r="C1335" t="s">
        <v>18</v>
      </c>
      <c r="D1335">
        <v>25</v>
      </c>
      <c r="E1335" s="8" t="str">
        <f t="shared" si="41"/>
        <v>25-Jun-1969</v>
      </c>
      <c r="F1335" s="10">
        <v>11163.57</v>
      </c>
      <c r="G1335" t="s">
        <v>12</v>
      </c>
      <c r="H1335" t="s">
        <v>11</v>
      </c>
      <c r="I1335" t="s">
        <v>41</v>
      </c>
      <c r="J1335">
        <f t="shared" si="40"/>
        <v>53</v>
      </c>
      <c r="K1335">
        <v>2</v>
      </c>
    </row>
    <row r="1336" spans="1:11" x14ac:dyDescent="0.35">
      <c r="A1336" t="s">
        <v>1365</v>
      </c>
      <c r="B1336">
        <v>1966</v>
      </c>
      <c r="C1336" t="s">
        <v>34</v>
      </c>
      <c r="D1336">
        <v>6</v>
      </c>
      <c r="E1336" s="8" t="str">
        <f t="shared" si="41"/>
        <v>6-Aug-1966</v>
      </c>
      <c r="F1336" s="10">
        <v>11165.42</v>
      </c>
      <c r="G1336" t="s">
        <v>12</v>
      </c>
      <c r="H1336" t="s">
        <v>16</v>
      </c>
      <c r="I1336" t="s">
        <v>167</v>
      </c>
      <c r="J1336">
        <f t="shared" si="40"/>
        <v>56</v>
      </c>
      <c r="K1336">
        <v>0</v>
      </c>
    </row>
    <row r="1337" spans="1:11" x14ac:dyDescent="0.35">
      <c r="A1337" t="s">
        <v>1366</v>
      </c>
      <c r="B1337">
        <v>1972</v>
      </c>
      <c r="C1337" t="s">
        <v>20</v>
      </c>
      <c r="D1337">
        <v>3</v>
      </c>
      <c r="E1337" s="8" t="str">
        <f t="shared" si="41"/>
        <v>3-Sep-1972</v>
      </c>
      <c r="F1337" s="10">
        <v>11186.2</v>
      </c>
      <c r="G1337" t="s">
        <v>12</v>
      </c>
      <c r="H1337" t="s">
        <v>11</v>
      </c>
      <c r="I1337" t="s">
        <v>299</v>
      </c>
      <c r="J1337">
        <f t="shared" si="40"/>
        <v>50</v>
      </c>
      <c r="K1337">
        <v>0</v>
      </c>
    </row>
    <row r="1338" spans="1:11" x14ac:dyDescent="0.35">
      <c r="A1338" t="s">
        <v>1367</v>
      </c>
      <c r="B1338">
        <v>1970</v>
      </c>
      <c r="C1338" t="s">
        <v>18</v>
      </c>
      <c r="D1338">
        <v>14</v>
      </c>
      <c r="E1338" s="8" t="str">
        <f t="shared" si="41"/>
        <v>14-Jun-1970</v>
      </c>
      <c r="F1338" s="10">
        <v>11187.66</v>
      </c>
      <c r="G1338" t="s">
        <v>12</v>
      </c>
      <c r="H1338" t="s">
        <v>11</v>
      </c>
      <c r="I1338" t="s">
        <v>23</v>
      </c>
      <c r="J1338">
        <f t="shared" si="40"/>
        <v>52</v>
      </c>
      <c r="K1338">
        <v>2</v>
      </c>
    </row>
    <row r="1339" spans="1:11" x14ac:dyDescent="0.35">
      <c r="A1339" t="s">
        <v>1368</v>
      </c>
      <c r="B1339">
        <v>1976</v>
      </c>
      <c r="C1339" t="s">
        <v>18</v>
      </c>
      <c r="D1339">
        <v>28</v>
      </c>
      <c r="E1339" s="8" t="str">
        <f t="shared" si="41"/>
        <v>28-Jun-1976</v>
      </c>
      <c r="F1339" s="10">
        <v>11217.35</v>
      </c>
      <c r="G1339" t="s">
        <v>12</v>
      </c>
      <c r="H1339" t="s">
        <v>11</v>
      </c>
      <c r="I1339" t="s">
        <v>199</v>
      </c>
      <c r="J1339">
        <f t="shared" si="40"/>
        <v>46</v>
      </c>
      <c r="K1339">
        <v>2</v>
      </c>
    </row>
    <row r="1340" spans="1:11" x14ac:dyDescent="0.35">
      <c r="A1340" t="s">
        <v>1369</v>
      </c>
      <c r="B1340">
        <v>1969</v>
      </c>
      <c r="C1340" t="s">
        <v>30</v>
      </c>
      <c r="D1340">
        <v>30</v>
      </c>
      <c r="E1340" s="8" t="str">
        <f t="shared" si="41"/>
        <v>30-Dec-1969</v>
      </c>
      <c r="F1340" s="10">
        <v>11244.38</v>
      </c>
      <c r="G1340" t="s">
        <v>12</v>
      </c>
      <c r="H1340" t="s">
        <v>16</v>
      </c>
      <c r="I1340" t="s">
        <v>167</v>
      </c>
      <c r="J1340">
        <f t="shared" si="40"/>
        <v>53</v>
      </c>
      <c r="K1340">
        <v>2</v>
      </c>
    </row>
    <row r="1341" spans="1:11" x14ac:dyDescent="0.35">
      <c r="A1341" t="s">
        <v>1370</v>
      </c>
      <c r="B1341">
        <v>1989</v>
      </c>
      <c r="C1341" t="s">
        <v>30</v>
      </c>
      <c r="D1341">
        <v>17</v>
      </c>
      <c r="E1341" s="8" t="str">
        <f t="shared" si="41"/>
        <v>17-Dec-1989</v>
      </c>
      <c r="F1341" s="10">
        <v>11250.43</v>
      </c>
      <c r="G1341" t="s">
        <v>12</v>
      </c>
      <c r="H1341" t="s">
        <v>11</v>
      </c>
      <c r="I1341" t="s">
        <v>534</v>
      </c>
      <c r="J1341">
        <f t="shared" si="40"/>
        <v>33</v>
      </c>
      <c r="K1341">
        <v>3</v>
      </c>
    </row>
    <row r="1342" spans="1:11" x14ac:dyDescent="0.35">
      <c r="A1342" t="s">
        <v>1371</v>
      </c>
      <c r="B1342">
        <v>1969</v>
      </c>
      <c r="C1342" t="s">
        <v>34</v>
      </c>
      <c r="D1342">
        <v>20</v>
      </c>
      <c r="E1342" s="8" t="str">
        <f t="shared" si="41"/>
        <v>20-Aug-1969</v>
      </c>
      <c r="F1342" s="10">
        <v>11253.42</v>
      </c>
      <c r="G1342" t="s">
        <v>12</v>
      </c>
      <c r="H1342" t="s">
        <v>16</v>
      </c>
      <c r="I1342" t="s">
        <v>41</v>
      </c>
      <c r="J1342">
        <f t="shared" si="40"/>
        <v>53</v>
      </c>
      <c r="K1342">
        <v>3</v>
      </c>
    </row>
    <row r="1343" spans="1:11" x14ac:dyDescent="0.35">
      <c r="A1343" t="s">
        <v>1372</v>
      </c>
      <c r="B1343">
        <v>1981</v>
      </c>
      <c r="C1343" t="s">
        <v>36</v>
      </c>
      <c r="D1343">
        <v>2</v>
      </c>
      <c r="E1343" s="8" t="str">
        <f t="shared" si="41"/>
        <v>2-Oct-1981</v>
      </c>
      <c r="F1343" s="10">
        <v>11255.29</v>
      </c>
      <c r="G1343" t="s">
        <v>12</v>
      </c>
      <c r="H1343" t="s">
        <v>16</v>
      </c>
      <c r="I1343" t="s">
        <v>534</v>
      </c>
      <c r="J1343">
        <f t="shared" si="40"/>
        <v>41</v>
      </c>
      <c r="K1343">
        <v>1</v>
      </c>
    </row>
    <row r="1344" spans="1:11" x14ac:dyDescent="0.35">
      <c r="A1344" t="s">
        <v>1373</v>
      </c>
      <c r="B1344">
        <v>1969</v>
      </c>
      <c r="C1344" t="s">
        <v>36</v>
      </c>
      <c r="D1344">
        <v>11</v>
      </c>
      <c r="E1344" s="8" t="str">
        <f t="shared" si="41"/>
        <v>11-Oct-1969</v>
      </c>
      <c r="F1344" s="10">
        <v>11264.54</v>
      </c>
      <c r="G1344" t="s">
        <v>12</v>
      </c>
      <c r="H1344" t="s">
        <v>11</v>
      </c>
      <c r="I1344" t="s">
        <v>41</v>
      </c>
      <c r="J1344">
        <f t="shared" si="40"/>
        <v>53</v>
      </c>
      <c r="K1344">
        <v>3</v>
      </c>
    </row>
    <row r="1345" spans="1:11" x14ac:dyDescent="0.35">
      <c r="A1345" t="s">
        <v>1374</v>
      </c>
      <c r="B1345">
        <v>1971</v>
      </c>
      <c r="C1345" t="s">
        <v>30</v>
      </c>
      <c r="D1345">
        <v>26</v>
      </c>
      <c r="E1345" s="8" t="str">
        <f t="shared" si="41"/>
        <v>26-Dec-1971</v>
      </c>
      <c r="F1345" s="10">
        <v>11265.71</v>
      </c>
      <c r="G1345" t="s">
        <v>12</v>
      </c>
      <c r="H1345" t="s">
        <v>16</v>
      </c>
      <c r="I1345" t="s">
        <v>199</v>
      </c>
      <c r="J1345">
        <f t="shared" si="40"/>
        <v>51</v>
      </c>
      <c r="K1345">
        <v>0</v>
      </c>
    </row>
    <row r="1346" spans="1:11" x14ac:dyDescent="0.35">
      <c r="A1346" t="s">
        <v>1375</v>
      </c>
      <c r="B1346">
        <v>2004</v>
      </c>
      <c r="C1346" t="s">
        <v>36</v>
      </c>
      <c r="D1346">
        <v>4</v>
      </c>
      <c r="E1346" s="8" t="str">
        <f t="shared" si="41"/>
        <v>4-Oct-2004</v>
      </c>
      <c r="F1346" s="10">
        <v>11272.33</v>
      </c>
      <c r="G1346" t="s">
        <v>12</v>
      </c>
      <c r="H1346" t="s">
        <v>11</v>
      </c>
      <c r="I1346" t="s">
        <v>165</v>
      </c>
      <c r="J1346">
        <f t="shared" ref="J1346:J1409" si="42">DATEDIF(E1346,"08-6-2023","y")</f>
        <v>18</v>
      </c>
      <c r="K1346">
        <v>1</v>
      </c>
    </row>
    <row r="1347" spans="1:11" x14ac:dyDescent="0.35">
      <c r="A1347" t="s">
        <v>1376</v>
      </c>
      <c r="B1347">
        <v>1967</v>
      </c>
      <c r="C1347" t="s">
        <v>18</v>
      </c>
      <c r="D1347">
        <v>14</v>
      </c>
      <c r="E1347" s="8" t="str">
        <f t="shared" ref="E1347:E1410" si="43">CONCATENATE(D1347,"-",C1347,"-",B1347)</f>
        <v>14-Jun-1967</v>
      </c>
      <c r="F1347" s="10">
        <v>11286.54</v>
      </c>
      <c r="G1347" t="s">
        <v>12</v>
      </c>
      <c r="H1347" t="s">
        <v>12</v>
      </c>
      <c r="I1347" t="s">
        <v>246</v>
      </c>
      <c r="J1347">
        <f t="shared" si="42"/>
        <v>55</v>
      </c>
      <c r="K1347">
        <v>0</v>
      </c>
    </row>
    <row r="1348" spans="1:11" x14ac:dyDescent="0.35">
      <c r="A1348" t="s">
        <v>1377</v>
      </c>
      <c r="B1348">
        <v>1970</v>
      </c>
      <c r="C1348" t="s">
        <v>18</v>
      </c>
      <c r="D1348">
        <v>22</v>
      </c>
      <c r="E1348" s="8" t="str">
        <f t="shared" si="43"/>
        <v>22-Jun-1970</v>
      </c>
      <c r="F1348" s="10">
        <v>11289.11</v>
      </c>
      <c r="G1348" t="s">
        <v>12</v>
      </c>
      <c r="H1348" t="s">
        <v>16</v>
      </c>
      <c r="I1348" t="s">
        <v>23</v>
      </c>
      <c r="J1348">
        <f t="shared" si="42"/>
        <v>52</v>
      </c>
      <c r="K1348">
        <v>3</v>
      </c>
    </row>
    <row r="1349" spans="1:11" x14ac:dyDescent="0.35">
      <c r="A1349" t="s">
        <v>1378</v>
      </c>
      <c r="B1349">
        <v>1988</v>
      </c>
      <c r="C1349" t="s">
        <v>15</v>
      </c>
      <c r="D1349">
        <v>14</v>
      </c>
      <c r="E1349" s="8" t="str">
        <f t="shared" si="43"/>
        <v>14-Nov-1988</v>
      </c>
      <c r="F1349" s="10">
        <v>11294.57</v>
      </c>
      <c r="G1349" t="s">
        <v>12</v>
      </c>
      <c r="H1349" t="s">
        <v>16</v>
      </c>
      <c r="I1349" t="s">
        <v>631</v>
      </c>
      <c r="J1349">
        <f t="shared" si="42"/>
        <v>34</v>
      </c>
      <c r="K1349">
        <v>3</v>
      </c>
    </row>
    <row r="1350" spans="1:11" x14ac:dyDescent="0.35">
      <c r="A1350" t="s">
        <v>1379</v>
      </c>
      <c r="B1350">
        <v>1972</v>
      </c>
      <c r="C1350" t="s">
        <v>20</v>
      </c>
      <c r="D1350">
        <v>25</v>
      </c>
      <c r="E1350" s="8" t="str">
        <f t="shared" si="43"/>
        <v>25-Sep-1972</v>
      </c>
      <c r="F1350" s="10">
        <v>11299.34</v>
      </c>
      <c r="G1350" t="s">
        <v>12</v>
      </c>
      <c r="H1350" t="s">
        <v>11</v>
      </c>
      <c r="I1350" t="s">
        <v>41</v>
      </c>
      <c r="J1350">
        <f t="shared" si="42"/>
        <v>50</v>
      </c>
      <c r="K1350">
        <v>4</v>
      </c>
    </row>
    <row r="1351" spans="1:11" x14ac:dyDescent="0.35">
      <c r="A1351" t="s">
        <v>1380</v>
      </c>
      <c r="B1351">
        <v>1968</v>
      </c>
      <c r="C1351" t="s">
        <v>36</v>
      </c>
      <c r="D1351">
        <v>6</v>
      </c>
      <c r="E1351" s="8" t="str">
        <f t="shared" si="43"/>
        <v>6-Oct-1968</v>
      </c>
      <c r="F1351" s="10">
        <v>11305.93</v>
      </c>
      <c r="G1351" t="s">
        <v>12</v>
      </c>
      <c r="H1351" t="s">
        <v>16</v>
      </c>
      <c r="I1351" t="s">
        <v>23</v>
      </c>
      <c r="J1351">
        <f t="shared" si="42"/>
        <v>54</v>
      </c>
      <c r="K1351">
        <v>1</v>
      </c>
    </row>
    <row r="1352" spans="1:11" x14ac:dyDescent="0.35">
      <c r="A1352" t="s">
        <v>1381</v>
      </c>
      <c r="B1352">
        <v>1963</v>
      </c>
      <c r="C1352" t="s">
        <v>15</v>
      </c>
      <c r="D1352">
        <v>22</v>
      </c>
      <c r="E1352" s="8" t="str">
        <f t="shared" si="43"/>
        <v>22-Nov-1963</v>
      </c>
      <c r="F1352" s="10">
        <v>11312.33</v>
      </c>
      <c r="G1352" t="s">
        <v>12</v>
      </c>
      <c r="H1352" t="s">
        <v>12</v>
      </c>
      <c r="I1352" t="s">
        <v>23</v>
      </c>
      <c r="J1352">
        <f t="shared" si="42"/>
        <v>59</v>
      </c>
      <c r="K1352">
        <v>0</v>
      </c>
    </row>
    <row r="1353" spans="1:11" x14ac:dyDescent="0.35">
      <c r="A1353" t="s">
        <v>1382</v>
      </c>
      <c r="B1353">
        <v>1995</v>
      </c>
      <c r="C1353" t="s">
        <v>30</v>
      </c>
      <c r="D1353">
        <v>10</v>
      </c>
      <c r="E1353" s="8" t="str">
        <f t="shared" si="43"/>
        <v>10-Dec-1995</v>
      </c>
      <c r="F1353" s="10">
        <v>11318.57</v>
      </c>
      <c r="G1353" t="s">
        <v>12</v>
      </c>
      <c r="H1353" t="s">
        <v>11</v>
      </c>
      <c r="I1353" t="s">
        <v>534</v>
      </c>
      <c r="J1353">
        <f t="shared" si="42"/>
        <v>27</v>
      </c>
      <c r="K1353">
        <v>0</v>
      </c>
    </row>
    <row r="1354" spans="1:11" x14ac:dyDescent="0.35">
      <c r="A1354" t="s">
        <v>1383</v>
      </c>
      <c r="B1354">
        <v>1963</v>
      </c>
      <c r="C1354" t="s">
        <v>10</v>
      </c>
      <c r="D1354">
        <v>11</v>
      </c>
      <c r="E1354" s="8" t="str">
        <f t="shared" si="43"/>
        <v>11-Jul-1963</v>
      </c>
      <c r="F1354" s="10">
        <v>11319.12</v>
      </c>
      <c r="G1354" t="s">
        <v>12</v>
      </c>
      <c r="H1354" t="s">
        <v>16</v>
      </c>
      <c r="I1354" t="s">
        <v>23</v>
      </c>
      <c r="J1354">
        <f t="shared" si="42"/>
        <v>59</v>
      </c>
      <c r="K1354">
        <v>0</v>
      </c>
    </row>
    <row r="1355" spans="1:11" x14ac:dyDescent="0.35">
      <c r="A1355" t="s">
        <v>1384</v>
      </c>
      <c r="B1355">
        <v>2002</v>
      </c>
      <c r="C1355" t="s">
        <v>20</v>
      </c>
      <c r="D1355">
        <v>20</v>
      </c>
      <c r="E1355" s="8" t="str">
        <f t="shared" si="43"/>
        <v>20-Sep-2002</v>
      </c>
      <c r="F1355" s="10">
        <v>11321.49</v>
      </c>
      <c r="G1355" t="s">
        <v>12</v>
      </c>
      <c r="H1355" t="s">
        <v>12</v>
      </c>
      <c r="I1355" t="s">
        <v>23</v>
      </c>
      <c r="J1355">
        <f t="shared" si="42"/>
        <v>20</v>
      </c>
      <c r="K1355">
        <v>0</v>
      </c>
    </row>
    <row r="1356" spans="1:11" x14ac:dyDescent="0.35">
      <c r="A1356" t="s">
        <v>1385</v>
      </c>
      <c r="B1356">
        <v>1989</v>
      </c>
      <c r="C1356" t="s">
        <v>34</v>
      </c>
      <c r="D1356">
        <v>19</v>
      </c>
      <c r="E1356" s="8" t="str">
        <f t="shared" si="43"/>
        <v>19-Aug-1989</v>
      </c>
      <c r="F1356" s="10">
        <v>11326.71</v>
      </c>
      <c r="G1356" t="s">
        <v>12</v>
      </c>
      <c r="H1356" t="s">
        <v>12</v>
      </c>
      <c r="I1356" t="s">
        <v>13</v>
      </c>
      <c r="J1356">
        <f t="shared" si="42"/>
        <v>33</v>
      </c>
      <c r="K1356">
        <v>1</v>
      </c>
    </row>
    <row r="1357" spans="1:11" x14ac:dyDescent="0.35">
      <c r="A1357" t="s">
        <v>1386</v>
      </c>
      <c r="B1357">
        <v>1968</v>
      </c>
      <c r="C1357" t="s">
        <v>15</v>
      </c>
      <c r="D1357">
        <v>2</v>
      </c>
      <c r="E1357" s="8" t="str">
        <f t="shared" si="43"/>
        <v>2-Nov-1968</v>
      </c>
      <c r="F1357" s="10">
        <v>11344.32</v>
      </c>
      <c r="G1357" t="s">
        <v>12</v>
      </c>
      <c r="H1357" t="s">
        <v>11</v>
      </c>
      <c r="I1357" t="s">
        <v>199</v>
      </c>
      <c r="J1357">
        <f t="shared" si="42"/>
        <v>54</v>
      </c>
      <c r="K1357">
        <v>0</v>
      </c>
    </row>
    <row r="1358" spans="1:11" x14ac:dyDescent="0.35">
      <c r="A1358" t="s">
        <v>1387</v>
      </c>
      <c r="B1358">
        <v>1964</v>
      </c>
      <c r="C1358" t="s">
        <v>10</v>
      </c>
      <c r="D1358">
        <v>12</v>
      </c>
      <c r="E1358" s="8" t="str">
        <f t="shared" si="43"/>
        <v>12-Jul-1964</v>
      </c>
      <c r="F1358" s="10">
        <v>11345.52</v>
      </c>
      <c r="G1358" t="s">
        <v>12</v>
      </c>
      <c r="H1358" t="s">
        <v>12</v>
      </c>
      <c r="I1358" t="s">
        <v>41</v>
      </c>
      <c r="J1358">
        <f t="shared" si="42"/>
        <v>58</v>
      </c>
      <c r="K1358">
        <v>0</v>
      </c>
    </row>
    <row r="1359" spans="1:11" x14ac:dyDescent="0.35">
      <c r="A1359" t="s">
        <v>1388</v>
      </c>
      <c r="B1359">
        <v>1965</v>
      </c>
      <c r="C1359" t="s">
        <v>15</v>
      </c>
      <c r="D1359">
        <v>29</v>
      </c>
      <c r="E1359" s="8" t="str">
        <f t="shared" si="43"/>
        <v>29-Nov-1965</v>
      </c>
      <c r="F1359" s="10">
        <v>11353.23</v>
      </c>
      <c r="G1359" t="s">
        <v>12</v>
      </c>
      <c r="H1359" t="s">
        <v>16</v>
      </c>
      <c r="I1359" t="s">
        <v>23</v>
      </c>
      <c r="J1359">
        <f t="shared" si="42"/>
        <v>57</v>
      </c>
      <c r="K1359">
        <v>0</v>
      </c>
    </row>
    <row r="1360" spans="1:11" x14ac:dyDescent="0.35">
      <c r="A1360" t="s">
        <v>1389</v>
      </c>
      <c r="B1360">
        <v>1965</v>
      </c>
      <c r="C1360" t="s">
        <v>20</v>
      </c>
      <c r="D1360">
        <v>26</v>
      </c>
      <c r="E1360" s="8" t="str">
        <f t="shared" si="43"/>
        <v>26-Sep-1965</v>
      </c>
      <c r="F1360" s="10">
        <v>11356.66</v>
      </c>
      <c r="G1360" t="s">
        <v>12</v>
      </c>
      <c r="H1360" t="s">
        <v>12</v>
      </c>
      <c r="I1360" t="s">
        <v>23</v>
      </c>
      <c r="J1360">
        <f t="shared" si="42"/>
        <v>57</v>
      </c>
      <c r="K1360">
        <v>0</v>
      </c>
    </row>
    <row r="1361" spans="1:11" x14ac:dyDescent="0.35">
      <c r="A1361" t="s">
        <v>1390</v>
      </c>
      <c r="B1361">
        <v>1964</v>
      </c>
      <c r="C1361" t="s">
        <v>10</v>
      </c>
      <c r="D1361">
        <v>4</v>
      </c>
      <c r="E1361" s="8" t="str">
        <f t="shared" si="43"/>
        <v>4-Jul-1964</v>
      </c>
      <c r="F1361" s="10">
        <v>11362.76</v>
      </c>
      <c r="G1361" t="s">
        <v>12</v>
      </c>
      <c r="H1361" t="s">
        <v>16</v>
      </c>
      <c r="I1361" t="s">
        <v>41</v>
      </c>
      <c r="J1361">
        <f t="shared" si="42"/>
        <v>58</v>
      </c>
      <c r="K1361">
        <v>0</v>
      </c>
    </row>
    <row r="1362" spans="1:11" x14ac:dyDescent="0.35">
      <c r="A1362" t="s">
        <v>1391</v>
      </c>
      <c r="B1362">
        <v>1964</v>
      </c>
      <c r="C1362" t="s">
        <v>10</v>
      </c>
      <c r="D1362">
        <v>3</v>
      </c>
      <c r="E1362" s="8" t="str">
        <f t="shared" si="43"/>
        <v>3-Jul-1964</v>
      </c>
      <c r="F1362" s="10">
        <v>11363.28</v>
      </c>
      <c r="G1362" t="s">
        <v>12</v>
      </c>
      <c r="H1362" t="s">
        <v>16</v>
      </c>
      <c r="I1362" t="s">
        <v>13</v>
      </c>
      <c r="J1362">
        <f t="shared" si="42"/>
        <v>58</v>
      </c>
      <c r="K1362">
        <v>0</v>
      </c>
    </row>
    <row r="1363" spans="1:11" x14ac:dyDescent="0.35">
      <c r="A1363" t="s">
        <v>1392</v>
      </c>
      <c r="B1363">
        <v>1964</v>
      </c>
      <c r="C1363" t="s">
        <v>30</v>
      </c>
      <c r="D1363">
        <v>13</v>
      </c>
      <c r="E1363" s="8" t="str">
        <f t="shared" si="43"/>
        <v>13-Dec-1964</v>
      </c>
      <c r="F1363" s="10">
        <v>11365.95</v>
      </c>
      <c r="G1363" t="s">
        <v>12</v>
      </c>
      <c r="H1363" t="s">
        <v>11</v>
      </c>
      <c r="I1363" t="s">
        <v>41</v>
      </c>
      <c r="J1363">
        <f t="shared" si="42"/>
        <v>58</v>
      </c>
      <c r="K1363">
        <v>0</v>
      </c>
    </row>
    <row r="1364" spans="1:11" x14ac:dyDescent="0.35">
      <c r="A1364" t="s">
        <v>1393</v>
      </c>
      <c r="B1364">
        <v>1979</v>
      </c>
      <c r="C1364" t="s">
        <v>18</v>
      </c>
      <c r="D1364">
        <v>7</v>
      </c>
      <c r="E1364" s="8" t="str">
        <f t="shared" si="43"/>
        <v>7-Jun-1979</v>
      </c>
      <c r="F1364" s="10">
        <v>11369.39</v>
      </c>
      <c r="G1364" t="s">
        <v>12</v>
      </c>
      <c r="H1364" t="s">
        <v>16</v>
      </c>
      <c r="I1364" t="s">
        <v>534</v>
      </c>
      <c r="J1364">
        <f t="shared" si="42"/>
        <v>44</v>
      </c>
      <c r="K1364">
        <v>2</v>
      </c>
    </row>
    <row r="1365" spans="1:11" x14ac:dyDescent="0.35">
      <c r="A1365" t="s">
        <v>1394</v>
      </c>
      <c r="B1365">
        <v>1972</v>
      </c>
      <c r="C1365" t="s">
        <v>30</v>
      </c>
      <c r="D1365">
        <v>6</v>
      </c>
      <c r="E1365" s="8" t="str">
        <f t="shared" si="43"/>
        <v>6-Dec-1972</v>
      </c>
      <c r="F1365" s="10">
        <v>11378.57</v>
      </c>
      <c r="G1365" t="s">
        <v>12</v>
      </c>
      <c r="H1365" t="s">
        <v>11</v>
      </c>
      <c r="I1365" t="s">
        <v>199</v>
      </c>
      <c r="J1365">
        <f t="shared" si="42"/>
        <v>50</v>
      </c>
      <c r="K1365">
        <v>0</v>
      </c>
    </row>
    <row r="1366" spans="1:11" x14ac:dyDescent="0.35">
      <c r="A1366" t="s">
        <v>1395</v>
      </c>
      <c r="B1366">
        <v>1964</v>
      </c>
      <c r="C1366" t="s">
        <v>18</v>
      </c>
      <c r="D1366">
        <v>13</v>
      </c>
      <c r="E1366" s="8" t="str">
        <f t="shared" si="43"/>
        <v>13-Jun-1964</v>
      </c>
      <c r="F1366" s="10">
        <v>11381.33</v>
      </c>
      <c r="G1366" t="s">
        <v>12</v>
      </c>
      <c r="H1366" t="s">
        <v>11</v>
      </c>
      <c r="I1366" t="s">
        <v>13</v>
      </c>
      <c r="J1366">
        <f t="shared" si="42"/>
        <v>58</v>
      </c>
      <c r="K1366">
        <v>0</v>
      </c>
    </row>
    <row r="1367" spans="1:11" x14ac:dyDescent="0.35">
      <c r="A1367" t="s">
        <v>1396</v>
      </c>
      <c r="B1367">
        <v>1997</v>
      </c>
      <c r="C1367" t="s">
        <v>10</v>
      </c>
      <c r="D1367">
        <v>28</v>
      </c>
      <c r="E1367" s="8" t="str">
        <f t="shared" si="43"/>
        <v>28-Jul-1997</v>
      </c>
      <c r="F1367" s="10">
        <v>11388.27</v>
      </c>
      <c r="G1367" t="s">
        <v>12</v>
      </c>
      <c r="H1367" t="s">
        <v>11</v>
      </c>
      <c r="I1367" t="s">
        <v>534</v>
      </c>
      <c r="J1367">
        <f t="shared" si="42"/>
        <v>25</v>
      </c>
      <c r="K1367">
        <v>0</v>
      </c>
    </row>
    <row r="1368" spans="1:11" x14ac:dyDescent="0.35">
      <c r="A1368" t="s">
        <v>1397</v>
      </c>
      <c r="B1368">
        <v>1967</v>
      </c>
      <c r="C1368" t="s">
        <v>30</v>
      </c>
      <c r="D1368">
        <v>19</v>
      </c>
      <c r="E1368" s="8" t="str">
        <f t="shared" si="43"/>
        <v>19-Dec-1967</v>
      </c>
      <c r="F1368" s="10">
        <v>11394.07</v>
      </c>
      <c r="G1368" t="s">
        <v>12</v>
      </c>
      <c r="H1368" t="s">
        <v>16</v>
      </c>
      <c r="I1368" t="s">
        <v>169</v>
      </c>
      <c r="J1368">
        <f t="shared" si="42"/>
        <v>55</v>
      </c>
      <c r="K1368">
        <v>1</v>
      </c>
    </row>
    <row r="1369" spans="1:11" x14ac:dyDescent="0.35">
      <c r="A1369" t="s">
        <v>1398</v>
      </c>
      <c r="B1369">
        <v>1970</v>
      </c>
      <c r="C1369" t="s">
        <v>36</v>
      </c>
      <c r="D1369">
        <v>2</v>
      </c>
      <c r="E1369" s="8" t="str">
        <f t="shared" si="43"/>
        <v>2-Oct-1970</v>
      </c>
      <c r="F1369" s="10">
        <v>11396.9</v>
      </c>
      <c r="G1369" t="s">
        <v>12</v>
      </c>
      <c r="H1369" t="s">
        <v>12</v>
      </c>
      <c r="I1369" t="s">
        <v>246</v>
      </c>
      <c r="J1369">
        <f t="shared" si="42"/>
        <v>52</v>
      </c>
      <c r="K1369">
        <v>2</v>
      </c>
    </row>
    <row r="1370" spans="1:11" x14ac:dyDescent="0.35">
      <c r="A1370" t="s">
        <v>1399</v>
      </c>
      <c r="B1370">
        <v>1970</v>
      </c>
      <c r="C1370" t="s">
        <v>36</v>
      </c>
      <c r="D1370">
        <v>7</v>
      </c>
      <c r="E1370" s="8" t="str">
        <f t="shared" si="43"/>
        <v>7-Oct-1970</v>
      </c>
      <c r="F1370" s="10">
        <v>11411.69</v>
      </c>
      <c r="G1370" t="s">
        <v>12</v>
      </c>
      <c r="H1370" t="s">
        <v>11</v>
      </c>
      <c r="I1370" t="s">
        <v>41</v>
      </c>
      <c r="J1370">
        <f t="shared" si="42"/>
        <v>52</v>
      </c>
      <c r="K1370">
        <v>3</v>
      </c>
    </row>
    <row r="1371" spans="1:11" x14ac:dyDescent="0.35">
      <c r="A1371" t="s">
        <v>1400</v>
      </c>
      <c r="B1371">
        <v>1983</v>
      </c>
      <c r="C1371" t="s">
        <v>36</v>
      </c>
      <c r="D1371">
        <v>23</v>
      </c>
      <c r="E1371" s="8" t="str">
        <f t="shared" si="43"/>
        <v>23-Oct-1983</v>
      </c>
      <c r="F1371" s="10">
        <v>11412.02</v>
      </c>
      <c r="G1371" t="s">
        <v>12</v>
      </c>
      <c r="H1371" t="s">
        <v>16</v>
      </c>
      <c r="I1371" t="s">
        <v>299</v>
      </c>
      <c r="J1371">
        <f t="shared" si="42"/>
        <v>39</v>
      </c>
      <c r="K1371">
        <v>3</v>
      </c>
    </row>
    <row r="1372" spans="1:11" x14ac:dyDescent="0.35">
      <c r="A1372" t="s">
        <v>1401</v>
      </c>
      <c r="B1372">
        <v>1985</v>
      </c>
      <c r="C1372" t="s">
        <v>18</v>
      </c>
      <c r="D1372">
        <v>9</v>
      </c>
      <c r="E1372" s="8" t="str">
        <f t="shared" si="43"/>
        <v>9-Jun-1985</v>
      </c>
      <c r="F1372" s="10">
        <v>11419.49</v>
      </c>
      <c r="G1372" t="s">
        <v>12</v>
      </c>
      <c r="H1372" t="s">
        <v>16</v>
      </c>
      <c r="I1372" t="s">
        <v>23</v>
      </c>
      <c r="J1372">
        <f t="shared" si="42"/>
        <v>37</v>
      </c>
      <c r="K1372">
        <v>3</v>
      </c>
    </row>
    <row r="1373" spans="1:11" x14ac:dyDescent="0.35">
      <c r="A1373" t="s">
        <v>1402</v>
      </c>
      <c r="B1373">
        <v>1980</v>
      </c>
      <c r="C1373" t="s">
        <v>10</v>
      </c>
      <c r="D1373">
        <v>17</v>
      </c>
      <c r="E1373" s="8" t="str">
        <f t="shared" si="43"/>
        <v>17-Jul-1980</v>
      </c>
      <c r="F1373" s="10">
        <v>11435.74</v>
      </c>
      <c r="G1373" t="s">
        <v>12</v>
      </c>
      <c r="H1373" t="s">
        <v>12</v>
      </c>
      <c r="I1373" t="s">
        <v>299</v>
      </c>
      <c r="J1373">
        <f t="shared" si="42"/>
        <v>42</v>
      </c>
      <c r="K1373">
        <v>2</v>
      </c>
    </row>
    <row r="1374" spans="1:11" x14ac:dyDescent="0.35">
      <c r="A1374" t="s">
        <v>1403</v>
      </c>
      <c r="B1374">
        <v>1971</v>
      </c>
      <c r="C1374" t="s">
        <v>20</v>
      </c>
      <c r="D1374">
        <v>12</v>
      </c>
      <c r="E1374" s="8" t="str">
        <f t="shared" si="43"/>
        <v>12-Sep-1971</v>
      </c>
      <c r="F1374" s="10">
        <v>11436.74</v>
      </c>
      <c r="G1374" t="s">
        <v>12</v>
      </c>
      <c r="H1374" t="s">
        <v>12</v>
      </c>
      <c r="I1374" t="s">
        <v>23</v>
      </c>
      <c r="J1374">
        <f t="shared" si="42"/>
        <v>51</v>
      </c>
      <c r="K1374">
        <v>3</v>
      </c>
    </row>
    <row r="1375" spans="1:11" x14ac:dyDescent="0.35">
      <c r="A1375" t="s">
        <v>1404</v>
      </c>
      <c r="B1375">
        <v>1966</v>
      </c>
      <c r="C1375" t="s">
        <v>18</v>
      </c>
      <c r="D1375">
        <v>14</v>
      </c>
      <c r="E1375" s="8" t="str">
        <f t="shared" si="43"/>
        <v>14-Jun-1966</v>
      </c>
      <c r="F1375" s="10">
        <v>11454.02</v>
      </c>
      <c r="G1375" t="s">
        <v>12</v>
      </c>
      <c r="H1375" t="s">
        <v>16</v>
      </c>
      <c r="I1375" t="s">
        <v>23</v>
      </c>
      <c r="J1375">
        <f t="shared" si="42"/>
        <v>56</v>
      </c>
      <c r="K1375">
        <v>0</v>
      </c>
    </row>
    <row r="1376" spans="1:11" x14ac:dyDescent="0.35">
      <c r="A1376" t="s">
        <v>1405</v>
      </c>
      <c r="B1376">
        <v>1965</v>
      </c>
      <c r="C1376" t="s">
        <v>18</v>
      </c>
      <c r="D1376">
        <v>23</v>
      </c>
      <c r="E1376" s="8" t="str">
        <f t="shared" si="43"/>
        <v>23-Jun-1965</v>
      </c>
      <c r="F1376" s="10">
        <v>11455.28</v>
      </c>
      <c r="G1376" t="s">
        <v>12</v>
      </c>
      <c r="H1376" t="s">
        <v>11</v>
      </c>
      <c r="I1376" t="s">
        <v>41</v>
      </c>
      <c r="J1376">
        <f t="shared" si="42"/>
        <v>57</v>
      </c>
      <c r="K1376">
        <v>0</v>
      </c>
    </row>
    <row r="1377" spans="1:11" x14ac:dyDescent="0.35">
      <c r="A1377" t="s">
        <v>1406</v>
      </c>
      <c r="B1377">
        <v>1966</v>
      </c>
      <c r="C1377" t="s">
        <v>20</v>
      </c>
      <c r="D1377">
        <v>7</v>
      </c>
      <c r="E1377" s="8" t="str">
        <f t="shared" si="43"/>
        <v>7-Sep-1966</v>
      </c>
      <c r="F1377" s="10">
        <v>11478.14</v>
      </c>
      <c r="G1377" t="s">
        <v>12</v>
      </c>
      <c r="H1377" t="s">
        <v>11</v>
      </c>
      <c r="I1377" t="s">
        <v>199</v>
      </c>
      <c r="J1377">
        <f t="shared" si="42"/>
        <v>56</v>
      </c>
      <c r="K1377">
        <v>0</v>
      </c>
    </row>
    <row r="1378" spans="1:11" x14ac:dyDescent="0.35">
      <c r="A1378" t="s">
        <v>1407</v>
      </c>
      <c r="B1378">
        <v>2004</v>
      </c>
      <c r="C1378" t="s">
        <v>20</v>
      </c>
      <c r="D1378">
        <v>10</v>
      </c>
      <c r="E1378" s="8" t="str">
        <f t="shared" si="43"/>
        <v>10-Sep-2004</v>
      </c>
      <c r="F1378" s="10">
        <v>11482.63</v>
      </c>
      <c r="G1378" t="s">
        <v>12</v>
      </c>
      <c r="H1378" t="s">
        <v>11</v>
      </c>
      <c r="I1378" t="s">
        <v>13</v>
      </c>
      <c r="J1378">
        <f t="shared" si="42"/>
        <v>18</v>
      </c>
      <c r="K1378">
        <v>0</v>
      </c>
    </row>
    <row r="1379" spans="1:11" x14ac:dyDescent="0.35">
      <c r="A1379" t="s">
        <v>1408</v>
      </c>
      <c r="B1379">
        <v>1970</v>
      </c>
      <c r="C1379" t="s">
        <v>36</v>
      </c>
      <c r="D1379">
        <v>13</v>
      </c>
      <c r="E1379" s="8" t="str">
        <f t="shared" si="43"/>
        <v>13-Oct-1970</v>
      </c>
      <c r="F1379" s="10">
        <v>11488.32</v>
      </c>
      <c r="G1379" t="s">
        <v>12</v>
      </c>
      <c r="H1379" t="s">
        <v>16</v>
      </c>
      <c r="I1379" t="s">
        <v>275</v>
      </c>
      <c r="J1379">
        <f t="shared" si="42"/>
        <v>52</v>
      </c>
      <c r="K1379">
        <v>3</v>
      </c>
    </row>
    <row r="1380" spans="1:11" x14ac:dyDescent="0.35">
      <c r="A1380" t="s">
        <v>1409</v>
      </c>
      <c r="B1380">
        <v>1983</v>
      </c>
      <c r="C1380" t="s">
        <v>18</v>
      </c>
      <c r="D1380">
        <v>7</v>
      </c>
      <c r="E1380" s="8" t="str">
        <f t="shared" si="43"/>
        <v>7-Jun-1983</v>
      </c>
      <c r="F1380" s="10">
        <v>11492.46</v>
      </c>
      <c r="G1380" t="s">
        <v>12</v>
      </c>
      <c r="H1380" t="s">
        <v>12</v>
      </c>
      <c r="I1380" t="s">
        <v>534</v>
      </c>
      <c r="J1380">
        <f t="shared" si="42"/>
        <v>40</v>
      </c>
      <c r="K1380">
        <v>3</v>
      </c>
    </row>
    <row r="1381" spans="1:11" x14ac:dyDescent="0.35">
      <c r="A1381" t="s">
        <v>1410</v>
      </c>
      <c r="B1381">
        <v>1969</v>
      </c>
      <c r="C1381" t="s">
        <v>34</v>
      </c>
      <c r="D1381">
        <v>11</v>
      </c>
      <c r="E1381" s="8" t="str">
        <f t="shared" si="43"/>
        <v>11-Aug-1969</v>
      </c>
      <c r="F1381" s="10">
        <v>11497.69</v>
      </c>
      <c r="G1381" t="s">
        <v>12</v>
      </c>
      <c r="H1381" t="s">
        <v>16</v>
      </c>
      <c r="I1381" t="s">
        <v>23</v>
      </c>
      <c r="J1381">
        <f t="shared" si="42"/>
        <v>53</v>
      </c>
      <c r="K1381">
        <v>0</v>
      </c>
    </row>
    <row r="1382" spans="1:11" x14ac:dyDescent="0.35">
      <c r="A1382" t="s">
        <v>1411</v>
      </c>
      <c r="B1382">
        <v>1989</v>
      </c>
      <c r="C1382" t="s">
        <v>36</v>
      </c>
      <c r="D1382">
        <v>6</v>
      </c>
      <c r="E1382" s="8" t="str">
        <f t="shared" si="43"/>
        <v>6-Oct-1989</v>
      </c>
      <c r="F1382" s="10">
        <v>11511.61</v>
      </c>
      <c r="G1382" t="s">
        <v>12</v>
      </c>
      <c r="H1382" t="s">
        <v>12</v>
      </c>
      <c r="I1382" t="s">
        <v>534</v>
      </c>
      <c r="J1382">
        <f t="shared" si="42"/>
        <v>33</v>
      </c>
      <c r="K1382">
        <v>3</v>
      </c>
    </row>
    <row r="1383" spans="1:11" x14ac:dyDescent="0.35">
      <c r="A1383" t="s">
        <v>1412</v>
      </c>
      <c r="B1383">
        <v>1968</v>
      </c>
      <c r="C1383" t="s">
        <v>18</v>
      </c>
      <c r="D1383">
        <v>24</v>
      </c>
      <c r="E1383" s="8" t="str">
        <f t="shared" si="43"/>
        <v>24-Jun-1968</v>
      </c>
      <c r="F1383" s="10">
        <v>11512.41</v>
      </c>
      <c r="G1383" t="s">
        <v>12</v>
      </c>
      <c r="H1383" t="s">
        <v>16</v>
      </c>
      <c r="I1383" t="s">
        <v>246</v>
      </c>
      <c r="J1383">
        <f t="shared" si="42"/>
        <v>54</v>
      </c>
      <c r="K1383">
        <v>1</v>
      </c>
    </row>
    <row r="1384" spans="1:11" x14ac:dyDescent="0.35">
      <c r="A1384" t="s">
        <v>1413</v>
      </c>
      <c r="B1384">
        <v>1971</v>
      </c>
      <c r="C1384" t="s">
        <v>30</v>
      </c>
      <c r="D1384">
        <v>19</v>
      </c>
      <c r="E1384" s="8" t="str">
        <f t="shared" si="43"/>
        <v>19-Dec-1971</v>
      </c>
      <c r="F1384" s="10">
        <v>11520.1</v>
      </c>
      <c r="G1384" t="s">
        <v>12</v>
      </c>
      <c r="H1384" t="s">
        <v>16</v>
      </c>
      <c r="I1384" t="s">
        <v>23</v>
      </c>
      <c r="J1384">
        <f t="shared" si="42"/>
        <v>51</v>
      </c>
      <c r="K1384">
        <v>4</v>
      </c>
    </row>
    <row r="1385" spans="1:11" x14ac:dyDescent="0.35">
      <c r="A1385" t="s">
        <v>1414</v>
      </c>
      <c r="B1385">
        <v>1988</v>
      </c>
      <c r="C1385" t="s">
        <v>18</v>
      </c>
      <c r="D1385">
        <v>12</v>
      </c>
      <c r="E1385" s="8" t="str">
        <f t="shared" si="43"/>
        <v>12-Jun-1988</v>
      </c>
      <c r="F1385" s="10">
        <v>11524.25</v>
      </c>
      <c r="G1385" t="s">
        <v>12</v>
      </c>
      <c r="H1385" t="s">
        <v>16</v>
      </c>
      <c r="I1385" t="s">
        <v>534</v>
      </c>
      <c r="J1385">
        <f t="shared" si="42"/>
        <v>34</v>
      </c>
      <c r="K1385">
        <v>3</v>
      </c>
    </row>
    <row r="1386" spans="1:11" x14ac:dyDescent="0.35">
      <c r="A1386" t="s">
        <v>1415</v>
      </c>
      <c r="B1386">
        <v>1970</v>
      </c>
      <c r="C1386" t="s">
        <v>10</v>
      </c>
      <c r="D1386">
        <v>23</v>
      </c>
      <c r="E1386" s="8" t="str">
        <f t="shared" si="43"/>
        <v>23-Jul-1970</v>
      </c>
      <c r="F1386" s="10">
        <v>11530.12</v>
      </c>
      <c r="G1386" t="s">
        <v>12</v>
      </c>
      <c r="H1386" t="s">
        <v>16</v>
      </c>
      <c r="I1386" t="s">
        <v>23</v>
      </c>
      <c r="J1386">
        <f t="shared" si="42"/>
        <v>52</v>
      </c>
      <c r="K1386">
        <v>0</v>
      </c>
    </row>
    <row r="1387" spans="1:11" x14ac:dyDescent="0.35">
      <c r="A1387" t="s">
        <v>1416</v>
      </c>
      <c r="B1387">
        <v>1965</v>
      </c>
      <c r="C1387" t="s">
        <v>36</v>
      </c>
      <c r="D1387">
        <v>3</v>
      </c>
      <c r="E1387" s="8" t="str">
        <f t="shared" si="43"/>
        <v>3-Oct-1965</v>
      </c>
      <c r="F1387" s="10">
        <v>11534.87</v>
      </c>
      <c r="G1387" t="s">
        <v>12</v>
      </c>
      <c r="H1387" t="s">
        <v>16</v>
      </c>
      <c r="I1387" t="s">
        <v>355</v>
      </c>
      <c r="J1387">
        <f t="shared" si="42"/>
        <v>57</v>
      </c>
      <c r="K1387">
        <v>0</v>
      </c>
    </row>
    <row r="1388" spans="1:11" x14ac:dyDescent="0.35">
      <c r="A1388" t="s">
        <v>1417</v>
      </c>
      <c r="B1388">
        <v>1968</v>
      </c>
      <c r="C1388" t="s">
        <v>15</v>
      </c>
      <c r="D1388">
        <v>14</v>
      </c>
      <c r="E1388" s="8" t="str">
        <f t="shared" si="43"/>
        <v>14-Nov-1968</v>
      </c>
      <c r="F1388" s="10">
        <v>11538.42</v>
      </c>
      <c r="G1388" t="s">
        <v>12</v>
      </c>
      <c r="H1388" t="s">
        <v>16</v>
      </c>
      <c r="I1388" t="s">
        <v>41</v>
      </c>
      <c r="J1388">
        <f t="shared" si="42"/>
        <v>54</v>
      </c>
      <c r="K1388">
        <v>2</v>
      </c>
    </row>
    <row r="1389" spans="1:11" x14ac:dyDescent="0.35">
      <c r="A1389" t="s">
        <v>1418</v>
      </c>
      <c r="B1389">
        <v>1971</v>
      </c>
      <c r="C1389" t="s">
        <v>30</v>
      </c>
      <c r="D1389">
        <v>1</v>
      </c>
      <c r="E1389" s="8" t="str">
        <f t="shared" si="43"/>
        <v>1-Dec-1971</v>
      </c>
      <c r="F1389" s="10">
        <v>11540.25</v>
      </c>
      <c r="G1389" t="s">
        <v>12</v>
      </c>
      <c r="H1389" t="s">
        <v>16</v>
      </c>
      <c r="I1389" t="s">
        <v>23</v>
      </c>
      <c r="J1389">
        <f t="shared" si="42"/>
        <v>51</v>
      </c>
      <c r="K1389">
        <v>0</v>
      </c>
    </row>
    <row r="1390" spans="1:11" x14ac:dyDescent="0.35">
      <c r="A1390" t="s">
        <v>1419</v>
      </c>
      <c r="B1390">
        <v>1973</v>
      </c>
      <c r="C1390" t="s">
        <v>10</v>
      </c>
      <c r="D1390">
        <v>23</v>
      </c>
      <c r="E1390" s="8" t="str">
        <f t="shared" si="43"/>
        <v>23-Jul-1973</v>
      </c>
      <c r="F1390" s="10">
        <v>11552.9</v>
      </c>
      <c r="G1390" t="s">
        <v>12</v>
      </c>
      <c r="H1390" t="s">
        <v>11</v>
      </c>
      <c r="I1390" t="s">
        <v>41</v>
      </c>
      <c r="J1390">
        <f t="shared" si="42"/>
        <v>49</v>
      </c>
      <c r="K1390">
        <v>5</v>
      </c>
    </row>
    <row r="1391" spans="1:11" x14ac:dyDescent="0.35">
      <c r="A1391" t="s">
        <v>1420</v>
      </c>
      <c r="B1391">
        <v>1965</v>
      </c>
      <c r="C1391" t="s">
        <v>36</v>
      </c>
      <c r="D1391">
        <v>27</v>
      </c>
      <c r="E1391" s="8" t="str">
        <f t="shared" si="43"/>
        <v>27-Oct-1965</v>
      </c>
      <c r="F1391" s="10">
        <v>11554.22</v>
      </c>
      <c r="G1391" t="s">
        <v>12</v>
      </c>
      <c r="H1391" t="s">
        <v>16</v>
      </c>
      <c r="I1391" t="s">
        <v>13</v>
      </c>
      <c r="J1391">
        <f t="shared" si="42"/>
        <v>57</v>
      </c>
      <c r="K1391">
        <v>1</v>
      </c>
    </row>
    <row r="1392" spans="1:11" x14ac:dyDescent="0.35">
      <c r="A1392" t="s">
        <v>1421</v>
      </c>
      <c r="B1392">
        <v>1965</v>
      </c>
      <c r="C1392" t="s">
        <v>30</v>
      </c>
      <c r="D1392">
        <v>25</v>
      </c>
      <c r="E1392" s="8" t="str">
        <f t="shared" si="43"/>
        <v>25-Dec-1965</v>
      </c>
      <c r="F1392" s="10">
        <v>11566.3</v>
      </c>
      <c r="G1392" t="s">
        <v>12</v>
      </c>
      <c r="H1392" t="s">
        <v>12</v>
      </c>
      <c r="I1392" t="s">
        <v>167</v>
      </c>
      <c r="J1392">
        <f t="shared" si="42"/>
        <v>57</v>
      </c>
      <c r="K1392">
        <v>0</v>
      </c>
    </row>
    <row r="1393" spans="1:11" x14ac:dyDescent="0.35">
      <c r="A1393" t="s">
        <v>1422</v>
      </c>
      <c r="B1393">
        <v>1965</v>
      </c>
      <c r="C1393" t="s">
        <v>15</v>
      </c>
      <c r="D1393">
        <v>6</v>
      </c>
      <c r="E1393" s="8" t="str">
        <f t="shared" si="43"/>
        <v>6-Nov-1965</v>
      </c>
      <c r="F1393" s="10">
        <v>11576.13</v>
      </c>
      <c r="G1393" t="s">
        <v>12</v>
      </c>
      <c r="H1393" t="s">
        <v>12</v>
      </c>
      <c r="I1393" t="s">
        <v>41</v>
      </c>
      <c r="J1393">
        <f t="shared" si="42"/>
        <v>57</v>
      </c>
      <c r="K1393">
        <v>1</v>
      </c>
    </row>
    <row r="1394" spans="1:11" x14ac:dyDescent="0.35">
      <c r="A1394" t="s">
        <v>1423</v>
      </c>
      <c r="B1394">
        <v>1964</v>
      </c>
      <c r="C1394" t="s">
        <v>18</v>
      </c>
      <c r="D1394">
        <v>20</v>
      </c>
      <c r="E1394" s="8" t="str">
        <f t="shared" si="43"/>
        <v>20-Jun-1964</v>
      </c>
      <c r="F1394" s="10">
        <v>11602.75</v>
      </c>
      <c r="G1394" t="s">
        <v>12</v>
      </c>
      <c r="H1394" t="s">
        <v>16</v>
      </c>
      <c r="I1394" t="s">
        <v>515</v>
      </c>
      <c r="J1394">
        <f t="shared" si="42"/>
        <v>58</v>
      </c>
      <c r="K1394">
        <v>0</v>
      </c>
    </row>
    <row r="1395" spans="1:11" x14ac:dyDescent="0.35">
      <c r="A1395" t="s">
        <v>1424</v>
      </c>
      <c r="B1395">
        <v>1986</v>
      </c>
      <c r="C1395" t="s">
        <v>10</v>
      </c>
      <c r="D1395">
        <v>17</v>
      </c>
      <c r="E1395" s="8" t="str">
        <f t="shared" si="43"/>
        <v>17-Jul-1986</v>
      </c>
      <c r="F1395" s="10">
        <v>11625.11</v>
      </c>
      <c r="G1395" t="s">
        <v>12</v>
      </c>
      <c r="H1395" t="s">
        <v>12</v>
      </c>
      <c r="I1395" t="s">
        <v>631</v>
      </c>
      <c r="J1395">
        <f t="shared" si="42"/>
        <v>36</v>
      </c>
      <c r="K1395">
        <v>3</v>
      </c>
    </row>
    <row r="1396" spans="1:11" x14ac:dyDescent="0.35">
      <c r="A1396" t="s">
        <v>1425</v>
      </c>
      <c r="B1396">
        <v>1966</v>
      </c>
      <c r="C1396" t="s">
        <v>36</v>
      </c>
      <c r="D1396">
        <v>4</v>
      </c>
      <c r="E1396" s="8" t="str">
        <f t="shared" si="43"/>
        <v>4-Oct-1966</v>
      </c>
      <c r="F1396" s="10">
        <v>11657.72</v>
      </c>
      <c r="G1396" t="s">
        <v>12</v>
      </c>
      <c r="H1396" t="s">
        <v>11</v>
      </c>
      <c r="I1396" t="s">
        <v>246</v>
      </c>
      <c r="J1396">
        <f t="shared" si="42"/>
        <v>56</v>
      </c>
      <c r="K1396">
        <v>0</v>
      </c>
    </row>
    <row r="1397" spans="1:11" x14ac:dyDescent="0.35">
      <c r="A1397" t="s">
        <v>1426</v>
      </c>
      <c r="B1397">
        <v>1994</v>
      </c>
      <c r="C1397" t="s">
        <v>10</v>
      </c>
      <c r="D1397">
        <v>20</v>
      </c>
      <c r="E1397" s="8" t="str">
        <f t="shared" si="43"/>
        <v>20-Jul-1994</v>
      </c>
      <c r="F1397" s="10">
        <v>11657.81</v>
      </c>
      <c r="G1397" t="s">
        <v>12</v>
      </c>
      <c r="H1397" t="s">
        <v>11</v>
      </c>
      <c r="I1397" t="s">
        <v>248</v>
      </c>
      <c r="J1397">
        <f t="shared" si="42"/>
        <v>28</v>
      </c>
      <c r="K1397">
        <v>0</v>
      </c>
    </row>
    <row r="1398" spans="1:11" x14ac:dyDescent="0.35">
      <c r="A1398" t="s">
        <v>1427</v>
      </c>
      <c r="B1398">
        <v>1966</v>
      </c>
      <c r="C1398" t="s">
        <v>10</v>
      </c>
      <c r="D1398">
        <v>6</v>
      </c>
      <c r="E1398" s="8" t="str">
        <f t="shared" si="43"/>
        <v>6-Jul-1966</v>
      </c>
      <c r="F1398" s="10">
        <v>11658.12</v>
      </c>
      <c r="G1398" t="s">
        <v>12</v>
      </c>
      <c r="H1398" t="s">
        <v>16</v>
      </c>
      <c r="I1398" t="s">
        <v>246</v>
      </c>
      <c r="J1398">
        <f t="shared" si="42"/>
        <v>56</v>
      </c>
      <c r="K1398">
        <v>0</v>
      </c>
    </row>
    <row r="1399" spans="1:11" x14ac:dyDescent="0.35">
      <c r="A1399" t="s">
        <v>1428</v>
      </c>
      <c r="B1399">
        <v>1966</v>
      </c>
      <c r="C1399" t="s">
        <v>34</v>
      </c>
      <c r="D1399">
        <v>23</v>
      </c>
      <c r="E1399" s="8" t="str">
        <f t="shared" si="43"/>
        <v>23-Aug-1966</v>
      </c>
      <c r="F1399" s="10">
        <v>11658.38</v>
      </c>
      <c r="G1399" t="s">
        <v>12</v>
      </c>
      <c r="H1399" t="s">
        <v>12</v>
      </c>
      <c r="I1399" t="s">
        <v>246</v>
      </c>
      <c r="J1399">
        <f t="shared" si="42"/>
        <v>56</v>
      </c>
      <c r="K1399">
        <v>0</v>
      </c>
    </row>
    <row r="1400" spans="1:11" x14ac:dyDescent="0.35">
      <c r="A1400" t="s">
        <v>1429</v>
      </c>
      <c r="B1400">
        <v>1966</v>
      </c>
      <c r="C1400" t="s">
        <v>15</v>
      </c>
      <c r="D1400">
        <v>9</v>
      </c>
      <c r="E1400" s="8" t="str">
        <f t="shared" si="43"/>
        <v>9-Nov-1966</v>
      </c>
      <c r="F1400" s="10">
        <v>11674.13</v>
      </c>
      <c r="G1400" t="s">
        <v>12</v>
      </c>
      <c r="H1400" t="s">
        <v>16</v>
      </c>
      <c r="I1400" t="s">
        <v>41</v>
      </c>
      <c r="J1400">
        <f t="shared" si="42"/>
        <v>56</v>
      </c>
      <c r="K1400">
        <v>1</v>
      </c>
    </row>
    <row r="1401" spans="1:11" x14ac:dyDescent="0.35">
      <c r="A1401" t="s">
        <v>1430</v>
      </c>
      <c r="B1401">
        <v>1970</v>
      </c>
      <c r="C1401" t="s">
        <v>30</v>
      </c>
      <c r="D1401">
        <v>1</v>
      </c>
      <c r="E1401" s="8" t="str">
        <f t="shared" si="43"/>
        <v>1-Dec-1970</v>
      </c>
      <c r="F1401" s="10">
        <v>11696.52</v>
      </c>
      <c r="G1401" t="s">
        <v>12</v>
      </c>
      <c r="H1401" t="s">
        <v>16</v>
      </c>
      <c r="I1401" t="s">
        <v>299</v>
      </c>
      <c r="J1401">
        <f t="shared" si="42"/>
        <v>52</v>
      </c>
      <c r="K1401">
        <v>0</v>
      </c>
    </row>
    <row r="1402" spans="1:11" x14ac:dyDescent="0.35">
      <c r="A1402" t="s">
        <v>1431</v>
      </c>
      <c r="B1402">
        <v>1982</v>
      </c>
      <c r="C1402" t="s">
        <v>36</v>
      </c>
      <c r="D1402">
        <v>21</v>
      </c>
      <c r="E1402" s="8" t="str">
        <f t="shared" si="43"/>
        <v>21-Oct-1982</v>
      </c>
      <c r="F1402" s="10">
        <v>11712.97</v>
      </c>
      <c r="G1402" t="s">
        <v>12</v>
      </c>
      <c r="H1402" t="s">
        <v>11</v>
      </c>
      <c r="I1402" t="s">
        <v>299</v>
      </c>
      <c r="J1402">
        <f t="shared" si="42"/>
        <v>40</v>
      </c>
      <c r="K1402">
        <v>3</v>
      </c>
    </row>
    <row r="1403" spans="1:11" x14ac:dyDescent="0.35">
      <c r="A1403" t="s">
        <v>1432</v>
      </c>
      <c r="B1403">
        <v>1969</v>
      </c>
      <c r="C1403" t="s">
        <v>36</v>
      </c>
      <c r="D1403">
        <v>12</v>
      </c>
      <c r="E1403" s="8" t="str">
        <f t="shared" si="43"/>
        <v>12-Oct-1969</v>
      </c>
      <c r="F1403" s="10">
        <v>11729.68</v>
      </c>
      <c r="G1403" t="s">
        <v>12</v>
      </c>
      <c r="H1403" t="s">
        <v>16</v>
      </c>
      <c r="I1403" t="s">
        <v>246</v>
      </c>
      <c r="J1403">
        <f t="shared" si="42"/>
        <v>53</v>
      </c>
      <c r="K1403">
        <v>2</v>
      </c>
    </row>
    <row r="1404" spans="1:11" x14ac:dyDescent="0.35">
      <c r="A1404" t="s">
        <v>1433</v>
      </c>
      <c r="B1404">
        <v>1984</v>
      </c>
      <c r="C1404" t="s">
        <v>15</v>
      </c>
      <c r="D1404">
        <v>26</v>
      </c>
      <c r="E1404" s="8" t="str">
        <f t="shared" si="43"/>
        <v>26-Nov-1984</v>
      </c>
      <c r="F1404" s="10">
        <v>11730.82</v>
      </c>
      <c r="G1404" t="s">
        <v>12</v>
      </c>
      <c r="H1404" t="s">
        <v>12</v>
      </c>
      <c r="I1404" t="s">
        <v>534</v>
      </c>
      <c r="J1404">
        <f t="shared" si="42"/>
        <v>38</v>
      </c>
      <c r="K1404">
        <v>3</v>
      </c>
    </row>
    <row r="1405" spans="1:11" x14ac:dyDescent="0.35">
      <c r="A1405" t="s">
        <v>1434</v>
      </c>
      <c r="B1405">
        <v>1964</v>
      </c>
      <c r="C1405" t="s">
        <v>15</v>
      </c>
      <c r="D1405">
        <v>9</v>
      </c>
      <c r="E1405" s="8" t="str">
        <f t="shared" si="43"/>
        <v>9-Nov-1964</v>
      </c>
      <c r="F1405" s="10">
        <v>11735.88</v>
      </c>
      <c r="G1405" t="s">
        <v>12</v>
      </c>
      <c r="H1405" t="s">
        <v>16</v>
      </c>
      <c r="I1405" t="s">
        <v>23</v>
      </c>
      <c r="J1405">
        <f t="shared" si="42"/>
        <v>58</v>
      </c>
      <c r="K1405">
        <v>0</v>
      </c>
    </row>
    <row r="1406" spans="1:11" x14ac:dyDescent="0.35">
      <c r="A1406" t="s">
        <v>1435</v>
      </c>
      <c r="B1406">
        <v>1988</v>
      </c>
      <c r="C1406" t="s">
        <v>20</v>
      </c>
      <c r="D1406">
        <v>5</v>
      </c>
      <c r="E1406" s="8" t="str">
        <f t="shared" si="43"/>
        <v>5-Sep-1988</v>
      </c>
      <c r="F1406" s="10">
        <v>11737.85</v>
      </c>
      <c r="G1406" t="s">
        <v>12</v>
      </c>
      <c r="H1406" t="s">
        <v>16</v>
      </c>
      <c r="I1406" t="s">
        <v>41</v>
      </c>
      <c r="J1406">
        <f t="shared" si="42"/>
        <v>34</v>
      </c>
      <c r="K1406">
        <v>2</v>
      </c>
    </row>
    <row r="1407" spans="1:11" x14ac:dyDescent="0.35">
      <c r="A1407" t="s">
        <v>1436</v>
      </c>
      <c r="B1407">
        <v>1969</v>
      </c>
      <c r="C1407" t="s">
        <v>15</v>
      </c>
      <c r="D1407">
        <v>12</v>
      </c>
      <c r="E1407" s="8" t="str">
        <f t="shared" si="43"/>
        <v>12-Nov-1969</v>
      </c>
      <c r="F1407" s="10">
        <v>11741.73</v>
      </c>
      <c r="G1407" t="s">
        <v>12</v>
      </c>
      <c r="H1407" t="s">
        <v>16</v>
      </c>
      <c r="I1407" t="s">
        <v>41</v>
      </c>
      <c r="J1407">
        <f t="shared" si="42"/>
        <v>53</v>
      </c>
      <c r="K1407">
        <v>3</v>
      </c>
    </row>
    <row r="1408" spans="1:11" x14ac:dyDescent="0.35">
      <c r="A1408" t="s">
        <v>1437</v>
      </c>
      <c r="B1408">
        <v>1963</v>
      </c>
      <c r="C1408" t="s">
        <v>18</v>
      </c>
      <c r="D1408">
        <v>9</v>
      </c>
      <c r="E1408" s="8" t="str">
        <f t="shared" si="43"/>
        <v>9-Jun-1963</v>
      </c>
      <c r="F1408" s="10">
        <v>11743.3</v>
      </c>
      <c r="G1408" t="s">
        <v>12</v>
      </c>
      <c r="H1408" t="s">
        <v>12</v>
      </c>
      <c r="I1408" t="s">
        <v>13</v>
      </c>
      <c r="J1408">
        <f t="shared" si="42"/>
        <v>59</v>
      </c>
      <c r="K1408">
        <v>0</v>
      </c>
    </row>
    <row r="1409" spans="1:11" x14ac:dyDescent="0.35">
      <c r="A1409" t="s">
        <v>1438</v>
      </c>
      <c r="B1409">
        <v>1964</v>
      </c>
      <c r="C1409" t="s">
        <v>30</v>
      </c>
      <c r="D1409">
        <v>2</v>
      </c>
      <c r="E1409" s="8" t="str">
        <f t="shared" si="43"/>
        <v>2-Dec-1964</v>
      </c>
      <c r="F1409" s="10">
        <v>11743.93</v>
      </c>
      <c r="G1409" t="s">
        <v>12</v>
      </c>
      <c r="H1409" t="s">
        <v>16</v>
      </c>
      <c r="I1409" t="s">
        <v>23</v>
      </c>
      <c r="J1409">
        <f t="shared" si="42"/>
        <v>58</v>
      </c>
      <c r="K1409">
        <v>0</v>
      </c>
    </row>
    <row r="1410" spans="1:11" x14ac:dyDescent="0.35">
      <c r="A1410" t="s">
        <v>1439</v>
      </c>
      <c r="B1410">
        <v>1979</v>
      </c>
      <c r="C1410" t="s">
        <v>15</v>
      </c>
      <c r="D1410">
        <v>6</v>
      </c>
      <c r="E1410" s="8" t="str">
        <f t="shared" si="43"/>
        <v>6-Nov-1979</v>
      </c>
      <c r="F1410" s="10">
        <v>11752.68</v>
      </c>
      <c r="G1410" t="s">
        <v>12</v>
      </c>
      <c r="H1410" t="s">
        <v>16</v>
      </c>
      <c r="I1410" t="s">
        <v>534</v>
      </c>
      <c r="J1410">
        <f t="shared" ref="J1410:J1473" si="44">DATEDIF(E1410,"08-6-2023","y")</f>
        <v>43</v>
      </c>
      <c r="K1410">
        <v>2</v>
      </c>
    </row>
    <row r="1411" spans="1:11" x14ac:dyDescent="0.35">
      <c r="A1411" t="s">
        <v>1440</v>
      </c>
      <c r="B1411">
        <v>1966</v>
      </c>
      <c r="C1411" t="s">
        <v>10</v>
      </c>
      <c r="D1411">
        <v>25</v>
      </c>
      <c r="E1411" s="8" t="str">
        <f t="shared" ref="E1411:E1474" si="45">CONCATENATE(D1411,"-",C1411,"-",B1411)</f>
        <v>25-Jul-1966</v>
      </c>
      <c r="F1411" s="10">
        <v>11763</v>
      </c>
      <c r="G1411" t="s">
        <v>12</v>
      </c>
      <c r="H1411" t="s">
        <v>12</v>
      </c>
      <c r="I1411" t="s">
        <v>167</v>
      </c>
      <c r="J1411">
        <f t="shared" si="44"/>
        <v>56</v>
      </c>
      <c r="K1411">
        <v>1</v>
      </c>
    </row>
    <row r="1412" spans="1:11" x14ac:dyDescent="0.35">
      <c r="A1412" t="s">
        <v>1441</v>
      </c>
      <c r="B1412">
        <v>1982</v>
      </c>
      <c r="C1412" t="s">
        <v>15</v>
      </c>
      <c r="D1412">
        <v>20</v>
      </c>
      <c r="E1412" s="8" t="str">
        <f t="shared" si="45"/>
        <v>20-Nov-1982</v>
      </c>
      <c r="F1412" s="10">
        <v>11773.06</v>
      </c>
      <c r="G1412" t="s">
        <v>12</v>
      </c>
      <c r="H1412" t="s">
        <v>12</v>
      </c>
      <c r="I1412" t="s">
        <v>534</v>
      </c>
      <c r="J1412">
        <f t="shared" si="44"/>
        <v>40</v>
      </c>
      <c r="K1412">
        <v>3</v>
      </c>
    </row>
    <row r="1413" spans="1:11" x14ac:dyDescent="0.35">
      <c r="A1413" t="s">
        <v>1442</v>
      </c>
      <c r="B1413">
        <v>1965</v>
      </c>
      <c r="C1413" t="s">
        <v>36</v>
      </c>
      <c r="D1413">
        <v>3</v>
      </c>
      <c r="E1413" s="8" t="str">
        <f t="shared" si="45"/>
        <v>3-Oct-1965</v>
      </c>
      <c r="F1413" s="10">
        <v>11830.61</v>
      </c>
      <c r="G1413" t="s">
        <v>12</v>
      </c>
      <c r="H1413" t="s">
        <v>16</v>
      </c>
      <c r="I1413" t="s">
        <v>23</v>
      </c>
      <c r="J1413">
        <f t="shared" si="44"/>
        <v>57</v>
      </c>
      <c r="K1413">
        <v>0</v>
      </c>
    </row>
    <row r="1414" spans="1:11" x14ac:dyDescent="0.35">
      <c r="A1414" t="s">
        <v>1443</v>
      </c>
      <c r="B1414">
        <v>1964</v>
      </c>
      <c r="C1414" t="s">
        <v>18</v>
      </c>
      <c r="D1414">
        <v>27</v>
      </c>
      <c r="E1414" s="8" t="str">
        <f t="shared" si="45"/>
        <v>27-Jun-1964</v>
      </c>
      <c r="F1414" s="10">
        <v>11833.78</v>
      </c>
      <c r="G1414" t="s">
        <v>12</v>
      </c>
      <c r="H1414" t="s">
        <v>12</v>
      </c>
      <c r="I1414" t="s">
        <v>13</v>
      </c>
      <c r="J1414">
        <f t="shared" si="44"/>
        <v>58</v>
      </c>
      <c r="K1414">
        <v>0</v>
      </c>
    </row>
    <row r="1415" spans="1:11" x14ac:dyDescent="0.35">
      <c r="A1415" t="s">
        <v>1444</v>
      </c>
      <c r="B1415">
        <v>1964</v>
      </c>
      <c r="C1415" t="s">
        <v>20</v>
      </c>
      <c r="D1415">
        <v>11</v>
      </c>
      <c r="E1415" s="8" t="str">
        <f t="shared" si="45"/>
        <v>11-Sep-1964</v>
      </c>
      <c r="F1415" s="10">
        <v>11837.16</v>
      </c>
      <c r="G1415" t="s">
        <v>12</v>
      </c>
      <c r="H1415" t="s">
        <v>12</v>
      </c>
      <c r="I1415" t="s">
        <v>41</v>
      </c>
      <c r="J1415">
        <f t="shared" si="44"/>
        <v>58</v>
      </c>
      <c r="K1415">
        <v>0</v>
      </c>
    </row>
    <row r="1416" spans="1:11" x14ac:dyDescent="0.35">
      <c r="A1416" t="s">
        <v>1445</v>
      </c>
      <c r="B1416">
        <v>1965</v>
      </c>
      <c r="C1416" t="s">
        <v>20</v>
      </c>
      <c r="D1416">
        <v>25</v>
      </c>
      <c r="E1416" s="8" t="str">
        <f t="shared" si="45"/>
        <v>25-Sep-1965</v>
      </c>
      <c r="F1416" s="10">
        <v>11840.78</v>
      </c>
      <c r="G1416" t="s">
        <v>12</v>
      </c>
      <c r="H1416" t="s">
        <v>11</v>
      </c>
      <c r="I1416" t="s">
        <v>23</v>
      </c>
      <c r="J1416">
        <f t="shared" si="44"/>
        <v>57</v>
      </c>
      <c r="K1416">
        <v>0</v>
      </c>
    </row>
    <row r="1417" spans="1:11" x14ac:dyDescent="0.35">
      <c r="A1417" t="s">
        <v>1446</v>
      </c>
      <c r="B1417">
        <v>1964</v>
      </c>
      <c r="C1417" t="s">
        <v>10</v>
      </c>
      <c r="D1417">
        <v>11</v>
      </c>
      <c r="E1417" s="8" t="str">
        <f t="shared" si="45"/>
        <v>11-Jul-1964</v>
      </c>
      <c r="F1417" s="10">
        <v>11842.44</v>
      </c>
      <c r="G1417" t="s">
        <v>12</v>
      </c>
      <c r="H1417" t="s">
        <v>11</v>
      </c>
      <c r="I1417" t="s">
        <v>41</v>
      </c>
      <c r="J1417">
        <f t="shared" si="44"/>
        <v>58</v>
      </c>
      <c r="K1417">
        <v>0</v>
      </c>
    </row>
    <row r="1418" spans="1:11" x14ac:dyDescent="0.35">
      <c r="A1418" t="s">
        <v>1447</v>
      </c>
      <c r="B1418">
        <v>1965</v>
      </c>
      <c r="C1418" t="s">
        <v>15</v>
      </c>
      <c r="D1418">
        <v>10</v>
      </c>
      <c r="E1418" s="8" t="str">
        <f t="shared" si="45"/>
        <v>10-Nov-1965</v>
      </c>
      <c r="F1418" s="10">
        <v>11842.62</v>
      </c>
      <c r="G1418" t="s">
        <v>12</v>
      </c>
      <c r="H1418" t="s">
        <v>12</v>
      </c>
      <c r="I1418" t="s">
        <v>23</v>
      </c>
      <c r="J1418">
        <f t="shared" si="44"/>
        <v>57</v>
      </c>
      <c r="K1418">
        <v>0</v>
      </c>
    </row>
    <row r="1419" spans="1:11" x14ac:dyDescent="0.35">
      <c r="A1419" t="s">
        <v>1448</v>
      </c>
      <c r="B1419">
        <v>1964</v>
      </c>
      <c r="C1419" t="s">
        <v>18</v>
      </c>
      <c r="D1419">
        <v>27</v>
      </c>
      <c r="E1419" s="8" t="str">
        <f t="shared" si="45"/>
        <v>27-Jun-1964</v>
      </c>
      <c r="F1419" s="10">
        <v>11848.14</v>
      </c>
      <c r="G1419" t="s">
        <v>12</v>
      </c>
      <c r="H1419" t="s">
        <v>11</v>
      </c>
      <c r="I1419" t="s">
        <v>41</v>
      </c>
      <c r="J1419">
        <f t="shared" si="44"/>
        <v>58</v>
      </c>
      <c r="K1419">
        <v>0</v>
      </c>
    </row>
    <row r="1420" spans="1:11" x14ac:dyDescent="0.35">
      <c r="A1420" t="s">
        <v>1449</v>
      </c>
      <c r="B1420">
        <v>1964</v>
      </c>
      <c r="C1420" t="s">
        <v>20</v>
      </c>
      <c r="D1420">
        <v>29</v>
      </c>
      <c r="E1420" s="8" t="str">
        <f t="shared" si="45"/>
        <v>29-Sep-1964</v>
      </c>
      <c r="F1420" s="10">
        <v>11856.41</v>
      </c>
      <c r="G1420" t="s">
        <v>12</v>
      </c>
      <c r="H1420" t="s">
        <v>11</v>
      </c>
      <c r="I1420" t="s">
        <v>13</v>
      </c>
      <c r="J1420">
        <f t="shared" si="44"/>
        <v>58</v>
      </c>
      <c r="K1420">
        <v>0</v>
      </c>
    </row>
    <row r="1421" spans="1:11" x14ac:dyDescent="0.35">
      <c r="A1421" t="s">
        <v>1450</v>
      </c>
      <c r="B1421">
        <v>1974</v>
      </c>
      <c r="C1421" t="s">
        <v>10</v>
      </c>
      <c r="D1421">
        <v>7</v>
      </c>
      <c r="E1421" s="8" t="str">
        <f t="shared" si="45"/>
        <v>7-Jul-1974</v>
      </c>
      <c r="F1421" s="10">
        <v>11858.56</v>
      </c>
      <c r="G1421" t="s">
        <v>12</v>
      </c>
      <c r="H1421" t="s">
        <v>12</v>
      </c>
      <c r="I1421" t="s">
        <v>41</v>
      </c>
      <c r="J1421">
        <f t="shared" si="44"/>
        <v>48</v>
      </c>
      <c r="K1421">
        <v>0</v>
      </c>
    </row>
    <row r="1422" spans="1:11" x14ac:dyDescent="0.35">
      <c r="A1422" t="s">
        <v>1451</v>
      </c>
      <c r="B1422">
        <v>1967</v>
      </c>
      <c r="C1422" t="s">
        <v>34</v>
      </c>
      <c r="D1422">
        <v>24</v>
      </c>
      <c r="E1422" s="8" t="str">
        <f t="shared" si="45"/>
        <v>24-Aug-1967</v>
      </c>
      <c r="F1422" s="10">
        <v>11879.1</v>
      </c>
      <c r="G1422" t="s">
        <v>12</v>
      </c>
      <c r="H1422" t="s">
        <v>12</v>
      </c>
      <c r="I1422" t="s">
        <v>246</v>
      </c>
      <c r="J1422">
        <f t="shared" si="44"/>
        <v>55</v>
      </c>
      <c r="K1422">
        <v>1</v>
      </c>
    </row>
    <row r="1423" spans="1:11" x14ac:dyDescent="0.35">
      <c r="A1423" t="s">
        <v>1452</v>
      </c>
      <c r="B1423">
        <v>1967</v>
      </c>
      <c r="C1423" t="s">
        <v>10</v>
      </c>
      <c r="D1423">
        <v>14</v>
      </c>
      <c r="E1423" s="8" t="str">
        <f t="shared" si="45"/>
        <v>14-Jul-1967</v>
      </c>
      <c r="F1423" s="10">
        <v>11881.36</v>
      </c>
      <c r="G1423" t="s">
        <v>12</v>
      </c>
      <c r="H1423" t="s">
        <v>11</v>
      </c>
      <c r="I1423" t="s">
        <v>41</v>
      </c>
      <c r="J1423">
        <f t="shared" si="44"/>
        <v>55</v>
      </c>
      <c r="K1423">
        <v>2</v>
      </c>
    </row>
    <row r="1424" spans="1:11" x14ac:dyDescent="0.35">
      <c r="A1424" t="s">
        <v>1453</v>
      </c>
      <c r="B1424">
        <v>1967</v>
      </c>
      <c r="C1424" t="s">
        <v>36</v>
      </c>
      <c r="D1424">
        <v>29</v>
      </c>
      <c r="E1424" s="8" t="str">
        <f t="shared" si="45"/>
        <v>29-Oct-1967</v>
      </c>
      <c r="F1424" s="10">
        <v>11881.97</v>
      </c>
      <c r="G1424" t="s">
        <v>12</v>
      </c>
      <c r="H1424" t="s">
        <v>16</v>
      </c>
      <c r="I1424" t="s">
        <v>13</v>
      </c>
      <c r="J1424">
        <f t="shared" si="44"/>
        <v>55</v>
      </c>
      <c r="K1424">
        <v>2</v>
      </c>
    </row>
    <row r="1425" spans="1:11" x14ac:dyDescent="0.35">
      <c r="A1425" t="s">
        <v>1454</v>
      </c>
      <c r="B1425">
        <v>2004</v>
      </c>
      <c r="C1425" t="s">
        <v>18</v>
      </c>
      <c r="D1425">
        <v>2</v>
      </c>
      <c r="E1425" s="8" t="str">
        <f t="shared" si="45"/>
        <v>2-Jun-2004</v>
      </c>
      <c r="F1425" s="10">
        <v>11884.05</v>
      </c>
      <c r="G1425" t="s">
        <v>12</v>
      </c>
      <c r="H1425" t="s">
        <v>12</v>
      </c>
      <c r="I1425" t="s">
        <v>13</v>
      </c>
      <c r="J1425">
        <f t="shared" si="44"/>
        <v>19</v>
      </c>
      <c r="K1425">
        <v>2</v>
      </c>
    </row>
    <row r="1426" spans="1:11" x14ac:dyDescent="0.35">
      <c r="A1426" t="s">
        <v>1455</v>
      </c>
      <c r="B1426">
        <v>1964</v>
      </c>
      <c r="C1426" t="s">
        <v>15</v>
      </c>
      <c r="D1426">
        <v>19</v>
      </c>
      <c r="E1426" s="8" t="str">
        <f t="shared" si="45"/>
        <v>19-Nov-1964</v>
      </c>
      <c r="F1426" s="10">
        <v>11918.2</v>
      </c>
      <c r="G1426" t="s">
        <v>12</v>
      </c>
      <c r="H1426" t="s">
        <v>16</v>
      </c>
      <c r="I1426" t="s">
        <v>299</v>
      </c>
      <c r="J1426">
        <f t="shared" si="44"/>
        <v>58</v>
      </c>
      <c r="K1426">
        <v>0</v>
      </c>
    </row>
    <row r="1427" spans="1:11" x14ac:dyDescent="0.35">
      <c r="A1427" t="s">
        <v>1456</v>
      </c>
      <c r="B1427">
        <v>1964</v>
      </c>
      <c r="C1427" t="s">
        <v>30</v>
      </c>
      <c r="D1427">
        <v>20</v>
      </c>
      <c r="E1427" s="8" t="str">
        <f t="shared" si="45"/>
        <v>20-Dec-1964</v>
      </c>
      <c r="F1427" s="10">
        <v>11931.13</v>
      </c>
      <c r="G1427" t="s">
        <v>12</v>
      </c>
      <c r="H1427" t="s">
        <v>16</v>
      </c>
      <c r="I1427" t="s">
        <v>165</v>
      </c>
      <c r="J1427">
        <f t="shared" si="44"/>
        <v>58</v>
      </c>
      <c r="K1427">
        <v>0</v>
      </c>
    </row>
    <row r="1428" spans="1:11" x14ac:dyDescent="0.35">
      <c r="A1428" t="s">
        <v>1457</v>
      </c>
      <c r="B1428">
        <v>1964</v>
      </c>
      <c r="C1428" t="s">
        <v>34</v>
      </c>
      <c r="D1428">
        <v>2</v>
      </c>
      <c r="E1428" s="8" t="str">
        <f t="shared" si="45"/>
        <v>2-Aug-1964</v>
      </c>
      <c r="F1428" s="10">
        <v>11938.26</v>
      </c>
      <c r="G1428" t="s">
        <v>12</v>
      </c>
      <c r="H1428" t="s">
        <v>12</v>
      </c>
      <c r="I1428" t="s">
        <v>165</v>
      </c>
      <c r="J1428">
        <f t="shared" si="44"/>
        <v>58</v>
      </c>
      <c r="K1428">
        <v>0</v>
      </c>
    </row>
    <row r="1429" spans="1:11" x14ac:dyDescent="0.35">
      <c r="A1429" t="s">
        <v>1458</v>
      </c>
      <c r="B1429">
        <v>1991</v>
      </c>
      <c r="C1429" t="s">
        <v>36</v>
      </c>
      <c r="D1429">
        <v>19</v>
      </c>
      <c r="E1429" s="8" t="str">
        <f t="shared" si="45"/>
        <v>19-Oct-1991</v>
      </c>
      <c r="F1429" s="10">
        <v>11941.83</v>
      </c>
      <c r="G1429" t="s">
        <v>12</v>
      </c>
      <c r="H1429" t="s">
        <v>16</v>
      </c>
      <c r="I1429" t="s">
        <v>248</v>
      </c>
      <c r="J1429">
        <f t="shared" si="44"/>
        <v>31</v>
      </c>
      <c r="K1429">
        <v>3</v>
      </c>
    </row>
    <row r="1430" spans="1:11" x14ac:dyDescent="0.35">
      <c r="A1430" t="s">
        <v>1459</v>
      </c>
      <c r="B1430">
        <v>1964</v>
      </c>
      <c r="C1430" t="s">
        <v>30</v>
      </c>
      <c r="D1430">
        <v>25</v>
      </c>
      <c r="E1430" s="8" t="str">
        <f t="shared" si="45"/>
        <v>25-Dec-1964</v>
      </c>
      <c r="F1430" s="10">
        <v>11944.59</v>
      </c>
      <c r="G1430" t="s">
        <v>12</v>
      </c>
      <c r="H1430" t="s">
        <v>11</v>
      </c>
      <c r="I1430" t="s">
        <v>167</v>
      </c>
      <c r="J1430">
        <f t="shared" si="44"/>
        <v>58</v>
      </c>
      <c r="K1430">
        <v>0</v>
      </c>
    </row>
    <row r="1431" spans="1:11" x14ac:dyDescent="0.35">
      <c r="A1431" t="s">
        <v>1460</v>
      </c>
      <c r="B1431">
        <v>1965</v>
      </c>
      <c r="C1431" t="s">
        <v>15</v>
      </c>
      <c r="D1431">
        <v>1</v>
      </c>
      <c r="E1431" s="8" t="str">
        <f t="shared" si="45"/>
        <v>1-Nov-1965</v>
      </c>
      <c r="F1431" s="10">
        <v>11945.13</v>
      </c>
      <c r="G1431" t="s">
        <v>12</v>
      </c>
      <c r="H1431" t="s">
        <v>11</v>
      </c>
      <c r="I1431" t="s">
        <v>23</v>
      </c>
      <c r="J1431">
        <f t="shared" si="44"/>
        <v>57</v>
      </c>
      <c r="K1431">
        <v>1</v>
      </c>
    </row>
    <row r="1432" spans="1:11" x14ac:dyDescent="0.35">
      <c r="A1432" t="s">
        <v>1461</v>
      </c>
      <c r="B1432">
        <v>1964</v>
      </c>
      <c r="C1432" t="s">
        <v>20</v>
      </c>
      <c r="D1432">
        <v>29</v>
      </c>
      <c r="E1432" s="8" t="str">
        <f t="shared" si="45"/>
        <v>29-Sep-1964</v>
      </c>
      <c r="F1432" s="10">
        <v>11946.63</v>
      </c>
      <c r="G1432" t="s">
        <v>12</v>
      </c>
      <c r="H1432" t="s">
        <v>11</v>
      </c>
      <c r="I1432" t="s">
        <v>13</v>
      </c>
      <c r="J1432">
        <f t="shared" si="44"/>
        <v>58</v>
      </c>
      <c r="K1432">
        <v>1</v>
      </c>
    </row>
    <row r="1433" spans="1:11" x14ac:dyDescent="0.35">
      <c r="A1433" t="s">
        <v>1462</v>
      </c>
      <c r="B1433">
        <v>1967</v>
      </c>
      <c r="C1433" t="s">
        <v>30</v>
      </c>
      <c r="D1433">
        <v>22</v>
      </c>
      <c r="E1433" s="8" t="str">
        <f t="shared" si="45"/>
        <v>22-Dec-1967</v>
      </c>
      <c r="F1433" s="10">
        <v>11987.17</v>
      </c>
      <c r="G1433" t="s">
        <v>12</v>
      </c>
      <c r="H1433" t="s">
        <v>12</v>
      </c>
      <c r="I1433" t="s">
        <v>13</v>
      </c>
      <c r="J1433">
        <f t="shared" si="44"/>
        <v>55</v>
      </c>
      <c r="K1433">
        <v>3</v>
      </c>
    </row>
    <row r="1434" spans="1:11" x14ac:dyDescent="0.35">
      <c r="A1434" t="s">
        <v>1463</v>
      </c>
      <c r="B1434">
        <v>1983</v>
      </c>
      <c r="C1434" t="s">
        <v>10</v>
      </c>
      <c r="D1434">
        <v>4</v>
      </c>
      <c r="E1434" s="8" t="str">
        <f t="shared" si="45"/>
        <v>4-Jul-1983</v>
      </c>
      <c r="F1434" s="10">
        <v>11987.68</v>
      </c>
      <c r="G1434" t="s">
        <v>12</v>
      </c>
      <c r="H1434" t="s">
        <v>11</v>
      </c>
      <c r="I1434" t="s">
        <v>534</v>
      </c>
      <c r="J1434">
        <f t="shared" si="44"/>
        <v>39</v>
      </c>
      <c r="K1434">
        <v>3</v>
      </c>
    </row>
    <row r="1435" spans="1:11" x14ac:dyDescent="0.35">
      <c r="A1435" t="s">
        <v>1464</v>
      </c>
      <c r="B1435">
        <v>1993</v>
      </c>
      <c r="C1435" t="s">
        <v>30</v>
      </c>
      <c r="D1435">
        <v>12</v>
      </c>
      <c r="E1435" s="8" t="str">
        <f t="shared" si="45"/>
        <v>12-Dec-1993</v>
      </c>
      <c r="F1435" s="10">
        <v>11994.89</v>
      </c>
      <c r="G1435" t="s">
        <v>12</v>
      </c>
      <c r="H1435" t="s">
        <v>11</v>
      </c>
      <c r="I1435" t="s">
        <v>23</v>
      </c>
      <c r="J1435">
        <f t="shared" si="44"/>
        <v>29</v>
      </c>
      <c r="K1435">
        <v>0</v>
      </c>
    </row>
    <row r="1436" spans="1:11" x14ac:dyDescent="0.35">
      <c r="A1436" t="s">
        <v>1465</v>
      </c>
      <c r="B1436">
        <v>1982</v>
      </c>
      <c r="C1436" t="s">
        <v>36</v>
      </c>
      <c r="D1436">
        <v>17</v>
      </c>
      <c r="E1436" s="8" t="str">
        <f t="shared" si="45"/>
        <v>17-Oct-1982</v>
      </c>
      <c r="F1436" s="10">
        <v>12001.29</v>
      </c>
      <c r="G1436" t="s">
        <v>12</v>
      </c>
      <c r="H1436" t="s">
        <v>12</v>
      </c>
      <c r="I1436" t="s">
        <v>299</v>
      </c>
      <c r="J1436">
        <f t="shared" si="44"/>
        <v>40</v>
      </c>
      <c r="K1436">
        <v>3</v>
      </c>
    </row>
    <row r="1437" spans="1:11" x14ac:dyDescent="0.35">
      <c r="A1437" t="s">
        <v>1466</v>
      </c>
      <c r="B1437">
        <v>1965</v>
      </c>
      <c r="C1437" t="s">
        <v>18</v>
      </c>
      <c r="D1437">
        <v>9</v>
      </c>
      <c r="E1437" s="8" t="str">
        <f t="shared" si="45"/>
        <v>9-Jun-1965</v>
      </c>
      <c r="F1437" s="10">
        <v>12029.29</v>
      </c>
      <c r="G1437" t="s">
        <v>12</v>
      </c>
      <c r="H1437" t="s">
        <v>11</v>
      </c>
      <c r="I1437" t="s">
        <v>246</v>
      </c>
      <c r="J1437">
        <f t="shared" si="44"/>
        <v>57</v>
      </c>
      <c r="K1437">
        <v>0</v>
      </c>
    </row>
    <row r="1438" spans="1:11" x14ac:dyDescent="0.35">
      <c r="A1438" t="s">
        <v>1467</v>
      </c>
      <c r="B1438">
        <v>1965</v>
      </c>
      <c r="C1438" t="s">
        <v>36</v>
      </c>
      <c r="D1438">
        <v>29</v>
      </c>
      <c r="E1438" s="8" t="str">
        <f t="shared" si="45"/>
        <v>29-Oct-1965</v>
      </c>
      <c r="F1438" s="10">
        <v>12032.33</v>
      </c>
      <c r="G1438" t="s">
        <v>12</v>
      </c>
      <c r="H1438" t="s">
        <v>16</v>
      </c>
      <c r="I1438" t="s">
        <v>41</v>
      </c>
      <c r="J1438">
        <f t="shared" si="44"/>
        <v>57</v>
      </c>
      <c r="K1438">
        <v>1</v>
      </c>
    </row>
    <row r="1439" spans="1:11" x14ac:dyDescent="0.35">
      <c r="A1439" t="s">
        <v>1468</v>
      </c>
      <c r="B1439">
        <v>1979</v>
      </c>
      <c r="C1439" t="s">
        <v>36</v>
      </c>
      <c r="D1439">
        <v>16</v>
      </c>
      <c r="E1439" s="8" t="str">
        <f t="shared" si="45"/>
        <v>16-Oct-1979</v>
      </c>
      <c r="F1439" s="10">
        <v>12035.18</v>
      </c>
      <c r="G1439" t="s">
        <v>12</v>
      </c>
      <c r="H1439" t="s">
        <v>12</v>
      </c>
      <c r="I1439" t="s">
        <v>299</v>
      </c>
      <c r="J1439">
        <f t="shared" si="44"/>
        <v>43</v>
      </c>
      <c r="K1439">
        <v>2</v>
      </c>
    </row>
    <row r="1440" spans="1:11" x14ac:dyDescent="0.35">
      <c r="A1440" t="s">
        <v>1469</v>
      </c>
      <c r="B1440">
        <v>1966</v>
      </c>
      <c r="C1440" t="s">
        <v>15</v>
      </c>
      <c r="D1440">
        <v>24</v>
      </c>
      <c r="E1440" s="8" t="str">
        <f t="shared" si="45"/>
        <v>24-Nov-1966</v>
      </c>
      <c r="F1440" s="10">
        <v>12044.34</v>
      </c>
      <c r="G1440" t="s">
        <v>12</v>
      </c>
      <c r="H1440" t="s">
        <v>16</v>
      </c>
      <c r="I1440" t="s">
        <v>23</v>
      </c>
      <c r="J1440">
        <f t="shared" si="44"/>
        <v>56</v>
      </c>
      <c r="K1440">
        <v>1</v>
      </c>
    </row>
    <row r="1441" spans="1:11" x14ac:dyDescent="0.35">
      <c r="A1441" t="s">
        <v>1470</v>
      </c>
      <c r="B1441">
        <v>1986</v>
      </c>
      <c r="C1441" t="s">
        <v>20</v>
      </c>
      <c r="D1441">
        <v>7</v>
      </c>
      <c r="E1441" s="8" t="str">
        <f t="shared" si="45"/>
        <v>7-Sep-1986</v>
      </c>
      <c r="F1441" s="10">
        <v>12048.13</v>
      </c>
      <c r="G1441" t="s">
        <v>12</v>
      </c>
      <c r="H1441" t="s">
        <v>11</v>
      </c>
      <c r="I1441" t="s">
        <v>534</v>
      </c>
      <c r="J1441">
        <f t="shared" si="44"/>
        <v>36</v>
      </c>
      <c r="K1441">
        <v>3</v>
      </c>
    </row>
    <row r="1442" spans="1:11" x14ac:dyDescent="0.35">
      <c r="A1442" t="s">
        <v>1471</v>
      </c>
      <c r="B1442">
        <v>1984</v>
      </c>
      <c r="C1442" t="s">
        <v>20</v>
      </c>
      <c r="D1442">
        <v>2</v>
      </c>
      <c r="E1442" s="8" t="str">
        <f t="shared" si="45"/>
        <v>2-Sep-1984</v>
      </c>
      <c r="F1442" s="10">
        <v>12091.34</v>
      </c>
      <c r="G1442" t="s">
        <v>12</v>
      </c>
      <c r="H1442" t="s">
        <v>11</v>
      </c>
      <c r="I1442" t="s">
        <v>631</v>
      </c>
      <c r="J1442">
        <f t="shared" si="44"/>
        <v>38</v>
      </c>
      <c r="K1442">
        <v>3</v>
      </c>
    </row>
    <row r="1443" spans="1:11" x14ac:dyDescent="0.35">
      <c r="A1443" t="s">
        <v>1472</v>
      </c>
      <c r="B1443">
        <v>1968</v>
      </c>
      <c r="C1443" t="s">
        <v>18</v>
      </c>
      <c r="D1443">
        <v>21</v>
      </c>
      <c r="E1443" s="8" t="str">
        <f t="shared" si="45"/>
        <v>21-Jun-1968</v>
      </c>
      <c r="F1443" s="10">
        <v>12094.48</v>
      </c>
      <c r="G1443" t="s">
        <v>12</v>
      </c>
      <c r="H1443" t="s">
        <v>12</v>
      </c>
      <c r="I1443" t="s">
        <v>41</v>
      </c>
      <c r="J1443">
        <f t="shared" si="44"/>
        <v>54</v>
      </c>
      <c r="K1443">
        <v>3</v>
      </c>
    </row>
    <row r="1444" spans="1:11" x14ac:dyDescent="0.35">
      <c r="A1444" t="s">
        <v>1473</v>
      </c>
      <c r="B1444">
        <v>1968</v>
      </c>
      <c r="C1444" t="s">
        <v>30</v>
      </c>
      <c r="D1444">
        <v>9</v>
      </c>
      <c r="E1444" s="8" t="str">
        <f t="shared" si="45"/>
        <v>9-Dec-1968</v>
      </c>
      <c r="F1444" s="10">
        <v>12096.65</v>
      </c>
      <c r="G1444" t="s">
        <v>12</v>
      </c>
      <c r="H1444" t="s">
        <v>16</v>
      </c>
      <c r="I1444" t="s">
        <v>246</v>
      </c>
      <c r="J1444">
        <f t="shared" si="44"/>
        <v>54</v>
      </c>
      <c r="K1444">
        <v>2</v>
      </c>
    </row>
    <row r="1445" spans="1:11" x14ac:dyDescent="0.35">
      <c r="A1445" t="s">
        <v>1474</v>
      </c>
      <c r="B1445">
        <v>1968</v>
      </c>
      <c r="C1445" t="s">
        <v>36</v>
      </c>
      <c r="D1445">
        <v>25</v>
      </c>
      <c r="E1445" s="8" t="str">
        <f t="shared" si="45"/>
        <v>25-Oct-1968</v>
      </c>
      <c r="F1445" s="10">
        <v>12105.32</v>
      </c>
      <c r="G1445" t="s">
        <v>12</v>
      </c>
      <c r="H1445" t="s">
        <v>12</v>
      </c>
      <c r="I1445" t="s">
        <v>41</v>
      </c>
      <c r="J1445">
        <f t="shared" si="44"/>
        <v>54</v>
      </c>
      <c r="K1445">
        <v>3</v>
      </c>
    </row>
    <row r="1446" spans="1:11" x14ac:dyDescent="0.35">
      <c r="A1446" t="s">
        <v>1475</v>
      </c>
      <c r="B1446">
        <v>1963</v>
      </c>
      <c r="C1446" t="s">
        <v>10</v>
      </c>
      <c r="D1446">
        <v>20</v>
      </c>
      <c r="E1446" s="8" t="str">
        <f t="shared" si="45"/>
        <v>20-Jul-1963</v>
      </c>
      <c r="F1446" s="10">
        <v>12124.99</v>
      </c>
      <c r="G1446" t="s">
        <v>12</v>
      </c>
      <c r="H1446" t="s">
        <v>16</v>
      </c>
      <c r="I1446" t="s">
        <v>23</v>
      </c>
      <c r="J1446">
        <f t="shared" si="44"/>
        <v>59</v>
      </c>
      <c r="K1446">
        <v>0</v>
      </c>
    </row>
    <row r="1447" spans="1:11" x14ac:dyDescent="0.35">
      <c r="A1447" t="s">
        <v>1476</v>
      </c>
      <c r="B1447">
        <v>1963</v>
      </c>
      <c r="C1447" t="s">
        <v>18</v>
      </c>
      <c r="D1447">
        <v>4</v>
      </c>
      <c r="E1447" s="8" t="str">
        <f t="shared" si="45"/>
        <v>4-Jun-1963</v>
      </c>
      <c r="F1447" s="10">
        <v>12129.61</v>
      </c>
      <c r="G1447" t="s">
        <v>12</v>
      </c>
      <c r="H1447" t="s">
        <v>16</v>
      </c>
      <c r="I1447" t="s">
        <v>23</v>
      </c>
      <c r="J1447">
        <f t="shared" si="44"/>
        <v>60</v>
      </c>
      <c r="K1447">
        <v>0</v>
      </c>
    </row>
    <row r="1448" spans="1:11" x14ac:dyDescent="0.35">
      <c r="A1448" t="s">
        <v>1477</v>
      </c>
      <c r="B1448">
        <v>1991</v>
      </c>
      <c r="C1448" t="s">
        <v>15</v>
      </c>
      <c r="D1448">
        <v>6</v>
      </c>
      <c r="E1448" s="8" t="str">
        <f t="shared" si="45"/>
        <v>6-Nov-1991</v>
      </c>
      <c r="F1448" s="10">
        <v>12130.8</v>
      </c>
      <c r="G1448" t="s">
        <v>12</v>
      </c>
      <c r="H1448" t="s">
        <v>12</v>
      </c>
      <c r="I1448" t="s">
        <v>534</v>
      </c>
      <c r="J1448">
        <f t="shared" si="44"/>
        <v>31</v>
      </c>
      <c r="K1448">
        <v>3</v>
      </c>
    </row>
    <row r="1449" spans="1:11" x14ac:dyDescent="0.35">
      <c r="A1449" t="s">
        <v>1478</v>
      </c>
      <c r="B1449">
        <v>1974</v>
      </c>
      <c r="C1449" t="s">
        <v>20</v>
      </c>
      <c r="D1449">
        <v>16</v>
      </c>
      <c r="E1449" s="8" t="str">
        <f t="shared" si="45"/>
        <v>16-Sep-1974</v>
      </c>
      <c r="F1449" s="10">
        <v>12137.6</v>
      </c>
      <c r="G1449" t="s">
        <v>12</v>
      </c>
      <c r="H1449" t="s">
        <v>12</v>
      </c>
      <c r="I1449" t="s">
        <v>23</v>
      </c>
      <c r="J1449">
        <f t="shared" si="44"/>
        <v>48</v>
      </c>
      <c r="K1449">
        <v>0</v>
      </c>
    </row>
    <row r="1450" spans="1:11" x14ac:dyDescent="0.35">
      <c r="A1450" t="s">
        <v>1479</v>
      </c>
      <c r="B1450">
        <v>1962</v>
      </c>
      <c r="C1450" t="s">
        <v>15</v>
      </c>
      <c r="D1450">
        <v>4</v>
      </c>
      <c r="E1450" s="8" t="str">
        <f t="shared" si="45"/>
        <v>4-Nov-1962</v>
      </c>
      <c r="F1450" s="10">
        <v>12142.58</v>
      </c>
      <c r="G1450" t="s">
        <v>12</v>
      </c>
      <c r="H1450" t="s">
        <v>11</v>
      </c>
      <c r="I1450" t="s">
        <v>13</v>
      </c>
      <c r="J1450">
        <f t="shared" si="44"/>
        <v>60</v>
      </c>
      <c r="K1450">
        <v>0</v>
      </c>
    </row>
    <row r="1451" spans="1:11" x14ac:dyDescent="0.35">
      <c r="A1451" t="s">
        <v>1480</v>
      </c>
      <c r="B1451">
        <v>1962</v>
      </c>
      <c r="C1451" t="s">
        <v>20</v>
      </c>
      <c r="D1451">
        <v>15</v>
      </c>
      <c r="E1451" s="8" t="str">
        <f t="shared" si="45"/>
        <v>15-Sep-1962</v>
      </c>
      <c r="F1451" s="10">
        <v>12146.97</v>
      </c>
      <c r="G1451" t="s">
        <v>12</v>
      </c>
      <c r="H1451" t="s">
        <v>12</v>
      </c>
      <c r="I1451" t="s">
        <v>41</v>
      </c>
      <c r="J1451">
        <f t="shared" si="44"/>
        <v>60</v>
      </c>
      <c r="K1451">
        <v>0</v>
      </c>
    </row>
    <row r="1452" spans="1:11" x14ac:dyDescent="0.35">
      <c r="A1452" t="s">
        <v>1481</v>
      </c>
      <c r="B1452">
        <v>1987</v>
      </c>
      <c r="C1452" t="s">
        <v>36</v>
      </c>
      <c r="D1452">
        <v>5</v>
      </c>
      <c r="E1452" s="8" t="str">
        <f t="shared" si="45"/>
        <v>5-Oct-1987</v>
      </c>
      <c r="F1452" s="10">
        <v>12148.2</v>
      </c>
      <c r="G1452" t="s">
        <v>12</v>
      </c>
      <c r="H1452" t="s">
        <v>12</v>
      </c>
      <c r="I1452" t="s">
        <v>23</v>
      </c>
      <c r="J1452">
        <f t="shared" si="44"/>
        <v>35</v>
      </c>
      <c r="K1452">
        <v>3</v>
      </c>
    </row>
    <row r="1453" spans="1:11" x14ac:dyDescent="0.35">
      <c r="A1453" t="s">
        <v>1482</v>
      </c>
      <c r="B1453">
        <v>1991</v>
      </c>
      <c r="C1453" t="s">
        <v>34</v>
      </c>
      <c r="D1453">
        <v>29</v>
      </c>
      <c r="E1453" s="8" t="str">
        <f t="shared" si="45"/>
        <v>29-Aug-1991</v>
      </c>
      <c r="F1453" s="10">
        <v>12198.64</v>
      </c>
      <c r="G1453" t="s">
        <v>12</v>
      </c>
      <c r="H1453" t="s">
        <v>12</v>
      </c>
      <c r="I1453" t="s">
        <v>534</v>
      </c>
      <c r="J1453">
        <f t="shared" si="44"/>
        <v>31</v>
      </c>
      <c r="K1453">
        <v>3</v>
      </c>
    </row>
    <row r="1454" spans="1:11" x14ac:dyDescent="0.35">
      <c r="A1454" t="s">
        <v>1483</v>
      </c>
      <c r="B1454">
        <v>1977</v>
      </c>
      <c r="C1454" t="s">
        <v>34</v>
      </c>
      <c r="D1454">
        <v>14</v>
      </c>
      <c r="E1454" s="8" t="str">
        <f t="shared" si="45"/>
        <v>14-Aug-1977</v>
      </c>
      <c r="F1454" s="10">
        <v>12218.7</v>
      </c>
      <c r="G1454" t="s">
        <v>12</v>
      </c>
      <c r="H1454" t="s">
        <v>16</v>
      </c>
      <c r="I1454" t="s">
        <v>23</v>
      </c>
      <c r="J1454">
        <f t="shared" si="44"/>
        <v>45</v>
      </c>
      <c r="K1454">
        <v>2</v>
      </c>
    </row>
    <row r="1455" spans="1:11" x14ac:dyDescent="0.35">
      <c r="A1455" t="s">
        <v>1484</v>
      </c>
      <c r="B1455">
        <v>1964</v>
      </c>
      <c r="C1455" t="s">
        <v>10</v>
      </c>
      <c r="D1455">
        <v>20</v>
      </c>
      <c r="E1455" s="8" t="str">
        <f t="shared" si="45"/>
        <v>20-Jul-1964</v>
      </c>
      <c r="F1455" s="10">
        <v>12222.9</v>
      </c>
      <c r="G1455" t="s">
        <v>12</v>
      </c>
      <c r="H1455" t="s">
        <v>11</v>
      </c>
      <c r="I1455" t="s">
        <v>23</v>
      </c>
      <c r="J1455">
        <f t="shared" si="44"/>
        <v>58</v>
      </c>
      <c r="K1455">
        <v>0</v>
      </c>
    </row>
    <row r="1456" spans="1:11" x14ac:dyDescent="0.35">
      <c r="A1456" t="s">
        <v>1485</v>
      </c>
      <c r="B1456">
        <v>1964</v>
      </c>
      <c r="C1456" t="s">
        <v>10</v>
      </c>
      <c r="D1456">
        <v>2</v>
      </c>
      <c r="E1456" s="8" t="str">
        <f t="shared" si="45"/>
        <v>2-Jul-1964</v>
      </c>
      <c r="F1456" s="10">
        <v>12224.35</v>
      </c>
      <c r="G1456" t="s">
        <v>12</v>
      </c>
      <c r="H1456" t="s">
        <v>16</v>
      </c>
      <c r="I1456" t="s">
        <v>23</v>
      </c>
      <c r="J1456">
        <f t="shared" si="44"/>
        <v>58</v>
      </c>
      <c r="K1456">
        <v>0</v>
      </c>
    </row>
    <row r="1457" spans="1:11" x14ac:dyDescent="0.35">
      <c r="A1457" t="s">
        <v>1486</v>
      </c>
      <c r="B1457">
        <v>1964</v>
      </c>
      <c r="C1457" t="s">
        <v>18</v>
      </c>
      <c r="D1457">
        <v>24</v>
      </c>
      <c r="E1457" s="8" t="str">
        <f t="shared" si="45"/>
        <v>24-Jun-1964</v>
      </c>
      <c r="F1457" s="10">
        <v>12231.61</v>
      </c>
      <c r="G1457" t="s">
        <v>12</v>
      </c>
      <c r="H1457" t="s">
        <v>12</v>
      </c>
      <c r="I1457" t="s">
        <v>23</v>
      </c>
      <c r="J1457">
        <f t="shared" si="44"/>
        <v>58</v>
      </c>
      <c r="K1457">
        <v>0</v>
      </c>
    </row>
    <row r="1458" spans="1:11" x14ac:dyDescent="0.35">
      <c r="A1458" t="s">
        <v>1487</v>
      </c>
      <c r="B1458">
        <v>1963</v>
      </c>
      <c r="C1458" t="s">
        <v>10</v>
      </c>
      <c r="D1458">
        <v>19</v>
      </c>
      <c r="E1458" s="8" t="str">
        <f t="shared" si="45"/>
        <v>19-Jul-1963</v>
      </c>
      <c r="F1458" s="10">
        <v>12233.83</v>
      </c>
      <c r="G1458" t="s">
        <v>12</v>
      </c>
      <c r="H1458" t="s">
        <v>16</v>
      </c>
      <c r="I1458" t="s">
        <v>41</v>
      </c>
      <c r="J1458">
        <f t="shared" si="44"/>
        <v>59</v>
      </c>
      <c r="K1458">
        <v>0</v>
      </c>
    </row>
    <row r="1459" spans="1:11" x14ac:dyDescent="0.35">
      <c r="A1459" t="s">
        <v>1488</v>
      </c>
      <c r="B1459">
        <v>1964</v>
      </c>
      <c r="C1459" t="s">
        <v>36</v>
      </c>
      <c r="D1459">
        <v>15</v>
      </c>
      <c r="E1459" s="8" t="str">
        <f t="shared" si="45"/>
        <v>15-Oct-1964</v>
      </c>
      <c r="F1459" s="10">
        <v>12235.84</v>
      </c>
      <c r="G1459" t="s">
        <v>12</v>
      </c>
      <c r="H1459" t="s">
        <v>12</v>
      </c>
      <c r="I1459" t="s">
        <v>23</v>
      </c>
      <c r="J1459">
        <f t="shared" si="44"/>
        <v>58</v>
      </c>
      <c r="K1459">
        <v>0</v>
      </c>
    </row>
    <row r="1460" spans="1:11" x14ac:dyDescent="0.35">
      <c r="A1460" t="s">
        <v>1489</v>
      </c>
      <c r="B1460">
        <v>1966</v>
      </c>
      <c r="C1460" t="s">
        <v>10</v>
      </c>
      <c r="D1460">
        <v>29</v>
      </c>
      <c r="E1460" s="8" t="str">
        <f t="shared" si="45"/>
        <v>29-Jul-1966</v>
      </c>
      <c r="F1460" s="10">
        <v>12237.73</v>
      </c>
      <c r="G1460" t="s">
        <v>12</v>
      </c>
      <c r="H1460" t="s">
        <v>12</v>
      </c>
      <c r="I1460" t="s">
        <v>23</v>
      </c>
      <c r="J1460">
        <f t="shared" si="44"/>
        <v>56</v>
      </c>
      <c r="K1460">
        <v>0</v>
      </c>
    </row>
    <row r="1461" spans="1:11" x14ac:dyDescent="0.35">
      <c r="A1461" t="s">
        <v>1490</v>
      </c>
      <c r="B1461">
        <v>1963</v>
      </c>
      <c r="C1461" t="s">
        <v>10</v>
      </c>
      <c r="D1461">
        <v>17</v>
      </c>
      <c r="E1461" s="8" t="str">
        <f t="shared" si="45"/>
        <v>17-Jul-1963</v>
      </c>
      <c r="F1461" s="10">
        <v>12244.53</v>
      </c>
      <c r="G1461" t="s">
        <v>12</v>
      </c>
      <c r="H1461" t="s">
        <v>16</v>
      </c>
      <c r="I1461" t="s">
        <v>13</v>
      </c>
      <c r="J1461">
        <f t="shared" si="44"/>
        <v>59</v>
      </c>
      <c r="K1461">
        <v>0</v>
      </c>
    </row>
    <row r="1462" spans="1:11" x14ac:dyDescent="0.35">
      <c r="A1462" t="s">
        <v>1491</v>
      </c>
      <c r="B1462">
        <v>1974</v>
      </c>
      <c r="C1462" t="s">
        <v>18</v>
      </c>
      <c r="D1462">
        <v>23</v>
      </c>
      <c r="E1462" s="8" t="str">
        <f t="shared" si="45"/>
        <v>23-Jun-1974</v>
      </c>
      <c r="F1462" s="10">
        <v>12245.17</v>
      </c>
      <c r="G1462" t="s">
        <v>12</v>
      </c>
      <c r="H1462" t="s">
        <v>16</v>
      </c>
      <c r="I1462" t="s">
        <v>23</v>
      </c>
      <c r="J1462">
        <f t="shared" si="44"/>
        <v>48</v>
      </c>
      <c r="K1462">
        <v>0</v>
      </c>
    </row>
    <row r="1463" spans="1:11" x14ac:dyDescent="0.35">
      <c r="A1463" t="s">
        <v>1492</v>
      </c>
      <c r="B1463">
        <v>1989</v>
      </c>
      <c r="C1463" t="s">
        <v>15</v>
      </c>
      <c r="D1463">
        <v>23</v>
      </c>
      <c r="E1463" s="8" t="str">
        <f t="shared" si="45"/>
        <v>23-Nov-1989</v>
      </c>
      <c r="F1463" s="10">
        <v>12254.44</v>
      </c>
      <c r="G1463" t="s">
        <v>12</v>
      </c>
      <c r="H1463" t="s">
        <v>12</v>
      </c>
      <c r="I1463" t="s">
        <v>534</v>
      </c>
      <c r="J1463">
        <f t="shared" si="44"/>
        <v>33</v>
      </c>
      <c r="K1463">
        <v>3</v>
      </c>
    </row>
    <row r="1464" spans="1:11" x14ac:dyDescent="0.35">
      <c r="A1464" t="s">
        <v>1493</v>
      </c>
      <c r="B1464">
        <v>1986</v>
      </c>
      <c r="C1464" t="s">
        <v>34</v>
      </c>
      <c r="D1464">
        <v>13</v>
      </c>
      <c r="E1464" s="8" t="str">
        <f t="shared" si="45"/>
        <v>13-Aug-1986</v>
      </c>
      <c r="F1464" s="10">
        <v>12255.04</v>
      </c>
      <c r="G1464" t="s">
        <v>12</v>
      </c>
      <c r="H1464" t="s">
        <v>11</v>
      </c>
      <c r="I1464" t="s">
        <v>534</v>
      </c>
      <c r="J1464">
        <f t="shared" si="44"/>
        <v>36</v>
      </c>
      <c r="K1464">
        <v>3</v>
      </c>
    </row>
    <row r="1465" spans="1:11" x14ac:dyDescent="0.35">
      <c r="A1465" t="s">
        <v>1494</v>
      </c>
      <c r="B1465">
        <v>1966</v>
      </c>
      <c r="C1465" t="s">
        <v>30</v>
      </c>
      <c r="D1465">
        <v>6</v>
      </c>
      <c r="E1465" s="8" t="str">
        <f t="shared" si="45"/>
        <v>6-Dec-1966</v>
      </c>
      <c r="F1465" s="10">
        <v>12265.51</v>
      </c>
      <c r="G1465" t="s">
        <v>12</v>
      </c>
      <c r="H1465" t="s">
        <v>12</v>
      </c>
      <c r="I1465" t="s">
        <v>13</v>
      </c>
      <c r="J1465">
        <f t="shared" si="44"/>
        <v>56</v>
      </c>
      <c r="K1465">
        <v>2</v>
      </c>
    </row>
    <row r="1466" spans="1:11" x14ac:dyDescent="0.35">
      <c r="A1466" t="s">
        <v>1495</v>
      </c>
      <c r="B1466">
        <v>1967</v>
      </c>
      <c r="C1466" t="s">
        <v>30</v>
      </c>
      <c r="D1466">
        <v>30</v>
      </c>
      <c r="E1466" s="8" t="str">
        <f t="shared" si="45"/>
        <v>30-Dec-1967</v>
      </c>
      <c r="F1466" s="10">
        <v>12268.63</v>
      </c>
      <c r="G1466" t="s">
        <v>12</v>
      </c>
      <c r="H1466" t="s">
        <v>16</v>
      </c>
      <c r="I1466" t="s">
        <v>23</v>
      </c>
      <c r="J1466">
        <f t="shared" si="44"/>
        <v>55</v>
      </c>
      <c r="K1466">
        <v>2</v>
      </c>
    </row>
    <row r="1467" spans="1:11" x14ac:dyDescent="0.35">
      <c r="A1467" t="s">
        <v>1496</v>
      </c>
      <c r="B1467">
        <v>1967</v>
      </c>
      <c r="C1467" t="s">
        <v>34</v>
      </c>
      <c r="D1467">
        <v>28</v>
      </c>
      <c r="E1467" s="8" t="str">
        <f t="shared" si="45"/>
        <v>28-Aug-1967</v>
      </c>
      <c r="F1467" s="10">
        <v>12269.69</v>
      </c>
      <c r="G1467" t="s">
        <v>12</v>
      </c>
      <c r="H1467" t="s">
        <v>11</v>
      </c>
      <c r="I1467" t="s">
        <v>23</v>
      </c>
      <c r="J1467">
        <f t="shared" si="44"/>
        <v>55</v>
      </c>
      <c r="K1467">
        <v>2</v>
      </c>
    </row>
    <row r="1468" spans="1:11" x14ac:dyDescent="0.35">
      <c r="A1468" t="s">
        <v>1497</v>
      </c>
      <c r="B1468">
        <v>1966</v>
      </c>
      <c r="C1468" t="s">
        <v>15</v>
      </c>
      <c r="D1468">
        <v>16</v>
      </c>
      <c r="E1468" s="8" t="str">
        <f t="shared" si="45"/>
        <v>16-Nov-1966</v>
      </c>
      <c r="F1468" s="10">
        <v>12282.03</v>
      </c>
      <c r="G1468" t="s">
        <v>12</v>
      </c>
      <c r="H1468" t="s">
        <v>16</v>
      </c>
      <c r="I1468" t="s">
        <v>199</v>
      </c>
      <c r="J1468">
        <f t="shared" si="44"/>
        <v>56</v>
      </c>
      <c r="K1468">
        <v>0</v>
      </c>
    </row>
    <row r="1469" spans="1:11" x14ac:dyDescent="0.35">
      <c r="A1469" t="s">
        <v>1498</v>
      </c>
      <c r="B1469">
        <v>1990</v>
      </c>
      <c r="C1469" t="s">
        <v>36</v>
      </c>
      <c r="D1469">
        <v>29</v>
      </c>
      <c r="E1469" s="8" t="str">
        <f t="shared" si="45"/>
        <v>29-Oct-1990</v>
      </c>
      <c r="F1469" s="10">
        <v>12282.38</v>
      </c>
      <c r="G1469" t="s">
        <v>12</v>
      </c>
      <c r="H1469" t="s">
        <v>16</v>
      </c>
      <c r="I1469" t="s">
        <v>41</v>
      </c>
      <c r="J1469">
        <f t="shared" si="44"/>
        <v>32</v>
      </c>
      <c r="K1469">
        <v>3</v>
      </c>
    </row>
    <row r="1470" spans="1:11" x14ac:dyDescent="0.35">
      <c r="A1470" t="s">
        <v>1499</v>
      </c>
      <c r="B1470">
        <v>1963</v>
      </c>
      <c r="C1470" t="s">
        <v>36</v>
      </c>
      <c r="D1470">
        <v>28</v>
      </c>
      <c r="E1470" s="8" t="str">
        <f t="shared" si="45"/>
        <v>28-Oct-1963</v>
      </c>
      <c r="F1470" s="10">
        <v>12299.59</v>
      </c>
      <c r="G1470" t="s">
        <v>12</v>
      </c>
      <c r="H1470" t="s">
        <v>16</v>
      </c>
      <c r="I1470" t="s">
        <v>199</v>
      </c>
      <c r="J1470">
        <f t="shared" si="44"/>
        <v>59</v>
      </c>
      <c r="K1470">
        <v>0</v>
      </c>
    </row>
    <row r="1471" spans="1:11" x14ac:dyDescent="0.35">
      <c r="A1471" t="s">
        <v>1500</v>
      </c>
      <c r="B1471">
        <v>1963</v>
      </c>
      <c r="C1471" t="s">
        <v>34</v>
      </c>
      <c r="D1471">
        <v>29</v>
      </c>
      <c r="E1471" s="8" t="str">
        <f t="shared" si="45"/>
        <v>29-Aug-1963</v>
      </c>
      <c r="F1471" s="10">
        <v>12323.94</v>
      </c>
      <c r="G1471" t="s">
        <v>12</v>
      </c>
      <c r="H1471" t="s">
        <v>12</v>
      </c>
      <c r="I1471" t="s">
        <v>355</v>
      </c>
      <c r="J1471">
        <f t="shared" si="44"/>
        <v>59</v>
      </c>
      <c r="K1471">
        <v>0</v>
      </c>
    </row>
    <row r="1472" spans="1:11" x14ac:dyDescent="0.35">
      <c r="A1472" t="s">
        <v>1501</v>
      </c>
      <c r="B1472">
        <v>1963</v>
      </c>
      <c r="C1472" t="s">
        <v>34</v>
      </c>
      <c r="D1472">
        <v>2</v>
      </c>
      <c r="E1472" s="8" t="str">
        <f t="shared" si="45"/>
        <v>2-Aug-1963</v>
      </c>
      <c r="F1472" s="10">
        <v>12333.83</v>
      </c>
      <c r="G1472" t="s">
        <v>12</v>
      </c>
      <c r="H1472" t="s">
        <v>11</v>
      </c>
      <c r="I1472" t="s">
        <v>41</v>
      </c>
      <c r="J1472">
        <f t="shared" si="44"/>
        <v>59</v>
      </c>
      <c r="K1472">
        <v>1</v>
      </c>
    </row>
    <row r="1473" spans="1:11" x14ac:dyDescent="0.35">
      <c r="A1473" t="s">
        <v>1502</v>
      </c>
      <c r="B1473">
        <v>1963</v>
      </c>
      <c r="C1473" t="s">
        <v>20</v>
      </c>
      <c r="D1473">
        <v>22</v>
      </c>
      <c r="E1473" s="8" t="str">
        <f t="shared" si="45"/>
        <v>22-Sep-1963</v>
      </c>
      <c r="F1473" s="10">
        <v>12347.17</v>
      </c>
      <c r="G1473" t="s">
        <v>12</v>
      </c>
      <c r="H1473" t="s">
        <v>12</v>
      </c>
      <c r="I1473" t="s">
        <v>41</v>
      </c>
      <c r="J1473">
        <f t="shared" si="44"/>
        <v>59</v>
      </c>
      <c r="K1473">
        <v>1</v>
      </c>
    </row>
    <row r="1474" spans="1:11" x14ac:dyDescent="0.35">
      <c r="A1474" t="s">
        <v>1503</v>
      </c>
      <c r="B1474">
        <v>1966</v>
      </c>
      <c r="C1474" t="s">
        <v>30</v>
      </c>
      <c r="D1474">
        <v>29</v>
      </c>
      <c r="E1474" s="8" t="str">
        <f t="shared" si="45"/>
        <v>29-Dec-1966</v>
      </c>
      <c r="F1474" s="10">
        <v>12363.55</v>
      </c>
      <c r="G1474" t="s">
        <v>12</v>
      </c>
      <c r="H1474" t="s">
        <v>12</v>
      </c>
      <c r="I1474" t="s">
        <v>41</v>
      </c>
      <c r="J1474">
        <f t="shared" ref="J1474:J1537" si="46">DATEDIF(E1474,"08-6-2023","y")</f>
        <v>56</v>
      </c>
      <c r="K1474">
        <v>3</v>
      </c>
    </row>
    <row r="1475" spans="1:11" x14ac:dyDescent="0.35">
      <c r="A1475" t="s">
        <v>1504</v>
      </c>
      <c r="B1475">
        <v>1962</v>
      </c>
      <c r="C1475" t="s">
        <v>20</v>
      </c>
      <c r="D1475">
        <v>26</v>
      </c>
      <c r="E1475" s="8" t="str">
        <f t="shared" ref="E1475:E1538" si="47">CONCATENATE(D1475,"-",C1475,"-",B1475)</f>
        <v>26-Sep-1962</v>
      </c>
      <c r="F1475" s="10">
        <v>12369.89</v>
      </c>
      <c r="G1475" t="s">
        <v>12</v>
      </c>
      <c r="H1475" t="s">
        <v>11</v>
      </c>
      <c r="I1475" t="s">
        <v>246</v>
      </c>
      <c r="J1475">
        <f t="shared" si="46"/>
        <v>60</v>
      </c>
      <c r="K1475">
        <v>0</v>
      </c>
    </row>
    <row r="1476" spans="1:11" x14ac:dyDescent="0.35">
      <c r="A1476" t="s">
        <v>1505</v>
      </c>
      <c r="B1476">
        <v>1989</v>
      </c>
      <c r="C1476" t="s">
        <v>30</v>
      </c>
      <c r="D1476">
        <v>29</v>
      </c>
      <c r="E1476" s="8" t="str">
        <f t="shared" si="47"/>
        <v>29-Dec-1989</v>
      </c>
      <c r="F1476" s="10">
        <v>12404.88</v>
      </c>
      <c r="G1476" t="s">
        <v>12</v>
      </c>
      <c r="H1476" t="s">
        <v>12</v>
      </c>
      <c r="I1476" t="s">
        <v>167</v>
      </c>
      <c r="J1476">
        <f t="shared" si="46"/>
        <v>33</v>
      </c>
      <c r="K1476">
        <v>0</v>
      </c>
    </row>
    <row r="1477" spans="1:11" x14ac:dyDescent="0.35">
      <c r="A1477" t="s">
        <v>1506</v>
      </c>
      <c r="B1477">
        <v>1972</v>
      </c>
      <c r="C1477" t="s">
        <v>34</v>
      </c>
      <c r="D1477">
        <v>21</v>
      </c>
      <c r="E1477" s="8" t="str">
        <f t="shared" si="47"/>
        <v>21-Aug-1972</v>
      </c>
      <c r="F1477" s="10">
        <v>12407.3</v>
      </c>
      <c r="G1477" t="s">
        <v>12</v>
      </c>
      <c r="H1477" t="s">
        <v>11</v>
      </c>
      <c r="I1477" t="s">
        <v>299</v>
      </c>
      <c r="J1477">
        <f t="shared" si="46"/>
        <v>50</v>
      </c>
      <c r="K1477">
        <v>0</v>
      </c>
    </row>
    <row r="1478" spans="1:11" x14ac:dyDescent="0.35">
      <c r="A1478" t="s">
        <v>1507</v>
      </c>
      <c r="B1478">
        <v>1979</v>
      </c>
      <c r="C1478" t="s">
        <v>10</v>
      </c>
      <c r="D1478">
        <v>14</v>
      </c>
      <c r="E1478" s="8" t="str">
        <f t="shared" si="47"/>
        <v>14-Jul-1979</v>
      </c>
      <c r="F1478" s="10">
        <v>12408.29</v>
      </c>
      <c r="G1478" t="s">
        <v>12</v>
      </c>
      <c r="H1478" t="s">
        <v>16</v>
      </c>
      <c r="I1478" t="s">
        <v>631</v>
      </c>
      <c r="J1478">
        <f t="shared" si="46"/>
        <v>43</v>
      </c>
      <c r="K1478">
        <v>2</v>
      </c>
    </row>
    <row r="1479" spans="1:11" x14ac:dyDescent="0.35">
      <c r="A1479" t="s">
        <v>1508</v>
      </c>
      <c r="B1479">
        <v>1964</v>
      </c>
      <c r="C1479" t="s">
        <v>34</v>
      </c>
      <c r="D1479">
        <v>4</v>
      </c>
      <c r="E1479" s="8" t="str">
        <f t="shared" si="47"/>
        <v>4-Aug-1964</v>
      </c>
      <c r="F1479" s="10">
        <v>12430.95</v>
      </c>
      <c r="G1479" t="s">
        <v>12</v>
      </c>
      <c r="H1479" t="s">
        <v>12</v>
      </c>
      <c r="I1479" t="s">
        <v>246</v>
      </c>
      <c r="J1479">
        <f t="shared" si="46"/>
        <v>58</v>
      </c>
      <c r="K1479">
        <v>0</v>
      </c>
    </row>
    <row r="1480" spans="1:11" x14ac:dyDescent="0.35">
      <c r="A1480" t="s">
        <v>1509</v>
      </c>
      <c r="B1480">
        <v>1995</v>
      </c>
      <c r="C1480" t="s">
        <v>34</v>
      </c>
      <c r="D1480">
        <v>9</v>
      </c>
      <c r="E1480" s="8" t="str">
        <f t="shared" si="47"/>
        <v>9-Aug-1995</v>
      </c>
      <c r="F1480" s="10">
        <v>12452.25</v>
      </c>
      <c r="G1480" t="s">
        <v>12</v>
      </c>
      <c r="H1480" t="s">
        <v>12</v>
      </c>
      <c r="I1480" t="s">
        <v>23</v>
      </c>
      <c r="J1480">
        <f t="shared" si="46"/>
        <v>27</v>
      </c>
      <c r="K1480">
        <v>0</v>
      </c>
    </row>
    <row r="1481" spans="1:11" x14ac:dyDescent="0.35">
      <c r="A1481" t="s">
        <v>1510</v>
      </c>
      <c r="B1481">
        <v>1968</v>
      </c>
      <c r="C1481" t="s">
        <v>15</v>
      </c>
      <c r="D1481">
        <v>26</v>
      </c>
      <c r="E1481" s="8" t="str">
        <f t="shared" si="47"/>
        <v>26-Nov-1968</v>
      </c>
      <c r="F1481" s="10">
        <v>12475.35</v>
      </c>
      <c r="G1481" t="s">
        <v>12</v>
      </c>
      <c r="H1481" t="s">
        <v>16</v>
      </c>
      <c r="I1481" t="s">
        <v>23</v>
      </c>
      <c r="J1481">
        <f t="shared" si="46"/>
        <v>54</v>
      </c>
      <c r="K1481">
        <v>3</v>
      </c>
    </row>
    <row r="1482" spans="1:11" x14ac:dyDescent="0.35">
      <c r="A1482" t="s">
        <v>1511</v>
      </c>
      <c r="B1482">
        <v>1968</v>
      </c>
      <c r="C1482" t="s">
        <v>15</v>
      </c>
      <c r="D1482">
        <v>12</v>
      </c>
      <c r="E1482" s="8" t="str">
        <f t="shared" si="47"/>
        <v>12-Nov-1968</v>
      </c>
      <c r="F1482" s="10">
        <v>12479.71</v>
      </c>
      <c r="G1482" t="s">
        <v>12</v>
      </c>
      <c r="H1482" t="s">
        <v>12</v>
      </c>
      <c r="I1482" t="s">
        <v>23</v>
      </c>
      <c r="J1482">
        <f t="shared" si="46"/>
        <v>54</v>
      </c>
      <c r="K1482">
        <v>3</v>
      </c>
    </row>
    <row r="1483" spans="1:11" x14ac:dyDescent="0.35">
      <c r="A1483" t="s">
        <v>1512</v>
      </c>
      <c r="B1483">
        <v>1967</v>
      </c>
      <c r="C1483" t="s">
        <v>20</v>
      </c>
      <c r="D1483">
        <v>1</v>
      </c>
      <c r="E1483" s="8" t="str">
        <f t="shared" si="47"/>
        <v>1-Sep-1967</v>
      </c>
      <c r="F1483" s="10">
        <v>12485.8</v>
      </c>
      <c r="G1483" t="s">
        <v>12</v>
      </c>
      <c r="H1483" t="s">
        <v>12</v>
      </c>
      <c r="I1483" t="s">
        <v>13</v>
      </c>
      <c r="J1483">
        <f t="shared" si="46"/>
        <v>55</v>
      </c>
      <c r="K1483">
        <v>3</v>
      </c>
    </row>
    <row r="1484" spans="1:11" x14ac:dyDescent="0.35">
      <c r="A1484" t="s">
        <v>1513</v>
      </c>
      <c r="B1484">
        <v>1968</v>
      </c>
      <c r="C1484" t="s">
        <v>30</v>
      </c>
      <c r="D1484">
        <v>3</v>
      </c>
      <c r="E1484" s="8" t="str">
        <f t="shared" si="47"/>
        <v>3-Dec-1968</v>
      </c>
      <c r="F1484" s="10">
        <v>12495.29</v>
      </c>
      <c r="G1484" t="s">
        <v>12</v>
      </c>
      <c r="H1484" t="s">
        <v>12</v>
      </c>
      <c r="I1484" t="s">
        <v>23</v>
      </c>
      <c r="J1484">
        <f t="shared" si="46"/>
        <v>54</v>
      </c>
      <c r="K1484">
        <v>3</v>
      </c>
    </row>
    <row r="1485" spans="1:11" x14ac:dyDescent="0.35">
      <c r="A1485" t="s">
        <v>1514</v>
      </c>
      <c r="B1485">
        <v>1966</v>
      </c>
      <c r="C1485" t="s">
        <v>10</v>
      </c>
      <c r="D1485">
        <v>12</v>
      </c>
      <c r="E1485" s="8" t="str">
        <f t="shared" si="47"/>
        <v>12-Jul-1966</v>
      </c>
      <c r="F1485" s="10">
        <v>12499.88</v>
      </c>
      <c r="G1485" t="s">
        <v>12</v>
      </c>
      <c r="H1485" t="s">
        <v>11</v>
      </c>
      <c r="I1485" t="s">
        <v>23</v>
      </c>
      <c r="J1485">
        <f t="shared" si="46"/>
        <v>56</v>
      </c>
      <c r="K1485">
        <v>0</v>
      </c>
    </row>
    <row r="1486" spans="1:11" x14ac:dyDescent="0.35">
      <c r="A1486" t="s">
        <v>1515</v>
      </c>
      <c r="B1486">
        <v>1962</v>
      </c>
      <c r="C1486" t="s">
        <v>36</v>
      </c>
      <c r="D1486">
        <v>16</v>
      </c>
      <c r="E1486" s="8" t="str">
        <f t="shared" si="47"/>
        <v>16-Oct-1962</v>
      </c>
      <c r="F1486" s="10">
        <v>12523.6</v>
      </c>
      <c r="G1486" t="s">
        <v>12</v>
      </c>
      <c r="H1486" t="s">
        <v>12</v>
      </c>
      <c r="I1486" t="s">
        <v>23</v>
      </c>
      <c r="J1486">
        <f t="shared" si="46"/>
        <v>60</v>
      </c>
      <c r="K1486">
        <v>0</v>
      </c>
    </row>
    <row r="1487" spans="1:11" x14ac:dyDescent="0.35">
      <c r="A1487" t="s">
        <v>1516</v>
      </c>
      <c r="B1487">
        <v>1961</v>
      </c>
      <c r="C1487" t="s">
        <v>15</v>
      </c>
      <c r="D1487">
        <v>28</v>
      </c>
      <c r="E1487" s="8" t="str">
        <f t="shared" si="47"/>
        <v>28-Nov-1961</v>
      </c>
      <c r="F1487" s="10">
        <v>12557.61</v>
      </c>
      <c r="G1487" t="s">
        <v>12</v>
      </c>
      <c r="H1487" t="s">
        <v>12</v>
      </c>
      <c r="I1487" t="s">
        <v>13</v>
      </c>
      <c r="J1487">
        <f t="shared" si="46"/>
        <v>61</v>
      </c>
      <c r="K1487">
        <v>0</v>
      </c>
    </row>
    <row r="1488" spans="1:11" x14ac:dyDescent="0.35">
      <c r="A1488" t="s">
        <v>1517</v>
      </c>
      <c r="B1488">
        <v>1961</v>
      </c>
      <c r="C1488" t="s">
        <v>15</v>
      </c>
      <c r="D1488">
        <v>28</v>
      </c>
      <c r="E1488" s="8" t="str">
        <f t="shared" si="47"/>
        <v>28-Nov-1961</v>
      </c>
      <c r="F1488" s="10">
        <v>12574.05</v>
      </c>
      <c r="G1488" t="s">
        <v>12</v>
      </c>
      <c r="H1488" t="s">
        <v>16</v>
      </c>
      <c r="I1488" t="s">
        <v>41</v>
      </c>
      <c r="J1488">
        <f t="shared" si="46"/>
        <v>61</v>
      </c>
      <c r="K1488">
        <v>0</v>
      </c>
    </row>
    <row r="1489" spans="1:11" x14ac:dyDescent="0.35">
      <c r="A1489" t="s">
        <v>1518</v>
      </c>
      <c r="B1489">
        <v>1969</v>
      </c>
      <c r="C1489" t="s">
        <v>15</v>
      </c>
      <c r="D1489">
        <v>26</v>
      </c>
      <c r="E1489" s="8" t="str">
        <f t="shared" si="47"/>
        <v>26-Nov-1969</v>
      </c>
      <c r="F1489" s="10">
        <v>12579.92</v>
      </c>
      <c r="G1489" t="s">
        <v>12</v>
      </c>
      <c r="H1489" t="s">
        <v>16</v>
      </c>
      <c r="I1489" t="s">
        <v>199</v>
      </c>
      <c r="J1489">
        <f t="shared" si="46"/>
        <v>53</v>
      </c>
      <c r="K1489">
        <v>0</v>
      </c>
    </row>
    <row r="1490" spans="1:11" x14ac:dyDescent="0.35">
      <c r="A1490" t="s">
        <v>1519</v>
      </c>
      <c r="B1490">
        <v>1970</v>
      </c>
      <c r="C1490" t="s">
        <v>18</v>
      </c>
      <c r="D1490">
        <v>18</v>
      </c>
      <c r="E1490" s="8" t="str">
        <f t="shared" si="47"/>
        <v>18-Jun-1970</v>
      </c>
      <c r="F1490" s="10">
        <v>12592.53</v>
      </c>
      <c r="G1490" t="s">
        <v>12</v>
      </c>
      <c r="H1490" t="s">
        <v>11</v>
      </c>
      <c r="I1490" t="s">
        <v>13</v>
      </c>
      <c r="J1490">
        <f t="shared" si="46"/>
        <v>52</v>
      </c>
      <c r="K1490">
        <v>5</v>
      </c>
    </row>
    <row r="1491" spans="1:11" x14ac:dyDescent="0.35">
      <c r="A1491" t="s">
        <v>1520</v>
      </c>
      <c r="B1491">
        <v>1988</v>
      </c>
      <c r="C1491" t="s">
        <v>34</v>
      </c>
      <c r="D1491">
        <v>11</v>
      </c>
      <c r="E1491" s="8" t="str">
        <f t="shared" si="47"/>
        <v>11-Aug-1988</v>
      </c>
      <c r="F1491" s="10">
        <v>12600.46</v>
      </c>
      <c r="G1491" t="s">
        <v>12</v>
      </c>
      <c r="H1491" t="s">
        <v>16</v>
      </c>
      <c r="I1491" t="s">
        <v>248</v>
      </c>
      <c r="J1491">
        <f t="shared" si="46"/>
        <v>34</v>
      </c>
      <c r="K1491">
        <v>3</v>
      </c>
    </row>
    <row r="1492" spans="1:11" x14ac:dyDescent="0.35">
      <c r="A1492" t="s">
        <v>1521</v>
      </c>
      <c r="B1492">
        <v>1998</v>
      </c>
      <c r="C1492" t="s">
        <v>15</v>
      </c>
      <c r="D1492">
        <v>18</v>
      </c>
      <c r="E1492" s="8" t="str">
        <f t="shared" si="47"/>
        <v>18-Nov-1998</v>
      </c>
      <c r="F1492" s="10">
        <v>12609.89</v>
      </c>
      <c r="G1492" t="s">
        <v>12</v>
      </c>
      <c r="H1492" t="s">
        <v>12</v>
      </c>
      <c r="I1492" t="s">
        <v>23</v>
      </c>
      <c r="J1492">
        <f t="shared" si="46"/>
        <v>24</v>
      </c>
      <c r="K1492">
        <v>1</v>
      </c>
    </row>
    <row r="1493" spans="1:11" x14ac:dyDescent="0.35">
      <c r="A1493" t="s">
        <v>1522</v>
      </c>
      <c r="B1493">
        <v>1963</v>
      </c>
      <c r="C1493" t="s">
        <v>34</v>
      </c>
      <c r="D1493">
        <v>19</v>
      </c>
      <c r="E1493" s="8" t="str">
        <f t="shared" si="47"/>
        <v>19-Aug-1963</v>
      </c>
      <c r="F1493" s="10">
        <v>12622.18</v>
      </c>
      <c r="G1493" t="s">
        <v>12</v>
      </c>
      <c r="H1493" t="s">
        <v>16</v>
      </c>
      <c r="I1493" t="s">
        <v>23</v>
      </c>
      <c r="J1493">
        <f t="shared" si="46"/>
        <v>59</v>
      </c>
      <c r="K1493">
        <v>0</v>
      </c>
    </row>
    <row r="1494" spans="1:11" x14ac:dyDescent="0.35">
      <c r="A1494" t="s">
        <v>1523</v>
      </c>
      <c r="B1494">
        <v>1970</v>
      </c>
      <c r="C1494" t="s">
        <v>30</v>
      </c>
      <c r="D1494">
        <v>28</v>
      </c>
      <c r="E1494" s="8" t="str">
        <f t="shared" si="47"/>
        <v>28-Dec-1970</v>
      </c>
      <c r="F1494" s="10">
        <v>12624.74</v>
      </c>
      <c r="G1494" t="s">
        <v>12</v>
      </c>
      <c r="H1494" t="s">
        <v>16</v>
      </c>
      <c r="I1494" t="s">
        <v>23</v>
      </c>
      <c r="J1494">
        <f t="shared" si="46"/>
        <v>52</v>
      </c>
      <c r="K1494">
        <v>0</v>
      </c>
    </row>
    <row r="1495" spans="1:11" x14ac:dyDescent="0.35">
      <c r="A1495" t="s">
        <v>1524</v>
      </c>
      <c r="B1495">
        <v>1965</v>
      </c>
      <c r="C1495" t="s">
        <v>36</v>
      </c>
      <c r="D1495">
        <v>4</v>
      </c>
      <c r="E1495" s="8" t="str">
        <f t="shared" si="47"/>
        <v>4-Oct-1965</v>
      </c>
      <c r="F1495" s="10">
        <v>12629.17</v>
      </c>
      <c r="G1495" t="s">
        <v>12</v>
      </c>
      <c r="H1495" t="s">
        <v>16</v>
      </c>
      <c r="I1495" t="s">
        <v>13</v>
      </c>
      <c r="J1495">
        <f t="shared" si="46"/>
        <v>57</v>
      </c>
      <c r="K1495">
        <v>2</v>
      </c>
    </row>
    <row r="1496" spans="1:11" x14ac:dyDescent="0.35">
      <c r="A1496" t="s">
        <v>1525</v>
      </c>
      <c r="B1496">
        <v>1962</v>
      </c>
      <c r="C1496" t="s">
        <v>15</v>
      </c>
      <c r="D1496">
        <v>22</v>
      </c>
      <c r="E1496" s="8" t="str">
        <f t="shared" si="47"/>
        <v>22-Nov-1962</v>
      </c>
      <c r="F1496" s="10">
        <v>12629.9</v>
      </c>
      <c r="G1496" t="s">
        <v>12</v>
      </c>
      <c r="H1496" t="s">
        <v>12</v>
      </c>
      <c r="I1496" t="s">
        <v>13</v>
      </c>
      <c r="J1496">
        <f t="shared" si="46"/>
        <v>60</v>
      </c>
      <c r="K1496">
        <v>0</v>
      </c>
    </row>
    <row r="1497" spans="1:11" x14ac:dyDescent="0.35">
      <c r="A1497" t="s">
        <v>1526</v>
      </c>
      <c r="B1497">
        <v>1962</v>
      </c>
      <c r="C1497" t="s">
        <v>10</v>
      </c>
      <c r="D1497">
        <v>22</v>
      </c>
      <c r="E1497" s="8" t="str">
        <f t="shared" si="47"/>
        <v>22-Jul-1962</v>
      </c>
      <c r="F1497" s="10">
        <v>12638.2</v>
      </c>
      <c r="G1497" t="s">
        <v>12</v>
      </c>
      <c r="H1497" t="s">
        <v>16</v>
      </c>
      <c r="I1497" t="s">
        <v>41</v>
      </c>
      <c r="J1497">
        <f t="shared" si="46"/>
        <v>60</v>
      </c>
      <c r="K1497">
        <v>0</v>
      </c>
    </row>
    <row r="1498" spans="1:11" x14ac:dyDescent="0.35">
      <c r="A1498" t="s">
        <v>1527</v>
      </c>
      <c r="B1498">
        <v>1972</v>
      </c>
      <c r="C1498" t="s">
        <v>20</v>
      </c>
      <c r="D1498">
        <v>5</v>
      </c>
      <c r="E1498" s="8" t="str">
        <f t="shared" si="47"/>
        <v>5-Sep-1972</v>
      </c>
      <c r="F1498" s="10">
        <v>12640.24</v>
      </c>
      <c r="G1498" t="s">
        <v>12</v>
      </c>
      <c r="H1498" t="s">
        <v>16</v>
      </c>
      <c r="I1498" t="s">
        <v>41</v>
      </c>
      <c r="J1498">
        <f t="shared" si="46"/>
        <v>50</v>
      </c>
      <c r="K1498">
        <v>0</v>
      </c>
    </row>
    <row r="1499" spans="1:11" x14ac:dyDescent="0.35">
      <c r="A1499" t="s">
        <v>1528</v>
      </c>
      <c r="B1499">
        <v>1966</v>
      </c>
      <c r="C1499" t="s">
        <v>30</v>
      </c>
      <c r="D1499">
        <v>17</v>
      </c>
      <c r="E1499" s="8" t="str">
        <f t="shared" si="47"/>
        <v>17-Dec-1966</v>
      </c>
      <c r="F1499" s="10">
        <v>12643.38</v>
      </c>
      <c r="G1499" t="s">
        <v>12</v>
      </c>
      <c r="H1499" t="s">
        <v>16</v>
      </c>
      <c r="I1499" t="s">
        <v>23</v>
      </c>
      <c r="J1499">
        <f t="shared" si="46"/>
        <v>56</v>
      </c>
      <c r="K1499">
        <v>2</v>
      </c>
    </row>
    <row r="1500" spans="1:11" x14ac:dyDescent="0.35">
      <c r="A1500" t="s">
        <v>1529</v>
      </c>
      <c r="B1500">
        <v>1962</v>
      </c>
      <c r="C1500" t="s">
        <v>10</v>
      </c>
      <c r="D1500">
        <v>11</v>
      </c>
      <c r="E1500" s="8" t="str">
        <f t="shared" si="47"/>
        <v>11-Jul-1962</v>
      </c>
      <c r="F1500" s="10">
        <v>12644.59</v>
      </c>
      <c r="G1500" t="s">
        <v>12</v>
      </c>
      <c r="H1500" t="s">
        <v>11</v>
      </c>
      <c r="I1500" t="s">
        <v>41</v>
      </c>
      <c r="J1500">
        <f t="shared" si="46"/>
        <v>60</v>
      </c>
      <c r="K1500">
        <v>0</v>
      </c>
    </row>
    <row r="1501" spans="1:11" x14ac:dyDescent="0.35">
      <c r="A1501" t="s">
        <v>1530</v>
      </c>
      <c r="B1501">
        <v>1965</v>
      </c>
      <c r="C1501" t="s">
        <v>20</v>
      </c>
      <c r="D1501">
        <v>14</v>
      </c>
      <c r="E1501" s="8" t="str">
        <f t="shared" si="47"/>
        <v>14-Sep-1965</v>
      </c>
      <c r="F1501" s="10">
        <v>12646.21</v>
      </c>
      <c r="G1501" t="s">
        <v>12</v>
      </c>
      <c r="H1501" t="s">
        <v>11</v>
      </c>
      <c r="I1501" t="s">
        <v>41</v>
      </c>
      <c r="J1501">
        <f t="shared" si="46"/>
        <v>57</v>
      </c>
      <c r="K1501">
        <v>2</v>
      </c>
    </row>
    <row r="1502" spans="1:11" x14ac:dyDescent="0.35">
      <c r="A1502" t="s">
        <v>1531</v>
      </c>
      <c r="B1502">
        <v>1962</v>
      </c>
      <c r="C1502" t="s">
        <v>34</v>
      </c>
      <c r="D1502">
        <v>27</v>
      </c>
      <c r="E1502" s="8" t="str">
        <f t="shared" si="47"/>
        <v>27-Aug-1962</v>
      </c>
      <c r="F1502" s="10">
        <v>12648.7</v>
      </c>
      <c r="G1502" t="s">
        <v>12</v>
      </c>
      <c r="H1502" t="s">
        <v>11</v>
      </c>
      <c r="I1502" t="s">
        <v>13</v>
      </c>
      <c r="J1502">
        <f t="shared" si="46"/>
        <v>60</v>
      </c>
      <c r="K1502">
        <v>0</v>
      </c>
    </row>
    <row r="1503" spans="1:11" x14ac:dyDescent="0.35">
      <c r="A1503" t="s">
        <v>1532</v>
      </c>
      <c r="B1503">
        <v>1974</v>
      </c>
      <c r="C1503" t="s">
        <v>20</v>
      </c>
      <c r="D1503">
        <v>24</v>
      </c>
      <c r="E1503" s="8" t="str">
        <f t="shared" si="47"/>
        <v>24-Sep-1974</v>
      </c>
      <c r="F1503" s="10">
        <v>12697.48</v>
      </c>
      <c r="G1503" t="s">
        <v>12</v>
      </c>
      <c r="H1503" t="s">
        <v>12</v>
      </c>
      <c r="I1503" t="s">
        <v>299</v>
      </c>
      <c r="J1503">
        <f t="shared" si="46"/>
        <v>48</v>
      </c>
      <c r="K1503">
        <v>0</v>
      </c>
    </row>
    <row r="1504" spans="1:11" x14ac:dyDescent="0.35">
      <c r="A1504" t="s">
        <v>1533</v>
      </c>
      <c r="B1504">
        <v>1992</v>
      </c>
      <c r="C1504" t="s">
        <v>10</v>
      </c>
      <c r="D1504">
        <v>7</v>
      </c>
      <c r="E1504" s="8" t="str">
        <f t="shared" si="47"/>
        <v>7-Jul-1992</v>
      </c>
      <c r="F1504" s="10">
        <v>12699.56</v>
      </c>
      <c r="G1504" t="s">
        <v>12</v>
      </c>
      <c r="H1504" t="s">
        <v>11</v>
      </c>
      <c r="I1504" t="s">
        <v>41</v>
      </c>
      <c r="J1504">
        <f t="shared" si="46"/>
        <v>30</v>
      </c>
      <c r="K1504">
        <v>0</v>
      </c>
    </row>
    <row r="1505" spans="1:11" x14ac:dyDescent="0.35">
      <c r="A1505" t="s">
        <v>1534</v>
      </c>
      <c r="B1505">
        <v>1964</v>
      </c>
      <c r="C1505" t="s">
        <v>15</v>
      </c>
      <c r="D1505">
        <v>28</v>
      </c>
      <c r="E1505" s="8" t="str">
        <f t="shared" si="47"/>
        <v>28-Nov-1964</v>
      </c>
      <c r="F1505" s="10">
        <v>12700.63</v>
      </c>
      <c r="G1505" t="s">
        <v>12</v>
      </c>
      <c r="H1505" t="s">
        <v>12</v>
      </c>
      <c r="I1505" t="s">
        <v>41</v>
      </c>
      <c r="J1505">
        <f t="shared" si="46"/>
        <v>58</v>
      </c>
      <c r="K1505">
        <v>0</v>
      </c>
    </row>
    <row r="1506" spans="1:11" x14ac:dyDescent="0.35">
      <c r="A1506" t="s">
        <v>1535</v>
      </c>
      <c r="B1506">
        <v>1970</v>
      </c>
      <c r="C1506" t="s">
        <v>10</v>
      </c>
      <c r="D1506">
        <v>8</v>
      </c>
      <c r="E1506" s="8" t="str">
        <f t="shared" si="47"/>
        <v>8-Jul-1970</v>
      </c>
      <c r="F1506" s="10">
        <v>12713</v>
      </c>
      <c r="G1506" t="s">
        <v>12</v>
      </c>
      <c r="H1506" t="s">
        <v>16</v>
      </c>
      <c r="I1506" t="s">
        <v>41</v>
      </c>
      <c r="J1506">
        <f t="shared" si="46"/>
        <v>52</v>
      </c>
      <c r="K1506">
        <v>0</v>
      </c>
    </row>
    <row r="1507" spans="1:11" x14ac:dyDescent="0.35">
      <c r="A1507" t="s">
        <v>1536</v>
      </c>
      <c r="B1507">
        <v>1988</v>
      </c>
      <c r="C1507" t="s">
        <v>10</v>
      </c>
      <c r="D1507">
        <v>17</v>
      </c>
      <c r="E1507" s="8" t="str">
        <f t="shared" si="47"/>
        <v>17-Jul-1988</v>
      </c>
      <c r="F1507" s="10">
        <v>12718.21</v>
      </c>
      <c r="G1507" t="s">
        <v>12</v>
      </c>
      <c r="H1507" t="s">
        <v>16</v>
      </c>
      <c r="I1507" t="s">
        <v>534</v>
      </c>
      <c r="J1507">
        <f t="shared" si="46"/>
        <v>34</v>
      </c>
      <c r="K1507">
        <v>3</v>
      </c>
    </row>
    <row r="1508" spans="1:11" x14ac:dyDescent="0.35">
      <c r="A1508" t="s">
        <v>1537</v>
      </c>
      <c r="B1508">
        <v>1962</v>
      </c>
      <c r="C1508" t="s">
        <v>20</v>
      </c>
      <c r="D1508">
        <v>2</v>
      </c>
      <c r="E1508" s="8" t="str">
        <f t="shared" si="47"/>
        <v>2-Sep-1962</v>
      </c>
      <c r="F1508" s="10">
        <v>12731</v>
      </c>
      <c r="G1508" t="s">
        <v>12</v>
      </c>
      <c r="H1508" t="s">
        <v>12</v>
      </c>
      <c r="I1508" t="s">
        <v>167</v>
      </c>
      <c r="J1508">
        <f t="shared" si="46"/>
        <v>60</v>
      </c>
      <c r="K1508">
        <v>0</v>
      </c>
    </row>
    <row r="1509" spans="1:11" x14ac:dyDescent="0.35">
      <c r="A1509" t="s">
        <v>1538</v>
      </c>
      <c r="B1509">
        <v>1962</v>
      </c>
      <c r="C1509" t="s">
        <v>36</v>
      </c>
      <c r="D1509">
        <v>1</v>
      </c>
      <c r="E1509" s="8" t="str">
        <f t="shared" si="47"/>
        <v>1-Oct-1962</v>
      </c>
      <c r="F1509" s="10">
        <v>12741.17</v>
      </c>
      <c r="G1509" t="s">
        <v>12</v>
      </c>
      <c r="H1509" t="s">
        <v>16</v>
      </c>
      <c r="I1509" t="s">
        <v>355</v>
      </c>
      <c r="J1509">
        <f t="shared" si="46"/>
        <v>60</v>
      </c>
      <c r="K1509">
        <v>0</v>
      </c>
    </row>
    <row r="1510" spans="1:11" x14ac:dyDescent="0.35">
      <c r="A1510" t="s">
        <v>1539</v>
      </c>
      <c r="B1510">
        <v>1975</v>
      </c>
      <c r="C1510" t="s">
        <v>20</v>
      </c>
      <c r="D1510">
        <v>25</v>
      </c>
      <c r="E1510" s="8" t="str">
        <f t="shared" si="47"/>
        <v>25-Sep-1975</v>
      </c>
      <c r="F1510" s="10">
        <v>12770.27</v>
      </c>
      <c r="G1510" t="s">
        <v>12</v>
      </c>
      <c r="H1510" t="s">
        <v>12</v>
      </c>
      <c r="I1510" t="s">
        <v>299</v>
      </c>
      <c r="J1510">
        <f t="shared" si="46"/>
        <v>47</v>
      </c>
      <c r="K1510">
        <v>1</v>
      </c>
    </row>
    <row r="1511" spans="1:11" x14ac:dyDescent="0.35">
      <c r="A1511" t="s">
        <v>1540</v>
      </c>
      <c r="B1511">
        <v>1972</v>
      </c>
      <c r="C1511" t="s">
        <v>36</v>
      </c>
      <c r="D1511">
        <v>7</v>
      </c>
      <c r="E1511" s="8" t="str">
        <f t="shared" si="47"/>
        <v>7-Oct-1972</v>
      </c>
      <c r="F1511" s="10">
        <v>12776.05</v>
      </c>
      <c r="G1511" t="s">
        <v>12</v>
      </c>
      <c r="H1511" t="s">
        <v>12</v>
      </c>
      <c r="I1511" t="s">
        <v>534</v>
      </c>
      <c r="J1511">
        <f t="shared" si="46"/>
        <v>50</v>
      </c>
      <c r="K1511">
        <v>0</v>
      </c>
    </row>
    <row r="1512" spans="1:11" x14ac:dyDescent="0.35">
      <c r="A1512" t="s">
        <v>1541</v>
      </c>
      <c r="B1512">
        <v>1963</v>
      </c>
      <c r="C1512" t="s">
        <v>30</v>
      </c>
      <c r="D1512">
        <v>5</v>
      </c>
      <c r="E1512" s="8" t="str">
        <f t="shared" si="47"/>
        <v>5-Dec-1963</v>
      </c>
      <c r="F1512" s="10">
        <v>12788.03</v>
      </c>
      <c r="G1512" t="s">
        <v>12</v>
      </c>
      <c r="H1512" t="s">
        <v>12</v>
      </c>
      <c r="I1512" t="s">
        <v>199</v>
      </c>
      <c r="J1512">
        <f t="shared" si="46"/>
        <v>59</v>
      </c>
      <c r="K1512">
        <v>0</v>
      </c>
    </row>
    <row r="1513" spans="1:11" x14ac:dyDescent="0.35">
      <c r="A1513" t="s">
        <v>1542</v>
      </c>
      <c r="B1513">
        <v>1983</v>
      </c>
      <c r="C1513" t="s">
        <v>36</v>
      </c>
      <c r="D1513">
        <v>29</v>
      </c>
      <c r="E1513" s="8" t="str">
        <f t="shared" si="47"/>
        <v>29-Oct-1983</v>
      </c>
      <c r="F1513" s="10">
        <v>12788.18</v>
      </c>
      <c r="G1513" t="s">
        <v>12</v>
      </c>
      <c r="H1513" t="s">
        <v>16</v>
      </c>
      <c r="I1513" t="s">
        <v>534</v>
      </c>
      <c r="J1513">
        <f t="shared" si="46"/>
        <v>39</v>
      </c>
      <c r="K1513">
        <v>3</v>
      </c>
    </row>
    <row r="1514" spans="1:11" x14ac:dyDescent="0.35">
      <c r="A1514" t="s">
        <v>1543</v>
      </c>
      <c r="B1514">
        <v>1978</v>
      </c>
      <c r="C1514" t="s">
        <v>10</v>
      </c>
      <c r="D1514">
        <v>24</v>
      </c>
      <c r="E1514" s="8" t="str">
        <f t="shared" si="47"/>
        <v>24-Jul-1978</v>
      </c>
      <c r="F1514" s="10">
        <v>12797.21</v>
      </c>
      <c r="G1514" t="s">
        <v>12</v>
      </c>
      <c r="H1514" t="s">
        <v>16</v>
      </c>
      <c r="I1514" t="s">
        <v>246</v>
      </c>
      <c r="J1514">
        <f t="shared" si="46"/>
        <v>44</v>
      </c>
      <c r="K1514">
        <v>0</v>
      </c>
    </row>
    <row r="1515" spans="1:11" x14ac:dyDescent="0.35">
      <c r="A1515" t="s">
        <v>1544</v>
      </c>
      <c r="B1515">
        <v>1963</v>
      </c>
      <c r="C1515" t="s">
        <v>10</v>
      </c>
      <c r="D1515">
        <v>20</v>
      </c>
      <c r="E1515" s="8" t="str">
        <f t="shared" si="47"/>
        <v>20-Jul-1963</v>
      </c>
      <c r="F1515" s="10">
        <v>12815.44</v>
      </c>
      <c r="G1515" t="s">
        <v>12</v>
      </c>
      <c r="H1515" t="s">
        <v>12</v>
      </c>
      <c r="I1515" t="s">
        <v>246</v>
      </c>
      <c r="J1515">
        <f t="shared" si="46"/>
        <v>59</v>
      </c>
      <c r="K1515">
        <v>0</v>
      </c>
    </row>
    <row r="1516" spans="1:11" x14ac:dyDescent="0.35">
      <c r="A1516" t="s">
        <v>1545</v>
      </c>
      <c r="B1516">
        <v>1967</v>
      </c>
      <c r="C1516" t="s">
        <v>20</v>
      </c>
      <c r="D1516">
        <v>25</v>
      </c>
      <c r="E1516" s="8" t="str">
        <f t="shared" si="47"/>
        <v>25-Sep-1967</v>
      </c>
      <c r="F1516" s="10">
        <v>12823.25</v>
      </c>
      <c r="G1516" t="s">
        <v>12</v>
      </c>
      <c r="H1516" t="s">
        <v>12</v>
      </c>
      <c r="I1516" t="s">
        <v>299</v>
      </c>
      <c r="J1516">
        <f t="shared" si="46"/>
        <v>55</v>
      </c>
      <c r="K1516">
        <v>0</v>
      </c>
    </row>
    <row r="1517" spans="1:11" x14ac:dyDescent="0.35">
      <c r="A1517" t="s">
        <v>1546</v>
      </c>
      <c r="B1517">
        <v>2004</v>
      </c>
      <c r="C1517" t="s">
        <v>15</v>
      </c>
      <c r="D1517">
        <v>9</v>
      </c>
      <c r="E1517" s="8" t="str">
        <f t="shared" si="47"/>
        <v>9-Nov-2004</v>
      </c>
      <c r="F1517" s="10">
        <v>12829.46</v>
      </c>
      <c r="G1517" t="s">
        <v>12</v>
      </c>
      <c r="H1517" t="s">
        <v>12</v>
      </c>
      <c r="I1517" t="s">
        <v>167</v>
      </c>
      <c r="J1517">
        <f t="shared" si="46"/>
        <v>18</v>
      </c>
      <c r="K1517">
        <v>2</v>
      </c>
    </row>
    <row r="1518" spans="1:11" x14ac:dyDescent="0.35">
      <c r="A1518" t="s">
        <v>1547</v>
      </c>
      <c r="B1518">
        <v>1993</v>
      </c>
      <c r="C1518" t="s">
        <v>20</v>
      </c>
      <c r="D1518">
        <v>27</v>
      </c>
      <c r="E1518" s="8" t="str">
        <f t="shared" si="47"/>
        <v>27-Sep-1993</v>
      </c>
      <c r="F1518" s="10">
        <v>12847.24</v>
      </c>
      <c r="G1518" t="s">
        <v>12</v>
      </c>
      <c r="H1518" t="s">
        <v>11</v>
      </c>
      <c r="I1518" t="s">
        <v>23</v>
      </c>
      <c r="J1518">
        <f t="shared" si="46"/>
        <v>29</v>
      </c>
      <c r="K1518">
        <v>0</v>
      </c>
    </row>
    <row r="1519" spans="1:11" x14ac:dyDescent="0.35">
      <c r="A1519" t="s">
        <v>1548</v>
      </c>
      <c r="B1519">
        <v>1973</v>
      </c>
      <c r="C1519" t="s">
        <v>20</v>
      </c>
      <c r="D1519">
        <v>22</v>
      </c>
      <c r="E1519" s="8" t="str">
        <f t="shared" si="47"/>
        <v>22-Sep-1973</v>
      </c>
      <c r="F1519" s="10">
        <v>12852.37</v>
      </c>
      <c r="G1519" t="s">
        <v>12</v>
      </c>
      <c r="H1519" t="s">
        <v>16</v>
      </c>
      <c r="I1519" t="s">
        <v>23</v>
      </c>
      <c r="J1519">
        <f t="shared" si="46"/>
        <v>49</v>
      </c>
      <c r="K1519">
        <v>0</v>
      </c>
    </row>
    <row r="1520" spans="1:11" x14ac:dyDescent="0.35">
      <c r="A1520" t="s">
        <v>1549</v>
      </c>
      <c r="B1520">
        <v>1963</v>
      </c>
      <c r="C1520" t="s">
        <v>20</v>
      </c>
      <c r="D1520">
        <v>27</v>
      </c>
      <c r="E1520" s="8" t="str">
        <f t="shared" si="47"/>
        <v>27-Sep-1963</v>
      </c>
      <c r="F1520" s="10">
        <v>12856.84</v>
      </c>
      <c r="G1520" t="s">
        <v>12</v>
      </c>
      <c r="H1520" t="s">
        <v>12</v>
      </c>
      <c r="I1520" t="s">
        <v>299</v>
      </c>
      <c r="J1520">
        <f t="shared" si="46"/>
        <v>59</v>
      </c>
      <c r="K1520">
        <v>0</v>
      </c>
    </row>
    <row r="1521" spans="1:11" x14ac:dyDescent="0.35">
      <c r="A1521" t="s">
        <v>1550</v>
      </c>
      <c r="B1521">
        <v>1984</v>
      </c>
      <c r="C1521" t="s">
        <v>34</v>
      </c>
      <c r="D1521">
        <v>6</v>
      </c>
      <c r="E1521" s="8" t="str">
        <f t="shared" si="47"/>
        <v>6-Aug-1984</v>
      </c>
      <c r="F1521" s="10">
        <v>12870.31</v>
      </c>
      <c r="G1521" t="s">
        <v>12</v>
      </c>
      <c r="H1521" t="s">
        <v>12</v>
      </c>
      <c r="I1521" t="s">
        <v>23</v>
      </c>
      <c r="J1521">
        <f t="shared" si="46"/>
        <v>38</v>
      </c>
      <c r="K1521">
        <v>3</v>
      </c>
    </row>
    <row r="1522" spans="1:11" x14ac:dyDescent="0.35">
      <c r="A1522" t="s">
        <v>1551</v>
      </c>
      <c r="B1522">
        <v>2004</v>
      </c>
      <c r="C1522" t="s">
        <v>10</v>
      </c>
      <c r="D1522">
        <v>9</v>
      </c>
      <c r="E1522" s="8" t="str">
        <f t="shared" si="47"/>
        <v>9-Jul-2004</v>
      </c>
      <c r="F1522" s="10">
        <v>12890.06</v>
      </c>
      <c r="G1522" t="s">
        <v>12</v>
      </c>
      <c r="H1522" t="s">
        <v>16</v>
      </c>
      <c r="I1522" t="s">
        <v>165</v>
      </c>
      <c r="J1522">
        <f t="shared" si="46"/>
        <v>18</v>
      </c>
      <c r="K1522">
        <v>0</v>
      </c>
    </row>
    <row r="1523" spans="1:11" x14ac:dyDescent="0.35">
      <c r="A1523" t="s">
        <v>1552</v>
      </c>
      <c r="B1523">
        <v>1963</v>
      </c>
      <c r="C1523" t="s">
        <v>34</v>
      </c>
      <c r="D1523">
        <v>16</v>
      </c>
      <c r="E1523" s="8" t="str">
        <f t="shared" si="47"/>
        <v>16-Aug-1963</v>
      </c>
      <c r="F1523" s="10">
        <v>12913.99</v>
      </c>
      <c r="G1523" t="s">
        <v>12</v>
      </c>
      <c r="H1523" t="s">
        <v>11</v>
      </c>
      <c r="I1523" t="s">
        <v>167</v>
      </c>
      <c r="J1523">
        <f t="shared" si="46"/>
        <v>59</v>
      </c>
      <c r="K1523">
        <v>1</v>
      </c>
    </row>
    <row r="1524" spans="1:11" x14ac:dyDescent="0.35">
      <c r="A1524" t="s">
        <v>1553</v>
      </c>
      <c r="B1524">
        <v>1963</v>
      </c>
      <c r="C1524" t="s">
        <v>20</v>
      </c>
      <c r="D1524">
        <v>1</v>
      </c>
      <c r="E1524" s="8" t="str">
        <f t="shared" si="47"/>
        <v>1-Sep-1963</v>
      </c>
      <c r="F1524" s="10">
        <v>12925.89</v>
      </c>
      <c r="G1524" t="s">
        <v>12</v>
      </c>
      <c r="H1524" t="s">
        <v>11</v>
      </c>
      <c r="I1524" t="s">
        <v>13</v>
      </c>
      <c r="J1524">
        <f t="shared" si="46"/>
        <v>59</v>
      </c>
      <c r="K1524">
        <v>2</v>
      </c>
    </row>
    <row r="1525" spans="1:11" x14ac:dyDescent="0.35">
      <c r="A1525" t="s">
        <v>1554</v>
      </c>
      <c r="B1525">
        <v>1963</v>
      </c>
      <c r="C1525" t="s">
        <v>34</v>
      </c>
      <c r="D1525">
        <v>14</v>
      </c>
      <c r="E1525" s="8" t="str">
        <f t="shared" si="47"/>
        <v>14-Aug-1963</v>
      </c>
      <c r="F1525" s="10">
        <v>12928.79</v>
      </c>
      <c r="G1525" t="s">
        <v>12</v>
      </c>
      <c r="H1525" t="s">
        <v>11</v>
      </c>
      <c r="I1525" t="s">
        <v>13</v>
      </c>
      <c r="J1525">
        <f t="shared" si="46"/>
        <v>59</v>
      </c>
      <c r="K1525">
        <v>2</v>
      </c>
    </row>
    <row r="1526" spans="1:11" x14ac:dyDescent="0.35">
      <c r="A1526" t="s">
        <v>1555</v>
      </c>
      <c r="B1526">
        <v>1966</v>
      </c>
      <c r="C1526" t="s">
        <v>30</v>
      </c>
      <c r="D1526">
        <v>22</v>
      </c>
      <c r="E1526" s="8" t="str">
        <f t="shared" si="47"/>
        <v>22-Dec-1966</v>
      </c>
      <c r="F1526" s="10">
        <v>12949.16</v>
      </c>
      <c r="G1526" t="s">
        <v>12</v>
      </c>
      <c r="H1526" t="s">
        <v>12</v>
      </c>
      <c r="I1526" t="s">
        <v>13</v>
      </c>
      <c r="J1526">
        <f t="shared" si="46"/>
        <v>56</v>
      </c>
      <c r="K1526">
        <v>4</v>
      </c>
    </row>
    <row r="1527" spans="1:11" x14ac:dyDescent="0.35">
      <c r="A1527" t="s">
        <v>1556</v>
      </c>
      <c r="B1527">
        <v>1961</v>
      </c>
      <c r="C1527" t="s">
        <v>34</v>
      </c>
      <c r="D1527">
        <v>20</v>
      </c>
      <c r="E1527" s="8" t="str">
        <f t="shared" si="47"/>
        <v>20-Aug-1961</v>
      </c>
      <c r="F1527" s="10">
        <v>12950.07</v>
      </c>
      <c r="G1527" t="s">
        <v>12</v>
      </c>
      <c r="H1527" t="s">
        <v>16</v>
      </c>
      <c r="I1527" t="s">
        <v>23</v>
      </c>
      <c r="J1527">
        <f t="shared" si="46"/>
        <v>61</v>
      </c>
      <c r="K1527">
        <v>0</v>
      </c>
    </row>
    <row r="1528" spans="1:11" x14ac:dyDescent="0.35">
      <c r="A1528" t="s">
        <v>1557</v>
      </c>
      <c r="B1528">
        <v>1960</v>
      </c>
      <c r="C1528" t="s">
        <v>15</v>
      </c>
      <c r="D1528">
        <v>4</v>
      </c>
      <c r="E1528" s="8" t="str">
        <f t="shared" si="47"/>
        <v>4-Nov-1960</v>
      </c>
      <c r="F1528" s="10">
        <v>12957.12</v>
      </c>
      <c r="G1528" t="s">
        <v>12</v>
      </c>
      <c r="H1528" t="s">
        <v>16</v>
      </c>
      <c r="I1528" t="s">
        <v>41</v>
      </c>
      <c r="J1528">
        <f t="shared" si="46"/>
        <v>62</v>
      </c>
      <c r="K1528">
        <v>0</v>
      </c>
    </row>
    <row r="1529" spans="1:11" x14ac:dyDescent="0.35">
      <c r="A1529" t="s">
        <v>1558</v>
      </c>
      <c r="B1529">
        <v>1960</v>
      </c>
      <c r="C1529" t="s">
        <v>18</v>
      </c>
      <c r="D1529">
        <v>22</v>
      </c>
      <c r="E1529" s="8" t="str">
        <f t="shared" si="47"/>
        <v>22-Jun-1960</v>
      </c>
      <c r="F1529" s="10">
        <v>12979.36</v>
      </c>
      <c r="G1529" t="s">
        <v>12</v>
      </c>
      <c r="H1529" t="s">
        <v>16</v>
      </c>
      <c r="I1529" t="s">
        <v>41</v>
      </c>
      <c r="J1529">
        <f t="shared" si="46"/>
        <v>62</v>
      </c>
      <c r="K1529">
        <v>0</v>
      </c>
    </row>
    <row r="1530" spans="1:11" x14ac:dyDescent="0.35">
      <c r="A1530" t="s">
        <v>1559</v>
      </c>
      <c r="B1530">
        <v>1960</v>
      </c>
      <c r="C1530" t="s">
        <v>20</v>
      </c>
      <c r="D1530">
        <v>23</v>
      </c>
      <c r="E1530" s="8" t="str">
        <f t="shared" si="47"/>
        <v>23-Sep-1960</v>
      </c>
      <c r="F1530" s="10">
        <v>12981.35</v>
      </c>
      <c r="G1530" t="s">
        <v>12</v>
      </c>
      <c r="H1530" t="s">
        <v>12</v>
      </c>
      <c r="I1530" t="s">
        <v>13</v>
      </c>
      <c r="J1530">
        <f t="shared" si="46"/>
        <v>62</v>
      </c>
      <c r="K1530">
        <v>0</v>
      </c>
    </row>
    <row r="1531" spans="1:11" x14ac:dyDescent="0.35">
      <c r="A1531" t="s">
        <v>1560</v>
      </c>
      <c r="B1531">
        <v>1960</v>
      </c>
      <c r="C1531" t="s">
        <v>15</v>
      </c>
      <c r="D1531">
        <v>28</v>
      </c>
      <c r="E1531" s="8" t="str">
        <f t="shared" si="47"/>
        <v>28-Nov-1960</v>
      </c>
      <c r="F1531" s="10">
        <v>12982.87</v>
      </c>
      <c r="G1531" t="s">
        <v>12</v>
      </c>
      <c r="H1531" t="s">
        <v>16</v>
      </c>
      <c r="I1531" t="s">
        <v>13</v>
      </c>
      <c r="J1531">
        <f t="shared" si="46"/>
        <v>62</v>
      </c>
      <c r="K1531">
        <v>0</v>
      </c>
    </row>
    <row r="1532" spans="1:11" x14ac:dyDescent="0.35">
      <c r="A1532" t="s">
        <v>1561</v>
      </c>
      <c r="B1532">
        <v>1979</v>
      </c>
      <c r="C1532" t="s">
        <v>15</v>
      </c>
      <c r="D1532">
        <v>27</v>
      </c>
      <c r="E1532" s="8" t="str">
        <f t="shared" si="47"/>
        <v>27-Nov-1979</v>
      </c>
      <c r="F1532" s="10">
        <v>12994.12</v>
      </c>
      <c r="G1532" t="s">
        <v>12</v>
      </c>
      <c r="H1532" t="s">
        <v>11</v>
      </c>
      <c r="I1532" t="s">
        <v>534</v>
      </c>
      <c r="J1532">
        <f t="shared" si="46"/>
        <v>43</v>
      </c>
      <c r="K1532">
        <v>2</v>
      </c>
    </row>
    <row r="1533" spans="1:11" x14ac:dyDescent="0.35">
      <c r="A1533" t="s">
        <v>1562</v>
      </c>
      <c r="B1533">
        <v>1981</v>
      </c>
      <c r="C1533" t="s">
        <v>36</v>
      </c>
      <c r="D1533">
        <v>30</v>
      </c>
      <c r="E1533" s="8" t="str">
        <f t="shared" si="47"/>
        <v>30-Oct-1981</v>
      </c>
      <c r="F1533" s="10">
        <v>13002.91</v>
      </c>
      <c r="G1533" t="s">
        <v>12</v>
      </c>
      <c r="H1533" t="s">
        <v>16</v>
      </c>
      <c r="I1533" t="s">
        <v>23</v>
      </c>
      <c r="J1533">
        <f t="shared" si="46"/>
        <v>41</v>
      </c>
      <c r="K1533">
        <v>1</v>
      </c>
    </row>
    <row r="1534" spans="1:11" x14ac:dyDescent="0.35">
      <c r="A1534" t="s">
        <v>1563</v>
      </c>
      <c r="B1534">
        <v>1962</v>
      </c>
      <c r="C1534" t="s">
        <v>18</v>
      </c>
      <c r="D1534">
        <v>24</v>
      </c>
      <c r="E1534" s="8" t="str">
        <f t="shared" si="47"/>
        <v>24-Jun-1962</v>
      </c>
      <c r="F1534" s="10">
        <v>13004.95</v>
      </c>
      <c r="G1534" t="s">
        <v>12</v>
      </c>
      <c r="H1534" t="s">
        <v>16</v>
      </c>
      <c r="I1534" t="s">
        <v>23</v>
      </c>
      <c r="J1534">
        <f t="shared" si="46"/>
        <v>60</v>
      </c>
      <c r="K1534">
        <v>0</v>
      </c>
    </row>
    <row r="1535" spans="1:11" x14ac:dyDescent="0.35">
      <c r="A1535" t="s">
        <v>1564</v>
      </c>
      <c r="B1535">
        <v>1969</v>
      </c>
      <c r="C1535" t="s">
        <v>30</v>
      </c>
      <c r="D1535">
        <v>13</v>
      </c>
      <c r="E1535" s="8" t="str">
        <f t="shared" si="47"/>
        <v>13-Dec-1969</v>
      </c>
      <c r="F1535" s="10">
        <v>13008.07</v>
      </c>
      <c r="G1535" t="s">
        <v>12</v>
      </c>
      <c r="H1535" t="s">
        <v>12</v>
      </c>
      <c r="I1535" t="s">
        <v>23</v>
      </c>
      <c r="J1535">
        <f t="shared" si="46"/>
        <v>53</v>
      </c>
      <c r="K1535">
        <v>0</v>
      </c>
    </row>
    <row r="1536" spans="1:11" x14ac:dyDescent="0.35">
      <c r="A1536" t="s">
        <v>1565</v>
      </c>
      <c r="B1536">
        <v>1972</v>
      </c>
      <c r="C1536" t="s">
        <v>20</v>
      </c>
      <c r="D1536">
        <v>27</v>
      </c>
      <c r="E1536" s="8" t="str">
        <f t="shared" si="47"/>
        <v>27-Sep-1972</v>
      </c>
      <c r="F1536" s="10">
        <v>13010.86</v>
      </c>
      <c r="G1536" t="s">
        <v>12</v>
      </c>
      <c r="H1536" t="s">
        <v>11</v>
      </c>
      <c r="I1536" t="s">
        <v>23</v>
      </c>
      <c r="J1536">
        <f t="shared" si="46"/>
        <v>50</v>
      </c>
      <c r="K1536">
        <v>0</v>
      </c>
    </row>
    <row r="1537" spans="1:11" x14ac:dyDescent="0.35">
      <c r="A1537" t="s">
        <v>1566</v>
      </c>
      <c r="B1537">
        <v>1962</v>
      </c>
      <c r="C1537" t="s">
        <v>10</v>
      </c>
      <c r="D1537">
        <v>20</v>
      </c>
      <c r="E1537" s="8" t="str">
        <f t="shared" si="47"/>
        <v>20-Jul-1962</v>
      </c>
      <c r="F1537" s="10">
        <v>13012.21</v>
      </c>
      <c r="G1537" t="s">
        <v>12</v>
      </c>
      <c r="H1537" t="s">
        <v>16</v>
      </c>
      <c r="I1537" t="s">
        <v>23</v>
      </c>
      <c r="J1537">
        <f t="shared" si="46"/>
        <v>60</v>
      </c>
      <c r="K1537">
        <v>0</v>
      </c>
    </row>
    <row r="1538" spans="1:11" x14ac:dyDescent="0.35">
      <c r="A1538" t="s">
        <v>1567</v>
      </c>
      <c r="B1538">
        <v>1964</v>
      </c>
      <c r="C1538" t="s">
        <v>20</v>
      </c>
      <c r="D1538">
        <v>23</v>
      </c>
      <c r="E1538" s="8" t="str">
        <f t="shared" si="47"/>
        <v>23-Sep-1964</v>
      </c>
      <c r="F1538" s="10">
        <v>13019.16</v>
      </c>
      <c r="G1538" t="s">
        <v>12</v>
      </c>
      <c r="H1538" t="s">
        <v>16</v>
      </c>
      <c r="I1538" t="s">
        <v>246</v>
      </c>
      <c r="J1538">
        <f t="shared" ref="J1538:J1601" si="48">DATEDIF(E1538,"08-6-2023","y")</f>
        <v>58</v>
      </c>
      <c r="K1538">
        <v>1</v>
      </c>
    </row>
    <row r="1539" spans="1:11" x14ac:dyDescent="0.35">
      <c r="A1539" t="s">
        <v>1568</v>
      </c>
      <c r="B1539">
        <v>1965</v>
      </c>
      <c r="C1539" t="s">
        <v>15</v>
      </c>
      <c r="D1539">
        <v>4</v>
      </c>
      <c r="E1539" s="8" t="str">
        <f t="shared" ref="E1539:E1602" si="49">CONCATENATE(D1539,"-",C1539,"-",B1539)</f>
        <v>4-Nov-1965</v>
      </c>
      <c r="F1539" s="10">
        <v>13023.93</v>
      </c>
      <c r="G1539" t="s">
        <v>12</v>
      </c>
      <c r="H1539" t="s">
        <v>11</v>
      </c>
      <c r="I1539" t="s">
        <v>199</v>
      </c>
      <c r="J1539">
        <f t="shared" si="48"/>
        <v>57</v>
      </c>
      <c r="K1539">
        <v>0</v>
      </c>
    </row>
    <row r="1540" spans="1:11" x14ac:dyDescent="0.35">
      <c r="A1540" t="s">
        <v>1569</v>
      </c>
      <c r="B1540">
        <v>1961</v>
      </c>
      <c r="C1540" t="s">
        <v>15</v>
      </c>
      <c r="D1540">
        <v>9</v>
      </c>
      <c r="E1540" s="8" t="str">
        <f t="shared" si="49"/>
        <v>9-Nov-1961</v>
      </c>
      <c r="F1540" s="10">
        <v>13041.92</v>
      </c>
      <c r="G1540" t="s">
        <v>12</v>
      </c>
      <c r="H1540" t="s">
        <v>16</v>
      </c>
      <c r="I1540" t="s">
        <v>41</v>
      </c>
      <c r="J1540">
        <f t="shared" si="48"/>
        <v>61</v>
      </c>
      <c r="K1540">
        <v>0</v>
      </c>
    </row>
    <row r="1541" spans="1:11" x14ac:dyDescent="0.35">
      <c r="A1541" t="s">
        <v>1570</v>
      </c>
      <c r="B1541">
        <v>1969</v>
      </c>
      <c r="C1541" t="s">
        <v>20</v>
      </c>
      <c r="D1541">
        <v>23</v>
      </c>
      <c r="E1541" s="8" t="str">
        <f t="shared" si="49"/>
        <v>23-Sep-1969</v>
      </c>
      <c r="F1541" s="10">
        <v>13044.41</v>
      </c>
      <c r="G1541" t="s">
        <v>12</v>
      </c>
      <c r="H1541" t="s">
        <v>16</v>
      </c>
      <c r="I1541" t="s">
        <v>23</v>
      </c>
      <c r="J1541">
        <f t="shared" si="48"/>
        <v>53</v>
      </c>
      <c r="K1541">
        <v>0</v>
      </c>
    </row>
    <row r="1542" spans="1:11" x14ac:dyDescent="0.35">
      <c r="A1542" t="s">
        <v>1571</v>
      </c>
      <c r="B1542">
        <v>1967</v>
      </c>
      <c r="C1542" t="s">
        <v>34</v>
      </c>
      <c r="D1542">
        <v>6</v>
      </c>
      <c r="E1542" s="8" t="str">
        <f t="shared" si="49"/>
        <v>6-Aug-1967</v>
      </c>
      <c r="F1542" s="10">
        <v>13047.33</v>
      </c>
      <c r="G1542" t="s">
        <v>12</v>
      </c>
      <c r="H1542" t="s">
        <v>12</v>
      </c>
      <c r="I1542" t="s">
        <v>246</v>
      </c>
      <c r="J1542">
        <f t="shared" si="48"/>
        <v>55</v>
      </c>
      <c r="K1542">
        <v>3</v>
      </c>
    </row>
    <row r="1543" spans="1:11" x14ac:dyDescent="0.35">
      <c r="A1543" t="s">
        <v>1572</v>
      </c>
      <c r="B1543">
        <v>1985</v>
      </c>
      <c r="C1543" t="s">
        <v>36</v>
      </c>
      <c r="D1543">
        <v>26</v>
      </c>
      <c r="E1543" s="8" t="str">
        <f t="shared" si="49"/>
        <v>26-Oct-1985</v>
      </c>
      <c r="F1543" s="10">
        <v>13051.22</v>
      </c>
      <c r="G1543" t="s">
        <v>12</v>
      </c>
      <c r="H1543" t="s">
        <v>16</v>
      </c>
      <c r="I1543" t="s">
        <v>534</v>
      </c>
      <c r="J1543">
        <f t="shared" si="48"/>
        <v>37</v>
      </c>
      <c r="K1543">
        <v>3</v>
      </c>
    </row>
    <row r="1544" spans="1:11" x14ac:dyDescent="0.35">
      <c r="A1544" t="s">
        <v>1573</v>
      </c>
      <c r="B1544">
        <v>1961</v>
      </c>
      <c r="C1544" t="s">
        <v>15</v>
      </c>
      <c r="D1544">
        <v>6</v>
      </c>
      <c r="E1544" s="8" t="str">
        <f t="shared" si="49"/>
        <v>6-Nov-1961</v>
      </c>
      <c r="F1544" s="10">
        <v>13063.88</v>
      </c>
      <c r="G1544" t="s">
        <v>12</v>
      </c>
      <c r="H1544" t="s">
        <v>11</v>
      </c>
      <c r="I1544" t="s">
        <v>41</v>
      </c>
      <c r="J1544">
        <f t="shared" si="48"/>
        <v>61</v>
      </c>
      <c r="K1544">
        <v>0</v>
      </c>
    </row>
    <row r="1545" spans="1:11" x14ac:dyDescent="0.35">
      <c r="A1545" t="s">
        <v>1574</v>
      </c>
      <c r="B1545">
        <v>1978</v>
      </c>
      <c r="C1545" t="s">
        <v>10</v>
      </c>
      <c r="D1545">
        <v>17</v>
      </c>
      <c r="E1545" s="8" t="str">
        <f t="shared" si="49"/>
        <v>17-Jul-1978</v>
      </c>
      <c r="F1545" s="10">
        <v>13101.74</v>
      </c>
      <c r="G1545" t="s">
        <v>12</v>
      </c>
      <c r="H1545" t="s">
        <v>11</v>
      </c>
      <c r="I1545" t="s">
        <v>534</v>
      </c>
      <c r="J1545">
        <f t="shared" si="48"/>
        <v>44</v>
      </c>
      <c r="K1545">
        <v>2</v>
      </c>
    </row>
    <row r="1546" spans="1:11" x14ac:dyDescent="0.35">
      <c r="A1546" t="s">
        <v>1575</v>
      </c>
      <c r="B1546">
        <v>1971</v>
      </c>
      <c r="C1546" t="s">
        <v>36</v>
      </c>
      <c r="D1546">
        <v>30</v>
      </c>
      <c r="E1546" s="8" t="str">
        <f t="shared" si="49"/>
        <v>30-Oct-1971</v>
      </c>
      <c r="F1546" s="10">
        <v>13110.79</v>
      </c>
      <c r="G1546" t="s">
        <v>12</v>
      </c>
      <c r="H1546" t="s">
        <v>11</v>
      </c>
      <c r="I1546" t="s">
        <v>41</v>
      </c>
      <c r="J1546">
        <f t="shared" si="48"/>
        <v>51</v>
      </c>
      <c r="K1546">
        <v>0</v>
      </c>
    </row>
    <row r="1547" spans="1:11" x14ac:dyDescent="0.35">
      <c r="A1547" t="s">
        <v>1576</v>
      </c>
      <c r="B1547">
        <v>1962</v>
      </c>
      <c r="C1547" t="s">
        <v>34</v>
      </c>
      <c r="D1547">
        <v>2</v>
      </c>
      <c r="E1547" s="8" t="str">
        <f t="shared" si="49"/>
        <v>2-Aug-1962</v>
      </c>
      <c r="F1547" s="10">
        <v>13112.6</v>
      </c>
      <c r="G1547" t="s">
        <v>12</v>
      </c>
      <c r="H1547" t="s">
        <v>12</v>
      </c>
      <c r="I1547" t="s">
        <v>23</v>
      </c>
      <c r="J1547">
        <f t="shared" si="48"/>
        <v>60</v>
      </c>
      <c r="K1547">
        <v>1</v>
      </c>
    </row>
    <row r="1548" spans="1:11" x14ac:dyDescent="0.35">
      <c r="A1548" t="s">
        <v>1577</v>
      </c>
      <c r="B1548">
        <v>1992</v>
      </c>
      <c r="C1548" t="s">
        <v>34</v>
      </c>
      <c r="D1548">
        <v>12</v>
      </c>
      <c r="E1548" s="8" t="str">
        <f t="shared" si="49"/>
        <v>12-Aug-1992</v>
      </c>
      <c r="F1548" s="10">
        <v>13113.51</v>
      </c>
      <c r="G1548" t="s">
        <v>12</v>
      </c>
      <c r="H1548" t="s">
        <v>11</v>
      </c>
      <c r="I1548" t="s">
        <v>534</v>
      </c>
      <c r="J1548">
        <f t="shared" si="48"/>
        <v>30</v>
      </c>
      <c r="K1548">
        <v>0</v>
      </c>
    </row>
    <row r="1549" spans="1:11" x14ac:dyDescent="0.35">
      <c r="A1549" t="s">
        <v>1578</v>
      </c>
      <c r="B1549">
        <v>1963</v>
      </c>
      <c r="C1549" t="s">
        <v>20</v>
      </c>
      <c r="D1549">
        <v>14</v>
      </c>
      <c r="E1549" s="8" t="str">
        <f t="shared" si="49"/>
        <v>14-Sep-1963</v>
      </c>
      <c r="F1549" s="10">
        <v>13116.84</v>
      </c>
      <c r="G1549" t="s">
        <v>12</v>
      </c>
      <c r="H1549" t="s">
        <v>16</v>
      </c>
      <c r="I1549" t="s">
        <v>23</v>
      </c>
      <c r="J1549">
        <f t="shared" si="48"/>
        <v>59</v>
      </c>
      <c r="K1549">
        <v>0</v>
      </c>
    </row>
    <row r="1550" spans="1:11" x14ac:dyDescent="0.35">
      <c r="A1550" t="s">
        <v>1579</v>
      </c>
      <c r="B1550">
        <v>1999</v>
      </c>
      <c r="C1550" t="s">
        <v>34</v>
      </c>
      <c r="D1550">
        <v>16</v>
      </c>
      <c r="E1550" s="8" t="str">
        <f t="shared" si="49"/>
        <v>16-Aug-1999</v>
      </c>
      <c r="F1550" s="10">
        <v>13126.68</v>
      </c>
      <c r="G1550" t="s">
        <v>12</v>
      </c>
      <c r="H1550" t="s">
        <v>12</v>
      </c>
      <c r="I1550" t="s">
        <v>41</v>
      </c>
      <c r="J1550">
        <f t="shared" si="48"/>
        <v>23</v>
      </c>
      <c r="K1550">
        <v>0</v>
      </c>
    </row>
    <row r="1551" spans="1:11" x14ac:dyDescent="0.35">
      <c r="A1551" t="s">
        <v>1580</v>
      </c>
      <c r="B1551">
        <v>1961</v>
      </c>
      <c r="C1551" t="s">
        <v>20</v>
      </c>
      <c r="D1551">
        <v>7</v>
      </c>
      <c r="E1551" s="8" t="str">
        <f t="shared" si="49"/>
        <v>7-Sep-1961</v>
      </c>
      <c r="F1551" s="10">
        <v>13129.6</v>
      </c>
      <c r="G1551" t="s">
        <v>12</v>
      </c>
      <c r="H1551" t="s">
        <v>11</v>
      </c>
      <c r="I1551" t="s">
        <v>355</v>
      </c>
      <c r="J1551">
        <f t="shared" si="48"/>
        <v>61</v>
      </c>
      <c r="K1551">
        <v>0</v>
      </c>
    </row>
    <row r="1552" spans="1:11" x14ac:dyDescent="0.35">
      <c r="A1552" t="s">
        <v>1581</v>
      </c>
      <c r="B1552">
        <v>1961</v>
      </c>
      <c r="C1552" t="s">
        <v>30</v>
      </c>
      <c r="D1552">
        <v>6</v>
      </c>
      <c r="E1552" s="8" t="str">
        <f t="shared" si="49"/>
        <v>6-Dec-1961</v>
      </c>
      <c r="F1552" s="10">
        <v>13143.34</v>
      </c>
      <c r="G1552" t="s">
        <v>12</v>
      </c>
      <c r="H1552" t="s">
        <v>11</v>
      </c>
      <c r="I1552" t="s">
        <v>515</v>
      </c>
      <c r="J1552">
        <f t="shared" si="48"/>
        <v>61</v>
      </c>
      <c r="K1552">
        <v>0</v>
      </c>
    </row>
    <row r="1553" spans="1:11" x14ac:dyDescent="0.35">
      <c r="A1553" t="s">
        <v>1582</v>
      </c>
      <c r="B1553">
        <v>1961</v>
      </c>
      <c r="C1553" t="s">
        <v>30</v>
      </c>
      <c r="D1553">
        <v>6</v>
      </c>
      <c r="E1553" s="8" t="str">
        <f t="shared" si="49"/>
        <v>6-Dec-1961</v>
      </c>
      <c r="F1553" s="10">
        <v>13143.86</v>
      </c>
      <c r="G1553" t="s">
        <v>12</v>
      </c>
      <c r="H1553" t="s">
        <v>11</v>
      </c>
      <c r="I1553" t="s">
        <v>167</v>
      </c>
      <c r="J1553">
        <f t="shared" si="48"/>
        <v>61</v>
      </c>
      <c r="K1553">
        <v>0</v>
      </c>
    </row>
    <row r="1554" spans="1:11" x14ac:dyDescent="0.35">
      <c r="A1554" t="s">
        <v>1583</v>
      </c>
      <c r="B1554">
        <v>1962</v>
      </c>
      <c r="C1554" t="s">
        <v>34</v>
      </c>
      <c r="D1554">
        <v>5</v>
      </c>
      <c r="E1554" s="8" t="str">
        <f t="shared" si="49"/>
        <v>5-Aug-1962</v>
      </c>
      <c r="F1554" s="10">
        <v>13204.29</v>
      </c>
      <c r="G1554" t="s">
        <v>12</v>
      </c>
      <c r="H1554" t="s">
        <v>16</v>
      </c>
      <c r="I1554" t="s">
        <v>246</v>
      </c>
      <c r="J1554">
        <f t="shared" si="48"/>
        <v>60</v>
      </c>
      <c r="K1554">
        <v>0</v>
      </c>
    </row>
    <row r="1555" spans="1:11" x14ac:dyDescent="0.35">
      <c r="A1555" t="s">
        <v>1584</v>
      </c>
      <c r="B1555">
        <v>1982</v>
      </c>
      <c r="C1555" t="s">
        <v>36</v>
      </c>
      <c r="D1555">
        <v>15</v>
      </c>
      <c r="E1555" s="8" t="str">
        <f t="shared" si="49"/>
        <v>15-Oct-1982</v>
      </c>
      <c r="F1555" s="10">
        <v>13214.43</v>
      </c>
      <c r="G1555" t="s">
        <v>12</v>
      </c>
      <c r="H1555" t="s">
        <v>11</v>
      </c>
      <c r="I1555" t="s">
        <v>23</v>
      </c>
      <c r="J1555">
        <f t="shared" si="48"/>
        <v>40</v>
      </c>
      <c r="K1555">
        <v>3</v>
      </c>
    </row>
    <row r="1556" spans="1:11" x14ac:dyDescent="0.35">
      <c r="A1556" t="s">
        <v>1585</v>
      </c>
      <c r="B1556">
        <v>1962</v>
      </c>
      <c r="C1556" t="s">
        <v>30</v>
      </c>
      <c r="D1556">
        <v>7</v>
      </c>
      <c r="E1556" s="8" t="str">
        <f t="shared" si="49"/>
        <v>7-Dec-1962</v>
      </c>
      <c r="F1556" s="10">
        <v>13217.09</v>
      </c>
      <c r="G1556" t="s">
        <v>12</v>
      </c>
      <c r="H1556" t="s">
        <v>16</v>
      </c>
      <c r="I1556" t="s">
        <v>246</v>
      </c>
      <c r="J1556">
        <f t="shared" si="48"/>
        <v>60</v>
      </c>
      <c r="K1556">
        <v>0</v>
      </c>
    </row>
    <row r="1557" spans="1:11" x14ac:dyDescent="0.35">
      <c r="A1557" t="s">
        <v>1586</v>
      </c>
      <c r="B1557">
        <v>1965</v>
      </c>
      <c r="C1557" t="s">
        <v>15</v>
      </c>
      <c r="D1557">
        <v>13</v>
      </c>
      <c r="E1557" s="8" t="str">
        <f t="shared" si="49"/>
        <v>13-Nov-1965</v>
      </c>
      <c r="F1557" s="10">
        <v>13224.06</v>
      </c>
      <c r="G1557" t="s">
        <v>12</v>
      </c>
      <c r="H1557" t="s">
        <v>12</v>
      </c>
      <c r="I1557" t="s">
        <v>246</v>
      </c>
      <c r="J1557">
        <f t="shared" si="48"/>
        <v>57</v>
      </c>
      <c r="K1557">
        <v>2</v>
      </c>
    </row>
    <row r="1558" spans="1:11" x14ac:dyDescent="0.35">
      <c r="A1558" t="s">
        <v>1587</v>
      </c>
      <c r="B1558">
        <v>1962</v>
      </c>
      <c r="C1558" t="s">
        <v>15</v>
      </c>
      <c r="D1558">
        <v>24</v>
      </c>
      <c r="E1558" s="8" t="str">
        <f t="shared" si="49"/>
        <v>24-Nov-1962</v>
      </c>
      <c r="F1558" s="10">
        <v>13224.69</v>
      </c>
      <c r="G1558" t="s">
        <v>12</v>
      </c>
      <c r="H1558" t="s">
        <v>11</v>
      </c>
      <c r="I1558" t="s">
        <v>41</v>
      </c>
      <c r="J1558">
        <f t="shared" si="48"/>
        <v>60</v>
      </c>
      <c r="K1558">
        <v>1</v>
      </c>
    </row>
    <row r="1559" spans="1:11" x14ac:dyDescent="0.35">
      <c r="A1559" t="s">
        <v>1588</v>
      </c>
      <c r="B1559">
        <v>1962</v>
      </c>
      <c r="C1559" t="s">
        <v>36</v>
      </c>
      <c r="D1559">
        <v>11</v>
      </c>
      <c r="E1559" s="8" t="str">
        <f t="shared" si="49"/>
        <v>11-Oct-1962</v>
      </c>
      <c r="F1559" s="10">
        <v>13228.85</v>
      </c>
      <c r="G1559" t="s">
        <v>12</v>
      </c>
      <c r="H1559" t="s">
        <v>12</v>
      </c>
      <c r="I1559" t="s">
        <v>248</v>
      </c>
      <c r="J1559">
        <f t="shared" si="48"/>
        <v>60</v>
      </c>
      <c r="K1559">
        <v>0</v>
      </c>
    </row>
    <row r="1560" spans="1:11" x14ac:dyDescent="0.35">
      <c r="A1560" t="s">
        <v>1589</v>
      </c>
      <c r="B1560">
        <v>1994</v>
      </c>
      <c r="C1560" t="s">
        <v>10</v>
      </c>
      <c r="D1560">
        <v>1</v>
      </c>
      <c r="E1560" s="8" t="str">
        <f t="shared" si="49"/>
        <v>1-Jul-1994</v>
      </c>
      <c r="F1560" s="10">
        <v>13292.52</v>
      </c>
      <c r="G1560" t="s">
        <v>12</v>
      </c>
      <c r="H1560" t="s">
        <v>12</v>
      </c>
      <c r="I1560" t="s">
        <v>23</v>
      </c>
      <c r="J1560">
        <f t="shared" si="48"/>
        <v>28</v>
      </c>
      <c r="K1560">
        <v>0</v>
      </c>
    </row>
    <row r="1561" spans="1:11" x14ac:dyDescent="0.35">
      <c r="A1561" t="s">
        <v>1590</v>
      </c>
      <c r="B1561">
        <v>1976</v>
      </c>
      <c r="C1561" t="s">
        <v>34</v>
      </c>
      <c r="D1561">
        <v>23</v>
      </c>
      <c r="E1561" s="8" t="str">
        <f t="shared" si="49"/>
        <v>23-Aug-1976</v>
      </c>
      <c r="F1561" s="10">
        <v>13333.71</v>
      </c>
      <c r="G1561" t="s">
        <v>12</v>
      </c>
      <c r="H1561" t="s">
        <v>11</v>
      </c>
      <c r="I1561" t="s">
        <v>23</v>
      </c>
      <c r="J1561">
        <f t="shared" si="48"/>
        <v>46</v>
      </c>
      <c r="K1561">
        <v>2</v>
      </c>
    </row>
    <row r="1562" spans="1:11" x14ac:dyDescent="0.35">
      <c r="A1562" t="s">
        <v>1591</v>
      </c>
      <c r="B1562">
        <v>1960</v>
      </c>
      <c r="C1562" t="s">
        <v>15</v>
      </c>
      <c r="D1562">
        <v>11</v>
      </c>
      <c r="E1562" s="8" t="str">
        <f t="shared" si="49"/>
        <v>11-Nov-1960</v>
      </c>
      <c r="F1562" s="10">
        <v>13352.1</v>
      </c>
      <c r="G1562" t="s">
        <v>12</v>
      </c>
      <c r="H1562" t="s">
        <v>16</v>
      </c>
      <c r="I1562" t="s">
        <v>23</v>
      </c>
      <c r="J1562">
        <f t="shared" si="48"/>
        <v>62</v>
      </c>
      <c r="K1562">
        <v>0</v>
      </c>
    </row>
    <row r="1563" spans="1:11" x14ac:dyDescent="0.35">
      <c r="A1563" t="s">
        <v>1592</v>
      </c>
      <c r="B1563">
        <v>1990</v>
      </c>
      <c r="C1563" t="s">
        <v>36</v>
      </c>
      <c r="D1563">
        <v>2</v>
      </c>
      <c r="E1563" s="8" t="str">
        <f t="shared" si="49"/>
        <v>2-Oct-1990</v>
      </c>
      <c r="F1563" s="10">
        <v>13360.94</v>
      </c>
      <c r="G1563" t="s">
        <v>12</v>
      </c>
      <c r="H1563" t="s">
        <v>16</v>
      </c>
      <c r="I1563" t="s">
        <v>23</v>
      </c>
      <c r="J1563">
        <f t="shared" si="48"/>
        <v>32</v>
      </c>
      <c r="K1563">
        <v>3</v>
      </c>
    </row>
    <row r="1564" spans="1:11" x14ac:dyDescent="0.35">
      <c r="A1564" t="s">
        <v>1593</v>
      </c>
      <c r="B1564">
        <v>1964</v>
      </c>
      <c r="C1564" t="s">
        <v>20</v>
      </c>
      <c r="D1564">
        <v>24</v>
      </c>
      <c r="E1564" s="8" t="str">
        <f t="shared" si="49"/>
        <v>24-Sep-1964</v>
      </c>
      <c r="F1564" s="10">
        <v>13375.76</v>
      </c>
      <c r="G1564" t="s">
        <v>12</v>
      </c>
      <c r="H1564" t="s">
        <v>11</v>
      </c>
      <c r="I1564" t="s">
        <v>199</v>
      </c>
      <c r="J1564">
        <f t="shared" si="48"/>
        <v>58</v>
      </c>
      <c r="K1564">
        <v>0</v>
      </c>
    </row>
    <row r="1565" spans="1:11" x14ac:dyDescent="0.35">
      <c r="A1565" t="s">
        <v>1594</v>
      </c>
      <c r="B1565">
        <v>1979</v>
      </c>
      <c r="C1565" t="s">
        <v>20</v>
      </c>
      <c r="D1565">
        <v>30</v>
      </c>
      <c r="E1565" s="8" t="str">
        <f t="shared" si="49"/>
        <v>30-Sep-1979</v>
      </c>
      <c r="F1565" s="10">
        <v>13377.41</v>
      </c>
      <c r="G1565" t="s">
        <v>12</v>
      </c>
      <c r="H1565" t="s">
        <v>12</v>
      </c>
      <c r="I1565" t="s">
        <v>534</v>
      </c>
      <c r="J1565">
        <f t="shared" si="48"/>
        <v>43</v>
      </c>
      <c r="K1565">
        <v>2</v>
      </c>
    </row>
    <row r="1566" spans="1:11" x14ac:dyDescent="0.35">
      <c r="A1566" t="s">
        <v>1595</v>
      </c>
      <c r="B1566">
        <v>1984</v>
      </c>
      <c r="C1566" t="s">
        <v>18</v>
      </c>
      <c r="D1566">
        <v>6</v>
      </c>
      <c r="E1566" s="8" t="str">
        <f t="shared" si="49"/>
        <v>6-Jun-1984</v>
      </c>
      <c r="F1566" s="10">
        <v>13383.67</v>
      </c>
      <c r="G1566" t="s">
        <v>12</v>
      </c>
      <c r="H1566" t="s">
        <v>11</v>
      </c>
      <c r="I1566" t="s">
        <v>248</v>
      </c>
      <c r="J1566">
        <f t="shared" si="48"/>
        <v>39</v>
      </c>
      <c r="K1566">
        <v>3</v>
      </c>
    </row>
    <row r="1567" spans="1:11" x14ac:dyDescent="0.35">
      <c r="A1567" t="s">
        <v>1596</v>
      </c>
      <c r="B1567">
        <v>1959</v>
      </c>
      <c r="C1567" t="s">
        <v>30</v>
      </c>
      <c r="D1567">
        <v>9</v>
      </c>
      <c r="E1567" s="8" t="str">
        <f t="shared" si="49"/>
        <v>9-Dec-1959</v>
      </c>
      <c r="F1567" s="10">
        <v>13390.56</v>
      </c>
      <c r="G1567" t="s">
        <v>12</v>
      </c>
      <c r="H1567" t="s">
        <v>12</v>
      </c>
      <c r="I1567" t="s">
        <v>41</v>
      </c>
      <c r="J1567">
        <f t="shared" si="48"/>
        <v>63</v>
      </c>
      <c r="K1567">
        <v>0</v>
      </c>
    </row>
    <row r="1568" spans="1:11" x14ac:dyDescent="0.35">
      <c r="A1568" t="s">
        <v>1597</v>
      </c>
      <c r="B1568">
        <v>1959</v>
      </c>
      <c r="C1568" t="s">
        <v>15</v>
      </c>
      <c r="D1568">
        <v>25</v>
      </c>
      <c r="E1568" s="8" t="str">
        <f t="shared" si="49"/>
        <v>25-Nov-1959</v>
      </c>
      <c r="F1568" s="10">
        <v>13393.76</v>
      </c>
      <c r="G1568" t="s">
        <v>12</v>
      </c>
      <c r="H1568" t="s">
        <v>16</v>
      </c>
      <c r="I1568" t="s">
        <v>41</v>
      </c>
      <c r="J1568">
        <f t="shared" si="48"/>
        <v>63</v>
      </c>
      <c r="K1568">
        <v>0</v>
      </c>
    </row>
    <row r="1569" spans="1:11" x14ac:dyDescent="0.35">
      <c r="A1569" t="s">
        <v>1598</v>
      </c>
      <c r="B1569">
        <v>1959</v>
      </c>
      <c r="C1569" t="s">
        <v>30</v>
      </c>
      <c r="D1569">
        <v>20</v>
      </c>
      <c r="E1569" s="8" t="str">
        <f t="shared" si="49"/>
        <v>20-Dec-1959</v>
      </c>
      <c r="F1569" s="10">
        <v>13405.39</v>
      </c>
      <c r="G1569" t="s">
        <v>12</v>
      </c>
      <c r="H1569" t="s">
        <v>12</v>
      </c>
      <c r="I1569" t="s">
        <v>13</v>
      </c>
      <c r="J1569">
        <f t="shared" si="48"/>
        <v>63</v>
      </c>
      <c r="K1569">
        <v>0</v>
      </c>
    </row>
    <row r="1570" spans="1:11" x14ac:dyDescent="0.35">
      <c r="A1570" t="s">
        <v>1599</v>
      </c>
      <c r="B1570">
        <v>1992</v>
      </c>
      <c r="C1570" t="s">
        <v>30</v>
      </c>
      <c r="D1570">
        <v>19</v>
      </c>
      <c r="E1570" s="8" t="str">
        <f t="shared" si="49"/>
        <v>19-Dec-1992</v>
      </c>
      <c r="F1570" s="10">
        <v>13412.97</v>
      </c>
      <c r="G1570" t="s">
        <v>12</v>
      </c>
      <c r="H1570" t="s">
        <v>12</v>
      </c>
      <c r="I1570" t="s">
        <v>248</v>
      </c>
      <c r="J1570">
        <f t="shared" si="48"/>
        <v>30</v>
      </c>
      <c r="K1570">
        <v>0</v>
      </c>
    </row>
    <row r="1571" spans="1:11" x14ac:dyDescent="0.35">
      <c r="A1571" t="s">
        <v>1600</v>
      </c>
      <c r="B1571">
        <v>1961</v>
      </c>
      <c r="C1571" t="s">
        <v>10</v>
      </c>
      <c r="D1571">
        <v>22</v>
      </c>
      <c r="E1571" s="8" t="str">
        <f t="shared" si="49"/>
        <v>22-Jul-1961</v>
      </c>
      <c r="F1571" s="10">
        <v>13415.04</v>
      </c>
      <c r="G1571" t="s">
        <v>12</v>
      </c>
      <c r="H1571" t="s">
        <v>11</v>
      </c>
      <c r="I1571" t="s">
        <v>23</v>
      </c>
      <c r="J1571">
        <f t="shared" si="48"/>
        <v>61</v>
      </c>
      <c r="K1571">
        <v>0</v>
      </c>
    </row>
    <row r="1572" spans="1:11" x14ac:dyDescent="0.35">
      <c r="A1572" t="s">
        <v>1601</v>
      </c>
      <c r="B1572">
        <v>1994</v>
      </c>
      <c r="C1572" t="s">
        <v>18</v>
      </c>
      <c r="D1572">
        <v>17</v>
      </c>
      <c r="E1572" s="8" t="str">
        <f t="shared" si="49"/>
        <v>17-Jun-1994</v>
      </c>
      <c r="F1572" s="10">
        <v>13417.05</v>
      </c>
      <c r="G1572" t="s">
        <v>12</v>
      </c>
      <c r="H1572" t="s">
        <v>12</v>
      </c>
      <c r="I1572" t="s">
        <v>23</v>
      </c>
      <c r="J1572">
        <f t="shared" si="48"/>
        <v>28</v>
      </c>
      <c r="K1572">
        <v>0</v>
      </c>
    </row>
    <row r="1573" spans="1:11" x14ac:dyDescent="0.35">
      <c r="A1573" t="s">
        <v>1602</v>
      </c>
      <c r="B1573">
        <v>1961</v>
      </c>
      <c r="C1573" t="s">
        <v>15</v>
      </c>
      <c r="D1573">
        <v>3</v>
      </c>
      <c r="E1573" s="8" t="str">
        <f t="shared" si="49"/>
        <v>3-Nov-1961</v>
      </c>
      <c r="F1573" s="10">
        <v>13429.04</v>
      </c>
      <c r="G1573" t="s">
        <v>12</v>
      </c>
      <c r="H1573" t="s">
        <v>12</v>
      </c>
      <c r="I1573" t="s">
        <v>23</v>
      </c>
      <c r="J1573">
        <f t="shared" si="48"/>
        <v>61</v>
      </c>
      <c r="K1573">
        <v>0</v>
      </c>
    </row>
    <row r="1574" spans="1:11" x14ac:dyDescent="0.35">
      <c r="A1574" t="s">
        <v>1603</v>
      </c>
      <c r="B1574">
        <v>1966</v>
      </c>
      <c r="C1574" t="s">
        <v>15</v>
      </c>
      <c r="D1574">
        <v>14</v>
      </c>
      <c r="E1574" s="8" t="str">
        <f t="shared" si="49"/>
        <v>14-Nov-1966</v>
      </c>
      <c r="F1574" s="10">
        <v>13430.27</v>
      </c>
      <c r="G1574" t="s">
        <v>12</v>
      </c>
      <c r="H1574" t="s">
        <v>12</v>
      </c>
      <c r="I1574" t="s">
        <v>246</v>
      </c>
      <c r="J1574">
        <f t="shared" si="48"/>
        <v>56</v>
      </c>
      <c r="K1574">
        <v>3</v>
      </c>
    </row>
    <row r="1575" spans="1:11" x14ac:dyDescent="0.35">
      <c r="A1575" t="s">
        <v>1604</v>
      </c>
      <c r="B1575">
        <v>1975</v>
      </c>
      <c r="C1575" t="s">
        <v>18</v>
      </c>
      <c r="D1575">
        <v>29</v>
      </c>
      <c r="E1575" s="8" t="str">
        <f t="shared" si="49"/>
        <v>29-Jun-1975</v>
      </c>
      <c r="F1575" s="10">
        <v>13440.7</v>
      </c>
      <c r="G1575" t="s">
        <v>12</v>
      </c>
      <c r="H1575" t="s">
        <v>11</v>
      </c>
      <c r="I1575" t="s">
        <v>23</v>
      </c>
      <c r="J1575">
        <f t="shared" si="48"/>
        <v>47</v>
      </c>
      <c r="K1575">
        <v>1</v>
      </c>
    </row>
    <row r="1576" spans="1:11" x14ac:dyDescent="0.35">
      <c r="A1576" t="s">
        <v>1605</v>
      </c>
      <c r="B1576">
        <v>1960</v>
      </c>
      <c r="C1576" t="s">
        <v>34</v>
      </c>
      <c r="D1576">
        <v>13</v>
      </c>
      <c r="E1576" s="8" t="str">
        <f t="shared" si="49"/>
        <v>13-Aug-1960</v>
      </c>
      <c r="F1576" s="10">
        <v>13451.12</v>
      </c>
      <c r="G1576" t="s">
        <v>12</v>
      </c>
      <c r="H1576" t="s">
        <v>16</v>
      </c>
      <c r="I1576" t="s">
        <v>41</v>
      </c>
      <c r="J1576">
        <f t="shared" si="48"/>
        <v>62</v>
      </c>
      <c r="K1576">
        <v>0</v>
      </c>
    </row>
    <row r="1577" spans="1:11" x14ac:dyDescent="0.35">
      <c r="A1577" t="s">
        <v>1606</v>
      </c>
      <c r="B1577">
        <v>1960</v>
      </c>
      <c r="C1577" t="s">
        <v>10</v>
      </c>
      <c r="D1577">
        <v>11</v>
      </c>
      <c r="E1577" s="8" t="str">
        <f t="shared" si="49"/>
        <v>11-Jul-1960</v>
      </c>
      <c r="F1577" s="10">
        <v>13457.96</v>
      </c>
      <c r="G1577" t="s">
        <v>12</v>
      </c>
      <c r="H1577" t="s">
        <v>16</v>
      </c>
      <c r="I1577" t="s">
        <v>13</v>
      </c>
      <c r="J1577">
        <f t="shared" si="48"/>
        <v>62</v>
      </c>
      <c r="K1577">
        <v>0</v>
      </c>
    </row>
    <row r="1578" spans="1:11" x14ac:dyDescent="0.35">
      <c r="A1578" t="s">
        <v>1607</v>
      </c>
      <c r="B1578">
        <v>1960</v>
      </c>
      <c r="C1578" t="s">
        <v>30</v>
      </c>
      <c r="D1578">
        <v>16</v>
      </c>
      <c r="E1578" s="8" t="str">
        <f t="shared" si="49"/>
        <v>16-Dec-1960</v>
      </c>
      <c r="F1578" s="10">
        <v>13462.52</v>
      </c>
      <c r="G1578" t="s">
        <v>12</v>
      </c>
      <c r="H1578" t="s">
        <v>11</v>
      </c>
      <c r="I1578" t="s">
        <v>41</v>
      </c>
      <c r="J1578">
        <f t="shared" si="48"/>
        <v>62</v>
      </c>
      <c r="K1578">
        <v>0</v>
      </c>
    </row>
    <row r="1579" spans="1:11" x14ac:dyDescent="0.35">
      <c r="A1579" t="s">
        <v>1608</v>
      </c>
      <c r="B1579">
        <v>1985</v>
      </c>
      <c r="C1579" t="s">
        <v>34</v>
      </c>
      <c r="D1579">
        <v>19</v>
      </c>
      <c r="E1579" s="8" t="str">
        <f t="shared" si="49"/>
        <v>19-Aug-1985</v>
      </c>
      <c r="F1579" s="10">
        <v>13465.8</v>
      </c>
      <c r="G1579" t="s">
        <v>12</v>
      </c>
      <c r="H1579" t="s">
        <v>16</v>
      </c>
      <c r="I1579" t="s">
        <v>23</v>
      </c>
      <c r="J1579">
        <f t="shared" si="48"/>
        <v>37</v>
      </c>
      <c r="K1579">
        <v>3</v>
      </c>
    </row>
    <row r="1580" spans="1:11" x14ac:dyDescent="0.35">
      <c r="A1580" t="s">
        <v>1609</v>
      </c>
      <c r="B1580">
        <v>1960</v>
      </c>
      <c r="C1580" t="s">
        <v>10</v>
      </c>
      <c r="D1580">
        <v>28</v>
      </c>
      <c r="E1580" s="8" t="str">
        <f t="shared" si="49"/>
        <v>28-Jul-1960</v>
      </c>
      <c r="F1580" s="10">
        <v>13470.8</v>
      </c>
      <c r="G1580" t="s">
        <v>12</v>
      </c>
      <c r="H1580" t="s">
        <v>11</v>
      </c>
      <c r="I1580" t="s">
        <v>13</v>
      </c>
      <c r="J1580">
        <f t="shared" si="48"/>
        <v>62</v>
      </c>
      <c r="K1580">
        <v>0</v>
      </c>
    </row>
    <row r="1581" spans="1:11" x14ac:dyDescent="0.35">
      <c r="A1581" t="s">
        <v>1610</v>
      </c>
      <c r="B1581">
        <v>1960</v>
      </c>
      <c r="C1581" t="s">
        <v>10</v>
      </c>
      <c r="D1581">
        <v>24</v>
      </c>
      <c r="E1581" s="8" t="str">
        <f t="shared" si="49"/>
        <v>24-Jul-1960</v>
      </c>
      <c r="F1581" s="10">
        <v>13470.86</v>
      </c>
      <c r="G1581" t="s">
        <v>12</v>
      </c>
      <c r="H1581" t="s">
        <v>12</v>
      </c>
      <c r="I1581" t="s">
        <v>41</v>
      </c>
      <c r="J1581">
        <f t="shared" si="48"/>
        <v>62</v>
      </c>
      <c r="K1581">
        <v>0</v>
      </c>
    </row>
    <row r="1582" spans="1:11" x14ac:dyDescent="0.35">
      <c r="A1582" t="s">
        <v>1611</v>
      </c>
      <c r="B1582">
        <v>1975</v>
      </c>
      <c r="C1582" t="s">
        <v>34</v>
      </c>
      <c r="D1582">
        <v>7</v>
      </c>
      <c r="E1582" s="8" t="str">
        <f t="shared" si="49"/>
        <v>7-Aug-1975</v>
      </c>
      <c r="F1582" s="10">
        <v>13472.19</v>
      </c>
      <c r="G1582" t="s">
        <v>12</v>
      </c>
      <c r="H1582" t="s">
        <v>11</v>
      </c>
      <c r="I1582" t="s">
        <v>23</v>
      </c>
      <c r="J1582">
        <f t="shared" si="48"/>
        <v>47</v>
      </c>
      <c r="K1582">
        <v>1</v>
      </c>
    </row>
    <row r="1583" spans="1:11" x14ac:dyDescent="0.35">
      <c r="A1583" t="s">
        <v>1612</v>
      </c>
      <c r="B1583">
        <v>1990</v>
      </c>
      <c r="C1583" t="s">
        <v>34</v>
      </c>
      <c r="D1583">
        <v>30</v>
      </c>
      <c r="E1583" s="8" t="str">
        <f t="shared" si="49"/>
        <v>30-Aug-1990</v>
      </c>
      <c r="F1583" s="10">
        <v>13480.83</v>
      </c>
      <c r="G1583" t="s">
        <v>12</v>
      </c>
      <c r="H1583" t="s">
        <v>11</v>
      </c>
      <c r="I1583" t="s">
        <v>248</v>
      </c>
      <c r="J1583">
        <f t="shared" si="48"/>
        <v>32</v>
      </c>
      <c r="K1583">
        <v>3</v>
      </c>
    </row>
    <row r="1584" spans="1:11" x14ac:dyDescent="0.35">
      <c r="A1584" t="s">
        <v>1613</v>
      </c>
      <c r="B1584">
        <v>1963</v>
      </c>
      <c r="C1584" t="s">
        <v>36</v>
      </c>
      <c r="D1584">
        <v>14</v>
      </c>
      <c r="E1584" s="8" t="str">
        <f t="shared" si="49"/>
        <v>14-Oct-1963</v>
      </c>
      <c r="F1584" s="10">
        <v>13511.28</v>
      </c>
      <c r="G1584" t="s">
        <v>12</v>
      </c>
      <c r="H1584" t="s">
        <v>16</v>
      </c>
      <c r="I1584" t="s">
        <v>23</v>
      </c>
      <c r="J1584">
        <f t="shared" si="48"/>
        <v>59</v>
      </c>
      <c r="K1584">
        <v>0</v>
      </c>
    </row>
    <row r="1585" spans="1:11" x14ac:dyDescent="0.35">
      <c r="A1585" t="s">
        <v>1614</v>
      </c>
      <c r="B1585">
        <v>1960</v>
      </c>
      <c r="C1585" t="s">
        <v>10</v>
      </c>
      <c r="D1585">
        <v>11</v>
      </c>
      <c r="E1585" s="8" t="str">
        <f t="shared" si="49"/>
        <v>11-Jul-1960</v>
      </c>
      <c r="F1585" s="10">
        <v>13555</v>
      </c>
      <c r="G1585" t="s">
        <v>12</v>
      </c>
      <c r="H1585" t="s">
        <v>12</v>
      </c>
      <c r="I1585" t="s">
        <v>355</v>
      </c>
      <c r="J1585">
        <f t="shared" si="48"/>
        <v>62</v>
      </c>
      <c r="K1585">
        <v>0</v>
      </c>
    </row>
    <row r="1586" spans="1:11" x14ac:dyDescent="0.35">
      <c r="A1586" t="s">
        <v>1615</v>
      </c>
      <c r="B1586">
        <v>1968</v>
      </c>
      <c r="C1586" t="s">
        <v>10</v>
      </c>
      <c r="D1586">
        <v>15</v>
      </c>
      <c r="E1586" s="8" t="str">
        <f t="shared" si="49"/>
        <v>15-Jul-1968</v>
      </c>
      <c r="F1586" s="10">
        <v>13566.04</v>
      </c>
      <c r="G1586" t="s">
        <v>12</v>
      </c>
      <c r="H1586" t="s">
        <v>12</v>
      </c>
      <c r="I1586" t="s">
        <v>534</v>
      </c>
      <c r="J1586">
        <f t="shared" si="48"/>
        <v>54</v>
      </c>
      <c r="K1586">
        <v>0</v>
      </c>
    </row>
    <row r="1587" spans="1:11" x14ac:dyDescent="0.35">
      <c r="A1587" t="s">
        <v>1616</v>
      </c>
      <c r="B1587">
        <v>1992</v>
      </c>
      <c r="C1587" t="s">
        <v>34</v>
      </c>
      <c r="D1587">
        <v>14</v>
      </c>
      <c r="E1587" s="8" t="str">
        <f t="shared" si="49"/>
        <v>14-Aug-1992</v>
      </c>
      <c r="F1587" s="10">
        <v>13588.17</v>
      </c>
      <c r="G1587" t="s">
        <v>12</v>
      </c>
      <c r="H1587" t="s">
        <v>16</v>
      </c>
      <c r="I1587" t="s">
        <v>23</v>
      </c>
      <c r="J1587">
        <f t="shared" si="48"/>
        <v>30</v>
      </c>
      <c r="K1587">
        <v>0</v>
      </c>
    </row>
    <row r="1588" spans="1:11" x14ac:dyDescent="0.35">
      <c r="A1588" t="s">
        <v>1617</v>
      </c>
      <c r="B1588">
        <v>1964</v>
      </c>
      <c r="C1588" t="s">
        <v>20</v>
      </c>
      <c r="D1588">
        <v>10</v>
      </c>
      <c r="E1588" s="8" t="str">
        <f t="shared" si="49"/>
        <v>10-Sep-1964</v>
      </c>
      <c r="F1588" s="10">
        <v>13607.37</v>
      </c>
      <c r="G1588" t="s">
        <v>12</v>
      </c>
      <c r="H1588" t="s">
        <v>16</v>
      </c>
      <c r="I1588" t="s">
        <v>246</v>
      </c>
      <c r="J1588">
        <f t="shared" si="48"/>
        <v>58</v>
      </c>
      <c r="K1588">
        <v>2</v>
      </c>
    </row>
    <row r="1589" spans="1:11" x14ac:dyDescent="0.35">
      <c r="A1589" t="s">
        <v>1618</v>
      </c>
      <c r="B1589">
        <v>1961</v>
      </c>
      <c r="C1589" t="s">
        <v>15</v>
      </c>
      <c r="D1589">
        <v>18</v>
      </c>
      <c r="E1589" s="8" t="str">
        <f t="shared" si="49"/>
        <v>18-Nov-1961</v>
      </c>
      <c r="F1589" s="10">
        <v>13616.36</v>
      </c>
      <c r="G1589" t="s">
        <v>12</v>
      </c>
      <c r="H1589" t="s">
        <v>12</v>
      </c>
      <c r="I1589" t="s">
        <v>246</v>
      </c>
      <c r="J1589">
        <f t="shared" si="48"/>
        <v>61</v>
      </c>
      <c r="K1589">
        <v>0</v>
      </c>
    </row>
    <row r="1590" spans="1:11" x14ac:dyDescent="0.35">
      <c r="A1590" t="s">
        <v>1619</v>
      </c>
      <c r="B1590">
        <v>1969</v>
      </c>
      <c r="C1590" t="s">
        <v>10</v>
      </c>
      <c r="D1590">
        <v>26</v>
      </c>
      <c r="E1590" s="8" t="str">
        <f t="shared" si="49"/>
        <v>26-Jul-1969</v>
      </c>
      <c r="F1590" s="10">
        <v>13622.01</v>
      </c>
      <c r="G1590" t="s">
        <v>12</v>
      </c>
      <c r="H1590" t="s">
        <v>12</v>
      </c>
      <c r="I1590" t="s">
        <v>23</v>
      </c>
      <c r="J1590">
        <f t="shared" si="48"/>
        <v>53</v>
      </c>
      <c r="K1590">
        <v>0</v>
      </c>
    </row>
    <row r="1591" spans="1:11" x14ac:dyDescent="0.35">
      <c r="A1591" t="s">
        <v>1620</v>
      </c>
      <c r="B1591">
        <v>1961</v>
      </c>
      <c r="C1591" t="s">
        <v>30</v>
      </c>
      <c r="D1591">
        <v>24</v>
      </c>
      <c r="E1591" s="8" t="str">
        <f t="shared" si="49"/>
        <v>24-Dec-1961</v>
      </c>
      <c r="F1591" s="10">
        <v>13635.64</v>
      </c>
      <c r="G1591" t="s">
        <v>12</v>
      </c>
      <c r="H1591" t="s">
        <v>12</v>
      </c>
      <c r="I1591" t="s">
        <v>246</v>
      </c>
      <c r="J1591">
        <f t="shared" si="48"/>
        <v>61</v>
      </c>
      <c r="K1591">
        <v>0</v>
      </c>
    </row>
    <row r="1592" spans="1:11" x14ac:dyDescent="0.35">
      <c r="A1592" t="s">
        <v>1621</v>
      </c>
      <c r="B1592">
        <v>1984</v>
      </c>
      <c r="C1592" t="s">
        <v>10</v>
      </c>
      <c r="D1592">
        <v>20</v>
      </c>
      <c r="E1592" s="8" t="str">
        <f t="shared" si="49"/>
        <v>20-Jul-1984</v>
      </c>
      <c r="F1592" s="10">
        <v>13638.06</v>
      </c>
      <c r="G1592" t="s">
        <v>12</v>
      </c>
      <c r="H1592" t="s">
        <v>12</v>
      </c>
      <c r="I1592" t="s">
        <v>248</v>
      </c>
      <c r="J1592">
        <f t="shared" si="48"/>
        <v>38</v>
      </c>
      <c r="K1592">
        <v>3</v>
      </c>
    </row>
    <row r="1593" spans="1:11" x14ac:dyDescent="0.35">
      <c r="A1593" t="s">
        <v>1622</v>
      </c>
      <c r="B1593">
        <v>1963</v>
      </c>
      <c r="C1593" t="s">
        <v>34</v>
      </c>
      <c r="D1593">
        <v>4</v>
      </c>
      <c r="E1593" s="8" t="str">
        <f t="shared" si="49"/>
        <v>4-Aug-1963</v>
      </c>
      <c r="F1593" s="10">
        <v>13677.68</v>
      </c>
      <c r="G1593" t="s">
        <v>12</v>
      </c>
      <c r="H1593" t="s">
        <v>11</v>
      </c>
      <c r="I1593" t="s">
        <v>299</v>
      </c>
      <c r="J1593">
        <f t="shared" si="48"/>
        <v>59</v>
      </c>
      <c r="K1593">
        <v>0</v>
      </c>
    </row>
    <row r="1594" spans="1:11" x14ac:dyDescent="0.35">
      <c r="A1594" t="s">
        <v>1623</v>
      </c>
      <c r="B1594">
        <v>1985</v>
      </c>
      <c r="C1594" t="s">
        <v>20</v>
      </c>
      <c r="D1594">
        <v>14</v>
      </c>
      <c r="E1594" s="8" t="str">
        <f t="shared" si="49"/>
        <v>14-Sep-1985</v>
      </c>
      <c r="F1594" s="10">
        <v>13685.51</v>
      </c>
      <c r="G1594" t="s">
        <v>12</v>
      </c>
      <c r="H1594" t="s">
        <v>16</v>
      </c>
      <c r="I1594" t="s">
        <v>534</v>
      </c>
      <c r="J1594">
        <f t="shared" si="48"/>
        <v>37</v>
      </c>
      <c r="K1594">
        <v>3</v>
      </c>
    </row>
    <row r="1595" spans="1:11" x14ac:dyDescent="0.35">
      <c r="A1595" t="s">
        <v>1624</v>
      </c>
      <c r="B1595">
        <v>1986</v>
      </c>
      <c r="C1595" t="s">
        <v>15</v>
      </c>
      <c r="D1595">
        <v>24</v>
      </c>
      <c r="E1595" s="8" t="str">
        <f t="shared" si="49"/>
        <v>24-Nov-1986</v>
      </c>
      <c r="F1595" s="10">
        <v>13714.55</v>
      </c>
      <c r="G1595" t="s">
        <v>12</v>
      </c>
      <c r="H1595" t="s">
        <v>11</v>
      </c>
      <c r="I1595" t="s">
        <v>248</v>
      </c>
      <c r="J1595">
        <f t="shared" si="48"/>
        <v>36</v>
      </c>
      <c r="K1595">
        <v>3</v>
      </c>
    </row>
    <row r="1596" spans="1:11" x14ac:dyDescent="0.35">
      <c r="A1596" t="s">
        <v>1625</v>
      </c>
      <c r="B1596">
        <v>1981</v>
      </c>
      <c r="C1596" t="s">
        <v>34</v>
      </c>
      <c r="D1596">
        <v>2</v>
      </c>
      <c r="E1596" s="8" t="str">
        <f t="shared" si="49"/>
        <v>2-Aug-1981</v>
      </c>
      <c r="F1596" s="10">
        <v>13725.47</v>
      </c>
      <c r="G1596" t="s">
        <v>12</v>
      </c>
      <c r="H1596" t="s">
        <v>11</v>
      </c>
      <c r="I1596" t="s">
        <v>246</v>
      </c>
      <c r="J1596">
        <f t="shared" si="48"/>
        <v>41</v>
      </c>
      <c r="K1596">
        <v>1</v>
      </c>
    </row>
    <row r="1597" spans="1:11" x14ac:dyDescent="0.35">
      <c r="A1597" t="s">
        <v>1626</v>
      </c>
      <c r="B1597">
        <v>1985</v>
      </c>
      <c r="C1597" t="s">
        <v>34</v>
      </c>
      <c r="D1597">
        <v>29</v>
      </c>
      <c r="E1597" s="8" t="str">
        <f t="shared" si="49"/>
        <v>29-Aug-1985</v>
      </c>
      <c r="F1597" s="10">
        <v>13726.21</v>
      </c>
      <c r="G1597" t="s">
        <v>12</v>
      </c>
      <c r="H1597" t="s">
        <v>12</v>
      </c>
      <c r="I1597" t="s">
        <v>534</v>
      </c>
      <c r="J1597">
        <f t="shared" si="48"/>
        <v>37</v>
      </c>
      <c r="K1597">
        <v>3</v>
      </c>
    </row>
    <row r="1598" spans="1:11" x14ac:dyDescent="0.35">
      <c r="A1598" t="s">
        <v>1627</v>
      </c>
      <c r="B1598">
        <v>1969</v>
      </c>
      <c r="C1598" t="s">
        <v>36</v>
      </c>
      <c r="D1598">
        <v>23</v>
      </c>
      <c r="E1598" s="8" t="str">
        <f t="shared" si="49"/>
        <v>23-Oct-1969</v>
      </c>
      <c r="F1598" s="10">
        <v>13746.74</v>
      </c>
      <c r="G1598" t="s">
        <v>12</v>
      </c>
      <c r="H1598" t="s">
        <v>11</v>
      </c>
      <c r="I1598" t="s">
        <v>534</v>
      </c>
      <c r="J1598">
        <f t="shared" si="48"/>
        <v>53</v>
      </c>
      <c r="K1598">
        <v>0</v>
      </c>
    </row>
    <row r="1599" spans="1:11" x14ac:dyDescent="0.35">
      <c r="A1599" t="s">
        <v>1628</v>
      </c>
      <c r="B1599">
        <v>2004</v>
      </c>
      <c r="C1599" t="s">
        <v>10</v>
      </c>
      <c r="D1599">
        <v>16</v>
      </c>
      <c r="E1599" s="8" t="str">
        <f t="shared" si="49"/>
        <v>16-Jul-2004</v>
      </c>
      <c r="F1599" s="10">
        <v>13747.87</v>
      </c>
      <c r="G1599" t="s">
        <v>12</v>
      </c>
      <c r="H1599" t="s">
        <v>11</v>
      </c>
      <c r="I1599" t="s">
        <v>169</v>
      </c>
      <c r="J1599">
        <f t="shared" si="48"/>
        <v>18</v>
      </c>
      <c r="K1599">
        <v>0</v>
      </c>
    </row>
    <row r="1600" spans="1:11" x14ac:dyDescent="0.35">
      <c r="A1600" t="s">
        <v>1629</v>
      </c>
      <c r="B1600">
        <v>1959</v>
      </c>
      <c r="C1600" t="s">
        <v>34</v>
      </c>
      <c r="D1600">
        <v>6</v>
      </c>
      <c r="E1600" s="8" t="str">
        <f t="shared" si="49"/>
        <v>6-Aug-1959</v>
      </c>
      <c r="F1600" s="10">
        <v>13770.1</v>
      </c>
      <c r="G1600" t="s">
        <v>12</v>
      </c>
      <c r="H1600" t="s">
        <v>16</v>
      </c>
      <c r="I1600" t="s">
        <v>23</v>
      </c>
      <c r="J1600">
        <f t="shared" si="48"/>
        <v>63</v>
      </c>
      <c r="K1600">
        <v>0</v>
      </c>
    </row>
    <row r="1601" spans="1:11" x14ac:dyDescent="0.35">
      <c r="A1601" t="s">
        <v>1630</v>
      </c>
      <c r="B1601">
        <v>1966</v>
      </c>
      <c r="C1601" t="s">
        <v>15</v>
      </c>
      <c r="D1601">
        <v>10</v>
      </c>
      <c r="E1601" s="8" t="str">
        <f t="shared" si="49"/>
        <v>10-Nov-1966</v>
      </c>
      <c r="F1601" s="10">
        <v>13801.61</v>
      </c>
      <c r="G1601" t="s">
        <v>12</v>
      </c>
      <c r="H1601" t="s">
        <v>12</v>
      </c>
      <c r="I1601" t="s">
        <v>534</v>
      </c>
      <c r="J1601">
        <f t="shared" si="48"/>
        <v>56</v>
      </c>
      <c r="K1601">
        <v>0</v>
      </c>
    </row>
    <row r="1602" spans="1:11" x14ac:dyDescent="0.35">
      <c r="A1602" t="s">
        <v>1631</v>
      </c>
      <c r="B1602">
        <v>1986</v>
      </c>
      <c r="C1602" t="s">
        <v>30</v>
      </c>
      <c r="D1602">
        <v>8</v>
      </c>
      <c r="E1602" s="8" t="str">
        <f t="shared" si="49"/>
        <v>8-Dec-1986</v>
      </c>
      <c r="F1602" s="10">
        <v>13819.49</v>
      </c>
      <c r="G1602" t="s">
        <v>12</v>
      </c>
      <c r="H1602" t="s">
        <v>11</v>
      </c>
      <c r="I1602" t="s">
        <v>23</v>
      </c>
      <c r="J1602">
        <f t="shared" ref="J1602:J1665" si="50">DATEDIF(E1602,"08-6-2023","y")</f>
        <v>36</v>
      </c>
      <c r="K1602">
        <v>3</v>
      </c>
    </row>
    <row r="1603" spans="1:11" x14ac:dyDescent="0.35">
      <c r="A1603" t="s">
        <v>1632</v>
      </c>
      <c r="B1603">
        <v>1958</v>
      </c>
      <c r="C1603" t="s">
        <v>15</v>
      </c>
      <c r="D1603">
        <v>25</v>
      </c>
      <c r="E1603" s="8" t="str">
        <f t="shared" ref="E1603:E1666" si="51">CONCATENATE(D1603,"-",C1603,"-",B1603)</f>
        <v>25-Nov-1958</v>
      </c>
      <c r="F1603" s="10">
        <v>13822.8</v>
      </c>
      <c r="G1603" t="s">
        <v>12</v>
      </c>
      <c r="H1603" t="s">
        <v>12</v>
      </c>
      <c r="I1603" t="s">
        <v>41</v>
      </c>
      <c r="J1603">
        <f t="shared" si="50"/>
        <v>64</v>
      </c>
      <c r="K1603">
        <v>0</v>
      </c>
    </row>
    <row r="1604" spans="1:11" x14ac:dyDescent="0.35">
      <c r="A1604" t="s">
        <v>1633</v>
      </c>
      <c r="B1604">
        <v>1958</v>
      </c>
      <c r="C1604" t="s">
        <v>30</v>
      </c>
      <c r="D1604">
        <v>10</v>
      </c>
      <c r="E1604" s="8" t="str">
        <f t="shared" si="51"/>
        <v>10-Dec-1958</v>
      </c>
      <c r="F1604" s="10">
        <v>13831.12</v>
      </c>
      <c r="G1604" t="s">
        <v>12</v>
      </c>
      <c r="H1604" t="s">
        <v>16</v>
      </c>
      <c r="I1604" t="s">
        <v>13</v>
      </c>
      <c r="J1604">
        <f t="shared" si="50"/>
        <v>64</v>
      </c>
      <c r="K1604">
        <v>0</v>
      </c>
    </row>
    <row r="1605" spans="1:11" x14ac:dyDescent="0.35">
      <c r="A1605" t="s">
        <v>1634</v>
      </c>
      <c r="B1605">
        <v>2003</v>
      </c>
      <c r="C1605" t="s">
        <v>18</v>
      </c>
      <c r="D1605">
        <v>7</v>
      </c>
      <c r="E1605" s="8" t="str">
        <f t="shared" si="51"/>
        <v>7-Jun-2003</v>
      </c>
      <c r="F1605" s="10">
        <v>13844.51</v>
      </c>
      <c r="G1605" t="s">
        <v>11</v>
      </c>
      <c r="H1605" t="s">
        <v>16</v>
      </c>
      <c r="I1605" t="s">
        <v>41</v>
      </c>
      <c r="J1605">
        <f t="shared" si="50"/>
        <v>20</v>
      </c>
      <c r="K1605">
        <v>0</v>
      </c>
    </row>
    <row r="1606" spans="1:11" x14ac:dyDescent="0.35">
      <c r="A1606" t="s">
        <v>1635</v>
      </c>
      <c r="B1606">
        <v>1960</v>
      </c>
      <c r="C1606" t="s">
        <v>10</v>
      </c>
      <c r="D1606">
        <v>21</v>
      </c>
      <c r="E1606" s="8" t="str">
        <f t="shared" si="51"/>
        <v>21-Jul-1960</v>
      </c>
      <c r="F1606" s="10">
        <v>13844.8</v>
      </c>
      <c r="G1606" t="s">
        <v>11</v>
      </c>
      <c r="H1606" t="s">
        <v>11</v>
      </c>
      <c r="I1606" t="s">
        <v>23</v>
      </c>
      <c r="J1606">
        <f t="shared" si="50"/>
        <v>62</v>
      </c>
      <c r="K1606">
        <v>0</v>
      </c>
    </row>
    <row r="1607" spans="1:11" x14ac:dyDescent="0.35">
      <c r="A1607" t="s">
        <v>1636</v>
      </c>
      <c r="B1607">
        <v>1978</v>
      </c>
      <c r="C1607" t="s">
        <v>30</v>
      </c>
      <c r="D1607">
        <v>19</v>
      </c>
      <c r="E1607" s="8" t="str">
        <f t="shared" si="51"/>
        <v>19-Dec-1978</v>
      </c>
      <c r="F1607" s="10">
        <v>13874.89</v>
      </c>
      <c r="G1607" t="s">
        <v>11</v>
      </c>
      <c r="H1607" t="s">
        <v>16</v>
      </c>
      <c r="I1607" t="s">
        <v>23</v>
      </c>
      <c r="J1607">
        <f t="shared" si="50"/>
        <v>44</v>
      </c>
      <c r="K1607">
        <v>2</v>
      </c>
    </row>
    <row r="1608" spans="1:11" x14ac:dyDescent="0.35">
      <c r="A1608" t="s">
        <v>1637</v>
      </c>
      <c r="B1608">
        <v>1959</v>
      </c>
      <c r="C1608" t="s">
        <v>36</v>
      </c>
      <c r="D1608">
        <v>5</v>
      </c>
      <c r="E1608" s="8" t="str">
        <f t="shared" si="51"/>
        <v>5-Oct-1959</v>
      </c>
      <c r="F1608" s="10">
        <v>13880.95</v>
      </c>
      <c r="G1608" t="s">
        <v>11</v>
      </c>
      <c r="H1608" t="s">
        <v>11</v>
      </c>
      <c r="I1608" t="s">
        <v>41</v>
      </c>
      <c r="J1608">
        <f t="shared" si="50"/>
        <v>63</v>
      </c>
      <c r="K1608">
        <v>0</v>
      </c>
    </row>
    <row r="1609" spans="1:11" x14ac:dyDescent="0.35">
      <c r="A1609" t="s">
        <v>1638</v>
      </c>
      <c r="B1609">
        <v>1985</v>
      </c>
      <c r="C1609" t="s">
        <v>20</v>
      </c>
      <c r="D1609">
        <v>25</v>
      </c>
      <c r="E1609" s="8" t="str">
        <f t="shared" si="51"/>
        <v>25-Sep-1985</v>
      </c>
      <c r="F1609" s="10">
        <v>13886.4</v>
      </c>
      <c r="G1609" t="s">
        <v>11</v>
      </c>
      <c r="H1609" t="s">
        <v>11</v>
      </c>
      <c r="I1609" t="s">
        <v>23</v>
      </c>
      <c r="J1609">
        <f t="shared" si="50"/>
        <v>37</v>
      </c>
      <c r="K1609">
        <v>3</v>
      </c>
    </row>
    <row r="1610" spans="1:11" x14ac:dyDescent="0.35">
      <c r="A1610" t="s">
        <v>1639</v>
      </c>
      <c r="B1610">
        <v>1959</v>
      </c>
      <c r="C1610" t="s">
        <v>30</v>
      </c>
      <c r="D1610">
        <v>29</v>
      </c>
      <c r="E1610" s="8" t="str">
        <f t="shared" si="51"/>
        <v>29-Dec-1959</v>
      </c>
      <c r="F1610" s="10">
        <v>13887.2</v>
      </c>
      <c r="G1610" t="s">
        <v>11</v>
      </c>
      <c r="H1610" t="s">
        <v>12</v>
      </c>
      <c r="I1610" t="s">
        <v>13</v>
      </c>
      <c r="J1610">
        <f t="shared" si="50"/>
        <v>63</v>
      </c>
      <c r="K1610">
        <v>0</v>
      </c>
    </row>
    <row r="1611" spans="1:11" x14ac:dyDescent="0.35">
      <c r="A1611" t="s">
        <v>1640</v>
      </c>
      <c r="B1611">
        <v>1959</v>
      </c>
      <c r="C1611" t="s">
        <v>10</v>
      </c>
      <c r="D1611">
        <v>7</v>
      </c>
      <c r="E1611" s="8" t="str">
        <f t="shared" si="51"/>
        <v>7-Jul-1959</v>
      </c>
      <c r="F1611" s="10">
        <v>13887.97</v>
      </c>
      <c r="G1611" t="s">
        <v>11</v>
      </c>
      <c r="H1611" t="s">
        <v>11</v>
      </c>
      <c r="I1611" t="s">
        <v>13</v>
      </c>
      <c r="J1611">
        <f t="shared" si="50"/>
        <v>63</v>
      </c>
      <c r="K1611">
        <v>0</v>
      </c>
    </row>
    <row r="1612" spans="1:11" x14ac:dyDescent="0.35">
      <c r="A1612" t="s">
        <v>1641</v>
      </c>
      <c r="B1612">
        <v>1962</v>
      </c>
      <c r="C1612" t="s">
        <v>10</v>
      </c>
      <c r="D1612">
        <v>27</v>
      </c>
      <c r="E1612" s="8" t="str">
        <f t="shared" si="51"/>
        <v>27-Jul-1962</v>
      </c>
      <c r="F1612" s="10">
        <v>13919.82</v>
      </c>
      <c r="G1612" t="s">
        <v>11</v>
      </c>
      <c r="H1612" t="s">
        <v>11</v>
      </c>
      <c r="I1612" t="s">
        <v>13</v>
      </c>
      <c r="J1612">
        <f t="shared" si="50"/>
        <v>60</v>
      </c>
      <c r="K1612">
        <v>3</v>
      </c>
    </row>
    <row r="1613" spans="1:11" x14ac:dyDescent="0.35">
      <c r="A1613" t="s">
        <v>1642</v>
      </c>
      <c r="B1613">
        <v>1960</v>
      </c>
      <c r="C1613" t="s">
        <v>18</v>
      </c>
      <c r="D1613">
        <v>18</v>
      </c>
      <c r="E1613" s="8" t="str">
        <f t="shared" si="51"/>
        <v>18-Jun-1960</v>
      </c>
      <c r="F1613" s="10">
        <v>13937.67</v>
      </c>
      <c r="G1613" t="s">
        <v>11</v>
      </c>
      <c r="H1613" t="s">
        <v>16</v>
      </c>
      <c r="I1613" t="s">
        <v>23</v>
      </c>
      <c r="J1613">
        <f t="shared" si="50"/>
        <v>62</v>
      </c>
      <c r="K1613">
        <v>1</v>
      </c>
    </row>
    <row r="1614" spans="1:11" x14ac:dyDescent="0.35">
      <c r="A1614" t="s">
        <v>1643</v>
      </c>
      <c r="B1614">
        <v>1959</v>
      </c>
      <c r="C1614" t="s">
        <v>34</v>
      </c>
      <c r="D1614">
        <v>29</v>
      </c>
      <c r="E1614" s="8" t="str">
        <f t="shared" si="51"/>
        <v>29-Aug-1959</v>
      </c>
      <c r="F1614" s="10">
        <v>13974.46</v>
      </c>
      <c r="G1614" t="s">
        <v>11</v>
      </c>
      <c r="H1614" t="s">
        <v>11</v>
      </c>
      <c r="I1614" t="s">
        <v>165</v>
      </c>
      <c r="J1614">
        <f t="shared" si="50"/>
        <v>63</v>
      </c>
      <c r="K1614">
        <v>0</v>
      </c>
    </row>
    <row r="1615" spans="1:11" x14ac:dyDescent="0.35">
      <c r="A1615" t="s">
        <v>1644</v>
      </c>
      <c r="B1615">
        <v>1990</v>
      </c>
      <c r="C1615" t="s">
        <v>10</v>
      </c>
      <c r="D1615">
        <v>13</v>
      </c>
      <c r="E1615" s="8" t="str">
        <f t="shared" si="51"/>
        <v>13-Jul-1990</v>
      </c>
      <c r="F1615" s="10">
        <v>13979.45</v>
      </c>
      <c r="G1615" t="s">
        <v>11</v>
      </c>
      <c r="H1615" t="s">
        <v>16</v>
      </c>
      <c r="I1615" t="s">
        <v>248</v>
      </c>
      <c r="J1615">
        <f t="shared" si="50"/>
        <v>32</v>
      </c>
      <c r="K1615">
        <v>3</v>
      </c>
    </row>
    <row r="1616" spans="1:11" x14ac:dyDescent="0.35">
      <c r="A1616" t="s">
        <v>1645</v>
      </c>
      <c r="B1616">
        <v>1959</v>
      </c>
      <c r="C1616" t="s">
        <v>20</v>
      </c>
      <c r="D1616">
        <v>6</v>
      </c>
      <c r="E1616" s="8" t="str">
        <f t="shared" si="51"/>
        <v>6-Sep-1959</v>
      </c>
      <c r="F1616" s="10">
        <v>13981.85</v>
      </c>
      <c r="G1616" t="s">
        <v>11</v>
      </c>
      <c r="H1616" t="s">
        <v>16</v>
      </c>
      <c r="I1616" t="s">
        <v>167</v>
      </c>
      <c r="J1616">
        <f t="shared" si="50"/>
        <v>63</v>
      </c>
      <c r="K1616">
        <v>0</v>
      </c>
    </row>
    <row r="1617" spans="1:11" x14ac:dyDescent="0.35">
      <c r="A1617" t="s">
        <v>1646</v>
      </c>
      <c r="B1617">
        <v>1963</v>
      </c>
      <c r="C1617" t="s">
        <v>30</v>
      </c>
      <c r="D1617">
        <v>23</v>
      </c>
      <c r="E1617" s="8" t="str">
        <f t="shared" si="51"/>
        <v>23-Dec-1963</v>
      </c>
      <c r="F1617" s="10">
        <v>14001.13</v>
      </c>
      <c r="G1617" t="s">
        <v>11</v>
      </c>
      <c r="H1617" t="s">
        <v>16</v>
      </c>
      <c r="I1617" t="s">
        <v>13</v>
      </c>
      <c r="J1617">
        <f t="shared" si="50"/>
        <v>59</v>
      </c>
      <c r="K1617">
        <v>3</v>
      </c>
    </row>
    <row r="1618" spans="1:11" x14ac:dyDescent="0.35">
      <c r="A1618" t="s">
        <v>1647</v>
      </c>
      <c r="B1618">
        <v>1963</v>
      </c>
      <c r="C1618" t="s">
        <v>10</v>
      </c>
      <c r="D1618">
        <v>6</v>
      </c>
      <c r="E1618" s="8" t="str">
        <f t="shared" si="51"/>
        <v>6-Jul-1963</v>
      </c>
      <c r="F1618" s="10">
        <v>14001.29</v>
      </c>
      <c r="G1618" t="s">
        <v>11</v>
      </c>
      <c r="H1618" t="s">
        <v>11</v>
      </c>
      <c r="I1618" t="s">
        <v>13</v>
      </c>
      <c r="J1618">
        <f t="shared" si="50"/>
        <v>59</v>
      </c>
      <c r="K1618">
        <v>3</v>
      </c>
    </row>
    <row r="1619" spans="1:11" x14ac:dyDescent="0.35">
      <c r="A1619" t="s">
        <v>1648</v>
      </c>
      <c r="B1619">
        <v>1963</v>
      </c>
      <c r="C1619" t="s">
        <v>10</v>
      </c>
      <c r="D1619">
        <v>8</v>
      </c>
      <c r="E1619" s="8" t="str">
        <f t="shared" si="51"/>
        <v>8-Jul-1963</v>
      </c>
      <c r="F1619" s="10">
        <v>14007.22</v>
      </c>
      <c r="G1619" t="s">
        <v>11</v>
      </c>
      <c r="H1619" t="s">
        <v>12</v>
      </c>
      <c r="I1619" t="s">
        <v>41</v>
      </c>
      <c r="J1619">
        <f t="shared" si="50"/>
        <v>59</v>
      </c>
      <c r="K1619">
        <v>3</v>
      </c>
    </row>
    <row r="1620" spans="1:11" x14ac:dyDescent="0.35">
      <c r="A1620" t="s">
        <v>1649</v>
      </c>
      <c r="B1620">
        <v>1960</v>
      </c>
      <c r="C1620" t="s">
        <v>15</v>
      </c>
      <c r="D1620">
        <v>8</v>
      </c>
      <c r="E1620" s="8" t="str">
        <f t="shared" si="51"/>
        <v>8-Nov-1960</v>
      </c>
      <c r="F1620" s="10">
        <v>14043.48</v>
      </c>
      <c r="G1620" t="s">
        <v>11</v>
      </c>
      <c r="H1620" t="s">
        <v>12</v>
      </c>
      <c r="I1620" t="s">
        <v>246</v>
      </c>
      <c r="J1620">
        <f t="shared" si="50"/>
        <v>62</v>
      </c>
      <c r="K1620">
        <v>0</v>
      </c>
    </row>
    <row r="1621" spans="1:11" x14ac:dyDescent="0.35">
      <c r="A1621" t="s">
        <v>1650</v>
      </c>
      <c r="B1621">
        <v>1991</v>
      </c>
      <c r="C1621" t="s">
        <v>20</v>
      </c>
      <c r="D1621">
        <v>12</v>
      </c>
      <c r="E1621" s="8" t="str">
        <f t="shared" si="51"/>
        <v>12-Sep-1991</v>
      </c>
      <c r="F1621" s="10">
        <v>14081.93</v>
      </c>
      <c r="G1621" t="s">
        <v>11</v>
      </c>
      <c r="H1621" t="s">
        <v>12</v>
      </c>
      <c r="I1621" t="s">
        <v>23</v>
      </c>
      <c r="J1621">
        <f t="shared" si="50"/>
        <v>31</v>
      </c>
      <c r="K1621">
        <v>3</v>
      </c>
    </row>
    <row r="1622" spans="1:11" x14ac:dyDescent="0.35">
      <c r="A1622" t="s">
        <v>1651</v>
      </c>
      <c r="B1622">
        <v>1976</v>
      </c>
      <c r="C1622" t="s">
        <v>20</v>
      </c>
      <c r="D1622">
        <v>26</v>
      </c>
      <c r="E1622" s="8" t="str">
        <f t="shared" si="51"/>
        <v>26-Sep-1976</v>
      </c>
      <c r="F1622" s="10">
        <v>14098.07</v>
      </c>
      <c r="G1622" t="s">
        <v>11</v>
      </c>
      <c r="H1622" t="s">
        <v>12</v>
      </c>
      <c r="I1622" t="s">
        <v>248</v>
      </c>
      <c r="J1622">
        <f t="shared" si="50"/>
        <v>46</v>
      </c>
      <c r="K1622">
        <v>2</v>
      </c>
    </row>
    <row r="1623" spans="1:11" x14ac:dyDescent="0.35">
      <c r="A1623" t="s">
        <v>1652</v>
      </c>
      <c r="B1623">
        <v>1961</v>
      </c>
      <c r="C1623" t="s">
        <v>18</v>
      </c>
      <c r="D1623">
        <v>14</v>
      </c>
      <c r="E1623" s="8" t="str">
        <f t="shared" si="51"/>
        <v>14-Jun-1961</v>
      </c>
      <c r="F1623" s="10">
        <v>14119.62</v>
      </c>
      <c r="G1623" t="s">
        <v>11</v>
      </c>
      <c r="H1623" t="s">
        <v>16</v>
      </c>
      <c r="I1623" t="s">
        <v>23</v>
      </c>
      <c r="J1623">
        <f t="shared" si="50"/>
        <v>61</v>
      </c>
      <c r="K1623">
        <v>2</v>
      </c>
    </row>
    <row r="1624" spans="1:11" x14ac:dyDescent="0.35">
      <c r="A1624" t="s">
        <v>1653</v>
      </c>
      <c r="B1624">
        <v>2004</v>
      </c>
      <c r="C1624" t="s">
        <v>10</v>
      </c>
      <c r="D1624">
        <v>6</v>
      </c>
      <c r="E1624" s="8" t="str">
        <f t="shared" si="51"/>
        <v>6-Jul-2004</v>
      </c>
      <c r="F1624" s="10">
        <v>14133.04</v>
      </c>
      <c r="G1624" t="s">
        <v>11</v>
      </c>
      <c r="H1624" t="s">
        <v>12</v>
      </c>
      <c r="I1624" t="s">
        <v>13</v>
      </c>
      <c r="J1624">
        <f t="shared" si="50"/>
        <v>18</v>
      </c>
      <c r="K1624">
        <v>0</v>
      </c>
    </row>
    <row r="1625" spans="1:11" x14ac:dyDescent="0.35">
      <c r="A1625" t="s">
        <v>1654</v>
      </c>
      <c r="B1625">
        <v>1984</v>
      </c>
      <c r="C1625" t="s">
        <v>10</v>
      </c>
      <c r="D1625">
        <v>7</v>
      </c>
      <c r="E1625" s="8" t="str">
        <f t="shared" si="51"/>
        <v>7-Jul-1984</v>
      </c>
      <c r="F1625" s="10">
        <v>14152.46</v>
      </c>
      <c r="G1625" t="s">
        <v>11</v>
      </c>
      <c r="H1625" t="s">
        <v>16</v>
      </c>
      <c r="I1625" t="s">
        <v>23</v>
      </c>
      <c r="J1625">
        <f t="shared" si="50"/>
        <v>38</v>
      </c>
      <c r="K1625">
        <v>3</v>
      </c>
    </row>
    <row r="1626" spans="1:11" x14ac:dyDescent="0.35">
      <c r="A1626" t="s">
        <v>1655</v>
      </c>
      <c r="B1626">
        <v>1968</v>
      </c>
      <c r="C1626" t="s">
        <v>30</v>
      </c>
      <c r="D1626">
        <v>25</v>
      </c>
      <c r="E1626" s="8" t="str">
        <f t="shared" si="51"/>
        <v>25-Dec-1968</v>
      </c>
      <c r="F1626" s="10">
        <v>14193.55</v>
      </c>
      <c r="G1626" t="s">
        <v>11</v>
      </c>
      <c r="H1626" t="s">
        <v>16</v>
      </c>
      <c r="I1626" t="s">
        <v>534</v>
      </c>
      <c r="J1626">
        <f t="shared" si="50"/>
        <v>54</v>
      </c>
      <c r="K1626">
        <v>0</v>
      </c>
    </row>
    <row r="1627" spans="1:11" x14ac:dyDescent="0.35">
      <c r="A1627" t="s">
        <v>1656</v>
      </c>
      <c r="B1627">
        <v>1983</v>
      </c>
      <c r="C1627" t="s">
        <v>15</v>
      </c>
      <c r="D1627">
        <v>17</v>
      </c>
      <c r="E1627" s="8" t="str">
        <f t="shared" si="51"/>
        <v>17-Nov-1983</v>
      </c>
      <c r="F1627" s="10">
        <v>14209.4</v>
      </c>
      <c r="G1627" t="s">
        <v>11</v>
      </c>
      <c r="H1627" t="s">
        <v>16</v>
      </c>
      <c r="I1627" t="s">
        <v>534</v>
      </c>
      <c r="J1627">
        <f t="shared" si="50"/>
        <v>39</v>
      </c>
      <c r="K1627">
        <v>3</v>
      </c>
    </row>
    <row r="1628" spans="1:11" x14ac:dyDescent="0.35">
      <c r="A1628" t="s">
        <v>1657</v>
      </c>
      <c r="B1628">
        <v>1958</v>
      </c>
      <c r="C1628" t="s">
        <v>20</v>
      </c>
      <c r="D1628">
        <v>21</v>
      </c>
      <c r="E1628" s="8" t="str">
        <f t="shared" si="51"/>
        <v>21-Sep-1958</v>
      </c>
      <c r="F1628" s="10">
        <v>14210.54</v>
      </c>
      <c r="G1628" t="s">
        <v>11</v>
      </c>
      <c r="H1628" t="s">
        <v>11</v>
      </c>
      <c r="I1628" t="s">
        <v>23</v>
      </c>
      <c r="J1628">
        <f t="shared" si="50"/>
        <v>64</v>
      </c>
      <c r="K1628">
        <v>0</v>
      </c>
    </row>
    <row r="1629" spans="1:11" x14ac:dyDescent="0.35">
      <c r="A1629" t="s">
        <v>1658</v>
      </c>
      <c r="B1629">
        <v>1961</v>
      </c>
      <c r="C1629" t="s">
        <v>20</v>
      </c>
      <c r="D1629">
        <v>25</v>
      </c>
      <c r="E1629" s="8" t="str">
        <f t="shared" si="51"/>
        <v>25-Sep-1961</v>
      </c>
      <c r="F1629" s="10">
        <v>14235.07</v>
      </c>
      <c r="G1629" t="s">
        <v>11</v>
      </c>
      <c r="H1629" t="s">
        <v>16</v>
      </c>
      <c r="I1629" t="s">
        <v>41</v>
      </c>
      <c r="J1629">
        <f t="shared" si="50"/>
        <v>61</v>
      </c>
      <c r="K1629">
        <v>2</v>
      </c>
    </row>
    <row r="1630" spans="1:11" x14ac:dyDescent="0.35">
      <c r="A1630" t="s">
        <v>1659</v>
      </c>
      <c r="B1630">
        <v>1959</v>
      </c>
      <c r="C1630" t="s">
        <v>36</v>
      </c>
      <c r="D1630">
        <v>10</v>
      </c>
      <c r="E1630" s="8" t="str">
        <f t="shared" si="51"/>
        <v>10-Oct-1959</v>
      </c>
      <c r="F1630" s="10">
        <v>14254.61</v>
      </c>
      <c r="G1630" t="s">
        <v>11</v>
      </c>
      <c r="H1630" t="s">
        <v>16</v>
      </c>
      <c r="I1630" t="s">
        <v>23</v>
      </c>
      <c r="J1630">
        <f t="shared" si="50"/>
        <v>63</v>
      </c>
      <c r="K1630">
        <v>0</v>
      </c>
    </row>
    <row r="1631" spans="1:11" x14ac:dyDescent="0.35">
      <c r="A1631" t="s">
        <v>1660</v>
      </c>
      <c r="B1631">
        <v>1959</v>
      </c>
      <c r="C1631" t="s">
        <v>15</v>
      </c>
      <c r="D1631">
        <v>8</v>
      </c>
      <c r="E1631" s="8" t="str">
        <f t="shared" si="51"/>
        <v>8-Nov-1959</v>
      </c>
      <c r="F1631" s="10">
        <v>14256.19</v>
      </c>
      <c r="G1631" t="s">
        <v>11</v>
      </c>
      <c r="H1631" t="s">
        <v>12</v>
      </c>
      <c r="I1631" t="s">
        <v>23</v>
      </c>
      <c r="J1631">
        <f t="shared" si="50"/>
        <v>63</v>
      </c>
      <c r="K1631">
        <v>0</v>
      </c>
    </row>
    <row r="1632" spans="1:11" x14ac:dyDescent="0.35">
      <c r="A1632" t="s">
        <v>1661</v>
      </c>
      <c r="B1632">
        <v>1974</v>
      </c>
      <c r="C1632" t="s">
        <v>30</v>
      </c>
      <c r="D1632">
        <v>26</v>
      </c>
      <c r="E1632" s="8" t="str">
        <f t="shared" si="51"/>
        <v>26-Dec-1974</v>
      </c>
      <c r="F1632" s="10">
        <v>14256.79</v>
      </c>
      <c r="G1632" t="s">
        <v>11</v>
      </c>
      <c r="H1632" t="s">
        <v>11</v>
      </c>
      <c r="I1632" t="s">
        <v>534</v>
      </c>
      <c r="J1632">
        <f t="shared" si="50"/>
        <v>48</v>
      </c>
      <c r="K1632">
        <v>0</v>
      </c>
    </row>
    <row r="1633" spans="1:11" x14ac:dyDescent="0.35">
      <c r="A1633" t="s">
        <v>1662</v>
      </c>
      <c r="B1633">
        <v>1972</v>
      </c>
      <c r="C1633" t="s">
        <v>10</v>
      </c>
      <c r="D1633">
        <v>13</v>
      </c>
      <c r="E1633" s="8" t="str">
        <f t="shared" si="51"/>
        <v>13-Jul-1972</v>
      </c>
      <c r="F1633" s="10">
        <v>14258.33</v>
      </c>
      <c r="G1633" t="s">
        <v>11</v>
      </c>
      <c r="H1633" t="s">
        <v>11</v>
      </c>
      <c r="I1633" t="s">
        <v>534</v>
      </c>
      <c r="J1633">
        <f t="shared" si="50"/>
        <v>50</v>
      </c>
      <c r="K1633">
        <v>0</v>
      </c>
    </row>
    <row r="1634" spans="1:11" x14ac:dyDescent="0.35">
      <c r="A1634" t="s">
        <v>1663</v>
      </c>
      <c r="B1634">
        <v>2004</v>
      </c>
      <c r="C1634" t="s">
        <v>20</v>
      </c>
      <c r="D1634">
        <v>6</v>
      </c>
      <c r="E1634" s="8" t="str">
        <f t="shared" si="51"/>
        <v>6-Sep-2004</v>
      </c>
      <c r="F1634" s="10">
        <v>14283.46</v>
      </c>
      <c r="G1634" t="s">
        <v>11</v>
      </c>
      <c r="H1634" t="s">
        <v>11</v>
      </c>
      <c r="I1634" t="s">
        <v>246</v>
      </c>
      <c r="J1634">
        <f t="shared" si="50"/>
        <v>18</v>
      </c>
      <c r="K1634">
        <v>0</v>
      </c>
    </row>
    <row r="1635" spans="1:11" x14ac:dyDescent="0.35">
      <c r="A1635" t="s">
        <v>1664</v>
      </c>
      <c r="B1635">
        <v>1968</v>
      </c>
      <c r="C1635" t="s">
        <v>30</v>
      </c>
      <c r="D1635">
        <v>15</v>
      </c>
      <c r="E1635" s="8" t="str">
        <f t="shared" si="51"/>
        <v>15-Dec-1968</v>
      </c>
      <c r="F1635" s="10">
        <v>14285.9</v>
      </c>
      <c r="G1635" t="s">
        <v>11</v>
      </c>
      <c r="H1635" t="s">
        <v>12</v>
      </c>
      <c r="I1635" t="s">
        <v>23</v>
      </c>
      <c r="J1635">
        <f t="shared" si="50"/>
        <v>54</v>
      </c>
      <c r="K1635">
        <v>0</v>
      </c>
    </row>
    <row r="1636" spans="1:11" x14ac:dyDescent="0.35">
      <c r="A1636" t="s">
        <v>1665</v>
      </c>
      <c r="B1636">
        <v>1958</v>
      </c>
      <c r="C1636" t="s">
        <v>36</v>
      </c>
      <c r="D1636">
        <v>15</v>
      </c>
      <c r="E1636" s="8" t="str">
        <f t="shared" si="51"/>
        <v>15-Oct-1958</v>
      </c>
      <c r="F1636" s="10">
        <v>14313.85</v>
      </c>
      <c r="G1636" t="s">
        <v>11</v>
      </c>
      <c r="H1636" t="s">
        <v>12</v>
      </c>
      <c r="I1636" t="s">
        <v>13</v>
      </c>
      <c r="J1636">
        <f t="shared" si="50"/>
        <v>64</v>
      </c>
      <c r="K1636">
        <v>0</v>
      </c>
    </row>
    <row r="1637" spans="1:11" x14ac:dyDescent="0.35">
      <c r="A1637" t="s">
        <v>1666</v>
      </c>
      <c r="B1637">
        <v>1958</v>
      </c>
      <c r="C1637" t="s">
        <v>10</v>
      </c>
      <c r="D1637">
        <v>10</v>
      </c>
      <c r="E1637" s="8" t="str">
        <f t="shared" si="51"/>
        <v>10-Jul-1958</v>
      </c>
      <c r="F1637" s="10">
        <v>14319.03</v>
      </c>
      <c r="G1637" t="s">
        <v>11</v>
      </c>
      <c r="H1637" t="s">
        <v>11</v>
      </c>
      <c r="I1637" t="s">
        <v>41</v>
      </c>
      <c r="J1637">
        <f t="shared" si="50"/>
        <v>64</v>
      </c>
      <c r="K1637">
        <v>0</v>
      </c>
    </row>
    <row r="1638" spans="1:11" x14ac:dyDescent="0.35">
      <c r="A1638" t="s">
        <v>1667</v>
      </c>
      <c r="B1638">
        <v>1969</v>
      </c>
      <c r="C1638" t="s">
        <v>20</v>
      </c>
      <c r="D1638">
        <v>26</v>
      </c>
      <c r="E1638" s="8" t="str">
        <f t="shared" si="51"/>
        <v>26-Sep-1969</v>
      </c>
      <c r="F1638" s="10">
        <v>14337.91</v>
      </c>
      <c r="G1638" t="s">
        <v>11</v>
      </c>
      <c r="H1638" t="s">
        <v>12</v>
      </c>
      <c r="I1638" t="s">
        <v>631</v>
      </c>
      <c r="J1638">
        <f t="shared" si="50"/>
        <v>53</v>
      </c>
      <c r="K1638">
        <v>0</v>
      </c>
    </row>
    <row r="1639" spans="1:11" x14ac:dyDescent="0.35">
      <c r="A1639" t="s">
        <v>1668</v>
      </c>
      <c r="B1639">
        <v>1959</v>
      </c>
      <c r="C1639" t="s">
        <v>30</v>
      </c>
      <c r="D1639">
        <v>24</v>
      </c>
      <c r="E1639" s="8" t="str">
        <f t="shared" si="51"/>
        <v>24-Dec-1959</v>
      </c>
      <c r="F1639" s="10">
        <v>14349.85</v>
      </c>
      <c r="G1639" t="s">
        <v>11</v>
      </c>
      <c r="H1639" t="s">
        <v>11</v>
      </c>
      <c r="I1639" t="s">
        <v>23</v>
      </c>
      <c r="J1639">
        <f t="shared" si="50"/>
        <v>63</v>
      </c>
      <c r="K1639">
        <v>1</v>
      </c>
    </row>
    <row r="1640" spans="1:11" x14ac:dyDescent="0.35">
      <c r="A1640" t="s">
        <v>1669</v>
      </c>
      <c r="B1640">
        <v>1967</v>
      </c>
      <c r="C1640" t="s">
        <v>36</v>
      </c>
      <c r="D1640">
        <v>10</v>
      </c>
      <c r="E1640" s="8" t="str">
        <f t="shared" si="51"/>
        <v>10-Oct-1967</v>
      </c>
      <c r="F1640" s="10">
        <v>14355.43</v>
      </c>
      <c r="G1640" t="s">
        <v>11</v>
      </c>
      <c r="H1640" t="s">
        <v>16</v>
      </c>
      <c r="I1640" t="s">
        <v>534</v>
      </c>
      <c r="J1640">
        <f t="shared" si="50"/>
        <v>55</v>
      </c>
      <c r="K1640">
        <v>0</v>
      </c>
    </row>
    <row r="1641" spans="1:11" x14ac:dyDescent="0.35">
      <c r="A1641" t="s">
        <v>1670</v>
      </c>
      <c r="B1641">
        <v>1988</v>
      </c>
      <c r="C1641" t="s">
        <v>15</v>
      </c>
      <c r="D1641">
        <v>16</v>
      </c>
      <c r="E1641" s="8" t="str">
        <f t="shared" si="51"/>
        <v>16-Nov-1988</v>
      </c>
      <c r="F1641" s="10">
        <v>14358.36</v>
      </c>
      <c r="G1641" t="s">
        <v>11</v>
      </c>
      <c r="H1641" t="s">
        <v>11</v>
      </c>
      <c r="I1641" t="s">
        <v>41</v>
      </c>
      <c r="J1641">
        <f t="shared" si="50"/>
        <v>34</v>
      </c>
      <c r="K1641">
        <v>1</v>
      </c>
    </row>
    <row r="1642" spans="1:11" x14ac:dyDescent="0.35">
      <c r="A1642" t="s">
        <v>1671</v>
      </c>
      <c r="B1642">
        <v>1963</v>
      </c>
      <c r="C1642" t="s">
        <v>10</v>
      </c>
      <c r="D1642">
        <v>16</v>
      </c>
      <c r="E1642" s="8" t="str">
        <f t="shared" si="51"/>
        <v>16-Jul-1963</v>
      </c>
      <c r="F1642" s="10">
        <v>14382.71</v>
      </c>
      <c r="G1642" t="s">
        <v>11</v>
      </c>
      <c r="H1642" t="s">
        <v>11</v>
      </c>
      <c r="I1642" t="s">
        <v>23</v>
      </c>
      <c r="J1642">
        <f t="shared" si="50"/>
        <v>59</v>
      </c>
      <c r="K1642">
        <v>3</v>
      </c>
    </row>
    <row r="1643" spans="1:11" x14ac:dyDescent="0.35">
      <c r="A1643" t="s">
        <v>1672</v>
      </c>
      <c r="B1643">
        <v>1965</v>
      </c>
      <c r="C1643" t="s">
        <v>18</v>
      </c>
      <c r="D1643">
        <v>22</v>
      </c>
      <c r="E1643" s="8" t="str">
        <f t="shared" si="51"/>
        <v>22-Jun-1965</v>
      </c>
      <c r="F1643" s="10">
        <v>14394.4</v>
      </c>
      <c r="G1643" t="s">
        <v>11</v>
      </c>
      <c r="H1643" t="s">
        <v>12</v>
      </c>
      <c r="I1643" t="s">
        <v>246</v>
      </c>
      <c r="J1643">
        <f t="shared" si="50"/>
        <v>57</v>
      </c>
      <c r="K1643">
        <v>4</v>
      </c>
    </row>
    <row r="1644" spans="1:11" x14ac:dyDescent="0.35">
      <c r="A1644" t="s">
        <v>1673</v>
      </c>
      <c r="B1644">
        <v>1958</v>
      </c>
      <c r="C1644" t="s">
        <v>20</v>
      </c>
      <c r="D1644">
        <v>14</v>
      </c>
      <c r="E1644" s="8" t="str">
        <f t="shared" si="51"/>
        <v>14-Sep-1958</v>
      </c>
      <c r="F1644" s="10">
        <v>14394.56</v>
      </c>
      <c r="G1644" t="s">
        <v>11</v>
      </c>
      <c r="H1644" t="s">
        <v>16</v>
      </c>
      <c r="I1644" t="s">
        <v>169</v>
      </c>
      <c r="J1644">
        <f t="shared" si="50"/>
        <v>64</v>
      </c>
      <c r="K1644">
        <v>0</v>
      </c>
    </row>
    <row r="1645" spans="1:11" x14ac:dyDescent="0.35">
      <c r="A1645" t="s">
        <v>1674</v>
      </c>
      <c r="B1645">
        <v>1958</v>
      </c>
      <c r="C1645" t="s">
        <v>10</v>
      </c>
      <c r="D1645">
        <v>29</v>
      </c>
      <c r="E1645" s="8" t="str">
        <f t="shared" si="51"/>
        <v>29-Jul-1958</v>
      </c>
      <c r="F1645" s="10">
        <v>14410.93</v>
      </c>
      <c r="G1645" t="s">
        <v>11</v>
      </c>
      <c r="H1645" t="s">
        <v>11</v>
      </c>
      <c r="I1645" t="s">
        <v>167</v>
      </c>
      <c r="J1645">
        <f t="shared" si="50"/>
        <v>64</v>
      </c>
      <c r="K1645">
        <v>0</v>
      </c>
    </row>
    <row r="1646" spans="1:11" x14ac:dyDescent="0.35">
      <c r="A1646" t="s">
        <v>1675</v>
      </c>
      <c r="B1646">
        <v>1958</v>
      </c>
      <c r="C1646" t="s">
        <v>20</v>
      </c>
      <c r="D1646">
        <v>20</v>
      </c>
      <c r="E1646" s="8" t="str">
        <f t="shared" si="51"/>
        <v>20-Sep-1958</v>
      </c>
      <c r="F1646" s="10">
        <v>14418.28</v>
      </c>
      <c r="G1646" t="s">
        <v>11</v>
      </c>
      <c r="H1646" t="s">
        <v>12</v>
      </c>
      <c r="I1646" t="s">
        <v>13</v>
      </c>
      <c r="J1646">
        <f t="shared" si="50"/>
        <v>64</v>
      </c>
      <c r="K1646">
        <v>1</v>
      </c>
    </row>
    <row r="1647" spans="1:11" x14ac:dyDescent="0.35">
      <c r="A1647" t="s">
        <v>1676</v>
      </c>
      <c r="B1647">
        <v>1999</v>
      </c>
      <c r="C1647" t="s">
        <v>34</v>
      </c>
      <c r="D1647">
        <v>10</v>
      </c>
      <c r="E1647" s="8" t="str">
        <f t="shared" si="51"/>
        <v>10-Aug-1999</v>
      </c>
      <c r="F1647" s="10">
        <v>14426.07</v>
      </c>
      <c r="G1647" t="s">
        <v>11</v>
      </c>
      <c r="H1647" t="s">
        <v>16</v>
      </c>
      <c r="I1647" t="s">
        <v>23</v>
      </c>
      <c r="J1647">
        <f t="shared" si="50"/>
        <v>23</v>
      </c>
      <c r="K1647">
        <v>2</v>
      </c>
    </row>
    <row r="1648" spans="1:11" x14ac:dyDescent="0.35">
      <c r="A1648" t="s">
        <v>1677</v>
      </c>
      <c r="B1648">
        <v>1967</v>
      </c>
      <c r="C1648" t="s">
        <v>34</v>
      </c>
      <c r="D1648">
        <v>15</v>
      </c>
      <c r="E1648" s="8" t="str">
        <f t="shared" si="51"/>
        <v>15-Aug-1967</v>
      </c>
      <c r="F1648" s="10">
        <v>14426.66</v>
      </c>
      <c r="G1648" t="s">
        <v>11</v>
      </c>
      <c r="H1648" t="s">
        <v>11</v>
      </c>
      <c r="I1648" t="s">
        <v>534</v>
      </c>
      <c r="J1648">
        <f t="shared" si="50"/>
        <v>55</v>
      </c>
      <c r="K1648">
        <v>0</v>
      </c>
    </row>
    <row r="1649" spans="1:11" x14ac:dyDescent="0.35">
      <c r="A1649" t="s">
        <v>1678</v>
      </c>
      <c r="B1649">
        <v>1967</v>
      </c>
      <c r="C1649" t="s">
        <v>15</v>
      </c>
      <c r="D1649">
        <v>4</v>
      </c>
      <c r="E1649" s="8" t="str">
        <f t="shared" si="51"/>
        <v>4-Nov-1967</v>
      </c>
      <c r="F1649" s="10">
        <v>14427.63</v>
      </c>
      <c r="G1649" t="s">
        <v>11</v>
      </c>
      <c r="H1649" t="s">
        <v>11</v>
      </c>
      <c r="I1649" t="s">
        <v>299</v>
      </c>
      <c r="J1649">
        <f t="shared" si="50"/>
        <v>55</v>
      </c>
      <c r="K1649">
        <v>0</v>
      </c>
    </row>
    <row r="1650" spans="1:11" x14ac:dyDescent="0.35">
      <c r="A1650" t="s">
        <v>1679</v>
      </c>
      <c r="B1650">
        <v>1959</v>
      </c>
      <c r="C1650" t="s">
        <v>18</v>
      </c>
      <c r="D1650">
        <v>29</v>
      </c>
      <c r="E1650" s="8" t="str">
        <f t="shared" si="51"/>
        <v>29-Jun-1959</v>
      </c>
      <c r="F1650" s="10">
        <v>14449.85</v>
      </c>
      <c r="G1650" t="s">
        <v>11</v>
      </c>
      <c r="H1650" t="s">
        <v>16</v>
      </c>
      <c r="I1650" t="s">
        <v>246</v>
      </c>
      <c r="J1650">
        <f t="shared" si="50"/>
        <v>63</v>
      </c>
      <c r="K1650">
        <v>0</v>
      </c>
    </row>
    <row r="1651" spans="1:11" x14ac:dyDescent="0.35">
      <c r="A1651" t="s">
        <v>1680</v>
      </c>
      <c r="B1651">
        <v>1959</v>
      </c>
      <c r="C1651" t="s">
        <v>34</v>
      </c>
      <c r="D1651">
        <v>3</v>
      </c>
      <c r="E1651" s="8" t="str">
        <f t="shared" si="51"/>
        <v>3-Aug-1959</v>
      </c>
      <c r="F1651" s="10">
        <v>14451.84</v>
      </c>
      <c r="G1651" t="s">
        <v>11</v>
      </c>
      <c r="H1651" t="s">
        <v>12</v>
      </c>
      <c r="I1651" t="s">
        <v>248</v>
      </c>
      <c r="J1651">
        <f t="shared" si="50"/>
        <v>63</v>
      </c>
      <c r="K1651">
        <v>0</v>
      </c>
    </row>
    <row r="1652" spans="1:11" x14ac:dyDescent="0.35">
      <c r="A1652" t="s">
        <v>1681</v>
      </c>
      <c r="B1652">
        <v>1996</v>
      </c>
      <c r="C1652" t="s">
        <v>15</v>
      </c>
      <c r="D1652">
        <v>10</v>
      </c>
      <c r="E1652" s="8" t="str">
        <f t="shared" si="51"/>
        <v>10-Nov-1996</v>
      </c>
      <c r="F1652" s="10">
        <v>14455.64</v>
      </c>
      <c r="G1652" t="s">
        <v>11</v>
      </c>
      <c r="H1652" t="s">
        <v>12</v>
      </c>
      <c r="I1652" t="s">
        <v>246</v>
      </c>
      <c r="J1652">
        <f t="shared" si="50"/>
        <v>26</v>
      </c>
      <c r="K1652">
        <v>2</v>
      </c>
    </row>
    <row r="1653" spans="1:11" x14ac:dyDescent="0.35">
      <c r="A1653" t="s">
        <v>1682</v>
      </c>
      <c r="B1653">
        <v>1976</v>
      </c>
      <c r="C1653" t="s">
        <v>15</v>
      </c>
      <c r="D1653">
        <v>27</v>
      </c>
      <c r="E1653" s="8" t="str">
        <f t="shared" si="51"/>
        <v>27-Nov-1976</v>
      </c>
      <c r="F1653" s="10">
        <v>14470.01</v>
      </c>
      <c r="G1653" t="s">
        <v>11</v>
      </c>
      <c r="H1653" t="s">
        <v>12</v>
      </c>
      <c r="I1653" t="s">
        <v>23</v>
      </c>
      <c r="J1653">
        <f t="shared" si="50"/>
        <v>46</v>
      </c>
      <c r="K1653">
        <v>2</v>
      </c>
    </row>
    <row r="1654" spans="1:11" x14ac:dyDescent="0.35">
      <c r="A1654" t="s">
        <v>1683</v>
      </c>
      <c r="B1654">
        <v>1959</v>
      </c>
      <c r="C1654" t="s">
        <v>15</v>
      </c>
      <c r="D1654">
        <v>20</v>
      </c>
      <c r="E1654" s="8" t="str">
        <f t="shared" si="51"/>
        <v>20-Nov-1959</v>
      </c>
      <c r="F1654" s="10">
        <v>14474.68</v>
      </c>
      <c r="G1654" t="s">
        <v>11</v>
      </c>
      <c r="H1654" t="s">
        <v>11</v>
      </c>
      <c r="I1654" t="s">
        <v>13</v>
      </c>
      <c r="J1654">
        <f t="shared" si="50"/>
        <v>63</v>
      </c>
      <c r="K1654">
        <v>1</v>
      </c>
    </row>
    <row r="1655" spans="1:11" x14ac:dyDescent="0.35">
      <c r="A1655" t="s">
        <v>1684</v>
      </c>
      <c r="B1655">
        <v>1979</v>
      </c>
      <c r="C1655" t="s">
        <v>36</v>
      </c>
      <c r="D1655">
        <v>20</v>
      </c>
      <c r="E1655" s="8" t="str">
        <f t="shared" si="51"/>
        <v>20-Oct-1979</v>
      </c>
      <c r="F1655" s="10">
        <v>14478.33</v>
      </c>
      <c r="G1655" t="s">
        <v>11</v>
      </c>
      <c r="H1655" t="s">
        <v>11</v>
      </c>
      <c r="I1655" t="s">
        <v>13</v>
      </c>
      <c r="J1655">
        <f t="shared" si="50"/>
        <v>43</v>
      </c>
      <c r="K1655">
        <v>5</v>
      </c>
    </row>
    <row r="1656" spans="1:11" x14ac:dyDescent="0.35">
      <c r="A1656" t="s">
        <v>1685</v>
      </c>
      <c r="B1656">
        <v>1989</v>
      </c>
      <c r="C1656" t="s">
        <v>10</v>
      </c>
      <c r="D1656">
        <v>22</v>
      </c>
      <c r="E1656" s="8" t="str">
        <f t="shared" si="51"/>
        <v>22-Jul-1989</v>
      </c>
      <c r="F1656" s="10">
        <v>14507.46</v>
      </c>
      <c r="G1656" t="s">
        <v>11</v>
      </c>
      <c r="H1656" t="s">
        <v>12</v>
      </c>
      <c r="I1656" t="s">
        <v>23</v>
      </c>
      <c r="J1656">
        <f t="shared" si="50"/>
        <v>33</v>
      </c>
      <c r="K1656">
        <v>3</v>
      </c>
    </row>
    <row r="1657" spans="1:11" x14ac:dyDescent="0.35">
      <c r="A1657" t="s">
        <v>1686</v>
      </c>
      <c r="B1657">
        <v>1989</v>
      </c>
      <c r="C1657" t="s">
        <v>10</v>
      </c>
      <c r="D1657">
        <v>14</v>
      </c>
      <c r="E1657" s="8" t="str">
        <f t="shared" si="51"/>
        <v>14-Jul-1989</v>
      </c>
      <c r="F1657" s="10">
        <v>14547.26</v>
      </c>
      <c r="G1657" t="s">
        <v>11</v>
      </c>
      <c r="H1657" t="s">
        <v>12</v>
      </c>
      <c r="I1657" t="s">
        <v>41</v>
      </c>
      <c r="J1657">
        <f t="shared" si="50"/>
        <v>33</v>
      </c>
      <c r="K1657">
        <v>3</v>
      </c>
    </row>
    <row r="1658" spans="1:11" x14ac:dyDescent="0.35">
      <c r="A1658" t="s">
        <v>1687</v>
      </c>
      <c r="B1658">
        <v>1998</v>
      </c>
      <c r="C1658" t="s">
        <v>20</v>
      </c>
      <c r="D1658">
        <v>12</v>
      </c>
      <c r="E1658" s="8" t="str">
        <f t="shared" si="51"/>
        <v>12-Sep-1998</v>
      </c>
      <c r="F1658" s="10">
        <v>14571.89</v>
      </c>
      <c r="G1658" t="s">
        <v>11</v>
      </c>
      <c r="H1658" t="s">
        <v>16</v>
      </c>
      <c r="I1658" t="s">
        <v>246</v>
      </c>
      <c r="J1658">
        <f t="shared" si="50"/>
        <v>24</v>
      </c>
      <c r="K1658">
        <v>0</v>
      </c>
    </row>
    <row r="1659" spans="1:11" x14ac:dyDescent="0.35">
      <c r="A1659" t="s">
        <v>1688</v>
      </c>
      <c r="B1659">
        <v>1962</v>
      </c>
      <c r="C1659" t="s">
        <v>30</v>
      </c>
      <c r="D1659">
        <v>3</v>
      </c>
      <c r="E1659" s="8" t="str">
        <f t="shared" si="51"/>
        <v>3-Dec-1962</v>
      </c>
      <c r="F1659" s="10">
        <v>14574.64</v>
      </c>
      <c r="G1659" t="s">
        <v>11</v>
      </c>
      <c r="H1659" t="s">
        <v>16</v>
      </c>
      <c r="I1659" t="s">
        <v>199</v>
      </c>
      <c r="J1659">
        <f t="shared" si="50"/>
        <v>60</v>
      </c>
      <c r="K1659">
        <v>0</v>
      </c>
    </row>
    <row r="1660" spans="1:11" x14ac:dyDescent="0.35">
      <c r="A1660" t="s">
        <v>1689</v>
      </c>
      <c r="B1660">
        <v>1963</v>
      </c>
      <c r="C1660" t="s">
        <v>36</v>
      </c>
      <c r="D1660">
        <v>14</v>
      </c>
      <c r="E1660" s="8" t="str">
        <f t="shared" si="51"/>
        <v>14-Oct-1963</v>
      </c>
      <c r="F1660" s="10">
        <v>14590.63</v>
      </c>
      <c r="G1660" t="s">
        <v>11</v>
      </c>
      <c r="H1660" t="s">
        <v>16</v>
      </c>
      <c r="I1660" t="s">
        <v>246</v>
      </c>
      <c r="J1660">
        <f t="shared" si="50"/>
        <v>59</v>
      </c>
      <c r="K1660">
        <v>3</v>
      </c>
    </row>
    <row r="1661" spans="1:11" x14ac:dyDescent="0.35">
      <c r="A1661" t="s">
        <v>1690</v>
      </c>
      <c r="B1661">
        <v>1967</v>
      </c>
      <c r="C1661" t="s">
        <v>10</v>
      </c>
      <c r="D1661">
        <v>18</v>
      </c>
      <c r="E1661" s="8" t="str">
        <f t="shared" si="51"/>
        <v>18-Jul-1967</v>
      </c>
      <c r="F1661" s="10">
        <v>14600.62</v>
      </c>
      <c r="G1661" t="s">
        <v>11</v>
      </c>
      <c r="H1661" t="s">
        <v>12</v>
      </c>
      <c r="I1661" t="s">
        <v>631</v>
      </c>
      <c r="J1661">
        <f t="shared" si="50"/>
        <v>55</v>
      </c>
      <c r="K1661">
        <v>0</v>
      </c>
    </row>
    <row r="1662" spans="1:11" x14ac:dyDescent="0.35">
      <c r="A1662" t="s">
        <v>1691</v>
      </c>
      <c r="B1662">
        <v>1965</v>
      </c>
      <c r="C1662" t="s">
        <v>15</v>
      </c>
      <c r="D1662">
        <v>8</v>
      </c>
      <c r="E1662" s="8" t="str">
        <f t="shared" si="51"/>
        <v>8-Nov-1965</v>
      </c>
      <c r="F1662" s="10">
        <v>14612.33</v>
      </c>
      <c r="G1662" t="s">
        <v>11</v>
      </c>
      <c r="H1662" t="s">
        <v>12</v>
      </c>
      <c r="I1662" t="s">
        <v>299</v>
      </c>
      <c r="J1662">
        <f t="shared" si="50"/>
        <v>57</v>
      </c>
      <c r="K1662">
        <v>0</v>
      </c>
    </row>
    <row r="1663" spans="1:11" x14ac:dyDescent="0.35">
      <c r="A1663" t="s">
        <v>1692</v>
      </c>
      <c r="B1663">
        <v>1991</v>
      </c>
      <c r="C1663" t="s">
        <v>34</v>
      </c>
      <c r="D1663">
        <v>21</v>
      </c>
      <c r="E1663" s="8" t="str">
        <f t="shared" si="51"/>
        <v>21-Aug-1991</v>
      </c>
      <c r="F1663" s="10">
        <v>14630.52</v>
      </c>
      <c r="G1663" t="s">
        <v>11</v>
      </c>
      <c r="H1663" t="s">
        <v>12</v>
      </c>
      <c r="I1663" t="s">
        <v>41</v>
      </c>
      <c r="J1663">
        <f t="shared" si="50"/>
        <v>31</v>
      </c>
      <c r="K1663">
        <v>3</v>
      </c>
    </row>
    <row r="1664" spans="1:11" x14ac:dyDescent="0.35">
      <c r="A1664" t="s">
        <v>1693</v>
      </c>
      <c r="B1664">
        <v>1967</v>
      </c>
      <c r="C1664" t="s">
        <v>20</v>
      </c>
      <c r="D1664">
        <v>1</v>
      </c>
      <c r="E1664" s="8" t="str">
        <f t="shared" si="51"/>
        <v>1-Sep-1967</v>
      </c>
      <c r="F1664" s="10">
        <v>14640.35</v>
      </c>
      <c r="G1664" t="s">
        <v>11</v>
      </c>
      <c r="H1664" t="s">
        <v>12</v>
      </c>
      <c r="I1664" t="s">
        <v>534</v>
      </c>
      <c r="J1664">
        <f t="shared" si="50"/>
        <v>55</v>
      </c>
      <c r="K1664">
        <v>0</v>
      </c>
    </row>
    <row r="1665" spans="1:11" x14ac:dyDescent="0.35">
      <c r="A1665" t="s">
        <v>1694</v>
      </c>
      <c r="B1665">
        <v>1981</v>
      </c>
      <c r="C1665" t="s">
        <v>15</v>
      </c>
      <c r="D1665">
        <v>13</v>
      </c>
      <c r="E1665" s="8" t="str">
        <f t="shared" si="51"/>
        <v>13-Nov-1981</v>
      </c>
      <c r="F1665" s="10">
        <v>14657.2</v>
      </c>
      <c r="G1665" t="s">
        <v>11</v>
      </c>
      <c r="H1665" t="s">
        <v>16</v>
      </c>
      <c r="I1665" t="s">
        <v>23</v>
      </c>
      <c r="J1665">
        <f t="shared" si="50"/>
        <v>41</v>
      </c>
      <c r="K1665">
        <v>1</v>
      </c>
    </row>
    <row r="1666" spans="1:11" x14ac:dyDescent="0.35">
      <c r="A1666" t="s">
        <v>1695</v>
      </c>
      <c r="B1666">
        <v>1969</v>
      </c>
      <c r="C1666" t="s">
        <v>36</v>
      </c>
      <c r="D1666">
        <v>20</v>
      </c>
      <c r="E1666" s="8" t="str">
        <f t="shared" si="51"/>
        <v>20-Oct-1969</v>
      </c>
      <c r="F1666" s="10">
        <v>14665.75</v>
      </c>
      <c r="G1666" t="s">
        <v>11</v>
      </c>
      <c r="H1666" t="s">
        <v>16</v>
      </c>
      <c r="I1666" t="s">
        <v>23</v>
      </c>
      <c r="J1666">
        <f t="shared" ref="J1666:J1729" si="52">DATEDIF(E1666,"08-6-2023","y")</f>
        <v>53</v>
      </c>
      <c r="K1666">
        <v>0</v>
      </c>
    </row>
    <row r="1667" spans="1:11" x14ac:dyDescent="0.35">
      <c r="A1667" t="s">
        <v>1696</v>
      </c>
      <c r="B1667">
        <v>1958</v>
      </c>
      <c r="C1667" t="s">
        <v>10</v>
      </c>
      <c r="D1667">
        <v>23</v>
      </c>
      <c r="E1667" s="8" t="str">
        <f t="shared" ref="E1667:E1730" si="53">CONCATENATE(D1667,"-",C1667,"-",B1667)</f>
        <v>23-Jul-1958</v>
      </c>
      <c r="F1667" s="10">
        <v>14692.67</v>
      </c>
      <c r="G1667" t="s">
        <v>11</v>
      </c>
      <c r="H1667" t="s">
        <v>16</v>
      </c>
      <c r="I1667" t="s">
        <v>23</v>
      </c>
      <c r="J1667">
        <f t="shared" si="52"/>
        <v>64</v>
      </c>
      <c r="K1667">
        <v>0</v>
      </c>
    </row>
    <row r="1668" spans="1:11" x14ac:dyDescent="0.35">
      <c r="A1668" t="s">
        <v>1697</v>
      </c>
      <c r="B1668">
        <v>1982</v>
      </c>
      <c r="C1668" t="s">
        <v>20</v>
      </c>
      <c r="D1668">
        <v>4</v>
      </c>
      <c r="E1668" s="8" t="str">
        <f t="shared" si="53"/>
        <v>4-Sep-1982</v>
      </c>
      <c r="F1668" s="10">
        <v>14696.77</v>
      </c>
      <c r="G1668" t="s">
        <v>11</v>
      </c>
      <c r="H1668" t="s">
        <v>11</v>
      </c>
      <c r="I1668" t="s">
        <v>41</v>
      </c>
      <c r="J1668">
        <f t="shared" si="52"/>
        <v>40</v>
      </c>
      <c r="K1668">
        <v>3</v>
      </c>
    </row>
    <row r="1669" spans="1:11" x14ac:dyDescent="0.35">
      <c r="A1669" t="s">
        <v>1698</v>
      </c>
      <c r="B1669">
        <v>2002</v>
      </c>
      <c r="C1669" t="s">
        <v>20</v>
      </c>
      <c r="D1669">
        <v>24</v>
      </c>
      <c r="E1669" s="8" t="str">
        <f t="shared" si="53"/>
        <v>24-Sep-2002</v>
      </c>
      <c r="F1669" s="10">
        <v>14711.74</v>
      </c>
      <c r="G1669" t="s">
        <v>11</v>
      </c>
      <c r="H1669" t="s">
        <v>11</v>
      </c>
      <c r="I1669" t="s">
        <v>23</v>
      </c>
      <c r="J1669">
        <f t="shared" si="52"/>
        <v>20</v>
      </c>
      <c r="K1669">
        <v>0</v>
      </c>
    </row>
    <row r="1670" spans="1:11" x14ac:dyDescent="0.35">
      <c r="A1670" t="s">
        <v>1699</v>
      </c>
      <c r="B1670">
        <v>1962</v>
      </c>
      <c r="C1670" t="s">
        <v>10</v>
      </c>
      <c r="D1670">
        <v>29</v>
      </c>
      <c r="E1670" s="8" t="str">
        <f t="shared" si="53"/>
        <v>29-Jul-1962</v>
      </c>
      <c r="F1670" s="10">
        <v>14738.43</v>
      </c>
      <c r="G1670" t="s">
        <v>11</v>
      </c>
      <c r="H1670" t="s">
        <v>12</v>
      </c>
      <c r="I1670" t="s">
        <v>299</v>
      </c>
      <c r="J1670">
        <f t="shared" si="52"/>
        <v>60</v>
      </c>
      <c r="K1670">
        <v>0</v>
      </c>
    </row>
    <row r="1671" spans="1:11" x14ac:dyDescent="0.35">
      <c r="A1671" t="s">
        <v>1700</v>
      </c>
      <c r="B1671">
        <v>1965</v>
      </c>
      <c r="C1671" t="s">
        <v>10</v>
      </c>
      <c r="D1671">
        <v>27</v>
      </c>
      <c r="E1671" s="8" t="str">
        <f t="shared" si="53"/>
        <v>27-Jul-1965</v>
      </c>
      <c r="F1671" s="10">
        <v>14750.42</v>
      </c>
      <c r="G1671" t="s">
        <v>11</v>
      </c>
      <c r="H1671" t="s">
        <v>11</v>
      </c>
      <c r="I1671" t="s">
        <v>534</v>
      </c>
      <c r="J1671">
        <f t="shared" si="52"/>
        <v>57</v>
      </c>
      <c r="K1671">
        <v>0</v>
      </c>
    </row>
    <row r="1672" spans="1:11" x14ac:dyDescent="0.35">
      <c r="A1672" t="s">
        <v>1701</v>
      </c>
      <c r="B1672">
        <v>1975</v>
      </c>
      <c r="C1672" t="s">
        <v>30</v>
      </c>
      <c r="D1672">
        <v>10</v>
      </c>
      <c r="E1672" s="8" t="str">
        <f t="shared" si="53"/>
        <v>10-Dec-1975</v>
      </c>
      <c r="F1672" s="10">
        <v>14819</v>
      </c>
      <c r="G1672" t="s">
        <v>11</v>
      </c>
      <c r="H1672" t="s">
        <v>12</v>
      </c>
      <c r="I1672" t="s">
        <v>248</v>
      </c>
      <c r="J1672">
        <f t="shared" si="52"/>
        <v>47</v>
      </c>
      <c r="K1672">
        <v>1</v>
      </c>
    </row>
    <row r="1673" spans="1:11" x14ac:dyDescent="0.35">
      <c r="A1673" t="s">
        <v>1702</v>
      </c>
      <c r="B1673">
        <v>1979</v>
      </c>
      <c r="C1673" t="s">
        <v>36</v>
      </c>
      <c r="D1673">
        <v>18</v>
      </c>
      <c r="E1673" s="8" t="str">
        <f t="shared" si="53"/>
        <v>18-Oct-1979</v>
      </c>
      <c r="F1673" s="10">
        <v>14839.34</v>
      </c>
      <c r="G1673" t="s">
        <v>11</v>
      </c>
      <c r="H1673" t="s">
        <v>12</v>
      </c>
      <c r="I1673" t="s">
        <v>534</v>
      </c>
      <c r="J1673">
        <f t="shared" si="52"/>
        <v>43</v>
      </c>
      <c r="K1673">
        <v>2</v>
      </c>
    </row>
    <row r="1674" spans="1:11" x14ac:dyDescent="0.35">
      <c r="A1674" t="s">
        <v>1703</v>
      </c>
      <c r="B1674">
        <v>1981</v>
      </c>
      <c r="C1674" t="s">
        <v>18</v>
      </c>
      <c r="D1674">
        <v>5</v>
      </c>
      <c r="E1674" s="8" t="str">
        <f t="shared" si="53"/>
        <v>5-Jun-1981</v>
      </c>
      <c r="F1674" s="10">
        <v>14843.96</v>
      </c>
      <c r="G1674" t="s">
        <v>11</v>
      </c>
      <c r="H1674" t="s">
        <v>12</v>
      </c>
      <c r="I1674" t="s">
        <v>534</v>
      </c>
      <c r="J1674">
        <f t="shared" si="52"/>
        <v>42</v>
      </c>
      <c r="K1674">
        <v>1</v>
      </c>
    </row>
    <row r="1675" spans="1:11" x14ac:dyDescent="0.35">
      <c r="A1675" t="s">
        <v>1704</v>
      </c>
      <c r="B1675">
        <v>1970</v>
      </c>
      <c r="C1675" t="s">
        <v>15</v>
      </c>
      <c r="D1675">
        <v>11</v>
      </c>
      <c r="E1675" s="8" t="str">
        <f t="shared" si="53"/>
        <v>11-Nov-1970</v>
      </c>
      <c r="F1675" s="10">
        <v>14847.63</v>
      </c>
      <c r="G1675" t="s">
        <v>11</v>
      </c>
      <c r="H1675" t="s">
        <v>11</v>
      </c>
      <c r="I1675" t="s">
        <v>248</v>
      </c>
      <c r="J1675">
        <f t="shared" si="52"/>
        <v>52</v>
      </c>
      <c r="K1675">
        <v>0</v>
      </c>
    </row>
    <row r="1676" spans="1:11" x14ac:dyDescent="0.35">
      <c r="A1676" t="s">
        <v>1705</v>
      </c>
      <c r="B1676">
        <v>1958</v>
      </c>
      <c r="C1676" t="s">
        <v>36</v>
      </c>
      <c r="D1676">
        <v>17</v>
      </c>
      <c r="E1676" s="8" t="str">
        <f t="shared" si="53"/>
        <v>17-Oct-1958</v>
      </c>
      <c r="F1676" s="10">
        <v>14901.52</v>
      </c>
      <c r="G1676" t="s">
        <v>11</v>
      </c>
      <c r="H1676" t="s">
        <v>11</v>
      </c>
      <c r="I1676" t="s">
        <v>246</v>
      </c>
      <c r="J1676">
        <f t="shared" si="52"/>
        <v>64</v>
      </c>
      <c r="K1676">
        <v>0</v>
      </c>
    </row>
    <row r="1677" spans="1:11" x14ac:dyDescent="0.35">
      <c r="A1677" t="s">
        <v>1706</v>
      </c>
      <c r="B1677">
        <v>1981</v>
      </c>
      <c r="C1677" t="s">
        <v>10</v>
      </c>
      <c r="D1677">
        <v>4</v>
      </c>
      <c r="E1677" s="8" t="str">
        <f t="shared" si="53"/>
        <v>4-Jul-1981</v>
      </c>
      <c r="F1677" s="10">
        <v>14908.27</v>
      </c>
      <c r="G1677" t="s">
        <v>11</v>
      </c>
      <c r="H1677" t="s">
        <v>16</v>
      </c>
      <c r="I1677" t="s">
        <v>41</v>
      </c>
      <c r="J1677">
        <f t="shared" si="52"/>
        <v>41</v>
      </c>
      <c r="K1677">
        <v>1</v>
      </c>
    </row>
    <row r="1678" spans="1:11" x14ac:dyDescent="0.35">
      <c r="A1678" t="s">
        <v>1707</v>
      </c>
      <c r="B1678">
        <v>1968</v>
      </c>
      <c r="C1678" t="s">
        <v>15</v>
      </c>
      <c r="D1678">
        <v>8</v>
      </c>
      <c r="E1678" s="8" t="str">
        <f t="shared" si="53"/>
        <v>8-Nov-1968</v>
      </c>
      <c r="F1678" s="10">
        <v>14926.97</v>
      </c>
      <c r="G1678" t="s">
        <v>11</v>
      </c>
      <c r="H1678" t="s">
        <v>11</v>
      </c>
      <c r="I1678" t="s">
        <v>23</v>
      </c>
      <c r="J1678">
        <f t="shared" si="52"/>
        <v>54</v>
      </c>
      <c r="K1678">
        <v>0</v>
      </c>
    </row>
    <row r="1679" spans="1:11" x14ac:dyDescent="0.35">
      <c r="A1679" t="s">
        <v>1708</v>
      </c>
      <c r="B1679">
        <v>1962</v>
      </c>
      <c r="C1679" t="s">
        <v>15</v>
      </c>
      <c r="D1679">
        <v>29</v>
      </c>
      <c r="E1679" s="8" t="str">
        <f t="shared" si="53"/>
        <v>29-Nov-1962</v>
      </c>
      <c r="F1679" s="10">
        <v>14945.34</v>
      </c>
      <c r="G1679" t="s">
        <v>11</v>
      </c>
      <c r="H1679" t="s">
        <v>16</v>
      </c>
      <c r="I1679" t="s">
        <v>299</v>
      </c>
      <c r="J1679">
        <f t="shared" si="52"/>
        <v>60</v>
      </c>
      <c r="K1679">
        <v>0</v>
      </c>
    </row>
    <row r="1680" spans="1:11" x14ac:dyDescent="0.35">
      <c r="A1680" t="s">
        <v>1709</v>
      </c>
      <c r="B1680">
        <v>1958</v>
      </c>
      <c r="C1680" t="s">
        <v>10</v>
      </c>
      <c r="D1680">
        <v>29</v>
      </c>
      <c r="E1680" s="8" t="str">
        <f t="shared" si="53"/>
        <v>29-Jul-1958</v>
      </c>
      <c r="F1680" s="10">
        <v>14988.43</v>
      </c>
      <c r="G1680" t="s">
        <v>11</v>
      </c>
      <c r="H1680" t="s">
        <v>12</v>
      </c>
      <c r="I1680" t="s">
        <v>41</v>
      </c>
      <c r="J1680">
        <f t="shared" si="52"/>
        <v>64</v>
      </c>
      <c r="K1680">
        <v>2</v>
      </c>
    </row>
    <row r="1681" spans="1:11" x14ac:dyDescent="0.35">
      <c r="A1681" t="s">
        <v>1710</v>
      </c>
      <c r="B1681">
        <v>1995</v>
      </c>
      <c r="C1681" t="s">
        <v>34</v>
      </c>
      <c r="D1681">
        <v>2</v>
      </c>
      <c r="E1681" s="8" t="str">
        <f t="shared" si="53"/>
        <v>2-Aug-1995</v>
      </c>
      <c r="F1681" s="10">
        <v>15006.58</v>
      </c>
      <c r="G1681" t="s">
        <v>11</v>
      </c>
      <c r="H1681" t="s">
        <v>11</v>
      </c>
      <c r="I1681" t="s">
        <v>246</v>
      </c>
      <c r="J1681">
        <f t="shared" si="52"/>
        <v>27</v>
      </c>
      <c r="K1681">
        <v>2</v>
      </c>
    </row>
    <row r="1682" spans="1:11" x14ac:dyDescent="0.35">
      <c r="A1682" t="s">
        <v>1711</v>
      </c>
      <c r="B1682">
        <v>1960</v>
      </c>
      <c r="C1682" t="s">
        <v>34</v>
      </c>
      <c r="D1682">
        <v>8</v>
      </c>
      <c r="E1682" s="8" t="str">
        <f t="shared" si="53"/>
        <v>8-Aug-1960</v>
      </c>
      <c r="F1682" s="10">
        <v>15019.76</v>
      </c>
      <c r="G1682" t="s">
        <v>11</v>
      </c>
      <c r="H1682" t="s">
        <v>11</v>
      </c>
      <c r="I1682" t="s">
        <v>23</v>
      </c>
      <c r="J1682">
        <f t="shared" si="52"/>
        <v>62</v>
      </c>
      <c r="K1682">
        <v>2</v>
      </c>
    </row>
    <row r="1683" spans="1:11" x14ac:dyDescent="0.35">
      <c r="A1683" t="s">
        <v>1712</v>
      </c>
      <c r="B1683">
        <v>1979</v>
      </c>
      <c r="C1683" t="s">
        <v>15</v>
      </c>
      <c r="D1683">
        <v>25</v>
      </c>
      <c r="E1683" s="8" t="str">
        <f t="shared" si="53"/>
        <v>25-Nov-1979</v>
      </c>
      <c r="F1683" s="10">
        <v>15025.76</v>
      </c>
      <c r="G1683" t="s">
        <v>11</v>
      </c>
      <c r="H1683" t="s">
        <v>16</v>
      </c>
      <c r="I1683" t="s">
        <v>41</v>
      </c>
      <c r="J1683">
        <f t="shared" si="52"/>
        <v>43</v>
      </c>
      <c r="K1683">
        <v>2</v>
      </c>
    </row>
    <row r="1684" spans="1:11" x14ac:dyDescent="0.35">
      <c r="A1684" t="s">
        <v>1713</v>
      </c>
      <c r="B1684">
        <v>1970</v>
      </c>
      <c r="C1684" t="s">
        <v>20</v>
      </c>
      <c r="D1684">
        <v>11</v>
      </c>
      <c r="E1684" s="8" t="str">
        <f t="shared" si="53"/>
        <v>11-Sep-1970</v>
      </c>
      <c r="F1684" s="10">
        <v>15026.3</v>
      </c>
      <c r="G1684" t="s">
        <v>11</v>
      </c>
      <c r="H1684" t="s">
        <v>12</v>
      </c>
      <c r="I1684" t="s">
        <v>41</v>
      </c>
      <c r="J1684">
        <f t="shared" si="52"/>
        <v>52</v>
      </c>
      <c r="K1684">
        <v>0</v>
      </c>
    </row>
    <row r="1685" spans="1:11" x14ac:dyDescent="0.35">
      <c r="A1685" t="s">
        <v>1714</v>
      </c>
      <c r="B1685">
        <v>1971</v>
      </c>
      <c r="C1685" t="s">
        <v>34</v>
      </c>
      <c r="D1685">
        <v>15</v>
      </c>
      <c r="E1685" s="8" t="str">
        <f t="shared" si="53"/>
        <v>15-Aug-1971</v>
      </c>
      <c r="F1685" s="10">
        <v>15038.51</v>
      </c>
      <c r="G1685" t="s">
        <v>11</v>
      </c>
      <c r="H1685" t="s">
        <v>12</v>
      </c>
      <c r="I1685" t="s">
        <v>248</v>
      </c>
      <c r="J1685">
        <f t="shared" si="52"/>
        <v>51</v>
      </c>
      <c r="K1685">
        <v>0</v>
      </c>
    </row>
    <row r="1686" spans="1:11" x14ac:dyDescent="0.35">
      <c r="A1686" t="s">
        <v>1715</v>
      </c>
      <c r="B1686">
        <v>1968</v>
      </c>
      <c r="C1686" t="s">
        <v>18</v>
      </c>
      <c r="D1686">
        <v>12</v>
      </c>
      <c r="E1686" s="8" t="str">
        <f t="shared" si="53"/>
        <v>12-Jun-1968</v>
      </c>
      <c r="F1686" s="10">
        <v>15052.68</v>
      </c>
      <c r="G1686" t="s">
        <v>11</v>
      </c>
      <c r="H1686" t="s">
        <v>11</v>
      </c>
      <c r="I1686" t="s">
        <v>631</v>
      </c>
      <c r="J1686">
        <f t="shared" si="52"/>
        <v>54</v>
      </c>
      <c r="K1686">
        <v>0</v>
      </c>
    </row>
    <row r="1687" spans="1:11" x14ac:dyDescent="0.35">
      <c r="A1687" t="s">
        <v>1716</v>
      </c>
      <c r="B1687">
        <v>1975</v>
      </c>
      <c r="C1687" t="s">
        <v>36</v>
      </c>
      <c r="D1687">
        <v>26</v>
      </c>
      <c r="E1687" s="8" t="str">
        <f t="shared" si="53"/>
        <v>26-Oct-1975</v>
      </c>
      <c r="F1687" s="10">
        <v>15090.35</v>
      </c>
      <c r="G1687" t="s">
        <v>11</v>
      </c>
      <c r="H1687" t="s">
        <v>16</v>
      </c>
      <c r="I1687" t="s">
        <v>248</v>
      </c>
      <c r="J1687">
        <f t="shared" si="52"/>
        <v>47</v>
      </c>
      <c r="K1687">
        <v>1</v>
      </c>
    </row>
    <row r="1688" spans="1:11" x14ac:dyDescent="0.35">
      <c r="A1688" t="s">
        <v>1717</v>
      </c>
      <c r="B1688">
        <v>1972</v>
      </c>
      <c r="C1688" t="s">
        <v>15</v>
      </c>
      <c r="D1688">
        <v>7</v>
      </c>
      <c r="E1688" s="8" t="str">
        <f t="shared" si="53"/>
        <v>7-Nov-1972</v>
      </c>
      <c r="F1688" s="10">
        <v>15103.69</v>
      </c>
      <c r="G1688" t="s">
        <v>11</v>
      </c>
      <c r="H1688" t="s">
        <v>16</v>
      </c>
      <c r="I1688" t="s">
        <v>23</v>
      </c>
      <c r="J1688">
        <f t="shared" si="52"/>
        <v>50</v>
      </c>
      <c r="K1688">
        <v>0</v>
      </c>
    </row>
    <row r="1689" spans="1:11" x14ac:dyDescent="0.35">
      <c r="A1689" t="s">
        <v>1718</v>
      </c>
      <c r="B1689">
        <v>1978</v>
      </c>
      <c r="C1689" t="s">
        <v>20</v>
      </c>
      <c r="D1689">
        <v>5</v>
      </c>
      <c r="E1689" s="8" t="str">
        <f t="shared" si="53"/>
        <v>5-Sep-1978</v>
      </c>
      <c r="F1689" s="10">
        <v>15123.19</v>
      </c>
      <c r="G1689" t="s">
        <v>11</v>
      </c>
      <c r="H1689" t="s">
        <v>16</v>
      </c>
      <c r="I1689" t="s">
        <v>41</v>
      </c>
      <c r="J1689">
        <f t="shared" si="52"/>
        <v>44</v>
      </c>
      <c r="K1689">
        <v>2</v>
      </c>
    </row>
    <row r="1690" spans="1:11" x14ac:dyDescent="0.35">
      <c r="A1690" t="s">
        <v>1719</v>
      </c>
      <c r="B1690">
        <v>1971</v>
      </c>
      <c r="C1690" t="s">
        <v>15</v>
      </c>
      <c r="D1690">
        <v>25</v>
      </c>
      <c r="E1690" s="8" t="str">
        <f t="shared" si="53"/>
        <v>25-Nov-1971</v>
      </c>
      <c r="F1690" s="10">
        <v>15150.44</v>
      </c>
      <c r="G1690" t="s">
        <v>11</v>
      </c>
      <c r="H1690" t="s">
        <v>16</v>
      </c>
      <c r="I1690" t="s">
        <v>248</v>
      </c>
      <c r="J1690">
        <f t="shared" si="52"/>
        <v>51</v>
      </c>
      <c r="K1690">
        <v>0</v>
      </c>
    </row>
    <row r="1691" spans="1:11" x14ac:dyDescent="0.35">
      <c r="A1691" t="s">
        <v>1720</v>
      </c>
      <c r="B1691">
        <v>1962</v>
      </c>
      <c r="C1691" t="s">
        <v>36</v>
      </c>
      <c r="D1691">
        <v>25</v>
      </c>
      <c r="E1691" s="8" t="str">
        <f t="shared" si="53"/>
        <v>25-Oct-1962</v>
      </c>
      <c r="F1691" s="10">
        <v>15161.25</v>
      </c>
      <c r="G1691" t="s">
        <v>11</v>
      </c>
      <c r="H1691" t="s">
        <v>11</v>
      </c>
      <c r="I1691" t="s">
        <v>23</v>
      </c>
      <c r="J1691">
        <f t="shared" si="52"/>
        <v>60</v>
      </c>
      <c r="K1691">
        <v>0</v>
      </c>
    </row>
    <row r="1692" spans="1:11" x14ac:dyDescent="0.35">
      <c r="A1692" t="s">
        <v>1721</v>
      </c>
      <c r="B1692">
        <v>1959</v>
      </c>
      <c r="C1692" t="s">
        <v>18</v>
      </c>
      <c r="D1692">
        <v>4</v>
      </c>
      <c r="E1692" s="8" t="str">
        <f t="shared" si="53"/>
        <v>4-Jun-1959</v>
      </c>
      <c r="F1692" s="10">
        <v>15161.53</v>
      </c>
      <c r="G1692" t="s">
        <v>11</v>
      </c>
      <c r="H1692" t="s">
        <v>16</v>
      </c>
      <c r="I1692" t="s">
        <v>13</v>
      </c>
      <c r="J1692">
        <f t="shared" si="52"/>
        <v>64</v>
      </c>
      <c r="K1692">
        <v>3</v>
      </c>
    </row>
    <row r="1693" spans="1:11" x14ac:dyDescent="0.35">
      <c r="A1693" t="s">
        <v>1722</v>
      </c>
      <c r="B1693">
        <v>1959</v>
      </c>
      <c r="C1693" t="s">
        <v>30</v>
      </c>
      <c r="D1693">
        <v>3</v>
      </c>
      <c r="E1693" s="8" t="str">
        <f t="shared" si="53"/>
        <v>3-Dec-1959</v>
      </c>
      <c r="F1693" s="10">
        <v>15170.07</v>
      </c>
      <c r="G1693" t="s">
        <v>11</v>
      </c>
      <c r="H1693" t="s">
        <v>12</v>
      </c>
      <c r="I1693" t="s">
        <v>41</v>
      </c>
      <c r="J1693">
        <f t="shared" si="52"/>
        <v>63</v>
      </c>
      <c r="K1693">
        <v>3</v>
      </c>
    </row>
    <row r="1694" spans="1:11" x14ac:dyDescent="0.35">
      <c r="A1694" t="s">
        <v>1723</v>
      </c>
      <c r="B1694">
        <v>1962</v>
      </c>
      <c r="C1694" t="s">
        <v>18</v>
      </c>
      <c r="D1694">
        <v>17</v>
      </c>
      <c r="E1694" s="8" t="str">
        <f t="shared" si="53"/>
        <v>17-Jun-1962</v>
      </c>
      <c r="F1694" s="10">
        <v>15174.81</v>
      </c>
      <c r="G1694" t="s">
        <v>11</v>
      </c>
      <c r="H1694" t="s">
        <v>16</v>
      </c>
      <c r="I1694" t="s">
        <v>23</v>
      </c>
      <c r="J1694">
        <f t="shared" si="52"/>
        <v>60</v>
      </c>
      <c r="K1694">
        <v>0</v>
      </c>
    </row>
    <row r="1695" spans="1:11" x14ac:dyDescent="0.35">
      <c r="A1695" t="s">
        <v>1724</v>
      </c>
      <c r="B1695">
        <v>1978</v>
      </c>
      <c r="C1695" t="s">
        <v>15</v>
      </c>
      <c r="D1695">
        <v>23</v>
      </c>
      <c r="E1695" s="8" t="str">
        <f t="shared" si="53"/>
        <v>23-Nov-1978</v>
      </c>
      <c r="F1695" s="10">
        <v>15207.92</v>
      </c>
      <c r="G1695" t="s">
        <v>11</v>
      </c>
      <c r="H1695" t="s">
        <v>16</v>
      </c>
      <c r="I1695" t="s">
        <v>23</v>
      </c>
      <c r="J1695">
        <f t="shared" si="52"/>
        <v>44</v>
      </c>
      <c r="K1695">
        <v>2</v>
      </c>
    </row>
    <row r="1696" spans="1:11" x14ac:dyDescent="0.35">
      <c r="A1696" t="s">
        <v>1725</v>
      </c>
      <c r="B1696">
        <v>1960</v>
      </c>
      <c r="C1696" t="s">
        <v>10</v>
      </c>
      <c r="D1696">
        <v>25</v>
      </c>
      <c r="E1696" s="8" t="str">
        <f t="shared" si="53"/>
        <v>25-Jul-1960</v>
      </c>
      <c r="F1696" s="10">
        <v>15230.32</v>
      </c>
      <c r="G1696" t="s">
        <v>11</v>
      </c>
      <c r="H1696" t="s">
        <v>11</v>
      </c>
      <c r="I1696" t="s">
        <v>246</v>
      </c>
      <c r="J1696">
        <f t="shared" si="52"/>
        <v>62</v>
      </c>
      <c r="K1696">
        <v>2</v>
      </c>
    </row>
    <row r="1697" spans="1:11" x14ac:dyDescent="0.35">
      <c r="A1697" t="s">
        <v>1726</v>
      </c>
      <c r="B1697">
        <v>1969</v>
      </c>
      <c r="C1697" t="s">
        <v>20</v>
      </c>
      <c r="D1697">
        <v>16</v>
      </c>
      <c r="E1697" s="8" t="str">
        <f t="shared" si="53"/>
        <v>16-Sep-1969</v>
      </c>
      <c r="F1697" s="10">
        <v>15260.52</v>
      </c>
      <c r="G1697" t="s">
        <v>11</v>
      </c>
      <c r="H1697" t="s">
        <v>11</v>
      </c>
      <c r="I1697" t="s">
        <v>248</v>
      </c>
      <c r="J1697">
        <f t="shared" si="52"/>
        <v>53</v>
      </c>
      <c r="K1697">
        <v>0</v>
      </c>
    </row>
    <row r="1698" spans="1:11" x14ac:dyDescent="0.35">
      <c r="A1698" t="s">
        <v>1727</v>
      </c>
      <c r="B1698">
        <v>1963</v>
      </c>
      <c r="C1698" t="s">
        <v>30</v>
      </c>
      <c r="D1698">
        <v>13</v>
      </c>
      <c r="E1698" s="8" t="str">
        <f t="shared" si="53"/>
        <v>13-Dec-1963</v>
      </c>
      <c r="F1698" s="10">
        <v>15322.77</v>
      </c>
      <c r="G1698" t="s">
        <v>11</v>
      </c>
      <c r="H1698" t="s">
        <v>12</v>
      </c>
      <c r="I1698" t="s">
        <v>299</v>
      </c>
      <c r="J1698">
        <f t="shared" si="52"/>
        <v>59</v>
      </c>
      <c r="K1698">
        <v>0</v>
      </c>
    </row>
    <row r="1699" spans="1:11" x14ac:dyDescent="0.35">
      <c r="A1699" t="s">
        <v>1728</v>
      </c>
      <c r="B1699">
        <v>2001</v>
      </c>
      <c r="C1699" t="s">
        <v>10</v>
      </c>
      <c r="D1699">
        <v>14</v>
      </c>
      <c r="E1699" s="8" t="str">
        <f t="shared" si="53"/>
        <v>14-Jul-2001</v>
      </c>
      <c r="F1699" s="10">
        <v>15359.1</v>
      </c>
      <c r="G1699" t="s">
        <v>11</v>
      </c>
      <c r="H1699" t="s">
        <v>12</v>
      </c>
      <c r="I1699" t="s">
        <v>246</v>
      </c>
      <c r="J1699">
        <f t="shared" si="52"/>
        <v>21</v>
      </c>
      <c r="K1699">
        <v>1</v>
      </c>
    </row>
    <row r="1700" spans="1:11" x14ac:dyDescent="0.35">
      <c r="A1700" t="s">
        <v>1729</v>
      </c>
      <c r="B1700">
        <v>1988</v>
      </c>
      <c r="C1700" t="s">
        <v>30</v>
      </c>
      <c r="D1700">
        <v>17</v>
      </c>
      <c r="E1700" s="8" t="str">
        <f t="shared" si="53"/>
        <v>17-Dec-1988</v>
      </c>
      <c r="F1700" s="10">
        <v>15361.5</v>
      </c>
      <c r="G1700" t="s">
        <v>11</v>
      </c>
      <c r="H1700" t="s">
        <v>12</v>
      </c>
      <c r="I1700" t="s">
        <v>248</v>
      </c>
      <c r="J1700">
        <f t="shared" si="52"/>
        <v>34</v>
      </c>
      <c r="K1700">
        <v>3</v>
      </c>
    </row>
    <row r="1701" spans="1:11" x14ac:dyDescent="0.35">
      <c r="A1701" t="s">
        <v>1730</v>
      </c>
      <c r="B1701">
        <v>1968</v>
      </c>
      <c r="C1701" t="s">
        <v>10</v>
      </c>
      <c r="D1701">
        <v>18</v>
      </c>
      <c r="E1701" s="8" t="str">
        <f t="shared" si="53"/>
        <v>18-Jul-1968</v>
      </c>
      <c r="F1701" s="10">
        <v>15363.77</v>
      </c>
      <c r="G1701" t="s">
        <v>11</v>
      </c>
      <c r="H1701" t="s">
        <v>16</v>
      </c>
      <c r="I1701" t="s">
        <v>534</v>
      </c>
      <c r="J1701">
        <f t="shared" si="52"/>
        <v>54</v>
      </c>
      <c r="K1701">
        <v>0</v>
      </c>
    </row>
    <row r="1702" spans="1:11" x14ac:dyDescent="0.35">
      <c r="A1702" t="s">
        <v>1731</v>
      </c>
      <c r="B1702">
        <v>1962</v>
      </c>
      <c r="C1702" t="s">
        <v>20</v>
      </c>
      <c r="D1702">
        <v>6</v>
      </c>
      <c r="E1702" s="8" t="str">
        <f t="shared" si="53"/>
        <v>6-Sep-1962</v>
      </c>
      <c r="F1702" s="10">
        <v>15368.22</v>
      </c>
      <c r="G1702" t="s">
        <v>11</v>
      </c>
      <c r="H1702" t="s">
        <v>11</v>
      </c>
      <c r="I1702" t="s">
        <v>41</v>
      </c>
      <c r="J1702">
        <f t="shared" si="52"/>
        <v>60</v>
      </c>
      <c r="K1702">
        <v>0</v>
      </c>
    </row>
    <row r="1703" spans="1:11" x14ac:dyDescent="0.35">
      <c r="A1703" t="s">
        <v>1732</v>
      </c>
      <c r="B1703">
        <v>1964</v>
      </c>
      <c r="C1703" t="s">
        <v>20</v>
      </c>
      <c r="D1703">
        <v>4</v>
      </c>
      <c r="E1703" s="8" t="str">
        <f t="shared" si="53"/>
        <v>4-Sep-1964</v>
      </c>
      <c r="F1703" s="10">
        <v>15377.77</v>
      </c>
      <c r="G1703" t="s">
        <v>11</v>
      </c>
      <c r="H1703" t="s">
        <v>11</v>
      </c>
      <c r="I1703" t="s">
        <v>23</v>
      </c>
      <c r="J1703">
        <f t="shared" si="52"/>
        <v>58</v>
      </c>
      <c r="K1703">
        <v>0</v>
      </c>
    </row>
    <row r="1704" spans="1:11" x14ac:dyDescent="0.35">
      <c r="A1704" t="s">
        <v>1733</v>
      </c>
      <c r="B1704">
        <v>1990</v>
      </c>
      <c r="C1704" t="s">
        <v>36</v>
      </c>
      <c r="D1704">
        <v>25</v>
      </c>
      <c r="E1704" s="8" t="str">
        <f t="shared" si="53"/>
        <v>25-Oct-1990</v>
      </c>
      <c r="F1704" s="10">
        <v>15440.2</v>
      </c>
      <c r="G1704" t="s">
        <v>11</v>
      </c>
      <c r="H1704" t="s">
        <v>16</v>
      </c>
      <c r="I1704" t="s">
        <v>23</v>
      </c>
      <c r="J1704">
        <f t="shared" si="52"/>
        <v>32</v>
      </c>
      <c r="K1704">
        <v>3</v>
      </c>
    </row>
    <row r="1705" spans="1:11" x14ac:dyDescent="0.35">
      <c r="A1705" t="s">
        <v>1734</v>
      </c>
      <c r="B1705">
        <v>1976</v>
      </c>
      <c r="C1705" t="s">
        <v>10</v>
      </c>
      <c r="D1705">
        <v>20</v>
      </c>
      <c r="E1705" s="8" t="str">
        <f t="shared" si="53"/>
        <v>20-Jul-1976</v>
      </c>
      <c r="F1705" s="10">
        <v>15450.48</v>
      </c>
      <c r="G1705" t="s">
        <v>11</v>
      </c>
      <c r="H1705" t="s">
        <v>16</v>
      </c>
      <c r="I1705" t="s">
        <v>534</v>
      </c>
      <c r="J1705">
        <f t="shared" si="52"/>
        <v>46</v>
      </c>
      <c r="K1705">
        <v>2</v>
      </c>
    </row>
    <row r="1706" spans="1:11" x14ac:dyDescent="0.35">
      <c r="A1706" t="s">
        <v>1735</v>
      </c>
      <c r="B1706">
        <v>2004</v>
      </c>
      <c r="C1706" t="s">
        <v>10</v>
      </c>
      <c r="D1706">
        <v>17</v>
      </c>
      <c r="E1706" s="8" t="str">
        <f t="shared" si="53"/>
        <v>17-Jul-2004</v>
      </c>
      <c r="F1706" s="10">
        <v>15518.18</v>
      </c>
      <c r="G1706" t="s">
        <v>11</v>
      </c>
      <c r="H1706" t="s">
        <v>12</v>
      </c>
      <c r="I1706" t="s">
        <v>163</v>
      </c>
      <c r="J1706">
        <f t="shared" si="52"/>
        <v>18</v>
      </c>
      <c r="K1706">
        <v>0</v>
      </c>
    </row>
    <row r="1707" spans="1:11" x14ac:dyDescent="0.35">
      <c r="A1707" t="s">
        <v>1736</v>
      </c>
      <c r="B1707">
        <v>1974</v>
      </c>
      <c r="C1707" t="s">
        <v>18</v>
      </c>
      <c r="D1707">
        <v>28</v>
      </c>
      <c r="E1707" s="8" t="str">
        <f t="shared" si="53"/>
        <v>28-Jun-1974</v>
      </c>
      <c r="F1707" s="10">
        <v>15532.16</v>
      </c>
      <c r="G1707" t="s">
        <v>11</v>
      </c>
      <c r="H1707" t="s">
        <v>11</v>
      </c>
      <c r="I1707" t="s">
        <v>534</v>
      </c>
      <c r="J1707">
        <f t="shared" si="52"/>
        <v>48</v>
      </c>
      <c r="K1707">
        <v>0</v>
      </c>
    </row>
    <row r="1708" spans="1:11" x14ac:dyDescent="0.35">
      <c r="A1708" t="s">
        <v>1737</v>
      </c>
      <c r="B1708">
        <v>1959</v>
      </c>
      <c r="C1708" t="s">
        <v>36</v>
      </c>
      <c r="D1708">
        <v>2</v>
      </c>
      <c r="E1708" s="8" t="str">
        <f t="shared" si="53"/>
        <v>2-Oct-1959</v>
      </c>
      <c r="F1708" s="10">
        <v>15555.19</v>
      </c>
      <c r="G1708" t="s">
        <v>11</v>
      </c>
      <c r="H1708" t="s">
        <v>12</v>
      </c>
      <c r="I1708" t="s">
        <v>23</v>
      </c>
      <c r="J1708">
        <f t="shared" si="52"/>
        <v>63</v>
      </c>
      <c r="K1708">
        <v>3</v>
      </c>
    </row>
    <row r="1709" spans="1:11" x14ac:dyDescent="0.35">
      <c r="A1709" t="s">
        <v>1738</v>
      </c>
      <c r="B1709">
        <v>1974</v>
      </c>
      <c r="C1709" t="s">
        <v>10</v>
      </c>
      <c r="D1709">
        <v>30</v>
      </c>
      <c r="E1709" s="8" t="str">
        <f t="shared" si="53"/>
        <v>30-Jul-1974</v>
      </c>
      <c r="F1709" s="10">
        <v>15556.67</v>
      </c>
      <c r="G1709" t="s">
        <v>11</v>
      </c>
      <c r="H1709" t="s">
        <v>11</v>
      </c>
      <c r="I1709" t="s">
        <v>23</v>
      </c>
      <c r="J1709">
        <f t="shared" si="52"/>
        <v>48</v>
      </c>
      <c r="K1709">
        <v>0</v>
      </c>
    </row>
    <row r="1710" spans="1:11" x14ac:dyDescent="0.35">
      <c r="A1710" t="s">
        <v>1739</v>
      </c>
      <c r="B1710">
        <v>1965</v>
      </c>
      <c r="C1710" t="s">
        <v>36</v>
      </c>
      <c r="D1710">
        <v>28</v>
      </c>
      <c r="E1710" s="8" t="str">
        <f t="shared" si="53"/>
        <v>28-Oct-1965</v>
      </c>
      <c r="F1710" s="10">
        <v>15608.58</v>
      </c>
      <c r="G1710" t="s">
        <v>11</v>
      </c>
      <c r="H1710" t="s">
        <v>11</v>
      </c>
      <c r="I1710" t="s">
        <v>534</v>
      </c>
      <c r="J1710">
        <f t="shared" si="52"/>
        <v>57</v>
      </c>
      <c r="K1710">
        <v>0</v>
      </c>
    </row>
    <row r="1711" spans="1:11" x14ac:dyDescent="0.35">
      <c r="A1711" t="s">
        <v>1740</v>
      </c>
      <c r="B1711">
        <v>1960</v>
      </c>
      <c r="C1711" t="s">
        <v>18</v>
      </c>
      <c r="D1711">
        <v>6</v>
      </c>
      <c r="E1711" s="8" t="str">
        <f t="shared" si="53"/>
        <v>6-Jun-1960</v>
      </c>
      <c r="F1711" s="10">
        <v>15612.19</v>
      </c>
      <c r="G1711" t="s">
        <v>11</v>
      </c>
      <c r="H1711" t="s">
        <v>11</v>
      </c>
      <c r="I1711" t="s">
        <v>23</v>
      </c>
      <c r="J1711">
        <f t="shared" si="52"/>
        <v>63</v>
      </c>
      <c r="K1711">
        <v>3</v>
      </c>
    </row>
    <row r="1712" spans="1:11" x14ac:dyDescent="0.35">
      <c r="A1712" t="s">
        <v>1741</v>
      </c>
      <c r="B1712">
        <v>1988</v>
      </c>
      <c r="C1712" t="s">
        <v>30</v>
      </c>
      <c r="D1712">
        <v>22</v>
      </c>
      <c r="E1712" s="8" t="str">
        <f t="shared" si="53"/>
        <v>22-Dec-1988</v>
      </c>
      <c r="F1712" s="10">
        <v>15646.28</v>
      </c>
      <c r="G1712" t="s">
        <v>11</v>
      </c>
      <c r="H1712" t="s">
        <v>11</v>
      </c>
      <c r="I1712" t="s">
        <v>41</v>
      </c>
      <c r="J1712">
        <f t="shared" si="52"/>
        <v>34</v>
      </c>
      <c r="K1712">
        <v>3</v>
      </c>
    </row>
    <row r="1713" spans="1:11" x14ac:dyDescent="0.35">
      <c r="A1713" t="s">
        <v>1742</v>
      </c>
      <c r="B1713">
        <v>1973</v>
      </c>
      <c r="C1713" t="s">
        <v>18</v>
      </c>
      <c r="D1713">
        <v>26</v>
      </c>
      <c r="E1713" s="8" t="str">
        <f t="shared" si="53"/>
        <v>26-Jun-1973</v>
      </c>
      <c r="F1713" s="10">
        <v>15670.3</v>
      </c>
      <c r="G1713" t="s">
        <v>11</v>
      </c>
      <c r="H1713" t="s">
        <v>11</v>
      </c>
      <c r="I1713" t="s">
        <v>534</v>
      </c>
      <c r="J1713">
        <f t="shared" si="52"/>
        <v>49</v>
      </c>
      <c r="K1713">
        <v>0</v>
      </c>
    </row>
    <row r="1714" spans="1:11" x14ac:dyDescent="0.35">
      <c r="A1714" t="s">
        <v>1743</v>
      </c>
      <c r="B1714">
        <v>1976</v>
      </c>
      <c r="C1714" t="s">
        <v>20</v>
      </c>
      <c r="D1714">
        <v>20</v>
      </c>
      <c r="E1714" s="8" t="str">
        <f t="shared" si="53"/>
        <v>20-Sep-1976</v>
      </c>
      <c r="F1714" s="10">
        <v>15698.86</v>
      </c>
      <c r="G1714" t="s">
        <v>11</v>
      </c>
      <c r="H1714" t="s">
        <v>11</v>
      </c>
      <c r="I1714" t="s">
        <v>23</v>
      </c>
      <c r="J1714">
        <f t="shared" si="52"/>
        <v>46</v>
      </c>
      <c r="K1714">
        <v>2</v>
      </c>
    </row>
    <row r="1715" spans="1:11" x14ac:dyDescent="0.35">
      <c r="A1715" t="s">
        <v>1744</v>
      </c>
      <c r="B1715">
        <v>1974</v>
      </c>
      <c r="C1715" t="s">
        <v>34</v>
      </c>
      <c r="D1715">
        <v>29</v>
      </c>
      <c r="E1715" s="8" t="str">
        <f t="shared" si="53"/>
        <v>29-Aug-1974</v>
      </c>
      <c r="F1715" s="10">
        <v>15746.62</v>
      </c>
      <c r="G1715" t="s">
        <v>11</v>
      </c>
      <c r="H1715" t="s">
        <v>16</v>
      </c>
      <c r="I1715" t="s">
        <v>23</v>
      </c>
      <c r="J1715">
        <f t="shared" si="52"/>
        <v>48</v>
      </c>
      <c r="K1715">
        <v>0</v>
      </c>
    </row>
    <row r="1716" spans="1:11" x14ac:dyDescent="0.35">
      <c r="A1716" t="s">
        <v>1745</v>
      </c>
      <c r="B1716">
        <v>1997</v>
      </c>
      <c r="C1716" t="s">
        <v>36</v>
      </c>
      <c r="D1716">
        <v>9</v>
      </c>
      <c r="E1716" s="8" t="str">
        <f t="shared" si="53"/>
        <v>9-Oct-1997</v>
      </c>
      <c r="F1716" s="10">
        <v>15817.99</v>
      </c>
      <c r="G1716" t="s">
        <v>11</v>
      </c>
      <c r="H1716" t="s">
        <v>11</v>
      </c>
      <c r="I1716" t="s">
        <v>23</v>
      </c>
      <c r="J1716">
        <f t="shared" si="52"/>
        <v>25</v>
      </c>
      <c r="K1716">
        <v>0</v>
      </c>
    </row>
    <row r="1717" spans="1:11" x14ac:dyDescent="0.35">
      <c r="A1717" t="s">
        <v>1746</v>
      </c>
      <c r="B1717">
        <v>1984</v>
      </c>
      <c r="C1717" t="s">
        <v>18</v>
      </c>
      <c r="D1717">
        <v>26</v>
      </c>
      <c r="E1717" s="8" t="str">
        <f t="shared" si="53"/>
        <v>26-Jun-1984</v>
      </c>
      <c r="F1717" s="10">
        <v>15820.7</v>
      </c>
      <c r="G1717" t="s">
        <v>11</v>
      </c>
      <c r="H1717" t="s">
        <v>12</v>
      </c>
      <c r="I1717" t="s">
        <v>41</v>
      </c>
      <c r="J1717">
        <f t="shared" si="52"/>
        <v>38</v>
      </c>
      <c r="K1717">
        <v>0</v>
      </c>
    </row>
    <row r="1718" spans="1:11" x14ac:dyDescent="0.35">
      <c r="A1718" t="s">
        <v>1747</v>
      </c>
      <c r="B1718">
        <v>1982</v>
      </c>
      <c r="C1718" t="s">
        <v>15</v>
      </c>
      <c r="D1718">
        <v>11</v>
      </c>
      <c r="E1718" s="8" t="str">
        <f t="shared" si="53"/>
        <v>11-Nov-1982</v>
      </c>
      <c r="F1718" s="10">
        <v>15828.82</v>
      </c>
      <c r="G1718" t="s">
        <v>11</v>
      </c>
      <c r="H1718" t="s">
        <v>12</v>
      </c>
      <c r="I1718" t="s">
        <v>41</v>
      </c>
      <c r="J1718">
        <f t="shared" si="52"/>
        <v>40</v>
      </c>
      <c r="K1718">
        <v>4</v>
      </c>
    </row>
    <row r="1719" spans="1:11" x14ac:dyDescent="0.35">
      <c r="A1719" t="s">
        <v>1748</v>
      </c>
      <c r="B1719">
        <v>1962</v>
      </c>
      <c r="C1719" t="s">
        <v>30</v>
      </c>
      <c r="D1719">
        <v>25</v>
      </c>
      <c r="E1719" s="8" t="str">
        <f t="shared" si="53"/>
        <v>25-Dec-1962</v>
      </c>
      <c r="F1719" s="10">
        <v>15840.81</v>
      </c>
      <c r="G1719" t="s">
        <v>11</v>
      </c>
      <c r="H1719" t="s">
        <v>16</v>
      </c>
      <c r="I1719" t="s">
        <v>631</v>
      </c>
      <c r="J1719">
        <f t="shared" si="52"/>
        <v>60</v>
      </c>
      <c r="K1719">
        <v>0</v>
      </c>
    </row>
    <row r="1720" spans="1:11" x14ac:dyDescent="0.35">
      <c r="A1720" t="s">
        <v>1749</v>
      </c>
      <c r="B1720">
        <v>1980</v>
      </c>
      <c r="C1720" t="s">
        <v>36</v>
      </c>
      <c r="D1720">
        <v>12</v>
      </c>
      <c r="E1720" s="8" t="str">
        <f t="shared" si="53"/>
        <v>12-Oct-1980</v>
      </c>
      <c r="F1720" s="10">
        <v>15922.29</v>
      </c>
      <c r="G1720" t="s">
        <v>11</v>
      </c>
      <c r="H1720" t="s">
        <v>12</v>
      </c>
      <c r="I1720" t="s">
        <v>534</v>
      </c>
      <c r="J1720">
        <f t="shared" si="52"/>
        <v>42</v>
      </c>
      <c r="K1720">
        <v>2</v>
      </c>
    </row>
    <row r="1721" spans="1:11" x14ac:dyDescent="0.35">
      <c r="A1721" t="s">
        <v>1750</v>
      </c>
      <c r="B1721">
        <v>1982</v>
      </c>
      <c r="C1721" t="s">
        <v>10</v>
      </c>
      <c r="D1721">
        <v>24</v>
      </c>
      <c r="E1721" s="8" t="str">
        <f t="shared" si="53"/>
        <v>24-Jul-1982</v>
      </c>
      <c r="F1721" s="10">
        <v>15965.29</v>
      </c>
      <c r="G1721" t="s">
        <v>11</v>
      </c>
      <c r="H1721" t="s">
        <v>16</v>
      </c>
      <c r="I1721" t="s">
        <v>23</v>
      </c>
      <c r="J1721">
        <f t="shared" si="52"/>
        <v>40</v>
      </c>
      <c r="K1721">
        <v>3</v>
      </c>
    </row>
    <row r="1722" spans="1:11" x14ac:dyDescent="0.35">
      <c r="A1722" t="s">
        <v>1751</v>
      </c>
      <c r="B1722">
        <v>1980</v>
      </c>
      <c r="C1722" t="s">
        <v>20</v>
      </c>
      <c r="D1722">
        <v>19</v>
      </c>
      <c r="E1722" s="8" t="str">
        <f t="shared" si="53"/>
        <v>19-Sep-1980</v>
      </c>
      <c r="F1722" s="10">
        <v>15966.19</v>
      </c>
      <c r="G1722" t="s">
        <v>11</v>
      </c>
      <c r="H1722" t="s">
        <v>11</v>
      </c>
      <c r="I1722" t="s">
        <v>23</v>
      </c>
      <c r="J1722">
        <f t="shared" si="52"/>
        <v>42</v>
      </c>
      <c r="K1722">
        <v>2</v>
      </c>
    </row>
    <row r="1723" spans="1:11" x14ac:dyDescent="0.35">
      <c r="A1723" t="s">
        <v>1752</v>
      </c>
      <c r="B1723">
        <v>1988</v>
      </c>
      <c r="C1723" t="s">
        <v>30</v>
      </c>
      <c r="D1723">
        <v>5</v>
      </c>
      <c r="E1723" s="8" t="str">
        <f t="shared" si="53"/>
        <v>5-Dec-1988</v>
      </c>
      <c r="F1723" s="10">
        <v>16059.06</v>
      </c>
      <c r="G1723" t="s">
        <v>11</v>
      </c>
      <c r="H1723" t="s">
        <v>12</v>
      </c>
      <c r="I1723" t="s">
        <v>23</v>
      </c>
      <c r="J1723">
        <f t="shared" si="52"/>
        <v>34</v>
      </c>
      <c r="K1723">
        <v>3</v>
      </c>
    </row>
    <row r="1724" spans="1:11" x14ac:dyDescent="0.35">
      <c r="A1724" t="s">
        <v>1753</v>
      </c>
      <c r="B1724">
        <v>1978</v>
      </c>
      <c r="C1724" t="s">
        <v>20</v>
      </c>
      <c r="D1724">
        <v>16</v>
      </c>
      <c r="E1724" s="8" t="str">
        <f t="shared" si="53"/>
        <v>16-Sep-1978</v>
      </c>
      <c r="F1724" s="10">
        <v>16062.89</v>
      </c>
      <c r="G1724" t="s">
        <v>11</v>
      </c>
      <c r="H1724" t="s">
        <v>11</v>
      </c>
      <c r="I1724" t="s">
        <v>534</v>
      </c>
      <c r="J1724">
        <f t="shared" si="52"/>
        <v>44</v>
      </c>
      <c r="K1724">
        <v>2</v>
      </c>
    </row>
    <row r="1725" spans="1:11" x14ac:dyDescent="0.35">
      <c r="A1725" t="s">
        <v>1754</v>
      </c>
      <c r="B1725">
        <v>1958</v>
      </c>
      <c r="C1725" t="s">
        <v>36</v>
      </c>
      <c r="D1725">
        <v>22</v>
      </c>
      <c r="E1725" s="8" t="str">
        <f t="shared" si="53"/>
        <v>22-Oct-1958</v>
      </c>
      <c r="F1725" s="10">
        <v>16069.08</v>
      </c>
      <c r="G1725" t="s">
        <v>11</v>
      </c>
      <c r="H1725" t="s">
        <v>11</v>
      </c>
      <c r="I1725" t="s">
        <v>246</v>
      </c>
      <c r="J1725">
        <f t="shared" si="52"/>
        <v>64</v>
      </c>
      <c r="K1725">
        <v>2</v>
      </c>
    </row>
    <row r="1726" spans="1:11" x14ac:dyDescent="0.35">
      <c r="A1726" t="s">
        <v>1755</v>
      </c>
      <c r="B1726">
        <v>1958</v>
      </c>
      <c r="C1726" t="s">
        <v>18</v>
      </c>
      <c r="D1726">
        <v>21</v>
      </c>
      <c r="E1726" s="8" t="str">
        <f t="shared" si="53"/>
        <v>21-Jun-1958</v>
      </c>
      <c r="F1726" s="10">
        <v>16085.13</v>
      </c>
      <c r="G1726" t="s">
        <v>11</v>
      </c>
      <c r="H1726" t="s">
        <v>11</v>
      </c>
      <c r="I1726" t="s">
        <v>13</v>
      </c>
      <c r="J1726">
        <f t="shared" si="52"/>
        <v>64</v>
      </c>
      <c r="K1726">
        <v>3</v>
      </c>
    </row>
    <row r="1727" spans="1:11" x14ac:dyDescent="0.35">
      <c r="A1727" t="s">
        <v>1756</v>
      </c>
      <c r="B1727">
        <v>1985</v>
      </c>
      <c r="C1727" t="s">
        <v>34</v>
      </c>
      <c r="D1727">
        <v>27</v>
      </c>
      <c r="E1727" s="8" t="str">
        <f t="shared" si="53"/>
        <v>27-Aug-1985</v>
      </c>
      <c r="F1727" s="10">
        <v>16097.94</v>
      </c>
      <c r="G1727" t="s">
        <v>11</v>
      </c>
      <c r="H1727" t="s">
        <v>12</v>
      </c>
      <c r="I1727" t="s">
        <v>23</v>
      </c>
      <c r="J1727">
        <f t="shared" si="52"/>
        <v>37</v>
      </c>
      <c r="K1727">
        <v>3</v>
      </c>
    </row>
    <row r="1728" spans="1:11" x14ac:dyDescent="0.35">
      <c r="A1728" t="s">
        <v>1757</v>
      </c>
      <c r="B1728">
        <v>1993</v>
      </c>
      <c r="C1728" t="s">
        <v>34</v>
      </c>
      <c r="D1728">
        <v>8</v>
      </c>
      <c r="E1728" s="8" t="str">
        <f t="shared" si="53"/>
        <v>8-Aug-1993</v>
      </c>
      <c r="F1728" s="10">
        <v>16115.3</v>
      </c>
      <c r="G1728" t="s">
        <v>11</v>
      </c>
      <c r="H1728" t="s">
        <v>16</v>
      </c>
      <c r="I1728" t="s">
        <v>246</v>
      </c>
      <c r="J1728">
        <f t="shared" si="52"/>
        <v>29</v>
      </c>
      <c r="K1728">
        <v>0</v>
      </c>
    </row>
    <row r="1729" spans="1:11" x14ac:dyDescent="0.35">
      <c r="A1729" t="s">
        <v>1758</v>
      </c>
      <c r="B1729">
        <v>1987</v>
      </c>
      <c r="C1729" t="s">
        <v>36</v>
      </c>
      <c r="D1729">
        <v>6</v>
      </c>
      <c r="E1729" s="8" t="str">
        <f t="shared" si="53"/>
        <v>6-Oct-1987</v>
      </c>
      <c r="F1729" s="10">
        <v>16122.65</v>
      </c>
      <c r="G1729" t="s">
        <v>11</v>
      </c>
      <c r="H1729" t="s">
        <v>16</v>
      </c>
      <c r="I1729" t="s">
        <v>41</v>
      </c>
      <c r="J1729">
        <f t="shared" si="52"/>
        <v>35</v>
      </c>
      <c r="K1729">
        <v>3</v>
      </c>
    </row>
    <row r="1730" spans="1:11" x14ac:dyDescent="0.35">
      <c r="A1730" t="s">
        <v>1759</v>
      </c>
      <c r="B1730">
        <v>1993</v>
      </c>
      <c r="C1730" t="s">
        <v>30</v>
      </c>
      <c r="D1730">
        <v>12</v>
      </c>
      <c r="E1730" s="8" t="str">
        <f t="shared" si="53"/>
        <v>12-Dec-1993</v>
      </c>
      <c r="F1730" s="10">
        <v>16138.76</v>
      </c>
      <c r="G1730" t="s">
        <v>11</v>
      </c>
      <c r="H1730" t="s">
        <v>12</v>
      </c>
      <c r="I1730" t="s">
        <v>355</v>
      </c>
      <c r="J1730">
        <f t="shared" ref="J1730:J1793" si="54">DATEDIF(E1730,"08-6-2023","y")</f>
        <v>29</v>
      </c>
      <c r="K1730">
        <v>0</v>
      </c>
    </row>
    <row r="1731" spans="1:11" x14ac:dyDescent="0.35">
      <c r="A1731" t="s">
        <v>1760</v>
      </c>
      <c r="B1731">
        <v>1982</v>
      </c>
      <c r="C1731" t="s">
        <v>10</v>
      </c>
      <c r="D1731">
        <v>6</v>
      </c>
      <c r="E1731" s="8" t="str">
        <f t="shared" ref="E1731:E1794" si="55">CONCATENATE(D1731,"-",C1731,"-",B1731)</f>
        <v>6-Jul-1982</v>
      </c>
      <c r="F1731" s="10">
        <v>16152.04</v>
      </c>
      <c r="G1731" t="s">
        <v>11</v>
      </c>
      <c r="H1731" t="s">
        <v>16</v>
      </c>
      <c r="I1731" t="s">
        <v>534</v>
      </c>
      <c r="J1731">
        <f t="shared" si="54"/>
        <v>40</v>
      </c>
      <c r="K1731">
        <v>3</v>
      </c>
    </row>
    <row r="1732" spans="1:11" x14ac:dyDescent="0.35">
      <c r="A1732" t="s">
        <v>1761</v>
      </c>
      <c r="B1732">
        <v>1974</v>
      </c>
      <c r="C1732" t="s">
        <v>20</v>
      </c>
      <c r="D1732">
        <v>11</v>
      </c>
      <c r="E1732" s="8" t="str">
        <f t="shared" si="55"/>
        <v>11-Sep-1974</v>
      </c>
      <c r="F1732" s="10">
        <v>16190.97</v>
      </c>
      <c r="G1732" t="s">
        <v>11</v>
      </c>
      <c r="H1732" t="s">
        <v>12</v>
      </c>
      <c r="I1732" t="s">
        <v>23</v>
      </c>
      <c r="J1732">
        <f t="shared" si="54"/>
        <v>48</v>
      </c>
      <c r="K1732">
        <v>0</v>
      </c>
    </row>
    <row r="1733" spans="1:11" x14ac:dyDescent="0.35">
      <c r="A1733" t="s">
        <v>1762</v>
      </c>
      <c r="B1733">
        <v>1988</v>
      </c>
      <c r="C1733" t="s">
        <v>34</v>
      </c>
      <c r="D1733">
        <v>6</v>
      </c>
      <c r="E1733" s="8" t="str">
        <f t="shared" si="55"/>
        <v>6-Aug-1988</v>
      </c>
      <c r="F1733" s="10">
        <v>16199.1</v>
      </c>
      <c r="G1733" t="s">
        <v>11</v>
      </c>
      <c r="H1733" t="s">
        <v>11</v>
      </c>
      <c r="I1733" t="s">
        <v>23</v>
      </c>
      <c r="J1733">
        <f t="shared" si="54"/>
        <v>34</v>
      </c>
      <c r="K1733">
        <v>3</v>
      </c>
    </row>
    <row r="1734" spans="1:11" x14ac:dyDescent="0.35">
      <c r="A1734" t="s">
        <v>1763</v>
      </c>
      <c r="B1734">
        <v>1988</v>
      </c>
      <c r="C1734" t="s">
        <v>34</v>
      </c>
      <c r="D1734">
        <v>21</v>
      </c>
      <c r="E1734" s="8" t="str">
        <f t="shared" si="55"/>
        <v>21-Aug-1988</v>
      </c>
      <c r="F1734" s="10">
        <v>16205.88</v>
      </c>
      <c r="G1734" t="s">
        <v>11</v>
      </c>
      <c r="H1734" t="s">
        <v>16</v>
      </c>
      <c r="I1734" t="s">
        <v>23</v>
      </c>
      <c r="J1734">
        <f t="shared" si="54"/>
        <v>34</v>
      </c>
      <c r="K1734">
        <v>3</v>
      </c>
    </row>
    <row r="1735" spans="1:11" x14ac:dyDescent="0.35">
      <c r="A1735" t="s">
        <v>1764</v>
      </c>
      <c r="B1735">
        <v>2002</v>
      </c>
      <c r="C1735" t="s">
        <v>20</v>
      </c>
      <c r="D1735">
        <v>8</v>
      </c>
      <c r="E1735" s="8" t="str">
        <f t="shared" si="55"/>
        <v>8-Sep-2002</v>
      </c>
      <c r="F1735" s="10">
        <v>16232.85</v>
      </c>
      <c r="G1735" t="s">
        <v>11</v>
      </c>
      <c r="H1735" t="s">
        <v>16</v>
      </c>
      <c r="I1735" t="s">
        <v>41</v>
      </c>
      <c r="J1735">
        <f t="shared" si="54"/>
        <v>20</v>
      </c>
      <c r="K1735">
        <v>0</v>
      </c>
    </row>
    <row r="1736" spans="1:11" x14ac:dyDescent="0.35">
      <c r="A1736" t="s">
        <v>1765</v>
      </c>
      <c r="B1736">
        <v>1972</v>
      </c>
      <c r="C1736" t="s">
        <v>10</v>
      </c>
      <c r="D1736">
        <v>30</v>
      </c>
      <c r="E1736" s="8" t="str">
        <f t="shared" si="55"/>
        <v>30-Jul-1972</v>
      </c>
      <c r="F1736" s="10">
        <v>16267.32</v>
      </c>
      <c r="G1736" t="s">
        <v>11</v>
      </c>
      <c r="H1736" t="s">
        <v>11</v>
      </c>
      <c r="I1736" t="s">
        <v>248</v>
      </c>
      <c r="J1736">
        <f t="shared" si="54"/>
        <v>50</v>
      </c>
      <c r="K1736">
        <v>0</v>
      </c>
    </row>
    <row r="1737" spans="1:11" x14ac:dyDescent="0.35">
      <c r="A1737" t="s">
        <v>1766</v>
      </c>
      <c r="B1737">
        <v>2003</v>
      </c>
      <c r="C1737" t="s">
        <v>34</v>
      </c>
      <c r="D1737">
        <v>24</v>
      </c>
      <c r="E1737" s="8" t="str">
        <f t="shared" si="55"/>
        <v>24-Aug-2003</v>
      </c>
      <c r="F1737" s="10">
        <v>16297.85</v>
      </c>
      <c r="G1737" t="s">
        <v>11</v>
      </c>
      <c r="H1737" t="s">
        <v>12</v>
      </c>
      <c r="I1737" t="s">
        <v>41</v>
      </c>
      <c r="J1737">
        <f t="shared" si="54"/>
        <v>19</v>
      </c>
      <c r="K1737">
        <v>0</v>
      </c>
    </row>
    <row r="1738" spans="1:11" x14ac:dyDescent="0.35">
      <c r="A1738" t="s">
        <v>1767</v>
      </c>
      <c r="B1738">
        <v>1969</v>
      </c>
      <c r="C1738" t="s">
        <v>34</v>
      </c>
      <c r="D1738">
        <v>8</v>
      </c>
      <c r="E1738" s="8" t="str">
        <f t="shared" si="55"/>
        <v>8-Aug-1969</v>
      </c>
      <c r="F1738" s="10">
        <v>16311.05</v>
      </c>
      <c r="G1738" t="s">
        <v>11</v>
      </c>
      <c r="H1738" t="s">
        <v>12</v>
      </c>
      <c r="I1738" t="s">
        <v>534</v>
      </c>
      <c r="J1738">
        <f t="shared" si="54"/>
        <v>53</v>
      </c>
      <c r="K1738">
        <v>0</v>
      </c>
    </row>
    <row r="1739" spans="1:11" x14ac:dyDescent="0.35">
      <c r="A1739" t="s">
        <v>1768</v>
      </c>
      <c r="B1739">
        <v>1965</v>
      </c>
      <c r="C1739" t="s">
        <v>30</v>
      </c>
      <c r="D1739">
        <v>5</v>
      </c>
      <c r="E1739" s="8" t="str">
        <f t="shared" si="55"/>
        <v>5-Dec-1965</v>
      </c>
      <c r="F1739" s="10">
        <v>16351.42</v>
      </c>
      <c r="G1739" t="s">
        <v>11</v>
      </c>
      <c r="H1739" t="s">
        <v>12</v>
      </c>
      <c r="I1739" t="s">
        <v>534</v>
      </c>
      <c r="J1739">
        <f t="shared" si="54"/>
        <v>57</v>
      </c>
      <c r="K1739">
        <v>0</v>
      </c>
    </row>
    <row r="1740" spans="1:11" x14ac:dyDescent="0.35">
      <c r="A1740" t="s">
        <v>1769</v>
      </c>
      <c r="B1740">
        <v>1995</v>
      </c>
      <c r="C1740" t="s">
        <v>20</v>
      </c>
      <c r="D1740">
        <v>28</v>
      </c>
      <c r="E1740" s="8" t="str">
        <f t="shared" si="55"/>
        <v>28-Sep-1995</v>
      </c>
      <c r="F1740" s="10">
        <v>16420.490000000002</v>
      </c>
      <c r="G1740" t="s">
        <v>11</v>
      </c>
      <c r="H1740" t="s">
        <v>12</v>
      </c>
      <c r="I1740" t="s">
        <v>23</v>
      </c>
      <c r="J1740">
        <f t="shared" si="54"/>
        <v>27</v>
      </c>
      <c r="K1740">
        <v>3</v>
      </c>
    </row>
    <row r="1741" spans="1:11" x14ac:dyDescent="0.35">
      <c r="A1741" t="s">
        <v>1770</v>
      </c>
      <c r="B1741">
        <v>2003</v>
      </c>
      <c r="C1741" t="s">
        <v>30</v>
      </c>
      <c r="D1741">
        <v>20</v>
      </c>
      <c r="E1741" s="8" t="str">
        <f t="shared" si="55"/>
        <v>20-Dec-2003</v>
      </c>
      <c r="F1741" s="10">
        <v>16450.89</v>
      </c>
      <c r="G1741" t="s">
        <v>11</v>
      </c>
      <c r="H1741" t="s">
        <v>16</v>
      </c>
      <c r="I1741" t="s">
        <v>23</v>
      </c>
      <c r="J1741">
        <f t="shared" si="54"/>
        <v>19</v>
      </c>
      <c r="K1741">
        <v>1</v>
      </c>
    </row>
    <row r="1742" spans="1:11" x14ac:dyDescent="0.35">
      <c r="A1742" t="s">
        <v>1771</v>
      </c>
      <c r="B1742">
        <v>1958</v>
      </c>
      <c r="C1742" t="s">
        <v>36</v>
      </c>
      <c r="D1742">
        <v>10</v>
      </c>
      <c r="E1742" s="8" t="str">
        <f t="shared" si="55"/>
        <v>10-Oct-1958</v>
      </c>
      <c r="F1742" s="10">
        <v>16455.71</v>
      </c>
      <c r="G1742" t="s">
        <v>11</v>
      </c>
      <c r="H1742" t="s">
        <v>11</v>
      </c>
      <c r="I1742" t="s">
        <v>23</v>
      </c>
      <c r="J1742">
        <f t="shared" si="54"/>
        <v>64</v>
      </c>
      <c r="K1742">
        <v>3</v>
      </c>
    </row>
    <row r="1743" spans="1:11" x14ac:dyDescent="0.35">
      <c r="A1743" t="s">
        <v>1772</v>
      </c>
      <c r="B1743">
        <v>1995</v>
      </c>
      <c r="C1743" t="s">
        <v>30</v>
      </c>
      <c r="D1743">
        <v>23</v>
      </c>
      <c r="E1743" s="8" t="str">
        <f t="shared" si="55"/>
        <v>23-Dec-1995</v>
      </c>
      <c r="F1743" s="10">
        <v>16577.78</v>
      </c>
      <c r="G1743" t="s">
        <v>11</v>
      </c>
      <c r="H1743" t="s">
        <v>16</v>
      </c>
      <c r="I1743" t="s">
        <v>13</v>
      </c>
      <c r="J1743">
        <f t="shared" si="54"/>
        <v>27</v>
      </c>
      <c r="K1743">
        <v>0</v>
      </c>
    </row>
    <row r="1744" spans="1:11" x14ac:dyDescent="0.35">
      <c r="A1744" t="s">
        <v>1773</v>
      </c>
      <c r="B1744">
        <v>2001</v>
      </c>
      <c r="C1744" t="s">
        <v>18</v>
      </c>
      <c r="D1744">
        <v>25</v>
      </c>
      <c r="E1744" s="8" t="str">
        <f t="shared" si="55"/>
        <v>25-Jun-2001</v>
      </c>
      <c r="F1744" s="10">
        <v>16586.5</v>
      </c>
      <c r="G1744" t="s">
        <v>11</v>
      </c>
      <c r="H1744" t="s">
        <v>16</v>
      </c>
      <c r="I1744" t="s">
        <v>13</v>
      </c>
      <c r="J1744">
        <f t="shared" si="54"/>
        <v>21</v>
      </c>
      <c r="K1744">
        <v>0</v>
      </c>
    </row>
    <row r="1745" spans="1:11" x14ac:dyDescent="0.35">
      <c r="A1745" t="s">
        <v>1774</v>
      </c>
      <c r="B1745">
        <v>1963</v>
      </c>
      <c r="C1745" t="s">
        <v>18</v>
      </c>
      <c r="D1745">
        <v>25</v>
      </c>
      <c r="E1745" s="8" t="str">
        <f t="shared" si="55"/>
        <v>25-Jun-1963</v>
      </c>
      <c r="F1745" s="10">
        <v>16587.96</v>
      </c>
      <c r="G1745" t="s">
        <v>11</v>
      </c>
      <c r="H1745" t="s">
        <v>11</v>
      </c>
      <c r="I1745" t="s">
        <v>248</v>
      </c>
      <c r="J1745">
        <f t="shared" si="54"/>
        <v>59</v>
      </c>
      <c r="K1745">
        <v>0</v>
      </c>
    </row>
    <row r="1746" spans="1:11" x14ac:dyDescent="0.35">
      <c r="A1746" t="s">
        <v>1775</v>
      </c>
      <c r="B1746">
        <v>1970</v>
      </c>
      <c r="C1746" t="s">
        <v>10</v>
      </c>
      <c r="D1746">
        <v>10</v>
      </c>
      <c r="E1746" s="8" t="str">
        <f t="shared" si="55"/>
        <v>10-Jul-1970</v>
      </c>
      <c r="F1746" s="10">
        <v>16600.16</v>
      </c>
      <c r="G1746" t="s">
        <v>11</v>
      </c>
      <c r="H1746" t="s">
        <v>11</v>
      </c>
      <c r="I1746" t="s">
        <v>41</v>
      </c>
      <c r="J1746">
        <f t="shared" si="54"/>
        <v>52</v>
      </c>
      <c r="K1746">
        <v>0</v>
      </c>
    </row>
    <row r="1747" spans="1:11" x14ac:dyDescent="0.35">
      <c r="A1747" t="s">
        <v>1776</v>
      </c>
      <c r="B1747">
        <v>1975</v>
      </c>
      <c r="C1747" t="s">
        <v>10</v>
      </c>
      <c r="D1747">
        <v>24</v>
      </c>
      <c r="E1747" s="8" t="str">
        <f t="shared" si="55"/>
        <v>24-Jul-1975</v>
      </c>
      <c r="F1747" s="10">
        <v>16602.18</v>
      </c>
      <c r="G1747" t="s">
        <v>11</v>
      </c>
      <c r="H1747" t="s">
        <v>16</v>
      </c>
      <c r="I1747" t="s">
        <v>534</v>
      </c>
      <c r="J1747">
        <f t="shared" si="54"/>
        <v>47</v>
      </c>
      <c r="K1747">
        <v>1</v>
      </c>
    </row>
    <row r="1748" spans="1:11" x14ac:dyDescent="0.35">
      <c r="A1748" t="s">
        <v>1777</v>
      </c>
      <c r="B1748">
        <v>1977</v>
      </c>
      <c r="C1748" t="s">
        <v>20</v>
      </c>
      <c r="D1748">
        <v>25</v>
      </c>
      <c r="E1748" s="8" t="str">
        <f t="shared" si="55"/>
        <v>25-Sep-1977</v>
      </c>
      <c r="F1748" s="10">
        <v>16631.61</v>
      </c>
      <c r="G1748" t="s">
        <v>11</v>
      </c>
      <c r="H1748" t="s">
        <v>16</v>
      </c>
      <c r="I1748" t="s">
        <v>23</v>
      </c>
      <c r="J1748">
        <f t="shared" si="54"/>
        <v>45</v>
      </c>
      <c r="K1748">
        <v>2</v>
      </c>
    </row>
    <row r="1749" spans="1:11" x14ac:dyDescent="0.35">
      <c r="A1749" t="s">
        <v>1778</v>
      </c>
      <c r="B1749">
        <v>1993</v>
      </c>
      <c r="C1749" t="s">
        <v>15</v>
      </c>
      <c r="D1749">
        <v>5</v>
      </c>
      <c r="E1749" s="8" t="str">
        <f t="shared" si="55"/>
        <v>5-Nov-1993</v>
      </c>
      <c r="F1749" s="10">
        <v>16657.72</v>
      </c>
      <c r="G1749" t="s">
        <v>11</v>
      </c>
      <c r="H1749" t="s">
        <v>16</v>
      </c>
      <c r="I1749" t="s">
        <v>246</v>
      </c>
      <c r="J1749">
        <f t="shared" si="54"/>
        <v>29</v>
      </c>
      <c r="K1749">
        <v>1</v>
      </c>
    </row>
    <row r="1750" spans="1:11" x14ac:dyDescent="0.35">
      <c r="A1750" t="s">
        <v>1779</v>
      </c>
      <c r="B1750">
        <v>1974</v>
      </c>
      <c r="C1750" t="s">
        <v>34</v>
      </c>
      <c r="D1750">
        <v>28</v>
      </c>
      <c r="E1750" s="8" t="str">
        <f t="shared" si="55"/>
        <v>28-Aug-1974</v>
      </c>
      <c r="F1750" s="10">
        <v>16770.990000000002</v>
      </c>
      <c r="G1750" t="s">
        <v>11</v>
      </c>
      <c r="H1750" t="s">
        <v>16</v>
      </c>
      <c r="I1750" t="s">
        <v>23</v>
      </c>
      <c r="J1750">
        <f t="shared" si="54"/>
        <v>48</v>
      </c>
      <c r="K1750">
        <v>0</v>
      </c>
    </row>
    <row r="1751" spans="1:11" x14ac:dyDescent="0.35">
      <c r="A1751" t="s">
        <v>1780</v>
      </c>
      <c r="B1751">
        <v>1989</v>
      </c>
      <c r="C1751" t="s">
        <v>20</v>
      </c>
      <c r="D1751">
        <v>23</v>
      </c>
      <c r="E1751" s="8" t="str">
        <f t="shared" si="55"/>
        <v>23-Sep-1989</v>
      </c>
      <c r="F1751" s="10">
        <v>16776.3</v>
      </c>
      <c r="G1751" t="s">
        <v>11</v>
      </c>
      <c r="H1751" t="s">
        <v>11</v>
      </c>
      <c r="I1751" t="s">
        <v>246</v>
      </c>
      <c r="J1751">
        <f t="shared" si="54"/>
        <v>33</v>
      </c>
      <c r="K1751">
        <v>2</v>
      </c>
    </row>
    <row r="1752" spans="1:11" x14ac:dyDescent="0.35">
      <c r="A1752" t="s">
        <v>1781</v>
      </c>
      <c r="B1752">
        <v>1962</v>
      </c>
      <c r="C1752" t="s">
        <v>10</v>
      </c>
      <c r="D1752">
        <v>29</v>
      </c>
      <c r="E1752" s="8" t="str">
        <f t="shared" si="55"/>
        <v>29-Jul-1962</v>
      </c>
      <c r="F1752" s="10">
        <v>16779.400000000001</v>
      </c>
      <c r="G1752" t="s">
        <v>11</v>
      </c>
      <c r="H1752" t="s">
        <v>11</v>
      </c>
      <c r="I1752" t="s">
        <v>534</v>
      </c>
      <c r="J1752">
        <f t="shared" si="54"/>
        <v>60</v>
      </c>
      <c r="K1752">
        <v>0</v>
      </c>
    </row>
    <row r="1753" spans="1:11" x14ac:dyDescent="0.35">
      <c r="A1753" t="s">
        <v>1782</v>
      </c>
      <c r="B1753">
        <v>1995</v>
      </c>
      <c r="C1753" t="s">
        <v>36</v>
      </c>
      <c r="D1753">
        <v>19</v>
      </c>
      <c r="E1753" s="8" t="str">
        <f t="shared" si="55"/>
        <v>19-Oct-1995</v>
      </c>
      <c r="F1753" s="10">
        <v>16796.41</v>
      </c>
      <c r="G1753" t="s">
        <v>11</v>
      </c>
      <c r="H1753" t="s">
        <v>12</v>
      </c>
      <c r="I1753" t="s">
        <v>246</v>
      </c>
      <c r="J1753">
        <f t="shared" si="54"/>
        <v>27</v>
      </c>
      <c r="K1753">
        <v>1</v>
      </c>
    </row>
    <row r="1754" spans="1:11" x14ac:dyDescent="0.35">
      <c r="A1754" t="s">
        <v>1783</v>
      </c>
      <c r="B1754">
        <v>1974</v>
      </c>
      <c r="C1754" t="s">
        <v>34</v>
      </c>
      <c r="D1754">
        <v>8</v>
      </c>
      <c r="E1754" s="8" t="str">
        <f t="shared" si="55"/>
        <v>8-Aug-1974</v>
      </c>
      <c r="F1754" s="10">
        <v>16841.32</v>
      </c>
      <c r="G1754" t="s">
        <v>11</v>
      </c>
      <c r="H1754" t="s">
        <v>12</v>
      </c>
      <c r="I1754" t="s">
        <v>41</v>
      </c>
      <c r="J1754">
        <f t="shared" si="54"/>
        <v>48</v>
      </c>
      <c r="K1754">
        <v>0</v>
      </c>
    </row>
    <row r="1755" spans="1:11" x14ac:dyDescent="0.35">
      <c r="A1755" t="s">
        <v>1784</v>
      </c>
      <c r="B1755">
        <v>2003</v>
      </c>
      <c r="C1755" t="s">
        <v>20</v>
      </c>
      <c r="D1755">
        <v>10</v>
      </c>
      <c r="E1755" s="8" t="str">
        <f t="shared" si="55"/>
        <v>10-Sep-2003</v>
      </c>
      <c r="F1755" s="10">
        <v>16884.919999999998</v>
      </c>
      <c r="G1755" t="s">
        <v>11</v>
      </c>
      <c r="H1755" t="s">
        <v>11</v>
      </c>
      <c r="I1755" t="s">
        <v>41</v>
      </c>
      <c r="J1755">
        <f t="shared" si="54"/>
        <v>19</v>
      </c>
      <c r="K1755">
        <v>0</v>
      </c>
    </row>
    <row r="1756" spans="1:11" x14ac:dyDescent="0.35">
      <c r="A1756" t="s">
        <v>1785</v>
      </c>
      <c r="B1756">
        <v>1968</v>
      </c>
      <c r="C1756" t="s">
        <v>36</v>
      </c>
      <c r="D1756">
        <v>21</v>
      </c>
      <c r="E1756" s="8" t="str">
        <f t="shared" si="55"/>
        <v>21-Oct-1968</v>
      </c>
      <c r="F1756" s="10">
        <v>16903.5</v>
      </c>
      <c r="G1756" t="s">
        <v>11</v>
      </c>
      <c r="H1756" t="s">
        <v>12</v>
      </c>
      <c r="I1756" t="s">
        <v>23</v>
      </c>
      <c r="J1756">
        <f t="shared" si="54"/>
        <v>54</v>
      </c>
      <c r="K1756">
        <v>0</v>
      </c>
    </row>
    <row r="1757" spans="1:11" x14ac:dyDescent="0.35">
      <c r="A1757" t="s">
        <v>1786</v>
      </c>
      <c r="B1757">
        <v>1977</v>
      </c>
      <c r="C1757" t="s">
        <v>34</v>
      </c>
      <c r="D1757">
        <v>25</v>
      </c>
      <c r="E1757" s="8" t="str">
        <f t="shared" si="55"/>
        <v>25-Aug-1977</v>
      </c>
      <c r="F1757" s="10">
        <v>16921.09</v>
      </c>
      <c r="G1757" t="s">
        <v>11</v>
      </c>
      <c r="H1757" t="s">
        <v>12</v>
      </c>
      <c r="I1757" t="s">
        <v>248</v>
      </c>
      <c r="J1757">
        <f t="shared" si="54"/>
        <v>45</v>
      </c>
      <c r="K1757">
        <v>2</v>
      </c>
    </row>
    <row r="1758" spans="1:11" x14ac:dyDescent="0.35">
      <c r="A1758" t="s">
        <v>1787</v>
      </c>
      <c r="B1758">
        <v>1980</v>
      </c>
      <c r="C1758" t="s">
        <v>10</v>
      </c>
      <c r="D1758">
        <v>16</v>
      </c>
      <c r="E1758" s="8" t="str">
        <f t="shared" si="55"/>
        <v>16-Jul-1980</v>
      </c>
      <c r="F1758" s="10">
        <v>16990.55</v>
      </c>
      <c r="G1758" t="s">
        <v>11</v>
      </c>
      <c r="H1758" t="s">
        <v>12</v>
      </c>
      <c r="I1758" t="s">
        <v>23</v>
      </c>
      <c r="J1758">
        <f t="shared" si="54"/>
        <v>42</v>
      </c>
      <c r="K1758">
        <v>2</v>
      </c>
    </row>
    <row r="1759" spans="1:11" x14ac:dyDescent="0.35">
      <c r="A1759" t="s">
        <v>1788</v>
      </c>
      <c r="B1759">
        <v>1971</v>
      </c>
      <c r="C1759" t="s">
        <v>34</v>
      </c>
      <c r="D1759">
        <v>22</v>
      </c>
      <c r="E1759" s="8" t="str">
        <f t="shared" si="55"/>
        <v>22-Aug-1971</v>
      </c>
      <c r="F1759" s="10">
        <v>17016.009999999998</v>
      </c>
      <c r="G1759" t="s">
        <v>11</v>
      </c>
      <c r="H1759" t="s">
        <v>11</v>
      </c>
      <c r="I1759" t="s">
        <v>248</v>
      </c>
      <c r="J1759">
        <f t="shared" si="54"/>
        <v>51</v>
      </c>
      <c r="K1759">
        <v>0</v>
      </c>
    </row>
    <row r="1760" spans="1:11" x14ac:dyDescent="0.35">
      <c r="A1760" t="s">
        <v>1789</v>
      </c>
      <c r="B1760">
        <v>1996</v>
      </c>
      <c r="C1760" t="s">
        <v>18</v>
      </c>
      <c r="D1760">
        <v>10</v>
      </c>
      <c r="E1760" s="8" t="str">
        <f t="shared" si="55"/>
        <v>10-Jun-1996</v>
      </c>
      <c r="F1760" s="10">
        <v>17043.34</v>
      </c>
      <c r="G1760" t="s">
        <v>11</v>
      </c>
      <c r="H1760" t="s">
        <v>12</v>
      </c>
      <c r="I1760" t="s">
        <v>13</v>
      </c>
      <c r="J1760">
        <f t="shared" si="54"/>
        <v>26</v>
      </c>
      <c r="K1760">
        <v>0</v>
      </c>
    </row>
    <row r="1761" spans="1:11" x14ac:dyDescent="0.35">
      <c r="A1761" t="s">
        <v>1790</v>
      </c>
      <c r="B1761">
        <v>2003</v>
      </c>
      <c r="C1761" t="s">
        <v>30</v>
      </c>
      <c r="D1761">
        <v>26</v>
      </c>
      <c r="E1761" s="8" t="str">
        <f t="shared" si="55"/>
        <v>26-Dec-2003</v>
      </c>
      <c r="F1761" s="10">
        <v>17081.080000000002</v>
      </c>
      <c r="G1761" t="s">
        <v>11</v>
      </c>
      <c r="H1761" t="s">
        <v>11</v>
      </c>
      <c r="I1761" t="s">
        <v>41</v>
      </c>
      <c r="J1761">
        <f t="shared" si="54"/>
        <v>19</v>
      </c>
      <c r="K1761">
        <v>0</v>
      </c>
    </row>
    <row r="1762" spans="1:11" x14ac:dyDescent="0.35">
      <c r="A1762" t="s">
        <v>1791</v>
      </c>
      <c r="B1762">
        <v>2002</v>
      </c>
      <c r="C1762" t="s">
        <v>18</v>
      </c>
      <c r="D1762">
        <v>28</v>
      </c>
      <c r="E1762" s="8" t="str">
        <f t="shared" si="55"/>
        <v>28-Jun-2002</v>
      </c>
      <c r="F1762" s="10">
        <v>17085.27</v>
      </c>
      <c r="G1762" t="s">
        <v>11</v>
      </c>
      <c r="H1762" t="s">
        <v>12</v>
      </c>
      <c r="I1762" t="s">
        <v>13</v>
      </c>
      <c r="J1762">
        <f t="shared" si="54"/>
        <v>20</v>
      </c>
      <c r="K1762">
        <v>1</v>
      </c>
    </row>
    <row r="1763" spans="1:11" x14ac:dyDescent="0.35">
      <c r="A1763" t="s">
        <v>1792</v>
      </c>
      <c r="B1763">
        <v>1998</v>
      </c>
      <c r="C1763" t="s">
        <v>18</v>
      </c>
      <c r="D1763">
        <v>3</v>
      </c>
      <c r="E1763" s="8" t="str">
        <f t="shared" si="55"/>
        <v>3-Jun-1998</v>
      </c>
      <c r="F1763" s="10">
        <v>17128.43</v>
      </c>
      <c r="G1763" t="s">
        <v>11</v>
      </c>
      <c r="H1763" t="s">
        <v>12</v>
      </c>
      <c r="I1763" t="s">
        <v>167</v>
      </c>
      <c r="J1763">
        <f t="shared" si="54"/>
        <v>25</v>
      </c>
      <c r="K1763">
        <v>4</v>
      </c>
    </row>
    <row r="1764" spans="1:11" x14ac:dyDescent="0.35">
      <c r="A1764" t="s">
        <v>1793</v>
      </c>
      <c r="B1764">
        <v>1965</v>
      </c>
      <c r="C1764" t="s">
        <v>20</v>
      </c>
      <c r="D1764">
        <v>16</v>
      </c>
      <c r="E1764" s="8" t="str">
        <f t="shared" si="55"/>
        <v>16-Sep-1965</v>
      </c>
      <c r="F1764" s="10">
        <v>17172.27</v>
      </c>
      <c r="G1764" t="s">
        <v>11</v>
      </c>
      <c r="H1764" t="s">
        <v>11</v>
      </c>
      <c r="I1764" t="s">
        <v>534</v>
      </c>
      <c r="J1764">
        <f t="shared" si="54"/>
        <v>57</v>
      </c>
      <c r="K1764">
        <v>0</v>
      </c>
    </row>
    <row r="1765" spans="1:11" x14ac:dyDescent="0.35">
      <c r="A1765" t="s">
        <v>1794</v>
      </c>
      <c r="B1765">
        <v>1964</v>
      </c>
      <c r="C1765" t="s">
        <v>18</v>
      </c>
      <c r="D1765">
        <v>7</v>
      </c>
      <c r="E1765" s="8" t="str">
        <f t="shared" si="55"/>
        <v>7-Jun-1964</v>
      </c>
      <c r="F1765" s="10">
        <v>17174.52</v>
      </c>
      <c r="G1765" t="s">
        <v>11</v>
      </c>
      <c r="H1765" t="s">
        <v>11</v>
      </c>
      <c r="I1765" t="s">
        <v>23</v>
      </c>
      <c r="J1765">
        <f t="shared" si="54"/>
        <v>59</v>
      </c>
      <c r="K1765">
        <v>0</v>
      </c>
    </row>
    <row r="1766" spans="1:11" x14ac:dyDescent="0.35">
      <c r="A1766" t="s">
        <v>1795</v>
      </c>
      <c r="B1766">
        <v>2004</v>
      </c>
      <c r="C1766" t="s">
        <v>34</v>
      </c>
      <c r="D1766">
        <v>18</v>
      </c>
      <c r="E1766" s="8" t="str">
        <f t="shared" si="55"/>
        <v>18-Aug-2004</v>
      </c>
      <c r="F1766" s="10">
        <v>17178.68</v>
      </c>
      <c r="G1766" t="s">
        <v>11</v>
      </c>
      <c r="H1766" t="s">
        <v>11</v>
      </c>
      <c r="I1766" t="s">
        <v>165</v>
      </c>
      <c r="J1766">
        <f t="shared" si="54"/>
        <v>18</v>
      </c>
      <c r="K1766">
        <v>1</v>
      </c>
    </row>
    <row r="1767" spans="1:11" x14ac:dyDescent="0.35">
      <c r="A1767" t="s">
        <v>1796</v>
      </c>
      <c r="B1767">
        <v>1982</v>
      </c>
      <c r="C1767" t="s">
        <v>36</v>
      </c>
      <c r="D1767">
        <v>22</v>
      </c>
      <c r="E1767" s="8" t="str">
        <f t="shared" si="55"/>
        <v>22-Oct-1982</v>
      </c>
      <c r="F1767" s="10">
        <v>17179.52</v>
      </c>
      <c r="G1767" t="s">
        <v>11</v>
      </c>
      <c r="H1767" t="s">
        <v>16</v>
      </c>
      <c r="I1767" t="s">
        <v>13</v>
      </c>
      <c r="J1767">
        <f t="shared" si="54"/>
        <v>40</v>
      </c>
      <c r="K1767">
        <v>1</v>
      </c>
    </row>
    <row r="1768" spans="1:11" x14ac:dyDescent="0.35">
      <c r="A1768" t="s">
        <v>1797</v>
      </c>
      <c r="B1768">
        <v>1975</v>
      </c>
      <c r="C1768" t="s">
        <v>34</v>
      </c>
      <c r="D1768">
        <v>25</v>
      </c>
      <c r="E1768" s="8" t="str">
        <f t="shared" si="55"/>
        <v>25-Aug-1975</v>
      </c>
      <c r="F1768" s="10">
        <v>17253.43</v>
      </c>
      <c r="G1768" t="s">
        <v>11</v>
      </c>
      <c r="H1768" t="s">
        <v>12</v>
      </c>
      <c r="I1768" t="s">
        <v>534</v>
      </c>
      <c r="J1768">
        <f t="shared" si="54"/>
        <v>47</v>
      </c>
      <c r="K1768">
        <v>1</v>
      </c>
    </row>
    <row r="1769" spans="1:11" x14ac:dyDescent="0.35">
      <c r="A1769" t="s">
        <v>1798</v>
      </c>
      <c r="B1769">
        <v>1963</v>
      </c>
      <c r="C1769" t="s">
        <v>10</v>
      </c>
      <c r="D1769">
        <v>12</v>
      </c>
      <c r="E1769" s="8" t="str">
        <f t="shared" si="55"/>
        <v>12-Jul-1963</v>
      </c>
      <c r="F1769" s="10">
        <v>17337.580000000002</v>
      </c>
      <c r="G1769" t="s">
        <v>11</v>
      </c>
      <c r="H1769" t="s">
        <v>12</v>
      </c>
      <c r="I1769" t="s">
        <v>248</v>
      </c>
      <c r="J1769">
        <f t="shared" si="54"/>
        <v>59</v>
      </c>
      <c r="K1769">
        <v>0</v>
      </c>
    </row>
    <row r="1770" spans="1:11" x14ac:dyDescent="0.35">
      <c r="A1770" t="s">
        <v>1799</v>
      </c>
      <c r="B1770">
        <v>2003</v>
      </c>
      <c r="C1770" t="s">
        <v>15</v>
      </c>
      <c r="D1770">
        <v>1</v>
      </c>
      <c r="E1770" s="8" t="str">
        <f t="shared" si="55"/>
        <v>1-Nov-2003</v>
      </c>
      <c r="F1770" s="10">
        <v>17352.68</v>
      </c>
      <c r="G1770" t="s">
        <v>11</v>
      </c>
      <c r="H1770" t="s">
        <v>12</v>
      </c>
      <c r="I1770" t="s">
        <v>23</v>
      </c>
      <c r="J1770">
        <f t="shared" si="54"/>
        <v>19</v>
      </c>
      <c r="K1770">
        <v>0</v>
      </c>
    </row>
    <row r="1771" spans="1:11" x14ac:dyDescent="0.35">
      <c r="A1771" t="s">
        <v>1800</v>
      </c>
      <c r="B1771">
        <v>1992</v>
      </c>
      <c r="C1771" t="s">
        <v>36</v>
      </c>
      <c r="D1771">
        <v>18</v>
      </c>
      <c r="E1771" s="8" t="str">
        <f t="shared" si="55"/>
        <v>18-Oct-1992</v>
      </c>
      <c r="F1771" s="10">
        <v>17361.77</v>
      </c>
      <c r="G1771" t="s">
        <v>11</v>
      </c>
      <c r="H1771" t="s">
        <v>16</v>
      </c>
      <c r="I1771" t="s">
        <v>23</v>
      </c>
      <c r="J1771">
        <f t="shared" si="54"/>
        <v>30</v>
      </c>
      <c r="K1771">
        <v>2</v>
      </c>
    </row>
    <row r="1772" spans="1:11" x14ac:dyDescent="0.35">
      <c r="A1772" t="s">
        <v>1801</v>
      </c>
      <c r="B1772">
        <v>2003</v>
      </c>
      <c r="C1772" t="s">
        <v>15</v>
      </c>
      <c r="D1772">
        <v>2</v>
      </c>
      <c r="E1772" s="8" t="str">
        <f t="shared" si="55"/>
        <v>2-Nov-2003</v>
      </c>
      <c r="F1772" s="10">
        <v>17468.98</v>
      </c>
      <c r="G1772" t="s">
        <v>11</v>
      </c>
      <c r="H1772" t="s">
        <v>16</v>
      </c>
      <c r="I1772" t="s">
        <v>23</v>
      </c>
      <c r="J1772">
        <f t="shared" si="54"/>
        <v>19</v>
      </c>
      <c r="K1772">
        <v>0</v>
      </c>
    </row>
    <row r="1773" spans="1:11" x14ac:dyDescent="0.35">
      <c r="A1773" t="s">
        <v>1802</v>
      </c>
      <c r="B1773">
        <v>1971</v>
      </c>
      <c r="C1773" t="s">
        <v>18</v>
      </c>
      <c r="D1773">
        <v>8</v>
      </c>
      <c r="E1773" s="8" t="str">
        <f t="shared" si="55"/>
        <v>8-Jun-1971</v>
      </c>
      <c r="F1773" s="10">
        <v>17479.53</v>
      </c>
      <c r="G1773" t="s">
        <v>16</v>
      </c>
      <c r="H1773" t="s">
        <v>16</v>
      </c>
      <c r="I1773" t="s">
        <v>23</v>
      </c>
      <c r="J1773">
        <f t="shared" si="54"/>
        <v>52</v>
      </c>
      <c r="K1773">
        <v>0</v>
      </c>
    </row>
    <row r="1774" spans="1:11" x14ac:dyDescent="0.35">
      <c r="A1774" t="s">
        <v>1803</v>
      </c>
      <c r="B1774">
        <v>1990</v>
      </c>
      <c r="C1774" t="s">
        <v>30</v>
      </c>
      <c r="D1774">
        <v>29</v>
      </c>
      <c r="E1774" s="8" t="str">
        <f t="shared" si="55"/>
        <v>29-Dec-1990</v>
      </c>
      <c r="F1774" s="10">
        <v>17496.310000000001</v>
      </c>
      <c r="G1774" t="s">
        <v>16</v>
      </c>
      <c r="H1774" t="s">
        <v>11</v>
      </c>
      <c r="I1774" t="s">
        <v>41</v>
      </c>
      <c r="J1774">
        <f t="shared" si="54"/>
        <v>32</v>
      </c>
      <c r="K1774">
        <v>0</v>
      </c>
    </row>
    <row r="1775" spans="1:11" x14ac:dyDescent="0.35">
      <c r="A1775" t="s">
        <v>1804</v>
      </c>
      <c r="B1775">
        <v>1965</v>
      </c>
      <c r="C1775" t="s">
        <v>18</v>
      </c>
      <c r="D1775">
        <v>16</v>
      </c>
      <c r="E1775" s="8" t="str">
        <f t="shared" si="55"/>
        <v>16-Jun-1965</v>
      </c>
      <c r="F1775" s="10">
        <v>17505.650000000001</v>
      </c>
      <c r="G1775" t="s">
        <v>16</v>
      </c>
      <c r="H1775" t="s">
        <v>11</v>
      </c>
      <c r="I1775" t="s">
        <v>248</v>
      </c>
      <c r="J1775">
        <f t="shared" si="54"/>
        <v>57</v>
      </c>
      <c r="K1775">
        <v>0</v>
      </c>
    </row>
    <row r="1776" spans="1:11" x14ac:dyDescent="0.35">
      <c r="A1776" t="s">
        <v>1805</v>
      </c>
      <c r="B1776">
        <v>1968</v>
      </c>
      <c r="C1776" t="s">
        <v>10</v>
      </c>
      <c r="D1776">
        <v>12</v>
      </c>
      <c r="E1776" s="8" t="str">
        <f t="shared" si="55"/>
        <v>12-Jul-1968</v>
      </c>
      <c r="F1776" s="10">
        <v>17507.47</v>
      </c>
      <c r="G1776" t="s">
        <v>16</v>
      </c>
      <c r="H1776" t="s">
        <v>16</v>
      </c>
      <c r="I1776" t="s">
        <v>534</v>
      </c>
      <c r="J1776">
        <f t="shared" si="54"/>
        <v>54</v>
      </c>
      <c r="K1776">
        <v>0</v>
      </c>
    </row>
    <row r="1777" spans="1:11" x14ac:dyDescent="0.35">
      <c r="A1777" t="s">
        <v>1806</v>
      </c>
      <c r="B1777">
        <v>1963</v>
      </c>
      <c r="C1777" t="s">
        <v>15</v>
      </c>
      <c r="D1777">
        <v>16</v>
      </c>
      <c r="E1777" s="8" t="str">
        <f t="shared" si="55"/>
        <v>16-Nov-1963</v>
      </c>
      <c r="F1777" s="10">
        <v>17556.88</v>
      </c>
      <c r="G1777" t="s">
        <v>16</v>
      </c>
      <c r="H1777" t="s">
        <v>11</v>
      </c>
      <c r="I1777" t="s">
        <v>23</v>
      </c>
      <c r="J1777">
        <f t="shared" si="54"/>
        <v>59</v>
      </c>
      <c r="K1777">
        <v>0</v>
      </c>
    </row>
    <row r="1778" spans="1:11" x14ac:dyDescent="0.35">
      <c r="A1778" t="s">
        <v>1807</v>
      </c>
      <c r="B1778">
        <v>2002</v>
      </c>
      <c r="C1778" t="s">
        <v>34</v>
      </c>
      <c r="D1778">
        <v>25</v>
      </c>
      <c r="E1778" s="8" t="str">
        <f t="shared" si="55"/>
        <v>25-Aug-2002</v>
      </c>
      <c r="F1778" s="10">
        <v>17560.38</v>
      </c>
      <c r="G1778" t="s">
        <v>16</v>
      </c>
      <c r="H1778" t="s">
        <v>16</v>
      </c>
      <c r="I1778" t="s">
        <v>23</v>
      </c>
      <c r="J1778">
        <f t="shared" si="54"/>
        <v>20</v>
      </c>
      <c r="K1778">
        <v>1</v>
      </c>
    </row>
    <row r="1779" spans="1:11" x14ac:dyDescent="0.35">
      <c r="A1779" t="s">
        <v>1808</v>
      </c>
      <c r="B1779">
        <v>1970</v>
      </c>
      <c r="C1779" t="s">
        <v>10</v>
      </c>
      <c r="D1779">
        <v>26</v>
      </c>
      <c r="E1779" s="8" t="str">
        <f t="shared" si="55"/>
        <v>26-Jul-1970</v>
      </c>
      <c r="F1779" s="10">
        <v>17584.72</v>
      </c>
      <c r="G1779" t="s">
        <v>16</v>
      </c>
      <c r="H1779" t="s">
        <v>12</v>
      </c>
      <c r="I1779" t="s">
        <v>23</v>
      </c>
      <c r="J1779">
        <f t="shared" si="54"/>
        <v>52</v>
      </c>
      <c r="K1779">
        <v>0</v>
      </c>
    </row>
    <row r="1780" spans="1:11" x14ac:dyDescent="0.35">
      <c r="A1780" t="s">
        <v>1809</v>
      </c>
      <c r="B1780">
        <v>1990</v>
      </c>
      <c r="C1780" t="s">
        <v>36</v>
      </c>
      <c r="D1780">
        <v>25</v>
      </c>
      <c r="E1780" s="8" t="str">
        <f t="shared" si="55"/>
        <v>25-Oct-1990</v>
      </c>
      <c r="F1780" s="10">
        <v>17626.240000000002</v>
      </c>
      <c r="G1780" t="s">
        <v>16</v>
      </c>
      <c r="H1780" t="s">
        <v>12</v>
      </c>
      <c r="I1780" t="s">
        <v>13</v>
      </c>
      <c r="J1780">
        <f t="shared" si="54"/>
        <v>32</v>
      </c>
      <c r="K1780">
        <v>1</v>
      </c>
    </row>
    <row r="1781" spans="1:11" x14ac:dyDescent="0.35">
      <c r="A1781" t="s">
        <v>1810</v>
      </c>
      <c r="B1781">
        <v>1994</v>
      </c>
      <c r="C1781" t="s">
        <v>10</v>
      </c>
      <c r="D1781">
        <v>1</v>
      </c>
      <c r="E1781" s="8" t="str">
        <f t="shared" si="55"/>
        <v>1-Jul-1994</v>
      </c>
      <c r="F1781" s="10">
        <v>17663.14</v>
      </c>
      <c r="G1781" t="s">
        <v>16</v>
      </c>
      <c r="H1781" t="s">
        <v>12</v>
      </c>
      <c r="I1781" t="s">
        <v>13</v>
      </c>
      <c r="J1781">
        <f t="shared" si="54"/>
        <v>28</v>
      </c>
      <c r="K1781">
        <v>3</v>
      </c>
    </row>
    <row r="1782" spans="1:11" x14ac:dyDescent="0.35">
      <c r="A1782" t="s">
        <v>1811</v>
      </c>
      <c r="B1782">
        <v>2003</v>
      </c>
      <c r="C1782" t="s">
        <v>10</v>
      </c>
      <c r="D1782">
        <v>14</v>
      </c>
      <c r="E1782" s="8" t="str">
        <f t="shared" si="55"/>
        <v>14-Jul-2003</v>
      </c>
      <c r="F1782" s="10">
        <v>17748.509999999998</v>
      </c>
      <c r="G1782" t="s">
        <v>16</v>
      </c>
      <c r="H1782" t="s">
        <v>16</v>
      </c>
      <c r="I1782" t="s">
        <v>23</v>
      </c>
      <c r="J1782">
        <f t="shared" si="54"/>
        <v>19</v>
      </c>
      <c r="K1782">
        <v>0</v>
      </c>
    </row>
    <row r="1783" spans="1:11" x14ac:dyDescent="0.35">
      <c r="A1783" t="s">
        <v>1812</v>
      </c>
      <c r="B1783">
        <v>1966</v>
      </c>
      <c r="C1783" t="s">
        <v>18</v>
      </c>
      <c r="D1783">
        <v>21</v>
      </c>
      <c r="E1783" s="8" t="str">
        <f t="shared" si="55"/>
        <v>21-Jun-1966</v>
      </c>
      <c r="F1783" s="10">
        <v>17777.73</v>
      </c>
      <c r="G1783" t="s">
        <v>16</v>
      </c>
      <c r="H1783" t="s">
        <v>12</v>
      </c>
      <c r="I1783" t="s">
        <v>23</v>
      </c>
      <c r="J1783">
        <f t="shared" si="54"/>
        <v>56</v>
      </c>
      <c r="K1783">
        <v>0</v>
      </c>
    </row>
    <row r="1784" spans="1:11" x14ac:dyDescent="0.35">
      <c r="A1784" t="s">
        <v>1813</v>
      </c>
      <c r="B1784">
        <v>1979</v>
      </c>
      <c r="C1784" t="s">
        <v>36</v>
      </c>
      <c r="D1784">
        <v>10</v>
      </c>
      <c r="E1784" s="8" t="str">
        <f t="shared" si="55"/>
        <v>10-Oct-1979</v>
      </c>
      <c r="F1784" s="10">
        <v>17779.939999999999</v>
      </c>
      <c r="G1784" t="s">
        <v>16</v>
      </c>
      <c r="H1784" t="s">
        <v>11</v>
      </c>
      <c r="I1784" t="s">
        <v>23</v>
      </c>
      <c r="J1784">
        <f t="shared" si="54"/>
        <v>43</v>
      </c>
      <c r="K1784">
        <v>2</v>
      </c>
    </row>
    <row r="1785" spans="1:11" x14ac:dyDescent="0.35">
      <c r="A1785" t="s">
        <v>1814</v>
      </c>
      <c r="B1785">
        <v>1963</v>
      </c>
      <c r="C1785" t="s">
        <v>30</v>
      </c>
      <c r="D1785">
        <v>8</v>
      </c>
      <c r="E1785" s="8" t="str">
        <f t="shared" si="55"/>
        <v>8-Dec-1963</v>
      </c>
      <c r="F1785" s="10">
        <v>17832.599999999999</v>
      </c>
      <c r="G1785" t="s">
        <v>16</v>
      </c>
      <c r="H1785" t="s">
        <v>11</v>
      </c>
      <c r="I1785" t="s">
        <v>23</v>
      </c>
      <c r="J1785">
        <f t="shared" si="54"/>
        <v>59</v>
      </c>
      <c r="K1785">
        <v>0</v>
      </c>
    </row>
    <row r="1786" spans="1:11" x14ac:dyDescent="0.35">
      <c r="A1786" t="s">
        <v>1815</v>
      </c>
      <c r="B1786">
        <v>1976</v>
      </c>
      <c r="C1786" t="s">
        <v>30</v>
      </c>
      <c r="D1786">
        <v>12</v>
      </c>
      <c r="E1786" s="8" t="str">
        <f t="shared" si="55"/>
        <v>12-Dec-1976</v>
      </c>
      <c r="F1786" s="10">
        <v>17862.919999999998</v>
      </c>
      <c r="G1786" t="s">
        <v>16</v>
      </c>
      <c r="H1786" t="s">
        <v>11</v>
      </c>
      <c r="I1786" t="s">
        <v>23</v>
      </c>
      <c r="J1786">
        <f t="shared" si="54"/>
        <v>46</v>
      </c>
      <c r="K1786">
        <v>2</v>
      </c>
    </row>
    <row r="1787" spans="1:11" x14ac:dyDescent="0.35">
      <c r="A1787" t="s">
        <v>1816</v>
      </c>
      <c r="B1787">
        <v>1997</v>
      </c>
      <c r="C1787" t="s">
        <v>34</v>
      </c>
      <c r="D1787">
        <v>26</v>
      </c>
      <c r="E1787" s="8" t="str">
        <f t="shared" si="55"/>
        <v>26-Aug-1997</v>
      </c>
      <c r="F1787" s="10">
        <v>17878.900000000001</v>
      </c>
      <c r="G1787" t="s">
        <v>16</v>
      </c>
      <c r="H1787" t="s">
        <v>11</v>
      </c>
      <c r="I1787" t="s">
        <v>246</v>
      </c>
      <c r="J1787">
        <f t="shared" si="54"/>
        <v>25</v>
      </c>
      <c r="K1787">
        <v>0</v>
      </c>
    </row>
    <row r="1788" spans="1:11" x14ac:dyDescent="0.35">
      <c r="A1788" t="s">
        <v>1817</v>
      </c>
      <c r="B1788">
        <v>1979</v>
      </c>
      <c r="C1788" t="s">
        <v>15</v>
      </c>
      <c r="D1788">
        <v>12</v>
      </c>
      <c r="E1788" s="8" t="str">
        <f t="shared" si="55"/>
        <v>12-Nov-1979</v>
      </c>
      <c r="F1788" s="10">
        <v>17882.669999999998</v>
      </c>
      <c r="G1788" t="s">
        <v>16</v>
      </c>
      <c r="H1788" t="s">
        <v>12</v>
      </c>
      <c r="I1788" t="s">
        <v>23</v>
      </c>
      <c r="J1788">
        <f t="shared" si="54"/>
        <v>43</v>
      </c>
      <c r="K1788">
        <v>2</v>
      </c>
    </row>
    <row r="1789" spans="1:11" x14ac:dyDescent="0.35">
      <c r="A1789" t="s">
        <v>1818</v>
      </c>
      <c r="B1789">
        <v>1989</v>
      </c>
      <c r="C1789" t="s">
        <v>30</v>
      </c>
      <c r="D1789">
        <v>4</v>
      </c>
      <c r="E1789" s="8" t="str">
        <f t="shared" si="55"/>
        <v>4-Dec-1989</v>
      </c>
      <c r="F1789" s="10">
        <v>17904.53</v>
      </c>
      <c r="G1789" t="s">
        <v>16</v>
      </c>
      <c r="H1789" t="s">
        <v>11</v>
      </c>
      <c r="I1789" t="s">
        <v>355</v>
      </c>
      <c r="J1789">
        <f t="shared" si="54"/>
        <v>33</v>
      </c>
      <c r="K1789">
        <v>0</v>
      </c>
    </row>
    <row r="1790" spans="1:11" x14ac:dyDescent="0.35">
      <c r="A1790" t="s">
        <v>1819</v>
      </c>
      <c r="B1790">
        <v>1977</v>
      </c>
      <c r="C1790" t="s">
        <v>36</v>
      </c>
      <c r="D1790">
        <v>17</v>
      </c>
      <c r="E1790" s="8" t="str">
        <f t="shared" si="55"/>
        <v>17-Oct-1977</v>
      </c>
      <c r="F1790" s="10">
        <v>17929.3</v>
      </c>
      <c r="G1790" t="s">
        <v>16</v>
      </c>
      <c r="H1790" t="s">
        <v>11</v>
      </c>
      <c r="I1790" t="s">
        <v>13</v>
      </c>
      <c r="J1790">
        <f t="shared" si="54"/>
        <v>45</v>
      </c>
      <c r="K1790">
        <v>0</v>
      </c>
    </row>
    <row r="1791" spans="1:11" x14ac:dyDescent="0.35">
      <c r="A1791" t="s">
        <v>1820</v>
      </c>
      <c r="B1791">
        <v>2001</v>
      </c>
      <c r="C1791" t="s">
        <v>20</v>
      </c>
      <c r="D1791">
        <v>28</v>
      </c>
      <c r="E1791" s="8" t="str">
        <f t="shared" si="55"/>
        <v>28-Sep-2001</v>
      </c>
      <c r="F1791" s="10">
        <v>17942.11</v>
      </c>
      <c r="G1791" t="s">
        <v>16</v>
      </c>
      <c r="H1791" t="s">
        <v>11</v>
      </c>
      <c r="I1791" t="s">
        <v>41</v>
      </c>
      <c r="J1791">
        <f t="shared" si="54"/>
        <v>21</v>
      </c>
      <c r="K1791">
        <v>4</v>
      </c>
    </row>
    <row r="1792" spans="1:11" x14ac:dyDescent="0.35">
      <c r="A1792" t="s">
        <v>1821</v>
      </c>
      <c r="B1792">
        <v>1975</v>
      </c>
      <c r="C1792" t="s">
        <v>18</v>
      </c>
      <c r="D1792">
        <v>27</v>
      </c>
      <c r="E1792" s="8" t="str">
        <f t="shared" si="55"/>
        <v>27-Jun-1975</v>
      </c>
      <c r="F1792" s="10">
        <v>18031.16</v>
      </c>
      <c r="G1792" t="s">
        <v>16</v>
      </c>
      <c r="H1792" t="s">
        <v>12</v>
      </c>
      <c r="I1792" t="s">
        <v>248</v>
      </c>
      <c r="J1792">
        <f t="shared" si="54"/>
        <v>47</v>
      </c>
      <c r="K1792">
        <v>1</v>
      </c>
    </row>
    <row r="1793" spans="1:11" x14ac:dyDescent="0.35">
      <c r="A1793" t="s">
        <v>1822</v>
      </c>
      <c r="B1793">
        <v>1965</v>
      </c>
      <c r="C1793" t="s">
        <v>36</v>
      </c>
      <c r="D1793">
        <v>17</v>
      </c>
      <c r="E1793" s="8" t="str">
        <f t="shared" si="55"/>
        <v>17-Oct-1965</v>
      </c>
      <c r="F1793" s="10">
        <v>18031.189999999999</v>
      </c>
      <c r="G1793" t="s">
        <v>16</v>
      </c>
      <c r="H1793" t="s">
        <v>11</v>
      </c>
      <c r="I1793" t="s">
        <v>23</v>
      </c>
      <c r="J1793">
        <f t="shared" si="54"/>
        <v>57</v>
      </c>
      <c r="K1793">
        <v>0</v>
      </c>
    </row>
    <row r="1794" spans="1:11" x14ac:dyDescent="0.35">
      <c r="A1794" t="s">
        <v>1823</v>
      </c>
      <c r="B1794">
        <v>1999</v>
      </c>
      <c r="C1794" t="s">
        <v>36</v>
      </c>
      <c r="D1794">
        <v>24</v>
      </c>
      <c r="E1794" s="8" t="str">
        <f t="shared" si="55"/>
        <v>24-Oct-1999</v>
      </c>
      <c r="F1794" s="10">
        <v>18033.97</v>
      </c>
      <c r="G1794" t="s">
        <v>16</v>
      </c>
      <c r="H1794" t="s">
        <v>16</v>
      </c>
      <c r="I1794" t="s">
        <v>23</v>
      </c>
      <c r="J1794">
        <f t="shared" ref="J1794:J1857" si="56">DATEDIF(E1794,"08-6-2023","y")</f>
        <v>23</v>
      </c>
      <c r="K1794">
        <v>0</v>
      </c>
    </row>
    <row r="1795" spans="1:11" x14ac:dyDescent="0.35">
      <c r="A1795" t="s">
        <v>1824</v>
      </c>
      <c r="B1795">
        <v>1993</v>
      </c>
      <c r="C1795" t="s">
        <v>10</v>
      </c>
      <c r="D1795">
        <v>12</v>
      </c>
      <c r="E1795" s="8" t="str">
        <f t="shared" ref="E1795:E1858" si="57">CONCATENATE(D1795,"-",C1795,"-",B1795)</f>
        <v>12-Jul-1993</v>
      </c>
      <c r="F1795" s="10">
        <v>18157.88</v>
      </c>
      <c r="G1795" t="s">
        <v>16</v>
      </c>
      <c r="H1795" t="s">
        <v>16</v>
      </c>
      <c r="I1795" t="s">
        <v>23</v>
      </c>
      <c r="J1795">
        <f t="shared" si="56"/>
        <v>29</v>
      </c>
      <c r="K1795">
        <v>2</v>
      </c>
    </row>
    <row r="1796" spans="1:11" x14ac:dyDescent="0.35">
      <c r="A1796" t="s">
        <v>1825</v>
      </c>
      <c r="B1796">
        <v>1963</v>
      </c>
      <c r="C1796" t="s">
        <v>10</v>
      </c>
      <c r="D1796">
        <v>4</v>
      </c>
      <c r="E1796" s="8" t="str">
        <f t="shared" si="57"/>
        <v>4-Jul-1963</v>
      </c>
      <c r="F1796" s="10">
        <v>18208.34</v>
      </c>
      <c r="G1796" t="s">
        <v>16</v>
      </c>
      <c r="H1796" t="s">
        <v>11</v>
      </c>
      <c r="I1796" t="s">
        <v>534</v>
      </c>
      <c r="J1796">
        <f t="shared" si="56"/>
        <v>59</v>
      </c>
      <c r="K1796">
        <v>0</v>
      </c>
    </row>
    <row r="1797" spans="1:11" x14ac:dyDescent="0.35">
      <c r="A1797" t="s">
        <v>1826</v>
      </c>
      <c r="B1797">
        <v>1997</v>
      </c>
      <c r="C1797" t="s">
        <v>18</v>
      </c>
      <c r="D1797">
        <v>15</v>
      </c>
      <c r="E1797" s="8" t="str">
        <f t="shared" si="57"/>
        <v>15-Jun-1997</v>
      </c>
      <c r="F1797" s="10">
        <v>18218.16</v>
      </c>
      <c r="G1797" t="s">
        <v>16</v>
      </c>
      <c r="H1797" t="s">
        <v>16</v>
      </c>
      <c r="I1797" t="s">
        <v>13</v>
      </c>
      <c r="J1797">
        <f t="shared" si="56"/>
        <v>25</v>
      </c>
      <c r="K1797">
        <v>1</v>
      </c>
    </row>
    <row r="1798" spans="1:11" x14ac:dyDescent="0.35">
      <c r="A1798" t="s">
        <v>1827</v>
      </c>
      <c r="B1798">
        <v>2004</v>
      </c>
      <c r="C1798" t="s">
        <v>20</v>
      </c>
      <c r="D1798">
        <v>10</v>
      </c>
      <c r="E1798" s="8" t="str">
        <f t="shared" si="57"/>
        <v>10-Sep-2004</v>
      </c>
      <c r="F1798" s="10">
        <v>18223.45</v>
      </c>
      <c r="G1798" t="s">
        <v>16</v>
      </c>
      <c r="H1798" t="s">
        <v>12</v>
      </c>
      <c r="I1798" t="s">
        <v>13</v>
      </c>
      <c r="J1798">
        <f t="shared" si="56"/>
        <v>18</v>
      </c>
      <c r="K1798">
        <v>3</v>
      </c>
    </row>
    <row r="1799" spans="1:11" x14ac:dyDescent="0.35">
      <c r="A1799" t="s">
        <v>1828</v>
      </c>
      <c r="B1799">
        <v>1995</v>
      </c>
      <c r="C1799" t="s">
        <v>34</v>
      </c>
      <c r="D1799">
        <v>3</v>
      </c>
      <c r="E1799" s="8" t="str">
        <f t="shared" si="57"/>
        <v>3-Aug-1995</v>
      </c>
      <c r="F1799" s="10">
        <v>18246.5</v>
      </c>
      <c r="G1799" t="s">
        <v>16</v>
      </c>
      <c r="H1799" t="s">
        <v>16</v>
      </c>
      <c r="I1799" t="s">
        <v>13</v>
      </c>
      <c r="J1799">
        <f t="shared" si="56"/>
        <v>27</v>
      </c>
      <c r="K1799">
        <v>0</v>
      </c>
    </row>
    <row r="1800" spans="1:11" x14ac:dyDescent="0.35">
      <c r="A1800" t="s">
        <v>1829</v>
      </c>
      <c r="B1800">
        <v>1992</v>
      </c>
      <c r="C1800" t="s">
        <v>30</v>
      </c>
      <c r="D1800">
        <v>25</v>
      </c>
      <c r="E1800" s="8" t="str">
        <f t="shared" si="57"/>
        <v>25-Dec-1992</v>
      </c>
      <c r="F1800" s="10">
        <v>18259.22</v>
      </c>
      <c r="G1800" t="s">
        <v>16</v>
      </c>
      <c r="H1800" t="s">
        <v>12</v>
      </c>
      <c r="I1800" t="s">
        <v>41</v>
      </c>
      <c r="J1800">
        <f t="shared" si="56"/>
        <v>30</v>
      </c>
      <c r="K1800">
        <v>3</v>
      </c>
    </row>
    <row r="1801" spans="1:11" x14ac:dyDescent="0.35">
      <c r="A1801" t="s">
        <v>1830</v>
      </c>
      <c r="B1801">
        <v>1995</v>
      </c>
      <c r="C1801" t="s">
        <v>10</v>
      </c>
      <c r="D1801">
        <v>4</v>
      </c>
      <c r="E1801" s="8" t="str">
        <f t="shared" si="57"/>
        <v>4-Jul-1995</v>
      </c>
      <c r="F1801" s="10">
        <v>18310.740000000002</v>
      </c>
      <c r="G1801" t="s">
        <v>16</v>
      </c>
      <c r="H1801" t="s">
        <v>12</v>
      </c>
      <c r="I1801" t="s">
        <v>23</v>
      </c>
      <c r="J1801">
        <f t="shared" si="56"/>
        <v>27</v>
      </c>
      <c r="K1801">
        <v>0</v>
      </c>
    </row>
    <row r="1802" spans="1:11" x14ac:dyDescent="0.35">
      <c r="A1802" t="s">
        <v>1831</v>
      </c>
      <c r="B1802">
        <v>1999</v>
      </c>
      <c r="C1802" t="s">
        <v>30</v>
      </c>
      <c r="D1802">
        <v>15</v>
      </c>
      <c r="E1802" s="8" t="str">
        <f t="shared" si="57"/>
        <v>15-Dec-1999</v>
      </c>
      <c r="F1802" s="10">
        <v>18328.240000000002</v>
      </c>
      <c r="G1802" t="s">
        <v>16</v>
      </c>
      <c r="H1802" t="s">
        <v>11</v>
      </c>
      <c r="I1802" t="s">
        <v>13</v>
      </c>
      <c r="J1802">
        <f t="shared" si="56"/>
        <v>23</v>
      </c>
      <c r="K1802">
        <v>1</v>
      </c>
    </row>
    <row r="1803" spans="1:11" x14ac:dyDescent="0.35">
      <c r="A1803" t="s">
        <v>1832</v>
      </c>
      <c r="B1803">
        <v>1964</v>
      </c>
      <c r="C1803" t="s">
        <v>20</v>
      </c>
      <c r="D1803">
        <v>26</v>
      </c>
      <c r="E1803" s="8" t="str">
        <f t="shared" si="57"/>
        <v>26-Sep-1964</v>
      </c>
      <c r="F1803" s="10">
        <v>18443.11</v>
      </c>
      <c r="G1803" t="s">
        <v>16</v>
      </c>
      <c r="H1803" t="s">
        <v>11</v>
      </c>
      <c r="I1803" t="s">
        <v>23</v>
      </c>
      <c r="J1803">
        <f t="shared" si="56"/>
        <v>58</v>
      </c>
      <c r="K1803">
        <v>0</v>
      </c>
    </row>
    <row r="1804" spans="1:11" x14ac:dyDescent="0.35">
      <c r="A1804" t="s">
        <v>1833</v>
      </c>
      <c r="B1804">
        <v>1986</v>
      </c>
      <c r="C1804" t="s">
        <v>34</v>
      </c>
      <c r="D1804">
        <v>12</v>
      </c>
      <c r="E1804" s="8" t="str">
        <f t="shared" si="57"/>
        <v>12-Aug-1986</v>
      </c>
      <c r="F1804" s="10">
        <v>18608.259999999998</v>
      </c>
      <c r="G1804" t="s">
        <v>16</v>
      </c>
      <c r="H1804" t="s">
        <v>12</v>
      </c>
      <c r="I1804" t="s">
        <v>41</v>
      </c>
      <c r="J1804">
        <f t="shared" si="56"/>
        <v>36</v>
      </c>
      <c r="K1804">
        <v>2</v>
      </c>
    </row>
    <row r="1805" spans="1:11" x14ac:dyDescent="0.35">
      <c r="A1805" t="s">
        <v>1834</v>
      </c>
      <c r="B1805">
        <v>1998</v>
      </c>
      <c r="C1805" t="s">
        <v>20</v>
      </c>
      <c r="D1805">
        <v>23</v>
      </c>
      <c r="E1805" s="8" t="str">
        <f t="shared" si="57"/>
        <v>23-Sep-1998</v>
      </c>
      <c r="F1805" s="10">
        <v>18648.419999999998</v>
      </c>
      <c r="G1805" t="s">
        <v>16</v>
      </c>
      <c r="H1805" t="s">
        <v>16</v>
      </c>
      <c r="I1805" t="s">
        <v>165</v>
      </c>
      <c r="J1805">
        <f t="shared" si="56"/>
        <v>24</v>
      </c>
      <c r="K1805">
        <v>0</v>
      </c>
    </row>
    <row r="1806" spans="1:11" x14ac:dyDescent="0.35">
      <c r="A1806" t="s">
        <v>1835</v>
      </c>
      <c r="B1806">
        <v>1970</v>
      </c>
      <c r="C1806" t="s">
        <v>36</v>
      </c>
      <c r="D1806">
        <v>17</v>
      </c>
      <c r="E1806" s="8" t="str">
        <f t="shared" si="57"/>
        <v>17-Oct-1970</v>
      </c>
      <c r="F1806" s="10">
        <v>18682.740000000002</v>
      </c>
      <c r="G1806" t="s">
        <v>16</v>
      </c>
      <c r="H1806" t="s">
        <v>12</v>
      </c>
      <c r="I1806" t="s">
        <v>23</v>
      </c>
      <c r="J1806">
        <f t="shared" si="56"/>
        <v>52</v>
      </c>
      <c r="K1806">
        <v>0</v>
      </c>
    </row>
    <row r="1807" spans="1:11" x14ac:dyDescent="0.35">
      <c r="A1807" t="s">
        <v>1836</v>
      </c>
      <c r="B1807">
        <v>1967</v>
      </c>
      <c r="C1807" t="s">
        <v>34</v>
      </c>
      <c r="D1807">
        <v>30</v>
      </c>
      <c r="E1807" s="8" t="str">
        <f t="shared" si="57"/>
        <v>30-Aug-1967</v>
      </c>
      <c r="F1807" s="10">
        <v>18694.689999999999</v>
      </c>
      <c r="G1807" t="s">
        <v>16</v>
      </c>
      <c r="H1807" t="s">
        <v>16</v>
      </c>
      <c r="I1807" t="s">
        <v>248</v>
      </c>
      <c r="J1807">
        <f t="shared" si="56"/>
        <v>55</v>
      </c>
      <c r="K1807">
        <v>0</v>
      </c>
    </row>
    <row r="1808" spans="1:11" x14ac:dyDescent="0.35">
      <c r="A1808" t="s">
        <v>1837</v>
      </c>
      <c r="B1808">
        <v>1992</v>
      </c>
      <c r="C1808" t="s">
        <v>30</v>
      </c>
      <c r="D1808">
        <v>27</v>
      </c>
      <c r="E1808" s="8" t="str">
        <f t="shared" si="57"/>
        <v>27-Dec-1992</v>
      </c>
      <c r="F1808" s="10">
        <v>18765.88</v>
      </c>
      <c r="G1808" t="s">
        <v>16</v>
      </c>
      <c r="H1808" t="s">
        <v>11</v>
      </c>
      <c r="I1808" t="s">
        <v>23</v>
      </c>
      <c r="J1808">
        <f t="shared" si="56"/>
        <v>30</v>
      </c>
      <c r="K1808">
        <v>3</v>
      </c>
    </row>
    <row r="1809" spans="1:11" x14ac:dyDescent="0.35">
      <c r="A1809" t="s">
        <v>1838</v>
      </c>
      <c r="B1809">
        <v>1979</v>
      </c>
      <c r="C1809" t="s">
        <v>15</v>
      </c>
      <c r="D1809">
        <v>19</v>
      </c>
      <c r="E1809" s="8" t="str">
        <f t="shared" si="57"/>
        <v>19-Nov-1979</v>
      </c>
      <c r="F1809" s="10">
        <v>18767.740000000002</v>
      </c>
      <c r="G1809" t="s">
        <v>16</v>
      </c>
      <c r="H1809" t="s">
        <v>16</v>
      </c>
      <c r="I1809" t="s">
        <v>13</v>
      </c>
      <c r="J1809">
        <f t="shared" si="56"/>
        <v>43</v>
      </c>
      <c r="K1809">
        <v>2</v>
      </c>
    </row>
    <row r="1810" spans="1:11" x14ac:dyDescent="0.35">
      <c r="A1810" t="s">
        <v>1839</v>
      </c>
      <c r="B1810">
        <v>1995</v>
      </c>
      <c r="C1810" t="s">
        <v>15</v>
      </c>
      <c r="D1810">
        <v>28</v>
      </c>
      <c r="E1810" s="8" t="str">
        <f t="shared" si="57"/>
        <v>28-Nov-1995</v>
      </c>
      <c r="F1810" s="10">
        <v>18804.75</v>
      </c>
      <c r="G1810" t="s">
        <v>16</v>
      </c>
      <c r="H1810" t="s">
        <v>16</v>
      </c>
      <c r="I1810" t="s">
        <v>23</v>
      </c>
      <c r="J1810">
        <f t="shared" si="56"/>
        <v>27</v>
      </c>
      <c r="K1810">
        <v>3</v>
      </c>
    </row>
    <row r="1811" spans="1:11" x14ac:dyDescent="0.35">
      <c r="A1811" t="s">
        <v>1840</v>
      </c>
      <c r="B1811">
        <v>1979</v>
      </c>
      <c r="C1811" t="s">
        <v>36</v>
      </c>
      <c r="D1811">
        <v>15</v>
      </c>
      <c r="E1811" s="8" t="str">
        <f t="shared" si="57"/>
        <v>15-Oct-1979</v>
      </c>
      <c r="F1811" s="10">
        <v>18806.150000000001</v>
      </c>
      <c r="G1811" t="s">
        <v>16</v>
      </c>
      <c r="H1811" t="s">
        <v>11</v>
      </c>
      <c r="I1811" t="s">
        <v>13</v>
      </c>
      <c r="J1811">
        <f t="shared" si="56"/>
        <v>43</v>
      </c>
      <c r="K1811">
        <v>2</v>
      </c>
    </row>
    <row r="1812" spans="1:11" x14ac:dyDescent="0.35">
      <c r="A1812" t="s">
        <v>1841</v>
      </c>
      <c r="B1812">
        <v>1962</v>
      </c>
      <c r="C1812" t="s">
        <v>30</v>
      </c>
      <c r="D1812">
        <v>18</v>
      </c>
      <c r="E1812" s="8" t="str">
        <f t="shared" si="57"/>
        <v>18-Dec-1962</v>
      </c>
      <c r="F1812" s="10">
        <v>18815.53</v>
      </c>
      <c r="G1812" t="s">
        <v>16</v>
      </c>
      <c r="H1812" t="s">
        <v>16</v>
      </c>
      <c r="I1812" t="s">
        <v>248</v>
      </c>
      <c r="J1812">
        <f t="shared" si="56"/>
        <v>60</v>
      </c>
      <c r="K1812">
        <v>0</v>
      </c>
    </row>
    <row r="1813" spans="1:11" x14ac:dyDescent="0.35">
      <c r="A1813" t="s">
        <v>1842</v>
      </c>
      <c r="B1813">
        <v>2003</v>
      </c>
      <c r="C1813" t="s">
        <v>10</v>
      </c>
      <c r="D1813">
        <v>24</v>
      </c>
      <c r="E1813" s="8" t="str">
        <f t="shared" si="57"/>
        <v>24-Jul-2003</v>
      </c>
      <c r="F1813" s="10">
        <v>18838.7</v>
      </c>
      <c r="G1813" t="s">
        <v>16</v>
      </c>
      <c r="H1813" t="s">
        <v>12</v>
      </c>
      <c r="I1813" t="s">
        <v>23</v>
      </c>
      <c r="J1813">
        <f t="shared" si="56"/>
        <v>19</v>
      </c>
      <c r="K1813">
        <v>3</v>
      </c>
    </row>
    <row r="1814" spans="1:11" x14ac:dyDescent="0.35">
      <c r="A1814" t="s">
        <v>1843</v>
      </c>
      <c r="B1814">
        <v>1963</v>
      </c>
      <c r="C1814" t="s">
        <v>30</v>
      </c>
      <c r="D1814">
        <v>6</v>
      </c>
      <c r="E1814" s="8" t="str">
        <f t="shared" si="57"/>
        <v>6-Dec-1963</v>
      </c>
      <c r="F1814" s="10">
        <v>18883.330000000002</v>
      </c>
      <c r="G1814" t="s">
        <v>16</v>
      </c>
      <c r="H1814" t="s">
        <v>16</v>
      </c>
      <c r="I1814" t="s">
        <v>534</v>
      </c>
      <c r="J1814">
        <f t="shared" si="56"/>
        <v>59</v>
      </c>
      <c r="K1814">
        <v>0</v>
      </c>
    </row>
    <row r="1815" spans="1:11" x14ac:dyDescent="0.35">
      <c r="A1815" t="s">
        <v>1844</v>
      </c>
      <c r="B1815">
        <v>1995</v>
      </c>
      <c r="C1815" t="s">
        <v>20</v>
      </c>
      <c r="D1815">
        <v>27</v>
      </c>
      <c r="E1815" s="8" t="str">
        <f t="shared" si="57"/>
        <v>27-Sep-1995</v>
      </c>
      <c r="F1815" s="10">
        <v>18903.490000000002</v>
      </c>
      <c r="G1815" t="s">
        <v>16</v>
      </c>
      <c r="H1815" t="s">
        <v>11</v>
      </c>
      <c r="I1815" t="s">
        <v>246</v>
      </c>
      <c r="J1815">
        <f t="shared" si="56"/>
        <v>27</v>
      </c>
      <c r="K1815">
        <v>1</v>
      </c>
    </row>
    <row r="1816" spans="1:11" x14ac:dyDescent="0.35">
      <c r="A1816" t="s">
        <v>1845</v>
      </c>
      <c r="B1816">
        <v>1969</v>
      </c>
      <c r="C1816" t="s">
        <v>34</v>
      </c>
      <c r="D1816">
        <v>3</v>
      </c>
      <c r="E1816" s="8" t="str">
        <f t="shared" si="57"/>
        <v>3-Aug-1969</v>
      </c>
      <c r="F1816" s="10">
        <v>18932.810000000001</v>
      </c>
      <c r="G1816" t="s">
        <v>16</v>
      </c>
      <c r="H1816" t="s">
        <v>12</v>
      </c>
      <c r="I1816" t="s">
        <v>23</v>
      </c>
      <c r="J1816">
        <f t="shared" si="56"/>
        <v>53</v>
      </c>
      <c r="K1816">
        <v>0</v>
      </c>
    </row>
    <row r="1817" spans="1:11" x14ac:dyDescent="0.35">
      <c r="A1817" t="s">
        <v>1846</v>
      </c>
      <c r="B1817">
        <v>1963</v>
      </c>
      <c r="C1817" t="s">
        <v>36</v>
      </c>
      <c r="D1817">
        <v>20</v>
      </c>
      <c r="E1817" s="8" t="str">
        <f t="shared" si="57"/>
        <v>20-Oct-1963</v>
      </c>
      <c r="F1817" s="10">
        <v>18954.560000000001</v>
      </c>
      <c r="G1817" t="s">
        <v>16</v>
      </c>
      <c r="H1817" t="s">
        <v>16</v>
      </c>
      <c r="I1817" t="s">
        <v>534</v>
      </c>
      <c r="J1817">
        <f t="shared" si="56"/>
        <v>59</v>
      </c>
      <c r="K1817">
        <v>0</v>
      </c>
    </row>
    <row r="1818" spans="1:11" x14ac:dyDescent="0.35">
      <c r="A1818" t="s">
        <v>1847</v>
      </c>
      <c r="B1818">
        <v>1998</v>
      </c>
      <c r="C1818" t="s">
        <v>34</v>
      </c>
      <c r="D1818">
        <v>6</v>
      </c>
      <c r="E1818" s="8" t="str">
        <f t="shared" si="57"/>
        <v>6-Aug-1998</v>
      </c>
      <c r="F1818" s="10">
        <v>18955.22</v>
      </c>
      <c r="G1818" t="s">
        <v>16</v>
      </c>
      <c r="H1818" t="s">
        <v>12</v>
      </c>
      <c r="I1818" t="s">
        <v>41</v>
      </c>
      <c r="J1818">
        <f t="shared" si="56"/>
        <v>24</v>
      </c>
      <c r="K1818">
        <v>0</v>
      </c>
    </row>
    <row r="1819" spans="1:11" x14ac:dyDescent="0.35">
      <c r="A1819" t="s">
        <v>1848</v>
      </c>
      <c r="B1819">
        <v>1992</v>
      </c>
      <c r="C1819" t="s">
        <v>15</v>
      </c>
      <c r="D1819">
        <v>30</v>
      </c>
      <c r="E1819" s="8" t="str">
        <f t="shared" si="57"/>
        <v>30-Nov-1992</v>
      </c>
      <c r="F1819" s="10">
        <v>18963.169999999998</v>
      </c>
      <c r="G1819" t="s">
        <v>16</v>
      </c>
      <c r="H1819" t="s">
        <v>16</v>
      </c>
      <c r="I1819" t="s">
        <v>13</v>
      </c>
      <c r="J1819">
        <f t="shared" si="56"/>
        <v>30</v>
      </c>
      <c r="K1819">
        <v>1</v>
      </c>
    </row>
    <row r="1820" spans="1:11" x14ac:dyDescent="0.35">
      <c r="A1820" t="s">
        <v>1849</v>
      </c>
      <c r="B1820">
        <v>1988</v>
      </c>
      <c r="C1820" t="s">
        <v>36</v>
      </c>
      <c r="D1820">
        <v>24</v>
      </c>
      <c r="E1820" s="8" t="str">
        <f t="shared" si="57"/>
        <v>24-Oct-1988</v>
      </c>
      <c r="F1820" s="10">
        <v>18972.5</v>
      </c>
      <c r="G1820" t="s">
        <v>16</v>
      </c>
      <c r="H1820" t="s">
        <v>12</v>
      </c>
      <c r="I1820" t="s">
        <v>13</v>
      </c>
      <c r="J1820">
        <f t="shared" si="56"/>
        <v>34</v>
      </c>
      <c r="K1820">
        <v>2</v>
      </c>
    </row>
    <row r="1821" spans="1:11" x14ac:dyDescent="0.35">
      <c r="A1821" t="s">
        <v>1850</v>
      </c>
      <c r="B1821">
        <v>1983</v>
      </c>
      <c r="C1821" t="s">
        <v>30</v>
      </c>
      <c r="D1821">
        <v>19</v>
      </c>
      <c r="E1821" s="8" t="str">
        <f t="shared" si="57"/>
        <v>19-Dec-1983</v>
      </c>
      <c r="F1821" s="10">
        <v>19023.259999999998</v>
      </c>
      <c r="G1821" t="s">
        <v>16</v>
      </c>
      <c r="H1821" t="s">
        <v>12</v>
      </c>
      <c r="I1821" t="s">
        <v>41</v>
      </c>
      <c r="J1821">
        <f t="shared" si="56"/>
        <v>39</v>
      </c>
      <c r="K1821">
        <v>5</v>
      </c>
    </row>
    <row r="1822" spans="1:11" x14ac:dyDescent="0.35">
      <c r="A1822" t="s">
        <v>1851</v>
      </c>
      <c r="B1822">
        <v>1989</v>
      </c>
      <c r="C1822" t="s">
        <v>18</v>
      </c>
      <c r="D1822">
        <v>5</v>
      </c>
      <c r="E1822" s="8" t="str">
        <f t="shared" si="57"/>
        <v>5-Jun-1989</v>
      </c>
      <c r="F1822" s="10">
        <v>19040.88</v>
      </c>
      <c r="G1822" t="s">
        <v>16</v>
      </c>
      <c r="H1822" t="s">
        <v>12</v>
      </c>
      <c r="I1822" t="s">
        <v>41</v>
      </c>
      <c r="J1822">
        <f t="shared" si="56"/>
        <v>34</v>
      </c>
      <c r="K1822">
        <v>1</v>
      </c>
    </row>
    <row r="1823" spans="1:11" x14ac:dyDescent="0.35">
      <c r="A1823" t="s">
        <v>1852</v>
      </c>
      <c r="B1823">
        <v>1993</v>
      </c>
      <c r="C1823" t="s">
        <v>20</v>
      </c>
      <c r="D1823">
        <v>28</v>
      </c>
      <c r="E1823" s="8" t="str">
        <f t="shared" si="57"/>
        <v>28-Sep-1993</v>
      </c>
      <c r="F1823" s="10">
        <v>19107.78</v>
      </c>
      <c r="G1823" t="s">
        <v>16</v>
      </c>
      <c r="H1823" t="s">
        <v>11</v>
      </c>
      <c r="I1823" t="s">
        <v>13</v>
      </c>
      <c r="J1823">
        <f t="shared" si="56"/>
        <v>29</v>
      </c>
      <c r="K1823">
        <v>1</v>
      </c>
    </row>
    <row r="1824" spans="1:11" x14ac:dyDescent="0.35">
      <c r="A1824" t="s">
        <v>1853</v>
      </c>
      <c r="B1824">
        <v>1979</v>
      </c>
      <c r="C1824" t="s">
        <v>10</v>
      </c>
      <c r="D1824">
        <v>2</v>
      </c>
      <c r="E1824" s="8" t="str">
        <f t="shared" si="57"/>
        <v>2-Jul-1979</v>
      </c>
      <c r="F1824" s="10">
        <v>19144.580000000002</v>
      </c>
      <c r="G1824" t="s">
        <v>16</v>
      </c>
      <c r="H1824" t="s">
        <v>16</v>
      </c>
      <c r="I1824" t="s">
        <v>246</v>
      </c>
      <c r="J1824">
        <f t="shared" si="56"/>
        <v>43</v>
      </c>
      <c r="K1824">
        <v>2</v>
      </c>
    </row>
    <row r="1825" spans="1:11" x14ac:dyDescent="0.35">
      <c r="A1825" t="s">
        <v>1854</v>
      </c>
      <c r="B1825">
        <v>1991</v>
      </c>
      <c r="C1825" t="s">
        <v>20</v>
      </c>
      <c r="D1825">
        <v>16</v>
      </c>
      <c r="E1825" s="8" t="str">
        <f t="shared" si="57"/>
        <v>16-Sep-1991</v>
      </c>
      <c r="F1825" s="10">
        <v>19199.939999999999</v>
      </c>
      <c r="G1825" t="s">
        <v>16</v>
      </c>
      <c r="H1825" t="s">
        <v>12</v>
      </c>
      <c r="I1825" t="s">
        <v>41</v>
      </c>
      <c r="J1825">
        <f t="shared" si="56"/>
        <v>31</v>
      </c>
      <c r="K1825">
        <v>3</v>
      </c>
    </row>
    <row r="1826" spans="1:11" x14ac:dyDescent="0.35">
      <c r="A1826" t="s">
        <v>1855</v>
      </c>
      <c r="B1826">
        <v>1985</v>
      </c>
      <c r="C1826" t="s">
        <v>30</v>
      </c>
      <c r="D1826">
        <v>28</v>
      </c>
      <c r="E1826" s="8" t="str">
        <f t="shared" si="57"/>
        <v>28-Dec-1985</v>
      </c>
      <c r="F1826" s="10">
        <v>19214.71</v>
      </c>
      <c r="G1826" t="s">
        <v>16</v>
      </c>
      <c r="H1826" t="s">
        <v>12</v>
      </c>
      <c r="I1826" t="s">
        <v>13</v>
      </c>
      <c r="J1826">
        <f t="shared" si="56"/>
        <v>37</v>
      </c>
      <c r="K1826">
        <v>0</v>
      </c>
    </row>
    <row r="1827" spans="1:11" x14ac:dyDescent="0.35">
      <c r="A1827" t="s">
        <v>1856</v>
      </c>
      <c r="B1827">
        <v>1967</v>
      </c>
      <c r="C1827" t="s">
        <v>10</v>
      </c>
      <c r="D1827">
        <v>29</v>
      </c>
      <c r="E1827" s="8" t="str">
        <f t="shared" si="57"/>
        <v>29-Jul-1967</v>
      </c>
      <c r="F1827" s="10">
        <v>19259.96</v>
      </c>
      <c r="G1827" t="s">
        <v>16</v>
      </c>
      <c r="H1827" t="s">
        <v>16</v>
      </c>
      <c r="I1827" t="s">
        <v>23</v>
      </c>
      <c r="J1827">
        <f t="shared" si="56"/>
        <v>55</v>
      </c>
      <c r="K1827">
        <v>0</v>
      </c>
    </row>
    <row r="1828" spans="1:11" x14ac:dyDescent="0.35">
      <c r="A1828" t="s">
        <v>1857</v>
      </c>
      <c r="B1828">
        <v>1966</v>
      </c>
      <c r="C1828" t="s">
        <v>15</v>
      </c>
      <c r="D1828">
        <v>15</v>
      </c>
      <c r="E1828" s="8" t="str">
        <f t="shared" si="57"/>
        <v>15-Nov-1966</v>
      </c>
      <c r="F1828" s="10">
        <v>19321.060000000001</v>
      </c>
      <c r="G1828" t="s">
        <v>16</v>
      </c>
      <c r="H1828" t="s">
        <v>16</v>
      </c>
      <c r="I1828" t="s">
        <v>23</v>
      </c>
      <c r="J1828">
        <f t="shared" si="56"/>
        <v>56</v>
      </c>
      <c r="K1828">
        <v>0</v>
      </c>
    </row>
    <row r="1829" spans="1:11" x14ac:dyDescent="0.35">
      <c r="A1829" t="s">
        <v>1858</v>
      </c>
      <c r="B1829">
        <v>1991</v>
      </c>
      <c r="C1829" t="s">
        <v>34</v>
      </c>
      <c r="D1829">
        <v>24</v>
      </c>
      <c r="E1829" s="8" t="str">
        <f t="shared" si="57"/>
        <v>24-Aug-1991</v>
      </c>
      <c r="F1829" s="10">
        <v>19350.37</v>
      </c>
      <c r="G1829" t="s">
        <v>16</v>
      </c>
      <c r="H1829" t="s">
        <v>12</v>
      </c>
      <c r="I1829" t="s">
        <v>13</v>
      </c>
      <c r="J1829">
        <f t="shared" si="56"/>
        <v>31</v>
      </c>
      <c r="K1829">
        <v>0</v>
      </c>
    </row>
    <row r="1830" spans="1:11" x14ac:dyDescent="0.35">
      <c r="A1830" t="s">
        <v>1859</v>
      </c>
      <c r="B1830">
        <v>1987</v>
      </c>
      <c r="C1830" t="s">
        <v>18</v>
      </c>
      <c r="D1830">
        <v>30</v>
      </c>
      <c r="E1830" s="8" t="str">
        <f t="shared" si="57"/>
        <v>30-Jun-1987</v>
      </c>
      <c r="F1830" s="10">
        <v>19362</v>
      </c>
      <c r="G1830" t="s">
        <v>16</v>
      </c>
      <c r="H1830" t="s">
        <v>12</v>
      </c>
      <c r="I1830" t="s">
        <v>13</v>
      </c>
      <c r="J1830">
        <f t="shared" si="56"/>
        <v>35</v>
      </c>
      <c r="K1830">
        <v>3</v>
      </c>
    </row>
    <row r="1831" spans="1:11" x14ac:dyDescent="0.35">
      <c r="A1831" t="s">
        <v>1860</v>
      </c>
      <c r="B1831">
        <v>1993</v>
      </c>
      <c r="C1831" t="s">
        <v>20</v>
      </c>
      <c r="D1831">
        <v>6</v>
      </c>
      <c r="E1831" s="8" t="str">
        <f t="shared" si="57"/>
        <v>6-Sep-1993</v>
      </c>
      <c r="F1831" s="10">
        <v>19442.349999999999</v>
      </c>
      <c r="G1831" t="s">
        <v>16</v>
      </c>
      <c r="H1831" t="s">
        <v>12</v>
      </c>
      <c r="I1831" t="s">
        <v>23</v>
      </c>
      <c r="J1831">
        <f t="shared" si="56"/>
        <v>29</v>
      </c>
      <c r="K1831">
        <v>2</v>
      </c>
    </row>
    <row r="1832" spans="1:11" x14ac:dyDescent="0.35">
      <c r="A1832" t="s">
        <v>1861</v>
      </c>
      <c r="B1832">
        <v>1982</v>
      </c>
      <c r="C1832" t="s">
        <v>30</v>
      </c>
      <c r="D1832">
        <v>15</v>
      </c>
      <c r="E1832" s="8" t="str">
        <f t="shared" si="57"/>
        <v>15-Dec-1982</v>
      </c>
      <c r="F1832" s="10">
        <v>19444.27</v>
      </c>
      <c r="G1832" t="s">
        <v>16</v>
      </c>
      <c r="H1832" t="s">
        <v>16</v>
      </c>
      <c r="I1832" t="s">
        <v>13</v>
      </c>
      <c r="J1832">
        <f t="shared" si="56"/>
        <v>40</v>
      </c>
      <c r="K1832">
        <v>2</v>
      </c>
    </row>
    <row r="1833" spans="1:11" x14ac:dyDescent="0.35">
      <c r="A1833" t="s">
        <v>1862</v>
      </c>
      <c r="B1833">
        <v>1987</v>
      </c>
      <c r="C1833" t="s">
        <v>15</v>
      </c>
      <c r="D1833">
        <v>30</v>
      </c>
      <c r="E1833" s="8" t="str">
        <f t="shared" si="57"/>
        <v>30-Nov-1987</v>
      </c>
      <c r="F1833" s="10">
        <v>19496.72</v>
      </c>
      <c r="G1833" t="s">
        <v>16</v>
      </c>
      <c r="H1833" t="s">
        <v>12</v>
      </c>
      <c r="I1833" t="s">
        <v>165</v>
      </c>
      <c r="J1833">
        <f t="shared" si="56"/>
        <v>35</v>
      </c>
      <c r="K1833">
        <v>4</v>
      </c>
    </row>
    <row r="1834" spans="1:11" x14ac:dyDescent="0.35">
      <c r="A1834" t="s">
        <v>1863</v>
      </c>
      <c r="B1834">
        <v>1980</v>
      </c>
      <c r="C1834" t="s">
        <v>15</v>
      </c>
      <c r="D1834">
        <v>8</v>
      </c>
      <c r="E1834" s="8" t="str">
        <f t="shared" si="57"/>
        <v>8-Nov-1980</v>
      </c>
      <c r="F1834" s="10">
        <v>19515.54</v>
      </c>
      <c r="G1834" t="s">
        <v>16</v>
      </c>
      <c r="H1834" t="s">
        <v>16</v>
      </c>
      <c r="I1834" t="s">
        <v>13</v>
      </c>
      <c r="J1834">
        <f t="shared" si="56"/>
        <v>42</v>
      </c>
      <c r="K1834">
        <v>0</v>
      </c>
    </row>
    <row r="1835" spans="1:11" x14ac:dyDescent="0.35">
      <c r="A1835" t="s">
        <v>1864</v>
      </c>
      <c r="B1835">
        <v>1992</v>
      </c>
      <c r="C1835" t="s">
        <v>34</v>
      </c>
      <c r="D1835">
        <v>19</v>
      </c>
      <c r="E1835" s="8" t="str">
        <f t="shared" si="57"/>
        <v>19-Aug-1992</v>
      </c>
      <c r="F1835" s="10">
        <v>19521.97</v>
      </c>
      <c r="G1835" t="s">
        <v>16</v>
      </c>
      <c r="H1835" t="s">
        <v>11</v>
      </c>
      <c r="I1835" t="s">
        <v>13</v>
      </c>
      <c r="J1835">
        <f t="shared" si="56"/>
        <v>30</v>
      </c>
      <c r="K1835">
        <v>1</v>
      </c>
    </row>
    <row r="1836" spans="1:11" x14ac:dyDescent="0.35">
      <c r="A1836" t="s">
        <v>1865</v>
      </c>
      <c r="B1836">
        <v>1985</v>
      </c>
      <c r="C1836" t="s">
        <v>20</v>
      </c>
      <c r="D1836">
        <v>17</v>
      </c>
      <c r="E1836" s="8" t="str">
        <f t="shared" si="57"/>
        <v>17-Sep-1985</v>
      </c>
      <c r="F1836" s="10">
        <v>19539.240000000002</v>
      </c>
      <c r="G1836" t="s">
        <v>16</v>
      </c>
      <c r="H1836" t="s">
        <v>16</v>
      </c>
      <c r="I1836" t="s">
        <v>13</v>
      </c>
      <c r="J1836">
        <f t="shared" si="56"/>
        <v>37</v>
      </c>
      <c r="K1836">
        <v>0</v>
      </c>
    </row>
    <row r="1837" spans="1:11" x14ac:dyDescent="0.35">
      <c r="A1837" t="s">
        <v>1866</v>
      </c>
      <c r="B1837">
        <v>1963</v>
      </c>
      <c r="C1837" t="s">
        <v>10</v>
      </c>
      <c r="D1837">
        <v>14</v>
      </c>
      <c r="E1837" s="8" t="str">
        <f t="shared" si="57"/>
        <v>14-Jul-1963</v>
      </c>
      <c r="F1837" s="10">
        <v>19551.34</v>
      </c>
      <c r="G1837" t="s">
        <v>16</v>
      </c>
      <c r="H1837" t="s">
        <v>12</v>
      </c>
      <c r="I1837" t="s">
        <v>23</v>
      </c>
      <c r="J1837">
        <f t="shared" si="56"/>
        <v>59</v>
      </c>
      <c r="K1837">
        <v>0</v>
      </c>
    </row>
    <row r="1838" spans="1:11" x14ac:dyDescent="0.35">
      <c r="A1838" t="s">
        <v>1867</v>
      </c>
      <c r="B1838">
        <v>1978</v>
      </c>
      <c r="C1838" t="s">
        <v>20</v>
      </c>
      <c r="D1838">
        <v>24</v>
      </c>
      <c r="E1838" s="8" t="str">
        <f t="shared" si="57"/>
        <v>24-Sep-1978</v>
      </c>
      <c r="F1838" s="10">
        <v>19594.810000000001</v>
      </c>
      <c r="G1838" t="s">
        <v>16</v>
      </c>
      <c r="H1838" t="s">
        <v>16</v>
      </c>
      <c r="I1838" t="s">
        <v>246</v>
      </c>
      <c r="J1838">
        <f t="shared" si="56"/>
        <v>44</v>
      </c>
      <c r="K1838">
        <v>1</v>
      </c>
    </row>
    <row r="1839" spans="1:11" x14ac:dyDescent="0.35">
      <c r="A1839" t="s">
        <v>1868</v>
      </c>
      <c r="B1839">
        <v>1994</v>
      </c>
      <c r="C1839" t="s">
        <v>34</v>
      </c>
      <c r="D1839">
        <v>27</v>
      </c>
      <c r="E1839" s="8" t="str">
        <f t="shared" si="57"/>
        <v>27-Aug-1994</v>
      </c>
      <c r="F1839" s="10">
        <v>19673.34</v>
      </c>
      <c r="G1839" t="s">
        <v>16</v>
      </c>
      <c r="H1839" t="s">
        <v>11</v>
      </c>
      <c r="I1839" t="s">
        <v>23</v>
      </c>
      <c r="J1839">
        <f t="shared" si="56"/>
        <v>28</v>
      </c>
      <c r="K1839">
        <v>0</v>
      </c>
    </row>
    <row r="1840" spans="1:11" x14ac:dyDescent="0.35">
      <c r="A1840" t="s">
        <v>1869</v>
      </c>
      <c r="B1840">
        <v>1990</v>
      </c>
      <c r="C1840" t="s">
        <v>34</v>
      </c>
      <c r="D1840">
        <v>8</v>
      </c>
      <c r="E1840" s="8" t="str">
        <f t="shared" si="57"/>
        <v>8-Aug-1990</v>
      </c>
      <c r="F1840" s="10">
        <v>19719.689999999999</v>
      </c>
      <c r="G1840" t="s">
        <v>16</v>
      </c>
      <c r="H1840" t="s">
        <v>11</v>
      </c>
      <c r="I1840" t="s">
        <v>13</v>
      </c>
      <c r="J1840">
        <f t="shared" si="56"/>
        <v>32</v>
      </c>
      <c r="K1840">
        <v>1</v>
      </c>
    </row>
    <row r="1841" spans="1:11" x14ac:dyDescent="0.35">
      <c r="A1841" t="s">
        <v>1870</v>
      </c>
      <c r="B1841">
        <v>1972</v>
      </c>
      <c r="C1841" t="s">
        <v>18</v>
      </c>
      <c r="D1841">
        <v>14</v>
      </c>
      <c r="E1841" s="8" t="str">
        <f t="shared" si="57"/>
        <v>14-Jun-1972</v>
      </c>
      <c r="F1841" s="10">
        <v>19749.38</v>
      </c>
      <c r="G1841" t="s">
        <v>16</v>
      </c>
      <c r="H1841" t="s">
        <v>12</v>
      </c>
      <c r="I1841" t="s">
        <v>13</v>
      </c>
      <c r="J1841">
        <f t="shared" si="56"/>
        <v>50</v>
      </c>
      <c r="K1841">
        <v>3</v>
      </c>
    </row>
    <row r="1842" spans="1:11" x14ac:dyDescent="0.35">
      <c r="A1842" t="s">
        <v>1871</v>
      </c>
      <c r="B1842">
        <v>1979</v>
      </c>
      <c r="C1842" t="s">
        <v>36</v>
      </c>
      <c r="D1842">
        <v>30</v>
      </c>
      <c r="E1842" s="8" t="str">
        <f t="shared" si="57"/>
        <v>30-Oct-1979</v>
      </c>
      <c r="F1842" s="10">
        <v>19798.05</v>
      </c>
      <c r="G1842" t="s">
        <v>16</v>
      </c>
      <c r="H1842" t="s">
        <v>16</v>
      </c>
      <c r="I1842" t="s">
        <v>246</v>
      </c>
      <c r="J1842">
        <f t="shared" si="56"/>
        <v>43</v>
      </c>
      <c r="K1842">
        <v>2</v>
      </c>
    </row>
    <row r="1843" spans="1:11" x14ac:dyDescent="0.35">
      <c r="A1843" t="s">
        <v>1872</v>
      </c>
      <c r="B1843">
        <v>1997</v>
      </c>
      <c r="C1843" t="s">
        <v>36</v>
      </c>
      <c r="D1843">
        <v>18</v>
      </c>
      <c r="E1843" s="8" t="str">
        <f t="shared" si="57"/>
        <v>18-Oct-1997</v>
      </c>
      <c r="F1843" s="10">
        <v>19933.46</v>
      </c>
      <c r="G1843" t="s">
        <v>16</v>
      </c>
      <c r="H1843" t="s">
        <v>12</v>
      </c>
      <c r="I1843" t="s">
        <v>41</v>
      </c>
      <c r="J1843">
        <f t="shared" si="56"/>
        <v>25</v>
      </c>
      <c r="K1843">
        <v>3</v>
      </c>
    </row>
    <row r="1844" spans="1:11" x14ac:dyDescent="0.35">
      <c r="A1844" t="s">
        <v>1873</v>
      </c>
      <c r="B1844">
        <v>1980</v>
      </c>
      <c r="C1844" t="s">
        <v>36</v>
      </c>
      <c r="D1844">
        <v>9</v>
      </c>
      <c r="E1844" s="8" t="str">
        <f t="shared" si="57"/>
        <v>9-Oct-1980</v>
      </c>
      <c r="F1844" s="10">
        <v>19964.75</v>
      </c>
      <c r="G1844" t="s">
        <v>16</v>
      </c>
      <c r="H1844" t="s">
        <v>11</v>
      </c>
      <c r="I1844" t="s">
        <v>246</v>
      </c>
      <c r="J1844">
        <f t="shared" si="56"/>
        <v>42</v>
      </c>
      <c r="K1844">
        <v>0</v>
      </c>
    </row>
    <row r="1845" spans="1:11" x14ac:dyDescent="0.35">
      <c r="A1845" t="s">
        <v>1874</v>
      </c>
      <c r="B1845">
        <v>1966</v>
      </c>
      <c r="C1845" t="s">
        <v>34</v>
      </c>
      <c r="D1845">
        <v>10</v>
      </c>
      <c r="E1845" s="8" t="str">
        <f t="shared" si="57"/>
        <v>10-Aug-1966</v>
      </c>
      <c r="F1845" s="10">
        <v>19995.29</v>
      </c>
      <c r="G1845" t="s">
        <v>16</v>
      </c>
      <c r="H1845" t="s">
        <v>12</v>
      </c>
      <c r="I1845" t="s">
        <v>534</v>
      </c>
      <c r="J1845">
        <f t="shared" si="56"/>
        <v>56</v>
      </c>
      <c r="K1845">
        <v>0</v>
      </c>
    </row>
    <row r="1846" spans="1:11" x14ac:dyDescent="0.35">
      <c r="A1846" t="s">
        <v>1875</v>
      </c>
      <c r="B1846">
        <v>1988</v>
      </c>
      <c r="C1846" t="s">
        <v>10</v>
      </c>
      <c r="D1846">
        <v>25</v>
      </c>
      <c r="E1846" s="8" t="str">
        <f t="shared" si="57"/>
        <v>25-Jul-1988</v>
      </c>
      <c r="F1846" s="10">
        <v>20009.63</v>
      </c>
      <c r="G1846" t="s">
        <v>11</v>
      </c>
      <c r="H1846" t="s">
        <v>16</v>
      </c>
      <c r="I1846" t="s">
        <v>23</v>
      </c>
      <c r="J1846">
        <f t="shared" si="56"/>
        <v>34</v>
      </c>
      <c r="K1846">
        <v>1</v>
      </c>
    </row>
    <row r="1847" spans="1:11" x14ac:dyDescent="0.35">
      <c r="A1847" t="s">
        <v>1876</v>
      </c>
      <c r="B1847">
        <v>1983</v>
      </c>
      <c r="C1847" t="s">
        <v>36</v>
      </c>
      <c r="D1847">
        <v>6</v>
      </c>
      <c r="E1847" s="8" t="str">
        <f t="shared" si="57"/>
        <v>6-Oct-1983</v>
      </c>
      <c r="F1847" s="10">
        <v>20149.32</v>
      </c>
      <c r="G1847" t="s">
        <v>11</v>
      </c>
      <c r="H1847" t="s">
        <v>16</v>
      </c>
      <c r="I1847" t="s">
        <v>167</v>
      </c>
      <c r="J1847">
        <f t="shared" si="56"/>
        <v>39</v>
      </c>
      <c r="K1847">
        <v>0</v>
      </c>
    </row>
    <row r="1848" spans="1:11" x14ac:dyDescent="0.35">
      <c r="A1848" t="s">
        <v>1877</v>
      </c>
      <c r="B1848">
        <v>2002</v>
      </c>
      <c r="C1848" t="s">
        <v>10</v>
      </c>
      <c r="D1848">
        <v>9</v>
      </c>
      <c r="E1848" s="8" t="str">
        <f t="shared" si="57"/>
        <v>9-Jul-2002</v>
      </c>
      <c r="F1848" s="10">
        <v>20167.34</v>
      </c>
      <c r="G1848" t="s">
        <v>12</v>
      </c>
      <c r="H1848" t="s">
        <v>12</v>
      </c>
      <c r="I1848" t="s">
        <v>41</v>
      </c>
      <c r="J1848">
        <f t="shared" si="56"/>
        <v>20</v>
      </c>
      <c r="K1848">
        <v>0</v>
      </c>
    </row>
    <row r="1849" spans="1:11" x14ac:dyDescent="0.35">
      <c r="A1849" t="s">
        <v>1878</v>
      </c>
      <c r="B1849">
        <v>1994</v>
      </c>
      <c r="C1849" t="s">
        <v>18</v>
      </c>
      <c r="D1849">
        <v>8</v>
      </c>
      <c r="E1849" s="8" t="str">
        <f t="shared" si="57"/>
        <v>8-Jun-1994</v>
      </c>
      <c r="F1849" s="10">
        <v>20177.669999999998</v>
      </c>
      <c r="G1849" t="s">
        <v>11</v>
      </c>
      <c r="H1849" t="s">
        <v>16</v>
      </c>
      <c r="I1849" t="s">
        <v>41</v>
      </c>
      <c r="J1849">
        <f t="shared" si="56"/>
        <v>29</v>
      </c>
      <c r="K1849">
        <v>2</v>
      </c>
    </row>
    <row r="1850" spans="1:11" x14ac:dyDescent="0.35">
      <c r="A1850" t="s">
        <v>1879</v>
      </c>
      <c r="B1850">
        <v>1987</v>
      </c>
      <c r="C1850" t="s">
        <v>36</v>
      </c>
      <c r="D1850">
        <v>17</v>
      </c>
      <c r="E1850" s="8" t="str">
        <f t="shared" si="57"/>
        <v>17-Oct-1987</v>
      </c>
      <c r="F1850" s="10">
        <v>20234.849999999999</v>
      </c>
      <c r="G1850" t="s">
        <v>11</v>
      </c>
      <c r="H1850" t="s">
        <v>12</v>
      </c>
      <c r="I1850" t="s">
        <v>23</v>
      </c>
      <c r="J1850">
        <f t="shared" si="56"/>
        <v>35</v>
      </c>
      <c r="K1850">
        <v>0</v>
      </c>
    </row>
    <row r="1851" spans="1:11" x14ac:dyDescent="0.35">
      <c r="A1851" t="s">
        <v>1880</v>
      </c>
      <c r="B1851">
        <v>1966</v>
      </c>
      <c r="C1851" t="s">
        <v>34</v>
      </c>
      <c r="D1851">
        <v>22</v>
      </c>
      <c r="E1851" s="8" t="str">
        <f t="shared" si="57"/>
        <v>22-Aug-1966</v>
      </c>
      <c r="F1851" s="10">
        <v>20253.84</v>
      </c>
      <c r="G1851" t="s">
        <v>11</v>
      </c>
      <c r="H1851" t="s">
        <v>12</v>
      </c>
      <c r="I1851" t="s">
        <v>23</v>
      </c>
      <c r="J1851">
        <f t="shared" si="56"/>
        <v>56</v>
      </c>
      <c r="K1851">
        <v>0</v>
      </c>
    </row>
    <row r="1852" spans="1:11" x14ac:dyDescent="0.35">
      <c r="A1852" t="s">
        <v>1881</v>
      </c>
      <c r="B1852">
        <v>1993</v>
      </c>
      <c r="C1852" t="s">
        <v>20</v>
      </c>
      <c r="D1852">
        <v>7</v>
      </c>
      <c r="E1852" s="8" t="str">
        <f t="shared" si="57"/>
        <v>7-Sep-1993</v>
      </c>
      <c r="F1852" s="10">
        <v>20277.810000000001</v>
      </c>
      <c r="G1852" t="s">
        <v>12</v>
      </c>
      <c r="H1852" t="s">
        <v>12</v>
      </c>
      <c r="I1852" t="s">
        <v>167</v>
      </c>
      <c r="J1852">
        <f t="shared" si="56"/>
        <v>29</v>
      </c>
      <c r="K1852">
        <v>1</v>
      </c>
    </row>
    <row r="1853" spans="1:11" x14ac:dyDescent="0.35">
      <c r="A1853" t="s">
        <v>1882</v>
      </c>
      <c r="B1853">
        <v>1985</v>
      </c>
      <c r="C1853" t="s">
        <v>20</v>
      </c>
      <c r="D1853">
        <v>17</v>
      </c>
      <c r="E1853" s="8" t="str">
        <f t="shared" si="57"/>
        <v>17-Sep-1985</v>
      </c>
      <c r="F1853" s="10">
        <v>20296.86</v>
      </c>
      <c r="G1853" t="s">
        <v>12</v>
      </c>
      <c r="H1853" t="s">
        <v>16</v>
      </c>
      <c r="I1853" t="s">
        <v>246</v>
      </c>
      <c r="J1853">
        <f t="shared" si="56"/>
        <v>37</v>
      </c>
      <c r="K1853">
        <v>1</v>
      </c>
    </row>
    <row r="1854" spans="1:11" x14ac:dyDescent="0.35">
      <c r="A1854" t="s">
        <v>1883</v>
      </c>
      <c r="B1854">
        <v>1962</v>
      </c>
      <c r="C1854" t="s">
        <v>10</v>
      </c>
      <c r="D1854">
        <v>2</v>
      </c>
      <c r="E1854" s="8" t="str">
        <f t="shared" si="57"/>
        <v>2-Jul-1962</v>
      </c>
      <c r="F1854" s="10">
        <v>20354.5</v>
      </c>
      <c r="G1854" t="s">
        <v>12</v>
      </c>
      <c r="H1854" t="s">
        <v>11</v>
      </c>
      <c r="I1854" t="s">
        <v>534</v>
      </c>
      <c r="J1854">
        <f t="shared" si="56"/>
        <v>60</v>
      </c>
      <c r="K1854">
        <v>0</v>
      </c>
    </row>
    <row r="1855" spans="1:11" x14ac:dyDescent="0.35">
      <c r="A1855" t="s">
        <v>1884</v>
      </c>
      <c r="B1855">
        <v>1985</v>
      </c>
      <c r="C1855" t="s">
        <v>10</v>
      </c>
      <c r="D1855">
        <v>12</v>
      </c>
      <c r="E1855" s="8" t="str">
        <f t="shared" si="57"/>
        <v>12-Jul-1985</v>
      </c>
      <c r="F1855" s="10">
        <v>20420.599999999999</v>
      </c>
      <c r="G1855" t="s">
        <v>12</v>
      </c>
      <c r="H1855" t="s">
        <v>11</v>
      </c>
      <c r="I1855" t="s">
        <v>41</v>
      </c>
      <c r="J1855">
        <f t="shared" si="56"/>
        <v>37</v>
      </c>
      <c r="K1855">
        <v>0</v>
      </c>
    </row>
    <row r="1856" spans="1:11" x14ac:dyDescent="0.35">
      <c r="A1856" t="s">
        <v>1885</v>
      </c>
      <c r="B1856">
        <v>1962</v>
      </c>
      <c r="C1856" t="s">
        <v>36</v>
      </c>
      <c r="D1856">
        <v>18</v>
      </c>
      <c r="E1856" s="8" t="str">
        <f t="shared" si="57"/>
        <v>18-Oct-1962</v>
      </c>
      <c r="F1856" s="10">
        <v>20446.849999999999</v>
      </c>
      <c r="G1856" t="s">
        <v>11</v>
      </c>
      <c r="H1856" t="s">
        <v>16</v>
      </c>
      <c r="I1856" t="s">
        <v>23</v>
      </c>
      <c r="J1856">
        <f t="shared" si="56"/>
        <v>60</v>
      </c>
      <c r="K1856">
        <v>0</v>
      </c>
    </row>
    <row r="1857" spans="1:11" x14ac:dyDescent="0.35">
      <c r="A1857" t="s">
        <v>1886</v>
      </c>
      <c r="B1857">
        <v>1969</v>
      </c>
      <c r="C1857" t="s">
        <v>36</v>
      </c>
      <c r="D1857">
        <v>13</v>
      </c>
      <c r="E1857" s="8" t="str">
        <f t="shared" si="57"/>
        <v>13-Oct-1969</v>
      </c>
      <c r="F1857" s="10">
        <v>20463</v>
      </c>
      <c r="G1857" t="s">
        <v>11</v>
      </c>
      <c r="H1857" t="s">
        <v>11</v>
      </c>
      <c r="I1857" t="s">
        <v>13</v>
      </c>
      <c r="J1857">
        <f t="shared" si="56"/>
        <v>53</v>
      </c>
      <c r="K1857">
        <v>3</v>
      </c>
    </row>
    <row r="1858" spans="1:11" x14ac:dyDescent="0.35">
      <c r="A1858" t="s">
        <v>1887</v>
      </c>
      <c r="B1858">
        <v>1966</v>
      </c>
      <c r="C1858" t="s">
        <v>10</v>
      </c>
      <c r="D1858">
        <v>9</v>
      </c>
      <c r="E1858" s="8" t="str">
        <f t="shared" si="57"/>
        <v>9-Jul-1966</v>
      </c>
      <c r="F1858" s="10">
        <v>20568.32</v>
      </c>
      <c r="G1858" t="s">
        <v>12</v>
      </c>
      <c r="H1858" t="s">
        <v>11</v>
      </c>
      <c r="I1858" t="s">
        <v>23</v>
      </c>
      <c r="J1858">
        <f t="shared" ref="J1858:J1921" si="58">DATEDIF(E1858,"08-6-2023","y")</f>
        <v>56</v>
      </c>
      <c r="K1858">
        <v>0</v>
      </c>
    </row>
    <row r="1859" spans="1:11" x14ac:dyDescent="0.35">
      <c r="A1859" t="s">
        <v>1888</v>
      </c>
      <c r="B1859">
        <v>1967</v>
      </c>
      <c r="C1859" t="s">
        <v>30</v>
      </c>
      <c r="D1859">
        <v>17</v>
      </c>
      <c r="E1859" s="8" t="str">
        <f t="shared" ref="E1859:E1922" si="59">CONCATENATE(D1859,"-",C1859,"-",B1859)</f>
        <v>17-Dec-1967</v>
      </c>
      <c r="F1859" s="10">
        <v>20630.28</v>
      </c>
      <c r="G1859" t="s">
        <v>11</v>
      </c>
      <c r="H1859" t="s">
        <v>12</v>
      </c>
      <c r="I1859" t="s">
        <v>41</v>
      </c>
      <c r="J1859">
        <f t="shared" si="58"/>
        <v>55</v>
      </c>
      <c r="K1859">
        <v>0</v>
      </c>
    </row>
    <row r="1860" spans="1:11" x14ac:dyDescent="0.35">
      <c r="A1860" t="s">
        <v>1889</v>
      </c>
      <c r="B1860">
        <v>1965</v>
      </c>
      <c r="C1860" t="s">
        <v>34</v>
      </c>
      <c r="D1860">
        <v>1</v>
      </c>
      <c r="E1860" s="8" t="str">
        <f t="shared" si="59"/>
        <v>1-Aug-1965</v>
      </c>
      <c r="F1860" s="10">
        <v>20709.02</v>
      </c>
      <c r="G1860" t="s">
        <v>12</v>
      </c>
      <c r="H1860" t="s">
        <v>11</v>
      </c>
      <c r="I1860" t="s">
        <v>165</v>
      </c>
      <c r="J1860">
        <f t="shared" si="58"/>
        <v>57</v>
      </c>
      <c r="K1860">
        <v>0</v>
      </c>
    </row>
    <row r="1861" spans="1:11" x14ac:dyDescent="0.35">
      <c r="A1861" t="s">
        <v>1890</v>
      </c>
      <c r="B1861">
        <v>1992</v>
      </c>
      <c r="C1861" t="s">
        <v>20</v>
      </c>
      <c r="D1861">
        <v>14</v>
      </c>
      <c r="E1861" s="8" t="str">
        <f t="shared" si="59"/>
        <v>14-Sep-1992</v>
      </c>
      <c r="F1861" s="10">
        <v>20745.990000000002</v>
      </c>
      <c r="G1861" t="s">
        <v>12</v>
      </c>
      <c r="H1861" t="s">
        <v>16</v>
      </c>
      <c r="I1861" t="s">
        <v>23</v>
      </c>
      <c r="J1861">
        <f t="shared" si="58"/>
        <v>30</v>
      </c>
      <c r="K1861">
        <v>3</v>
      </c>
    </row>
    <row r="1862" spans="1:11" x14ac:dyDescent="0.35">
      <c r="A1862" t="s">
        <v>1891</v>
      </c>
      <c r="B1862">
        <v>1986</v>
      </c>
      <c r="C1862" t="s">
        <v>34</v>
      </c>
      <c r="D1862">
        <v>4</v>
      </c>
      <c r="E1862" s="8" t="str">
        <f t="shared" si="59"/>
        <v>4-Aug-1986</v>
      </c>
      <c r="F1862" s="10">
        <v>20773.63</v>
      </c>
      <c r="G1862" t="s">
        <v>11</v>
      </c>
      <c r="H1862" t="s">
        <v>12</v>
      </c>
      <c r="I1862" t="s">
        <v>355</v>
      </c>
      <c r="J1862">
        <f t="shared" si="58"/>
        <v>36</v>
      </c>
      <c r="K1862">
        <v>1</v>
      </c>
    </row>
    <row r="1863" spans="1:11" x14ac:dyDescent="0.35">
      <c r="A1863" t="s">
        <v>1892</v>
      </c>
      <c r="B1863">
        <v>1967</v>
      </c>
      <c r="C1863" t="s">
        <v>20</v>
      </c>
      <c r="D1863">
        <v>8</v>
      </c>
      <c r="E1863" s="8" t="str">
        <f t="shared" si="59"/>
        <v>8-Sep-1967</v>
      </c>
      <c r="F1863" s="10">
        <v>20781.490000000002</v>
      </c>
      <c r="G1863" t="s">
        <v>11</v>
      </c>
      <c r="H1863" t="s">
        <v>12</v>
      </c>
      <c r="I1863" t="s">
        <v>13</v>
      </c>
      <c r="J1863">
        <f t="shared" si="58"/>
        <v>55</v>
      </c>
      <c r="K1863">
        <v>0</v>
      </c>
    </row>
    <row r="1864" spans="1:11" x14ac:dyDescent="0.35">
      <c r="A1864" t="s">
        <v>1893</v>
      </c>
      <c r="B1864">
        <v>1975</v>
      </c>
      <c r="C1864" t="s">
        <v>30</v>
      </c>
      <c r="D1864">
        <v>8</v>
      </c>
      <c r="E1864" s="8" t="str">
        <f t="shared" si="59"/>
        <v>8-Dec-1975</v>
      </c>
      <c r="F1864" s="10">
        <v>20878.78</v>
      </c>
      <c r="G1864" t="s">
        <v>11</v>
      </c>
      <c r="H1864" t="s">
        <v>16</v>
      </c>
      <c r="I1864" t="s">
        <v>246</v>
      </c>
      <c r="J1864">
        <f t="shared" si="58"/>
        <v>47</v>
      </c>
      <c r="K1864">
        <v>0</v>
      </c>
    </row>
    <row r="1865" spans="1:11" x14ac:dyDescent="0.35">
      <c r="A1865" t="s">
        <v>1894</v>
      </c>
      <c r="B1865">
        <v>1964</v>
      </c>
      <c r="C1865" t="s">
        <v>15</v>
      </c>
      <c r="D1865">
        <v>19</v>
      </c>
      <c r="E1865" s="8" t="str">
        <f t="shared" si="59"/>
        <v>19-Nov-1964</v>
      </c>
      <c r="F1865" s="10">
        <v>20893.060000000001</v>
      </c>
      <c r="G1865" t="s">
        <v>11</v>
      </c>
      <c r="H1865" t="s">
        <v>12</v>
      </c>
      <c r="I1865" t="s">
        <v>23</v>
      </c>
      <c r="J1865">
        <f t="shared" si="58"/>
        <v>58</v>
      </c>
      <c r="K1865">
        <v>0</v>
      </c>
    </row>
    <row r="1866" spans="1:11" x14ac:dyDescent="0.35">
      <c r="A1866" t="s">
        <v>1895</v>
      </c>
      <c r="B1866">
        <v>1987</v>
      </c>
      <c r="C1866" t="s">
        <v>15</v>
      </c>
      <c r="D1866">
        <v>27</v>
      </c>
      <c r="E1866" s="8" t="str">
        <f t="shared" si="59"/>
        <v>27-Nov-1987</v>
      </c>
      <c r="F1866" s="10">
        <v>20984.09</v>
      </c>
      <c r="G1866" t="s">
        <v>11</v>
      </c>
      <c r="H1866" t="s">
        <v>11</v>
      </c>
      <c r="I1866" t="s">
        <v>163</v>
      </c>
      <c r="J1866">
        <f t="shared" si="58"/>
        <v>35</v>
      </c>
      <c r="K1866">
        <v>2</v>
      </c>
    </row>
    <row r="1867" spans="1:11" x14ac:dyDescent="0.35">
      <c r="A1867" t="s">
        <v>1896</v>
      </c>
      <c r="B1867">
        <v>1983</v>
      </c>
      <c r="C1867" t="s">
        <v>10</v>
      </c>
      <c r="D1867">
        <v>2</v>
      </c>
      <c r="E1867" s="8" t="str">
        <f t="shared" si="59"/>
        <v>2-Jul-1983</v>
      </c>
      <c r="F1867" s="10">
        <v>21082.16</v>
      </c>
      <c r="G1867" t="s">
        <v>12</v>
      </c>
      <c r="H1867" t="s">
        <v>11</v>
      </c>
      <c r="I1867" t="s">
        <v>41</v>
      </c>
      <c r="J1867">
        <f t="shared" si="58"/>
        <v>39</v>
      </c>
      <c r="K1867">
        <v>1</v>
      </c>
    </row>
    <row r="1868" spans="1:11" x14ac:dyDescent="0.35">
      <c r="A1868" t="s">
        <v>1897</v>
      </c>
      <c r="B1868">
        <v>1977</v>
      </c>
      <c r="C1868" t="s">
        <v>15</v>
      </c>
      <c r="D1868">
        <v>23</v>
      </c>
      <c r="E1868" s="8" t="str">
        <f t="shared" si="59"/>
        <v>23-Nov-1977</v>
      </c>
      <c r="F1868" s="10">
        <v>21098.55</v>
      </c>
      <c r="G1868" t="s">
        <v>12</v>
      </c>
      <c r="H1868" t="s">
        <v>12</v>
      </c>
      <c r="I1868" t="s">
        <v>23</v>
      </c>
      <c r="J1868">
        <f t="shared" si="58"/>
        <v>45</v>
      </c>
      <c r="K1868">
        <v>2</v>
      </c>
    </row>
    <row r="1869" spans="1:11" x14ac:dyDescent="0.35">
      <c r="A1869" t="s">
        <v>1898</v>
      </c>
      <c r="B1869">
        <v>1969</v>
      </c>
      <c r="C1869" t="s">
        <v>34</v>
      </c>
      <c r="D1869">
        <v>26</v>
      </c>
      <c r="E1869" s="8" t="str">
        <f t="shared" si="59"/>
        <v>26-Aug-1969</v>
      </c>
      <c r="F1869" s="10">
        <v>21195.82</v>
      </c>
      <c r="G1869" t="s">
        <v>12</v>
      </c>
      <c r="H1869" t="s">
        <v>16</v>
      </c>
      <c r="I1869" t="s">
        <v>13</v>
      </c>
      <c r="J1869">
        <f t="shared" si="58"/>
        <v>53</v>
      </c>
      <c r="K1869">
        <v>0</v>
      </c>
    </row>
    <row r="1870" spans="1:11" x14ac:dyDescent="0.35">
      <c r="A1870" t="s">
        <v>1899</v>
      </c>
      <c r="B1870">
        <v>1974</v>
      </c>
      <c r="C1870" t="s">
        <v>36</v>
      </c>
      <c r="D1870">
        <v>14</v>
      </c>
      <c r="E1870" s="8" t="str">
        <f t="shared" si="59"/>
        <v>14-Oct-1974</v>
      </c>
      <c r="F1870" s="10">
        <v>21223.68</v>
      </c>
      <c r="G1870" t="s">
        <v>12</v>
      </c>
      <c r="H1870" t="s">
        <v>11</v>
      </c>
      <c r="I1870" t="s">
        <v>13</v>
      </c>
      <c r="J1870">
        <f t="shared" si="58"/>
        <v>48</v>
      </c>
      <c r="K1870">
        <v>0</v>
      </c>
    </row>
    <row r="1871" spans="1:11" x14ac:dyDescent="0.35">
      <c r="A1871" t="s">
        <v>1900</v>
      </c>
      <c r="B1871">
        <v>1974</v>
      </c>
      <c r="C1871" t="s">
        <v>20</v>
      </c>
      <c r="D1871">
        <v>3</v>
      </c>
      <c r="E1871" s="8" t="str">
        <f t="shared" si="59"/>
        <v>3-Sep-1974</v>
      </c>
      <c r="F1871" s="10">
        <v>21232.18</v>
      </c>
      <c r="G1871" t="s">
        <v>12</v>
      </c>
      <c r="H1871" t="s">
        <v>11</v>
      </c>
      <c r="I1871" t="s">
        <v>41</v>
      </c>
      <c r="J1871">
        <f t="shared" si="58"/>
        <v>48</v>
      </c>
      <c r="K1871">
        <v>0</v>
      </c>
    </row>
    <row r="1872" spans="1:11" x14ac:dyDescent="0.35">
      <c r="A1872" t="s">
        <v>1901</v>
      </c>
      <c r="B1872">
        <v>1980</v>
      </c>
      <c r="C1872" t="s">
        <v>30</v>
      </c>
      <c r="D1872">
        <v>10</v>
      </c>
      <c r="E1872" s="8" t="str">
        <f t="shared" si="59"/>
        <v>10-Dec-1980</v>
      </c>
      <c r="F1872" s="10">
        <v>21259.38</v>
      </c>
      <c r="G1872" t="s">
        <v>12</v>
      </c>
      <c r="H1872" t="s">
        <v>12</v>
      </c>
      <c r="I1872" t="s">
        <v>165</v>
      </c>
      <c r="J1872">
        <f t="shared" si="58"/>
        <v>42</v>
      </c>
      <c r="K1872">
        <v>2</v>
      </c>
    </row>
    <row r="1873" spans="1:11" x14ac:dyDescent="0.35">
      <c r="A1873" t="s">
        <v>1902</v>
      </c>
      <c r="B1873">
        <v>2004</v>
      </c>
      <c r="C1873" t="s">
        <v>34</v>
      </c>
      <c r="D1873">
        <v>4</v>
      </c>
      <c r="E1873" s="8" t="str">
        <f t="shared" si="59"/>
        <v>4-Aug-2004</v>
      </c>
      <c r="F1873" s="10">
        <v>21344.85</v>
      </c>
      <c r="G1873" t="s">
        <v>12</v>
      </c>
      <c r="H1873" t="s">
        <v>16</v>
      </c>
      <c r="I1873" t="s">
        <v>246</v>
      </c>
      <c r="J1873">
        <f t="shared" si="58"/>
        <v>18</v>
      </c>
      <c r="K1873">
        <v>0</v>
      </c>
    </row>
    <row r="1874" spans="1:11" x14ac:dyDescent="0.35">
      <c r="A1874" t="s">
        <v>1903</v>
      </c>
      <c r="B1874">
        <v>1980</v>
      </c>
      <c r="C1874" t="s">
        <v>20</v>
      </c>
      <c r="D1874">
        <v>4</v>
      </c>
      <c r="E1874" s="8" t="str">
        <f t="shared" si="59"/>
        <v>4-Sep-1980</v>
      </c>
      <c r="F1874" s="10">
        <v>21348.71</v>
      </c>
      <c r="G1874" t="s">
        <v>11</v>
      </c>
      <c r="H1874" t="s">
        <v>16</v>
      </c>
      <c r="I1874" t="s">
        <v>23</v>
      </c>
      <c r="J1874">
        <f t="shared" si="58"/>
        <v>42</v>
      </c>
      <c r="K1874">
        <v>0</v>
      </c>
    </row>
    <row r="1875" spans="1:11" x14ac:dyDescent="0.35">
      <c r="A1875" t="s">
        <v>1904</v>
      </c>
      <c r="B1875">
        <v>1990</v>
      </c>
      <c r="C1875" t="s">
        <v>15</v>
      </c>
      <c r="D1875">
        <v>21</v>
      </c>
      <c r="E1875" s="8" t="str">
        <f t="shared" si="59"/>
        <v>21-Nov-1990</v>
      </c>
      <c r="F1875" s="10">
        <v>21472.48</v>
      </c>
      <c r="G1875" t="s">
        <v>11</v>
      </c>
      <c r="H1875" t="s">
        <v>11</v>
      </c>
      <c r="I1875" t="s">
        <v>23</v>
      </c>
      <c r="J1875">
        <f t="shared" si="58"/>
        <v>32</v>
      </c>
      <c r="K1875">
        <v>4</v>
      </c>
    </row>
    <row r="1876" spans="1:11" x14ac:dyDescent="0.35">
      <c r="A1876" t="s">
        <v>1905</v>
      </c>
      <c r="B1876">
        <v>1999</v>
      </c>
      <c r="C1876" t="s">
        <v>18</v>
      </c>
      <c r="D1876">
        <v>12</v>
      </c>
      <c r="E1876" s="8" t="str">
        <f t="shared" si="59"/>
        <v>12-Jun-1999</v>
      </c>
      <c r="F1876" s="10">
        <v>21595.38</v>
      </c>
      <c r="G1876" t="s">
        <v>11</v>
      </c>
      <c r="H1876" t="s">
        <v>12</v>
      </c>
      <c r="I1876" t="s">
        <v>23</v>
      </c>
      <c r="J1876">
        <f t="shared" si="58"/>
        <v>23</v>
      </c>
      <c r="K1876">
        <v>0</v>
      </c>
    </row>
    <row r="1877" spans="1:11" x14ac:dyDescent="0.35">
      <c r="A1877" t="s">
        <v>1906</v>
      </c>
      <c r="B1877">
        <v>1983</v>
      </c>
      <c r="C1877" t="s">
        <v>30</v>
      </c>
      <c r="D1877">
        <v>25</v>
      </c>
      <c r="E1877" s="8" t="str">
        <f t="shared" si="59"/>
        <v>25-Dec-1983</v>
      </c>
      <c r="F1877" s="10">
        <v>21659.93</v>
      </c>
      <c r="G1877" t="s">
        <v>12</v>
      </c>
      <c r="H1877" t="s">
        <v>12</v>
      </c>
      <c r="I1877" t="s">
        <v>246</v>
      </c>
      <c r="J1877">
        <f t="shared" si="58"/>
        <v>39</v>
      </c>
      <c r="K1877">
        <v>3</v>
      </c>
    </row>
    <row r="1878" spans="1:11" x14ac:dyDescent="0.35">
      <c r="A1878" t="s">
        <v>1907</v>
      </c>
      <c r="B1878">
        <v>1962</v>
      </c>
      <c r="C1878" t="s">
        <v>15</v>
      </c>
      <c r="D1878">
        <v>16</v>
      </c>
      <c r="E1878" s="8" t="str">
        <f t="shared" si="59"/>
        <v>16-Nov-1962</v>
      </c>
      <c r="F1878" s="10">
        <v>21661.16</v>
      </c>
      <c r="G1878" t="s">
        <v>11</v>
      </c>
      <c r="H1878" t="s">
        <v>11</v>
      </c>
      <c r="I1878" t="s">
        <v>23</v>
      </c>
      <c r="J1878">
        <f t="shared" si="58"/>
        <v>60</v>
      </c>
      <c r="K1878">
        <v>0</v>
      </c>
    </row>
    <row r="1879" spans="1:11" x14ac:dyDescent="0.35">
      <c r="A1879" t="s">
        <v>1908</v>
      </c>
      <c r="B1879">
        <v>1976</v>
      </c>
      <c r="C1879" t="s">
        <v>10</v>
      </c>
      <c r="D1879">
        <v>18</v>
      </c>
      <c r="E1879" s="8" t="str">
        <f t="shared" si="59"/>
        <v>18-Jul-1976</v>
      </c>
      <c r="F1879" s="10">
        <v>21677.279999999999</v>
      </c>
      <c r="G1879" t="s">
        <v>12</v>
      </c>
      <c r="H1879" t="s">
        <v>16</v>
      </c>
      <c r="I1879" t="s">
        <v>23</v>
      </c>
      <c r="J1879">
        <f t="shared" si="58"/>
        <v>46</v>
      </c>
      <c r="K1879">
        <v>1</v>
      </c>
    </row>
    <row r="1880" spans="1:11" x14ac:dyDescent="0.35">
      <c r="A1880" t="s">
        <v>1909</v>
      </c>
      <c r="B1880">
        <v>1979</v>
      </c>
      <c r="C1880" t="s">
        <v>20</v>
      </c>
      <c r="D1880">
        <v>20</v>
      </c>
      <c r="E1880" s="8" t="str">
        <f t="shared" si="59"/>
        <v>20-Sep-1979</v>
      </c>
      <c r="F1880" s="10">
        <v>21771.34</v>
      </c>
      <c r="G1880" t="s">
        <v>12</v>
      </c>
      <c r="H1880" t="s">
        <v>16</v>
      </c>
      <c r="I1880" t="s">
        <v>246</v>
      </c>
      <c r="J1880">
        <f t="shared" si="58"/>
        <v>43</v>
      </c>
      <c r="K1880">
        <v>1</v>
      </c>
    </row>
    <row r="1881" spans="1:11" x14ac:dyDescent="0.35">
      <c r="A1881" t="s">
        <v>1910</v>
      </c>
      <c r="B1881">
        <v>1979</v>
      </c>
      <c r="C1881" t="s">
        <v>20</v>
      </c>
      <c r="D1881">
        <v>28</v>
      </c>
      <c r="E1881" s="8" t="str">
        <f t="shared" si="59"/>
        <v>28-Sep-1979</v>
      </c>
      <c r="F1881" s="10">
        <v>21774.32</v>
      </c>
      <c r="G1881" t="s">
        <v>12</v>
      </c>
      <c r="H1881" t="s">
        <v>11</v>
      </c>
      <c r="I1881" t="s">
        <v>23</v>
      </c>
      <c r="J1881">
        <f t="shared" si="58"/>
        <v>43</v>
      </c>
      <c r="K1881">
        <v>0</v>
      </c>
    </row>
    <row r="1882" spans="1:11" x14ac:dyDescent="0.35">
      <c r="A1882" t="s">
        <v>1911</v>
      </c>
      <c r="B1882">
        <v>1963</v>
      </c>
      <c r="C1882" t="s">
        <v>34</v>
      </c>
      <c r="D1882">
        <v>27</v>
      </c>
      <c r="E1882" s="8" t="str">
        <f t="shared" si="59"/>
        <v>27-Aug-1963</v>
      </c>
      <c r="F1882" s="10">
        <v>21797</v>
      </c>
      <c r="G1882" t="s">
        <v>12</v>
      </c>
      <c r="H1882" t="s">
        <v>16</v>
      </c>
      <c r="I1882" t="s">
        <v>41</v>
      </c>
      <c r="J1882">
        <f t="shared" si="58"/>
        <v>59</v>
      </c>
      <c r="K1882">
        <v>0</v>
      </c>
    </row>
    <row r="1883" spans="1:11" x14ac:dyDescent="0.35">
      <c r="A1883" t="s">
        <v>1912</v>
      </c>
      <c r="B1883">
        <v>1979</v>
      </c>
      <c r="C1883" t="s">
        <v>34</v>
      </c>
      <c r="D1883">
        <v>17</v>
      </c>
      <c r="E1883" s="8" t="str">
        <f t="shared" si="59"/>
        <v>17-Aug-1979</v>
      </c>
      <c r="F1883" s="10">
        <v>21880.82</v>
      </c>
      <c r="G1883" t="s">
        <v>12</v>
      </c>
      <c r="H1883" t="s">
        <v>16</v>
      </c>
      <c r="I1883" t="s">
        <v>23</v>
      </c>
      <c r="J1883">
        <f t="shared" si="58"/>
        <v>43</v>
      </c>
      <c r="K1883">
        <v>2</v>
      </c>
    </row>
    <row r="1884" spans="1:11" x14ac:dyDescent="0.35">
      <c r="A1884" t="s">
        <v>1913</v>
      </c>
      <c r="B1884">
        <v>2003</v>
      </c>
      <c r="C1884" t="s">
        <v>20</v>
      </c>
      <c r="D1884">
        <v>28</v>
      </c>
      <c r="E1884" s="8" t="str">
        <f t="shared" si="59"/>
        <v>28-Sep-2003</v>
      </c>
      <c r="F1884" s="10">
        <v>21882.400000000001</v>
      </c>
      <c r="G1884" t="s">
        <v>11</v>
      </c>
      <c r="H1884" t="s">
        <v>16</v>
      </c>
      <c r="I1884" t="s">
        <v>41</v>
      </c>
      <c r="J1884">
        <f t="shared" si="58"/>
        <v>19</v>
      </c>
      <c r="K1884">
        <v>0</v>
      </c>
    </row>
    <row r="1885" spans="1:11" x14ac:dyDescent="0.35">
      <c r="A1885" t="s">
        <v>1914</v>
      </c>
      <c r="B1885">
        <v>1975</v>
      </c>
      <c r="C1885" t="s">
        <v>30</v>
      </c>
      <c r="D1885">
        <v>19</v>
      </c>
      <c r="E1885" s="8" t="str">
        <f t="shared" si="59"/>
        <v>19-Dec-1975</v>
      </c>
      <c r="F1885" s="10">
        <v>21978.68</v>
      </c>
      <c r="G1885" t="s">
        <v>12</v>
      </c>
      <c r="H1885" t="s">
        <v>12</v>
      </c>
      <c r="I1885" t="s">
        <v>13</v>
      </c>
      <c r="J1885">
        <f t="shared" si="58"/>
        <v>47</v>
      </c>
      <c r="K1885">
        <v>1</v>
      </c>
    </row>
    <row r="1886" spans="1:11" x14ac:dyDescent="0.35">
      <c r="A1886" t="s">
        <v>1915</v>
      </c>
      <c r="B1886">
        <v>1989</v>
      </c>
      <c r="C1886" t="s">
        <v>36</v>
      </c>
      <c r="D1886">
        <v>14</v>
      </c>
      <c r="E1886" s="8" t="str">
        <f t="shared" si="59"/>
        <v>14-Oct-1989</v>
      </c>
      <c r="F1886" s="10">
        <v>21984.47</v>
      </c>
      <c r="G1886" t="s">
        <v>12</v>
      </c>
      <c r="H1886" t="s">
        <v>16</v>
      </c>
      <c r="I1886" t="s">
        <v>23</v>
      </c>
      <c r="J1886">
        <f t="shared" si="58"/>
        <v>33</v>
      </c>
      <c r="K1886">
        <v>0</v>
      </c>
    </row>
    <row r="1887" spans="1:11" x14ac:dyDescent="0.35">
      <c r="A1887" t="s">
        <v>1916</v>
      </c>
      <c r="B1887">
        <v>2001</v>
      </c>
      <c r="C1887" t="s">
        <v>34</v>
      </c>
      <c r="D1887">
        <v>28</v>
      </c>
      <c r="E1887" s="8" t="str">
        <f t="shared" si="59"/>
        <v>28-Aug-2001</v>
      </c>
      <c r="F1887" s="10">
        <v>22097.62</v>
      </c>
      <c r="G1887" t="s">
        <v>12</v>
      </c>
      <c r="H1887" t="s">
        <v>16</v>
      </c>
      <c r="I1887" t="s">
        <v>41</v>
      </c>
      <c r="J1887">
        <f t="shared" si="58"/>
        <v>21</v>
      </c>
      <c r="K1887">
        <v>0</v>
      </c>
    </row>
    <row r="1888" spans="1:11" x14ac:dyDescent="0.35">
      <c r="A1888" t="s">
        <v>1917</v>
      </c>
      <c r="B1888">
        <v>1980</v>
      </c>
      <c r="C1888" t="s">
        <v>20</v>
      </c>
      <c r="D1888">
        <v>12</v>
      </c>
      <c r="E1888" s="8" t="str">
        <f t="shared" si="59"/>
        <v>12-Sep-1980</v>
      </c>
      <c r="F1888" s="10">
        <v>22144.03</v>
      </c>
      <c r="G1888" t="s">
        <v>11</v>
      </c>
      <c r="H1888" t="s">
        <v>11</v>
      </c>
      <c r="I1888" t="s">
        <v>41</v>
      </c>
      <c r="J1888">
        <f t="shared" si="58"/>
        <v>42</v>
      </c>
      <c r="K1888">
        <v>0</v>
      </c>
    </row>
    <row r="1889" spans="1:11" x14ac:dyDescent="0.35">
      <c r="A1889" t="s">
        <v>1918</v>
      </c>
      <c r="B1889">
        <v>1965</v>
      </c>
      <c r="C1889" t="s">
        <v>34</v>
      </c>
      <c r="D1889">
        <v>24</v>
      </c>
      <c r="E1889" s="8" t="str">
        <f t="shared" si="59"/>
        <v>24-Aug-1965</v>
      </c>
      <c r="F1889" s="10">
        <v>22192.44</v>
      </c>
      <c r="G1889" t="s">
        <v>12</v>
      </c>
      <c r="H1889" t="s">
        <v>16</v>
      </c>
      <c r="I1889" t="s">
        <v>13</v>
      </c>
      <c r="J1889">
        <f t="shared" si="58"/>
        <v>57</v>
      </c>
      <c r="K1889">
        <v>1</v>
      </c>
    </row>
    <row r="1890" spans="1:11" x14ac:dyDescent="0.35">
      <c r="A1890" t="s">
        <v>1919</v>
      </c>
      <c r="B1890">
        <v>1971</v>
      </c>
      <c r="C1890" t="s">
        <v>18</v>
      </c>
      <c r="D1890">
        <v>16</v>
      </c>
      <c r="E1890" s="8" t="str">
        <f t="shared" si="59"/>
        <v>16-Jun-1971</v>
      </c>
      <c r="F1890" s="10">
        <v>22218.11</v>
      </c>
      <c r="G1890" t="s">
        <v>11</v>
      </c>
      <c r="H1890" t="s">
        <v>12</v>
      </c>
      <c r="I1890" t="s">
        <v>13</v>
      </c>
      <c r="J1890">
        <f t="shared" si="58"/>
        <v>51</v>
      </c>
      <c r="K1890">
        <v>1</v>
      </c>
    </row>
    <row r="1891" spans="1:11" x14ac:dyDescent="0.35">
      <c r="A1891" t="s">
        <v>1920</v>
      </c>
      <c r="B1891">
        <v>1982</v>
      </c>
      <c r="C1891" t="s">
        <v>30</v>
      </c>
      <c r="D1891">
        <v>27</v>
      </c>
      <c r="E1891" s="8" t="str">
        <f t="shared" si="59"/>
        <v>27-Dec-1982</v>
      </c>
      <c r="F1891" s="10">
        <v>22331.57</v>
      </c>
      <c r="G1891" t="s">
        <v>11</v>
      </c>
      <c r="H1891" t="s">
        <v>12</v>
      </c>
      <c r="I1891" t="s">
        <v>246</v>
      </c>
      <c r="J1891">
        <f t="shared" si="58"/>
        <v>40</v>
      </c>
      <c r="K1891">
        <v>1</v>
      </c>
    </row>
    <row r="1892" spans="1:11" x14ac:dyDescent="0.35">
      <c r="A1892" t="s">
        <v>1921</v>
      </c>
      <c r="B1892">
        <v>1999</v>
      </c>
      <c r="C1892" t="s">
        <v>34</v>
      </c>
      <c r="D1892">
        <v>26</v>
      </c>
      <c r="E1892" s="8" t="str">
        <f t="shared" si="59"/>
        <v>26-Aug-1999</v>
      </c>
      <c r="F1892" s="10">
        <v>22395.74</v>
      </c>
      <c r="G1892" t="s">
        <v>12</v>
      </c>
      <c r="H1892" t="s">
        <v>11</v>
      </c>
      <c r="I1892" t="s">
        <v>246</v>
      </c>
      <c r="J1892">
        <f t="shared" si="58"/>
        <v>23</v>
      </c>
      <c r="K1892">
        <v>2</v>
      </c>
    </row>
    <row r="1893" spans="1:11" x14ac:dyDescent="0.35">
      <c r="A1893" t="s">
        <v>1922</v>
      </c>
      <c r="B1893">
        <v>1966</v>
      </c>
      <c r="C1893" t="s">
        <v>34</v>
      </c>
      <c r="D1893">
        <v>18</v>
      </c>
      <c r="E1893" s="8" t="str">
        <f t="shared" si="59"/>
        <v>18-Aug-1966</v>
      </c>
      <c r="F1893" s="10">
        <v>22412.65</v>
      </c>
      <c r="G1893" t="s">
        <v>12</v>
      </c>
      <c r="H1893" t="s">
        <v>12</v>
      </c>
      <c r="I1893" t="s">
        <v>275</v>
      </c>
      <c r="J1893">
        <f t="shared" si="58"/>
        <v>56</v>
      </c>
      <c r="K1893">
        <v>0</v>
      </c>
    </row>
    <row r="1894" spans="1:11" x14ac:dyDescent="0.35">
      <c r="A1894" t="s">
        <v>1923</v>
      </c>
      <c r="B1894">
        <v>1983</v>
      </c>
      <c r="C1894" t="s">
        <v>30</v>
      </c>
      <c r="D1894">
        <v>21</v>
      </c>
      <c r="E1894" s="8" t="str">
        <f t="shared" si="59"/>
        <v>21-Dec-1983</v>
      </c>
      <c r="F1894" s="10">
        <v>22462.04</v>
      </c>
      <c r="G1894" t="s">
        <v>12</v>
      </c>
      <c r="H1894" t="s">
        <v>16</v>
      </c>
      <c r="I1894" t="s">
        <v>165</v>
      </c>
      <c r="J1894">
        <f t="shared" si="58"/>
        <v>39</v>
      </c>
      <c r="K1894">
        <v>1</v>
      </c>
    </row>
    <row r="1895" spans="1:11" x14ac:dyDescent="0.35">
      <c r="A1895" t="s">
        <v>1924</v>
      </c>
      <c r="B1895">
        <v>1979</v>
      </c>
      <c r="C1895" t="s">
        <v>15</v>
      </c>
      <c r="D1895">
        <v>14</v>
      </c>
      <c r="E1895" s="8" t="str">
        <f t="shared" si="59"/>
        <v>14-Nov-1979</v>
      </c>
      <c r="F1895" s="10">
        <v>22478.6</v>
      </c>
      <c r="G1895" t="s">
        <v>12</v>
      </c>
      <c r="H1895" t="s">
        <v>11</v>
      </c>
      <c r="I1895" t="s">
        <v>41</v>
      </c>
      <c r="J1895">
        <f t="shared" si="58"/>
        <v>43</v>
      </c>
      <c r="K1895">
        <v>2</v>
      </c>
    </row>
    <row r="1896" spans="1:11" x14ac:dyDescent="0.35">
      <c r="A1896" t="s">
        <v>1925</v>
      </c>
      <c r="B1896">
        <v>2003</v>
      </c>
      <c r="C1896" t="s">
        <v>10</v>
      </c>
      <c r="D1896">
        <v>25</v>
      </c>
      <c r="E1896" s="8" t="str">
        <f t="shared" si="59"/>
        <v>25-Jul-2003</v>
      </c>
      <c r="F1896" s="10">
        <v>22493.66</v>
      </c>
      <c r="G1896" t="s">
        <v>11</v>
      </c>
      <c r="H1896" t="s">
        <v>16</v>
      </c>
      <c r="I1896" t="s">
        <v>23</v>
      </c>
      <c r="J1896">
        <f t="shared" si="58"/>
        <v>19</v>
      </c>
      <c r="K1896">
        <v>2</v>
      </c>
    </row>
    <row r="1897" spans="1:11" x14ac:dyDescent="0.35">
      <c r="A1897" t="s">
        <v>1926</v>
      </c>
      <c r="B1897">
        <v>1970</v>
      </c>
      <c r="C1897" t="s">
        <v>15</v>
      </c>
      <c r="D1897">
        <v>9</v>
      </c>
      <c r="E1897" s="8" t="str">
        <f t="shared" si="59"/>
        <v>9-Nov-1970</v>
      </c>
      <c r="F1897" s="10">
        <v>23045.57</v>
      </c>
      <c r="G1897" t="s">
        <v>11</v>
      </c>
      <c r="H1897" t="s">
        <v>11</v>
      </c>
      <c r="I1897" t="s">
        <v>246</v>
      </c>
      <c r="J1897">
        <f t="shared" si="58"/>
        <v>52</v>
      </c>
      <c r="K1897">
        <v>0</v>
      </c>
    </row>
    <row r="1898" spans="1:11" x14ac:dyDescent="0.35">
      <c r="A1898" t="s">
        <v>1927</v>
      </c>
      <c r="B1898">
        <v>1975</v>
      </c>
      <c r="C1898" t="s">
        <v>20</v>
      </c>
      <c r="D1898">
        <v>9</v>
      </c>
      <c r="E1898" s="8" t="str">
        <f t="shared" si="59"/>
        <v>9-Sep-1975</v>
      </c>
      <c r="F1898" s="10">
        <v>23065.42</v>
      </c>
      <c r="G1898" t="s">
        <v>11</v>
      </c>
      <c r="H1898" t="s">
        <v>11</v>
      </c>
      <c r="I1898" t="s">
        <v>13</v>
      </c>
      <c r="J1898">
        <f t="shared" si="58"/>
        <v>47</v>
      </c>
      <c r="K1898">
        <v>0</v>
      </c>
    </row>
    <row r="1899" spans="1:11" x14ac:dyDescent="0.35">
      <c r="A1899" t="s">
        <v>1928</v>
      </c>
      <c r="B1899">
        <v>2003</v>
      </c>
      <c r="C1899" t="s">
        <v>30</v>
      </c>
      <c r="D1899">
        <v>14</v>
      </c>
      <c r="E1899" s="8" t="str">
        <f t="shared" si="59"/>
        <v>14-Dec-2003</v>
      </c>
      <c r="F1899" s="10">
        <v>23082.959999999999</v>
      </c>
      <c r="G1899" t="s">
        <v>11</v>
      </c>
      <c r="H1899" t="s">
        <v>11</v>
      </c>
      <c r="I1899" t="s">
        <v>41</v>
      </c>
      <c r="J1899">
        <f t="shared" si="58"/>
        <v>19</v>
      </c>
      <c r="K1899">
        <v>0</v>
      </c>
    </row>
    <row r="1900" spans="1:11" x14ac:dyDescent="0.35">
      <c r="A1900" t="s">
        <v>1929</v>
      </c>
      <c r="B1900">
        <v>1997</v>
      </c>
      <c r="C1900" t="s">
        <v>34</v>
      </c>
      <c r="D1900">
        <v>7</v>
      </c>
      <c r="E1900" s="8" t="str">
        <f t="shared" si="59"/>
        <v>7-Aug-1997</v>
      </c>
      <c r="F1900" s="10">
        <v>23241.47</v>
      </c>
      <c r="G1900" t="s">
        <v>11</v>
      </c>
      <c r="H1900" t="s">
        <v>12</v>
      </c>
      <c r="I1900" t="s">
        <v>169</v>
      </c>
      <c r="J1900">
        <f t="shared" si="58"/>
        <v>25</v>
      </c>
      <c r="K1900">
        <v>2</v>
      </c>
    </row>
    <row r="1901" spans="1:11" x14ac:dyDescent="0.35">
      <c r="A1901" t="s">
        <v>1930</v>
      </c>
      <c r="B1901">
        <v>1969</v>
      </c>
      <c r="C1901" t="s">
        <v>15</v>
      </c>
      <c r="D1901">
        <v>14</v>
      </c>
      <c r="E1901" s="8" t="str">
        <f t="shared" si="59"/>
        <v>14-Nov-1969</v>
      </c>
      <c r="F1901" s="10">
        <v>23244.79</v>
      </c>
      <c r="G1901" t="s">
        <v>11</v>
      </c>
      <c r="H1901" t="s">
        <v>12</v>
      </c>
      <c r="I1901" t="s">
        <v>13</v>
      </c>
      <c r="J1901">
        <f t="shared" si="58"/>
        <v>53</v>
      </c>
      <c r="K1901">
        <v>1</v>
      </c>
    </row>
    <row r="1902" spans="1:11" x14ac:dyDescent="0.35">
      <c r="A1902" t="s">
        <v>1931</v>
      </c>
      <c r="B1902">
        <v>1994</v>
      </c>
      <c r="C1902" t="s">
        <v>36</v>
      </c>
      <c r="D1902">
        <v>3</v>
      </c>
      <c r="E1902" s="8" t="str">
        <f t="shared" si="59"/>
        <v>3-Oct-1994</v>
      </c>
      <c r="F1902" s="10">
        <v>23288.93</v>
      </c>
      <c r="G1902" t="s">
        <v>11</v>
      </c>
      <c r="H1902" t="s">
        <v>12</v>
      </c>
      <c r="I1902" t="s">
        <v>246</v>
      </c>
      <c r="J1902">
        <f t="shared" si="58"/>
        <v>28</v>
      </c>
      <c r="K1902">
        <v>1</v>
      </c>
    </row>
    <row r="1903" spans="1:11" x14ac:dyDescent="0.35">
      <c r="A1903" t="s">
        <v>1932</v>
      </c>
      <c r="B1903">
        <v>1973</v>
      </c>
      <c r="C1903" t="s">
        <v>36</v>
      </c>
      <c r="D1903">
        <v>22</v>
      </c>
      <c r="E1903" s="8" t="str">
        <f t="shared" si="59"/>
        <v>22-Oct-1973</v>
      </c>
      <c r="F1903" s="10">
        <v>23306.55</v>
      </c>
      <c r="G1903" t="s">
        <v>11</v>
      </c>
      <c r="H1903" t="s">
        <v>11</v>
      </c>
      <c r="I1903" t="s">
        <v>41</v>
      </c>
      <c r="J1903">
        <f t="shared" si="58"/>
        <v>49</v>
      </c>
      <c r="K1903">
        <v>2</v>
      </c>
    </row>
    <row r="1904" spans="1:11" x14ac:dyDescent="0.35">
      <c r="A1904" t="s">
        <v>1933</v>
      </c>
      <c r="B1904">
        <v>1975</v>
      </c>
      <c r="C1904" t="s">
        <v>15</v>
      </c>
      <c r="D1904">
        <v>13</v>
      </c>
      <c r="E1904" s="8" t="str">
        <f t="shared" si="59"/>
        <v>13-Nov-1975</v>
      </c>
      <c r="F1904" s="10">
        <v>23401.31</v>
      </c>
      <c r="G1904" t="s">
        <v>11</v>
      </c>
      <c r="H1904" t="s">
        <v>12</v>
      </c>
      <c r="I1904" t="s">
        <v>246</v>
      </c>
      <c r="J1904">
        <f t="shared" si="58"/>
        <v>47</v>
      </c>
      <c r="K1904">
        <v>1</v>
      </c>
    </row>
    <row r="1905" spans="1:11" x14ac:dyDescent="0.35">
      <c r="A1905" t="s">
        <v>1934</v>
      </c>
      <c r="B1905">
        <v>1983</v>
      </c>
      <c r="C1905" t="s">
        <v>34</v>
      </c>
      <c r="D1905">
        <v>26</v>
      </c>
      <c r="E1905" s="8" t="str">
        <f t="shared" si="59"/>
        <v>26-Aug-1983</v>
      </c>
      <c r="F1905" s="10">
        <v>23563.02</v>
      </c>
      <c r="G1905" t="s">
        <v>11</v>
      </c>
      <c r="H1905" t="s">
        <v>11</v>
      </c>
      <c r="I1905" t="s">
        <v>13</v>
      </c>
      <c r="J1905">
        <f t="shared" si="58"/>
        <v>39</v>
      </c>
      <c r="K1905">
        <v>2</v>
      </c>
    </row>
    <row r="1906" spans="1:11" x14ac:dyDescent="0.35">
      <c r="A1906" t="s">
        <v>1935</v>
      </c>
      <c r="B1906">
        <v>1974</v>
      </c>
      <c r="C1906" t="s">
        <v>18</v>
      </c>
      <c r="D1906">
        <v>2</v>
      </c>
      <c r="E1906" s="8" t="str">
        <f t="shared" si="59"/>
        <v>2-Jun-1974</v>
      </c>
      <c r="F1906" s="10">
        <v>23568.27</v>
      </c>
      <c r="G1906" t="s">
        <v>11</v>
      </c>
      <c r="H1906" t="s">
        <v>11</v>
      </c>
      <c r="I1906" t="s">
        <v>41</v>
      </c>
      <c r="J1906">
        <f t="shared" si="58"/>
        <v>49</v>
      </c>
      <c r="K1906">
        <v>1</v>
      </c>
    </row>
    <row r="1907" spans="1:11" x14ac:dyDescent="0.35">
      <c r="A1907" t="s">
        <v>1936</v>
      </c>
      <c r="B1907">
        <v>1973</v>
      </c>
      <c r="C1907" t="s">
        <v>18</v>
      </c>
      <c r="D1907">
        <v>27</v>
      </c>
      <c r="E1907" s="8" t="str">
        <f t="shared" si="59"/>
        <v>27-Jun-1973</v>
      </c>
      <c r="F1907" s="10">
        <v>23807.24</v>
      </c>
      <c r="G1907" t="s">
        <v>11</v>
      </c>
      <c r="H1907" t="s">
        <v>12</v>
      </c>
      <c r="I1907" t="s">
        <v>23</v>
      </c>
      <c r="J1907">
        <f t="shared" si="58"/>
        <v>49</v>
      </c>
      <c r="K1907">
        <v>2</v>
      </c>
    </row>
    <row r="1908" spans="1:11" x14ac:dyDescent="0.35">
      <c r="A1908" t="s">
        <v>1937</v>
      </c>
      <c r="B1908">
        <v>1970</v>
      </c>
      <c r="C1908" t="s">
        <v>34</v>
      </c>
      <c r="D1908">
        <v>8</v>
      </c>
      <c r="E1908" s="8" t="str">
        <f t="shared" si="59"/>
        <v>8-Aug-1970</v>
      </c>
      <c r="F1908" s="10">
        <v>23887.66</v>
      </c>
      <c r="G1908" t="s">
        <v>11</v>
      </c>
      <c r="H1908" t="s">
        <v>12</v>
      </c>
      <c r="I1908" t="s">
        <v>23</v>
      </c>
      <c r="J1908">
        <f t="shared" si="58"/>
        <v>52</v>
      </c>
      <c r="K1908">
        <v>1</v>
      </c>
    </row>
    <row r="1909" spans="1:11" x14ac:dyDescent="0.35">
      <c r="A1909" t="s">
        <v>1938</v>
      </c>
      <c r="B1909">
        <v>1971</v>
      </c>
      <c r="C1909" t="s">
        <v>10</v>
      </c>
      <c r="D1909">
        <v>10</v>
      </c>
      <c r="E1909" s="8" t="str">
        <f t="shared" si="59"/>
        <v>10-Jul-1971</v>
      </c>
      <c r="F1909" s="10">
        <v>23967.38</v>
      </c>
      <c r="G1909" t="s">
        <v>11</v>
      </c>
      <c r="H1909" t="s">
        <v>11</v>
      </c>
      <c r="I1909" t="s">
        <v>23</v>
      </c>
      <c r="J1909">
        <f t="shared" si="58"/>
        <v>51</v>
      </c>
      <c r="K1909">
        <v>2</v>
      </c>
    </row>
    <row r="1910" spans="1:11" x14ac:dyDescent="0.35">
      <c r="A1910" t="s">
        <v>1939</v>
      </c>
      <c r="B1910">
        <v>2003</v>
      </c>
      <c r="C1910" t="s">
        <v>30</v>
      </c>
      <c r="D1910">
        <v>30</v>
      </c>
      <c r="E1910" s="8" t="str">
        <f t="shared" si="59"/>
        <v>30-Dec-2003</v>
      </c>
      <c r="F1910" s="10">
        <v>24059.68</v>
      </c>
      <c r="G1910" t="s">
        <v>11</v>
      </c>
      <c r="H1910" t="s">
        <v>11</v>
      </c>
      <c r="I1910" t="s">
        <v>23</v>
      </c>
      <c r="J1910">
        <f t="shared" si="58"/>
        <v>19</v>
      </c>
      <c r="K1910">
        <v>2</v>
      </c>
    </row>
    <row r="1911" spans="1:11" x14ac:dyDescent="0.35">
      <c r="A1911" t="s">
        <v>1940</v>
      </c>
      <c r="B1911">
        <v>1973</v>
      </c>
      <c r="C1911" t="s">
        <v>18</v>
      </c>
      <c r="D1911">
        <v>13</v>
      </c>
      <c r="E1911" s="8" t="str">
        <f t="shared" si="59"/>
        <v>13-Jun-1973</v>
      </c>
      <c r="F1911" s="10">
        <v>24106.91</v>
      </c>
      <c r="G1911" t="s">
        <v>11</v>
      </c>
      <c r="H1911" t="s">
        <v>11</v>
      </c>
      <c r="I1911" t="s">
        <v>246</v>
      </c>
      <c r="J1911">
        <f t="shared" si="58"/>
        <v>49</v>
      </c>
      <c r="K1911">
        <v>3</v>
      </c>
    </row>
    <row r="1912" spans="1:11" x14ac:dyDescent="0.35">
      <c r="A1912" t="s">
        <v>1941</v>
      </c>
      <c r="B1912">
        <v>1974</v>
      </c>
      <c r="C1912" t="s">
        <v>20</v>
      </c>
      <c r="D1912">
        <v>10</v>
      </c>
      <c r="E1912" s="8" t="str">
        <f t="shared" si="59"/>
        <v>10-Sep-1974</v>
      </c>
      <c r="F1912" s="10">
        <v>24180.93</v>
      </c>
      <c r="G1912" t="s">
        <v>11</v>
      </c>
      <c r="H1912" t="s">
        <v>16</v>
      </c>
      <c r="I1912" t="s">
        <v>13</v>
      </c>
      <c r="J1912">
        <f t="shared" si="58"/>
        <v>48</v>
      </c>
      <c r="K1912">
        <v>3</v>
      </c>
    </row>
    <row r="1913" spans="1:11" x14ac:dyDescent="0.35">
      <c r="A1913" t="s">
        <v>1942</v>
      </c>
      <c r="B1913">
        <v>1964</v>
      </c>
      <c r="C1913" t="s">
        <v>30</v>
      </c>
      <c r="D1913">
        <v>16</v>
      </c>
      <c r="E1913" s="8" t="str">
        <f t="shared" si="59"/>
        <v>16-Dec-1964</v>
      </c>
      <c r="F1913" s="10">
        <v>24227.34</v>
      </c>
      <c r="G1913" t="s">
        <v>11</v>
      </c>
      <c r="H1913" t="s">
        <v>16</v>
      </c>
      <c r="I1913" t="s">
        <v>13</v>
      </c>
      <c r="J1913">
        <f t="shared" si="58"/>
        <v>58</v>
      </c>
      <c r="K1913">
        <v>0</v>
      </c>
    </row>
    <row r="1914" spans="1:11" x14ac:dyDescent="0.35">
      <c r="A1914" t="s">
        <v>1943</v>
      </c>
      <c r="B1914">
        <v>2004</v>
      </c>
      <c r="C1914" t="s">
        <v>34</v>
      </c>
      <c r="D1914">
        <v>3</v>
      </c>
      <c r="E1914" s="8" t="str">
        <f t="shared" si="59"/>
        <v>3-Aug-2004</v>
      </c>
      <c r="F1914" s="10">
        <v>24294.02</v>
      </c>
      <c r="G1914" t="s">
        <v>11</v>
      </c>
      <c r="H1914" t="s">
        <v>16</v>
      </c>
      <c r="I1914" t="s">
        <v>41</v>
      </c>
      <c r="J1914">
        <f t="shared" si="58"/>
        <v>18</v>
      </c>
      <c r="K1914">
        <v>0</v>
      </c>
    </row>
    <row r="1915" spans="1:11" x14ac:dyDescent="0.35">
      <c r="A1915" t="s">
        <v>1944</v>
      </c>
      <c r="B1915">
        <v>1999</v>
      </c>
      <c r="C1915" t="s">
        <v>36</v>
      </c>
      <c r="D1915">
        <v>7</v>
      </c>
      <c r="E1915" s="8" t="str">
        <f t="shared" si="59"/>
        <v>7-Oct-1999</v>
      </c>
      <c r="F1915" s="10">
        <v>24387.74</v>
      </c>
      <c r="G1915" t="s">
        <v>11</v>
      </c>
      <c r="H1915" t="s">
        <v>16</v>
      </c>
      <c r="I1915" t="s">
        <v>41</v>
      </c>
      <c r="J1915">
        <f t="shared" si="58"/>
        <v>23</v>
      </c>
      <c r="K1915">
        <v>0</v>
      </c>
    </row>
    <row r="1916" spans="1:11" x14ac:dyDescent="0.35">
      <c r="A1916" t="s">
        <v>1945</v>
      </c>
      <c r="B1916">
        <v>1970</v>
      </c>
      <c r="C1916" t="s">
        <v>15</v>
      </c>
      <c r="D1916">
        <v>30</v>
      </c>
      <c r="E1916" s="8" t="str">
        <f t="shared" si="59"/>
        <v>30-Nov-1970</v>
      </c>
      <c r="F1916" s="10">
        <v>24393.62</v>
      </c>
      <c r="G1916" t="s">
        <v>11</v>
      </c>
      <c r="H1916" t="s">
        <v>12</v>
      </c>
      <c r="I1916" t="s">
        <v>23</v>
      </c>
      <c r="J1916">
        <f t="shared" si="58"/>
        <v>52</v>
      </c>
      <c r="K1916">
        <v>0</v>
      </c>
    </row>
    <row r="1917" spans="1:11" x14ac:dyDescent="0.35">
      <c r="A1917" t="s">
        <v>1946</v>
      </c>
      <c r="B1917">
        <v>1968</v>
      </c>
      <c r="C1917" t="s">
        <v>10</v>
      </c>
      <c r="D1917">
        <v>6</v>
      </c>
      <c r="E1917" s="8" t="str">
        <f t="shared" si="59"/>
        <v>6-Jul-1968</v>
      </c>
      <c r="F1917" s="10">
        <v>24476.48</v>
      </c>
      <c r="G1917" t="s">
        <v>11</v>
      </c>
      <c r="H1917" t="s">
        <v>11</v>
      </c>
      <c r="I1917" t="s">
        <v>23</v>
      </c>
      <c r="J1917">
        <f t="shared" si="58"/>
        <v>54</v>
      </c>
      <c r="K1917">
        <v>0</v>
      </c>
    </row>
    <row r="1918" spans="1:11" x14ac:dyDescent="0.35">
      <c r="A1918" t="s">
        <v>1947</v>
      </c>
      <c r="B1918">
        <v>1961</v>
      </c>
      <c r="C1918" t="s">
        <v>36</v>
      </c>
      <c r="D1918">
        <v>21</v>
      </c>
      <c r="E1918" s="8" t="str">
        <f t="shared" si="59"/>
        <v>21-Oct-1961</v>
      </c>
      <c r="F1918" s="10">
        <v>24513.09</v>
      </c>
      <c r="G1918" t="s">
        <v>11</v>
      </c>
      <c r="H1918" t="s">
        <v>11</v>
      </c>
      <c r="I1918" t="s">
        <v>13</v>
      </c>
      <c r="J1918">
        <f t="shared" si="58"/>
        <v>61</v>
      </c>
      <c r="K1918">
        <v>0</v>
      </c>
    </row>
    <row r="1919" spans="1:11" x14ac:dyDescent="0.35">
      <c r="A1919" t="s">
        <v>1948</v>
      </c>
      <c r="B1919">
        <v>1972</v>
      </c>
      <c r="C1919" t="s">
        <v>20</v>
      </c>
      <c r="D1919">
        <v>14</v>
      </c>
      <c r="E1919" s="8" t="str">
        <f t="shared" si="59"/>
        <v>14-Sep-1972</v>
      </c>
      <c r="F1919" s="10">
        <v>24520.26</v>
      </c>
      <c r="G1919" t="s">
        <v>11</v>
      </c>
      <c r="H1919" t="s">
        <v>12</v>
      </c>
      <c r="I1919" t="s">
        <v>41</v>
      </c>
      <c r="J1919">
        <f t="shared" si="58"/>
        <v>50</v>
      </c>
      <c r="K1919">
        <v>1</v>
      </c>
    </row>
    <row r="1920" spans="1:11" x14ac:dyDescent="0.35">
      <c r="A1920" t="s">
        <v>1949</v>
      </c>
      <c r="B1920">
        <v>1975</v>
      </c>
      <c r="C1920" t="s">
        <v>18</v>
      </c>
      <c r="D1920">
        <v>13</v>
      </c>
      <c r="E1920" s="8" t="str">
        <f t="shared" si="59"/>
        <v>13-Jun-1975</v>
      </c>
      <c r="F1920" s="10">
        <v>24535.7</v>
      </c>
      <c r="G1920" t="s">
        <v>11</v>
      </c>
      <c r="H1920" t="s">
        <v>11</v>
      </c>
      <c r="I1920" t="s">
        <v>23</v>
      </c>
      <c r="J1920">
        <f t="shared" si="58"/>
        <v>47</v>
      </c>
      <c r="K1920">
        <v>2</v>
      </c>
    </row>
    <row r="1921" spans="1:11" x14ac:dyDescent="0.35">
      <c r="A1921" t="s">
        <v>1950</v>
      </c>
      <c r="B1921">
        <v>1976</v>
      </c>
      <c r="C1921" t="s">
        <v>36</v>
      </c>
      <c r="D1921">
        <v>12</v>
      </c>
      <c r="E1921" s="8" t="str">
        <f t="shared" si="59"/>
        <v>12-Oct-1976</v>
      </c>
      <c r="F1921" s="10">
        <v>24603.05</v>
      </c>
      <c r="G1921" t="s">
        <v>11</v>
      </c>
      <c r="H1921" t="s">
        <v>11</v>
      </c>
      <c r="I1921" t="s">
        <v>41</v>
      </c>
      <c r="J1921">
        <f t="shared" si="58"/>
        <v>46</v>
      </c>
      <c r="K1921">
        <v>0</v>
      </c>
    </row>
    <row r="1922" spans="1:11" x14ac:dyDescent="0.35">
      <c r="A1922" t="s">
        <v>1951</v>
      </c>
      <c r="B1922">
        <v>1970</v>
      </c>
      <c r="C1922" t="s">
        <v>18</v>
      </c>
      <c r="D1922">
        <v>12</v>
      </c>
      <c r="E1922" s="8" t="str">
        <f t="shared" si="59"/>
        <v>12-Jun-1970</v>
      </c>
      <c r="F1922" s="10">
        <v>24667.42</v>
      </c>
      <c r="G1922" t="s">
        <v>11</v>
      </c>
      <c r="H1922" t="s">
        <v>12</v>
      </c>
      <c r="I1922" t="s">
        <v>13</v>
      </c>
      <c r="J1922">
        <f t="shared" ref="J1922:J1985" si="60">DATEDIF(E1922,"08-6-2023","y")</f>
        <v>52</v>
      </c>
      <c r="K1922">
        <v>2</v>
      </c>
    </row>
    <row r="1923" spans="1:11" x14ac:dyDescent="0.35">
      <c r="A1923" t="s">
        <v>1952</v>
      </c>
      <c r="B1923">
        <v>1996</v>
      </c>
      <c r="C1923" t="s">
        <v>34</v>
      </c>
      <c r="D1923">
        <v>28</v>
      </c>
      <c r="E1923" s="8" t="str">
        <f t="shared" ref="E1923:E1986" si="61">CONCATENATE(D1923,"-",C1923,"-",B1923)</f>
        <v>28-Aug-1996</v>
      </c>
      <c r="F1923" s="10">
        <v>24671.66</v>
      </c>
      <c r="G1923" t="s">
        <v>11</v>
      </c>
      <c r="H1923" t="s">
        <v>16</v>
      </c>
      <c r="I1923" t="s">
        <v>246</v>
      </c>
      <c r="J1923">
        <f t="shared" si="60"/>
        <v>26</v>
      </c>
      <c r="K1923">
        <v>4</v>
      </c>
    </row>
    <row r="1924" spans="1:11" x14ac:dyDescent="0.35">
      <c r="A1924" t="s">
        <v>1953</v>
      </c>
      <c r="B1924">
        <v>1992</v>
      </c>
      <c r="C1924" t="s">
        <v>36</v>
      </c>
      <c r="D1924">
        <v>11</v>
      </c>
      <c r="E1924" s="8" t="str">
        <f t="shared" si="61"/>
        <v>11-Oct-1992</v>
      </c>
      <c r="F1924" s="10">
        <v>24795.040000000001</v>
      </c>
      <c r="G1924" t="s">
        <v>11</v>
      </c>
      <c r="H1924" t="s">
        <v>12</v>
      </c>
      <c r="I1924" t="s">
        <v>41</v>
      </c>
      <c r="J1924">
        <f t="shared" si="60"/>
        <v>30</v>
      </c>
      <c r="K1924">
        <v>0</v>
      </c>
    </row>
    <row r="1925" spans="1:11" x14ac:dyDescent="0.35">
      <c r="A1925" t="s">
        <v>1954</v>
      </c>
      <c r="B1925">
        <v>1994</v>
      </c>
      <c r="C1925" t="s">
        <v>20</v>
      </c>
      <c r="D1925">
        <v>9</v>
      </c>
      <c r="E1925" s="8" t="str">
        <f t="shared" si="61"/>
        <v>9-Sep-1994</v>
      </c>
      <c r="F1925" s="10">
        <v>24817.25</v>
      </c>
      <c r="G1925" t="s">
        <v>11</v>
      </c>
      <c r="H1925" t="s">
        <v>11</v>
      </c>
      <c r="I1925" t="s">
        <v>41</v>
      </c>
      <c r="J1925">
        <f t="shared" si="60"/>
        <v>28</v>
      </c>
      <c r="K1925">
        <v>0</v>
      </c>
    </row>
    <row r="1926" spans="1:11" x14ac:dyDescent="0.35">
      <c r="A1926" t="s">
        <v>1955</v>
      </c>
      <c r="B1926">
        <v>1995</v>
      </c>
      <c r="C1926" t="s">
        <v>18</v>
      </c>
      <c r="D1926">
        <v>10</v>
      </c>
      <c r="E1926" s="8" t="str">
        <f t="shared" si="61"/>
        <v>10-Jun-1995</v>
      </c>
      <c r="F1926" s="10">
        <v>24863.25</v>
      </c>
      <c r="G1926" t="s">
        <v>11</v>
      </c>
      <c r="H1926" t="s">
        <v>12</v>
      </c>
      <c r="I1926" t="s">
        <v>41</v>
      </c>
      <c r="J1926">
        <f t="shared" si="60"/>
        <v>27</v>
      </c>
      <c r="K1926">
        <v>0</v>
      </c>
    </row>
    <row r="1927" spans="1:11" x14ac:dyDescent="0.35">
      <c r="A1927" t="s">
        <v>1956</v>
      </c>
      <c r="B1927">
        <v>1970</v>
      </c>
      <c r="C1927" t="s">
        <v>15</v>
      </c>
      <c r="D1927">
        <v>26</v>
      </c>
      <c r="E1927" s="8" t="str">
        <f t="shared" si="61"/>
        <v>26-Nov-1970</v>
      </c>
      <c r="F1927" s="10">
        <v>24869.84</v>
      </c>
      <c r="G1927" t="s">
        <v>11</v>
      </c>
      <c r="H1927" t="s">
        <v>11</v>
      </c>
      <c r="I1927" t="s">
        <v>167</v>
      </c>
      <c r="J1927">
        <f t="shared" si="60"/>
        <v>52</v>
      </c>
      <c r="K1927">
        <v>3</v>
      </c>
    </row>
    <row r="1928" spans="1:11" x14ac:dyDescent="0.35">
      <c r="A1928" t="s">
        <v>1957</v>
      </c>
      <c r="B1928">
        <v>1969</v>
      </c>
      <c r="C1928" t="s">
        <v>10</v>
      </c>
      <c r="D1928">
        <v>23</v>
      </c>
      <c r="E1928" s="8" t="str">
        <f t="shared" si="61"/>
        <v>23-Jul-1969</v>
      </c>
      <c r="F1928" s="10">
        <v>24873.38</v>
      </c>
      <c r="G1928" t="s">
        <v>11</v>
      </c>
      <c r="H1928" t="s">
        <v>16</v>
      </c>
      <c r="I1928" t="s">
        <v>246</v>
      </c>
      <c r="J1928">
        <f t="shared" si="60"/>
        <v>53</v>
      </c>
      <c r="K1928">
        <v>3</v>
      </c>
    </row>
    <row r="1929" spans="1:11" x14ac:dyDescent="0.35">
      <c r="A1929" t="s">
        <v>1958</v>
      </c>
      <c r="B1929">
        <v>1987</v>
      </c>
      <c r="C1929" t="s">
        <v>18</v>
      </c>
      <c r="D1929">
        <v>14</v>
      </c>
      <c r="E1929" s="8" t="str">
        <f t="shared" si="61"/>
        <v>14-Jun-1987</v>
      </c>
      <c r="F1929" s="10">
        <v>24915.05</v>
      </c>
      <c r="G1929" t="s">
        <v>11</v>
      </c>
      <c r="H1929" t="s">
        <v>16</v>
      </c>
      <c r="I1929" t="s">
        <v>246</v>
      </c>
      <c r="J1929">
        <f t="shared" si="60"/>
        <v>35</v>
      </c>
      <c r="K1929">
        <v>2</v>
      </c>
    </row>
    <row r="1930" spans="1:11" x14ac:dyDescent="0.35">
      <c r="A1930" t="s">
        <v>1959</v>
      </c>
      <c r="B1930">
        <v>1975</v>
      </c>
      <c r="C1930" t="s">
        <v>15</v>
      </c>
      <c r="D1930">
        <v>14</v>
      </c>
      <c r="E1930" s="8" t="str">
        <f t="shared" si="61"/>
        <v>14-Nov-1975</v>
      </c>
      <c r="F1930" s="10">
        <v>24915.22</v>
      </c>
      <c r="G1930" t="s">
        <v>11</v>
      </c>
      <c r="H1930" t="s">
        <v>12</v>
      </c>
      <c r="I1930" t="s">
        <v>23</v>
      </c>
      <c r="J1930">
        <f t="shared" si="60"/>
        <v>47</v>
      </c>
      <c r="K1930">
        <v>3</v>
      </c>
    </row>
    <row r="1931" spans="1:11" x14ac:dyDescent="0.35">
      <c r="A1931" t="s">
        <v>1960</v>
      </c>
      <c r="B1931">
        <v>1995</v>
      </c>
      <c r="C1931" t="s">
        <v>30</v>
      </c>
      <c r="D1931">
        <v>4</v>
      </c>
      <c r="E1931" s="8" t="str">
        <f t="shared" si="61"/>
        <v>4-Dec-1995</v>
      </c>
      <c r="F1931" s="10">
        <v>25075.97</v>
      </c>
      <c r="G1931" t="s">
        <v>11</v>
      </c>
      <c r="H1931" t="s">
        <v>11</v>
      </c>
      <c r="I1931" t="s">
        <v>41</v>
      </c>
      <c r="J1931">
        <f t="shared" si="60"/>
        <v>27</v>
      </c>
      <c r="K1931">
        <v>0</v>
      </c>
    </row>
    <row r="1932" spans="1:11" x14ac:dyDescent="0.35">
      <c r="A1932" t="s">
        <v>1961</v>
      </c>
      <c r="B1932">
        <v>1998</v>
      </c>
      <c r="C1932" t="s">
        <v>18</v>
      </c>
      <c r="D1932">
        <v>14</v>
      </c>
      <c r="E1932" s="8" t="str">
        <f t="shared" si="61"/>
        <v>14-Jun-1998</v>
      </c>
      <c r="F1932" s="10">
        <v>25081.77</v>
      </c>
      <c r="G1932" t="s">
        <v>11</v>
      </c>
      <c r="H1932" t="s">
        <v>11</v>
      </c>
      <c r="I1932" t="s">
        <v>13</v>
      </c>
      <c r="J1932">
        <f t="shared" si="60"/>
        <v>24</v>
      </c>
      <c r="K1932">
        <v>0</v>
      </c>
    </row>
    <row r="1933" spans="1:11" x14ac:dyDescent="0.35">
      <c r="A1933" t="s">
        <v>1962</v>
      </c>
      <c r="B1933">
        <v>1998</v>
      </c>
      <c r="C1933" t="s">
        <v>15</v>
      </c>
      <c r="D1933">
        <v>24</v>
      </c>
      <c r="E1933" s="8" t="str">
        <f t="shared" si="61"/>
        <v>24-Nov-1998</v>
      </c>
      <c r="F1933" s="10">
        <v>25127.22</v>
      </c>
      <c r="G1933" t="s">
        <v>11</v>
      </c>
      <c r="H1933" t="s">
        <v>12</v>
      </c>
      <c r="I1933" t="s">
        <v>41</v>
      </c>
      <c r="J1933">
        <f t="shared" si="60"/>
        <v>24</v>
      </c>
      <c r="K1933">
        <v>0</v>
      </c>
    </row>
    <row r="1934" spans="1:11" x14ac:dyDescent="0.35">
      <c r="A1934" t="s">
        <v>1963</v>
      </c>
      <c r="B1934">
        <v>1975</v>
      </c>
      <c r="C1934" t="s">
        <v>30</v>
      </c>
      <c r="D1934">
        <v>14</v>
      </c>
      <c r="E1934" s="8" t="str">
        <f t="shared" si="61"/>
        <v>14-Dec-1975</v>
      </c>
      <c r="F1934" s="10">
        <v>25309.49</v>
      </c>
      <c r="G1934" t="s">
        <v>11</v>
      </c>
      <c r="H1934" t="s">
        <v>16</v>
      </c>
      <c r="I1934" t="s">
        <v>41</v>
      </c>
      <c r="J1934">
        <f t="shared" si="60"/>
        <v>47</v>
      </c>
      <c r="K1934">
        <v>3</v>
      </c>
    </row>
    <row r="1935" spans="1:11" x14ac:dyDescent="0.35">
      <c r="A1935" t="s">
        <v>1964</v>
      </c>
      <c r="B1935">
        <v>1972</v>
      </c>
      <c r="C1935" t="s">
        <v>20</v>
      </c>
      <c r="D1935">
        <v>26</v>
      </c>
      <c r="E1935" s="8" t="str">
        <f t="shared" si="61"/>
        <v>26-Sep-1972</v>
      </c>
      <c r="F1935" s="10">
        <v>25333.33</v>
      </c>
      <c r="G1935" t="s">
        <v>11</v>
      </c>
      <c r="H1935" t="s">
        <v>11</v>
      </c>
      <c r="I1935" t="s">
        <v>355</v>
      </c>
      <c r="J1935">
        <f t="shared" si="60"/>
        <v>50</v>
      </c>
      <c r="K1935">
        <v>2</v>
      </c>
    </row>
    <row r="1936" spans="1:11" x14ac:dyDescent="0.35">
      <c r="A1936" t="s">
        <v>1965</v>
      </c>
      <c r="B1936">
        <v>1968</v>
      </c>
      <c r="C1936" t="s">
        <v>34</v>
      </c>
      <c r="D1936">
        <v>22</v>
      </c>
      <c r="E1936" s="8" t="str">
        <f t="shared" si="61"/>
        <v>22-Aug-1968</v>
      </c>
      <c r="F1936" s="10">
        <v>25382.3</v>
      </c>
      <c r="G1936" t="s">
        <v>11</v>
      </c>
      <c r="H1936" t="s">
        <v>11</v>
      </c>
      <c r="I1936" t="s">
        <v>41</v>
      </c>
      <c r="J1936">
        <f t="shared" si="60"/>
        <v>54</v>
      </c>
      <c r="K1936">
        <v>3</v>
      </c>
    </row>
    <row r="1937" spans="1:11" x14ac:dyDescent="0.35">
      <c r="A1937" t="s">
        <v>1966</v>
      </c>
      <c r="B1937">
        <v>1968</v>
      </c>
      <c r="C1937" t="s">
        <v>30</v>
      </c>
      <c r="D1937">
        <v>11</v>
      </c>
      <c r="E1937" s="8" t="str">
        <f t="shared" si="61"/>
        <v>11-Dec-1968</v>
      </c>
      <c r="F1937" s="10">
        <v>25517.11</v>
      </c>
      <c r="G1937" t="s">
        <v>11</v>
      </c>
      <c r="H1937" t="s">
        <v>12</v>
      </c>
      <c r="I1937" t="s">
        <v>355</v>
      </c>
      <c r="J1937">
        <f t="shared" si="60"/>
        <v>54</v>
      </c>
      <c r="K1937">
        <v>1</v>
      </c>
    </row>
    <row r="1938" spans="1:11" x14ac:dyDescent="0.35">
      <c r="A1938" t="s">
        <v>1967</v>
      </c>
      <c r="B1938">
        <v>2001</v>
      </c>
      <c r="C1938" t="s">
        <v>34</v>
      </c>
      <c r="D1938">
        <v>2</v>
      </c>
      <c r="E1938" s="8" t="str">
        <f t="shared" si="61"/>
        <v>2-Aug-2001</v>
      </c>
      <c r="F1938" s="10">
        <v>25648.98</v>
      </c>
      <c r="G1938" t="s">
        <v>11</v>
      </c>
      <c r="H1938" t="s">
        <v>16</v>
      </c>
      <c r="I1938" t="s">
        <v>41</v>
      </c>
      <c r="J1938">
        <f t="shared" si="60"/>
        <v>21</v>
      </c>
      <c r="K1938">
        <v>0</v>
      </c>
    </row>
    <row r="1939" spans="1:11" x14ac:dyDescent="0.35">
      <c r="A1939" t="s">
        <v>1968</v>
      </c>
      <c r="B1939">
        <v>1972</v>
      </c>
      <c r="C1939" t="s">
        <v>10</v>
      </c>
      <c r="D1939">
        <v>17</v>
      </c>
      <c r="E1939" s="8" t="str">
        <f t="shared" si="61"/>
        <v>17-Jul-1972</v>
      </c>
      <c r="F1939" s="10">
        <v>25656.58</v>
      </c>
      <c r="G1939" t="s">
        <v>11</v>
      </c>
      <c r="H1939" t="s">
        <v>12</v>
      </c>
      <c r="I1939" t="s">
        <v>246</v>
      </c>
      <c r="J1939">
        <f t="shared" si="60"/>
        <v>50</v>
      </c>
      <c r="K1939">
        <v>0</v>
      </c>
    </row>
    <row r="1940" spans="1:11" x14ac:dyDescent="0.35">
      <c r="A1940" t="s">
        <v>1969</v>
      </c>
      <c r="B1940">
        <v>1963</v>
      </c>
      <c r="C1940" t="s">
        <v>34</v>
      </c>
      <c r="D1940">
        <v>21</v>
      </c>
      <c r="E1940" s="8" t="str">
        <f t="shared" si="61"/>
        <v>21-Aug-1963</v>
      </c>
      <c r="F1940" s="10">
        <v>25678.78</v>
      </c>
      <c r="G1940" t="s">
        <v>11</v>
      </c>
      <c r="H1940" t="s">
        <v>12</v>
      </c>
      <c r="I1940" t="s">
        <v>23</v>
      </c>
      <c r="J1940">
        <f t="shared" si="60"/>
        <v>59</v>
      </c>
      <c r="K1940">
        <v>0</v>
      </c>
    </row>
    <row r="1941" spans="1:11" x14ac:dyDescent="0.35">
      <c r="A1941" t="s">
        <v>1970</v>
      </c>
      <c r="B1941">
        <v>1970</v>
      </c>
      <c r="C1941" t="s">
        <v>30</v>
      </c>
      <c r="D1941">
        <v>3</v>
      </c>
      <c r="E1941" s="8" t="str">
        <f t="shared" si="61"/>
        <v>3-Dec-1970</v>
      </c>
      <c r="F1941" s="10">
        <v>25992.82</v>
      </c>
      <c r="G1941" t="s">
        <v>11</v>
      </c>
      <c r="H1941" t="s">
        <v>11</v>
      </c>
      <c r="I1941" t="s">
        <v>13</v>
      </c>
      <c r="J1941">
        <f t="shared" si="60"/>
        <v>52</v>
      </c>
      <c r="K1941">
        <v>3</v>
      </c>
    </row>
    <row r="1942" spans="1:11" x14ac:dyDescent="0.35">
      <c r="A1942" t="s">
        <v>1971</v>
      </c>
      <c r="B1942">
        <v>2001</v>
      </c>
      <c r="C1942" t="s">
        <v>18</v>
      </c>
      <c r="D1942">
        <v>5</v>
      </c>
      <c r="E1942" s="8" t="str">
        <f t="shared" si="61"/>
        <v>5-Jun-2001</v>
      </c>
      <c r="F1942" s="10">
        <v>26018.95</v>
      </c>
      <c r="G1942" t="s">
        <v>11</v>
      </c>
      <c r="H1942" t="s">
        <v>11</v>
      </c>
      <c r="I1942" t="s">
        <v>23</v>
      </c>
      <c r="J1942">
        <f t="shared" si="60"/>
        <v>22</v>
      </c>
      <c r="K1942">
        <v>2</v>
      </c>
    </row>
    <row r="1943" spans="1:11" x14ac:dyDescent="0.35">
      <c r="A1943" t="s">
        <v>1972</v>
      </c>
      <c r="B1943">
        <v>2000</v>
      </c>
      <c r="C1943" t="s">
        <v>30</v>
      </c>
      <c r="D1943">
        <v>26</v>
      </c>
      <c r="E1943" s="8" t="str">
        <f t="shared" si="61"/>
        <v>26-Dec-2000</v>
      </c>
      <c r="F1943" s="10">
        <v>26026.97</v>
      </c>
      <c r="G1943" t="s">
        <v>11</v>
      </c>
      <c r="H1943" t="s">
        <v>12</v>
      </c>
      <c r="I1943" t="s">
        <v>41</v>
      </c>
      <c r="J1943">
        <f t="shared" si="60"/>
        <v>22</v>
      </c>
      <c r="K1943">
        <v>0</v>
      </c>
    </row>
    <row r="1944" spans="1:11" x14ac:dyDescent="0.35">
      <c r="A1944" t="s">
        <v>1973</v>
      </c>
      <c r="B1944">
        <v>1966</v>
      </c>
      <c r="C1944" t="s">
        <v>10</v>
      </c>
      <c r="D1944">
        <v>9</v>
      </c>
      <c r="E1944" s="8" t="str">
        <f t="shared" si="61"/>
        <v>9-Jul-1966</v>
      </c>
      <c r="F1944" s="10">
        <v>26109.33</v>
      </c>
      <c r="G1944" t="s">
        <v>11</v>
      </c>
      <c r="H1944" t="s">
        <v>12</v>
      </c>
      <c r="I1944" t="s">
        <v>23</v>
      </c>
      <c r="J1944">
        <f t="shared" si="60"/>
        <v>56</v>
      </c>
      <c r="K1944">
        <v>1</v>
      </c>
    </row>
    <row r="1945" spans="1:11" x14ac:dyDescent="0.35">
      <c r="A1945" t="s">
        <v>1974</v>
      </c>
      <c r="B1945">
        <v>2002</v>
      </c>
      <c r="C1945" t="s">
        <v>36</v>
      </c>
      <c r="D1945">
        <v>11</v>
      </c>
      <c r="E1945" s="8" t="str">
        <f t="shared" si="61"/>
        <v>11-Oct-2002</v>
      </c>
      <c r="F1945" s="10">
        <v>26125.67</v>
      </c>
      <c r="G1945" t="s">
        <v>11</v>
      </c>
      <c r="H1945" t="s">
        <v>16</v>
      </c>
      <c r="I1945" t="s">
        <v>13</v>
      </c>
      <c r="J1945">
        <f t="shared" si="60"/>
        <v>20</v>
      </c>
      <c r="K1945">
        <v>0</v>
      </c>
    </row>
    <row r="1946" spans="1:11" x14ac:dyDescent="0.35">
      <c r="A1946" t="s">
        <v>1975</v>
      </c>
      <c r="B1946">
        <v>1973</v>
      </c>
      <c r="C1946" t="s">
        <v>10</v>
      </c>
      <c r="D1946">
        <v>7</v>
      </c>
      <c r="E1946" s="8" t="str">
        <f t="shared" si="61"/>
        <v>7-Jul-1973</v>
      </c>
      <c r="F1946" s="10">
        <v>26140.36</v>
      </c>
      <c r="G1946" t="s">
        <v>11</v>
      </c>
      <c r="H1946" t="s">
        <v>12</v>
      </c>
      <c r="I1946" t="s">
        <v>41</v>
      </c>
      <c r="J1946">
        <f t="shared" si="60"/>
        <v>49</v>
      </c>
      <c r="K1946">
        <v>1</v>
      </c>
    </row>
    <row r="1947" spans="1:11" x14ac:dyDescent="0.35">
      <c r="A1947" t="s">
        <v>1976</v>
      </c>
      <c r="B1947">
        <v>1975</v>
      </c>
      <c r="C1947" t="s">
        <v>18</v>
      </c>
      <c r="D1947">
        <v>4</v>
      </c>
      <c r="E1947" s="8" t="str">
        <f t="shared" si="61"/>
        <v>4-Jun-1975</v>
      </c>
      <c r="F1947" s="10">
        <v>26236.58</v>
      </c>
      <c r="G1947" t="s">
        <v>11</v>
      </c>
      <c r="H1947" t="s">
        <v>16</v>
      </c>
      <c r="I1947" t="s">
        <v>41</v>
      </c>
      <c r="J1947">
        <f t="shared" si="60"/>
        <v>48</v>
      </c>
      <c r="K1947">
        <v>1</v>
      </c>
    </row>
    <row r="1948" spans="1:11" x14ac:dyDescent="0.35">
      <c r="A1948" t="s">
        <v>1977</v>
      </c>
      <c r="B1948">
        <v>2004</v>
      </c>
      <c r="C1948" t="s">
        <v>30</v>
      </c>
      <c r="D1948">
        <v>5</v>
      </c>
      <c r="E1948" s="8" t="str">
        <f t="shared" si="61"/>
        <v>5-Dec-2004</v>
      </c>
      <c r="F1948" s="10">
        <v>26316.59</v>
      </c>
      <c r="G1948" t="s">
        <v>11</v>
      </c>
      <c r="H1948" t="s">
        <v>12</v>
      </c>
      <c r="I1948" t="s">
        <v>41</v>
      </c>
      <c r="J1948">
        <f t="shared" si="60"/>
        <v>18</v>
      </c>
      <c r="K1948">
        <v>0</v>
      </c>
    </row>
    <row r="1949" spans="1:11" x14ac:dyDescent="0.35">
      <c r="A1949" t="s">
        <v>1978</v>
      </c>
      <c r="B1949">
        <v>1974</v>
      </c>
      <c r="C1949" t="s">
        <v>20</v>
      </c>
      <c r="D1949">
        <v>21</v>
      </c>
      <c r="E1949" s="8" t="str">
        <f t="shared" si="61"/>
        <v>21-Sep-1974</v>
      </c>
      <c r="F1949" s="10">
        <v>26392.26</v>
      </c>
      <c r="G1949" t="s">
        <v>11</v>
      </c>
      <c r="H1949" t="s">
        <v>11</v>
      </c>
      <c r="I1949" t="s">
        <v>246</v>
      </c>
      <c r="J1949">
        <f t="shared" si="60"/>
        <v>48</v>
      </c>
      <c r="K1949">
        <v>1</v>
      </c>
    </row>
    <row r="1950" spans="1:11" x14ac:dyDescent="0.35">
      <c r="A1950" t="s">
        <v>1979</v>
      </c>
      <c r="B1950">
        <v>1970</v>
      </c>
      <c r="C1950" t="s">
        <v>34</v>
      </c>
      <c r="D1950">
        <v>27</v>
      </c>
      <c r="E1950" s="8" t="str">
        <f t="shared" si="61"/>
        <v>27-Aug-1970</v>
      </c>
      <c r="F1950" s="10">
        <v>26467.1</v>
      </c>
      <c r="G1950" t="s">
        <v>11</v>
      </c>
      <c r="H1950" t="s">
        <v>12</v>
      </c>
      <c r="I1950" t="s">
        <v>23</v>
      </c>
      <c r="J1950">
        <f t="shared" si="60"/>
        <v>52</v>
      </c>
      <c r="K1950">
        <v>2</v>
      </c>
    </row>
    <row r="1951" spans="1:11" x14ac:dyDescent="0.35">
      <c r="A1951" t="s">
        <v>1980</v>
      </c>
      <c r="B1951">
        <v>2004</v>
      </c>
      <c r="C1951" t="s">
        <v>20</v>
      </c>
      <c r="D1951">
        <v>5</v>
      </c>
      <c r="E1951" s="8" t="str">
        <f t="shared" si="61"/>
        <v>5-Sep-2004</v>
      </c>
      <c r="F1951" s="10">
        <v>26479.4</v>
      </c>
      <c r="G1951" t="s">
        <v>11</v>
      </c>
      <c r="H1951" t="s">
        <v>11</v>
      </c>
      <c r="I1951" t="s">
        <v>41</v>
      </c>
      <c r="J1951">
        <f t="shared" si="60"/>
        <v>18</v>
      </c>
      <c r="K1951">
        <v>0</v>
      </c>
    </row>
    <row r="1952" spans="1:11" x14ac:dyDescent="0.35">
      <c r="A1952" t="s">
        <v>1981</v>
      </c>
      <c r="B1952">
        <v>1988</v>
      </c>
      <c r="C1952" t="s">
        <v>10</v>
      </c>
      <c r="D1952">
        <v>22</v>
      </c>
      <c r="E1952" s="8" t="str">
        <f t="shared" si="61"/>
        <v>22-Jul-1988</v>
      </c>
      <c r="F1952" s="10">
        <v>26607.89</v>
      </c>
      <c r="G1952" t="s">
        <v>11</v>
      </c>
      <c r="H1952" t="s">
        <v>16</v>
      </c>
      <c r="I1952" t="s">
        <v>41</v>
      </c>
      <c r="J1952">
        <f t="shared" si="60"/>
        <v>34</v>
      </c>
      <c r="K1952">
        <v>3</v>
      </c>
    </row>
    <row r="1953" spans="1:11" x14ac:dyDescent="0.35">
      <c r="A1953" t="s">
        <v>1982</v>
      </c>
      <c r="B1953">
        <v>1991</v>
      </c>
      <c r="C1953" t="s">
        <v>34</v>
      </c>
      <c r="D1953">
        <v>22</v>
      </c>
      <c r="E1953" s="8" t="str">
        <f t="shared" si="61"/>
        <v>22-Aug-1991</v>
      </c>
      <c r="F1953" s="10">
        <v>26912.560000000001</v>
      </c>
      <c r="G1953" t="s">
        <v>11</v>
      </c>
      <c r="H1953" t="s">
        <v>11</v>
      </c>
      <c r="I1953" t="s">
        <v>41</v>
      </c>
      <c r="J1953">
        <f t="shared" si="60"/>
        <v>31</v>
      </c>
      <c r="K1953">
        <v>3</v>
      </c>
    </row>
    <row r="1954" spans="1:11" x14ac:dyDescent="0.35">
      <c r="A1954" t="s">
        <v>1983</v>
      </c>
      <c r="B1954">
        <v>1958</v>
      </c>
      <c r="C1954" t="s">
        <v>30</v>
      </c>
      <c r="D1954">
        <v>25</v>
      </c>
      <c r="E1954" s="8" t="str">
        <f t="shared" si="61"/>
        <v>25-Dec-1958</v>
      </c>
      <c r="F1954" s="10">
        <v>26926.51</v>
      </c>
      <c r="G1954" t="s">
        <v>11</v>
      </c>
      <c r="H1954" t="s">
        <v>16</v>
      </c>
      <c r="I1954" t="s">
        <v>13</v>
      </c>
      <c r="J1954">
        <f t="shared" si="60"/>
        <v>64</v>
      </c>
      <c r="K1954">
        <v>0</v>
      </c>
    </row>
    <row r="1955" spans="1:11" x14ac:dyDescent="0.35">
      <c r="A1955" t="s">
        <v>1984</v>
      </c>
      <c r="B1955">
        <v>2002</v>
      </c>
      <c r="C1955" t="s">
        <v>18</v>
      </c>
      <c r="D1955">
        <v>17</v>
      </c>
      <c r="E1955" s="8" t="str">
        <f t="shared" si="61"/>
        <v>17-Jun-2002</v>
      </c>
      <c r="F1955" s="10">
        <v>26927.69</v>
      </c>
      <c r="G1955" t="s">
        <v>11</v>
      </c>
      <c r="H1955" t="s">
        <v>11</v>
      </c>
      <c r="I1955" t="s">
        <v>41</v>
      </c>
      <c r="J1955">
        <f t="shared" si="60"/>
        <v>20</v>
      </c>
      <c r="K1955">
        <v>0</v>
      </c>
    </row>
    <row r="1956" spans="1:11" x14ac:dyDescent="0.35">
      <c r="A1956" t="s">
        <v>1985</v>
      </c>
      <c r="B1956">
        <v>2000</v>
      </c>
      <c r="C1956" t="s">
        <v>15</v>
      </c>
      <c r="D1956">
        <v>9</v>
      </c>
      <c r="E1956" s="8" t="str">
        <f t="shared" si="61"/>
        <v>9-Nov-2000</v>
      </c>
      <c r="F1956" s="10">
        <v>26936.98</v>
      </c>
      <c r="G1956" t="s">
        <v>11</v>
      </c>
      <c r="H1956" t="s">
        <v>12</v>
      </c>
      <c r="I1956" t="s">
        <v>41</v>
      </c>
      <c r="J1956">
        <f t="shared" si="60"/>
        <v>22</v>
      </c>
      <c r="K1956">
        <v>0</v>
      </c>
    </row>
    <row r="1957" spans="1:11" x14ac:dyDescent="0.35">
      <c r="A1957" t="s">
        <v>1986</v>
      </c>
      <c r="B1957">
        <v>1960</v>
      </c>
      <c r="C1957" t="s">
        <v>10</v>
      </c>
      <c r="D1957">
        <v>9</v>
      </c>
      <c r="E1957" s="8" t="str">
        <f t="shared" si="61"/>
        <v>9-Jul-1960</v>
      </c>
      <c r="F1957" s="10">
        <v>27000.98</v>
      </c>
      <c r="G1957" t="s">
        <v>11</v>
      </c>
      <c r="H1957" t="s">
        <v>11</v>
      </c>
      <c r="I1957" t="s">
        <v>13</v>
      </c>
      <c r="J1957">
        <f t="shared" si="60"/>
        <v>62</v>
      </c>
      <c r="K1957">
        <v>1</v>
      </c>
    </row>
    <row r="1958" spans="1:11" x14ac:dyDescent="0.35">
      <c r="A1958" t="s">
        <v>1987</v>
      </c>
      <c r="B1958">
        <v>1958</v>
      </c>
      <c r="C1958" t="s">
        <v>18</v>
      </c>
      <c r="D1958">
        <v>30</v>
      </c>
      <c r="E1958" s="8" t="str">
        <f t="shared" si="61"/>
        <v>30-Jun-1958</v>
      </c>
      <c r="F1958" s="10">
        <v>27037.91</v>
      </c>
      <c r="G1958" t="s">
        <v>11</v>
      </c>
      <c r="H1958" t="s">
        <v>11</v>
      </c>
      <c r="I1958" t="s">
        <v>13</v>
      </c>
      <c r="J1958">
        <f t="shared" si="60"/>
        <v>64</v>
      </c>
      <c r="K1958">
        <v>0</v>
      </c>
    </row>
    <row r="1959" spans="1:11" x14ac:dyDescent="0.35">
      <c r="A1959" t="s">
        <v>1988</v>
      </c>
      <c r="B1959">
        <v>1994</v>
      </c>
      <c r="C1959" t="s">
        <v>10</v>
      </c>
      <c r="D1959">
        <v>2</v>
      </c>
      <c r="E1959" s="8" t="str">
        <f t="shared" si="61"/>
        <v>2-Jul-1994</v>
      </c>
      <c r="F1959" s="10">
        <v>27080.639999999999</v>
      </c>
      <c r="G1959" t="s">
        <v>11</v>
      </c>
      <c r="H1959" t="s">
        <v>11</v>
      </c>
      <c r="I1959" t="s">
        <v>41</v>
      </c>
      <c r="J1959">
        <f t="shared" si="60"/>
        <v>28</v>
      </c>
      <c r="K1959">
        <v>0</v>
      </c>
    </row>
    <row r="1960" spans="1:11" x14ac:dyDescent="0.35">
      <c r="A1960" t="s">
        <v>1989</v>
      </c>
      <c r="B1960">
        <v>1990</v>
      </c>
      <c r="C1960" t="s">
        <v>30</v>
      </c>
      <c r="D1960">
        <v>13</v>
      </c>
      <c r="E1960" s="8" t="str">
        <f t="shared" si="61"/>
        <v>13-Dec-1990</v>
      </c>
      <c r="F1960" s="10">
        <v>27092.38</v>
      </c>
      <c r="G1960" t="s">
        <v>11</v>
      </c>
      <c r="H1960" t="s">
        <v>12</v>
      </c>
      <c r="I1960" t="s">
        <v>41</v>
      </c>
      <c r="J1960">
        <f t="shared" si="60"/>
        <v>32</v>
      </c>
      <c r="K1960">
        <v>3</v>
      </c>
    </row>
    <row r="1961" spans="1:11" x14ac:dyDescent="0.35">
      <c r="A1961" t="s">
        <v>1990</v>
      </c>
      <c r="B1961">
        <v>1970</v>
      </c>
      <c r="C1961" t="s">
        <v>36</v>
      </c>
      <c r="D1961">
        <v>2</v>
      </c>
      <c r="E1961" s="8" t="str">
        <f t="shared" si="61"/>
        <v>2-Oct-1970</v>
      </c>
      <c r="F1961" s="10">
        <v>27117.99</v>
      </c>
      <c r="G1961" t="s">
        <v>11</v>
      </c>
      <c r="H1961" t="s">
        <v>11</v>
      </c>
      <c r="I1961" t="s">
        <v>13</v>
      </c>
      <c r="J1961">
        <f t="shared" si="60"/>
        <v>52</v>
      </c>
      <c r="K1961">
        <v>0</v>
      </c>
    </row>
    <row r="1962" spans="1:11" x14ac:dyDescent="0.35">
      <c r="A1962" t="s">
        <v>1991</v>
      </c>
      <c r="B1962">
        <v>1965</v>
      </c>
      <c r="C1962" t="s">
        <v>30</v>
      </c>
      <c r="D1962">
        <v>21</v>
      </c>
      <c r="E1962" s="8" t="str">
        <f t="shared" si="61"/>
        <v>21-Dec-1965</v>
      </c>
      <c r="F1962" s="10">
        <v>27218.44</v>
      </c>
      <c r="G1962" t="s">
        <v>11</v>
      </c>
      <c r="H1962" t="s">
        <v>16</v>
      </c>
      <c r="I1962" t="s">
        <v>355</v>
      </c>
      <c r="J1962">
        <f t="shared" si="60"/>
        <v>57</v>
      </c>
      <c r="K1962">
        <v>0</v>
      </c>
    </row>
    <row r="1963" spans="1:11" x14ac:dyDescent="0.35">
      <c r="A1963" t="s">
        <v>1992</v>
      </c>
      <c r="B1963">
        <v>1999</v>
      </c>
      <c r="C1963" t="s">
        <v>30</v>
      </c>
      <c r="D1963">
        <v>2</v>
      </c>
      <c r="E1963" s="8" t="str">
        <f t="shared" si="61"/>
        <v>2-Dec-1999</v>
      </c>
      <c r="F1963" s="10">
        <v>27236.959999999999</v>
      </c>
      <c r="G1963" t="s">
        <v>11</v>
      </c>
      <c r="H1963" t="s">
        <v>16</v>
      </c>
      <c r="I1963" t="s">
        <v>41</v>
      </c>
      <c r="J1963">
        <f t="shared" si="60"/>
        <v>23</v>
      </c>
      <c r="K1963">
        <v>0</v>
      </c>
    </row>
    <row r="1964" spans="1:11" x14ac:dyDescent="0.35">
      <c r="A1964" t="s">
        <v>1993</v>
      </c>
      <c r="B1964">
        <v>1968</v>
      </c>
      <c r="C1964" t="s">
        <v>18</v>
      </c>
      <c r="D1964">
        <v>6</v>
      </c>
      <c r="E1964" s="8" t="str">
        <f t="shared" si="61"/>
        <v>6-Jun-1968</v>
      </c>
      <c r="F1964" s="10">
        <v>27322.73</v>
      </c>
      <c r="G1964" t="s">
        <v>11</v>
      </c>
      <c r="H1964" t="s">
        <v>11</v>
      </c>
      <c r="I1964" t="s">
        <v>13</v>
      </c>
      <c r="J1964">
        <f t="shared" si="60"/>
        <v>55</v>
      </c>
      <c r="K1964">
        <v>3</v>
      </c>
    </row>
    <row r="1965" spans="1:11" x14ac:dyDescent="0.35">
      <c r="A1965" t="s">
        <v>1994</v>
      </c>
      <c r="B1965">
        <v>1969</v>
      </c>
      <c r="C1965" t="s">
        <v>36</v>
      </c>
      <c r="D1965">
        <v>16</v>
      </c>
      <c r="E1965" s="8" t="str">
        <f t="shared" si="61"/>
        <v>16-Oct-1969</v>
      </c>
      <c r="F1965" s="10">
        <v>27346.04</v>
      </c>
      <c r="G1965" t="s">
        <v>11</v>
      </c>
      <c r="H1965" t="s">
        <v>11</v>
      </c>
      <c r="I1965" t="s">
        <v>13</v>
      </c>
      <c r="J1965">
        <f t="shared" si="60"/>
        <v>53</v>
      </c>
      <c r="K1965">
        <v>0</v>
      </c>
    </row>
    <row r="1966" spans="1:11" x14ac:dyDescent="0.35">
      <c r="A1966" t="s">
        <v>1995</v>
      </c>
      <c r="B1966">
        <v>1988</v>
      </c>
      <c r="C1966" t="s">
        <v>20</v>
      </c>
      <c r="D1966">
        <v>15</v>
      </c>
      <c r="E1966" s="8" t="str">
        <f t="shared" si="61"/>
        <v>15-Sep-1988</v>
      </c>
      <c r="F1966" s="10">
        <v>27375.9</v>
      </c>
      <c r="G1966" t="s">
        <v>11</v>
      </c>
      <c r="H1966" t="s">
        <v>12</v>
      </c>
      <c r="I1966" t="s">
        <v>163</v>
      </c>
      <c r="J1966">
        <f t="shared" si="60"/>
        <v>34</v>
      </c>
      <c r="K1966">
        <v>2</v>
      </c>
    </row>
    <row r="1967" spans="1:11" x14ac:dyDescent="0.35">
      <c r="A1967" t="s">
        <v>1996</v>
      </c>
      <c r="B1967">
        <v>1985</v>
      </c>
      <c r="C1967" t="s">
        <v>30</v>
      </c>
      <c r="D1967">
        <v>5</v>
      </c>
      <c r="E1967" s="8" t="str">
        <f t="shared" si="61"/>
        <v>5-Dec-1985</v>
      </c>
      <c r="F1967" s="10">
        <v>27432.73</v>
      </c>
      <c r="G1967" t="s">
        <v>11</v>
      </c>
      <c r="H1967" t="s">
        <v>16</v>
      </c>
      <c r="I1967" t="s">
        <v>41</v>
      </c>
      <c r="J1967">
        <f t="shared" si="60"/>
        <v>37</v>
      </c>
      <c r="K1967">
        <v>3</v>
      </c>
    </row>
    <row r="1968" spans="1:11" x14ac:dyDescent="0.35">
      <c r="A1968" t="s">
        <v>1997</v>
      </c>
      <c r="B1968">
        <v>1981</v>
      </c>
      <c r="C1968" t="s">
        <v>36</v>
      </c>
      <c r="D1968">
        <v>3</v>
      </c>
      <c r="E1968" s="8" t="str">
        <f t="shared" si="61"/>
        <v>3-Oct-1981</v>
      </c>
      <c r="F1968" s="10">
        <v>27495.59</v>
      </c>
      <c r="G1968" t="s">
        <v>11</v>
      </c>
      <c r="H1968" t="s">
        <v>16</v>
      </c>
      <c r="I1968" t="s">
        <v>41</v>
      </c>
      <c r="J1968">
        <f t="shared" si="60"/>
        <v>41</v>
      </c>
      <c r="K1968">
        <v>1</v>
      </c>
    </row>
    <row r="1969" spans="1:11" x14ac:dyDescent="0.35">
      <c r="A1969" t="s">
        <v>1998</v>
      </c>
      <c r="B1969">
        <v>1965</v>
      </c>
      <c r="C1969" t="s">
        <v>36</v>
      </c>
      <c r="D1969">
        <v>19</v>
      </c>
      <c r="E1969" s="8" t="str">
        <f t="shared" si="61"/>
        <v>19-Oct-1965</v>
      </c>
      <c r="F1969" s="10">
        <v>27533.91</v>
      </c>
      <c r="G1969" t="s">
        <v>11</v>
      </c>
      <c r="H1969" t="s">
        <v>12</v>
      </c>
      <c r="I1969" t="s">
        <v>13</v>
      </c>
      <c r="J1969">
        <f t="shared" si="60"/>
        <v>57</v>
      </c>
      <c r="K1969">
        <v>0</v>
      </c>
    </row>
    <row r="1970" spans="1:11" x14ac:dyDescent="0.35">
      <c r="A1970" t="s">
        <v>1999</v>
      </c>
      <c r="B1970">
        <v>1984</v>
      </c>
      <c r="C1970" t="s">
        <v>10</v>
      </c>
      <c r="D1970">
        <v>22</v>
      </c>
      <c r="E1970" s="8" t="str">
        <f t="shared" si="61"/>
        <v>22-Jul-1984</v>
      </c>
      <c r="F1970" s="10">
        <v>27534.53</v>
      </c>
      <c r="G1970" t="s">
        <v>11</v>
      </c>
      <c r="H1970" t="s">
        <v>11</v>
      </c>
      <c r="I1970" t="s">
        <v>41</v>
      </c>
      <c r="J1970">
        <f t="shared" si="60"/>
        <v>38</v>
      </c>
      <c r="K1970">
        <v>3</v>
      </c>
    </row>
    <row r="1971" spans="1:11" x14ac:dyDescent="0.35">
      <c r="A1971" t="s">
        <v>2000</v>
      </c>
      <c r="B1971">
        <v>1985</v>
      </c>
      <c r="C1971" t="s">
        <v>15</v>
      </c>
      <c r="D1971">
        <v>6</v>
      </c>
      <c r="E1971" s="8" t="str">
        <f t="shared" si="61"/>
        <v>6-Nov-1985</v>
      </c>
      <c r="F1971" s="10">
        <v>27598.93</v>
      </c>
      <c r="G1971" t="s">
        <v>11</v>
      </c>
      <c r="H1971" t="s">
        <v>16</v>
      </c>
      <c r="I1971" t="s">
        <v>41</v>
      </c>
      <c r="J1971">
        <f t="shared" si="60"/>
        <v>37</v>
      </c>
      <c r="K1971">
        <v>3</v>
      </c>
    </row>
    <row r="1972" spans="1:11" x14ac:dyDescent="0.35">
      <c r="A1972" t="s">
        <v>2001</v>
      </c>
      <c r="B1972">
        <v>1992</v>
      </c>
      <c r="C1972" t="s">
        <v>18</v>
      </c>
      <c r="D1972">
        <v>11</v>
      </c>
      <c r="E1972" s="8" t="str">
        <f t="shared" si="61"/>
        <v>11-Jun-1992</v>
      </c>
      <c r="F1972" s="10">
        <v>27614.71</v>
      </c>
      <c r="G1972" t="s">
        <v>11</v>
      </c>
      <c r="H1972" t="s">
        <v>12</v>
      </c>
      <c r="I1972" t="s">
        <v>41</v>
      </c>
      <c r="J1972">
        <f t="shared" si="60"/>
        <v>30</v>
      </c>
      <c r="K1972">
        <v>0</v>
      </c>
    </row>
    <row r="1973" spans="1:11" x14ac:dyDescent="0.35">
      <c r="A1973" t="s">
        <v>2002</v>
      </c>
      <c r="B1973">
        <v>1997</v>
      </c>
      <c r="C1973" t="s">
        <v>20</v>
      </c>
      <c r="D1973">
        <v>9</v>
      </c>
      <c r="E1973" s="8" t="str">
        <f t="shared" si="61"/>
        <v>9-Sep-1997</v>
      </c>
      <c r="F1973" s="10">
        <v>27619.360000000001</v>
      </c>
      <c r="G1973" t="s">
        <v>11</v>
      </c>
      <c r="H1973" t="s">
        <v>12</v>
      </c>
      <c r="I1973" t="s">
        <v>41</v>
      </c>
      <c r="J1973">
        <f t="shared" si="60"/>
        <v>25</v>
      </c>
      <c r="K1973">
        <v>0</v>
      </c>
    </row>
    <row r="1974" spans="1:11" x14ac:dyDescent="0.35">
      <c r="A1974" t="s">
        <v>2003</v>
      </c>
      <c r="B1974">
        <v>1997</v>
      </c>
      <c r="C1974" t="s">
        <v>36</v>
      </c>
      <c r="D1974">
        <v>7</v>
      </c>
      <c r="E1974" s="8" t="str">
        <f t="shared" si="61"/>
        <v>7-Oct-1997</v>
      </c>
      <c r="F1974" s="10">
        <v>27625.17</v>
      </c>
      <c r="G1974" t="s">
        <v>16</v>
      </c>
      <c r="H1974" t="s">
        <v>16</v>
      </c>
      <c r="I1974" t="s">
        <v>41</v>
      </c>
      <c r="J1974">
        <f t="shared" si="60"/>
        <v>25</v>
      </c>
      <c r="K1974">
        <v>0</v>
      </c>
    </row>
    <row r="1975" spans="1:11" x14ac:dyDescent="0.35">
      <c r="A1975" t="s">
        <v>2004</v>
      </c>
      <c r="B1975">
        <v>1992</v>
      </c>
      <c r="C1975" t="s">
        <v>10</v>
      </c>
      <c r="D1975">
        <v>3</v>
      </c>
      <c r="E1975" s="8" t="str">
        <f t="shared" si="61"/>
        <v>3-Jul-1992</v>
      </c>
      <c r="F1975" s="10">
        <v>27696.11</v>
      </c>
      <c r="G1975" t="s">
        <v>16</v>
      </c>
      <c r="H1975" t="s">
        <v>11</v>
      </c>
      <c r="I1975" t="s">
        <v>41</v>
      </c>
      <c r="J1975">
        <f t="shared" si="60"/>
        <v>30</v>
      </c>
      <c r="K1975">
        <v>0</v>
      </c>
    </row>
    <row r="1976" spans="1:11" x14ac:dyDescent="0.35">
      <c r="A1976" t="s">
        <v>2005</v>
      </c>
      <c r="B1976">
        <v>2002</v>
      </c>
      <c r="C1976" t="s">
        <v>30</v>
      </c>
      <c r="D1976">
        <v>6</v>
      </c>
      <c r="E1976" s="8" t="str">
        <f t="shared" si="61"/>
        <v>6-Dec-2002</v>
      </c>
      <c r="F1976" s="10">
        <v>27724.29</v>
      </c>
      <c r="G1976" t="s">
        <v>16</v>
      </c>
      <c r="H1976" t="s">
        <v>12</v>
      </c>
      <c r="I1976" t="s">
        <v>13</v>
      </c>
      <c r="J1976">
        <f t="shared" si="60"/>
        <v>20</v>
      </c>
      <c r="K1976">
        <v>1</v>
      </c>
    </row>
    <row r="1977" spans="1:11" x14ac:dyDescent="0.35">
      <c r="A1977" t="s">
        <v>2006</v>
      </c>
      <c r="B1977">
        <v>1960</v>
      </c>
      <c r="C1977" t="s">
        <v>10</v>
      </c>
      <c r="D1977">
        <v>6</v>
      </c>
      <c r="E1977" s="8" t="str">
        <f t="shared" si="61"/>
        <v>6-Jul-1960</v>
      </c>
      <c r="F1977" s="10">
        <v>27808.73</v>
      </c>
      <c r="G1977" t="s">
        <v>16</v>
      </c>
      <c r="H1977" t="s">
        <v>16</v>
      </c>
      <c r="I1977" t="s">
        <v>13</v>
      </c>
      <c r="J1977">
        <f t="shared" si="60"/>
        <v>62</v>
      </c>
      <c r="K1977">
        <v>0</v>
      </c>
    </row>
    <row r="1978" spans="1:11" x14ac:dyDescent="0.35">
      <c r="A1978" t="s">
        <v>2007</v>
      </c>
      <c r="B1978">
        <v>1985</v>
      </c>
      <c r="C1978" t="s">
        <v>30</v>
      </c>
      <c r="D1978">
        <v>4</v>
      </c>
      <c r="E1978" s="8" t="str">
        <f t="shared" si="61"/>
        <v>4-Dec-1985</v>
      </c>
      <c r="F1978" s="10">
        <v>27849.94</v>
      </c>
      <c r="G1978" t="s">
        <v>16</v>
      </c>
      <c r="H1978" t="s">
        <v>16</v>
      </c>
      <c r="I1978" t="s">
        <v>41</v>
      </c>
      <c r="J1978">
        <f t="shared" si="60"/>
        <v>37</v>
      </c>
      <c r="K1978">
        <v>3</v>
      </c>
    </row>
    <row r="1979" spans="1:11" x14ac:dyDescent="0.35">
      <c r="A1979" t="s">
        <v>2008</v>
      </c>
      <c r="B1979">
        <v>1989</v>
      </c>
      <c r="C1979" t="s">
        <v>15</v>
      </c>
      <c r="D1979">
        <v>21</v>
      </c>
      <c r="E1979" s="8" t="str">
        <f t="shared" si="61"/>
        <v>21-Nov-1989</v>
      </c>
      <c r="F1979" s="10">
        <v>27925.86</v>
      </c>
      <c r="G1979" t="s">
        <v>16</v>
      </c>
      <c r="H1979" t="s">
        <v>11</v>
      </c>
      <c r="I1979" t="s">
        <v>41</v>
      </c>
      <c r="J1979">
        <f t="shared" si="60"/>
        <v>33</v>
      </c>
      <c r="K1979">
        <v>3</v>
      </c>
    </row>
    <row r="1980" spans="1:11" x14ac:dyDescent="0.35">
      <c r="A1980" t="s">
        <v>2009</v>
      </c>
      <c r="B1980">
        <v>1991</v>
      </c>
      <c r="C1980" t="s">
        <v>18</v>
      </c>
      <c r="D1980">
        <v>4</v>
      </c>
      <c r="E1980" s="8" t="str">
        <f t="shared" si="61"/>
        <v>4-Jun-1991</v>
      </c>
      <c r="F1980" s="10">
        <v>27931.11</v>
      </c>
      <c r="G1980" t="s">
        <v>16</v>
      </c>
      <c r="H1980" t="s">
        <v>12</v>
      </c>
      <c r="I1980" t="s">
        <v>41</v>
      </c>
      <c r="J1980">
        <f t="shared" si="60"/>
        <v>32</v>
      </c>
      <c r="K1980">
        <v>3</v>
      </c>
    </row>
    <row r="1981" spans="1:11" x14ac:dyDescent="0.35">
      <c r="A1981" t="s">
        <v>2010</v>
      </c>
      <c r="B1981">
        <v>1961</v>
      </c>
      <c r="C1981" t="s">
        <v>10</v>
      </c>
      <c r="D1981">
        <v>28</v>
      </c>
      <c r="E1981" s="8" t="str">
        <f t="shared" si="61"/>
        <v>28-Jul-1961</v>
      </c>
      <c r="F1981" s="10">
        <v>27941.29</v>
      </c>
      <c r="G1981" t="s">
        <v>16</v>
      </c>
      <c r="H1981" t="s">
        <v>12</v>
      </c>
      <c r="I1981" t="s">
        <v>41</v>
      </c>
      <c r="J1981">
        <f t="shared" si="60"/>
        <v>61</v>
      </c>
      <c r="K1981">
        <v>3</v>
      </c>
    </row>
    <row r="1982" spans="1:11" x14ac:dyDescent="0.35">
      <c r="A1982" t="s">
        <v>2011</v>
      </c>
      <c r="B1982">
        <v>1999</v>
      </c>
      <c r="C1982" t="s">
        <v>30</v>
      </c>
      <c r="D1982">
        <v>21</v>
      </c>
      <c r="E1982" s="8" t="str">
        <f t="shared" si="61"/>
        <v>21-Dec-1999</v>
      </c>
      <c r="F1982" s="10">
        <v>27980.77</v>
      </c>
      <c r="G1982" t="s">
        <v>16</v>
      </c>
      <c r="H1982" t="s">
        <v>16</v>
      </c>
      <c r="I1982" t="s">
        <v>41</v>
      </c>
      <c r="J1982">
        <f t="shared" si="60"/>
        <v>23</v>
      </c>
      <c r="K1982">
        <v>0</v>
      </c>
    </row>
    <row r="1983" spans="1:11" x14ac:dyDescent="0.35">
      <c r="A1983" t="s">
        <v>2012</v>
      </c>
      <c r="B1983">
        <v>1985</v>
      </c>
      <c r="C1983" t="s">
        <v>15</v>
      </c>
      <c r="D1983">
        <v>29</v>
      </c>
      <c r="E1983" s="8" t="str">
        <f t="shared" si="61"/>
        <v>29-Nov-1985</v>
      </c>
      <c r="F1983" s="10">
        <v>28006.94</v>
      </c>
      <c r="G1983" t="s">
        <v>16</v>
      </c>
      <c r="H1983" t="s">
        <v>11</v>
      </c>
      <c r="I1983" t="s">
        <v>41</v>
      </c>
      <c r="J1983">
        <f t="shared" si="60"/>
        <v>37</v>
      </c>
      <c r="K1983">
        <v>3</v>
      </c>
    </row>
    <row r="1984" spans="1:11" x14ac:dyDescent="0.35">
      <c r="A1984" t="s">
        <v>2013</v>
      </c>
      <c r="B1984">
        <v>1960</v>
      </c>
      <c r="C1984" t="s">
        <v>15</v>
      </c>
      <c r="D1984">
        <v>22</v>
      </c>
      <c r="E1984" s="8" t="str">
        <f t="shared" si="61"/>
        <v>22-Nov-1960</v>
      </c>
      <c r="F1984" s="10">
        <v>28101.33</v>
      </c>
      <c r="G1984" t="s">
        <v>16</v>
      </c>
      <c r="H1984" t="s">
        <v>11</v>
      </c>
      <c r="I1984" t="s">
        <v>165</v>
      </c>
      <c r="J1984">
        <f t="shared" si="60"/>
        <v>62</v>
      </c>
      <c r="K1984">
        <v>0</v>
      </c>
    </row>
    <row r="1985" spans="1:11" x14ac:dyDescent="0.35">
      <c r="A1985" t="s">
        <v>2014</v>
      </c>
      <c r="B1985">
        <v>1999</v>
      </c>
      <c r="C1985" t="s">
        <v>20</v>
      </c>
      <c r="D1985">
        <v>6</v>
      </c>
      <c r="E1985" s="8" t="str">
        <f t="shared" si="61"/>
        <v>6-Sep-1999</v>
      </c>
      <c r="F1985" s="10">
        <v>28245.34</v>
      </c>
      <c r="G1985" t="s">
        <v>16</v>
      </c>
      <c r="H1985" t="s">
        <v>12</v>
      </c>
      <c r="I1985" t="s">
        <v>41</v>
      </c>
      <c r="J1985">
        <f t="shared" si="60"/>
        <v>23</v>
      </c>
      <c r="K1985">
        <v>0</v>
      </c>
    </row>
    <row r="1986" spans="1:11" x14ac:dyDescent="0.35">
      <c r="A1986" t="s">
        <v>2015</v>
      </c>
      <c r="B1986">
        <v>1963</v>
      </c>
      <c r="C1986" t="s">
        <v>15</v>
      </c>
      <c r="D1986">
        <v>25</v>
      </c>
      <c r="E1986" s="8" t="str">
        <f t="shared" si="61"/>
        <v>25-Nov-1963</v>
      </c>
      <c r="F1986" s="10">
        <v>28287.9</v>
      </c>
      <c r="G1986" t="s">
        <v>16</v>
      </c>
      <c r="H1986" t="s">
        <v>16</v>
      </c>
      <c r="I1986" t="s">
        <v>13</v>
      </c>
      <c r="J1986">
        <f t="shared" ref="J1986:J2049" si="62">DATEDIF(E1986,"08-6-2023","y")</f>
        <v>59</v>
      </c>
      <c r="K1986">
        <v>1</v>
      </c>
    </row>
    <row r="1987" spans="1:11" x14ac:dyDescent="0.35">
      <c r="A1987" t="s">
        <v>2016</v>
      </c>
      <c r="B1987">
        <v>1990</v>
      </c>
      <c r="C1987" t="s">
        <v>30</v>
      </c>
      <c r="D1987">
        <v>24</v>
      </c>
      <c r="E1987" s="8" t="str">
        <f t="shared" ref="E1987:E2050" si="63">CONCATENATE(D1987,"-",C1987,"-",B1987)</f>
        <v>24-Dec-1990</v>
      </c>
      <c r="F1987" s="10">
        <v>28302.33</v>
      </c>
      <c r="G1987" t="s">
        <v>16</v>
      </c>
      <c r="H1987" t="s">
        <v>11</v>
      </c>
      <c r="I1987" t="s">
        <v>41</v>
      </c>
      <c r="J1987">
        <f t="shared" si="62"/>
        <v>32</v>
      </c>
      <c r="K1987">
        <v>3</v>
      </c>
    </row>
    <row r="1988" spans="1:11" x14ac:dyDescent="0.35">
      <c r="A1988" t="s">
        <v>2017</v>
      </c>
      <c r="B1988">
        <v>1977</v>
      </c>
      <c r="C1988" t="s">
        <v>30</v>
      </c>
      <c r="D1988">
        <v>2</v>
      </c>
      <c r="E1988" s="8" t="str">
        <f t="shared" si="63"/>
        <v>2-Dec-1977</v>
      </c>
      <c r="F1988" s="10">
        <v>28340.19</v>
      </c>
      <c r="G1988" t="s">
        <v>16</v>
      </c>
      <c r="H1988" t="s">
        <v>11</v>
      </c>
      <c r="I1988" t="s">
        <v>23</v>
      </c>
      <c r="J1988">
        <f t="shared" si="62"/>
        <v>45</v>
      </c>
      <c r="K1988">
        <v>1</v>
      </c>
    </row>
    <row r="1989" spans="1:11" x14ac:dyDescent="0.35">
      <c r="A1989" t="s">
        <v>2018</v>
      </c>
      <c r="B1989">
        <v>1974</v>
      </c>
      <c r="C1989" t="s">
        <v>20</v>
      </c>
      <c r="D1989">
        <v>16</v>
      </c>
      <c r="E1989" s="8" t="str">
        <f t="shared" si="63"/>
        <v>16-Sep-1974</v>
      </c>
      <c r="F1989" s="10">
        <v>28468.92</v>
      </c>
      <c r="G1989" t="s">
        <v>16</v>
      </c>
      <c r="H1989" t="s">
        <v>16</v>
      </c>
      <c r="I1989" t="s">
        <v>23</v>
      </c>
      <c r="J1989">
        <f t="shared" si="62"/>
        <v>48</v>
      </c>
      <c r="K1989">
        <v>1</v>
      </c>
    </row>
    <row r="1990" spans="1:11" x14ac:dyDescent="0.35">
      <c r="A1990" t="s">
        <v>2019</v>
      </c>
      <c r="B1990">
        <v>1982</v>
      </c>
      <c r="C1990" t="s">
        <v>30</v>
      </c>
      <c r="D1990">
        <v>11</v>
      </c>
      <c r="E1990" s="8" t="str">
        <f t="shared" si="63"/>
        <v>11-Dec-1982</v>
      </c>
      <c r="F1990" s="10">
        <v>28476.73</v>
      </c>
      <c r="G1990" t="s">
        <v>16</v>
      </c>
      <c r="H1990" t="s">
        <v>11</v>
      </c>
      <c r="I1990" t="s">
        <v>23</v>
      </c>
      <c r="J1990">
        <f t="shared" si="62"/>
        <v>40</v>
      </c>
      <c r="K1990">
        <v>1</v>
      </c>
    </row>
    <row r="1991" spans="1:11" x14ac:dyDescent="0.35">
      <c r="A1991" t="s">
        <v>2020</v>
      </c>
      <c r="B1991">
        <v>1985</v>
      </c>
      <c r="C1991" t="s">
        <v>20</v>
      </c>
      <c r="D1991">
        <v>27</v>
      </c>
      <c r="E1991" s="8" t="str">
        <f t="shared" si="63"/>
        <v>27-Sep-1985</v>
      </c>
      <c r="F1991" s="10">
        <v>28542.86</v>
      </c>
      <c r="G1991" t="s">
        <v>16</v>
      </c>
      <c r="H1991" t="s">
        <v>12</v>
      </c>
      <c r="I1991" t="s">
        <v>41</v>
      </c>
      <c r="J1991">
        <f t="shared" si="62"/>
        <v>37</v>
      </c>
      <c r="K1991">
        <v>3</v>
      </c>
    </row>
    <row r="1992" spans="1:11" x14ac:dyDescent="0.35">
      <c r="A1992" t="s">
        <v>2021</v>
      </c>
      <c r="B1992">
        <v>1990</v>
      </c>
      <c r="C1992" t="s">
        <v>30</v>
      </c>
      <c r="D1992">
        <v>5</v>
      </c>
      <c r="E1992" s="8" t="str">
        <f t="shared" si="63"/>
        <v>5-Dec-1990</v>
      </c>
      <c r="F1992" s="10">
        <v>28716.14</v>
      </c>
      <c r="G1992" t="s">
        <v>16</v>
      </c>
      <c r="H1992" t="s">
        <v>12</v>
      </c>
      <c r="I1992" t="s">
        <v>41</v>
      </c>
      <c r="J1992">
        <f t="shared" si="62"/>
        <v>32</v>
      </c>
      <c r="K1992">
        <v>3</v>
      </c>
    </row>
    <row r="1993" spans="1:11" x14ac:dyDescent="0.35">
      <c r="A1993" t="s">
        <v>2022</v>
      </c>
      <c r="B1993">
        <v>1961</v>
      </c>
      <c r="C1993" t="s">
        <v>34</v>
      </c>
      <c r="D1993">
        <v>3</v>
      </c>
      <c r="E1993" s="8" t="str">
        <f t="shared" si="63"/>
        <v>3-Aug-1961</v>
      </c>
      <c r="F1993" s="10">
        <v>28868.66</v>
      </c>
      <c r="G1993" t="s">
        <v>16</v>
      </c>
      <c r="H1993" t="s">
        <v>11</v>
      </c>
      <c r="I1993" t="s">
        <v>23</v>
      </c>
      <c r="J1993">
        <f t="shared" si="62"/>
        <v>61</v>
      </c>
      <c r="K1993">
        <v>1</v>
      </c>
    </row>
    <row r="1994" spans="1:11" x14ac:dyDescent="0.35">
      <c r="A1994" t="s">
        <v>2023</v>
      </c>
      <c r="B1994">
        <v>1962</v>
      </c>
      <c r="C1994" t="s">
        <v>10</v>
      </c>
      <c r="D1994">
        <v>25</v>
      </c>
      <c r="E1994" s="8" t="str">
        <f t="shared" si="63"/>
        <v>25-Jul-1962</v>
      </c>
      <c r="F1994" s="10">
        <v>28923.14</v>
      </c>
      <c r="G1994" t="s">
        <v>16</v>
      </c>
      <c r="H1994" t="s">
        <v>16</v>
      </c>
      <c r="I1994" t="s">
        <v>23</v>
      </c>
      <c r="J1994">
        <f t="shared" si="62"/>
        <v>60</v>
      </c>
      <c r="K1994">
        <v>0</v>
      </c>
    </row>
    <row r="1995" spans="1:11" x14ac:dyDescent="0.35">
      <c r="A1995" t="s">
        <v>2024</v>
      </c>
      <c r="B1995">
        <v>1959</v>
      </c>
      <c r="C1995" t="s">
        <v>30</v>
      </c>
      <c r="D1995">
        <v>5</v>
      </c>
      <c r="E1995" s="8" t="str">
        <f t="shared" si="63"/>
        <v>5-Dec-1959</v>
      </c>
      <c r="F1995" s="10">
        <v>28950.47</v>
      </c>
      <c r="G1995" t="s">
        <v>16</v>
      </c>
      <c r="H1995" t="s">
        <v>16</v>
      </c>
      <c r="I1995" t="s">
        <v>23</v>
      </c>
      <c r="J1995">
        <f t="shared" si="62"/>
        <v>63</v>
      </c>
      <c r="K1995">
        <v>0</v>
      </c>
    </row>
    <row r="1996" spans="1:11" x14ac:dyDescent="0.35">
      <c r="A1996" t="s">
        <v>2025</v>
      </c>
      <c r="B1996">
        <v>2003</v>
      </c>
      <c r="C1996" t="s">
        <v>20</v>
      </c>
      <c r="D1996">
        <v>1</v>
      </c>
      <c r="E1996" s="8" t="str">
        <f t="shared" si="63"/>
        <v>1-Sep-2003</v>
      </c>
      <c r="F1996" s="10">
        <v>28998.68</v>
      </c>
      <c r="G1996" t="s">
        <v>16</v>
      </c>
      <c r="H1996" t="s">
        <v>12</v>
      </c>
      <c r="I1996" t="s">
        <v>41</v>
      </c>
      <c r="J1996">
        <f t="shared" si="62"/>
        <v>19</v>
      </c>
      <c r="K1996">
        <v>0</v>
      </c>
    </row>
    <row r="1997" spans="1:11" x14ac:dyDescent="0.35">
      <c r="A1997" t="s">
        <v>2026</v>
      </c>
      <c r="B1997">
        <v>1992</v>
      </c>
      <c r="C1997" t="s">
        <v>10</v>
      </c>
      <c r="D1997">
        <v>7</v>
      </c>
      <c r="E1997" s="8" t="str">
        <f t="shared" si="63"/>
        <v>7-Jul-1992</v>
      </c>
      <c r="F1997" s="10">
        <v>29007.82</v>
      </c>
      <c r="G1997" t="s">
        <v>16</v>
      </c>
      <c r="H1997" t="s">
        <v>12</v>
      </c>
      <c r="I1997" t="s">
        <v>41</v>
      </c>
      <c r="J1997">
        <f t="shared" si="62"/>
        <v>30</v>
      </c>
      <c r="K1997">
        <v>0</v>
      </c>
    </row>
    <row r="1998" spans="1:11" x14ac:dyDescent="0.35">
      <c r="A1998" t="s">
        <v>2027</v>
      </c>
      <c r="B1998">
        <v>1980</v>
      </c>
      <c r="C1998" t="s">
        <v>10</v>
      </c>
      <c r="D1998">
        <v>14</v>
      </c>
      <c r="E1998" s="8" t="str">
        <f t="shared" si="63"/>
        <v>14-Jul-1980</v>
      </c>
      <c r="F1998" s="10">
        <v>29114.21</v>
      </c>
      <c r="G1998" t="s">
        <v>16</v>
      </c>
      <c r="H1998" t="s">
        <v>12</v>
      </c>
      <c r="I1998" t="s">
        <v>41</v>
      </c>
      <c r="J1998">
        <f t="shared" si="62"/>
        <v>42</v>
      </c>
      <c r="K1998">
        <v>2</v>
      </c>
    </row>
    <row r="1999" spans="1:11" x14ac:dyDescent="0.35">
      <c r="A1999" t="s">
        <v>2028</v>
      </c>
      <c r="B1999">
        <v>1978</v>
      </c>
      <c r="C1999" t="s">
        <v>15</v>
      </c>
      <c r="D1999">
        <v>29</v>
      </c>
      <c r="E1999" s="8" t="str">
        <f t="shared" si="63"/>
        <v>29-Nov-1978</v>
      </c>
      <c r="F1999" s="10">
        <v>29114.77</v>
      </c>
      <c r="G1999" t="s">
        <v>16</v>
      </c>
      <c r="H1999" t="s">
        <v>16</v>
      </c>
      <c r="I1999" t="s">
        <v>41</v>
      </c>
      <c r="J1999">
        <f t="shared" si="62"/>
        <v>44</v>
      </c>
      <c r="K1999">
        <v>2</v>
      </c>
    </row>
    <row r="2000" spans="1:11" x14ac:dyDescent="0.35">
      <c r="A2000" t="s">
        <v>2029</v>
      </c>
      <c r="B2000">
        <v>1961</v>
      </c>
      <c r="C2000" t="s">
        <v>30</v>
      </c>
      <c r="D2000">
        <v>24</v>
      </c>
      <c r="E2000" s="8" t="str">
        <f t="shared" si="63"/>
        <v>24-Dec-1961</v>
      </c>
      <c r="F2000" s="10">
        <v>29141.360000000001</v>
      </c>
      <c r="G2000" t="s">
        <v>16</v>
      </c>
      <c r="H2000" t="s">
        <v>12</v>
      </c>
      <c r="I2000" t="s">
        <v>23</v>
      </c>
      <c r="J2000">
        <f t="shared" si="62"/>
        <v>61</v>
      </c>
      <c r="K2000">
        <v>0</v>
      </c>
    </row>
    <row r="2001" spans="1:11" x14ac:dyDescent="0.35">
      <c r="A2001" t="s">
        <v>2030</v>
      </c>
      <c r="B2001">
        <v>1976</v>
      </c>
      <c r="C2001" t="s">
        <v>15</v>
      </c>
      <c r="D2001">
        <v>8</v>
      </c>
      <c r="E2001" s="8" t="str">
        <f t="shared" si="63"/>
        <v>8-Nov-1976</v>
      </c>
      <c r="F2001" s="10">
        <v>29160.39</v>
      </c>
      <c r="G2001" t="s">
        <v>16</v>
      </c>
      <c r="H2001" t="s">
        <v>11</v>
      </c>
      <c r="I2001" t="s">
        <v>41</v>
      </c>
      <c r="J2001">
        <f t="shared" si="62"/>
        <v>46</v>
      </c>
      <c r="K2001">
        <v>2</v>
      </c>
    </row>
    <row r="2002" spans="1:11" x14ac:dyDescent="0.35">
      <c r="A2002" t="s">
        <v>2031</v>
      </c>
      <c r="B2002">
        <v>1969</v>
      </c>
      <c r="C2002" t="s">
        <v>10</v>
      </c>
      <c r="D2002">
        <v>9</v>
      </c>
      <c r="E2002" s="8" t="str">
        <f t="shared" si="63"/>
        <v>9-Jul-1969</v>
      </c>
      <c r="F2002" s="10">
        <v>29186.48</v>
      </c>
      <c r="G2002" t="s">
        <v>16</v>
      </c>
      <c r="H2002" t="s">
        <v>12</v>
      </c>
      <c r="I2002" t="s">
        <v>246</v>
      </c>
      <c r="J2002">
        <f t="shared" si="62"/>
        <v>53</v>
      </c>
      <c r="K2002">
        <v>2</v>
      </c>
    </row>
    <row r="2003" spans="1:11" x14ac:dyDescent="0.35">
      <c r="A2003" t="s">
        <v>2032</v>
      </c>
      <c r="B2003">
        <v>1978</v>
      </c>
      <c r="C2003" t="s">
        <v>10</v>
      </c>
      <c r="D2003">
        <v>21</v>
      </c>
      <c r="E2003" s="8" t="str">
        <f t="shared" si="63"/>
        <v>21-Jul-1978</v>
      </c>
      <c r="F2003" s="10">
        <v>29227.599999999999</v>
      </c>
      <c r="G2003" t="s">
        <v>16</v>
      </c>
      <c r="H2003" t="s">
        <v>12</v>
      </c>
      <c r="I2003" t="s">
        <v>23</v>
      </c>
      <c r="J2003">
        <f t="shared" si="62"/>
        <v>44</v>
      </c>
      <c r="K2003">
        <v>2</v>
      </c>
    </row>
    <row r="2004" spans="1:11" x14ac:dyDescent="0.35">
      <c r="A2004" t="s">
        <v>2033</v>
      </c>
      <c r="B2004">
        <v>1958</v>
      </c>
      <c r="C2004" t="s">
        <v>18</v>
      </c>
      <c r="D2004">
        <v>5</v>
      </c>
      <c r="E2004" s="8" t="str">
        <f t="shared" si="63"/>
        <v>5-Jun-1958</v>
      </c>
      <c r="F2004" s="10">
        <v>29330.98</v>
      </c>
      <c r="G2004" t="s">
        <v>16</v>
      </c>
      <c r="H2004" t="s">
        <v>11</v>
      </c>
      <c r="I2004" t="s">
        <v>23</v>
      </c>
      <c r="J2004">
        <f t="shared" si="62"/>
        <v>65</v>
      </c>
      <c r="K2004">
        <v>0</v>
      </c>
    </row>
    <row r="2005" spans="1:11" x14ac:dyDescent="0.35">
      <c r="A2005" t="s">
        <v>2034</v>
      </c>
      <c r="B2005">
        <v>1985</v>
      </c>
      <c r="C2005" t="s">
        <v>15</v>
      </c>
      <c r="D2005">
        <v>7</v>
      </c>
      <c r="E2005" s="8" t="str">
        <f t="shared" si="63"/>
        <v>7-Nov-1985</v>
      </c>
      <c r="F2005" s="10">
        <v>29352.560000000001</v>
      </c>
      <c r="G2005" t="s">
        <v>16</v>
      </c>
      <c r="H2005" t="s">
        <v>16</v>
      </c>
      <c r="I2005" t="s">
        <v>41</v>
      </c>
      <c r="J2005">
        <f t="shared" si="62"/>
        <v>37</v>
      </c>
      <c r="K2005">
        <v>3</v>
      </c>
    </row>
    <row r="2006" spans="1:11" x14ac:dyDescent="0.35">
      <c r="A2006" t="s">
        <v>2035</v>
      </c>
      <c r="B2006">
        <v>1987</v>
      </c>
      <c r="C2006" t="s">
        <v>10</v>
      </c>
      <c r="D2006">
        <v>16</v>
      </c>
      <c r="E2006" s="8" t="str">
        <f t="shared" si="63"/>
        <v>16-Jul-1987</v>
      </c>
      <c r="F2006" s="10">
        <v>29443.59</v>
      </c>
      <c r="G2006" t="s">
        <v>16</v>
      </c>
      <c r="H2006" t="s">
        <v>16</v>
      </c>
      <c r="I2006" t="s">
        <v>41</v>
      </c>
      <c r="J2006">
        <f t="shared" si="62"/>
        <v>35</v>
      </c>
      <c r="K2006">
        <v>3</v>
      </c>
    </row>
    <row r="2007" spans="1:11" x14ac:dyDescent="0.35">
      <c r="A2007" t="s">
        <v>2036</v>
      </c>
      <c r="B2007">
        <v>1959</v>
      </c>
      <c r="C2007" t="s">
        <v>36</v>
      </c>
      <c r="D2007">
        <v>20</v>
      </c>
      <c r="E2007" s="8" t="str">
        <f t="shared" si="63"/>
        <v>20-Oct-1959</v>
      </c>
      <c r="F2007" s="10">
        <v>29523.17</v>
      </c>
      <c r="G2007" t="s">
        <v>16</v>
      </c>
      <c r="H2007" t="s">
        <v>11</v>
      </c>
      <c r="I2007" t="s">
        <v>246</v>
      </c>
      <c r="J2007">
        <f t="shared" si="62"/>
        <v>63</v>
      </c>
      <c r="K2007">
        <v>0</v>
      </c>
    </row>
    <row r="2008" spans="1:11" x14ac:dyDescent="0.35">
      <c r="A2008" t="s">
        <v>2037</v>
      </c>
      <c r="B2008">
        <v>1975</v>
      </c>
      <c r="C2008" t="s">
        <v>15</v>
      </c>
      <c r="D2008">
        <v>3</v>
      </c>
      <c r="E2008" s="8" t="str">
        <f t="shared" si="63"/>
        <v>3-Nov-1975</v>
      </c>
      <c r="F2008" s="10">
        <v>29583.8</v>
      </c>
      <c r="G2008" t="s">
        <v>16</v>
      </c>
      <c r="H2008" t="s">
        <v>16</v>
      </c>
      <c r="I2008" t="s">
        <v>41</v>
      </c>
      <c r="J2008">
        <f t="shared" si="62"/>
        <v>47</v>
      </c>
      <c r="K2008">
        <v>1</v>
      </c>
    </row>
    <row r="2009" spans="1:11" x14ac:dyDescent="0.35">
      <c r="A2009" t="s">
        <v>2038</v>
      </c>
      <c r="B2009">
        <v>1993</v>
      </c>
      <c r="C2009" t="s">
        <v>10</v>
      </c>
      <c r="D2009">
        <v>27</v>
      </c>
      <c r="E2009" s="8" t="str">
        <f t="shared" si="63"/>
        <v>27-Jul-1993</v>
      </c>
      <c r="F2009" s="10">
        <v>29622.69</v>
      </c>
      <c r="G2009" t="s">
        <v>16</v>
      </c>
      <c r="H2009" t="s">
        <v>16</v>
      </c>
      <c r="I2009" t="s">
        <v>41</v>
      </c>
      <c r="J2009">
        <f t="shared" si="62"/>
        <v>29</v>
      </c>
      <c r="K2009">
        <v>0</v>
      </c>
    </row>
    <row r="2010" spans="1:11" x14ac:dyDescent="0.35">
      <c r="A2010" t="s">
        <v>2039</v>
      </c>
      <c r="B2010">
        <v>1973</v>
      </c>
      <c r="C2010" t="s">
        <v>34</v>
      </c>
      <c r="D2010">
        <v>23</v>
      </c>
      <c r="E2010" s="8" t="str">
        <f t="shared" si="63"/>
        <v>23-Aug-1973</v>
      </c>
      <c r="F2010" s="10">
        <v>29757.69</v>
      </c>
      <c r="G2010" t="s">
        <v>16</v>
      </c>
      <c r="H2010" t="s">
        <v>12</v>
      </c>
      <c r="I2010" t="s">
        <v>41</v>
      </c>
      <c r="J2010">
        <f t="shared" si="62"/>
        <v>49</v>
      </c>
      <c r="K2010">
        <v>0</v>
      </c>
    </row>
    <row r="2011" spans="1:11" x14ac:dyDescent="0.35">
      <c r="A2011" t="s">
        <v>2040</v>
      </c>
      <c r="B2011">
        <v>1998</v>
      </c>
      <c r="C2011" t="s">
        <v>18</v>
      </c>
      <c r="D2011">
        <v>20</v>
      </c>
      <c r="E2011" s="8" t="str">
        <f t="shared" si="63"/>
        <v>20-Jun-1998</v>
      </c>
      <c r="F2011" s="10">
        <v>29760.6</v>
      </c>
      <c r="G2011" t="s">
        <v>16</v>
      </c>
      <c r="H2011" t="s">
        <v>11</v>
      </c>
      <c r="I2011" t="s">
        <v>41</v>
      </c>
      <c r="J2011">
        <f t="shared" si="62"/>
        <v>24</v>
      </c>
      <c r="K2011">
        <v>0</v>
      </c>
    </row>
    <row r="2012" spans="1:11" x14ac:dyDescent="0.35">
      <c r="A2012" t="s">
        <v>2041</v>
      </c>
      <c r="B2012">
        <v>1981</v>
      </c>
      <c r="C2012" t="s">
        <v>34</v>
      </c>
      <c r="D2012">
        <v>13</v>
      </c>
      <c r="E2012" s="8" t="str">
        <f t="shared" si="63"/>
        <v>13-Aug-1981</v>
      </c>
      <c r="F2012" s="10">
        <v>29816.639999999999</v>
      </c>
      <c r="G2012" t="s">
        <v>16</v>
      </c>
      <c r="H2012" t="s">
        <v>11</v>
      </c>
      <c r="I2012" t="s">
        <v>41</v>
      </c>
      <c r="J2012">
        <f t="shared" si="62"/>
        <v>41</v>
      </c>
      <c r="K2012">
        <v>1</v>
      </c>
    </row>
    <row r="2013" spans="1:11" x14ac:dyDescent="0.35">
      <c r="A2013" t="s">
        <v>2042</v>
      </c>
      <c r="B2013">
        <v>1982</v>
      </c>
      <c r="C2013" t="s">
        <v>36</v>
      </c>
      <c r="D2013">
        <v>29</v>
      </c>
      <c r="E2013" s="8" t="str">
        <f t="shared" si="63"/>
        <v>29-Oct-1982</v>
      </c>
      <c r="F2013" s="10">
        <v>29818.76</v>
      </c>
      <c r="G2013" t="s">
        <v>16</v>
      </c>
      <c r="H2013" t="s">
        <v>16</v>
      </c>
      <c r="I2013" t="s">
        <v>23</v>
      </c>
      <c r="J2013">
        <f t="shared" si="62"/>
        <v>40</v>
      </c>
      <c r="K2013">
        <v>3</v>
      </c>
    </row>
    <row r="2014" spans="1:11" x14ac:dyDescent="0.35">
      <c r="A2014" t="s">
        <v>2043</v>
      </c>
      <c r="B2014">
        <v>1989</v>
      </c>
      <c r="C2014" t="s">
        <v>30</v>
      </c>
      <c r="D2014">
        <v>30</v>
      </c>
      <c r="E2014" s="8" t="str">
        <f t="shared" si="63"/>
        <v>30-Dec-1989</v>
      </c>
      <c r="F2014" s="10">
        <v>29852.48</v>
      </c>
      <c r="G2014" t="s">
        <v>16</v>
      </c>
      <c r="H2014" t="s">
        <v>12</v>
      </c>
      <c r="I2014" t="s">
        <v>41</v>
      </c>
      <c r="J2014">
        <f t="shared" si="62"/>
        <v>33</v>
      </c>
      <c r="K2014">
        <v>3</v>
      </c>
    </row>
    <row r="2015" spans="1:11" x14ac:dyDescent="0.35">
      <c r="A2015" t="s">
        <v>2044</v>
      </c>
      <c r="B2015">
        <v>1975</v>
      </c>
      <c r="C2015" t="s">
        <v>34</v>
      </c>
      <c r="D2015">
        <v>19</v>
      </c>
      <c r="E2015" s="8" t="str">
        <f t="shared" si="63"/>
        <v>19-Aug-1975</v>
      </c>
      <c r="F2015" s="10">
        <v>29899.25</v>
      </c>
      <c r="G2015" t="s">
        <v>16</v>
      </c>
      <c r="H2015" t="s">
        <v>12</v>
      </c>
      <c r="I2015" t="s">
        <v>41</v>
      </c>
      <c r="J2015">
        <f t="shared" si="62"/>
        <v>47</v>
      </c>
      <c r="K2015">
        <v>1</v>
      </c>
    </row>
    <row r="2016" spans="1:11" x14ac:dyDescent="0.35">
      <c r="A2016" t="s">
        <v>2045</v>
      </c>
      <c r="B2016">
        <v>1988</v>
      </c>
      <c r="C2016" t="s">
        <v>30</v>
      </c>
      <c r="D2016">
        <v>30</v>
      </c>
      <c r="E2016" s="8" t="str">
        <f t="shared" si="63"/>
        <v>30-Dec-1988</v>
      </c>
      <c r="F2016" s="10">
        <v>29929.56</v>
      </c>
      <c r="G2016" t="s">
        <v>16</v>
      </c>
      <c r="H2016" t="s">
        <v>16</v>
      </c>
      <c r="I2016" t="s">
        <v>41</v>
      </c>
      <c r="J2016">
        <f t="shared" si="62"/>
        <v>34</v>
      </c>
      <c r="K2016">
        <v>3</v>
      </c>
    </row>
    <row r="2017" spans="1:11" x14ac:dyDescent="0.35">
      <c r="A2017" t="s">
        <v>2046</v>
      </c>
      <c r="B2017">
        <v>1976</v>
      </c>
      <c r="C2017" t="s">
        <v>18</v>
      </c>
      <c r="D2017">
        <v>12</v>
      </c>
      <c r="E2017" s="8" t="str">
        <f t="shared" si="63"/>
        <v>12-Jun-1976</v>
      </c>
      <c r="F2017" s="10">
        <v>29933.75</v>
      </c>
      <c r="G2017" t="s">
        <v>16</v>
      </c>
      <c r="H2017" t="s">
        <v>16</v>
      </c>
      <c r="I2017" t="s">
        <v>41</v>
      </c>
      <c r="J2017">
        <f t="shared" si="62"/>
        <v>46</v>
      </c>
      <c r="K2017">
        <v>2</v>
      </c>
    </row>
    <row r="2018" spans="1:11" x14ac:dyDescent="0.35">
      <c r="A2018" t="s">
        <v>2047</v>
      </c>
      <c r="B2018">
        <v>1991</v>
      </c>
      <c r="C2018" t="s">
        <v>36</v>
      </c>
      <c r="D2018">
        <v>5</v>
      </c>
      <c r="E2018" s="8" t="str">
        <f t="shared" si="63"/>
        <v>5-Oct-1991</v>
      </c>
      <c r="F2018" s="10">
        <v>29969.67</v>
      </c>
      <c r="G2018" t="s">
        <v>16</v>
      </c>
      <c r="H2018" t="s">
        <v>16</v>
      </c>
      <c r="I2018" t="s">
        <v>41</v>
      </c>
      <c r="J2018">
        <f t="shared" si="62"/>
        <v>31</v>
      </c>
      <c r="K2018">
        <v>3</v>
      </c>
    </row>
    <row r="2019" spans="1:11" x14ac:dyDescent="0.35">
      <c r="A2019" t="s">
        <v>2048</v>
      </c>
      <c r="B2019">
        <v>1981</v>
      </c>
      <c r="C2019" t="s">
        <v>34</v>
      </c>
      <c r="D2019">
        <v>4</v>
      </c>
      <c r="E2019" s="8" t="str">
        <f t="shared" si="63"/>
        <v>4-Aug-1981</v>
      </c>
      <c r="F2019" s="10">
        <v>30026.87</v>
      </c>
      <c r="G2019" t="s">
        <v>11</v>
      </c>
      <c r="H2019" t="s">
        <v>12</v>
      </c>
      <c r="I2019" t="s">
        <v>23</v>
      </c>
      <c r="J2019">
        <f t="shared" si="62"/>
        <v>41</v>
      </c>
      <c r="K2019">
        <v>1</v>
      </c>
    </row>
    <row r="2020" spans="1:11" x14ac:dyDescent="0.35">
      <c r="A2020" t="s">
        <v>2049</v>
      </c>
      <c r="B2020">
        <v>1967</v>
      </c>
      <c r="C2020" t="s">
        <v>18</v>
      </c>
      <c r="D2020">
        <v>16</v>
      </c>
      <c r="E2020" s="8" t="str">
        <f t="shared" si="63"/>
        <v>16-Jun-1967</v>
      </c>
      <c r="F2020" s="10">
        <v>30063.58</v>
      </c>
      <c r="G2020" t="s">
        <v>16</v>
      </c>
      <c r="H2020" t="s">
        <v>16</v>
      </c>
      <c r="I2020" t="s">
        <v>23</v>
      </c>
      <c r="J2020">
        <f t="shared" si="62"/>
        <v>55</v>
      </c>
      <c r="K2020">
        <v>3</v>
      </c>
    </row>
    <row r="2021" spans="1:11" x14ac:dyDescent="0.35">
      <c r="A2021" t="s">
        <v>2050</v>
      </c>
      <c r="B2021">
        <v>1979</v>
      </c>
      <c r="C2021" t="s">
        <v>20</v>
      </c>
      <c r="D2021">
        <v>2</v>
      </c>
      <c r="E2021" s="8" t="str">
        <f t="shared" si="63"/>
        <v>2-Sep-1979</v>
      </c>
      <c r="F2021" s="10">
        <v>30095.97</v>
      </c>
      <c r="G2021" t="s">
        <v>11</v>
      </c>
      <c r="H2021" t="s">
        <v>12</v>
      </c>
      <c r="I2021" t="s">
        <v>41</v>
      </c>
      <c r="J2021">
        <f t="shared" si="62"/>
        <v>43</v>
      </c>
      <c r="K2021">
        <v>2</v>
      </c>
    </row>
    <row r="2022" spans="1:11" x14ac:dyDescent="0.35">
      <c r="A2022" t="s">
        <v>2051</v>
      </c>
      <c r="B2022">
        <v>1971</v>
      </c>
      <c r="C2022" t="s">
        <v>30</v>
      </c>
      <c r="D2022">
        <v>25</v>
      </c>
      <c r="E2022" s="8" t="str">
        <f t="shared" si="63"/>
        <v>25-Dec-1971</v>
      </c>
      <c r="F2022" s="10">
        <v>30134.75</v>
      </c>
      <c r="G2022" t="s">
        <v>11</v>
      </c>
      <c r="H2022" t="s">
        <v>12</v>
      </c>
      <c r="I2022" t="s">
        <v>41</v>
      </c>
      <c r="J2022">
        <f t="shared" si="62"/>
        <v>51</v>
      </c>
      <c r="K2022">
        <v>0</v>
      </c>
    </row>
    <row r="2023" spans="1:11" x14ac:dyDescent="0.35">
      <c r="A2023" t="s">
        <v>2052</v>
      </c>
      <c r="B2023">
        <v>1958</v>
      </c>
      <c r="C2023" t="s">
        <v>34</v>
      </c>
      <c r="D2023">
        <v>11</v>
      </c>
      <c r="E2023" s="8" t="str">
        <f t="shared" si="63"/>
        <v>11-Aug-1958</v>
      </c>
      <c r="F2023" s="10">
        <v>30166.62</v>
      </c>
      <c r="G2023" t="s">
        <v>16</v>
      </c>
      <c r="H2023" t="s">
        <v>12</v>
      </c>
      <c r="I2023" t="s">
        <v>23</v>
      </c>
      <c r="J2023">
        <f t="shared" si="62"/>
        <v>64</v>
      </c>
      <c r="K2023">
        <v>1</v>
      </c>
    </row>
    <row r="2024" spans="1:11" x14ac:dyDescent="0.35">
      <c r="A2024" t="s">
        <v>2053</v>
      </c>
      <c r="B2024">
        <v>1963</v>
      </c>
      <c r="C2024" t="s">
        <v>20</v>
      </c>
      <c r="D2024">
        <v>13</v>
      </c>
      <c r="E2024" s="8" t="str">
        <f t="shared" si="63"/>
        <v>13-Sep-1963</v>
      </c>
      <c r="F2024" s="10">
        <v>30184.94</v>
      </c>
      <c r="G2024" t="s">
        <v>16</v>
      </c>
      <c r="H2024" t="s">
        <v>16</v>
      </c>
      <c r="I2024" t="s">
        <v>275</v>
      </c>
      <c r="J2024">
        <f t="shared" si="62"/>
        <v>59</v>
      </c>
      <c r="K2024">
        <v>3</v>
      </c>
    </row>
    <row r="2025" spans="1:11" x14ac:dyDescent="0.35">
      <c r="A2025" t="s">
        <v>2054</v>
      </c>
      <c r="B2025">
        <v>1962</v>
      </c>
      <c r="C2025" t="s">
        <v>20</v>
      </c>
      <c r="D2025">
        <v>15</v>
      </c>
      <c r="E2025" s="8" t="str">
        <f t="shared" si="63"/>
        <v>15-Sep-1962</v>
      </c>
      <c r="F2025" s="10">
        <v>30260</v>
      </c>
      <c r="G2025" t="s">
        <v>16</v>
      </c>
      <c r="H2025" t="s">
        <v>16</v>
      </c>
      <c r="I2025" t="s">
        <v>275</v>
      </c>
      <c r="J2025">
        <f t="shared" si="62"/>
        <v>60</v>
      </c>
      <c r="K2025">
        <v>0</v>
      </c>
    </row>
    <row r="2026" spans="1:11" x14ac:dyDescent="0.35">
      <c r="A2026" t="s">
        <v>2055</v>
      </c>
      <c r="B2026">
        <v>1972</v>
      </c>
      <c r="C2026" t="s">
        <v>10</v>
      </c>
      <c r="D2026">
        <v>24</v>
      </c>
      <c r="E2026" s="8" t="str">
        <f t="shared" si="63"/>
        <v>24-Jul-1972</v>
      </c>
      <c r="F2026" s="10">
        <v>30284.639999999999</v>
      </c>
      <c r="G2026" t="s">
        <v>16</v>
      </c>
      <c r="H2026" t="s">
        <v>16</v>
      </c>
      <c r="I2026" t="s">
        <v>23</v>
      </c>
      <c r="J2026">
        <f t="shared" si="62"/>
        <v>50</v>
      </c>
      <c r="K2026">
        <v>2</v>
      </c>
    </row>
    <row r="2027" spans="1:11" x14ac:dyDescent="0.35">
      <c r="A2027" t="s">
        <v>2056</v>
      </c>
      <c r="B2027">
        <v>2004</v>
      </c>
      <c r="C2027" t="s">
        <v>18</v>
      </c>
      <c r="D2027">
        <v>1</v>
      </c>
      <c r="E2027" s="8" t="str">
        <f t="shared" si="63"/>
        <v>1-Jun-2004</v>
      </c>
      <c r="F2027" s="10">
        <v>30328.27</v>
      </c>
      <c r="G2027" t="s">
        <v>11</v>
      </c>
      <c r="H2027" t="s">
        <v>11</v>
      </c>
      <c r="I2027" t="s">
        <v>41</v>
      </c>
      <c r="J2027">
        <f t="shared" si="62"/>
        <v>19</v>
      </c>
      <c r="K2027">
        <v>0</v>
      </c>
    </row>
    <row r="2028" spans="1:11" x14ac:dyDescent="0.35">
      <c r="A2028" t="s">
        <v>2057</v>
      </c>
      <c r="B2028">
        <v>1969</v>
      </c>
      <c r="C2028" t="s">
        <v>10</v>
      </c>
      <c r="D2028">
        <v>30</v>
      </c>
      <c r="E2028" s="8" t="str">
        <f t="shared" si="63"/>
        <v>30-Jul-1969</v>
      </c>
      <c r="F2028" s="10">
        <v>30366.93</v>
      </c>
      <c r="G2028" t="s">
        <v>11</v>
      </c>
      <c r="H2028" t="s">
        <v>11</v>
      </c>
      <c r="I2028" t="s">
        <v>41</v>
      </c>
      <c r="J2028">
        <f t="shared" si="62"/>
        <v>53</v>
      </c>
      <c r="K2028">
        <v>0</v>
      </c>
    </row>
    <row r="2029" spans="1:11" x14ac:dyDescent="0.35">
      <c r="A2029" t="s">
        <v>2058</v>
      </c>
      <c r="B2029">
        <v>1976</v>
      </c>
      <c r="C2029" t="s">
        <v>20</v>
      </c>
      <c r="D2029">
        <v>3</v>
      </c>
      <c r="E2029" s="8" t="str">
        <f t="shared" si="63"/>
        <v>3-Sep-1976</v>
      </c>
      <c r="F2029" s="10">
        <v>30409.53</v>
      </c>
      <c r="G2029" t="s">
        <v>11</v>
      </c>
      <c r="H2029" t="s">
        <v>12</v>
      </c>
      <c r="I2029" t="s">
        <v>23</v>
      </c>
      <c r="J2029">
        <f t="shared" si="62"/>
        <v>46</v>
      </c>
      <c r="K2029">
        <v>2</v>
      </c>
    </row>
    <row r="2030" spans="1:11" x14ac:dyDescent="0.35">
      <c r="A2030" t="s">
        <v>2059</v>
      </c>
      <c r="B2030">
        <v>1998</v>
      </c>
      <c r="C2030" t="s">
        <v>36</v>
      </c>
      <c r="D2030">
        <v>28</v>
      </c>
      <c r="E2030" s="8" t="str">
        <f t="shared" si="63"/>
        <v>28-Oct-1998</v>
      </c>
      <c r="F2030" s="10">
        <v>30422.03</v>
      </c>
      <c r="G2030" t="s">
        <v>11</v>
      </c>
      <c r="H2030" t="s">
        <v>12</v>
      </c>
      <c r="I2030" t="s">
        <v>41</v>
      </c>
      <c r="J2030">
        <f t="shared" si="62"/>
        <v>24</v>
      </c>
      <c r="K2030">
        <v>0</v>
      </c>
    </row>
    <row r="2031" spans="1:11" x14ac:dyDescent="0.35">
      <c r="A2031" t="s">
        <v>2060</v>
      </c>
      <c r="B2031">
        <v>1983</v>
      </c>
      <c r="C2031" t="s">
        <v>20</v>
      </c>
      <c r="D2031">
        <v>3</v>
      </c>
      <c r="E2031" s="8" t="str">
        <f t="shared" si="63"/>
        <v>3-Sep-1983</v>
      </c>
      <c r="F2031" s="10">
        <v>30457.37</v>
      </c>
      <c r="G2031" t="s">
        <v>11</v>
      </c>
      <c r="H2031" t="s">
        <v>16</v>
      </c>
      <c r="I2031" t="s">
        <v>23</v>
      </c>
      <c r="J2031">
        <f t="shared" si="62"/>
        <v>39</v>
      </c>
      <c r="K2031">
        <v>3</v>
      </c>
    </row>
    <row r="2032" spans="1:11" x14ac:dyDescent="0.35">
      <c r="A2032" t="s">
        <v>2061</v>
      </c>
      <c r="B2032">
        <v>1986</v>
      </c>
      <c r="C2032" t="s">
        <v>34</v>
      </c>
      <c r="D2032">
        <v>10</v>
      </c>
      <c r="E2032" s="8" t="str">
        <f t="shared" si="63"/>
        <v>10-Aug-1986</v>
      </c>
      <c r="F2032" s="10">
        <v>30530.5</v>
      </c>
      <c r="G2032" t="s">
        <v>11</v>
      </c>
      <c r="H2032" t="s">
        <v>16</v>
      </c>
      <c r="I2032" t="s">
        <v>41</v>
      </c>
      <c r="J2032">
        <f t="shared" si="62"/>
        <v>36</v>
      </c>
      <c r="K2032">
        <v>3</v>
      </c>
    </row>
    <row r="2033" spans="1:11" x14ac:dyDescent="0.35">
      <c r="A2033" t="s">
        <v>2062</v>
      </c>
      <c r="B2033">
        <v>1970</v>
      </c>
      <c r="C2033" t="s">
        <v>15</v>
      </c>
      <c r="D2033">
        <v>11</v>
      </c>
      <c r="E2033" s="8" t="str">
        <f t="shared" si="63"/>
        <v>11-Nov-1970</v>
      </c>
      <c r="F2033" s="10">
        <v>30625.65</v>
      </c>
      <c r="G2033" t="s">
        <v>11</v>
      </c>
      <c r="H2033" t="s">
        <v>12</v>
      </c>
      <c r="I2033" t="s">
        <v>41</v>
      </c>
      <c r="J2033">
        <f t="shared" si="62"/>
        <v>52</v>
      </c>
      <c r="K2033">
        <v>0</v>
      </c>
    </row>
    <row r="2034" spans="1:11" x14ac:dyDescent="0.35">
      <c r="A2034" t="s">
        <v>2063</v>
      </c>
      <c r="B2034">
        <v>1999</v>
      </c>
      <c r="C2034" t="s">
        <v>20</v>
      </c>
      <c r="D2034">
        <v>21</v>
      </c>
      <c r="E2034" s="8" t="str">
        <f t="shared" si="63"/>
        <v>21-Sep-1999</v>
      </c>
      <c r="F2034" s="10">
        <v>30697.71</v>
      </c>
      <c r="G2034" t="s">
        <v>16</v>
      </c>
      <c r="H2034" t="s">
        <v>11</v>
      </c>
      <c r="I2034" t="s">
        <v>41</v>
      </c>
      <c r="J2034">
        <f t="shared" si="62"/>
        <v>23</v>
      </c>
      <c r="K2034">
        <v>0</v>
      </c>
    </row>
    <row r="2035" spans="1:11" x14ac:dyDescent="0.35">
      <c r="A2035" t="s">
        <v>2064</v>
      </c>
      <c r="B2035">
        <v>1983</v>
      </c>
      <c r="C2035" t="s">
        <v>30</v>
      </c>
      <c r="D2035">
        <v>21</v>
      </c>
      <c r="E2035" s="8" t="str">
        <f t="shared" si="63"/>
        <v>21-Dec-1983</v>
      </c>
      <c r="F2035" s="10">
        <v>30724.44</v>
      </c>
      <c r="G2035" t="s">
        <v>11</v>
      </c>
      <c r="H2035" t="s">
        <v>12</v>
      </c>
      <c r="I2035" t="s">
        <v>41</v>
      </c>
      <c r="J2035">
        <f t="shared" si="62"/>
        <v>39</v>
      </c>
      <c r="K2035">
        <v>3</v>
      </c>
    </row>
    <row r="2036" spans="1:11" x14ac:dyDescent="0.35">
      <c r="A2036" t="s">
        <v>2065</v>
      </c>
      <c r="B2036">
        <v>1988</v>
      </c>
      <c r="C2036" t="s">
        <v>20</v>
      </c>
      <c r="D2036">
        <v>5</v>
      </c>
      <c r="E2036" s="8" t="str">
        <f t="shared" si="63"/>
        <v>5-Sep-1988</v>
      </c>
      <c r="F2036" s="10">
        <v>30763.01</v>
      </c>
      <c r="G2036" t="s">
        <v>11</v>
      </c>
      <c r="H2036" t="s">
        <v>16</v>
      </c>
      <c r="I2036" t="s">
        <v>41</v>
      </c>
      <c r="J2036">
        <f t="shared" si="62"/>
        <v>34</v>
      </c>
      <c r="K2036">
        <v>3</v>
      </c>
    </row>
    <row r="2037" spans="1:11" x14ac:dyDescent="0.35">
      <c r="A2037" t="s">
        <v>2066</v>
      </c>
      <c r="B2037">
        <v>1961</v>
      </c>
      <c r="C2037" t="s">
        <v>20</v>
      </c>
      <c r="D2037">
        <v>9</v>
      </c>
      <c r="E2037" s="8" t="str">
        <f t="shared" si="63"/>
        <v>9-Sep-1961</v>
      </c>
      <c r="F2037" s="10">
        <v>30942.19</v>
      </c>
      <c r="G2037" t="s">
        <v>11</v>
      </c>
      <c r="H2037" t="s">
        <v>11</v>
      </c>
      <c r="I2037" t="s">
        <v>13</v>
      </c>
      <c r="J2037">
        <f t="shared" si="62"/>
        <v>61</v>
      </c>
      <c r="K2037">
        <v>3</v>
      </c>
    </row>
    <row r="2038" spans="1:11" x14ac:dyDescent="0.35">
      <c r="A2038" t="s">
        <v>2067</v>
      </c>
      <c r="B2038">
        <v>2004</v>
      </c>
      <c r="C2038" t="s">
        <v>15</v>
      </c>
      <c r="D2038">
        <v>9</v>
      </c>
      <c r="E2038" s="8" t="str">
        <f t="shared" si="63"/>
        <v>9-Nov-2004</v>
      </c>
      <c r="F2038" s="10">
        <v>31196.61</v>
      </c>
      <c r="G2038" t="s">
        <v>11</v>
      </c>
      <c r="H2038" t="s">
        <v>16</v>
      </c>
      <c r="I2038" t="s">
        <v>41</v>
      </c>
      <c r="J2038">
        <f t="shared" si="62"/>
        <v>18</v>
      </c>
      <c r="K2038">
        <v>0</v>
      </c>
    </row>
    <row r="2039" spans="1:11" x14ac:dyDescent="0.35">
      <c r="A2039" t="s">
        <v>2068</v>
      </c>
      <c r="B2039">
        <v>2000</v>
      </c>
      <c r="C2039" t="s">
        <v>10</v>
      </c>
      <c r="D2039">
        <v>22</v>
      </c>
      <c r="E2039" s="8" t="str">
        <f t="shared" si="63"/>
        <v>22-Jul-2000</v>
      </c>
      <c r="F2039" s="10">
        <v>31234.560000000001</v>
      </c>
      <c r="G2039" t="s">
        <v>16</v>
      </c>
      <c r="H2039" t="s">
        <v>16</v>
      </c>
      <c r="I2039" t="s">
        <v>41</v>
      </c>
      <c r="J2039">
        <f t="shared" si="62"/>
        <v>22</v>
      </c>
      <c r="K2039">
        <v>0</v>
      </c>
    </row>
    <row r="2040" spans="1:11" x14ac:dyDescent="0.35">
      <c r="A2040" t="s">
        <v>2069</v>
      </c>
      <c r="B2040">
        <v>1968</v>
      </c>
      <c r="C2040" t="s">
        <v>10</v>
      </c>
      <c r="D2040">
        <v>9</v>
      </c>
      <c r="E2040" s="8" t="str">
        <f t="shared" si="63"/>
        <v>9-Jul-1968</v>
      </c>
      <c r="F2040" s="10">
        <v>31322.53</v>
      </c>
      <c r="G2040" t="s">
        <v>11</v>
      </c>
      <c r="H2040" t="s">
        <v>16</v>
      </c>
      <c r="I2040" t="s">
        <v>41</v>
      </c>
      <c r="J2040">
        <f t="shared" si="62"/>
        <v>54</v>
      </c>
      <c r="K2040">
        <v>0</v>
      </c>
    </row>
    <row r="2041" spans="1:11" x14ac:dyDescent="0.35">
      <c r="A2041" t="s">
        <v>2070</v>
      </c>
      <c r="B2041">
        <v>1995</v>
      </c>
      <c r="C2041" t="s">
        <v>20</v>
      </c>
      <c r="D2041">
        <v>27</v>
      </c>
      <c r="E2041" s="8" t="str">
        <f t="shared" si="63"/>
        <v>27-Sep-1995</v>
      </c>
      <c r="F2041" s="10">
        <v>31328.27</v>
      </c>
      <c r="G2041" t="s">
        <v>11</v>
      </c>
      <c r="H2041" t="s">
        <v>11</v>
      </c>
      <c r="I2041" t="s">
        <v>41</v>
      </c>
      <c r="J2041">
        <f t="shared" si="62"/>
        <v>27</v>
      </c>
      <c r="K2041">
        <v>0</v>
      </c>
    </row>
    <row r="2042" spans="1:11" x14ac:dyDescent="0.35">
      <c r="A2042" t="s">
        <v>2071</v>
      </c>
      <c r="B2042">
        <v>1974</v>
      </c>
      <c r="C2042" t="s">
        <v>36</v>
      </c>
      <c r="D2042">
        <v>8</v>
      </c>
      <c r="E2042" s="8" t="str">
        <f t="shared" si="63"/>
        <v>8-Oct-1974</v>
      </c>
      <c r="F2042" s="10">
        <v>31368.81</v>
      </c>
      <c r="G2042" t="s">
        <v>11</v>
      </c>
      <c r="H2042" t="s">
        <v>12</v>
      </c>
      <c r="I2042" t="s">
        <v>41</v>
      </c>
      <c r="J2042">
        <f t="shared" si="62"/>
        <v>48</v>
      </c>
      <c r="K2042">
        <v>0</v>
      </c>
    </row>
    <row r="2043" spans="1:11" x14ac:dyDescent="0.35">
      <c r="A2043" t="s">
        <v>2072</v>
      </c>
      <c r="B2043">
        <v>1975</v>
      </c>
      <c r="C2043" t="s">
        <v>36</v>
      </c>
      <c r="D2043">
        <v>29</v>
      </c>
      <c r="E2043" s="8" t="str">
        <f t="shared" si="63"/>
        <v>29-Oct-1975</v>
      </c>
      <c r="F2043" s="10">
        <v>31591.82</v>
      </c>
      <c r="G2043" t="s">
        <v>11</v>
      </c>
      <c r="H2043" t="s">
        <v>16</v>
      </c>
      <c r="I2043" t="s">
        <v>41</v>
      </c>
      <c r="J2043">
        <f t="shared" si="62"/>
        <v>47</v>
      </c>
      <c r="K2043">
        <v>1</v>
      </c>
    </row>
    <row r="2044" spans="1:11" x14ac:dyDescent="0.35">
      <c r="A2044" t="s">
        <v>2073</v>
      </c>
      <c r="B2044">
        <v>1960</v>
      </c>
      <c r="C2044" t="s">
        <v>30</v>
      </c>
      <c r="D2044">
        <v>13</v>
      </c>
      <c r="E2044" s="8" t="str">
        <f t="shared" si="63"/>
        <v>13-Dec-1960</v>
      </c>
      <c r="F2044" s="10">
        <v>31620</v>
      </c>
      <c r="G2044" t="s">
        <v>11</v>
      </c>
      <c r="H2044" t="s">
        <v>16</v>
      </c>
      <c r="I2044" t="s">
        <v>246</v>
      </c>
      <c r="J2044">
        <f t="shared" si="62"/>
        <v>62</v>
      </c>
      <c r="K2044">
        <v>1</v>
      </c>
    </row>
    <row r="2045" spans="1:11" x14ac:dyDescent="0.35">
      <c r="A2045" t="s">
        <v>2074</v>
      </c>
      <c r="B2045">
        <v>1977</v>
      </c>
      <c r="C2045" t="s">
        <v>36</v>
      </c>
      <c r="D2045">
        <v>14</v>
      </c>
      <c r="E2045" s="8" t="str">
        <f t="shared" si="63"/>
        <v>14-Oct-1977</v>
      </c>
      <c r="F2045" s="10">
        <v>31736.7</v>
      </c>
      <c r="G2045" t="s">
        <v>11</v>
      </c>
      <c r="H2045" t="s">
        <v>11</v>
      </c>
      <c r="I2045" t="s">
        <v>23</v>
      </c>
      <c r="J2045">
        <f t="shared" si="62"/>
        <v>45</v>
      </c>
      <c r="K2045">
        <v>2</v>
      </c>
    </row>
    <row r="2046" spans="1:11" x14ac:dyDescent="0.35">
      <c r="A2046" t="s">
        <v>2075</v>
      </c>
      <c r="B2046">
        <v>1984</v>
      </c>
      <c r="C2046" t="s">
        <v>20</v>
      </c>
      <c r="D2046">
        <v>10</v>
      </c>
      <c r="E2046" s="8" t="str">
        <f t="shared" si="63"/>
        <v>10-Sep-1984</v>
      </c>
      <c r="F2046" s="10">
        <v>31743.919999999998</v>
      </c>
      <c r="G2046" t="s">
        <v>11</v>
      </c>
      <c r="H2046" t="s">
        <v>16</v>
      </c>
      <c r="I2046" t="s">
        <v>41</v>
      </c>
      <c r="J2046">
        <f t="shared" si="62"/>
        <v>38</v>
      </c>
      <c r="K2046">
        <v>3</v>
      </c>
    </row>
    <row r="2047" spans="1:11" x14ac:dyDescent="0.35">
      <c r="A2047" t="s">
        <v>2076</v>
      </c>
      <c r="B2047">
        <v>1975</v>
      </c>
      <c r="C2047" t="s">
        <v>20</v>
      </c>
      <c r="D2047">
        <v>25</v>
      </c>
      <c r="E2047" s="8" t="str">
        <f t="shared" si="63"/>
        <v>25-Sep-1975</v>
      </c>
      <c r="F2047" s="10">
        <v>31897.1</v>
      </c>
      <c r="G2047" t="s">
        <v>11</v>
      </c>
      <c r="H2047" t="s">
        <v>12</v>
      </c>
      <c r="I2047" t="s">
        <v>41</v>
      </c>
      <c r="J2047">
        <f t="shared" si="62"/>
        <v>47</v>
      </c>
      <c r="K2047">
        <v>1</v>
      </c>
    </row>
    <row r="2048" spans="1:11" x14ac:dyDescent="0.35">
      <c r="A2048" t="s">
        <v>2077</v>
      </c>
      <c r="B2048">
        <v>1972</v>
      </c>
      <c r="C2048" t="s">
        <v>20</v>
      </c>
      <c r="D2048">
        <v>21</v>
      </c>
      <c r="E2048" s="8" t="str">
        <f t="shared" si="63"/>
        <v>21-Sep-1972</v>
      </c>
      <c r="F2048" s="10">
        <v>31980.89</v>
      </c>
      <c r="G2048" t="s">
        <v>11</v>
      </c>
      <c r="H2048" t="s">
        <v>16</v>
      </c>
      <c r="I2048" t="s">
        <v>41</v>
      </c>
      <c r="J2048">
        <f t="shared" si="62"/>
        <v>50</v>
      </c>
      <c r="K2048">
        <v>0</v>
      </c>
    </row>
    <row r="2049" spans="1:11" x14ac:dyDescent="0.35">
      <c r="A2049" t="s">
        <v>2078</v>
      </c>
      <c r="B2049">
        <v>1993</v>
      </c>
      <c r="C2049" t="s">
        <v>20</v>
      </c>
      <c r="D2049">
        <v>13</v>
      </c>
      <c r="E2049" s="8" t="str">
        <f t="shared" si="63"/>
        <v>13-Sep-1993</v>
      </c>
      <c r="F2049" s="10">
        <v>32086.21</v>
      </c>
      <c r="G2049" t="s">
        <v>16</v>
      </c>
      <c r="H2049" t="s">
        <v>12</v>
      </c>
      <c r="I2049" t="s">
        <v>41</v>
      </c>
      <c r="J2049">
        <f t="shared" si="62"/>
        <v>29</v>
      </c>
      <c r="K2049">
        <v>0</v>
      </c>
    </row>
    <row r="2050" spans="1:11" x14ac:dyDescent="0.35">
      <c r="A2050" t="s">
        <v>2079</v>
      </c>
      <c r="B2050">
        <v>1978</v>
      </c>
      <c r="C2050" t="s">
        <v>15</v>
      </c>
      <c r="D2050">
        <v>10</v>
      </c>
      <c r="E2050" s="8" t="str">
        <f t="shared" si="63"/>
        <v>10-Nov-1978</v>
      </c>
      <c r="F2050" s="10">
        <v>32108.66</v>
      </c>
      <c r="G2050" t="s">
        <v>16</v>
      </c>
      <c r="H2050" t="s">
        <v>12</v>
      </c>
      <c r="I2050" t="s">
        <v>355</v>
      </c>
      <c r="J2050">
        <f t="shared" ref="J2050:J2113" si="64">DATEDIF(E2050,"08-6-2023","y")</f>
        <v>44</v>
      </c>
      <c r="K2050">
        <v>2</v>
      </c>
    </row>
    <row r="2051" spans="1:11" x14ac:dyDescent="0.35">
      <c r="A2051" t="s">
        <v>2080</v>
      </c>
      <c r="B2051">
        <v>1969</v>
      </c>
      <c r="C2051" t="s">
        <v>20</v>
      </c>
      <c r="D2051">
        <v>11</v>
      </c>
      <c r="E2051" s="8" t="str">
        <f t="shared" ref="E2051:E2114" si="65">CONCATENATE(D2051,"-",C2051,"-",B2051)</f>
        <v>11-Sep-1969</v>
      </c>
      <c r="F2051" s="10">
        <v>32192.76</v>
      </c>
      <c r="G2051" t="s">
        <v>16</v>
      </c>
      <c r="H2051" t="s">
        <v>11</v>
      </c>
      <c r="I2051" t="s">
        <v>41</v>
      </c>
      <c r="J2051">
        <f t="shared" si="64"/>
        <v>53</v>
      </c>
      <c r="K2051">
        <v>0</v>
      </c>
    </row>
    <row r="2052" spans="1:11" x14ac:dyDescent="0.35">
      <c r="A2052" t="s">
        <v>2081</v>
      </c>
      <c r="B2052">
        <v>1994</v>
      </c>
      <c r="C2052" t="s">
        <v>20</v>
      </c>
      <c r="D2052">
        <v>8</v>
      </c>
      <c r="E2052" s="8" t="str">
        <f t="shared" si="65"/>
        <v>8-Sep-1994</v>
      </c>
      <c r="F2052" s="10">
        <v>32222.81</v>
      </c>
      <c r="G2052" t="s">
        <v>11</v>
      </c>
      <c r="H2052" t="s">
        <v>16</v>
      </c>
      <c r="I2052" t="s">
        <v>41</v>
      </c>
      <c r="J2052">
        <f t="shared" si="64"/>
        <v>28</v>
      </c>
      <c r="K2052">
        <v>0</v>
      </c>
    </row>
    <row r="2053" spans="1:11" x14ac:dyDescent="0.35">
      <c r="A2053" t="s">
        <v>2082</v>
      </c>
      <c r="B2053">
        <v>1975</v>
      </c>
      <c r="C2053" t="s">
        <v>30</v>
      </c>
      <c r="D2053">
        <v>17</v>
      </c>
      <c r="E2053" s="8" t="str">
        <f t="shared" si="65"/>
        <v>17-Dec-1975</v>
      </c>
      <c r="F2053" s="10">
        <v>32259.96</v>
      </c>
      <c r="G2053" t="s">
        <v>11</v>
      </c>
      <c r="H2053" t="s">
        <v>12</v>
      </c>
      <c r="I2053" t="s">
        <v>23</v>
      </c>
      <c r="J2053">
        <f t="shared" si="64"/>
        <v>47</v>
      </c>
      <c r="K2053">
        <v>1</v>
      </c>
    </row>
    <row r="2054" spans="1:11" x14ac:dyDescent="0.35">
      <c r="A2054" t="s">
        <v>2083</v>
      </c>
      <c r="B2054">
        <v>1986</v>
      </c>
      <c r="C2054" t="s">
        <v>30</v>
      </c>
      <c r="D2054">
        <v>2</v>
      </c>
      <c r="E2054" s="8" t="str">
        <f t="shared" si="65"/>
        <v>2-Dec-1986</v>
      </c>
      <c r="F2054" s="10">
        <v>32288.49</v>
      </c>
      <c r="G2054" t="s">
        <v>11</v>
      </c>
      <c r="H2054" t="s">
        <v>11</v>
      </c>
      <c r="I2054" t="s">
        <v>41</v>
      </c>
      <c r="J2054">
        <f t="shared" si="64"/>
        <v>36</v>
      </c>
      <c r="K2054">
        <v>3</v>
      </c>
    </row>
    <row r="2055" spans="1:11" x14ac:dyDescent="0.35">
      <c r="A2055" t="s">
        <v>2084</v>
      </c>
      <c r="B2055">
        <v>1972</v>
      </c>
      <c r="C2055" t="s">
        <v>36</v>
      </c>
      <c r="D2055">
        <v>19</v>
      </c>
      <c r="E2055" s="8" t="str">
        <f t="shared" si="65"/>
        <v>19-Oct-1972</v>
      </c>
      <c r="F2055" s="10">
        <v>32428.63</v>
      </c>
      <c r="G2055" t="s">
        <v>11</v>
      </c>
      <c r="H2055" t="s">
        <v>11</v>
      </c>
      <c r="I2055" t="s">
        <v>41</v>
      </c>
      <c r="J2055">
        <f t="shared" si="64"/>
        <v>50</v>
      </c>
      <c r="K2055">
        <v>0</v>
      </c>
    </row>
    <row r="2056" spans="1:11" x14ac:dyDescent="0.35">
      <c r="A2056" t="s">
        <v>2085</v>
      </c>
      <c r="B2056">
        <v>1976</v>
      </c>
      <c r="C2056" t="s">
        <v>34</v>
      </c>
      <c r="D2056">
        <v>9</v>
      </c>
      <c r="E2056" s="8" t="str">
        <f t="shared" si="65"/>
        <v>9-Aug-1976</v>
      </c>
      <c r="F2056" s="10">
        <v>32430.22</v>
      </c>
      <c r="G2056" t="s">
        <v>11</v>
      </c>
      <c r="H2056" t="s">
        <v>12</v>
      </c>
      <c r="I2056" t="s">
        <v>41</v>
      </c>
      <c r="J2056">
        <f t="shared" si="64"/>
        <v>46</v>
      </c>
      <c r="K2056">
        <v>2</v>
      </c>
    </row>
    <row r="2057" spans="1:11" x14ac:dyDescent="0.35">
      <c r="A2057" t="s">
        <v>2086</v>
      </c>
      <c r="B2057">
        <v>1981</v>
      </c>
      <c r="C2057" t="s">
        <v>20</v>
      </c>
      <c r="D2057">
        <v>27</v>
      </c>
      <c r="E2057" s="8" t="str">
        <f t="shared" si="65"/>
        <v>27-Sep-1981</v>
      </c>
      <c r="F2057" s="10">
        <v>32462.35</v>
      </c>
      <c r="G2057" t="s">
        <v>11</v>
      </c>
      <c r="H2057" t="s">
        <v>11</v>
      </c>
      <c r="I2057" t="s">
        <v>41</v>
      </c>
      <c r="J2057">
        <f t="shared" si="64"/>
        <v>41</v>
      </c>
      <c r="K2057">
        <v>1</v>
      </c>
    </row>
    <row r="2058" spans="1:11" x14ac:dyDescent="0.35">
      <c r="A2058" t="s">
        <v>2087</v>
      </c>
      <c r="B2058">
        <v>1976</v>
      </c>
      <c r="C2058" t="s">
        <v>20</v>
      </c>
      <c r="D2058">
        <v>19</v>
      </c>
      <c r="E2058" s="8" t="str">
        <f t="shared" si="65"/>
        <v>19-Sep-1976</v>
      </c>
      <c r="F2058" s="10">
        <v>32485.46</v>
      </c>
      <c r="G2058" t="s">
        <v>11</v>
      </c>
      <c r="H2058" t="s">
        <v>16</v>
      </c>
      <c r="I2058" t="s">
        <v>41</v>
      </c>
      <c r="J2058">
        <f t="shared" si="64"/>
        <v>46</v>
      </c>
      <c r="K2058">
        <v>2</v>
      </c>
    </row>
    <row r="2059" spans="1:11" x14ac:dyDescent="0.35">
      <c r="A2059" t="s">
        <v>2088</v>
      </c>
      <c r="B2059">
        <v>2003</v>
      </c>
      <c r="C2059" t="s">
        <v>36</v>
      </c>
      <c r="D2059">
        <v>8</v>
      </c>
      <c r="E2059" s="8" t="str">
        <f t="shared" si="65"/>
        <v>8-Oct-2003</v>
      </c>
      <c r="F2059" s="10">
        <v>32548.34</v>
      </c>
      <c r="G2059" t="s">
        <v>16</v>
      </c>
      <c r="H2059" t="s">
        <v>11</v>
      </c>
      <c r="I2059" t="s">
        <v>13</v>
      </c>
      <c r="J2059">
        <f t="shared" si="64"/>
        <v>19</v>
      </c>
      <c r="K2059">
        <v>0</v>
      </c>
    </row>
    <row r="2060" spans="1:11" x14ac:dyDescent="0.35">
      <c r="A2060" t="s">
        <v>2089</v>
      </c>
      <c r="B2060">
        <v>1990</v>
      </c>
      <c r="C2060" t="s">
        <v>10</v>
      </c>
      <c r="D2060">
        <v>13</v>
      </c>
      <c r="E2060" s="8" t="str">
        <f t="shared" si="65"/>
        <v>13-Jul-1990</v>
      </c>
      <c r="F2060" s="10">
        <v>32672.11</v>
      </c>
      <c r="G2060" t="s">
        <v>16</v>
      </c>
      <c r="H2060" t="s">
        <v>16</v>
      </c>
      <c r="I2060" t="s">
        <v>41</v>
      </c>
      <c r="J2060">
        <f t="shared" si="64"/>
        <v>32</v>
      </c>
      <c r="K2060">
        <v>3</v>
      </c>
    </row>
    <row r="2061" spans="1:11" x14ac:dyDescent="0.35">
      <c r="A2061" t="s">
        <v>2090</v>
      </c>
      <c r="B2061">
        <v>1968</v>
      </c>
      <c r="C2061" t="s">
        <v>15</v>
      </c>
      <c r="D2061">
        <v>1</v>
      </c>
      <c r="E2061" s="8" t="str">
        <f t="shared" si="65"/>
        <v>1-Nov-1968</v>
      </c>
      <c r="F2061" s="10">
        <v>32686.080000000002</v>
      </c>
      <c r="G2061" t="s">
        <v>11</v>
      </c>
      <c r="H2061" t="s">
        <v>12</v>
      </c>
      <c r="I2061" t="s">
        <v>41</v>
      </c>
      <c r="J2061">
        <f t="shared" si="64"/>
        <v>54</v>
      </c>
      <c r="K2061">
        <v>0</v>
      </c>
    </row>
    <row r="2062" spans="1:11" x14ac:dyDescent="0.35">
      <c r="A2062" t="s">
        <v>2091</v>
      </c>
      <c r="B2062">
        <v>1990</v>
      </c>
      <c r="C2062" t="s">
        <v>20</v>
      </c>
      <c r="D2062">
        <v>30</v>
      </c>
      <c r="E2062" s="8" t="str">
        <f t="shared" si="65"/>
        <v>30-Sep-1990</v>
      </c>
      <c r="F2062" s="10">
        <v>32716.2</v>
      </c>
      <c r="G2062" t="s">
        <v>16</v>
      </c>
      <c r="H2062" t="s">
        <v>11</v>
      </c>
      <c r="I2062" t="s">
        <v>41</v>
      </c>
      <c r="J2062">
        <f t="shared" si="64"/>
        <v>32</v>
      </c>
      <c r="K2062">
        <v>3</v>
      </c>
    </row>
    <row r="2063" spans="1:11" x14ac:dyDescent="0.35">
      <c r="A2063" t="s">
        <v>2092</v>
      </c>
      <c r="B2063">
        <v>1990</v>
      </c>
      <c r="C2063" t="s">
        <v>10</v>
      </c>
      <c r="D2063">
        <v>9</v>
      </c>
      <c r="E2063" s="8" t="str">
        <f t="shared" si="65"/>
        <v>9-Jul-1990</v>
      </c>
      <c r="F2063" s="10">
        <v>32734.19</v>
      </c>
      <c r="G2063" t="s">
        <v>11</v>
      </c>
      <c r="H2063" t="s">
        <v>16</v>
      </c>
      <c r="I2063" t="s">
        <v>23</v>
      </c>
      <c r="J2063">
        <f t="shared" si="64"/>
        <v>32</v>
      </c>
      <c r="K2063">
        <v>2</v>
      </c>
    </row>
    <row r="2064" spans="1:11" x14ac:dyDescent="0.35">
      <c r="A2064" t="s">
        <v>2093</v>
      </c>
      <c r="B2064">
        <v>1974</v>
      </c>
      <c r="C2064" t="s">
        <v>30</v>
      </c>
      <c r="D2064">
        <v>6</v>
      </c>
      <c r="E2064" s="8" t="str">
        <f t="shared" si="65"/>
        <v>6-Dec-1974</v>
      </c>
      <c r="F2064" s="10">
        <v>32760.48</v>
      </c>
      <c r="G2064" t="s">
        <v>16</v>
      </c>
      <c r="H2064" t="s">
        <v>16</v>
      </c>
      <c r="I2064" t="s">
        <v>41</v>
      </c>
      <c r="J2064">
        <f t="shared" si="64"/>
        <v>48</v>
      </c>
      <c r="K2064">
        <v>0</v>
      </c>
    </row>
    <row r="2065" spans="1:11" x14ac:dyDescent="0.35">
      <c r="A2065" t="s">
        <v>2094</v>
      </c>
      <c r="B2065">
        <v>1972</v>
      </c>
      <c r="C2065" t="s">
        <v>15</v>
      </c>
      <c r="D2065">
        <v>7</v>
      </c>
      <c r="E2065" s="8" t="str">
        <f t="shared" si="65"/>
        <v>7-Nov-1972</v>
      </c>
      <c r="F2065" s="10">
        <v>32765.33</v>
      </c>
      <c r="G2065" t="s">
        <v>11</v>
      </c>
      <c r="H2065" t="s">
        <v>11</v>
      </c>
      <c r="I2065" t="s">
        <v>23</v>
      </c>
      <c r="J2065">
        <f t="shared" si="64"/>
        <v>50</v>
      </c>
      <c r="K2065">
        <v>0</v>
      </c>
    </row>
    <row r="2066" spans="1:11" x14ac:dyDescent="0.35">
      <c r="A2066" t="s">
        <v>2095</v>
      </c>
      <c r="B2066">
        <v>1980</v>
      </c>
      <c r="C2066" t="s">
        <v>30</v>
      </c>
      <c r="D2066">
        <v>12</v>
      </c>
      <c r="E2066" s="8" t="str">
        <f t="shared" si="65"/>
        <v>12-Dec-1980</v>
      </c>
      <c r="F2066" s="10">
        <v>32787.46</v>
      </c>
      <c r="G2066" t="s">
        <v>16</v>
      </c>
      <c r="H2066" t="s">
        <v>12</v>
      </c>
      <c r="I2066" t="s">
        <v>23</v>
      </c>
      <c r="J2066">
        <f t="shared" si="64"/>
        <v>42</v>
      </c>
      <c r="K2066">
        <v>3</v>
      </c>
    </row>
    <row r="2067" spans="1:11" x14ac:dyDescent="0.35">
      <c r="A2067" t="s">
        <v>2096</v>
      </c>
      <c r="B2067">
        <v>1995</v>
      </c>
      <c r="C2067" t="s">
        <v>30</v>
      </c>
      <c r="D2067">
        <v>4</v>
      </c>
      <c r="E2067" s="8" t="str">
        <f t="shared" si="65"/>
        <v>4-Dec-1995</v>
      </c>
      <c r="F2067" s="10">
        <v>32827.51</v>
      </c>
      <c r="G2067" t="s">
        <v>16</v>
      </c>
      <c r="H2067" t="s">
        <v>11</v>
      </c>
      <c r="I2067" t="s">
        <v>41</v>
      </c>
      <c r="J2067">
        <f t="shared" si="64"/>
        <v>27</v>
      </c>
      <c r="K2067">
        <v>0</v>
      </c>
    </row>
    <row r="2068" spans="1:11" x14ac:dyDescent="0.35">
      <c r="A2068" t="s">
        <v>2097</v>
      </c>
      <c r="B2068">
        <v>1981</v>
      </c>
      <c r="C2068" t="s">
        <v>15</v>
      </c>
      <c r="D2068">
        <v>17</v>
      </c>
      <c r="E2068" s="8" t="str">
        <f t="shared" si="65"/>
        <v>17-Nov-1981</v>
      </c>
      <c r="F2068" s="10">
        <v>32906.69</v>
      </c>
      <c r="G2068" t="s">
        <v>11</v>
      </c>
      <c r="H2068" t="s">
        <v>12</v>
      </c>
      <c r="I2068" t="s">
        <v>41</v>
      </c>
      <c r="J2068">
        <f t="shared" si="64"/>
        <v>41</v>
      </c>
      <c r="K2068">
        <v>1</v>
      </c>
    </row>
    <row r="2069" spans="1:11" x14ac:dyDescent="0.35">
      <c r="A2069" t="s">
        <v>2098</v>
      </c>
      <c r="B2069">
        <v>1971</v>
      </c>
      <c r="C2069" t="s">
        <v>34</v>
      </c>
      <c r="D2069">
        <v>24</v>
      </c>
      <c r="E2069" s="8" t="str">
        <f t="shared" si="65"/>
        <v>24-Aug-1971</v>
      </c>
      <c r="F2069" s="10">
        <v>32947.629999999997</v>
      </c>
      <c r="G2069" t="s">
        <v>11</v>
      </c>
      <c r="H2069" t="s">
        <v>16</v>
      </c>
      <c r="I2069" t="s">
        <v>41</v>
      </c>
      <c r="J2069">
        <f t="shared" si="64"/>
        <v>51</v>
      </c>
      <c r="K2069">
        <v>0</v>
      </c>
    </row>
    <row r="2070" spans="1:11" x14ac:dyDescent="0.35">
      <c r="A2070" t="s">
        <v>2099</v>
      </c>
      <c r="B2070">
        <v>1995</v>
      </c>
      <c r="C2070" t="s">
        <v>10</v>
      </c>
      <c r="D2070">
        <v>8</v>
      </c>
      <c r="E2070" s="8" t="str">
        <f t="shared" si="65"/>
        <v>8-Jul-1995</v>
      </c>
      <c r="F2070" s="10">
        <v>33017.46</v>
      </c>
      <c r="G2070" t="s">
        <v>16</v>
      </c>
      <c r="H2070" t="s">
        <v>16</v>
      </c>
      <c r="I2070" t="s">
        <v>41</v>
      </c>
      <c r="J2070">
        <f t="shared" si="64"/>
        <v>27</v>
      </c>
      <c r="K2070">
        <v>0</v>
      </c>
    </row>
    <row r="2071" spans="1:11" x14ac:dyDescent="0.35">
      <c r="A2071" t="s">
        <v>2100</v>
      </c>
      <c r="B2071">
        <v>1967</v>
      </c>
      <c r="C2071" t="s">
        <v>10</v>
      </c>
      <c r="D2071">
        <v>10</v>
      </c>
      <c r="E2071" s="8" t="str">
        <f t="shared" si="65"/>
        <v>10-Jul-1967</v>
      </c>
      <c r="F2071" s="10">
        <v>33025.32</v>
      </c>
      <c r="G2071" t="s">
        <v>11</v>
      </c>
      <c r="H2071" t="s">
        <v>12</v>
      </c>
      <c r="I2071" t="s">
        <v>41</v>
      </c>
      <c r="J2071">
        <f t="shared" si="64"/>
        <v>55</v>
      </c>
      <c r="K2071">
        <v>0</v>
      </c>
    </row>
    <row r="2072" spans="1:11" x14ac:dyDescent="0.35">
      <c r="A2072" t="s">
        <v>2101</v>
      </c>
      <c r="B2072">
        <v>1994</v>
      </c>
      <c r="C2072" t="s">
        <v>10</v>
      </c>
      <c r="D2072">
        <v>28</v>
      </c>
      <c r="E2072" s="8" t="str">
        <f t="shared" si="65"/>
        <v>28-Jul-1994</v>
      </c>
      <c r="F2072" s="10">
        <v>33057.230000000003</v>
      </c>
      <c r="G2072" t="s">
        <v>16</v>
      </c>
      <c r="H2072" t="s">
        <v>11</v>
      </c>
      <c r="I2072" t="s">
        <v>41</v>
      </c>
      <c r="J2072">
        <f t="shared" si="64"/>
        <v>28</v>
      </c>
      <c r="K2072">
        <v>0</v>
      </c>
    </row>
    <row r="2073" spans="1:11" x14ac:dyDescent="0.35">
      <c r="A2073" t="s">
        <v>2102</v>
      </c>
      <c r="B2073">
        <v>1962</v>
      </c>
      <c r="C2073" t="s">
        <v>10</v>
      </c>
      <c r="D2073">
        <v>1</v>
      </c>
      <c r="E2073" s="8" t="str">
        <f t="shared" si="65"/>
        <v>1-Jul-1962</v>
      </c>
      <c r="F2073" s="10">
        <v>33074.94</v>
      </c>
      <c r="G2073" t="s">
        <v>16</v>
      </c>
      <c r="H2073" t="s">
        <v>11</v>
      </c>
      <c r="I2073" t="s">
        <v>41</v>
      </c>
      <c r="J2073">
        <f t="shared" si="64"/>
        <v>60</v>
      </c>
      <c r="K2073">
        <v>0</v>
      </c>
    </row>
    <row r="2074" spans="1:11" x14ac:dyDescent="0.35">
      <c r="A2074" t="s">
        <v>2103</v>
      </c>
      <c r="B2074">
        <v>1969</v>
      </c>
      <c r="C2074" t="s">
        <v>36</v>
      </c>
      <c r="D2074">
        <v>30</v>
      </c>
      <c r="E2074" s="8" t="str">
        <f t="shared" si="65"/>
        <v>30-Oct-1969</v>
      </c>
      <c r="F2074" s="10">
        <v>33090.660000000003</v>
      </c>
      <c r="G2074" t="s">
        <v>11</v>
      </c>
      <c r="H2074" t="s">
        <v>11</v>
      </c>
      <c r="I2074" t="s">
        <v>41</v>
      </c>
      <c r="J2074">
        <f t="shared" si="64"/>
        <v>53</v>
      </c>
      <c r="K2074">
        <v>0</v>
      </c>
    </row>
    <row r="2075" spans="1:11" x14ac:dyDescent="0.35">
      <c r="A2075" t="s">
        <v>2104</v>
      </c>
      <c r="B2075">
        <v>1985</v>
      </c>
      <c r="C2075" t="s">
        <v>10</v>
      </c>
      <c r="D2075">
        <v>15</v>
      </c>
      <c r="E2075" s="8" t="str">
        <f t="shared" si="65"/>
        <v>15-Jul-1985</v>
      </c>
      <c r="F2075" s="10">
        <v>33121</v>
      </c>
      <c r="G2075" t="s">
        <v>11</v>
      </c>
      <c r="H2075" t="s">
        <v>16</v>
      </c>
      <c r="I2075" t="s">
        <v>41</v>
      </c>
      <c r="J2075">
        <f t="shared" si="64"/>
        <v>37</v>
      </c>
      <c r="K2075">
        <v>3</v>
      </c>
    </row>
    <row r="2076" spans="1:11" x14ac:dyDescent="0.35">
      <c r="A2076" t="s">
        <v>2105</v>
      </c>
      <c r="B2076">
        <v>1990</v>
      </c>
      <c r="C2076" t="s">
        <v>36</v>
      </c>
      <c r="D2076">
        <v>12</v>
      </c>
      <c r="E2076" s="8" t="str">
        <f t="shared" si="65"/>
        <v>12-Oct-1990</v>
      </c>
      <c r="F2076" s="10">
        <v>33292.83</v>
      </c>
      <c r="G2076" t="s">
        <v>11</v>
      </c>
      <c r="H2076" t="s">
        <v>16</v>
      </c>
      <c r="I2076" t="s">
        <v>41</v>
      </c>
      <c r="J2076">
        <f t="shared" si="64"/>
        <v>32</v>
      </c>
      <c r="K2076">
        <v>3</v>
      </c>
    </row>
    <row r="2077" spans="1:11" x14ac:dyDescent="0.35">
      <c r="A2077" t="s">
        <v>2106</v>
      </c>
      <c r="B2077">
        <v>2003</v>
      </c>
      <c r="C2077" t="s">
        <v>15</v>
      </c>
      <c r="D2077">
        <v>28</v>
      </c>
      <c r="E2077" s="8" t="str">
        <f t="shared" si="65"/>
        <v>28-Nov-2003</v>
      </c>
      <c r="F2077" s="10">
        <v>33307.550000000003</v>
      </c>
      <c r="G2077" t="s">
        <v>11</v>
      </c>
      <c r="H2077" t="s">
        <v>12</v>
      </c>
      <c r="I2077" t="s">
        <v>23</v>
      </c>
      <c r="J2077">
        <f t="shared" si="64"/>
        <v>19</v>
      </c>
      <c r="K2077">
        <v>0</v>
      </c>
    </row>
    <row r="2078" spans="1:11" x14ac:dyDescent="0.35">
      <c r="A2078" t="s">
        <v>2107</v>
      </c>
      <c r="B2078">
        <v>1972</v>
      </c>
      <c r="C2078" t="s">
        <v>20</v>
      </c>
      <c r="D2078">
        <v>5</v>
      </c>
      <c r="E2078" s="8" t="str">
        <f t="shared" si="65"/>
        <v>5-Sep-1972</v>
      </c>
      <c r="F2078" s="10">
        <v>33344.449999999997</v>
      </c>
      <c r="G2078" t="s">
        <v>11</v>
      </c>
      <c r="H2078" t="s">
        <v>12</v>
      </c>
      <c r="I2078" t="s">
        <v>41</v>
      </c>
      <c r="J2078">
        <f t="shared" si="64"/>
        <v>50</v>
      </c>
      <c r="K2078">
        <v>0</v>
      </c>
    </row>
    <row r="2079" spans="1:11" x14ac:dyDescent="0.35">
      <c r="A2079" t="s">
        <v>2108</v>
      </c>
      <c r="B2079">
        <v>1985</v>
      </c>
      <c r="C2079" t="s">
        <v>30</v>
      </c>
      <c r="D2079">
        <v>7</v>
      </c>
      <c r="E2079" s="8" t="str">
        <f t="shared" si="65"/>
        <v>7-Dec-1985</v>
      </c>
      <c r="F2079" s="10">
        <v>33450.99</v>
      </c>
      <c r="G2079" t="s">
        <v>11</v>
      </c>
      <c r="H2079" t="s">
        <v>11</v>
      </c>
      <c r="I2079" t="s">
        <v>41</v>
      </c>
      <c r="J2079">
        <f t="shared" si="64"/>
        <v>37</v>
      </c>
      <c r="K2079">
        <v>3</v>
      </c>
    </row>
    <row r="2080" spans="1:11" x14ac:dyDescent="0.35">
      <c r="A2080" t="s">
        <v>2109</v>
      </c>
      <c r="B2080">
        <v>1970</v>
      </c>
      <c r="C2080" t="s">
        <v>18</v>
      </c>
      <c r="D2080">
        <v>18</v>
      </c>
      <c r="E2080" s="8" t="str">
        <f t="shared" si="65"/>
        <v>18-Jun-1970</v>
      </c>
      <c r="F2080" s="10">
        <v>33471.97</v>
      </c>
      <c r="G2080" t="s">
        <v>11</v>
      </c>
      <c r="H2080" t="s">
        <v>11</v>
      </c>
      <c r="I2080" t="s">
        <v>23</v>
      </c>
      <c r="J2080">
        <f t="shared" si="64"/>
        <v>52</v>
      </c>
      <c r="K2080">
        <v>2</v>
      </c>
    </row>
    <row r="2081" spans="1:11" x14ac:dyDescent="0.35">
      <c r="A2081" t="s">
        <v>2110</v>
      </c>
      <c r="B2081">
        <v>2002</v>
      </c>
      <c r="C2081" t="s">
        <v>34</v>
      </c>
      <c r="D2081">
        <v>25</v>
      </c>
      <c r="E2081" s="8" t="str">
        <f t="shared" si="65"/>
        <v>25-Aug-2002</v>
      </c>
      <c r="F2081" s="10">
        <v>33475.82</v>
      </c>
      <c r="G2081" t="s">
        <v>16</v>
      </c>
      <c r="H2081" t="s">
        <v>16</v>
      </c>
      <c r="I2081" t="s">
        <v>169</v>
      </c>
      <c r="J2081">
        <f t="shared" si="64"/>
        <v>20</v>
      </c>
      <c r="K2081">
        <v>0</v>
      </c>
    </row>
    <row r="2082" spans="1:11" x14ac:dyDescent="0.35">
      <c r="A2082" t="s">
        <v>2111</v>
      </c>
      <c r="B2082">
        <v>1984</v>
      </c>
      <c r="C2082" t="s">
        <v>10</v>
      </c>
      <c r="D2082">
        <v>22</v>
      </c>
      <c r="E2082" s="8" t="str">
        <f t="shared" si="65"/>
        <v>22-Jul-1984</v>
      </c>
      <c r="F2082" s="10">
        <v>33527.1</v>
      </c>
      <c r="G2082" t="s">
        <v>11</v>
      </c>
      <c r="H2082" t="s">
        <v>12</v>
      </c>
      <c r="I2082" t="s">
        <v>41</v>
      </c>
      <c r="J2082">
        <f t="shared" si="64"/>
        <v>38</v>
      </c>
      <c r="K2082">
        <v>3</v>
      </c>
    </row>
    <row r="2083" spans="1:11" x14ac:dyDescent="0.35">
      <c r="A2083" t="s">
        <v>2112</v>
      </c>
      <c r="B2083">
        <v>2003</v>
      </c>
      <c r="C2083" t="s">
        <v>20</v>
      </c>
      <c r="D2083">
        <v>9</v>
      </c>
      <c r="E2083" s="8" t="str">
        <f t="shared" si="65"/>
        <v>9-Sep-2003</v>
      </c>
      <c r="F2083" s="10">
        <v>33611.71</v>
      </c>
      <c r="G2083" t="s">
        <v>16</v>
      </c>
      <c r="H2083" t="s">
        <v>11</v>
      </c>
      <c r="I2083" t="s">
        <v>41</v>
      </c>
      <c r="J2083">
        <f t="shared" si="64"/>
        <v>19</v>
      </c>
      <c r="K2083">
        <v>0</v>
      </c>
    </row>
    <row r="2084" spans="1:11" x14ac:dyDescent="0.35">
      <c r="A2084" t="s">
        <v>2113</v>
      </c>
      <c r="B2084">
        <v>1993</v>
      </c>
      <c r="C2084" t="s">
        <v>15</v>
      </c>
      <c r="D2084">
        <v>28</v>
      </c>
      <c r="E2084" s="8" t="str">
        <f t="shared" si="65"/>
        <v>28-Nov-1993</v>
      </c>
      <c r="F2084" s="10">
        <v>33707.550000000003</v>
      </c>
      <c r="G2084" t="s">
        <v>11</v>
      </c>
      <c r="H2084" t="s">
        <v>11</v>
      </c>
      <c r="I2084" t="s">
        <v>41</v>
      </c>
      <c r="J2084">
        <f t="shared" si="64"/>
        <v>29</v>
      </c>
      <c r="K2084">
        <v>0</v>
      </c>
    </row>
    <row r="2085" spans="1:11" x14ac:dyDescent="0.35">
      <c r="A2085" t="s">
        <v>2114</v>
      </c>
      <c r="B2085">
        <v>2004</v>
      </c>
      <c r="C2085" t="s">
        <v>15</v>
      </c>
      <c r="D2085">
        <v>1</v>
      </c>
      <c r="E2085" s="8" t="str">
        <f t="shared" si="65"/>
        <v>1-Nov-2004</v>
      </c>
      <c r="F2085" s="10">
        <v>33732.69</v>
      </c>
      <c r="G2085" t="s">
        <v>16</v>
      </c>
      <c r="H2085" t="s">
        <v>16</v>
      </c>
      <c r="I2085" t="s">
        <v>355</v>
      </c>
      <c r="J2085">
        <f t="shared" si="64"/>
        <v>18</v>
      </c>
      <c r="K2085">
        <v>0</v>
      </c>
    </row>
    <row r="2086" spans="1:11" x14ac:dyDescent="0.35">
      <c r="A2086" t="s">
        <v>2115</v>
      </c>
      <c r="B2086">
        <v>2003</v>
      </c>
      <c r="C2086" t="s">
        <v>20</v>
      </c>
      <c r="D2086">
        <v>12</v>
      </c>
      <c r="E2086" s="8" t="str">
        <f t="shared" si="65"/>
        <v>12-Sep-2003</v>
      </c>
      <c r="F2086" s="10">
        <v>33750.29</v>
      </c>
      <c r="G2086" t="s">
        <v>16</v>
      </c>
      <c r="H2086" t="s">
        <v>12</v>
      </c>
      <c r="I2086" t="s">
        <v>23</v>
      </c>
      <c r="J2086">
        <f t="shared" si="64"/>
        <v>19</v>
      </c>
      <c r="K2086">
        <v>0</v>
      </c>
    </row>
    <row r="2087" spans="1:11" x14ac:dyDescent="0.35">
      <c r="A2087" t="s">
        <v>2116</v>
      </c>
      <c r="B2087">
        <v>1962</v>
      </c>
      <c r="C2087" t="s">
        <v>30</v>
      </c>
      <c r="D2087">
        <v>11</v>
      </c>
      <c r="E2087" s="8" t="str">
        <f t="shared" si="65"/>
        <v>11-Dec-1962</v>
      </c>
      <c r="F2087" s="10">
        <v>33753.32</v>
      </c>
      <c r="G2087" t="s">
        <v>16</v>
      </c>
      <c r="H2087" t="s">
        <v>12</v>
      </c>
      <c r="I2087" t="s">
        <v>41</v>
      </c>
      <c r="J2087">
        <f t="shared" si="64"/>
        <v>60</v>
      </c>
      <c r="K2087">
        <v>0</v>
      </c>
    </row>
    <row r="2088" spans="1:11" x14ac:dyDescent="0.35">
      <c r="A2088" t="s">
        <v>2117</v>
      </c>
      <c r="B2088">
        <v>2000</v>
      </c>
      <c r="C2088" t="s">
        <v>36</v>
      </c>
      <c r="D2088">
        <v>26</v>
      </c>
      <c r="E2088" s="8" t="str">
        <f t="shared" si="65"/>
        <v>26-Oct-2000</v>
      </c>
      <c r="F2088" s="10">
        <v>33829.39</v>
      </c>
      <c r="G2088" t="s">
        <v>11</v>
      </c>
      <c r="H2088" t="s">
        <v>12</v>
      </c>
      <c r="I2088" t="s">
        <v>41</v>
      </c>
      <c r="J2088">
        <f t="shared" si="64"/>
        <v>22</v>
      </c>
      <c r="K2088">
        <v>0</v>
      </c>
    </row>
    <row r="2089" spans="1:11" x14ac:dyDescent="0.35">
      <c r="A2089" t="s">
        <v>2118</v>
      </c>
      <c r="B2089">
        <v>1997</v>
      </c>
      <c r="C2089" t="s">
        <v>34</v>
      </c>
      <c r="D2089">
        <v>9</v>
      </c>
      <c r="E2089" s="8" t="str">
        <f t="shared" si="65"/>
        <v>9-Aug-1997</v>
      </c>
      <c r="F2089" s="10">
        <v>33900.65</v>
      </c>
      <c r="G2089" t="s">
        <v>11</v>
      </c>
      <c r="H2089" t="s">
        <v>12</v>
      </c>
      <c r="I2089" t="s">
        <v>41</v>
      </c>
      <c r="J2089">
        <f t="shared" si="64"/>
        <v>25</v>
      </c>
      <c r="K2089">
        <v>0</v>
      </c>
    </row>
    <row r="2090" spans="1:11" x14ac:dyDescent="0.35">
      <c r="A2090" t="s">
        <v>2119</v>
      </c>
      <c r="B2090">
        <v>2000</v>
      </c>
      <c r="C2090" t="s">
        <v>30</v>
      </c>
      <c r="D2090">
        <v>27</v>
      </c>
      <c r="E2090" s="8" t="str">
        <f t="shared" si="65"/>
        <v>27-Dec-2000</v>
      </c>
      <c r="F2090" s="10">
        <v>33907.550000000003</v>
      </c>
      <c r="G2090" t="s">
        <v>11</v>
      </c>
      <c r="H2090" t="s">
        <v>11</v>
      </c>
      <c r="I2090" t="s">
        <v>23</v>
      </c>
      <c r="J2090">
        <f t="shared" si="64"/>
        <v>22</v>
      </c>
      <c r="K2090">
        <v>0</v>
      </c>
    </row>
    <row r="2091" spans="1:11" x14ac:dyDescent="0.35">
      <c r="A2091" t="s">
        <v>2120</v>
      </c>
      <c r="B2091">
        <v>1994</v>
      </c>
      <c r="C2091" t="s">
        <v>20</v>
      </c>
      <c r="D2091">
        <v>25</v>
      </c>
      <c r="E2091" s="8" t="str">
        <f t="shared" si="65"/>
        <v>25-Sep-1994</v>
      </c>
      <c r="F2091" s="10">
        <v>33975.47</v>
      </c>
      <c r="G2091" t="s">
        <v>11</v>
      </c>
      <c r="H2091" t="s">
        <v>11</v>
      </c>
      <c r="I2091" t="s">
        <v>41</v>
      </c>
      <c r="J2091">
        <f t="shared" si="64"/>
        <v>28</v>
      </c>
      <c r="K2091">
        <v>0</v>
      </c>
    </row>
    <row r="2092" spans="1:11" x14ac:dyDescent="0.35">
      <c r="A2092" t="s">
        <v>2121</v>
      </c>
      <c r="B2092">
        <v>1972</v>
      </c>
      <c r="C2092" t="s">
        <v>10</v>
      </c>
      <c r="D2092">
        <v>26</v>
      </c>
      <c r="E2092" s="8" t="str">
        <f t="shared" si="65"/>
        <v>26-Jul-1972</v>
      </c>
      <c r="F2092" s="10">
        <v>34053.360000000001</v>
      </c>
      <c r="G2092" t="s">
        <v>11</v>
      </c>
      <c r="H2092" t="s">
        <v>11</v>
      </c>
      <c r="I2092" t="s">
        <v>41</v>
      </c>
      <c r="J2092">
        <f t="shared" si="64"/>
        <v>50</v>
      </c>
      <c r="K2092">
        <v>0</v>
      </c>
    </row>
    <row r="2093" spans="1:11" x14ac:dyDescent="0.35">
      <c r="A2093" t="s">
        <v>2122</v>
      </c>
      <c r="B2093">
        <v>2002</v>
      </c>
      <c r="C2093" t="s">
        <v>30</v>
      </c>
      <c r="D2093">
        <v>26</v>
      </c>
      <c r="E2093" s="8" t="str">
        <f t="shared" si="65"/>
        <v>26-Dec-2002</v>
      </c>
      <c r="F2093" s="10">
        <v>34084.68</v>
      </c>
      <c r="G2093" t="s">
        <v>11</v>
      </c>
      <c r="H2093" t="s">
        <v>12</v>
      </c>
      <c r="I2093" t="s">
        <v>41</v>
      </c>
      <c r="J2093">
        <f t="shared" si="64"/>
        <v>20</v>
      </c>
      <c r="K2093">
        <v>0</v>
      </c>
    </row>
    <row r="2094" spans="1:11" x14ac:dyDescent="0.35">
      <c r="A2094" t="s">
        <v>2123</v>
      </c>
      <c r="B2094">
        <v>1999</v>
      </c>
      <c r="C2094" t="s">
        <v>15</v>
      </c>
      <c r="D2094">
        <v>6</v>
      </c>
      <c r="E2094" s="8" t="str">
        <f t="shared" si="65"/>
        <v>6-Nov-1999</v>
      </c>
      <c r="F2094" s="10">
        <v>34166.269999999997</v>
      </c>
      <c r="G2094" t="s">
        <v>11</v>
      </c>
      <c r="H2094" t="s">
        <v>12</v>
      </c>
      <c r="I2094" t="s">
        <v>41</v>
      </c>
      <c r="J2094">
        <f t="shared" si="64"/>
        <v>23</v>
      </c>
      <c r="K2094">
        <v>0</v>
      </c>
    </row>
    <row r="2095" spans="1:11" x14ac:dyDescent="0.35">
      <c r="A2095" t="s">
        <v>2124</v>
      </c>
      <c r="B2095">
        <v>1971</v>
      </c>
      <c r="C2095" t="s">
        <v>34</v>
      </c>
      <c r="D2095">
        <v>25</v>
      </c>
      <c r="E2095" s="8" t="str">
        <f t="shared" si="65"/>
        <v>25-Aug-1971</v>
      </c>
      <c r="F2095" s="10">
        <v>34205.07</v>
      </c>
      <c r="G2095" t="s">
        <v>11</v>
      </c>
      <c r="H2095" t="s">
        <v>11</v>
      </c>
      <c r="I2095" t="s">
        <v>41</v>
      </c>
      <c r="J2095">
        <f t="shared" si="64"/>
        <v>51</v>
      </c>
      <c r="K2095">
        <v>0</v>
      </c>
    </row>
    <row r="2096" spans="1:11" x14ac:dyDescent="0.35">
      <c r="A2096" t="s">
        <v>2125</v>
      </c>
      <c r="B2096">
        <v>1975</v>
      </c>
      <c r="C2096" t="s">
        <v>10</v>
      </c>
      <c r="D2096">
        <v>21</v>
      </c>
      <c r="E2096" s="8" t="str">
        <f t="shared" si="65"/>
        <v>21-Jul-1975</v>
      </c>
      <c r="F2096" s="10">
        <v>34210.33</v>
      </c>
      <c r="G2096" t="s">
        <v>11</v>
      </c>
      <c r="H2096" t="s">
        <v>16</v>
      </c>
      <c r="I2096" t="s">
        <v>23</v>
      </c>
      <c r="J2096">
        <f t="shared" si="64"/>
        <v>47</v>
      </c>
      <c r="K2096">
        <v>1</v>
      </c>
    </row>
    <row r="2097" spans="1:11" x14ac:dyDescent="0.35">
      <c r="A2097" t="s">
        <v>2126</v>
      </c>
      <c r="B2097">
        <v>1962</v>
      </c>
      <c r="C2097" t="s">
        <v>10</v>
      </c>
      <c r="D2097">
        <v>5</v>
      </c>
      <c r="E2097" s="8" t="str">
        <f t="shared" si="65"/>
        <v>5-Jul-1962</v>
      </c>
      <c r="F2097" s="10">
        <v>34218.019999999997</v>
      </c>
      <c r="G2097" t="s">
        <v>16</v>
      </c>
      <c r="H2097" t="s">
        <v>16</v>
      </c>
      <c r="I2097" t="s">
        <v>41</v>
      </c>
      <c r="J2097">
        <f t="shared" si="64"/>
        <v>60</v>
      </c>
      <c r="K2097">
        <v>0</v>
      </c>
    </row>
    <row r="2098" spans="1:11" x14ac:dyDescent="0.35">
      <c r="A2098" t="s">
        <v>2127</v>
      </c>
      <c r="B2098">
        <v>1998</v>
      </c>
      <c r="C2098" t="s">
        <v>18</v>
      </c>
      <c r="D2098">
        <v>11</v>
      </c>
      <c r="E2098" s="8" t="str">
        <f t="shared" si="65"/>
        <v>11-Jun-1998</v>
      </c>
      <c r="F2098" s="10">
        <v>34254.050000000003</v>
      </c>
      <c r="G2098" t="s">
        <v>16</v>
      </c>
      <c r="H2098" t="s">
        <v>12</v>
      </c>
      <c r="I2098" t="s">
        <v>165</v>
      </c>
      <c r="J2098">
        <f t="shared" si="64"/>
        <v>24</v>
      </c>
      <c r="K2098">
        <v>0</v>
      </c>
    </row>
    <row r="2099" spans="1:11" x14ac:dyDescent="0.35">
      <c r="A2099" t="s">
        <v>2128</v>
      </c>
      <c r="B2099">
        <v>1995</v>
      </c>
      <c r="C2099" t="s">
        <v>36</v>
      </c>
      <c r="D2099">
        <v>30</v>
      </c>
      <c r="E2099" s="8" t="str">
        <f t="shared" si="65"/>
        <v>30-Oct-1995</v>
      </c>
      <c r="F2099" s="10">
        <v>34289.43</v>
      </c>
      <c r="G2099" t="s">
        <v>16</v>
      </c>
      <c r="H2099" t="s">
        <v>16</v>
      </c>
      <c r="I2099" t="s">
        <v>41</v>
      </c>
      <c r="J2099">
        <f t="shared" si="64"/>
        <v>27</v>
      </c>
      <c r="K2099">
        <v>0</v>
      </c>
    </row>
    <row r="2100" spans="1:11" x14ac:dyDescent="0.35">
      <c r="A2100" t="s">
        <v>2129</v>
      </c>
      <c r="B2100">
        <v>1986</v>
      </c>
      <c r="C2100" t="s">
        <v>36</v>
      </c>
      <c r="D2100">
        <v>11</v>
      </c>
      <c r="E2100" s="8" t="str">
        <f t="shared" si="65"/>
        <v>11-Oct-1986</v>
      </c>
      <c r="F2100" s="10">
        <v>34293.120000000003</v>
      </c>
      <c r="G2100" t="s">
        <v>16</v>
      </c>
      <c r="H2100" t="s">
        <v>11</v>
      </c>
      <c r="I2100" t="s">
        <v>41</v>
      </c>
      <c r="J2100">
        <f t="shared" si="64"/>
        <v>36</v>
      </c>
      <c r="K2100">
        <v>3</v>
      </c>
    </row>
    <row r="2101" spans="1:11" x14ac:dyDescent="0.35">
      <c r="A2101" t="s">
        <v>2130</v>
      </c>
      <c r="B2101">
        <v>2004</v>
      </c>
      <c r="C2101" t="s">
        <v>15</v>
      </c>
      <c r="D2101">
        <v>1</v>
      </c>
      <c r="E2101" s="8" t="str">
        <f t="shared" si="65"/>
        <v>1-Nov-2004</v>
      </c>
      <c r="F2101" s="10">
        <v>34303.17</v>
      </c>
      <c r="G2101" t="s">
        <v>16</v>
      </c>
      <c r="H2101" t="s">
        <v>12</v>
      </c>
      <c r="I2101" t="s">
        <v>13</v>
      </c>
      <c r="J2101">
        <f t="shared" si="64"/>
        <v>18</v>
      </c>
      <c r="K2101">
        <v>2</v>
      </c>
    </row>
    <row r="2102" spans="1:11" x14ac:dyDescent="0.35">
      <c r="A2102" t="s">
        <v>2131</v>
      </c>
      <c r="B2102">
        <v>1983</v>
      </c>
      <c r="C2102" t="s">
        <v>36</v>
      </c>
      <c r="D2102">
        <v>2</v>
      </c>
      <c r="E2102" s="8" t="str">
        <f t="shared" si="65"/>
        <v>2-Oct-1983</v>
      </c>
      <c r="F2102" s="10">
        <v>34307.22</v>
      </c>
      <c r="G2102" t="s">
        <v>11</v>
      </c>
      <c r="H2102" t="s">
        <v>11</v>
      </c>
      <c r="I2102" t="s">
        <v>23</v>
      </c>
      <c r="J2102">
        <f t="shared" si="64"/>
        <v>39</v>
      </c>
      <c r="K2102">
        <v>3</v>
      </c>
    </row>
    <row r="2103" spans="1:11" x14ac:dyDescent="0.35">
      <c r="A2103" t="s">
        <v>2132</v>
      </c>
      <c r="B2103">
        <v>1984</v>
      </c>
      <c r="C2103" t="s">
        <v>36</v>
      </c>
      <c r="D2103">
        <v>1</v>
      </c>
      <c r="E2103" s="8" t="str">
        <f t="shared" si="65"/>
        <v>1-Oct-1984</v>
      </c>
      <c r="F2103" s="10">
        <v>34402.22</v>
      </c>
      <c r="G2103" t="s">
        <v>11</v>
      </c>
      <c r="H2103" t="s">
        <v>12</v>
      </c>
      <c r="I2103" t="s">
        <v>41</v>
      </c>
      <c r="J2103">
        <f t="shared" si="64"/>
        <v>38</v>
      </c>
      <c r="K2103">
        <v>3</v>
      </c>
    </row>
    <row r="2104" spans="1:11" x14ac:dyDescent="0.35">
      <c r="A2104" t="s">
        <v>2133</v>
      </c>
      <c r="B2104">
        <v>2003</v>
      </c>
      <c r="C2104" t="s">
        <v>36</v>
      </c>
      <c r="D2104">
        <v>5</v>
      </c>
      <c r="E2104" s="8" t="str">
        <f t="shared" si="65"/>
        <v>5-Oct-2003</v>
      </c>
      <c r="F2104" s="10">
        <v>34439.86</v>
      </c>
      <c r="G2104" t="s">
        <v>11</v>
      </c>
      <c r="H2104" t="s">
        <v>16</v>
      </c>
      <c r="I2104" t="s">
        <v>13</v>
      </c>
      <c r="J2104">
        <f t="shared" si="64"/>
        <v>19</v>
      </c>
      <c r="K2104">
        <v>0</v>
      </c>
    </row>
    <row r="2105" spans="1:11" x14ac:dyDescent="0.35">
      <c r="A2105" t="s">
        <v>2134</v>
      </c>
      <c r="B2105">
        <v>1990</v>
      </c>
      <c r="C2105" t="s">
        <v>20</v>
      </c>
      <c r="D2105">
        <v>24</v>
      </c>
      <c r="E2105" s="8" t="str">
        <f t="shared" si="65"/>
        <v>24-Sep-1990</v>
      </c>
      <c r="F2105" s="10">
        <v>34456.269999999997</v>
      </c>
      <c r="G2105" t="s">
        <v>16</v>
      </c>
      <c r="H2105" t="s">
        <v>11</v>
      </c>
      <c r="I2105" t="s">
        <v>41</v>
      </c>
      <c r="J2105">
        <f t="shared" si="64"/>
        <v>32</v>
      </c>
      <c r="K2105">
        <v>3</v>
      </c>
    </row>
    <row r="2106" spans="1:11" x14ac:dyDescent="0.35">
      <c r="A2106" t="s">
        <v>2135</v>
      </c>
      <c r="B2106">
        <v>1998</v>
      </c>
      <c r="C2106" t="s">
        <v>18</v>
      </c>
      <c r="D2106">
        <v>24</v>
      </c>
      <c r="E2106" s="8" t="str">
        <f t="shared" si="65"/>
        <v>24-Jun-1998</v>
      </c>
      <c r="F2106" s="10">
        <v>34472.839999999997</v>
      </c>
      <c r="G2106" t="s">
        <v>16</v>
      </c>
      <c r="H2106" t="s">
        <v>12</v>
      </c>
      <c r="I2106" t="s">
        <v>41</v>
      </c>
      <c r="J2106">
        <f t="shared" si="64"/>
        <v>24</v>
      </c>
      <c r="K2106">
        <v>0</v>
      </c>
    </row>
    <row r="2107" spans="1:11" x14ac:dyDescent="0.35">
      <c r="A2107" t="s">
        <v>2136</v>
      </c>
      <c r="B2107">
        <v>1976</v>
      </c>
      <c r="C2107" t="s">
        <v>15</v>
      </c>
      <c r="D2107">
        <v>25</v>
      </c>
      <c r="E2107" s="8" t="str">
        <f t="shared" si="65"/>
        <v>25-Nov-1976</v>
      </c>
      <c r="F2107" s="10">
        <v>34543.39</v>
      </c>
      <c r="G2107" t="s">
        <v>11</v>
      </c>
      <c r="H2107" t="s">
        <v>12</v>
      </c>
      <c r="I2107" t="s">
        <v>41</v>
      </c>
      <c r="J2107">
        <f t="shared" si="64"/>
        <v>46</v>
      </c>
      <c r="K2107">
        <v>2</v>
      </c>
    </row>
    <row r="2108" spans="1:11" x14ac:dyDescent="0.35">
      <c r="A2108" t="s">
        <v>2137</v>
      </c>
      <c r="B2108">
        <v>2004</v>
      </c>
      <c r="C2108" t="s">
        <v>36</v>
      </c>
      <c r="D2108">
        <v>9</v>
      </c>
      <c r="E2108" s="8" t="str">
        <f t="shared" si="65"/>
        <v>9-Oct-2004</v>
      </c>
      <c r="F2108" s="10">
        <v>34617.839999999997</v>
      </c>
      <c r="G2108" t="s">
        <v>16</v>
      </c>
      <c r="H2108" t="s">
        <v>12</v>
      </c>
      <c r="I2108" t="s">
        <v>167</v>
      </c>
      <c r="J2108">
        <f t="shared" si="64"/>
        <v>18</v>
      </c>
      <c r="K2108">
        <v>0</v>
      </c>
    </row>
    <row r="2109" spans="1:11" x14ac:dyDescent="0.35">
      <c r="A2109" t="s">
        <v>2138</v>
      </c>
      <c r="B2109">
        <v>1994</v>
      </c>
      <c r="C2109" t="s">
        <v>10</v>
      </c>
      <c r="D2109">
        <v>7</v>
      </c>
      <c r="E2109" s="8" t="str">
        <f t="shared" si="65"/>
        <v>7-Jul-1994</v>
      </c>
      <c r="F2109" s="10">
        <v>34672.15</v>
      </c>
      <c r="G2109" t="s">
        <v>16</v>
      </c>
      <c r="H2109" t="s">
        <v>12</v>
      </c>
      <c r="I2109" t="s">
        <v>13</v>
      </c>
      <c r="J2109">
        <f t="shared" si="64"/>
        <v>28</v>
      </c>
      <c r="K2109">
        <v>0</v>
      </c>
    </row>
    <row r="2110" spans="1:11" x14ac:dyDescent="0.35">
      <c r="A2110" t="s">
        <v>2139</v>
      </c>
      <c r="B2110">
        <v>2003</v>
      </c>
      <c r="C2110" t="s">
        <v>10</v>
      </c>
      <c r="D2110">
        <v>3</v>
      </c>
      <c r="E2110" s="8" t="str">
        <f t="shared" si="65"/>
        <v>3-Jul-2003</v>
      </c>
      <c r="F2110" s="10">
        <v>34779.620000000003</v>
      </c>
      <c r="G2110" t="s">
        <v>16</v>
      </c>
      <c r="H2110" t="s">
        <v>11</v>
      </c>
      <c r="I2110" t="s">
        <v>41</v>
      </c>
      <c r="J2110">
        <f t="shared" si="64"/>
        <v>19</v>
      </c>
      <c r="K2110">
        <v>0</v>
      </c>
    </row>
    <row r="2111" spans="1:11" x14ac:dyDescent="0.35">
      <c r="A2111" t="s">
        <v>2140</v>
      </c>
      <c r="B2111">
        <v>1995</v>
      </c>
      <c r="C2111" t="s">
        <v>30</v>
      </c>
      <c r="D2111">
        <v>27</v>
      </c>
      <c r="E2111" s="8" t="str">
        <f t="shared" si="65"/>
        <v>27-Dec-1995</v>
      </c>
      <c r="F2111" s="10">
        <v>34806.47</v>
      </c>
      <c r="G2111" t="s">
        <v>16</v>
      </c>
      <c r="H2111" t="s">
        <v>11</v>
      </c>
      <c r="I2111" t="s">
        <v>13</v>
      </c>
      <c r="J2111">
        <f t="shared" si="64"/>
        <v>27</v>
      </c>
      <c r="K2111">
        <v>1</v>
      </c>
    </row>
    <row r="2112" spans="1:11" x14ac:dyDescent="0.35">
      <c r="A2112" t="s">
        <v>2141</v>
      </c>
      <c r="B2112">
        <v>2003</v>
      </c>
      <c r="C2112" t="s">
        <v>20</v>
      </c>
      <c r="D2112">
        <v>17</v>
      </c>
      <c r="E2112" s="8" t="str">
        <f t="shared" si="65"/>
        <v>17-Sep-2003</v>
      </c>
      <c r="F2112" s="10">
        <v>34828.65</v>
      </c>
      <c r="G2112" t="s">
        <v>16</v>
      </c>
      <c r="H2112" t="s">
        <v>12</v>
      </c>
      <c r="I2112" t="s">
        <v>41</v>
      </c>
      <c r="J2112">
        <f t="shared" si="64"/>
        <v>19</v>
      </c>
      <c r="K2112">
        <v>0</v>
      </c>
    </row>
    <row r="2113" spans="1:11" x14ac:dyDescent="0.35">
      <c r="A2113" t="s">
        <v>2142</v>
      </c>
      <c r="B2113">
        <v>1995</v>
      </c>
      <c r="C2113" t="s">
        <v>36</v>
      </c>
      <c r="D2113">
        <v>17</v>
      </c>
      <c r="E2113" s="8" t="str">
        <f t="shared" si="65"/>
        <v>17-Oct-1995</v>
      </c>
      <c r="F2113" s="10">
        <v>34838.870000000003</v>
      </c>
      <c r="G2113" t="s">
        <v>11</v>
      </c>
      <c r="H2113" t="s">
        <v>12</v>
      </c>
      <c r="I2113" t="s">
        <v>41</v>
      </c>
      <c r="J2113">
        <f t="shared" si="64"/>
        <v>27</v>
      </c>
      <c r="K2113">
        <v>0</v>
      </c>
    </row>
    <row r="2114" spans="1:11" x14ac:dyDescent="0.35">
      <c r="A2114" t="s">
        <v>2143</v>
      </c>
      <c r="B2114">
        <v>1983</v>
      </c>
      <c r="C2114" t="s">
        <v>10</v>
      </c>
      <c r="D2114">
        <v>29</v>
      </c>
      <c r="E2114" s="8" t="str">
        <f t="shared" si="65"/>
        <v>29-Jul-1983</v>
      </c>
      <c r="F2114" s="10">
        <v>34940.61</v>
      </c>
      <c r="G2114" t="s">
        <v>11</v>
      </c>
      <c r="H2114" t="s">
        <v>12</v>
      </c>
      <c r="I2114" t="s">
        <v>41</v>
      </c>
      <c r="J2114">
        <f t="shared" ref="J2114:J2177" si="66">DATEDIF(E2114,"08-6-2023","y")</f>
        <v>39</v>
      </c>
      <c r="K2114">
        <v>3</v>
      </c>
    </row>
    <row r="2115" spans="1:11" x14ac:dyDescent="0.35">
      <c r="A2115" t="s">
        <v>2144</v>
      </c>
      <c r="B2115">
        <v>1967</v>
      </c>
      <c r="C2115" t="s">
        <v>36</v>
      </c>
      <c r="D2115">
        <v>7</v>
      </c>
      <c r="E2115" s="8" t="str">
        <f t="shared" ref="E2115:E2178" si="67">CONCATENATE(D2115,"-",C2115,"-",B2115)</f>
        <v>7-Oct-1967</v>
      </c>
      <c r="F2115" s="10">
        <v>34975.68</v>
      </c>
      <c r="G2115" t="s">
        <v>11</v>
      </c>
      <c r="H2115" t="s">
        <v>11</v>
      </c>
      <c r="I2115" t="s">
        <v>41</v>
      </c>
      <c r="J2115">
        <f t="shared" si="66"/>
        <v>55</v>
      </c>
      <c r="K2115">
        <v>0</v>
      </c>
    </row>
    <row r="2116" spans="1:11" x14ac:dyDescent="0.35">
      <c r="A2116" t="s">
        <v>2145</v>
      </c>
      <c r="B2116">
        <v>1998</v>
      </c>
      <c r="C2116" t="s">
        <v>34</v>
      </c>
      <c r="D2116">
        <v>22</v>
      </c>
      <c r="E2116" s="8" t="str">
        <f t="shared" si="67"/>
        <v>22-Aug-1998</v>
      </c>
      <c r="F2116" s="10">
        <v>34976.42</v>
      </c>
      <c r="G2116" t="s">
        <v>11</v>
      </c>
      <c r="H2116" t="s">
        <v>16</v>
      </c>
      <c r="I2116" t="s">
        <v>41</v>
      </c>
      <c r="J2116">
        <f t="shared" si="66"/>
        <v>24</v>
      </c>
      <c r="K2116">
        <v>0</v>
      </c>
    </row>
    <row r="2117" spans="1:11" x14ac:dyDescent="0.35">
      <c r="A2117" t="s">
        <v>2146</v>
      </c>
      <c r="B2117">
        <v>1997</v>
      </c>
      <c r="C2117" t="s">
        <v>34</v>
      </c>
      <c r="D2117">
        <v>22</v>
      </c>
      <c r="E2117" s="8" t="str">
        <f t="shared" si="67"/>
        <v>22-Aug-1997</v>
      </c>
      <c r="F2117" s="10">
        <v>34979.86</v>
      </c>
      <c r="G2117" t="s">
        <v>11</v>
      </c>
      <c r="H2117" t="s">
        <v>11</v>
      </c>
      <c r="I2117" t="s">
        <v>41</v>
      </c>
      <c r="J2117">
        <f t="shared" si="66"/>
        <v>25</v>
      </c>
      <c r="K2117">
        <v>0</v>
      </c>
    </row>
    <row r="2118" spans="1:11" x14ac:dyDescent="0.35">
      <c r="A2118" t="s">
        <v>2147</v>
      </c>
      <c r="B2118">
        <v>1982</v>
      </c>
      <c r="C2118" t="s">
        <v>10</v>
      </c>
      <c r="D2118">
        <v>5</v>
      </c>
      <c r="E2118" s="8" t="str">
        <f t="shared" si="67"/>
        <v>5-Jul-1982</v>
      </c>
      <c r="F2118" s="10">
        <v>35000.730000000003</v>
      </c>
      <c r="G2118" t="s">
        <v>11</v>
      </c>
      <c r="H2118" t="s">
        <v>12</v>
      </c>
      <c r="I2118" t="s">
        <v>41</v>
      </c>
      <c r="J2118">
        <f t="shared" si="66"/>
        <v>40</v>
      </c>
      <c r="K2118">
        <v>3</v>
      </c>
    </row>
    <row r="2119" spans="1:11" x14ac:dyDescent="0.35">
      <c r="A2119" t="s">
        <v>2148</v>
      </c>
      <c r="B2119">
        <v>1975</v>
      </c>
      <c r="C2119" t="s">
        <v>34</v>
      </c>
      <c r="D2119">
        <v>29</v>
      </c>
      <c r="E2119" s="8" t="str">
        <f t="shared" si="67"/>
        <v>29-Aug-1975</v>
      </c>
      <c r="F2119" s="10">
        <v>35050.620000000003</v>
      </c>
      <c r="G2119" t="s">
        <v>11</v>
      </c>
      <c r="H2119" t="s">
        <v>16</v>
      </c>
      <c r="I2119" t="s">
        <v>41</v>
      </c>
      <c r="J2119">
        <f t="shared" si="66"/>
        <v>47</v>
      </c>
      <c r="K2119">
        <v>1</v>
      </c>
    </row>
    <row r="2120" spans="1:11" x14ac:dyDescent="0.35">
      <c r="A2120" t="s">
        <v>2149</v>
      </c>
      <c r="B2120">
        <v>1977</v>
      </c>
      <c r="C2120" t="s">
        <v>18</v>
      </c>
      <c r="D2120">
        <v>29</v>
      </c>
      <c r="E2120" s="8" t="str">
        <f t="shared" si="67"/>
        <v>29-Jun-1977</v>
      </c>
      <c r="F2120" s="10">
        <v>35069.370000000003</v>
      </c>
      <c r="G2120" t="s">
        <v>16</v>
      </c>
      <c r="H2120" t="s">
        <v>16</v>
      </c>
      <c r="I2120" t="s">
        <v>355</v>
      </c>
      <c r="J2120">
        <f t="shared" si="66"/>
        <v>45</v>
      </c>
      <c r="K2120">
        <v>0</v>
      </c>
    </row>
    <row r="2121" spans="1:11" x14ac:dyDescent="0.35">
      <c r="A2121" t="s">
        <v>2150</v>
      </c>
      <c r="B2121">
        <v>1998</v>
      </c>
      <c r="C2121" t="s">
        <v>30</v>
      </c>
      <c r="D2121">
        <v>22</v>
      </c>
      <c r="E2121" s="8" t="str">
        <f t="shared" si="67"/>
        <v>22-Dec-1998</v>
      </c>
      <c r="F2121" s="10">
        <v>35147.53</v>
      </c>
      <c r="G2121" t="s">
        <v>16</v>
      </c>
      <c r="H2121" t="s">
        <v>16</v>
      </c>
      <c r="I2121" t="s">
        <v>167</v>
      </c>
      <c r="J2121">
        <f t="shared" si="66"/>
        <v>24</v>
      </c>
      <c r="K2121">
        <v>0</v>
      </c>
    </row>
    <row r="2122" spans="1:11" x14ac:dyDescent="0.35">
      <c r="A2122" t="s">
        <v>2151</v>
      </c>
      <c r="B2122">
        <v>1967</v>
      </c>
      <c r="C2122" t="s">
        <v>30</v>
      </c>
      <c r="D2122">
        <v>30</v>
      </c>
      <c r="E2122" s="8" t="str">
        <f t="shared" si="67"/>
        <v>30-Dec-1967</v>
      </c>
      <c r="F2122" s="10">
        <v>35160.129999999997</v>
      </c>
      <c r="G2122" t="s">
        <v>11</v>
      </c>
      <c r="H2122" t="s">
        <v>11</v>
      </c>
      <c r="I2122" t="s">
        <v>41</v>
      </c>
      <c r="J2122">
        <f t="shared" si="66"/>
        <v>55</v>
      </c>
      <c r="K2122">
        <v>1</v>
      </c>
    </row>
    <row r="2123" spans="1:11" x14ac:dyDescent="0.35">
      <c r="A2123" t="s">
        <v>2152</v>
      </c>
      <c r="B2123">
        <v>1997</v>
      </c>
      <c r="C2123" t="s">
        <v>10</v>
      </c>
      <c r="D2123">
        <v>9</v>
      </c>
      <c r="E2123" s="8" t="str">
        <f t="shared" si="67"/>
        <v>9-Jul-1997</v>
      </c>
      <c r="F2123" s="10">
        <v>35302.089999999997</v>
      </c>
      <c r="G2123" t="s">
        <v>16</v>
      </c>
      <c r="H2123" t="s">
        <v>11</v>
      </c>
      <c r="I2123" t="s">
        <v>41</v>
      </c>
      <c r="J2123">
        <f t="shared" si="66"/>
        <v>25</v>
      </c>
      <c r="K2123">
        <v>0</v>
      </c>
    </row>
    <row r="2124" spans="1:11" x14ac:dyDescent="0.35">
      <c r="A2124" t="s">
        <v>2153</v>
      </c>
      <c r="B2124">
        <v>1988</v>
      </c>
      <c r="C2124" t="s">
        <v>20</v>
      </c>
      <c r="D2124">
        <v>19</v>
      </c>
      <c r="E2124" s="8" t="str">
        <f t="shared" si="67"/>
        <v>19-Sep-1988</v>
      </c>
      <c r="F2124" s="10">
        <v>35315.96</v>
      </c>
      <c r="G2124" t="s">
        <v>11</v>
      </c>
      <c r="H2124" t="s">
        <v>16</v>
      </c>
      <c r="I2124" t="s">
        <v>41</v>
      </c>
      <c r="J2124">
        <f t="shared" si="66"/>
        <v>34</v>
      </c>
      <c r="K2124">
        <v>3</v>
      </c>
    </row>
    <row r="2125" spans="1:11" x14ac:dyDescent="0.35">
      <c r="A2125" t="s">
        <v>2154</v>
      </c>
      <c r="B2125">
        <v>1971</v>
      </c>
      <c r="C2125" t="s">
        <v>20</v>
      </c>
      <c r="D2125">
        <v>22</v>
      </c>
      <c r="E2125" s="8" t="str">
        <f t="shared" si="67"/>
        <v>22-Sep-1971</v>
      </c>
      <c r="F2125" s="10">
        <v>35345.730000000003</v>
      </c>
      <c r="G2125" t="s">
        <v>11</v>
      </c>
      <c r="H2125" t="s">
        <v>12</v>
      </c>
      <c r="I2125" t="s">
        <v>41</v>
      </c>
      <c r="J2125">
        <f t="shared" si="66"/>
        <v>51</v>
      </c>
      <c r="K2125">
        <v>0</v>
      </c>
    </row>
    <row r="2126" spans="1:11" x14ac:dyDescent="0.35">
      <c r="A2126" t="s">
        <v>2155</v>
      </c>
      <c r="B2126">
        <v>1988</v>
      </c>
      <c r="C2126" t="s">
        <v>15</v>
      </c>
      <c r="D2126">
        <v>20</v>
      </c>
      <c r="E2126" s="8" t="str">
        <f t="shared" si="67"/>
        <v>20-Nov-1988</v>
      </c>
      <c r="F2126" s="10">
        <v>35491.64</v>
      </c>
      <c r="G2126" t="s">
        <v>16</v>
      </c>
      <c r="H2126" t="s">
        <v>11</v>
      </c>
      <c r="I2126" t="s">
        <v>41</v>
      </c>
      <c r="J2126">
        <f t="shared" si="66"/>
        <v>34</v>
      </c>
      <c r="K2126">
        <v>0</v>
      </c>
    </row>
    <row r="2127" spans="1:11" x14ac:dyDescent="0.35">
      <c r="A2127" t="s">
        <v>2156</v>
      </c>
      <c r="B2127">
        <v>1973</v>
      </c>
      <c r="C2127" t="s">
        <v>30</v>
      </c>
      <c r="D2127">
        <v>16</v>
      </c>
      <c r="E2127" s="8" t="str">
        <f t="shared" si="67"/>
        <v>16-Dec-1973</v>
      </c>
      <c r="F2127" s="10">
        <v>35517.19</v>
      </c>
      <c r="G2127" t="s">
        <v>11</v>
      </c>
      <c r="H2127" t="s">
        <v>11</v>
      </c>
      <c r="I2127" t="s">
        <v>41</v>
      </c>
      <c r="J2127">
        <f t="shared" si="66"/>
        <v>49</v>
      </c>
      <c r="K2127">
        <v>0</v>
      </c>
    </row>
    <row r="2128" spans="1:11" x14ac:dyDescent="0.35">
      <c r="A2128" t="s">
        <v>2157</v>
      </c>
      <c r="B2128">
        <v>1992</v>
      </c>
      <c r="C2128" t="s">
        <v>20</v>
      </c>
      <c r="D2128">
        <v>13</v>
      </c>
      <c r="E2128" s="8" t="str">
        <f t="shared" si="67"/>
        <v>13-Sep-1992</v>
      </c>
      <c r="F2128" s="10">
        <v>35547.47</v>
      </c>
      <c r="G2128" t="s">
        <v>11</v>
      </c>
      <c r="H2128" t="s">
        <v>12</v>
      </c>
      <c r="I2128" t="s">
        <v>41</v>
      </c>
      <c r="J2128">
        <f t="shared" si="66"/>
        <v>30</v>
      </c>
      <c r="K2128">
        <v>0</v>
      </c>
    </row>
    <row r="2129" spans="1:11" x14ac:dyDescent="0.35">
      <c r="A2129" t="s">
        <v>2158</v>
      </c>
      <c r="B2129">
        <v>1973</v>
      </c>
      <c r="C2129" t="s">
        <v>36</v>
      </c>
      <c r="D2129">
        <v>27</v>
      </c>
      <c r="E2129" s="8" t="str">
        <f t="shared" si="67"/>
        <v>27-Oct-1973</v>
      </c>
      <c r="F2129" s="10">
        <v>35547.72</v>
      </c>
      <c r="G2129" t="s">
        <v>16</v>
      </c>
      <c r="H2129" t="s">
        <v>16</v>
      </c>
      <c r="I2129" t="s">
        <v>41</v>
      </c>
      <c r="J2129">
        <f t="shared" si="66"/>
        <v>49</v>
      </c>
      <c r="K2129">
        <v>0</v>
      </c>
    </row>
    <row r="2130" spans="1:11" x14ac:dyDescent="0.35">
      <c r="A2130" t="s">
        <v>2159</v>
      </c>
      <c r="B2130">
        <v>1964</v>
      </c>
      <c r="C2130" t="s">
        <v>34</v>
      </c>
      <c r="D2130">
        <v>29</v>
      </c>
      <c r="E2130" s="8" t="str">
        <f t="shared" si="67"/>
        <v>29-Aug-1964</v>
      </c>
      <c r="F2130" s="10">
        <v>35573.26</v>
      </c>
      <c r="G2130" t="s">
        <v>11</v>
      </c>
      <c r="H2130" t="s">
        <v>16</v>
      </c>
      <c r="I2130" t="s">
        <v>41</v>
      </c>
      <c r="J2130">
        <f t="shared" si="66"/>
        <v>58</v>
      </c>
      <c r="K2130">
        <v>0</v>
      </c>
    </row>
    <row r="2131" spans="1:11" x14ac:dyDescent="0.35">
      <c r="A2131" t="s">
        <v>2160</v>
      </c>
      <c r="B2131">
        <v>1971</v>
      </c>
      <c r="C2131" t="s">
        <v>34</v>
      </c>
      <c r="D2131">
        <v>10</v>
      </c>
      <c r="E2131" s="8" t="str">
        <f t="shared" si="67"/>
        <v>10-Aug-1971</v>
      </c>
      <c r="F2131" s="10">
        <v>35583.17</v>
      </c>
      <c r="G2131" t="s">
        <v>16</v>
      </c>
      <c r="H2131" t="s">
        <v>12</v>
      </c>
      <c r="I2131" t="s">
        <v>41</v>
      </c>
      <c r="J2131">
        <f t="shared" si="66"/>
        <v>51</v>
      </c>
      <c r="K2131">
        <v>0</v>
      </c>
    </row>
    <row r="2132" spans="1:11" x14ac:dyDescent="0.35">
      <c r="A2132" t="s">
        <v>2382</v>
      </c>
      <c r="B2132">
        <v>2000</v>
      </c>
      <c r="C2132" t="s">
        <v>36</v>
      </c>
      <c r="D2132">
        <v>13</v>
      </c>
      <c r="E2132" s="8" t="str">
        <f t="shared" si="67"/>
        <v>13-Oct-2000</v>
      </c>
      <c r="F2132" s="10">
        <v>35585.58</v>
      </c>
      <c r="G2132" t="s">
        <v>16</v>
      </c>
      <c r="H2132" t="s">
        <v>11</v>
      </c>
      <c r="I2132" t="s">
        <v>41</v>
      </c>
      <c r="J2132">
        <f t="shared" si="66"/>
        <v>22</v>
      </c>
      <c r="K2132">
        <v>0</v>
      </c>
    </row>
    <row r="2133" spans="1:11" x14ac:dyDescent="0.35">
      <c r="A2133" t="s">
        <v>2161</v>
      </c>
      <c r="B2133">
        <v>2000</v>
      </c>
      <c r="C2133" t="s">
        <v>15</v>
      </c>
      <c r="D2133">
        <v>19</v>
      </c>
      <c r="E2133" s="8" t="str">
        <f t="shared" si="67"/>
        <v>19-Nov-2000</v>
      </c>
      <c r="F2133" s="10">
        <v>35585.58</v>
      </c>
      <c r="G2133" t="s">
        <v>11</v>
      </c>
      <c r="H2133" t="s">
        <v>12</v>
      </c>
      <c r="I2133" t="s">
        <v>41</v>
      </c>
      <c r="J2133">
        <f t="shared" si="66"/>
        <v>22</v>
      </c>
      <c r="K2133">
        <v>0</v>
      </c>
    </row>
    <row r="2134" spans="1:11" x14ac:dyDescent="0.35">
      <c r="A2134" t="s">
        <v>2162</v>
      </c>
      <c r="B2134">
        <v>2000</v>
      </c>
      <c r="C2134" t="s">
        <v>30</v>
      </c>
      <c r="D2134">
        <v>17</v>
      </c>
      <c r="E2134" s="8" t="str">
        <f t="shared" si="67"/>
        <v>17-Dec-2000</v>
      </c>
      <c r="F2134" s="10">
        <v>35595.589999999997</v>
      </c>
      <c r="G2134" t="s">
        <v>11</v>
      </c>
      <c r="H2134" t="s">
        <v>12</v>
      </c>
      <c r="I2134" t="s">
        <v>13</v>
      </c>
      <c r="J2134">
        <f t="shared" si="66"/>
        <v>22</v>
      </c>
      <c r="K2134">
        <v>3</v>
      </c>
    </row>
    <row r="2135" spans="1:11" x14ac:dyDescent="0.35">
      <c r="A2135" t="s">
        <v>2163</v>
      </c>
      <c r="B2135">
        <v>1978</v>
      </c>
      <c r="C2135" t="s">
        <v>30</v>
      </c>
      <c r="D2135">
        <v>19</v>
      </c>
      <c r="E2135" s="8" t="str">
        <f t="shared" si="67"/>
        <v>19-Dec-1978</v>
      </c>
      <c r="F2135" s="10">
        <v>35701.9</v>
      </c>
      <c r="G2135" t="s">
        <v>11</v>
      </c>
      <c r="H2135" t="s">
        <v>16</v>
      </c>
      <c r="I2135" t="s">
        <v>41</v>
      </c>
      <c r="J2135">
        <f t="shared" si="66"/>
        <v>44</v>
      </c>
      <c r="K2135">
        <v>2</v>
      </c>
    </row>
    <row r="2136" spans="1:11" x14ac:dyDescent="0.35">
      <c r="A2136" t="s">
        <v>2164</v>
      </c>
      <c r="B2136">
        <v>1974</v>
      </c>
      <c r="C2136" t="s">
        <v>10</v>
      </c>
      <c r="D2136">
        <v>15</v>
      </c>
      <c r="E2136" s="8" t="str">
        <f t="shared" si="67"/>
        <v>15-Jul-1974</v>
      </c>
      <c r="F2136" s="10">
        <v>35711.39</v>
      </c>
      <c r="G2136" t="s">
        <v>11</v>
      </c>
      <c r="H2136" t="s">
        <v>12</v>
      </c>
      <c r="I2136" t="s">
        <v>23</v>
      </c>
      <c r="J2136">
        <f t="shared" si="66"/>
        <v>48</v>
      </c>
      <c r="K2136">
        <v>0</v>
      </c>
    </row>
    <row r="2137" spans="1:11" x14ac:dyDescent="0.35">
      <c r="A2137" t="s">
        <v>2165</v>
      </c>
      <c r="B2137">
        <v>1976</v>
      </c>
      <c r="C2137" t="s">
        <v>36</v>
      </c>
      <c r="D2137">
        <v>4</v>
      </c>
      <c r="E2137" s="8" t="str">
        <f t="shared" si="67"/>
        <v>4-Oct-1976</v>
      </c>
      <c r="F2137" s="10">
        <v>35733.96</v>
      </c>
      <c r="G2137" t="s">
        <v>11</v>
      </c>
      <c r="H2137" t="s">
        <v>11</v>
      </c>
      <c r="I2137" t="s">
        <v>41</v>
      </c>
      <c r="J2137">
        <f t="shared" si="66"/>
        <v>46</v>
      </c>
      <c r="K2137">
        <v>2</v>
      </c>
    </row>
    <row r="2138" spans="1:11" x14ac:dyDescent="0.35">
      <c r="A2138" t="s">
        <v>2166</v>
      </c>
      <c r="B2138">
        <v>1992</v>
      </c>
      <c r="C2138" t="s">
        <v>18</v>
      </c>
      <c r="D2138">
        <v>18</v>
      </c>
      <c r="E2138" s="8" t="str">
        <f t="shared" si="67"/>
        <v>18-Jun-1992</v>
      </c>
      <c r="F2138" s="10">
        <v>35883.269999999997</v>
      </c>
      <c r="G2138" t="s">
        <v>11</v>
      </c>
      <c r="H2138" t="s">
        <v>16</v>
      </c>
      <c r="I2138" t="s">
        <v>41</v>
      </c>
      <c r="J2138">
        <f t="shared" si="66"/>
        <v>30</v>
      </c>
      <c r="K2138">
        <v>0</v>
      </c>
    </row>
    <row r="2139" spans="1:11" x14ac:dyDescent="0.35">
      <c r="A2139" t="s">
        <v>2167</v>
      </c>
      <c r="B2139">
        <v>1981</v>
      </c>
      <c r="C2139" t="s">
        <v>15</v>
      </c>
      <c r="D2139">
        <v>22</v>
      </c>
      <c r="E2139" s="8" t="str">
        <f t="shared" si="67"/>
        <v>22-Nov-1981</v>
      </c>
      <c r="F2139" s="10">
        <v>35952.65</v>
      </c>
      <c r="G2139" t="s">
        <v>16</v>
      </c>
      <c r="H2139" t="s">
        <v>12</v>
      </c>
      <c r="I2139" t="s">
        <v>41</v>
      </c>
      <c r="J2139">
        <f t="shared" si="66"/>
        <v>41</v>
      </c>
      <c r="K2139">
        <v>1</v>
      </c>
    </row>
    <row r="2140" spans="1:11" x14ac:dyDescent="0.35">
      <c r="A2140" t="s">
        <v>2168</v>
      </c>
      <c r="B2140">
        <v>1999</v>
      </c>
      <c r="C2140" t="s">
        <v>20</v>
      </c>
      <c r="D2140">
        <v>4</v>
      </c>
      <c r="E2140" s="8" t="str">
        <f t="shared" si="67"/>
        <v>4-Sep-1999</v>
      </c>
      <c r="F2140" s="10">
        <v>36021.01</v>
      </c>
      <c r="G2140" t="s">
        <v>11</v>
      </c>
      <c r="H2140" t="s">
        <v>12</v>
      </c>
      <c r="I2140" t="s">
        <v>13</v>
      </c>
      <c r="J2140">
        <f t="shared" si="66"/>
        <v>23</v>
      </c>
      <c r="K2140">
        <v>2</v>
      </c>
    </row>
    <row r="2141" spans="1:11" x14ac:dyDescent="0.35">
      <c r="A2141" t="s">
        <v>2169</v>
      </c>
      <c r="B2141">
        <v>1963</v>
      </c>
      <c r="C2141" t="s">
        <v>10</v>
      </c>
      <c r="D2141">
        <v>22</v>
      </c>
      <c r="E2141" s="8" t="str">
        <f t="shared" si="67"/>
        <v>22-Jul-1963</v>
      </c>
      <c r="F2141" s="10">
        <v>36074.339999999997</v>
      </c>
      <c r="G2141" t="s">
        <v>11</v>
      </c>
      <c r="H2141" t="s">
        <v>16</v>
      </c>
      <c r="I2141" t="s">
        <v>41</v>
      </c>
      <c r="J2141">
        <f t="shared" si="66"/>
        <v>59</v>
      </c>
      <c r="K2141">
        <v>0</v>
      </c>
    </row>
    <row r="2142" spans="1:11" x14ac:dyDescent="0.35">
      <c r="A2142" t="s">
        <v>2170</v>
      </c>
      <c r="B2142">
        <v>1996</v>
      </c>
      <c r="C2142" t="s">
        <v>34</v>
      </c>
      <c r="D2142">
        <v>20</v>
      </c>
      <c r="E2142" s="8" t="str">
        <f t="shared" si="67"/>
        <v>20-Aug-1996</v>
      </c>
      <c r="F2142" s="10">
        <v>36085.22</v>
      </c>
      <c r="G2142" t="s">
        <v>16</v>
      </c>
      <c r="H2142" t="s">
        <v>16</v>
      </c>
      <c r="I2142" t="s">
        <v>41</v>
      </c>
      <c r="J2142">
        <f t="shared" si="66"/>
        <v>26</v>
      </c>
      <c r="K2142">
        <v>2</v>
      </c>
    </row>
    <row r="2143" spans="1:11" x14ac:dyDescent="0.35">
      <c r="A2143" t="s">
        <v>2171</v>
      </c>
      <c r="B2143">
        <v>1979</v>
      </c>
      <c r="C2143" t="s">
        <v>15</v>
      </c>
      <c r="D2143">
        <v>4</v>
      </c>
      <c r="E2143" s="8" t="str">
        <f t="shared" si="67"/>
        <v>4-Nov-1979</v>
      </c>
      <c r="F2143" s="10">
        <v>36090.49</v>
      </c>
      <c r="G2143" t="s">
        <v>11</v>
      </c>
      <c r="H2143" t="s">
        <v>11</v>
      </c>
      <c r="I2143" t="s">
        <v>41</v>
      </c>
      <c r="J2143">
        <f t="shared" si="66"/>
        <v>43</v>
      </c>
      <c r="K2143">
        <v>2</v>
      </c>
    </row>
    <row r="2144" spans="1:11" x14ac:dyDescent="0.35">
      <c r="A2144" t="s">
        <v>2172</v>
      </c>
      <c r="B2144">
        <v>1997</v>
      </c>
      <c r="C2144" t="s">
        <v>18</v>
      </c>
      <c r="D2144">
        <v>12</v>
      </c>
      <c r="E2144" s="8" t="str">
        <f t="shared" si="67"/>
        <v>12-Jun-1997</v>
      </c>
      <c r="F2144" s="10">
        <v>36124.57</v>
      </c>
      <c r="G2144" t="s">
        <v>16</v>
      </c>
      <c r="H2144" t="s">
        <v>12</v>
      </c>
      <c r="I2144" t="s">
        <v>13</v>
      </c>
      <c r="J2144">
        <f t="shared" si="66"/>
        <v>25</v>
      </c>
      <c r="K2144">
        <v>2</v>
      </c>
    </row>
    <row r="2145" spans="1:11" x14ac:dyDescent="0.35">
      <c r="A2145" t="s">
        <v>2173</v>
      </c>
      <c r="B2145">
        <v>2004</v>
      </c>
      <c r="C2145" t="s">
        <v>34</v>
      </c>
      <c r="D2145">
        <v>30</v>
      </c>
      <c r="E2145" s="8" t="str">
        <f t="shared" si="67"/>
        <v>30-Aug-2004</v>
      </c>
      <c r="F2145" s="10">
        <v>36149.480000000003</v>
      </c>
      <c r="G2145" t="s">
        <v>11</v>
      </c>
      <c r="H2145" t="s">
        <v>11</v>
      </c>
      <c r="I2145" t="s">
        <v>13</v>
      </c>
      <c r="J2145">
        <f t="shared" si="66"/>
        <v>18</v>
      </c>
      <c r="K2145">
        <v>0</v>
      </c>
    </row>
    <row r="2146" spans="1:11" x14ac:dyDescent="0.35">
      <c r="A2146" t="s">
        <v>2174</v>
      </c>
      <c r="B2146">
        <v>1974</v>
      </c>
      <c r="C2146" t="s">
        <v>30</v>
      </c>
      <c r="D2146">
        <v>6</v>
      </c>
      <c r="E2146" s="8" t="str">
        <f t="shared" si="67"/>
        <v>6-Dec-1974</v>
      </c>
      <c r="F2146" s="10">
        <v>36182.870000000003</v>
      </c>
      <c r="G2146" t="s">
        <v>11</v>
      </c>
      <c r="H2146" t="s">
        <v>12</v>
      </c>
      <c r="I2146" t="s">
        <v>23</v>
      </c>
      <c r="J2146">
        <f t="shared" si="66"/>
        <v>48</v>
      </c>
      <c r="K2146">
        <v>0</v>
      </c>
    </row>
    <row r="2147" spans="1:11" x14ac:dyDescent="0.35">
      <c r="A2147" t="s">
        <v>2175</v>
      </c>
      <c r="B2147">
        <v>1999</v>
      </c>
      <c r="C2147" t="s">
        <v>36</v>
      </c>
      <c r="D2147">
        <v>1</v>
      </c>
      <c r="E2147" s="8" t="str">
        <f t="shared" si="67"/>
        <v>1-Oct-1999</v>
      </c>
      <c r="F2147" s="10">
        <v>36189.1</v>
      </c>
      <c r="G2147" t="s">
        <v>16</v>
      </c>
      <c r="H2147" t="s">
        <v>12</v>
      </c>
      <c r="I2147" t="s">
        <v>167</v>
      </c>
      <c r="J2147">
        <f t="shared" si="66"/>
        <v>23</v>
      </c>
      <c r="K2147">
        <v>3</v>
      </c>
    </row>
    <row r="2148" spans="1:11" x14ac:dyDescent="0.35">
      <c r="A2148" t="s">
        <v>2176</v>
      </c>
      <c r="B2148">
        <v>1993</v>
      </c>
      <c r="C2148" t="s">
        <v>30</v>
      </c>
      <c r="D2148">
        <v>28</v>
      </c>
      <c r="E2148" s="8" t="str">
        <f t="shared" si="67"/>
        <v>28-Dec-1993</v>
      </c>
      <c r="F2148" s="10">
        <v>36197.699999999997</v>
      </c>
      <c r="G2148" t="s">
        <v>16</v>
      </c>
      <c r="H2148" t="s">
        <v>12</v>
      </c>
      <c r="I2148" t="s">
        <v>41</v>
      </c>
      <c r="J2148">
        <f t="shared" si="66"/>
        <v>29</v>
      </c>
      <c r="K2148">
        <v>0</v>
      </c>
    </row>
    <row r="2149" spans="1:11" x14ac:dyDescent="0.35">
      <c r="A2149" t="s">
        <v>2177</v>
      </c>
      <c r="B2149">
        <v>2003</v>
      </c>
      <c r="C2149" t="s">
        <v>20</v>
      </c>
      <c r="D2149">
        <v>5</v>
      </c>
      <c r="E2149" s="8" t="str">
        <f t="shared" si="67"/>
        <v>5-Sep-2003</v>
      </c>
      <c r="F2149" s="10">
        <v>36219.410000000003</v>
      </c>
      <c r="G2149" t="s">
        <v>16</v>
      </c>
      <c r="H2149" t="s">
        <v>16</v>
      </c>
      <c r="I2149" t="s">
        <v>23</v>
      </c>
      <c r="J2149">
        <f t="shared" si="66"/>
        <v>19</v>
      </c>
      <c r="K2149">
        <v>0</v>
      </c>
    </row>
    <row r="2150" spans="1:11" x14ac:dyDescent="0.35">
      <c r="A2150" t="s">
        <v>2178</v>
      </c>
      <c r="B2150">
        <v>2004</v>
      </c>
      <c r="C2150" t="s">
        <v>30</v>
      </c>
      <c r="D2150">
        <v>25</v>
      </c>
      <c r="E2150" s="8" t="str">
        <f t="shared" si="67"/>
        <v>25-Dec-2004</v>
      </c>
      <c r="F2150" s="10">
        <v>36307.800000000003</v>
      </c>
      <c r="G2150" t="s">
        <v>16</v>
      </c>
      <c r="H2150" t="s">
        <v>11</v>
      </c>
      <c r="I2150" t="s">
        <v>13</v>
      </c>
      <c r="J2150">
        <f t="shared" si="66"/>
        <v>18</v>
      </c>
      <c r="K2150">
        <v>0</v>
      </c>
    </row>
    <row r="2151" spans="1:11" x14ac:dyDescent="0.35">
      <c r="A2151" t="s">
        <v>2179</v>
      </c>
      <c r="B2151">
        <v>1992</v>
      </c>
      <c r="C2151" t="s">
        <v>18</v>
      </c>
      <c r="D2151">
        <v>16</v>
      </c>
      <c r="E2151" s="8" t="str">
        <f t="shared" si="67"/>
        <v>16-Jun-1992</v>
      </c>
      <c r="F2151" s="10">
        <v>36314.050000000003</v>
      </c>
      <c r="G2151" t="s">
        <v>11</v>
      </c>
      <c r="H2151" t="s">
        <v>11</v>
      </c>
      <c r="I2151" t="s">
        <v>41</v>
      </c>
      <c r="J2151">
        <f t="shared" si="66"/>
        <v>30</v>
      </c>
      <c r="K2151">
        <v>0</v>
      </c>
    </row>
    <row r="2152" spans="1:11" x14ac:dyDescent="0.35">
      <c r="A2152" t="s">
        <v>2180</v>
      </c>
      <c r="B2152">
        <v>1967</v>
      </c>
      <c r="C2152" t="s">
        <v>36</v>
      </c>
      <c r="D2152">
        <v>18</v>
      </c>
      <c r="E2152" s="8" t="str">
        <f t="shared" si="67"/>
        <v>18-Oct-1967</v>
      </c>
      <c r="F2152" s="10">
        <v>36332.449999999997</v>
      </c>
      <c r="G2152" t="s">
        <v>16</v>
      </c>
      <c r="H2152" t="s">
        <v>12</v>
      </c>
      <c r="I2152" t="s">
        <v>41</v>
      </c>
      <c r="J2152">
        <f t="shared" si="66"/>
        <v>55</v>
      </c>
      <c r="K2152">
        <v>0</v>
      </c>
    </row>
    <row r="2153" spans="1:11" x14ac:dyDescent="0.35">
      <c r="A2153" t="s">
        <v>2181</v>
      </c>
      <c r="B2153">
        <v>1975</v>
      </c>
      <c r="C2153" t="s">
        <v>18</v>
      </c>
      <c r="D2153">
        <v>5</v>
      </c>
      <c r="E2153" s="8" t="str">
        <f t="shared" si="67"/>
        <v>5-Jun-1975</v>
      </c>
      <c r="F2153" s="10">
        <v>36350.71</v>
      </c>
      <c r="G2153" t="s">
        <v>16</v>
      </c>
      <c r="H2153" t="s">
        <v>11</v>
      </c>
      <c r="I2153" t="s">
        <v>41</v>
      </c>
      <c r="J2153">
        <f t="shared" si="66"/>
        <v>48</v>
      </c>
      <c r="K2153">
        <v>1</v>
      </c>
    </row>
    <row r="2154" spans="1:11" x14ac:dyDescent="0.35">
      <c r="A2154" t="s">
        <v>2182</v>
      </c>
      <c r="B2154">
        <v>2003</v>
      </c>
      <c r="C2154" t="s">
        <v>30</v>
      </c>
      <c r="D2154">
        <v>9</v>
      </c>
      <c r="E2154" s="8" t="str">
        <f t="shared" si="67"/>
        <v>9-Dec-2003</v>
      </c>
      <c r="F2154" s="10">
        <v>36397.58</v>
      </c>
      <c r="G2154" t="s">
        <v>11</v>
      </c>
      <c r="H2154" t="s">
        <v>12</v>
      </c>
      <c r="I2154" t="s">
        <v>41</v>
      </c>
      <c r="J2154">
        <f t="shared" si="66"/>
        <v>19</v>
      </c>
      <c r="K2154">
        <v>2</v>
      </c>
    </row>
    <row r="2155" spans="1:11" x14ac:dyDescent="0.35">
      <c r="A2155" t="s">
        <v>2183</v>
      </c>
      <c r="B2155">
        <v>1962</v>
      </c>
      <c r="C2155" t="s">
        <v>15</v>
      </c>
      <c r="D2155">
        <v>19</v>
      </c>
      <c r="E2155" s="8" t="str">
        <f t="shared" si="67"/>
        <v>19-Nov-1962</v>
      </c>
      <c r="F2155" s="10">
        <v>36445.550000000003</v>
      </c>
      <c r="G2155" t="s">
        <v>11</v>
      </c>
      <c r="H2155" t="s">
        <v>11</v>
      </c>
      <c r="I2155" t="s">
        <v>41</v>
      </c>
      <c r="J2155">
        <f t="shared" si="66"/>
        <v>60</v>
      </c>
      <c r="K2155">
        <v>0</v>
      </c>
    </row>
    <row r="2156" spans="1:11" x14ac:dyDescent="0.35">
      <c r="A2156" t="s">
        <v>2184</v>
      </c>
      <c r="B2156">
        <v>1973</v>
      </c>
      <c r="C2156" t="s">
        <v>34</v>
      </c>
      <c r="D2156">
        <v>9</v>
      </c>
      <c r="E2156" s="8" t="str">
        <f t="shared" si="67"/>
        <v>9-Aug-1973</v>
      </c>
      <c r="F2156" s="10">
        <v>36541.550000000003</v>
      </c>
      <c r="G2156" t="s">
        <v>11</v>
      </c>
      <c r="H2156" t="s">
        <v>12</v>
      </c>
      <c r="I2156" t="s">
        <v>41</v>
      </c>
      <c r="J2156">
        <f t="shared" si="66"/>
        <v>49</v>
      </c>
      <c r="K2156">
        <v>0</v>
      </c>
    </row>
    <row r="2157" spans="1:11" x14ac:dyDescent="0.35">
      <c r="A2157" t="s">
        <v>2185</v>
      </c>
      <c r="B2157">
        <v>1992</v>
      </c>
      <c r="C2157" t="s">
        <v>36</v>
      </c>
      <c r="D2157">
        <v>9</v>
      </c>
      <c r="E2157" s="8" t="str">
        <f t="shared" si="67"/>
        <v>9-Oct-1992</v>
      </c>
      <c r="F2157" s="10">
        <v>36572.800000000003</v>
      </c>
      <c r="G2157" t="s">
        <v>16</v>
      </c>
      <c r="H2157" t="s">
        <v>11</v>
      </c>
      <c r="I2157" t="s">
        <v>41</v>
      </c>
      <c r="J2157">
        <f t="shared" si="66"/>
        <v>30</v>
      </c>
      <c r="K2157">
        <v>0</v>
      </c>
    </row>
    <row r="2158" spans="1:11" x14ac:dyDescent="0.35">
      <c r="A2158" t="s">
        <v>2186</v>
      </c>
      <c r="B2158">
        <v>1961</v>
      </c>
      <c r="C2158" t="s">
        <v>10</v>
      </c>
      <c r="D2158">
        <v>29</v>
      </c>
      <c r="E2158" s="8" t="str">
        <f t="shared" si="67"/>
        <v>29-Jul-1961</v>
      </c>
      <c r="F2158" s="10">
        <v>36580.28</v>
      </c>
      <c r="G2158" t="s">
        <v>11</v>
      </c>
      <c r="H2158" t="s">
        <v>11</v>
      </c>
      <c r="I2158" t="s">
        <v>13</v>
      </c>
      <c r="J2158">
        <f t="shared" si="66"/>
        <v>61</v>
      </c>
      <c r="K2158">
        <v>4</v>
      </c>
    </row>
    <row r="2159" spans="1:11" x14ac:dyDescent="0.35">
      <c r="A2159" t="s">
        <v>2187</v>
      </c>
      <c r="B2159">
        <v>1970</v>
      </c>
      <c r="C2159" t="s">
        <v>10</v>
      </c>
      <c r="D2159">
        <v>14</v>
      </c>
      <c r="E2159" s="8" t="str">
        <f t="shared" si="67"/>
        <v>14-Jul-1970</v>
      </c>
      <c r="F2159" s="10">
        <v>36786.370000000003</v>
      </c>
      <c r="G2159" t="s">
        <v>16</v>
      </c>
      <c r="H2159" t="s">
        <v>16</v>
      </c>
      <c r="I2159" t="s">
        <v>41</v>
      </c>
      <c r="J2159">
        <f t="shared" si="66"/>
        <v>52</v>
      </c>
      <c r="K2159">
        <v>0</v>
      </c>
    </row>
    <row r="2160" spans="1:11" x14ac:dyDescent="0.35">
      <c r="A2160" t="s">
        <v>2188</v>
      </c>
      <c r="B2160">
        <v>1965</v>
      </c>
      <c r="C2160" t="s">
        <v>30</v>
      </c>
      <c r="D2160">
        <v>28</v>
      </c>
      <c r="E2160" s="8" t="str">
        <f t="shared" si="67"/>
        <v>28-Dec-1965</v>
      </c>
      <c r="F2160" s="10">
        <v>36795.29</v>
      </c>
      <c r="G2160" t="s">
        <v>11</v>
      </c>
      <c r="H2160" t="s">
        <v>16</v>
      </c>
      <c r="I2160" t="s">
        <v>41</v>
      </c>
      <c r="J2160">
        <f t="shared" si="66"/>
        <v>57</v>
      </c>
      <c r="K2160">
        <v>0</v>
      </c>
    </row>
    <row r="2161" spans="1:11" x14ac:dyDescent="0.35">
      <c r="A2161" t="s">
        <v>2382</v>
      </c>
      <c r="B2161">
        <v>1992</v>
      </c>
      <c r="C2161" t="s">
        <v>36</v>
      </c>
      <c r="D2161">
        <v>6</v>
      </c>
      <c r="E2161" s="8" t="str">
        <f t="shared" si="67"/>
        <v>6-Oct-1992</v>
      </c>
      <c r="F2161" s="10">
        <v>36837.47</v>
      </c>
      <c r="G2161" t="s">
        <v>16</v>
      </c>
      <c r="H2161" t="s">
        <v>11</v>
      </c>
      <c r="I2161" t="s">
        <v>41</v>
      </c>
      <c r="J2161">
        <f t="shared" si="66"/>
        <v>30</v>
      </c>
      <c r="K2161">
        <v>0</v>
      </c>
    </row>
    <row r="2162" spans="1:11" x14ac:dyDescent="0.35">
      <c r="A2162" t="s">
        <v>2189</v>
      </c>
      <c r="B2162">
        <v>1992</v>
      </c>
      <c r="C2162" t="s">
        <v>10</v>
      </c>
      <c r="D2162">
        <v>4</v>
      </c>
      <c r="E2162" s="8" t="str">
        <f t="shared" si="67"/>
        <v>4-Jul-1992</v>
      </c>
      <c r="F2162" s="10">
        <v>36837.47</v>
      </c>
      <c r="G2162" t="s">
        <v>11</v>
      </c>
      <c r="H2162" t="s">
        <v>12</v>
      </c>
      <c r="I2162" t="s">
        <v>41</v>
      </c>
      <c r="J2162">
        <f t="shared" si="66"/>
        <v>30</v>
      </c>
      <c r="K2162">
        <v>0</v>
      </c>
    </row>
    <row r="2163" spans="1:11" x14ac:dyDescent="0.35">
      <c r="A2163" t="s">
        <v>2190</v>
      </c>
      <c r="B2163">
        <v>1972</v>
      </c>
      <c r="C2163" t="s">
        <v>30</v>
      </c>
      <c r="D2163">
        <v>5</v>
      </c>
      <c r="E2163" s="8" t="str">
        <f t="shared" si="67"/>
        <v>5-Dec-1972</v>
      </c>
      <c r="F2163" s="10">
        <v>36889.99</v>
      </c>
      <c r="G2163" t="s">
        <v>16</v>
      </c>
      <c r="H2163" t="s">
        <v>12</v>
      </c>
      <c r="I2163" t="s">
        <v>41</v>
      </c>
      <c r="J2163">
        <f t="shared" si="66"/>
        <v>50</v>
      </c>
      <c r="K2163">
        <v>0</v>
      </c>
    </row>
    <row r="2164" spans="1:11" x14ac:dyDescent="0.35">
      <c r="A2164" t="s">
        <v>2191</v>
      </c>
      <c r="B2164">
        <v>2003</v>
      </c>
      <c r="C2164" t="s">
        <v>18</v>
      </c>
      <c r="D2164">
        <v>21</v>
      </c>
      <c r="E2164" s="8" t="str">
        <f t="shared" si="67"/>
        <v>21-Jun-2003</v>
      </c>
      <c r="F2164" s="10">
        <v>36898.730000000003</v>
      </c>
      <c r="G2164" t="s">
        <v>11</v>
      </c>
      <c r="H2164" t="s">
        <v>16</v>
      </c>
      <c r="I2164" t="s">
        <v>23</v>
      </c>
      <c r="J2164">
        <f t="shared" si="66"/>
        <v>19</v>
      </c>
      <c r="K2164">
        <v>0</v>
      </c>
    </row>
    <row r="2165" spans="1:11" x14ac:dyDescent="0.35">
      <c r="A2165" t="s">
        <v>2192</v>
      </c>
      <c r="B2165">
        <v>1963</v>
      </c>
      <c r="C2165" t="s">
        <v>10</v>
      </c>
      <c r="D2165">
        <v>24</v>
      </c>
      <c r="E2165" s="8" t="str">
        <f t="shared" si="67"/>
        <v>24-Jul-1963</v>
      </c>
      <c r="F2165" s="10">
        <v>36910.61</v>
      </c>
      <c r="G2165" t="s">
        <v>11</v>
      </c>
      <c r="H2165" t="s">
        <v>11</v>
      </c>
      <c r="I2165" t="s">
        <v>41</v>
      </c>
      <c r="J2165">
        <f t="shared" si="66"/>
        <v>59</v>
      </c>
      <c r="K2165">
        <v>2</v>
      </c>
    </row>
    <row r="2166" spans="1:11" x14ac:dyDescent="0.35">
      <c r="A2166" t="s">
        <v>2193</v>
      </c>
      <c r="B2166">
        <v>1991</v>
      </c>
      <c r="C2166" t="s">
        <v>18</v>
      </c>
      <c r="D2166">
        <v>10</v>
      </c>
      <c r="E2166" s="8" t="str">
        <f t="shared" si="67"/>
        <v>10-Jun-1991</v>
      </c>
      <c r="F2166" s="10">
        <v>36911.99</v>
      </c>
      <c r="G2166" t="s">
        <v>11</v>
      </c>
      <c r="H2166" t="s">
        <v>11</v>
      </c>
      <c r="I2166" t="s">
        <v>41</v>
      </c>
      <c r="J2166">
        <f t="shared" si="66"/>
        <v>31</v>
      </c>
      <c r="K2166">
        <v>3</v>
      </c>
    </row>
    <row r="2167" spans="1:11" x14ac:dyDescent="0.35">
      <c r="A2167" t="s">
        <v>2194</v>
      </c>
      <c r="B2167">
        <v>1968</v>
      </c>
      <c r="C2167" t="s">
        <v>36</v>
      </c>
      <c r="D2167">
        <v>22</v>
      </c>
      <c r="E2167" s="8" t="str">
        <f t="shared" si="67"/>
        <v>22-Oct-1968</v>
      </c>
      <c r="F2167" s="10">
        <v>36922.61</v>
      </c>
      <c r="G2167" t="s">
        <v>11</v>
      </c>
      <c r="H2167" t="s">
        <v>16</v>
      </c>
      <c r="I2167" t="s">
        <v>41</v>
      </c>
      <c r="J2167">
        <f t="shared" si="66"/>
        <v>54</v>
      </c>
      <c r="K2167">
        <v>0</v>
      </c>
    </row>
    <row r="2168" spans="1:11" x14ac:dyDescent="0.35">
      <c r="A2168" t="s">
        <v>2195</v>
      </c>
      <c r="B2168">
        <v>1977</v>
      </c>
      <c r="C2168" t="s">
        <v>34</v>
      </c>
      <c r="D2168">
        <v>13</v>
      </c>
      <c r="E2168" s="8" t="str">
        <f t="shared" si="67"/>
        <v>13-Aug-1977</v>
      </c>
      <c r="F2168" s="10">
        <v>36935.64</v>
      </c>
      <c r="G2168" t="s">
        <v>11</v>
      </c>
      <c r="H2168" t="s">
        <v>16</v>
      </c>
      <c r="I2168" t="s">
        <v>41</v>
      </c>
      <c r="J2168">
        <f t="shared" si="66"/>
        <v>45</v>
      </c>
      <c r="K2168">
        <v>2</v>
      </c>
    </row>
    <row r="2169" spans="1:11" x14ac:dyDescent="0.35">
      <c r="A2169" t="s">
        <v>2196</v>
      </c>
      <c r="B2169">
        <v>1992</v>
      </c>
      <c r="C2169" t="s">
        <v>34</v>
      </c>
      <c r="D2169">
        <v>25</v>
      </c>
      <c r="E2169" s="8" t="str">
        <f t="shared" si="67"/>
        <v>25-Aug-1992</v>
      </c>
      <c r="F2169" s="10">
        <v>36950.26</v>
      </c>
      <c r="G2169" t="s">
        <v>16</v>
      </c>
      <c r="H2169" t="s">
        <v>16</v>
      </c>
      <c r="I2169" t="s">
        <v>13</v>
      </c>
      <c r="J2169">
        <f t="shared" si="66"/>
        <v>30</v>
      </c>
      <c r="K2169">
        <v>0</v>
      </c>
    </row>
    <row r="2170" spans="1:11" x14ac:dyDescent="0.35">
      <c r="A2170" t="s">
        <v>2197</v>
      </c>
      <c r="B2170">
        <v>1992</v>
      </c>
      <c r="C2170" t="s">
        <v>20</v>
      </c>
      <c r="D2170">
        <v>13</v>
      </c>
      <c r="E2170" s="8" t="str">
        <f t="shared" si="67"/>
        <v>13-Sep-1992</v>
      </c>
      <c r="F2170" s="10">
        <v>36976.449999999997</v>
      </c>
      <c r="G2170" t="s">
        <v>11</v>
      </c>
      <c r="H2170" t="s">
        <v>12</v>
      </c>
      <c r="I2170" t="s">
        <v>41</v>
      </c>
      <c r="J2170">
        <f t="shared" si="66"/>
        <v>30</v>
      </c>
      <c r="K2170">
        <v>0</v>
      </c>
    </row>
    <row r="2171" spans="1:11" x14ac:dyDescent="0.35">
      <c r="A2171" t="s">
        <v>2198</v>
      </c>
      <c r="B2171">
        <v>1991</v>
      </c>
      <c r="C2171" t="s">
        <v>15</v>
      </c>
      <c r="D2171">
        <v>1</v>
      </c>
      <c r="E2171" s="8" t="str">
        <f t="shared" si="67"/>
        <v>1-Nov-1991</v>
      </c>
      <c r="F2171" s="10">
        <v>37040.879999999997</v>
      </c>
      <c r="G2171" t="s">
        <v>11</v>
      </c>
      <c r="H2171" t="s">
        <v>11</v>
      </c>
      <c r="I2171" t="s">
        <v>41</v>
      </c>
      <c r="J2171">
        <f t="shared" si="66"/>
        <v>31</v>
      </c>
      <c r="K2171">
        <v>3</v>
      </c>
    </row>
    <row r="2172" spans="1:11" x14ac:dyDescent="0.35">
      <c r="A2172" t="s">
        <v>2199</v>
      </c>
      <c r="B2172">
        <v>1988</v>
      </c>
      <c r="C2172" t="s">
        <v>30</v>
      </c>
      <c r="D2172">
        <v>17</v>
      </c>
      <c r="E2172" s="8" t="str">
        <f t="shared" si="67"/>
        <v>17-Dec-1988</v>
      </c>
      <c r="F2172" s="10">
        <v>37076.370000000003</v>
      </c>
      <c r="G2172" t="s">
        <v>11</v>
      </c>
      <c r="H2172" t="s">
        <v>16</v>
      </c>
      <c r="I2172" t="s">
        <v>41</v>
      </c>
      <c r="J2172">
        <f t="shared" si="66"/>
        <v>34</v>
      </c>
      <c r="K2172">
        <v>3</v>
      </c>
    </row>
    <row r="2173" spans="1:11" x14ac:dyDescent="0.35">
      <c r="A2173" t="s">
        <v>2200</v>
      </c>
      <c r="B2173">
        <v>1989</v>
      </c>
      <c r="C2173" t="s">
        <v>18</v>
      </c>
      <c r="D2173">
        <v>10</v>
      </c>
      <c r="E2173" s="8" t="str">
        <f t="shared" si="67"/>
        <v>10-Jun-1989</v>
      </c>
      <c r="F2173" s="10">
        <v>37079.370000000003</v>
      </c>
      <c r="G2173" t="s">
        <v>11</v>
      </c>
      <c r="H2173" t="s">
        <v>12</v>
      </c>
      <c r="I2173" t="s">
        <v>41</v>
      </c>
      <c r="J2173">
        <f t="shared" si="66"/>
        <v>33</v>
      </c>
      <c r="K2173">
        <v>0</v>
      </c>
    </row>
    <row r="2174" spans="1:11" x14ac:dyDescent="0.35">
      <c r="A2174" t="s">
        <v>2201</v>
      </c>
      <c r="B2174">
        <v>1995</v>
      </c>
      <c r="C2174" t="s">
        <v>36</v>
      </c>
      <c r="D2174">
        <v>30</v>
      </c>
      <c r="E2174" s="8" t="str">
        <f t="shared" si="67"/>
        <v>30-Oct-1995</v>
      </c>
      <c r="F2174" s="10">
        <v>37133.9</v>
      </c>
      <c r="G2174" t="s">
        <v>11</v>
      </c>
      <c r="H2174" t="s">
        <v>11</v>
      </c>
      <c r="I2174" t="s">
        <v>13</v>
      </c>
      <c r="J2174">
        <f t="shared" si="66"/>
        <v>27</v>
      </c>
      <c r="K2174">
        <v>0</v>
      </c>
    </row>
    <row r="2175" spans="1:11" x14ac:dyDescent="0.35">
      <c r="A2175" t="s">
        <v>2203</v>
      </c>
      <c r="B2175">
        <v>1990</v>
      </c>
      <c r="C2175" t="s">
        <v>36</v>
      </c>
      <c r="D2175">
        <v>17</v>
      </c>
      <c r="E2175" s="8" t="str">
        <f t="shared" si="67"/>
        <v>17-Oct-1990</v>
      </c>
      <c r="F2175" s="10">
        <v>37251.22</v>
      </c>
      <c r="G2175" t="s">
        <v>11</v>
      </c>
      <c r="H2175" t="s">
        <v>11</v>
      </c>
      <c r="I2175" t="s">
        <v>41</v>
      </c>
      <c r="J2175">
        <f t="shared" si="66"/>
        <v>32</v>
      </c>
      <c r="K2175">
        <v>3</v>
      </c>
    </row>
    <row r="2176" spans="1:11" x14ac:dyDescent="0.35">
      <c r="A2176" t="s">
        <v>2204</v>
      </c>
      <c r="B2176">
        <v>1985</v>
      </c>
      <c r="C2176" t="s">
        <v>15</v>
      </c>
      <c r="D2176">
        <v>17</v>
      </c>
      <c r="E2176" s="8" t="str">
        <f t="shared" si="67"/>
        <v>17-Nov-1985</v>
      </c>
      <c r="F2176" s="10">
        <v>37270.15</v>
      </c>
      <c r="G2176" t="s">
        <v>11</v>
      </c>
      <c r="H2176" t="s">
        <v>16</v>
      </c>
      <c r="I2176" t="s">
        <v>246</v>
      </c>
      <c r="J2176">
        <f t="shared" si="66"/>
        <v>37</v>
      </c>
      <c r="K2176">
        <v>0</v>
      </c>
    </row>
    <row r="2177" spans="1:11" x14ac:dyDescent="0.35">
      <c r="A2177" t="s">
        <v>2205</v>
      </c>
      <c r="B2177">
        <v>1975</v>
      </c>
      <c r="C2177" t="s">
        <v>15</v>
      </c>
      <c r="D2177">
        <v>9</v>
      </c>
      <c r="E2177" s="8" t="str">
        <f t="shared" si="67"/>
        <v>9-Nov-1975</v>
      </c>
      <c r="F2177" s="10">
        <v>37272.339999999997</v>
      </c>
      <c r="G2177" t="s">
        <v>11</v>
      </c>
      <c r="H2177" t="s">
        <v>12</v>
      </c>
      <c r="I2177" t="s">
        <v>41</v>
      </c>
      <c r="J2177">
        <f t="shared" si="66"/>
        <v>47</v>
      </c>
      <c r="K2177">
        <v>1</v>
      </c>
    </row>
    <row r="2178" spans="1:11" x14ac:dyDescent="0.35">
      <c r="A2178" t="s">
        <v>2206</v>
      </c>
      <c r="B2178">
        <v>1969</v>
      </c>
      <c r="C2178" t="s">
        <v>36</v>
      </c>
      <c r="D2178">
        <v>30</v>
      </c>
      <c r="E2178" s="8" t="str">
        <f t="shared" si="67"/>
        <v>30-Oct-1969</v>
      </c>
      <c r="F2178" s="10">
        <v>37277.269999999997</v>
      </c>
      <c r="G2178" t="s">
        <v>16</v>
      </c>
      <c r="H2178" t="s">
        <v>12</v>
      </c>
      <c r="I2178" t="s">
        <v>41</v>
      </c>
      <c r="J2178">
        <f t="shared" ref="J2178:J2241" si="68">DATEDIF(E2178,"08-6-2023","y")</f>
        <v>53</v>
      </c>
      <c r="K2178">
        <v>0</v>
      </c>
    </row>
    <row r="2179" spans="1:11" x14ac:dyDescent="0.35">
      <c r="A2179" t="s">
        <v>2207</v>
      </c>
      <c r="B2179">
        <v>1979</v>
      </c>
      <c r="C2179" t="s">
        <v>34</v>
      </c>
      <c r="D2179">
        <v>3</v>
      </c>
      <c r="E2179" s="8" t="str">
        <f t="shared" ref="E2179:E2242" si="69">CONCATENATE(D2179,"-",C2179,"-",B2179)</f>
        <v>3-Aug-1979</v>
      </c>
      <c r="F2179" s="10">
        <v>37425.94</v>
      </c>
      <c r="G2179" t="s">
        <v>11</v>
      </c>
      <c r="H2179" t="s">
        <v>16</v>
      </c>
      <c r="I2179" t="s">
        <v>41</v>
      </c>
      <c r="J2179">
        <f t="shared" si="68"/>
        <v>43</v>
      </c>
      <c r="K2179">
        <v>2</v>
      </c>
    </row>
    <row r="2180" spans="1:11" x14ac:dyDescent="0.35">
      <c r="A2180" t="s">
        <v>2208</v>
      </c>
      <c r="B2180">
        <v>2002</v>
      </c>
      <c r="C2180" t="s">
        <v>20</v>
      </c>
      <c r="D2180">
        <v>27</v>
      </c>
      <c r="E2180" s="8" t="str">
        <f t="shared" si="69"/>
        <v>27-Sep-2002</v>
      </c>
      <c r="F2180" s="10">
        <v>37465.339999999997</v>
      </c>
      <c r="G2180" t="s">
        <v>16</v>
      </c>
      <c r="H2180" t="s">
        <v>11</v>
      </c>
      <c r="I2180" t="s">
        <v>23</v>
      </c>
      <c r="J2180">
        <f t="shared" si="68"/>
        <v>20</v>
      </c>
      <c r="K2180">
        <v>3</v>
      </c>
    </row>
    <row r="2181" spans="1:11" x14ac:dyDescent="0.35">
      <c r="A2181" t="s">
        <v>2209</v>
      </c>
      <c r="B2181">
        <v>2000</v>
      </c>
      <c r="C2181" t="s">
        <v>36</v>
      </c>
      <c r="D2181">
        <v>12</v>
      </c>
      <c r="E2181" s="8" t="str">
        <f t="shared" si="69"/>
        <v>12-Oct-2000</v>
      </c>
      <c r="F2181" s="10">
        <v>37484.449999999997</v>
      </c>
      <c r="G2181" t="s">
        <v>16</v>
      </c>
      <c r="H2181" t="s">
        <v>16</v>
      </c>
      <c r="I2181" t="s">
        <v>13</v>
      </c>
      <c r="J2181">
        <f t="shared" si="68"/>
        <v>22</v>
      </c>
      <c r="K2181">
        <v>2</v>
      </c>
    </row>
    <row r="2182" spans="1:11" x14ac:dyDescent="0.35">
      <c r="A2182" t="s">
        <v>2210</v>
      </c>
      <c r="B2182">
        <v>1990</v>
      </c>
      <c r="C2182" t="s">
        <v>15</v>
      </c>
      <c r="D2182">
        <v>16</v>
      </c>
      <c r="E2182" s="8" t="str">
        <f t="shared" si="69"/>
        <v>16-Nov-1990</v>
      </c>
      <c r="F2182" s="10">
        <v>37607.53</v>
      </c>
      <c r="G2182" t="s">
        <v>16</v>
      </c>
      <c r="H2182" t="s">
        <v>11</v>
      </c>
      <c r="I2182" t="s">
        <v>165</v>
      </c>
      <c r="J2182">
        <f t="shared" si="68"/>
        <v>32</v>
      </c>
      <c r="K2182">
        <v>1</v>
      </c>
    </row>
    <row r="2183" spans="1:11" x14ac:dyDescent="0.35">
      <c r="A2183" t="s">
        <v>2211</v>
      </c>
      <c r="B2183">
        <v>1982</v>
      </c>
      <c r="C2183" t="s">
        <v>18</v>
      </c>
      <c r="D2183">
        <v>20</v>
      </c>
      <c r="E2183" s="8" t="str">
        <f t="shared" si="69"/>
        <v>20-Jun-1982</v>
      </c>
      <c r="F2183" s="10">
        <v>37650.74</v>
      </c>
      <c r="G2183" t="s">
        <v>11</v>
      </c>
      <c r="H2183" t="s">
        <v>11</v>
      </c>
      <c r="I2183" t="s">
        <v>23</v>
      </c>
      <c r="J2183">
        <f t="shared" si="68"/>
        <v>40</v>
      </c>
      <c r="K2183">
        <v>3</v>
      </c>
    </row>
    <row r="2184" spans="1:11" x14ac:dyDescent="0.35">
      <c r="A2184" t="s">
        <v>2212</v>
      </c>
      <c r="B2184">
        <v>1970</v>
      </c>
      <c r="C2184" t="s">
        <v>36</v>
      </c>
      <c r="D2184">
        <v>28</v>
      </c>
      <c r="E2184" s="8" t="str">
        <f t="shared" si="69"/>
        <v>28-Oct-1970</v>
      </c>
      <c r="F2184" s="10">
        <v>37675.06</v>
      </c>
      <c r="G2184" t="s">
        <v>11</v>
      </c>
      <c r="H2184" t="s">
        <v>12</v>
      </c>
      <c r="I2184" t="s">
        <v>41</v>
      </c>
      <c r="J2184">
        <f t="shared" si="68"/>
        <v>52</v>
      </c>
      <c r="K2184">
        <v>0</v>
      </c>
    </row>
    <row r="2185" spans="1:11" x14ac:dyDescent="0.35">
      <c r="A2185" t="s">
        <v>2213</v>
      </c>
      <c r="B2185">
        <v>1988</v>
      </c>
      <c r="C2185" t="s">
        <v>36</v>
      </c>
      <c r="D2185">
        <v>10</v>
      </c>
      <c r="E2185" s="8" t="str">
        <f t="shared" si="69"/>
        <v>10-Oct-1988</v>
      </c>
      <c r="F2185" s="10">
        <v>37701.879999999997</v>
      </c>
      <c r="G2185" t="s">
        <v>11</v>
      </c>
      <c r="H2185" t="s">
        <v>12</v>
      </c>
      <c r="I2185" t="s">
        <v>248</v>
      </c>
      <c r="J2185">
        <f t="shared" si="68"/>
        <v>34</v>
      </c>
      <c r="K2185">
        <v>1</v>
      </c>
    </row>
    <row r="2186" spans="1:11" x14ac:dyDescent="0.35">
      <c r="A2186" t="s">
        <v>2214</v>
      </c>
      <c r="B2186">
        <v>1976</v>
      </c>
      <c r="C2186" t="s">
        <v>20</v>
      </c>
      <c r="D2186">
        <v>18</v>
      </c>
      <c r="E2186" s="8" t="str">
        <f t="shared" si="69"/>
        <v>18-Sep-1976</v>
      </c>
      <c r="F2186" s="10">
        <v>37735.199999999997</v>
      </c>
      <c r="G2186" t="s">
        <v>11</v>
      </c>
      <c r="H2186" t="s">
        <v>11</v>
      </c>
      <c r="I2186" t="s">
        <v>41</v>
      </c>
      <c r="J2186">
        <f t="shared" si="68"/>
        <v>46</v>
      </c>
      <c r="K2186">
        <v>2</v>
      </c>
    </row>
    <row r="2187" spans="1:11" x14ac:dyDescent="0.35">
      <c r="A2187" t="s">
        <v>2215</v>
      </c>
      <c r="B2187">
        <v>1986</v>
      </c>
      <c r="C2187" t="s">
        <v>34</v>
      </c>
      <c r="D2187">
        <v>15</v>
      </c>
      <c r="E2187" s="8" t="str">
        <f t="shared" si="69"/>
        <v>15-Aug-1986</v>
      </c>
      <c r="F2187" s="10">
        <v>37742.58</v>
      </c>
      <c r="G2187" t="s">
        <v>16</v>
      </c>
      <c r="H2187" t="s">
        <v>16</v>
      </c>
      <c r="I2187" t="s">
        <v>13</v>
      </c>
      <c r="J2187">
        <f t="shared" si="68"/>
        <v>36</v>
      </c>
      <c r="K2187">
        <v>0</v>
      </c>
    </row>
    <row r="2188" spans="1:11" x14ac:dyDescent="0.35">
      <c r="A2188" t="s">
        <v>2216</v>
      </c>
      <c r="B2188">
        <v>1983</v>
      </c>
      <c r="C2188" t="s">
        <v>10</v>
      </c>
      <c r="D2188">
        <v>26</v>
      </c>
      <c r="E2188" s="8" t="str">
        <f t="shared" si="69"/>
        <v>26-Jul-1983</v>
      </c>
      <c r="F2188" s="10">
        <v>37800.980000000003</v>
      </c>
      <c r="G2188" t="s">
        <v>11</v>
      </c>
      <c r="H2188" t="s">
        <v>11</v>
      </c>
      <c r="I2188" t="s">
        <v>41</v>
      </c>
      <c r="J2188">
        <f t="shared" si="68"/>
        <v>39</v>
      </c>
      <c r="K2188">
        <v>3</v>
      </c>
    </row>
    <row r="2189" spans="1:11" x14ac:dyDescent="0.35">
      <c r="A2189" t="s">
        <v>2217</v>
      </c>
      <c r="B2189">
        <v>1979</v>
      </c>
      <c r="C2189" t="s">
        <v>20</v>
      </c>
      <c r="D2189">
        <v>9</v>
      </c>
      <c r="E2189" s="8" t="str">
        <f t="shared" si="69"/>
        <v>9-Sep-1979</v>
      </c>
      <c r="F2189" s="10">
        <v>37829.72</v>
      </c>
      <c r="G2189" t="s">
        <v>16</v>
      </c>
      <c r="H2189" t="s">
        <v>11</v>
      </c>
      <c r="I2189" t="s">
        <v>41</v>
      </c>
      <c r="J2189">
        <f t="shared" si="68"/>
        <v>43</v>
      </c>
      <c r="K2189">
        <v>0</v>
      </c>
    </row>
    <row r="2190" spans="1:11" x14ac:dyDescent="0.35">
      <c r="A2190" t="s">
        <v>2218</v>
      </c>
      <c r="B2190">
        <v>1998</v>
      </c>
      <c r="C2190" t="s">
        <v>10</v>
      </c>
      <c r="D2190">
        <v>29</v>
      </c>
      <c r="E2190" s="8" t="str">
        <f t="shared" si="69"/>
        <v>29-Jul-1998</v>
      </c>
      <c r="F2190" s="10">
        <v>38126.25</v>
      </c>
      <c r="G2190" t="s">
        <v>16</v>
      </c>
      <c r="H2190" t="s">
        <v>12</v>
      </c>
      <c r="I2190" t="s">
        <v>13</v>
      </c>
      <c r="J2190">
        <f t="shared" si="68"/>
        <v>24</v>
      </c>
      <c r="K2190">
        <v>0</v>
      </c>
    </row>
    <row r="2191" spans="1:11" x14ac:dyDescent="0.35">
      <c r="A2191" t="s">
        <v>2219</v>
      </c>
      <c r="B2191">
        <v>1972</v>
      </c>
      <c r="C2191" t="s">
        <v>15</v>
      </c>
      <c r="D2191">
        <v>19</v>
      </c>
      <c r="E2191" s="8" t="str">
        <f t="shared" si="69"/>
        <v>19-Nov-1972</v>
      </c>
      <c r="F2191" s="10">
        <v>38189.1</v>
      </c>
      <c r="G2191" t="s">
        <v>11</v>
      </c>
      <c r="H2191" t="s">
        <v>11</v>
      </c>
      <c r="I2191" t="s">
        <v>41</v>
      </c>
      <c r="J2191">
        <f t="shared" si="68"/>
        <v>50</v>
      </c>
      <c r="K2191">
        <v>0</v>
      </c>
    </row>
    <row r="2192" spans="1:11" x14ac:dyDescent="0.35">
      <c r="A2192" t="s">
        <v>2220</v>
      </c>
      <c r="B2192">
        <v>1989</v>
      </c>
      <c r="C2192" t="s">
        <v>20</v>
      </c>
      <c r="D2192">
        <v>8</v>
      </c>
      <c r="E2192" s="8" t="str">
        <f t="shared" si="69"/>
        <v>8-Sep-1989</v>
      </c>
      <c r="F2192" s="10">
        <v>38237.339999999997</v>
      </c>
      <c r="G2192" t="s">
        <v>11</v>
      </c>
      <c r="H2192" t="s">
        <v>12</v>
      </c>
      <c r="I2192" t="s">
        <v>41</v>
      </c>
      <c r="J2192">
        <f t="shared" si="68"/>
        <v>33</v>
      </c>
      <c r="K2192">
        <v>3</v>
      </c>
    </row>
    <row r="2193" spans="1:11" x14ac:dyDescent="0.35">
      <c r="A2193" t="s">
        <v>2221</v>
      </c>
      <c r="B2193">
        <v>1964</v>
      </c>
      <c r="C2193" t="s">
        <v>18</v>
      </c>
      <c r="D2193">
        <v>16</v>
      </c>
      <c r="E2193" s="8" t="str">
        <f t="shared" si="69"/>
        <v>16-Jun-1964</v>
      </c>
      <c r="F2193" s="10">
        <v>38241.74</v>
      </c>
      <c r="G2193" t="s">
        <v>11</v>
      </c>
      <c r="H2193" t="s">
        <v>12</v>
      </c>
      <c r="I2193" t="s">
        <v>41</v>
      </c>
      <c r="J2193">
        <f t="shared" si="68"/>
        <v>58</v>
      </c>
      <c r="K2193">
        <v>0</v>
      </c>
    </row>
    <row r="2194" spans="1:11" x14ac:dyDescent="0.35">
      <c r="A2194" t="s">
        <v>2222</v>
      </c>
      <c r="B2194">
        <v>1980</v>
      </c>
      <c r="C2194" t="s">
        <v>34</v>
      </c>
      <c r="D2194">
        <v>16</v>
      </c>
      <c r="E2194" s="8" t="str">
        <f t="shared" si="69"/>
        <v>16-Aug-1980</v>
      </c>
      <c r="F2194" s="10">
        <v>38245.589999999997</v>
      </c>
      <c r="G2194" t="s">
        <v>16</v>
      </c>
      <c r="H2194" t="s">
        <v>11</v>
      </c>
      <c r="I2194" t="s">
        <v>13</v>
      </c>
      <c r="J2194">
        <f t="shared" si="68"/>
        <v>42</v>
      </c>
      <c r="K2194">
        <v>1</v>
      </c>
    </row>
    <row r="2195" spans="1:11" x14ac:dyDescent="0.35">
      <c r="A2195" t="s">
        <v>2223</v>
      </c>
      <c r="B2195">
        <v>1989</v>
      </c>
      <c r="C2195" t="s">
        <v>36</v>
      </c>
      <c r="D2195">
        <v>30</v>
      </c>
      <c r="E2195" s="8" t="str">
        <f t="shared" si="69"/>
        <v>30-Oct-1989</v>
      </c>
      <c r="F2195" s="10">
        <v>38282.75</v>
      </c>
      <c r="G2195" t="s">
        <v>16</v>
      </c>
      <c r="H2195" t="s">
        <v>11</v>
      </c>
      <c r="I2195" t="s">
        <v>13</v>
      </c>
      <c r="J2195">
        <f t="shared" si="68"/>
        <v>33</v>
      </c>
      <c r="K2195">
        <v>1</v>
      </c>
    </row>
    <row r="2196" spans="1:11" x14ac:dyDescent="0.35">
      <c r="A2196" t="s">
        <v>2224</v>
      </c>
      <c r="B2196">
        <v>1980</v>
      </c>
      <c r="C2196" t="s">
        <v>18</v>
      </c>
      <c r="D2196">
        <v>12</v>
      </c>
      <c r="E2196" s="8" t="str">
        <f t="shared" si="69"/>
        <v>12-Jun-1980</v>
      </c>
      <c r="F2196" s="10">
        <v>38313.129999999997</v>
      </c>
      <c r="G2196" t="s">
        <v>16</v>
      </c>
      <c r="H2196" t="s">
        <v>12</v>
      </c>
      <c r="I2196" t="s">
        <v>41</v>
      </c>
      <c r="J2196">
        <f t="shared" si="68"/>
        <v>42</v>
      </c>
      <c r="K2196">
        <v>2</v>
      </c>
    </row>
    <row r="2197" spans="1:11" x14ac:dyDescent="0.35">
      <c r="A2197" t="s">
        <v>2225</v>
      </c>
      <c r="B2197">
        <v>2002</v>
      </c>
      <c r="C2197" t="s">
        <v>20</v>
      </c>
      <c r="D2197">
        <v>17</v>
      </c>
      <c r="E2197" s="8" t="str">
        <f t="shared" si="69"/>
        <v>17-Sep-2002</v>
      </c>
      <c r="F2197" s="10">
        <v>38344.57</v>
      </c>
      <c r="G2197" t="s">
        <v>16</v>
      </c>
      <c r="H2197" t="s">
        <v>12</v>
      </c>
      <c r="I2197" t="s">
        <v>41</v>
      </c>
      <c r="J2197">
        <f t="shared" si="68"/>
        <v>20</v>
      </c>
      <c r="K2197">
        <v>2</v>
      </c>
    </row>
    <row r="2198" spans="1:11" x14ac:dyDescent="0.35">
      <c r="A2198" t="s">
        <v>2226</v>
      </c>
      <c r="B2198">
        <v>1970</v>
      </c>
      <c r="C2198" t="s">
        <v>34</v>
      </c>
      <c r="D2198">
        <v>22</v>
      </c>
      <c r="E2198" s="8" t="str">
        <f t="shared" si="69"/>
        <v>22-Aug-1970</v>
      </c>
      <c r="F2198" s="10">
        <v>38389.79</v>
      </c>
      <c r="G2198" t="s">
        <v>11</v>
      </c>
      <c r="H2198" t="s">
        <v>12</v>
      </c>
      <c r="I2198" t="s">
        <v>41</v>
      </c>
      <c r="J2198">
        <f t="shared" si="68"/>
        <v>52</v>
      </c>
      <c r="K2198">
        <v>0</v>
      </c>
    </row>
    <row r="2199" spans="1:11" x14ac:dyDescent="0.35">
      <c r="A2199" t="s">
        <v>2227</v>
      </c>
      <c r="B2199">
        <v>1971</v>
      </c>
      <c r="C2199" t="s">
        <v>30</v>
      </c>
      <c r="D2199">
        <v>23</v>
      </c>
      <c r="E2199" s="8" t="str">
        <f t="shared" si="69"/>
        <v>23-Dec-1971</v>
      </c>
      <c r="F2199" s="10">
        <v>38405.26</v>
      </c>
      <c r="G2199" t="s">
        <v>11</v>
      </c>
      <c r="H2199" t="s">
        <v>16</v>
      </c>
      <c r="I2199" t="s">
        <v>41</v>
      </c>
      <c r="J2199">
        <f t="shared" si="68"/>
        <v>51</v>
      </c>
      <c r="K2199">
        <v>0</v>
      </c>
    </row>
    <row r="2200" spans="1:11" x14ac:dyDescent="0.35">
      <c r="A2200" t="s">
        <v>2228</v>
      </c>
      <c r="B2200">
        <v>1986</v>
      </c>
      <c r="C2200" t="s">
        <v>18</v>
      </c>
      <c r="D2200">
        <v>21</v>
      </c>
      <c r="E2200" s="8" t="str">
        <f t="shared" si="69"/>
        <v>21-Jun-1986</v>
      </c>
      <c r="F2200" s="10">
        <v>38415.47</v>
      </c>
      <c r="G2200" t="s">
        <v>16</v>
      </c>
      <c r="H2200" t="s">
        <v>11</v>
      </c>
      <c r="I2200" t="s">
        <v>41</v>
      </c>
      <c r="J2200">
        <f t="shared" si="68"/>
        <v>36</v>
      </c>
      <c r="K2200">
        <v>2</v>
      </c>
    </row>
    <row r="2201" spans="1:11" x14ac:dyDescent="0.35">
      <c r="A2201" t="s">
        <v>2229</v>
      </c>
      <c r="B2201">
        <v>1999</v>
      </c>
      <c r="C2201" t="s">
        <v>15</v>
      </c>
      <c r="D2201">
        <v>12</v>
      </c>
      <c r="E2201" s="8" t="str">
        <f t="shared" si="69"/>
        <v>12-Nov-1999</v>
      </c>
      <c r="F2201" s="10">
        <v>38511.629999999997</v>
      </c>
      <c r="G2201" t="s">
        <v>11</v>
      </c>
      <c r="H2201" t="s">
        <v>11</v>
      </c>
      <c r="I2201" t="s">
        <v>246</v>
      </c>
      <c r="J2201">
        <f t="shared" si="68"/>
        <v>23</v>
      </c>
      <c r="K2201">
        <v>2</v>
      </c>
    </row>
    <row r="2202" spans="1:11" x14ac:dyDescent="0.35">
      <c r="A2202" t="s">
        <v>2230</v>
      </c>
      <c r="B2202">
        <v>1990</v>
      </c>
      <c r="C2202" t="s">
        <v>10</v>
      </c>
      <c r="D2202">
        <v>13</v>
      </c>
      <c r="E2202" s="8" t="str">
        <f t="shared" si="69"/>
        <v>13-Jul-1990</v>
      </c>
      <c r="F2202" s="10">
        <v>38652.089999999997</v>
      </c>
      <c r="G2202" t="s">
        <v>11</v>
      </c>
      <c r="H2202" t="s">
        <v>11</v>
      </c>
      <c r="I2202" t="s">
        <v>41</v>
      </c>
      <c r="J2202">
        <f t="shared" si="68"/>
        <v>32</v>
      </c>
      <c r="K2202">
        <v>3</v>
      </c>
    </row>
    <row r="2203" spans="1:11" x14ac:dyDescent="0.35">
      <c r="A2203" t="s">
        <v>2231</v>
      </c>
      <c r="B2203">
        <v>1986</v>
      </c>
      <c r="C2203" t="s">
        <v>10</v>
      </c>
      <c r="D2203">
        <v>20</v>
      </c>
      <c r="E2203" s="8" t="str">
        <f t="shared" si="69"/>
        <v>20-Jul-1986</v>
      </c>
      <c r="F2203" s="10">
        <v>38709.18</v>
      </c>
      <c r="G2203" t="s">
        <v>16</v>
      </c>
      <c r="H2203" t="s">
        <v>12</v>
      </c>
      <c r="I2203" t="s">
        <v>13</v>
      </c>
      <c r="J2203">
        <f t="shared" si="68"/>
        <v>36</v>
      </c>
      <c r="K2203">
        <v>1</v>
      </c>
    </row>
    <row r="2204" spans="1:11" x14ac:dyDescent="0.35">
      <c r="A2204" t="s">
        <v>2382</v>
      </c>
      <c r="B2204">
        <v>1991</v>
      </c>
      <c r="C2204" t="s">
        <v>15</v>
      </c>
      <c r="D2204">
        <v>22</v>
      </c>
      <c r="E2204" s="8" t="str">
        <f t="shared" si="69"/>
        <v>22-Nov-1991</v>
      </c>
      <c r="F2204" s="10">
        <v>38711</v>
      </c>
      <c r="G2204" t="s">
        <v>16</v>
      </c>
      <c r="H2204" t="s">
        <v>12</v>
      </c>
      <c r="I2204" t="s">
        <v>41</v>
      </c>
      <c r="J2204">
        <f t="shared" si="68"/>
        <v>31</v>
      </c>
      <c r="K2204">
        <v>2</v>
      </c>
    </row>
    <row r="2205" spans="1:11" x14ac:dyDescent="0.35">
      <c r="A2205" t="s">
        <v>2232</v>
      </c>
      <c r="B2205">
        <v>1991</v>
      </c>
      <c r="C2205" t="s">
        <v>15</v>
      </c>
      <c r="D2205">
        <v>2</v>
      </c>
      <c r="E2205" s="8" t="str">
        <f t="shared" si="69"/>
        <v>2-Nov-1991</v>
      </c>
      <c r="F2205" s="10">
        <v>38711</v>
      </c>
      <c r="G2205" t="s">
        <v>11</v>
      </c>
      <c r="H2205" t="s">
        <v>11</v>
      </c>
      <c r="I2205" t="s">
        <v>41</v>
      </c>
      <c r="J2205">
        <f t="shared" si="68"/>
        <v>31</v>
      </c>
      <c r="K2205">
        <v>2</v>
      </c>
    </row>
    <row r="2206" spans="1:11" x14ac:dyDescent="0.35">
      <c r="A2206" t="s">
        <v>2233</v>
      </c>
      <c r="B2206">
        <v>1976</v>
      </c>
      <c r="C2206" t="s">
        <v>18</v>
      </c>
      <c r="D2206">
        <v>15</v>
      </c>
      <c r="E2206" s="8" t="str">
        <f t="shared" si="69"/>
        <v>15-Jun-1976</v>
      </c>
      <c r="F2206" s="10">
        <v>38740.120000000003</v>
      </c>
      <c r="G2206" t="s">
        <v>11</v>
      </c>
      <c r="H2206" t="s">
        <v>11</v>
      </c>
      <c r="I2206" t="s">
        <v>23</v>
      </c>
      <c r="J2206">
        <f t="shared" si="68"/>
        <v>46</v>
      </c>
      <c r="K2206">
        <v>2</v>
      </c>
    </row>
    <row r="2207" spans="1:11" x14ac:dyDescent="0.35">
      <c r="A2207" t="s">
        <v>2234</v>
      </c>
      <c r="B2207">
        <v>1991</v>
      </c>
      <c r="C2207" t="s">
        <v>15</v>
      </c>
      <c r="D2207">
        <v>8</v>
      </c>
      <c r="E2207" s="8" t="str">
        <f t="shared" si="69"/>
        <v>8-Nov-1991</v>
      </c>
      <c r="F2207" s="10">
        <v>38746.36</v>
      </c>
      <c r="G2207" t="s">
        <v>16</v>
      </c>
      <c r="H2207" t="s">
        <v>11</v>
      </c>
      <c r="I2207" t="s">
        <v>23</v>
      </c>
      <c r="J2207">
        <f t="shared" si="68"/>
        <v>31</v>
      </c>
      <c r="K2207">
        <v>3</v>
      </c>
    </row>
    <row r="2208" spans="1:11" x14ac:dyDescent="0.35">
      <c r="A2208" t="s">
        <v>2235</v>
      </c>
      <c r="B2208">
        <v>2004</v>
      </c>
      <c r="C2208" t="s">
        <v>30</v>
      </c>
      <c r="D2208">
        <v>5</v>
      </c>
      <c r="E2208" s="8" t="str">
        <f t="shared" si="69"/>
        <v>5-Dec-2004</v>
      </c>
      <c r="F2208" s="10">
        <v>38792.69</v>
      </c>
      <c r="G2208" t="s">
        <v>11</v>
      </c>
      <c r="H2208" t="s">
        <v>11</v>
      </c>
      <c r="I2208" t="s">
        <v>13</v>
      </c>
      <c r="J2208">
        <f t="shared" si="68"/>
        <v>18</v>
      </c>
      <c r="K2208">
        <v>0</v>
      </c>
    </row>
    <row r="2209" spans="1:11" x14ac:dyDescent="0.35">
      <c r="A2209" t="s">
        <v>2236</v>
      </c>
      <c r="B2209">
        <v>1979</v>
      </c>
      <c r="C2209" t="s">
        <v>30</v>
      </c>
      <c r="D2209">
        <v>3</v>
      </c>
      <c r="E2209" s="8" t="str">
        <f t="shared" si="69"/>
        <v>3-Dec-1979</v>
      </c>
      <c r="F2209" s="10">
        <v>38836.980000000003</v>
      </c>
      <c r="G2209" t="s">
        <v>11</v>
      </c>
      <c r="H2209" t="s">
        <v>16</v>
      </c>
      <c r="I2209" t="s">
        <v>41</v>
      </c>
      <c r="J2209">
        <f t="shared" si="68"/>
        <v>43</v>
      </c>
      <c r="K2209">
        <v>2</v>
      </c>
    </row>
    <row r="2210" spans="1:11" x14ac:dyDescent="0.35">
      <c r="A2210" t="s">
        <v>2237</v>
      </c>
      <c r="B2210">
        <v>1964</v>
      </c>
      <c r="C2210" t="s">
        <v>18</v>
      </c>
      <c r="D2210">
        <v>6</v>
      </c>
      <c r="E2210" s="8" t="str">
        <f t="shared" si="69"/>
        <v>6-Jun-1964</v>
      </c>
      <c r="F2210" s="10">
        <v>38869.25</v>
      </c>
      <c r="G2210" t="s">
        <v>11</v>
      </c>
      <c r="H2210" t="s">
        <v>11</v>
      </c>
      <c r="I2210" t="s">
        <v>41</v>
      </c>
      <c r="J2210">
        <f t="shared" si="68"/>
        <v>59</v>
      </c>
      <c r="K2210">
        <v>0</v>
      </c>
    </row>
    <row r="2211" spans="1:11" x14ac:dyDescent="0.35">
      <c r="A2211" t="s">
        <v>2238</v>
      </c>
      <c r="B2211">
        <v>1967</v>
      </c>
      <c r="C2211" t="s">
        <v>10</v>
      </c>
      <c r="D2211">
        <v>30</v>
      </c>
      <c r="E2211" s="8" t="str">
        <f t="shared" si="69"/>
        <v>30-Jul-1967</v>
      </c>
      <c r="F2211" s="10">
        <v>38893.360000000001</v>
      </c>
      <c r="G2211" t="s">
        <v>16</v>
      </c>
      <c r="H2211" t="s">
        <v>11</v>
      </c>
      <c r="I2211" t="s">
        <v>41</v>
      </c>
      <c r="J2211">
        <f t="shared" si="68"/>
        <v>55</v>
      </c>
      <c r="K2211">
        <v>0</v>
      </c>
    </row>
    <row r="2212" spans="1:11" x14ac:dyDescent="0.35">
      <c r="A2212" t="s">
        <v>2239</v>
      </c>
      <c r="B2212">
        <v>1987</v>
      </c>
      <c r="C2212" t="s">
        <v>18</v>
      </c>
      <c r="D2212">
        <v>16</v>
      </c>
      <c r="E2212" s="8" t="str">
        <f t="shared" si="69"/>
        <v>16-Jun-1987</v>
      </c>
      <c r="F2212" s="10">
        <v>38924.04</v>
      </c>
      <c r="G2212" t="s">
        <v>11</v>
      </c>
      <c r="H2212" t="s">
        <v>11</v>
      </c>
      <c r="I2212" t="s">
        <v>41</v>
      </c>
      <c r="J2212">
        <f t="shared" si="68"/>
        <v>35</v>
      </c>
      <c r="K2212">
        <v>3</v>
      </c>
    </row>
    <row r="2213" spans="1:11" x14ac:dyDescent="0.35">
      <c r="A2213" t="s">
        <v>2240</v>
      </c>
      <c r="B2213">
        <v>1976</v>
      </c>
      <c r="C2213" t="s">
        <v>30</v>
      </c>
      <c r="D2213">
        <v>15</v>
      </c>
      <c r="E2213" s="8" t="str">
        <f t="shared" si="69"/>
        <v>15-Dec-1976</v>
      </c>
      <c r="F2213" s="10">
        <v>38932.559999999998</v>
      </c>
      <c r="G2213" t="s">
        <v>11</v>
      </c>
      <c r="H2213" t="s">
        <v>12</v>
      </c>
      <c r="I2213" t="s">
        <v>41</v>
      </c>
      <c r="J2213">
        <f t="shared" si="68"/>
        <v>46</v>
      </c>
      <c r="K2213">
        <v>2</v>
      </c>
    </row>
    <row r="2214" spans="1:11" x14ac:dyDescent="0.35">
      <c r="A2214" t="s">
        <v>2241</v>
      </c>
      <c r="B2214">
        <v>1980</v>
      </c>
      <c r="C2214" t="s">
        <v>20</v>
      </c>
      <c r="D2214">
        <v>24</v>
      </c>
      <c r="E2214" s="8" t="str">
        <f t="shared" si="69"/>
        <v>24-Sep-1980</v>
      </c>
      <c r="F2214" s="10">
        <v>38947.43</v>
      </c>
      <c r="G2214" t="s">
        <v>11</v>
      </c>
      <c r="H2214" t="s">
        <v>12</v>
      </c>
      <c r="I2214" t="s">
        <v>41</v>
      </c>
      <c r="J2214">
        <f t="shared" si="68"/>
        <v>42</v>
      </c>
      <c r="K2214">
        <v>2</v>
      </c>
    </row>
    <row r="2215" spans="1:11" x14ac:dyDescent="0.35">
      <c r="A2215" t="s">
        <v>2242</v>
      </c>
      <c r="B2215">
        <v>1978</v>
      </c>
      <c r="C2215" t="s">
        <v>36</v>
      </c>
      <c r="D2215">
        <v>12</v>
      </c>
      <c r="E2215" s="8" t="str">
        <f t="shared" si="69"/>
        <v>12-Oct-1978</v>
      </c>
      <c r="F2215" s="10">
        <v>38998.550000000003</v>
      </c>
      <c r="G2215" t="s">
        <v>16</v>
      </c>
      <c r="H2215" t="s">
        <v>16</v>
      </c>
      <c r="I2215" t="s">
        <v>41</v>
      </c>
      <c r="J2215">
        <f t="shared" si="68"/>
        <v>44</v>
      </c>
      <c r="K2215">
        <v>2</v>
      </c>
    </row>
    <row r="2216" spans="1:11" x14ac:dyDescent="0.35">
      <c r="A2216" t="s">
        <v>2243</v>
      </c>
      <c r="B2216">
        <v>1985</v>
      </c>
      <c r="C2216" t="s">
        <v>20</v>
      </c>
      <c r="D2216">
        <v>20</v>
      </c>
      <c r="E2216" s="8" t="str">
        <f t="shared" si="69"/>
        <v>20-Sep-1985</v>
      </c>
      <c r="F2216" s="10">
        <v>39047.29</v>
      </c>
      <c r="G2216" t="s">
        <v>16</v>
      </c>
      <c r="H2216" t="s">
        <v>12</v>
      </c>
      <c r="I2216" t="s">
        <v>355</v>
      </c>
      <c r="J2216">
        <f t="shared" si="68"/>
        <v>37</v>
      </c>
      <c r="K2216">
        <v>1</v>
      </c>
    </row>
    <row r="2217" spans="1:11" x14ac:dyDescent="0.35">
      <c r="A2217" t="s">
        <v>2244</v>
      </c>
      <c r="B2217">
        <v>1982</v>
      </c>
      <c r="C2217" t="s">
        <v>34</v>
      </c>
      <c r="D2217">
        <v>4</v>
      </c>
      <c r="E2217" s="8" t="str">
        <f t="shared" si="69"/>
        <v>4-Aug-1982</v>
      </c>
      <c r="F2217" s="10">
        <v>39125.33</v>
      </c>
      <c r="G2217" t="s">
        <v>16</v>
      </c>
      <c r="H2217" t="s">
        <v>16</v>
      </c>
      <c r="I2217" t="s">
        <v>167</v>
      </c>
      <c r="J2217">
        <f t="shared" si="68"/>
        <v>40</v>
      </c>
      <c r="K2217">
        <v>1</v>
      </c>
    </row>
    <row r="2218" spans="1:11" x14ac:dyDescent="0.35">
      <c r="A2218" t="s">
        <v>2245</v>
      </c>
      <c r="B2218">
        <v>1962</v>
      </c>
      <c r="C2218" t="s">
        <v>10</v>
      </c>
      <c r="D2218">
        <v>7</v>
      </c>
      <c r="E2218" s="8" t="str">
        <f t="shared" si="69"/>
        <v>7-Jul-1962</v>
      </c>
      <c r="F2218" s="10">
        <v>39221.120000000003</v>
      </c>
      <c r="G2218" t="s">
        <v>11</v>
      </c>
      <c r="H2218" t="s">
        <v>16</v>
      </c>
      <c r="I2218" t="s">
        <v>41</v>
      </c>
      <c r="J2218">
        <f t="shared" si="68"/>
        <v>60</v>
      </c>
      <c r="K2218">
        <v>0</v>
      </c>
    </row>
    <row r="2219" spans="1:11" x14ac:dyDescent="0.35">
      <c r="A2219" t="s">
        <v>2246</v>
      </c>
      <c r="B2219">
        <v>1992</v>
      </c>
      <c r="C2219" t="s">
        <v>15</v>
      </c>
      <c r="D2219">
        <v>30</v>
      </c>
      <c r="E2219" s="8" t="str">
        <f t="shared" si="69"/>
        <v>30-Nov-1992</v>
      </c>
      <c r="F2219" s="10">
        <v>39241.440000000002</v>
      </c>
      <c r="G2219" t="s">
        <v>16</v>
      </c>
      <c r="H2219" t="s">
        <v>12</v>
      </c>
      <c r="I2219" t="s">
        <v>41</v>
      </c>
      <c r="J2219">
        <f t="shared" si="68"/>
        <v>30</v>
      </c>
      <c r="K2219">
        <v>2</v>
      </c>
    </row>
    <row r="2220" spans="1:11" x14ac:dyDescent="0.35">
      <c r="A2220" t="s">
        <v>2247</v>
      </c>
      <c r="B2220">
        <v>1982</v>
      </c>
      <c r="C2220" t="s">
        <v>34</v>
      </c>
      <c r="D2220">
        <v>16</v>
      </c>
      <c r="E2220" s="8" t="str">
        <f t="shared" si="69"/>
        <v>16-Aug-1982</v>
      </c>
      <c r="F2220" s="10">
        <v>39315.279999999999</v>
      </c>
      <c r="G2220" t="s">
        <v>11</v>
      </c>
      <c r="H2220" t="s">
        <v>12</v>
      </c>
      <c r="I2220" t="s">
        <v>41</v>
      </c>
      <c r="J2220">
        <f t="shared" si="68"/>
        <v>40</v>
      </c>
      <c r="K2220">
        <v>3</v>
      </c>
    </row>
    <row r="2221" spans="1:11" x14ac:dyDescent="0.35">
      <c r="A2221" t="s">
        <v>2248</v>
      </c>
      <c r="B2221">
        <v>1978</v>
      </c>
      <c r="C2221" t="s">
        <v>34</v>
      </c>
      <c r="D2221">
        <v>5</v>
      </c>
      <c r="E2221" s="8" t="str">
        <f t="shared" si="69"/>
        <v>5-Aug-1978</v>
      </c>
      <c r="F2221" s="10">
        <v>39352.6</v>
      </c>
      <c r="G2221" t="s">
        <v>11</v>
      </c>
      <c r="H2221" t="s">
        <v>12</v>
      </c>
      <c r="I2221" t="s">
        <v>41</v>
      </c>
      <c r="J2221">
        <f t="shared" si="68"/>
        <v>44</v>
      </c>
      <c r="K2221">
        <v>2</v>
      </c>
    </row>
    <row r="2222" spans="1:11" x14ac:dyDescent="0.35">
      <c r="A2222" t="s">
        <v>2249</v>
      </c>
      <c r="B2222">
        <v>1966</v>
      </c>
      <c r="C2222" t="s">
        <v>18</v>
      </c>
      <c r="D2222">
        <v>24</v>
      </c>
      <c r="E2222" s="8" t="str">
        <f t="shared" si="69"/>
        <v>24-Jun-1966</v>
      </c>
      <c r="F2222" s="10">
        <v>39396.86</v>
      </c>
      <c r="G2222" t="s">
        <v>11</v>
      </c>
      <c r="H2222" t="s">
        <v>11</v>
      </c>
      <c r="I2222" t="s">
        <v>41</v>
      </c>
      <c r="J2222">
        <f t="shared" si="68"/>
        <v>56</v>
      </c>
      <c r="K2222">
        <v>0</v>
      </c>
    </row>
    <row r="2223" spans="1:11" x14ac:dyDescent="0.35">
      <c r="A2223" t="s">
        <v>2250</v>
      </c>
      <c r="B2223">
        <v>1978</v>
      </c>
      <c r="C2223" t="s">
        <v>10</v>
      </c>
      <c r="D2223">
        <v>12</v>
      </c>
      <c r="E2223" s="8" t="str">
        <f t="shared" si="69"/>
        <v>12-Jul-1978</v>
      </c>
      <c r="F2223" s="10">
        <v>39556.49</v>
      </c>
      <c r="G2223" t="s">
        <v>16</v>
      </c>
      <c r="H2223" t="s">
        <v>11</v>
      </c>
      <c r="I2223" t="s">
        <v>163</v>
      </c>
      <c r="J2223">
        <f t="shared" si="68"/>
        <v>44</v>
      </c>
      <c r="K2223">
        <v>1</v>
      </c>
    </row>
    <row r="2224" spans="1:11" x14ac:dyDescent="0.35">
      <c r="A2224" t="s">
        <v>2251</v>
      </c>
      <c r="B2224">
        <v>1981</v>
      </c>
      <c r="C2224" t="s">
        <v>10</v>
      </c>
      <c r="D2224">
        <v>5</v>
      </c>
      <c r="E2224" s="8" t="str">
        <f t="shared" si="69"/>
        <v>5-Jul-1981</v>
      </c>
      <c r="F2224" s="10">
        <v>39597.410000000003</v>
      </c>
      <c r="G2224" t="s">
        <v>16</v>
      </c>
      <c r="H2224" t="s">
        <v>11</v>
      </c>
      <c r="I2224" t="s">
        <v>355</v>
      </c>
      <c r="J2224">
        <f t="shared" si="68"/>
        <v>41</v>
      </c>
      <c r="K2224">
        <v>3</v>
      </c>
    </row>
    <row r="2225" spans="1:11" x14ac:dyDescent="0.35">
      <c r="A2225" t="s">
        <v>2252</v>
      </c>
      <c r="B2225">
        <v>1995</v>
      </c>
      <c r="C2225" t="s">
        <v>34</v>
      </c>
      <c r="D2225">
        <v>7</v>
      </c>
      <c r="E2225" s="8" t="str">
        <f t="shared" si="69"/>
        <v>7-Aug-1995</v>
      </c>
      <c r="F2225" s="10">
        <v>39611.760000000002</v>
      </c>
      <c r="G2225" t="s">
        <v>16</v>
      </c>
      <c r="H2225" t="s">
        <v>12</v>
      </c>
      <c r="I2225" t="s">
        <v>13</v>
      </c>
      <c r="J2225">
        <f t="shared" si="68"/>
        <v>27</v>
      </c>
      <c r="K2225">
        <v>0</v>
      </c>
    </row>
    <row r="2226" spans="1:11" x14ac:dyDescent="0.35">
      <c r="A2226" t="s">
        <v>2253</v>
      </c>
      <c r="B2226">
        <v>1977</v>
      </c>
      <c r="C2226" t="s">
        <v>30</v>
      </c>
      <c r="D2226">
        <v>17</v>
      </c>
      <c r="E2226" s="8" t="str">
        <f t="shared" si="69"/>
        <v>17-Dec-1977</v>
      </c>
      <c r="F2226" s="10">
        <v>39670.44</v>
      </c>
      <c r="G2226" t="s">
        <v>11</v>
      </c>
      <c r="H2226" t="s">
        <v>16</v>
      </c>
      <c r="I2226" t="s">
        <v>23</v>
      </c>
      <c r="J2226">
        <f t="shared" si="68"/>
        <v>45</v>
      </c>
      <c r="K2226">
        <v>2</v>
      </c>
    </row>
    <row r="2227" spans="1:11" x14ac:dyDescent="0.35">
      <c r="A2227" t="s">
        <v>2254</v>
      </c>
      <c r="B2227">
        <v>1968</v>
      </c>
      <c r="C2227" t="s">
        <v>20</v>
      </c>
      <c r="D2227">
        <v>29</v>
      </c>
      <c r="E2227" s="8" t="str">
        <f t="shared" si="69"/>
        <v>29-Sep-1968</v>
      </c>
      <c r="F2227" s="10">
        <v>39721.93</v>
      </c>
      <c r="G2227" t="s">
        <v>11</v>
      </c>
      <c r="H2227" t="s">
        <v>11</v>
      </c>
      <c r="I2227" t="s">
        <v>41</v>
      </c>
      <c r="J2227">
        <f t="shared" si="68"/>
        <v>54</v>
      </c>
      <c r="K2227">
        <v>0</v>
      </c>
    </row>
    <row r="2228" spans="1:11" x14ac:dyDescent="0.35">
      <c r="A2228" t="s">
        <v>2255</v>
      </c>
      <c r="B2228">
        <v>2003</v>
      </c>
      <c r="C2228" t="s">
        <v>10</v>
      </c>
      <c r="D2228">
        <v>16</v>
      </c>
      <c r="E2228" s="8" t="str">
        <f t="shared" si="69"/>
        <v>16-Jul-2003</v>
      </c>
      <c r="F2228" s="10">
        <v>39722.75</v>
      </c>
      <c r="G2228" t="s">
        <v>16</v>
      </c>
      <c r="H2228" t="s">
        <v>16</v>
      </c>
      <c r="I2228" t="s">
        <v>13</v>
      </c>
      <c r="J2228">
        <f t="shared" si="68"/>
        <v>19</v>
      </c>
      <c r="K2228">
        <v>0</v>
      </c>
    </row>
    <row r="2229" spans="1:11" x14ac:dyDescent="0.35">
      <c r="A2229" t="s">
        <v>2256</v>
      </c>
      <c r="B2229">
        <v>1977</v>
      </c>
      <c r="C2229" t="s">
        <v>34</v>
      </c>
      <c r="D2229">
        <v>12</v>
      </c>
      <c r="E2229" s="8" t="str">
        <f t="shared" si="69"/>
        <v>12-Aug-1977</v>
      </c>
      <c r="F2229" s="10">
        <v>39725.519999999997</v>
      </c>
      <c r="G2229" t="s">
        <v>11</v>
      </c>
      <c r="H2229" t="s">
        <v>16</v>
      </c>
      <c r="I2229" t="s">
        <v>23</v>
      </c>
      <c r="J2229">
        <f t="shared" si="68"/>
        <v>45</v>
      </c>
      <c r="K2229">
        <v>1</v>
      </c>
    </row>
    <row r="2230" spans="1:11" x14ac:dyDescent="0.35">
      <c r="A2230" t="s">
        <v>2257</v>
      </c>
      <c r="B2230">
        <v>1973</v>
      </c>
      <c r="C2230" t="s">
        <v>30</v>
      </c>
      <c r="D2230">
        <v>17</v>
      </c>
      <c r="E2230" s="8" t="str">
        <f t="shared" si="69"/>
        <v>17-Dec-1973</v>
      </c>
      <c r="F2230" s="10">
        <v>39727.61</v>
      </c>
      <c r="G2230" t="s">
        <v>16</v>
      </c>
      <c r="H2230" t="s">
        <v>11</v>
      </c>
      <c r="I2230" t="s">
        <v>41</v>
      </c>
      <c r="J2230">
        <f t="shared" si="68"/>
        <v>49</v>
      </c>
      <c r="K2230">
        <v>0</v>
      </c>
    </row>
    <row r="2231" spans="1:11" x14ac:dyDescent="0.35">
      <c r="A2231" t="s">
        <v>2258</v>
      </c>
      <c r="B2231">
        <v>1987</v>
      </c>
      <c r="C2231" t="s">
        <v>10</v>
      </c>
      <c r="D2231">
        <v>24</v>
      </c>
      <c r="E2231" s="8" t="str">
        <f t="shared" si="69"/>
        <v>24-Jul-1987</v>
      </c>
      <c r="F2231" s="10">
        <v>39774.28</v>
      </c>
      <c r="G2231" t="s">
        <v>16</v>
      </c>
      <c r="H2231" t="s">
        <v>16</v>
      </c>
      <c r="I2231" t="s">
        <v>275</v>
      </c>
      <c r="J2231">
        <f t="shared" si="68"/>
        <v>35</v>
      </c>
      <c r="K2231">
        <v>1</v>
      </c>
    </row>
    <row r="2232" spans="1:11" x14ac:dyDescent="0.35">
      <c r="A2232" t="s">
        <v>2259</v>
      </c>
      <c r="B2232">
        <v>1985</v>
      </c>
      <c r="C2232" t="s">
        <v>10</v>
      </c>
      <c r="D2232">
        <v>17</v>
      </c>
      <c r="E2232" s="8" t="str">
        <f t="shared" si="69"/>
        <v>17-Jul-1985</v>
      </c>
      <c r="F2232" s="10">
        <v>39836.519999999997</v>
      </c>
      <c r="G2232" t="s">
        <v>11</v>
      </c>
      <c r="H2232" t="s">
        <v>16</v>
      </c>
      <c r="I2232" t="s">
        <v>41</v>
      </c>
      <c r="J2232">
        <f t="shared" si="68"/>
        <v>37</v>
      </c>
      <c r="K2232">
        <v>2</v>
      </c>
    </row>
    <row r="2233" spans="1:11" x14ac:dyDescent="0.35">
      <c r="A2233" t="s">
        <v>2260</v>
      </c>
      <c r="B2233">
        <v>1983</v>
      </c>
      <c r="C2233" t="s">
        <v>18</v>
      </c>
      <c r="D2233">
        <v>1</v>
      </c>
      <c r="E2233" s="8" t="str">
        <f t="shared" si="69"/>
        <v>1-Jun-1983</v>
      </c>
      <c r="F2233" s="10">
        <v>39865.699999999997</v>
      </c>
      <c r="G2233" t="s">
        <v>11</v>
      </c>
      <c r="H2233" t="s">
        <v>11</v>
      </c>
      <c r="I2233" t="s">
        <v>41</v>
      </c>
      <c r="J2233">
        <f t="shared" si="68"/>
        <v>40</v>
      </c>
      <c r="K2233">
        <v>3</v>
      </c>
    </row>
    <row r="2234" spans="1:11" x14ac:dyDescent="0.35">
      <c r="A2234" t="s">
        <v>2261</v>
      </c>
      <c r="B2234">
        <v>1985</v>
      </c>
      <c r="C2234" t="s">
        <v>34</v>
      </c>
      <c r="D2234">
        <v>22</v>
      </c>
      <c r="E2234" s="8" t="str">
        <f t="shared" si="69"/>
        <v>22-Aug-1985</v>
      </c>
      <c r="F2234" s="10">
        <v>39871.699999999997</v>
      </c>
      <c r="G2234" t="s">
        <v>16</v>
      </c>
      <c r="H2234" t="s">
        <v>11</v>
      </c>
      <c r="I2234" t="s">
        <v>13</v>
      </c>
      <c r="J2234">
        <f t="shared" si="68"/>
        <v>37</v>
      </c>
      <c r="K2234">
        <v>1</v>
      </c>
    </row>
    <row r="2235" spans="1:11" x14ac:dyDescent="0.35">
      <c r="A2235" t="s">
        <v>2262</v>
      </c>
      <c r="B2235">
        <v>1975</v>
      </c>
      <c r="C2235" t="s">
        <v>30</v>
      </c>
      <c r="D2235">
        <v>2</v>
      </c>
      <c r="E2235" s="8" t="str">
        <f t="shared" si="69"/>
        <v>2-Dec-1975</v>
      </c>
      <c r="F2235" s="10">
        <v>39963.120000000003</v>
      </c>
      <c r="G2235" t="s">
        <v>11</v>
      </c>
      <c r="H2235" t="s">
        <v>11</v>
      </c>
      <c r="I2235" t="s">
        <v>41</v>
      </c>
      <c r="J2235">
        <f t="shared" si="68"/>
        <v>47</v>
      </c>
      <c r="K2235">
        <v>1</v>
      </c>
    </row>
    <row r="2236" spans="1:11" x14ac:dyDescent="0.35">
      <c r="A2236" t="s">
        <v>2263</v>
      </c>
      <c r="B2236">
        <v>1987</v>
      </c>
      <c r="C2236" t="s">
        <v>34</v>
      </c>
      <c r="D2236">
        <v>8</v>
      </c>
      <c r="E2236" s="8" t="str">
        <f t="shared" si="69"/>
        <v>8-Aug-1987</v>
      </c>
      <c r="F2236" s="10">
        <v>39983.43</v>
      </c>
      <c r="G2236" t="s">
        <v>11</v>
      </c>
      <c r="H2236" t="s">
        <v>12</v>
      </c>
      <c r="I2236" t="s">
        <v>23</v>
      </c>
      <c r="J2236">
        <f t="shared" si="68"/>
        <v>35</v>
      </c>
      <c r="K2236">
        <v>3</v>
      </c>
    </row>
    <row r="2237" spans="1:11" x14ac:dyDescent="0.35">
      <c r="A2237" t="s">
        <v>2264</v>
      </c>
      <c r="B2237">
        <v>1982</v>
      </c>
      <c r="C2237" t="s">
        <v>30</v>
      </c>
      <c r="D2237">
        <v>25</v>
      </c>
      <c r="E2237" s="8" t="str">
        <f t="shared" si="69"/>
        <v>25-Dec-1982</v>
      </c>
      <c r="F2237" s="10">
        <v>40003.33</v>
      </c>
      <c r="G2237" t="s">
        <v>16</v>
      </c>
      <c r="H2237" t="s">
        <v>16</v>
      </c>
      <c r="I2237" t="s">
        <v>23</v>
      </c>
      <c r="J2237">
        <f t="shared" si="68"/>
        <v>40</v>
      </c>
      <c r="K2237">
        <v>2</v>
      </c>
    </row>
    <row r="2238" spans="1:11" x14ac:dyDescent="0.35">
      <c r="A2238" t="s">
        <v>2265</v>
      </c>
      <c r="B2238">
        <v>1978</v>
      </c>
      <c r="C2238" t="s">
        <v>30</v>
      </c>
      <c r="D2238">
        <v>20</v>
      </c>
      <c r="E2238" s="8" t="str">
        <f t="shared" si="69"/>
        <v>20-Dec-1978</v>
      </c>
      <c r="F2238" s="10">
        <v>40054.730000000003</v>
      </c>
      <c r="G2238" t="s">
        <v>16</v>
      </c>
      <c r="H2238" t="s">
        <v>12</v>
      </c>
      <c r="I2238" t="s">
        <v>41</v>
      </c>
      <c r="J2238">
        <f t="shared" si="68"/>
        <v>44</v>
      </c>
      <c r="K2238">
        <v>2</v>
      </c>
    </row>
    <row r="2239" spans="1:11" x14ac:dyDescent="0.35">
      <c r="A2239" t="s">
        <v>2266</v>
      </c>
      <c r="B2239">
        <v>1966</v>
      </c>
      <c r="C2239" t="s">
        <v>34</v>
      </c>
      <c r="D2239">
        <v>12</v>
      </c>
      <c r="E2239" s="8" t="str">
        <f t="shared" si="69"/>
        <v>12-Aug-1966</v>
      </c>
      <c r="F2239" s="10">
        <v>40069.440000000002</v>
      </c>
      <c r="G2239" t="s">
        <v>16</v>
      </c>
      <c r="H2239" t="s">
        <v>12</v>
      </c>
      <c r="I2239" t="s">
        <v>41</v>
      </c>
      <c r="J2239">
        <f t="shared" si="68"/>
        <v>56</v>
      </c>
      <c r="K2239">
        <v>0</v>
      </c>
    </row>
    <row r="2240" spans="1:11" x14ac:dyDescent="0.35">
      <c r="A2240" t="s">
        <v>2267</v>
      </c>
      <c r="B2240">
        <v>1983</v>
      </c>
      <c r="C2240" t="s">
        <v>36</v>
      </c>
      <c r="D2240">
        <v>14</v>
      </c>
      <c r="E2240" s="8" t="str">
        <f t="shared" si="69"/>
        <v>14-Oct-1983</v>
      </c>
      <c r="F2240" s="10">
        <v>40103.89</v>
      </c>
      <c r="G2240" t="s">
        <v>16</v>
      </c>
      <c r="H2240" t="s">
        <v>11</v>
      </c>
      <c r="I2240" t="s">
        <v>41</v>
      </c>
      <c r="J2240">
        <f t="shared" si="68"/>
        <v>39</v>
      </c>
      <c r="K2240">
        <v>2</v>
      </c>
    </row>
    <row r="2241" spans="1:11" x14ac:dyDescent="0.35">
      <c r="A2241" t="s">
        <v>2268</v>
      </c>
      <c r="B2241">
        <v>1985</v>
      </c>
      <c r="C2241" t="s">
        <v>36</v>
      </c>
      <c r="D2241">
        <v>21</v>
      </c>
      <c r="E2241" s="8" t="str">
        <f t="shared" si="69"/>
        <v>21-Oct-1985</v>
      </c>
      <c r="F2241" s="10">
        <v>40182.25</v>
      </c>
      <c r="G2241" t="s">
        <v>16</v>
      </c>
      <c r="H2241" t="s">
        <v>11</v>
      </c>
      <c r="I2241" t="s">
        <v>41</v>
      </c>
      <c r="J2241">
        <f t="shared" si="68"/>
        <v>37</v>
      </c>
      <c r="K2241">
        <v>4</v>
      </c>
    </row>
    <row r="2242" spans="1:11" x14ac:dyDescent="0.35">
      <c r="A2242" t="s">
        <v>2269</v>
      </c>
      <c r="B2242">
        <v>1979</v>
      </c>
      <c r="C2242" t="s">
        <v>34</v>
      </c>
      <c r="D2242">
        <v>18</v>
      </c>
      <c r="E2242" s="8" t="str">
        <f t="shared" si="69"/>
        <v>18-Aug-1979</v>
      </c>
      <c r="F2242" s="10">
        <v>40204.83</v>
      </c>
      <c r="G2242" t="s">
        <v>16</v>
      </c>
      <c r="H2242" t="s">
        <v>12</v>
      </c>
      <c r="I2242" t="s">
        <v>23</v>
      </c>
      <c r="J2242">
        <f t="shared" ref="J2242:J2305" si="70">DATEDIF(E2242,"08-6-2023","y")</f>
        <v>43</v>
      </c>
      <c r="K2242">
        <v>2</v>
      </c>
    </row>
    <row r="2243" spans="1:11" x14ac:dyDescent="0.35">
      <c r="A2243" t="s">
        <v>2270</v>
      </c>
      <c r="B2243">
        <v>1981</v>
      </c>
      <c r="C2243" t="s">
        <v>10</v>
      </c>
      <c r="D2243">
        <v>28</v>
      </c>
      <c r="E2243" s="8" t="str">
        <f t="shared" ref="E2243:E2306" si="71">CONCATENATE(D2243,"-",C2243,"-",B2243)</f>
        <v>28-Jul-1981</v>
      </c>
      <c r="F2243" s="10">
        <v>40208.559999999998</v>
      </c>
      <c r="G2243" t="s">
        <v>16</v>
      </c>
      <c r="H2243" t="s">
        <v>11</v>
      </c>
      <c r="I2243" t="s">
        <v>41</v>
      </c>
      <c r="J2243">
        <f t="shared" si="70"/>
        <v>41</v>
      </c>
      <c r="K2243">
        <v>1</v>
      </c>
    </row>
    <row r="2244" spans="1:11" x14ac:dyDescent="0.35">
      <c r="A2244" t="s">
        <v>2271</v>
      </c>
      <c r="B2244">
        <v>1981</v>
      </c>
      <c r="C2244" t="s">
        <v>36</v>
      </c>
      <c r="D2244">
        <v>4</v>
      </c>
      <c r="E2244" s="8" t="str">
        <f t="shared" si="71"/>
        <v>4-Oct-1981</v>
      </c>
      <c r="F2244" s="10">
        <v>40273.65</v>
      </c>
      <c r="G2244" t="s">
        <v>16</v>
      </c>
      <c r="H2244" t="s">
        <v>12</v>
      </c>
      <c r="I2244" t="s">
        <v>13</v>
      </c>
      <c r="J2244">
        <f t="shared" si="70"/>
        <v>41</v>
      </c>
      <c r="K2244">
        <v>1</v>
      </c>
    </row>
    <row r="2245" spans="1:11" x14ac:dyDescent="0.35">
      <c r="A2245" t="s">
        <v>2272</v>
      </c>
      <c r="B2245">
        <v>1977</v>
      </c>
      <c r="C2245" t="s">
        <v>18</v>
      </c>
      <c r="D2245">
        <v>27</v>
      </c>
      <c r="E2245" s="8" t="str">
        <f t="shared" si="71"/>
        <v>27-Jun-1977</v>
      </c>
      <c r="F2245" s="10">
        <v>40284.379999999997</v>
      </c>
      <c r="G2245" t="s">
        <v>16</v>
      </c>
      <c r="H2245" t="s">
        <v>12</v>
      </c>
      <c r="I2245" t="s">
        <v>23</v>
      </c>
      <c r="J2245">
        <f t="shared" si="70"/>
        <v>45</v>
      </c>
      <c r="K2245">
        <v>2</v>
      </c>
    </row>
    <row r="2246" spans="1:11" x14ac:dyDescent="0.35">
      <c r="A2246" t="s">
        <v>2273</v>
      </c>
      <c r="B2246">
        <v>1962</v>
      </c>
      <c r="C2246" t="s">
        <v>20</v>
      </c>
      <c r="D2246">
        <v>4</v>
      </c>
      <c r="E2246" s="8" t="str">
        <f t="shared" si="71"/>
        <v>4-Sep-1962</v>
      </c>
      <c r="F2246" s="10">
        <v>40309.93</v>
      </c>
      <c r="G2246" t="s">
        <v>16</v>
      </c>
      <c r="H2246" t="s">
        <v>12</v>
      </c>
      <c r="I2246" t="s">
        <v>41</v>
      </c>
      <c r="J2246">
        <f t="shared" si="70"/>
        <v>60</v>
      </c>
      <c r="K2246">
        <v>0</v>
      </c>
    </row>
    <row r="2247" spans="1:11" x14ac:dyDescent="0.35">
      <c r="A2247" t="s">
        <v>2274</v>
      </c>
      <c r="B2247">
        <v>1966</v>
      </c>
      <c r="C2247" t="s">
        <v>34</v>
      </c>
      <c r="D2247">
        <v>12</v>
      </c>
      <c r="E2247" s="8" t="str">
        <f t="shared" si="71"/>
        <v>12-Aug-1966</v>
      </c>
      <c r="F2247" s="10">
        <v>40373.74</v>
      </c>
      <c r="G2247" t="s">
        <v>16</v>
      </c>
      <c r="H2247" t="s">
        <v>12</v>
      </c>
      <c r="I2247" t="s">
        <v>41</v>
      </c>
      <c r="J2247">
        <f t="shared" si="70"/>
        <v>56</v>
      </c>
      <c r="K2247">
        <v>0</v>
      </c>
    </row>
    <row r="2248" spans="1:11" x14ac:dyDescent="0.35">
      <c r="A2248" t="s">
        <v>2275</v>
      </c>
      <c r="B2248">
        <v>1985</v>
      </c>
      <c r="C2248" t="s">
        <v>15</v>
      </c>
      <c r="D2248">
        <v>3</v>
      </c>
      <c r="E2248" s="8" t="str">
        <f t="shared" si="71"/>
        <v>3-Nov-1985</v>
      </c>
      <c r="F2248" s="10">
        <v>40419.019999999997</v>
      </c>
      <c r="G2248" t="s">
        <v>16</v>
      </c>
      <c r="H2248" t="s">
        <v>11</v>
      </c>
      <c r="I2248" t="s">
        <v>13</v>
      </c>
      <c r="J2248">
        <f t="shared" si="70"/>
        <v>37</v>
      </c>
      <c r="K2248">
        <v>0</v>
      </c>
    </row>
    <row r="2249" spans="1:11" x14ac:dyDescent="0.35">
      <c r="A2249" t="s">
        <v>2276</v>
      </c>
      <c r="B2249">
        <v>1975</v>
      </c>
      <c r="C2249" t="s">
        <v>10</v>
      </c>
      <c r="D2249">
        <v>10</v>
      </c>
      <c r="E2249" s="8" t="str">
        <f t="shared" si="71"/>
        <v>10-Jul-1975</v>
      </c>
      <c r="F2249" s="10">
        <v>40590.550000000003</v>
      </c>
      <c r="G2249" t="s">
        <v>16</v>
      </c>
      <c r="H2249" t="s">
        <v>12</v>
      </c>
      <c r="I2249" t="s">
        <v>23</v>
      </c>
      <c r="J2249">
        <f t="shared" si="70"/>
        <v>47</v>
      </c>
      <c r="K2249">
        <v>1</v>
      </c>
    </row>
    <row r="2250" spans="1:11" x14ac:dyDescent="0.35">
      <c r="A2250" t="s">
        <v>2277</v>
      </c>
      <c r="B2250">
        <v>1970</v>
      </c>
      <c r="C2250" t="s">
        <v>20</v>
      </c>
      <c r="D2250">
        <v>25</v>
      </c>
      <c r="E2250" s="8" t="str">
        <f t="shared" si="71"/>
        <v>25-Sep-1970</v>
      </c>
      <c r="F2250" s="10">
        <v>40692.910000000003</v>
      </c>
      <c r="G2250" t="s">
        <v>16</v>
      </c>
      <c r="H2250" t="s">
        <v>16</v>
      </c>
      <c r="I2250" t="s">
        <v>41</v>
      </c>
      <c r="J2250">
        <f t="shared" si="70"/>
        <v>52</v>
      </c>
      <c r="K2250">
        <v>0</v>
      </c>
    </row>
    <row r="2251" spans="1:11" x14ac:dyDescent="0.35">
      <c r="A2251" t="s">
        <v>2278</v>
      </c>
      <c r="B2251">
        <v>1976</v>
      </c>
      <c r="C2251" t="s">
        <v>30</v>
      </c>
      <c r="D2251">
        <v>26</v>
      </c>
      <c r="E2251" s="8" t="str">
        <f t="shared" si="71"/>
        <v>26-Dec-1976</v>
      </c>
      <c r="F2251" s="10">
        <v>40720.550000000003</v>
      </c>
      <c r="G2251" t="s">
        <v>16</v>
      </c>
      <c r="H2251" t="s">
        <v>12</v>
      </c>
      <c r="I2251" t="s">
        <v>23</v>
      </c>
      <c r="J2251">
        <f t="shared" si="70"/>
        <v>46</v>
      </c>
      <c r="K2251">
        <v>3</v>
      </c>
    </row>
    <row r="2252" spans="1:11" x14ac:dyDescent="0.35">
      <c r="A2252" t="s">
        <v>2279</v>
      </c>
      <c r="B2252">
        <v>1972</v>
      </c>
      <c r="C2252" t="s">
        <v>18</v>
      </c>
      <c r="D2252">
        <v>10</v>
      </c>
      <c r="E2252" s="8" t="str">
        <f t="shared" si="71"/>
        <v>10-Jun-1972</v>
      </c>
      <c r="F2252" s="10">
        <v>40817.85</v>
      </c>
      <c r="G2252" t="s">
        <v>16</v>
      </c>
      <c r="H2252" t="s">
        <v>12</v>
      </c>
      <c r="I2252" t="s">
        <v>41</v>
      </c>
      <c r="J2252">
        <f t="shared" si="70"/>
        <v>50</v>
      </c>
      <c r="K2252">
        <v>0</v>
      </c>
    </row>
    <row r="2253" spans="1:11" x14ac:dyDescent="0.35">
      <c r="A2253" t="s">
        <v>2280</v>
      </c>
      <c r="B2253">
        <v>1999</v>
      </c>
      <c r="C2253" t="s">
        <v>10</v>
      </c>
      <c r="D2253">
        <v>2</v>
      </c>
      <c r="E2253" s="8" t="str">
        <f t="shared" si="71"/>
        <v>2-Jul-1999</v>
      </c>
      <c r="F2253" s="10">
        <v>40904.199999999997</v>
      </c>
      <c r="G2253" t="s">
        <v>16</v>
      </c>
      <c r="H2253" t="s">
        <v>16</v>
      </c>
      <c r="I2253" t="s">
        <v>246</v>
      </c>
      <c r="J2253">
        <f t="shared" si="70"/>
        <v>23</v>
      </c>
      <c r="K2253">
        <v>1</v>
      </c>
    </row>
    <row r="2254" spans="1:11" x14ac:dyDescent="0.35">
      <c r="A2254" t="s">
        <v>2281</v>
      </c>
      <c r="B2254">
        <v>1992</v>
      </c>
      <c r="C2254" t="s">
        <v>34</v>
      </c>
      <c r="D2254">
        <v>4</v>
      </c>
      <c r="E2254" s="8" t="str">
        <f t="shared" si="71"/>
        <v>4-Aug-1992</v>
      </c>
      <c r="F2254" s="10">
        <v>40932.43</v>
      </c>
      <c r="G2254" t="s">
        <v>16</v>
      </c>
      <c r="H2254" t="s">
        <v>11</v>
      </c>
      <c r="I2254" t="s">
        <v>13</v>
      </c>
      <c r="J2254">
        <f t="shared" si="70"/>
        <v>30</v>
      </c>
      <c r="K2254">
        <v>3</v>
      </c>
    </row>
    <row r="2255" spans="1:11" x14ac:dyDescent="0.35">
      <c r="A2255" t="s">
        <v>2282</v>
      </c>
      <c r="B2255">
        <v>1979</v>
      </c>
      <c r="C2255" t="s">
        <v>20</v>
      </c>
      <c r="D2255">
        <v>16</v>
      </c>
      <c r="E2255" s="8" t="str">
        <f t="shared" si="71"/>
        <v>16-Sep-1979</v>
      </c>
      <c r="F2255" s="10">
        <v>40941.29</v>
      </c>
      <c r="G2255" t="s">
        <v>16</v>
      </c>
      <c r="H2255" t="s">
        <v>11</v>
      </c>
      <c r="I2255" t="s">
        <v>13</v>
      </c>
      <c r="J2255">
        <f t="shared" si="70"/>
        <v>43</v>
      </c>
      <c r="K2255">
        <v>3</v>
      </c>
    </row>
    <row r="2256" spans="1:11" x14ac:dyDescent="0.35">
      <c r="A2256" t="s">
        <v>2283</v>
      </c>
      <c r="B2256">
        <v>1983</v>
      </c>
      <c r="C2256" t="s">
        <v>20</v>
      </c>
      <c r="D2256">
        <v>8</v>
      </c>
      <c r="E2256" s="8" t="str">
        <f t="shared" si="71"/>
        <v>8-Sep-1983</v>
      </c>
      <c r="F2256" s="10">
        <v>40961.29</v>
      </c>
      <c r="G2256" t="s">
        <v>16</v>
      </c>
      <c r="H2256" t="s">
        <v>11</v>
      </c>
      <c r="I2256" t="s">
        <v>41</v>
      </c>
      <c r="J2256">
        <f t="shared" si="70"/>
        <v>39</v>
      </c>
      <c r="K2256">
        <v>3</v>
      </c>
    </row>
    <row r="2257" spans="1:11" x14ac:dyDescent="0.35">
      <c r="A2257" t="s">
        <v>2284</v>
      </c>
      <c r="B2257">
        <v>1974</v>
      </c>
      <c r="C2257" t="s">
        <v>18</v>
      </c>
      <c r="D2257">
        <v>5</v>
      </c>
      <c r="E2257" s="8" t="str">
        <f t="shared" si="71"/>
        <v>5-Jun-1974</v>
      </c>
      <c r="F2257" s="10">
        <v>40974.160000000003</v>
      </c>
      <c r="G2257" t="s">
        <v>16</v>
      </c>
      <c r="H2257" t="s">
        <v>11</v>
      </c>
      <c r="I2257" t="s">
        <v>13</v>
      </c>
      <c r="J2257">
        <f t="shared" si="70"/>
        <v>49</v>
      </c>
      <c r="K2257">
        <v>0</v>
      </c>
    </row>
    <row r="2258" spans="1:11" x14ac:dyDescent="0.35">
      <c r="A2258" t="s">
        <v>2285</v>
      </c>
      <c r="B2258">
        <v>1979</v>
      </c>
      <c r="C2258" t="s">
        <v>36</v>
      </c>
      <c r="D2258">
        <v>11</v>
      </c>
      <c r="E2258" s="8" t="str">
        <f t="shared" si="71"/>
        <v>11-Oct-1979</v>
      </c>
      <c r="F2258" s="10">
        <v>41034.22</v>
      </c>
      <c r="G2258" t="s">
        <v>16</v>
      </c>
      <c r="H2258" t="s">
        <v>12</v>
      </c>
      <c r="I2258" t="s">
        <v>355</v>
      </c>
      <c r="J2258">
        <f t="shared" si="70"/>
        <v>43</v>
      </c>
      <c r="K2258">
        <v>1</v>
      </c>
    </row>
    <row r="2259" spans="1:11" x14ac:dyDescent="0.35">
      <c r="A2259" t="s">
        <v>2286</v>
      </c>
      <c r="B2259">
        <v>1972</v>
      </c>
      <c r="C2259" t="s">
        <v>34</v>
      </c>
      <c r="D2259">
        <v>12</v>
      </c>
      <c r="E2259" s="8" t="str">
        <f t="shared" si="71"/>
        <v>12-Aug-1972</v>
      </c>
      <c r="F2259" s="10">
        <v>41055.29</v>
      </c>
      <c r="G2259" t="s">
        <v>16</v>
      </c>
      <c r="H2259" t="s">
        <v>11</v>
      </c>
      <c r="I2259" t="s">
        <v>41</v>
      </c>
      <c r="J2259">
        <f t="shared" si="70"/>
        <v>50</v>
      </c>
      <c r="K2259">
        <v>0</v>
      </c>
    </row>
    <row r="2260" spans="1:11" x14ac:dyDescent="0.35">
      <c r="A2260" t="s">
        <v>2287</v>
      </c>
      <c r="B2260">
        <v>1972</v>
      </c>
      <c r="C2260" t="s">
        <v>20</v>
      </c>
      <c r="D2260">
        <v>6</v>
      </c>
      <c r="E2260" s="8" t="str">
        <f t="shared" si="71"/>
        <v>6-Sep-1972</v>
      </c>
      <c r="F2260" s="10">
        <v>41097.160000000003</v>
      </c>
      <c r="G2260" t="s">
        <v>16</v>
      </c>
      <c r="H2260" t="s">
        <v>12</v>
      </c>
      <c r="I2260" t="s">
        <v>167</v>
      </c>
      <c r="J2260">
        <f t="shared" si="70"/>
        <v>50</v>
      </c>
      <c r="K2260">
        <v>0</v>
      </c>
    </row>
    <row r="2261" spans="1:11" x14ac:dyDescent="0.35">
      <c r="A2261" t="s">
        <v>2288</v>
      </c>
      <c r="B2261">
        <v>1969</v>
      </c>
      <c r="C2261" t="s">
        <v>34</v>
      </c>
      <c r="D2261">
        <v>8</v>
      </c>
      <c r="E2261" s="8" t="str">
        <f t="shared" si="71"/>
        <v>8-Aug-1969</v>
      </c>
      <c r="F2261" s="10">
        <v>41191.57</v>
      </c>
      <c r="G2261" t="s">
        <v>16</v>
      </c>
      <c r="H2261" t="s">
        <v>11</v>
      </c>
      <c r="I2261" t="s">
        <v>41</v>
      </c>
      <c r="J2261">
        <f t="shared" si="70"/>
        <v>53</v>
      </c>
      <c r="K2261">
        <v>0</v>
      </c>
    </row>
    <row r="2262" spans="1:11" x14ac:dyDescent="0.35">
      <c r="A2262" t="s">
        <v>2289</v>
      </c>
      <c r="B2262">
        <v>1964</v>
      </c>
      <c r="C2262" t="s">
        <v>18</v>
      </c>
      <c r="D2262">
        <v>6</v>
      </c>
      <c r="E2262" s="8" t="str">
        <f t="shared" si="71"/>
        <v>6-Jun-1964</v>
      </c>
      <c r="F2262" s="10">
        <v>41250.39</v>
      </c>
      <c r="G2262" t="s">
        <v>16</v>
      </c>
      <c r="H2262" t="s">
        <v>12</v>
      </c>
      <c r="I2262" t="s">
        <v>41</v>
      </c>
      <c r="J2262">
        <f t="shared" si="70"/>
        <v>59</v>
      </c>
      <c r="K2262">
        <v>0</v>
      </c>
    </row>
    <row r="2263" spans="1:11" x14ac:dyDescent="0.35">
      <c r="A2263" t="s">
        <v>2290</v>
      </c>
      <c r="B2263">
        <v>1977</v>
      </c>
      <c r="C2263" t="s">
        <v>34</v>
      </c>
      <c r="D2263">
        <v>27</v>
      </c>
      <c r="E2263" s="8" t="str">
        <f t="shared" si="71"/>
        <v>27-Aug-1977</v>
      </c>
      <c r="F2263" s="10">
        <v>41271.5</v>
      </c>
      <c r="G2263" t="s">
        <v>16</v>
      </c>
      <c r="H2263" t="s">
        <v>11</v>
      </c>
      <c r="I2263" t="s">
        <v>41</v>
      </c>
      <c r="J2263">
        <f t="shared" si="70"/>
        <v>45</v>
      </c>
      <c r="K2263">
        <v>2</v>
      </c>
    </row>
    <row r="2264" spans="1:11" x14ac:dyDescent="0.35">
      <c r="A2264" t="s">
        <v>2291</v>
      </c>
      <c r="B2264">
        <v>1964</v>
      </c>
      <c r="C2264" t="s">
        <v>36</v>
      </c>
      <c r="D2264">
        <v>7</v>
      </c>
      <c r="E2264" s="8" t="str">
        <f t="shared" si="71"/>
        <v>7-Oct-1964</v>
      </c>
      <c r="F2264" s="10">
        <v>41331.79</v>
      </c>
      <c r="G2264" t="s">
        <v>16</v>
      </c>
      <c r="H2264" t="s">
        <v>11</v>
      </c>
      <c r="I2264" t="s">
        <v>41</v>
      </c>
      <c r="J2264">
        <f t="shared" si="70"/>
        <v>58</v>
      </c>
      <c r="K2264">
        <v>0</v>
      </c>
    </row>
    <row r="2265" spans="1:11" x14ac:dyDescent="0.35">
      <c r="A2265" t="s">
        <v>2292</v>
      </c>
      <c r="B2265">
        <v>1971</v>
      </c>
      <c r="C2265" t="s">
        <v>36</v>
      </c>
      <c r="D2265">
        <v>16</v>
      </c>
      <c r="E2265" s="8" t="str">
        <f t="shared" si="71"/>
        <v>16-Oct-1971</v>
      </c>
      <c r="F2265" s="10">
        <v>41351.879999999997</v>
      </c>
      <c r="G2265" t="s">
        <v>16</v>
      </c>
      <c r="H2265" t="s">
        <v>11</v>
      </c>
      <c r="I2265" t="s">
        <v>41</v>
      </c>
      <c r="J2265">
        <f t="shared" si="70"/>
        <v>51</v>
      </c>
      <c r="K2265">
        <v>0</v>
      </c>
    </row>
    <row r="2266" spans="1:11" x14ac:dyDescent="0.35">
      <c r="A2266" t="s">
        <v>2293</v>
      </c>
      <c r="B2266">
        <v>1967</v>
      </c>
      <c r="C2266" t="s">
        <v>30</v>
      </c>
      <c r="D2266">
        <v>22</v>
      </c>
      <c r="E2266" s="8" t="str">
        <f t="shared" si="71"/>
        <v>22-Dec-1967</v>
      </c>
      <c r="F2266" s="10">
        <v>41505.15</v>
      </c>
      <c r="G2266" t="s">
        <v>16</v>
      </c>
      <c r="H2266" t="s">
        <v>11</v>
      </c>
      <c r="I2266" t="s">
        <v>41</v>
      </c>
      <c r="J2266">
        <f t="shared" si="70"/>
        <v>55</v>
      </c>
      <c r="K2266">
        <v>0</v>
      </c>
    </row>
    <row r="2267" spans="1:11" x14ac:dyDescent="0.35">
      <c r="A2267" t="s">
        <v>2294</v>
      </c>
      <c r="B2267">
        <v>1974</v>
      </c>
      <c r="C2267" t="s">
        <v>15</v>
      </c>
      <c r="D2267">
        <v>24</v>
      </c>
      <c r="E2267" s="8" t="str">
        <f t="shared" si="71"/>
        <v>24-Nov-1974</v>
      </c>
      <c r="F2267" s="10">
        <v>41636.199999999997</v>
      </c>
      <c r="G2267" t="s">
        <v>16</v>
      </c>
      <c r="H2267" t="s">
        <v>16</v>
      </c>
      <c r="I2267" t="s">
        <v>41</v>
      </c>
      <c r="J2267">
        <f t="shared" si="70"/>
        <v>48</v>
      </c>
      <c r="K2267">
        <v>0</v>
      </c>
    </row>
    <row r="2268" spans="1:11" x14ac:dyDescent="0.35">
      <c r="A2268" t="s">
        <v>2295</v>
      </c>
      <c r="B2268">
        <v>1976</v>
      </c>
      <c r="C2268" t="s">
        <v>36</v>
      </c>
      <c r="D2268">
        <v>29</v>
      </c>
      <c r="E2268" s="8" t="str">
        <f t="shared" si="71"/>
        <v>29-Oct-1976</v>
      </c>
      <c r="F2268" s="10">
        <v>41661.599999999999</v>
      </c>
      <c r="G2268" t="s">
        <v>16</v>
      </c>
      <c r="H2268" t="s">
        <v>12</v>
      </c>
      <c r="I2268" t="s">
        <v>41</v>
      </c>
      <c r="J2268">
        <f t="shared" si="70"/>
        <v>46</v>
      </c>
      <c r="K2268">
        <v>1</v>
      </c>
    </row>
    <row r="2269" spans="1:11" x14ac:dyDescent="0.35">
      <c r="A2269" t="s">
        <v>2296</v>
      </c>
      <c r="B2269">
        <v>1975</v>
      </c>
      <c r="C2269" t="s">
        <v>15</v>
      </c>
      <c r="D2269">
        <v>14</v>
      </c>
      <c r="E2269" s="8" t="str">
        <f t="shared" si="71"/>
        <v>14-Nov-1975</v>
      </c>
      <c r="F2269" s="10">
        <v>41676.080000000002</v>
      </c>
      <c r="G2269" t="s">
        <v>16</v>
      </c>
      <c r="H2269" t="s">
        <v>11</v>
      </c>
      <c r="I2269" t="s">
        <v>13</v>
      </c>
      <c r="J2269">
        <f t="shared" si="70"/>
        <v>47</v>
      </c>
      <c r="K2269">
        <v>0</v>
      </c>
    </row>
    <row r="2270" spans="1:11" x14ac:dyDescent="0.35">
      <c r="A2270" t="s">
        <v>2297</v>
      </c>
      <c r="B2270">
        <v>1975</v>
      </c>
      <c r="C2270" t="s">
        <v>20</v>
      </c>
      <c r="D2270">
        <v>29</v>
      </c>
      <c r="E2270" s="8" t="str">
        <f t="shared" si="71"/>
        <v>29-Sep-1975</v>
      </c>
      <c r="F2270" s="10">
        <v>41681.86</v>
      </c>
      <c r="G2270" t="s">
        <v>16</v>
      </c>
      <c r="H2270" t="s">
        <v>16</v>
      </c>
      <c r="I2270" t="s">
        <v>41</v>
      </c>
      <c r="J2270">
        <f t="shared" si="70"/>
        <v>47</v>
      </c>
      <c r="K2270">
        <v>1</v>
      </c>
    </row>
    <row r="2271" spans="1:11" x14ac:dyDescent="0.35">
      <c r="A2271" t="s">
        <v>2298</v>
      </c>
      <c r="B2271">
        <v>1962</v>
      </c>
      <c r="C2271" t="s">
        <v>20</v>
      </c>
      <c r="D2271">
        <v>22</v>
      </c>
      <c r="E2271" s="8" t="str">
        <f t="shared" si="71"/>
        <v>22-Sep-1962</v>
      </c>
      <c r="F2271" s="10">
        <v>41794.629999999997</v>
      </c>
      <c r="G2271" t="s">
        <v>16</v>
      </c>
      <c r="H2271" t="s">
        <v>12</v>
      </c>
      <c r="I2271" t="s">
        <v>41</v>
      </c>
      <c r="J2271">
        <f t="shared" si="70"/>
        <v>60</v>
      </c>
      <c r="K2271">
        <v>0</v>
      </c>
    </row>
    <row r="2272" spans="1:11" x14ac:dyDescent="0.35">
      <c r="A2272" t="s">
        <v>2299</v>
      </c>
      <c r="B2272">
        <v>1966</v>
      </c>
      <c r="C2272" t="s">
        <v>20</v>
      </c>
      <c r="D2272">
        <v>21</v>
      </c>
      <c r="E2272" s="8" t="str">
        <f t="shared" si="71"/>
        <v>21-Sep-1966</v>
      </c>
      <c r="F2272" s="10">
        <v>41886.54</v>
      </c>
      <c r="G2272" t="s">
        <v>16</v>
      </c>
      <c r="H2272" t="s">
        <v>12</v>
      </c>
      <c r="I2272" t="s">
        <v>41</v>
      </c>
      <c r="J2272">
        <f t="shared" si="70"/>
        <v>56</v>
      </c>
      <c r="K2272">
        <v>0</v>
      </c>
    </row>
    <row r="2273" spans="1:11" x14ac:dyDescent="0.35">
      <c r="A2273" t="s">
        <v>2300</v>
      </c>
      <c r="B2273">
        <v>1972</v>
      </c>
      <c r="C2273" t="s">
        <v>18</v>
      </c>
      <c r="D2273">
        <v>8</v>
      </c>
      <c r="E2273" s="8" t="str">
        <f t="shared" si="71"/>
        <v>8-Jun-1972</v>
      </c>
      <c r="F2273" s="10">
        <v>41919.1</v>
      </c>
      <c r="G2273" t="s">
        <v>16</v>
      </c>
      <c r="H2273" t="s">
        <v>16</v>
      </c>
      <c r="I2273" t="s">
        <v>167</v>
      </c>
      <c r="J2273">
        <f t="shared" si="70"/>
        <v>51</v>
      </c>
      <c r="K2273">
        <v>1</v>
      </c>
    </row>
    <row r="2274" spans="1:11" x14ac:dyDescent="0.35">
      <c r="A2274" t="s">
        <v>2301</v>
      </c>
      <c r="B2274">
        <v>1984</v>
      </c>
      <c r="C2274" t="s">
        <v>15</v>
      </c>
      <c r="D2274">
        <v>10</v>
      </c>
      <c r="E2274" s="8" t="str">
        <f t="shared" si="71"/>
        <v>10-Nov-1984</v>
      </c>
      <c r="F2274" s="10">
        <v>41949.24</v>
      </c>
      <c r="G2274" t="s">
        <v>16</v>
      </c>
      <c r="H2274" t="s">
        <v>16</v>
      </c>
      <c r="I2274" t="s">
        <v>13</v>
      </c>
      <c r="J2274">
        <f t="shared" si="70"/>
        <v>38</v>
      </c>
      <c r="K2274">
        <v>3</v>
      </c>
    </row>
    <row r="2275" spans="1:11" x14ac:dyDescent="0.35">
      <c r="A2275" t="s">
        <v>2302</v>
      </c>
      <c r="B2275">
        <v>1968</v>
      </c>
      <c r="C2275" t="s">
        <v>30</v>
      </c>
      <c r="D2275">
        <v>19</v>
      </c>
      <c r="E2275" s="8" t="str">
        <f t="shared" si="71"/>
        <v>19-Dec-1968</v>
      </c>
      <c r="F2275" s="10">
        <v>41999.519999999997</v>
      </c>
      <c r="G2275" t="s">
        <v>16</v>
      </c>
      <c r="H2275" t="s">
        <v>12</v>
      </c>
      <c r="I2275" t="s">
        <v>13</v>
      </c>
      <c r="J2275">
        <f t="shared" si="70"/>
        <v>54</v>
      </c>
      <c r="K2275">
        <v>1</v>
      </c>
    </row>
    <row r="2276" spans="1:11" x14ac:dyDescent="0.35">
      <c r="A2276" t="s">
        <v>2303</v>
      </c>
      <c r="B2276">
        <v>1976</v>
      </c>
      <c r="C2276" t="s">
        <v>15</v>
      </c>
      <c r="D2276">
        <v>28</v>
      </c>
      <c r="E2276" s="8" t="str">
        <f t="shared" si="71"/>
        <v>28-Nov-1976</v>
      </c>
      <c r="F2276" s="10">
        <v>42111.66</v>
      </c>
      <c r="G2276" t="s">
        <v>16</v>
      </c>
      <c r="H2276" t="s">
        <v>16</v>
      </c>
      <c r="I2276" t="s">
        <v>246</v>
      </c>
      <c r="J2276">
        <f t="shared" si="70"/>
        <v>46</v>
      </c>
      <c r="K2276">
        <v>0</v>
      </c>
    </row>
    <row r="2277" spans="1:11" x14ac:dyDescent="0.35">
      <c r="A2277" t="s">
        <v>2304</v>
      </c>
      <c r="B2277">
        <v>1997</v>
      </c>
      <c r="C2277" t="s">
        <v>30</v>
      </c>
      <c r="D2277">
        <v>9</v>
      </c>
      <c r="E2277" s="8" t="str">
        <f t="shared" si="71"/>
        <v>9-Dec-1997</v>
      </c>
      <c r="F2277" s="10">
        <v>42112.24</v>
      </c>
      <c r="G2277" t="s">
        <v>16</v>
      </c>
      <c r="H2277" t="s">
        <v>12</v>
      </c>
      <c r="I2277" t="s">
        <v>13</v>
      </c>
      <c r="J2277">
        <f t="shared" si="70"/>
        <v>25</v>
      </c>
      <c r="K2277">
        <v>2</v>
      </c>
    </row>
    <row r="2278" spans="1:11" x14ac:dyDescent="0.35">
      <c r="A2278" t="s">
        <v>2305</v>
      </c>
      <c r="B2278">
        <v>1979</v>
      </c>
      <c r="C2278" t="s">
        <v>10</v>
      </c>
      <c r="D2278">
        <v>3</v>
      </c>
      <c r="E2278" s="8" t="str">
        <f t="shared" si="71"/>
        <v>3-Jul-1979</v>
      </c>
      <c r="F2278" s="10">
        <v>42124.52</v>
      </c>
      <c r="G2278" t="s">
        <v>16</v>
      </c>
      <c r="H2278" t="s">
        <v>16</v>
      </c>
      <c r="I2278" t="s">
        <v>13</v>
      </c>
      <c r="J2278">
        <f t="shared" si="70"/>
        <v>43</v>
      </c>
      <c r="K2278">
        <v>3</v>
      </c>
    </row>
    <row r="2279" spans="1:11" x14ac:dyDescent="0.35">
      <c r="A2279" t="s">
        <v>2306</v>
      </c>
      <c r="B2279">
        <v>1973</v>
      </c>
      <c r="C2279" t="s">
        <v>20</v>
      </c>
      <c r="D2279">
        <v>18</v>
      </c>
      <c r="E2279" s="8" t="str">
        <f t="shared" si="71"/>
        <v>18-Sep-1973</v>
      </c>
      <c r="F2279" s="10">
        <v>42188.15</v>
      </c>
      <c r="G2279" t="s">
        <v>16</v>
      </c>
      <c r="H2279" t="s">
        <v>16</v>
      </c>
      <c r="I2279" t="s">
        <v>41</v>
      </c>
      <c r="J2279">
        <f t="shared" si="70"/>
        <v>49</v>
      </c>
      <c r="K2279">
        <v>0</v>
      </c>
    </row>
    <row r="2280" spans="1:11" x14ac:dyDescent="0.35">
      <c r="A2280" t="s">
        <v>2307</v>
      </c>
      <c r="B2280">
        <v>1975</v>
      </c>
      <c r="C2280" t="s">
        <v>34</v>
      </c>
      <c r="D2280">
        <v>15</v>
      </c>
      <c r="E2280" s="8" t="str">
        <f t="shared" si="71"/>
        <v>15-Aug-1975</v>
      </c>
      <c r="F2280" s="10">
        <v>42211.14</v>
      </c>
      <c r="G2280" t="s">
        <v>16</v>
      </c>
      <c r="H2280" t="s">
        <v>12</v>
      </c>
      <c r="I2280" t="s">
        <v>13</v>
      </c>
      <c r="J2280">
        <f t="shared" si="70"/>
        <v>47</v>
      </c>
      <c r="K2280">
        <v>1</v>
      </c>
    </row>
    <row r="2281" spans="1:11" x14ac:dyDescent="0.35">
      <c r="A2281" t="s">
        <v>2308</v>
      </c>
      <c r="B2281">
        <v>1967</v>
      </c>
      <c r="C2281" t="s">
        <v>18</v>
      </c>
      <c r="D2281">
        <v>28</v>
      </c>
      <c r="E2281" s="8" t="str">
        <f t="shared" si="71"/>
        <v>28-Jun-1967</v>
      </c>
      <c r="F2281" s="10">
        <v>42303.69</v>
      </c>
      <c r="G2281" t="s">
        <v>16</v>
      </c>
      <c r="H2281" t="s">
        <v>11</v>
      </c>
      <c r="I2281" t="s">
        <v>167</v>
      </c>
      <c r="J2281">
        <f t="shared" si="70"/>
        <v>55</v>
      </c>
      <c r="K2281">
        <v>0</v>
      </c>
    </row>
    <row r="2282" spans="1:11" x14ac:dyDescent="0.35">
      <c r="A2282" t="s">
        <v>2309</v>
      </c>
      <c r="B2282">
        <v>1968</v>
      </c>
      <c r="C2282" t="s">
        <v>34</v>
      </c>
      <c r="D2282">
        <v>3</v>
      </c>
      <c r="E2282" s="8" t="str">
        <f t="shared" si="71"/>
        <v>3-Aug-1968</v>
      </c>
      <c r="F2282" s="10">
        <v>42478.6</v>
      </c>
      <c r="G2282" t="s">
        <v>16</v>
      </c>
      <c r="H2282" t="s">
        <v>11</v>
      </c>
      <c r="I2282" t="s">
        <v>41</v>
      </c>
      <c r="J2282">
        <f t="shared" si="70"/>
        <v>54</v>
      </c>
      <c r="K2282">
        <v>0</v>
      </c>
    </row>
    <row r="2283" spans="1:11" x14ac:dyDescent="0.35">
      <c r="A2283" t="s">
        <v>2310</v>
      </c>
      <c r="B2283">
        <v>1967</v>
      </c>
      <c r="C2283" t="s">
        <v>18</v>
      </c>
      <c r="D2283">
        <v>27</v>
      </c>
      <c r="E2283" s="8" t="str">
        <f t="shared" si="71"/>
        <v>27-Jun-1967</v>
      </c>
      <c r="F2283" s="10">
        <v>42538.720000000001</v>
      </c>
      <c r="G2283" t="s">
        <v>16</v>
      </c>
      <c r="H2283" t="s">
        <v>12</v>
      </c>
      <c r="I2283" t="s">
        <v>41</v>
      </c>
      <c r="J2283">
        <f t="shared" si="70"/>
        <v>55</v>
      </c>
      <c r="K2283">
        <v>0</v>
      </c>
    </row>
    <row r="2284" spans="1:11" x14ac:dyDescent="0.35">
      <c r="A2284" t="s">
        <v>2311</v>
      </c>
      <c r="B2284">
        <v>1979</v>
      </c>
      <c r="C2284" t="s">
        <v>30</v>
      </c>
      <c r="D2284">
        <v>27</v>
      </c>
      <c r="E2284" s="8" t="str">
        <f t="shared" si="71"/>
        <v>27-Dec-1979</v>
      </c>
      <c r="F2284" s="10">
        <v>42560.43</v>
      </c>
      <c r="G2284" t="s">
        <v>16</v>
      </c>
      <c r="H2284" t="s">
        <v>12</v>
      </c>
      <c r="I2284" t="s">
        <v>13</v>
      </c>
      <c r="J2284">
        <f t="shared" si="70"/>
        <v>43</v>
      </c>
      <c r="K2284">
        <v>2</v>
      </c>
    </row>
    <row r="2285" spans="1:11" x14ac:dyDescent="0.35">
      <c r="A2285" t="s">
        <v>2312</v>
      </c>
      <c r="B2285">
        <v>1971</v>
      </c>
      <c r="C2285" t="s">
        <v>15</v>
      </c>
      <c r="D2285">
        <v>3</v>
      </c>
      <c r="E2285" s="8" t="str">
        <f t="shared" si="71"/>
        <v>3-Nov-1971</v>
      </c>
      <c r="F2285" s="10">
        <v>42644.2</v>
      </c>
      <c r="G2285" t="s">
        <v>16</v>
      </c>
      <c r="H2285" t="s">
        <v>12</v>
      </c>
      <c r="I2285" t="s">
        <v>41</v>
      </c>
      <c r="J2285">
        <f t="shared" si="70"/>
        <v>51</v>
      </c>
      <c r="K2285">
        <v>0</v>
      </c>
    </row>
    <row r="2286" spans="1:11" x14ac:dyDescent="0.35">
      <c r="A2286" t="s">
        <v>2313</v>
      </c>
      <c r="B2286">
        <v>1977</v>
      </c>
      <c r="C2286" t="s">
        <v>36</v>
      </c>
      <c r="D2286">
        <v>21</v>
      </c>
      <c r="E2286" s="8" t="str">
        <f t="shared" si="71"/>
        <v>21-Oct-1977</v>
      </c>
      <c r="F2286" s="10">
        <v>42760.5</v>
      </c>
      <c r="G2286" t="s">
        <v>16</v>
      </c>
      <c r="H2286" t="s">
        <v>11</v>
      </c>
      <c r="I2286" t="s">
        <v>23</v>
      </c>
      <c r="J2286">
        <f t="shared" si="70"/>
        <v>45</v>
      </c>
      <c r="K2286">
        <v>2</v>
      </c>
    </row>
    <row r="2287" spans="1:11" x14ac:dyDescent="0.35">
      <c r="A2287" t="s">
        <v>2314</v>
      </c>
      <c r="B2287">
        <v>1965</v>
      </c>
      <c r="C2287" t="s">
        <v>36</v>
      </c>
      <c r="D2287">
        <v>29</v>
      </c>
      <c r="E2287" s="8" t="str">
        <f t="shared" si="71"/>
        <v>29-Oct-1965</v>
      </c>
      <c r="F2287" s="10">
        <v>42764.12</v>
      </c>
      <c r="G2287" t="s">
        <v>16</v>
      </c>
      <c r="H2287" t="s">
        <v>11</v>
      </c>
      <c r="I2287" t="s">
        <v>41</v>
      </c>
      <c r="J2287">
        <f t="shared" si="70"/>
        <v>57</v>
      </c>
      <c r="K2287">
        <v>0</v>
      </c>
    </row>
    <row r="2288" spans="1:11" x14ac:dyDescent="0.35">
      <c r="A2288" t="s">
        <v>2315</v>
      </c>
      <c r="B2288">
        <v>1972</v>
      </c>
      <c r="C2288" t="s">
        <v>20</v>
      </c>
      <c r="D2288">
        <v>10</v>
      </c>
      <c r="E2288" s="8" t="str">
        <f t="shared" si="71"/>
        <v>10-Sep-1972</v>
      </c>
      <c r="F2288" s="10">
        <v>42856.84</v>
      </c>
      <c r="G2288" t="s">
        <v>16</v>
      </c>
      <c r="H2288" t="s">
        <v>16</v>
      </c>
      <c r="I2288" t="s">
        <v>41</v>
      </c>
      <c r="J2288">
        <f t="shared" si="70"/>
        <v>50</v>
      </c>
      <c r="K2288">
        <v>2</v>
      </c>
    </row>
    <row r="2289" spans="1:11" x14ac:dyDescent="0.35">
      <c r="A2289" t="s">
        <v>2316</v>
      </c>
      <c r="B2289">
        <v>1975</v>
      </c>
      <c r="C2289" t="s">
        <v>36</v>
      </c>
      <c r="D2289">
        <v>23</v>
      </c>
      <c r="E2289" s="8" t="str">
        <f t="shared" si="71"/>
        <v>23-Oct-1975</v>
      </c>
      <c r="F2289" s="10">
        <v>42969.85</v>
      </c>
      <c r="G2289" t="s">
        <v>16</v>
      </c>
      <c r="H2289" t="s">
        <v>12</v>
      </c>
      <c r="I2289" t="s">
        <v>13</v>
      </c>
      <c r="J2289">
        <f t="shared" si="70"/>
        <v>47</v>
      </c>
      <c r="K2289">
        <v>1</v>
      </c>
    </row>
    <row r="2290" spans="1:11" x14ac:dyDescent="0.35">
      <c r="A2290" t="s">
        <v>2317</v>
      </c>
      <c r="B2290">
        <v>1978</v>
      </c>
      <c r="C2290" t="s">
        <v>15</v>
      </c>
      <c r="D2290">
        <v>4</v>
      </c>
      <c r="E2290" s="8" t="str">
        <f t="shared" si="71"/>
        <v>4-Nov-1978</v>
      </c>
      <c r="F2290" s="10">
        <v>42983.46</v>
      </c>
      <c r="G2290" t="s">
        <v>16</v>
      </c>
      <c r="H2290" t="s">
        <v>11</v>
      </c>
      <c r="I2290" t="s">
        <v>23</v>
      </c>
      <c r="J2290">
        <f t="shared" si="70"/>
        <v>44</v>
      </c>
      <c r="K2290">
        <v>0</v>
      </c>
    </row>
    <row r="2291" spans="1:11" x14ac:dyDescent="0.35">
      <c r="A2291" t="s">
        <v>2318</v>
      </c>
      <c r="B2291">
        <v>1965</v>
      </c>
      <c r="C2291" t="s">
        <v>15</v>
      </c>
      <c r="D2291">
        <v>29</v>
      </c>
      <c r="E2291" s="8" t="str">
        <f t="shared" si="71"/>
        <v>29-Nov-1965</v>
      </c>
      <c r="F2291" s="10">
        <v>43073.760000000002</v>
      </c>
      <c r="G2291" t="s">
        <v>11</v>
      </c>
      <c r="H2291" t="s">
        <v>11</v>
      </c>
      <c r="I2291" t="s">
        <v>41</v>
      </c>
      <c r="J2291">
        <f t="shared" si="70"/>
        <v>57</v>
      </c>
      <c r="K2291">
        <v>0</v>
      </c>
    </row>
    <row r="2292" spans="1:11" x14ac:dyDescent="0.35">
      <c r="A2292" t="s">
        <v>2319</v>
      </c>
      <c r="B2292">
        <v>1969</v>
      </c>
      <c r="C2292" t="s">
        <v>30</v>
      </c>
      <c r="D2292">
        <v>3</v>
      </c>
      <c r="E2292" s="8" t="str">
        <f t="shared" si="71"/>
        <v>3-Dec-1969</v>
      </c>
      <c r="F2292" s="10">
        <v>43254.42</v>
      </c>
      <c r="G2292" t="s">
        <v>11</v>
      </c>
      <c r="H2292" t="s">
        <v>11</v>
      </c>
      <c r="I2292" t="s">
        <v>167</v>
      </c>
      <c r="J2292">
        <f t="shared" si="70"/>
        <v>53</v>
      </c>
      <c r="K2292">
        <v>0</v>
      </c>
    </row>
    <row r="2293" spans="1:11" x14ac:dyDescent="0.35">
      <c r="A2293" t="s">
        <v>2320</v>
      </c>
      <c r="B2293">
        <v>1965</v>
      </c>
      <c r="C2293" t="s">
        <v>34</v>
      </c>
      <c r="D2293">
        <v>22</v>
      </c>
      <c r="E2293" s="8" t="str">
        <f t="shared" si="71"/>
        <v>22-Aug-1965</v>
      </c>
      <c r="F2293" s="10">
        <v>43578.94</v>
      </c>
      <c r="G2293" t="s">
        <v>11</v>
      </c>
      <c r="H2293" t="s">
        <v>11</v>
      </c>
      <c r="I2293" t="s">
        <v>23</v>
      </c>
      <c r="J2293">
        <f t="shared" si="70"/>
        <v>57</v>
      </c>
      <c r="K2293">
        <v>0</v>
      </c>
    </row>
    <row r="2294" spans="1:11" x14ac:dyDescent="0.35">
      <c r="A2294" t="s">
        <v>2321</v>
      </c>
      <c r="B2294">
        <v>1986</v>
      </c>
      <c r="C2294" t="s">
        <v>30</v>
      </c>
      <c r="D2294">
        <v>29</v>
      </c>
      <c r="E2294" s="8" t="str">
        <f t="shared" si="71"/>
        <v>29-Dec-1986</v>
      </c>
      <c r="F2294" s="10">
        <v>43753.34</v>
      </c>
      <c r="G2294" t="s">
        <v>11</v>
      </c>
      <c r="H2294" t="s">
        <v>16</v>
      </c>
      <c r="I2294" t="s">
        <v>163</v>
      </c>
      <c r="J2294">
        <f t="shared" si="70"/>
        <v>36</v>
      </c>
      <c r="K2294">
        <v>3</v>
      </c>
    </row>
    <row r="2295" spans="1:11" x14ac:dyDescent="0.35">
      <c r="A2295" t="s">
        <v>2322</v>
      </c>
      <c r="B2295">
        <v>1966</v>
      </c>
      <c r="C2295" t="s">
        <v>36</v>
      </c>
      <c r="D2295">
        <v>25</v>
      </c>
      <c r="E2295" s="8" t="str">
        <f t="shared" si="71"/>
        <v>25-Oct-1966</v>
      </c>
      <c r="F2295" s="10">
        <v>43813.87</v>
      </c>
      <c r="G2295" t="s">
        <v>11</v>
      </c>
      <c r="H2295" t="s">
        <v>11</v>
      </c>
      <c r="I2295" t="s">
        <v>13</v>
      </c>
      <c r="J2295">
        <f t="shared" si="70"/>
        <v>56</v>
      </c>
      <c r="K2295">
        <v>2</v>
      </c>
    </row>
    <row r="2296" spans="1:11" x14ac:dyDescent="0.35">
      <c r="A2296" t="s">
        <v>2323</v>
      </c>
      <c r="B2296">
        <v>1966</v>
      </c>
      <c r="C2296" t="s">
        <v>10</v>
      </c>
      <c r="D2296">
        <v>2</v>
      </c>
      <c r="E2296" s="8" t="str">
        <f t="shared" si="71"/>
        <v>2-Jul-1966</v>
      </c>
      <c r="F2296" s="10">
        <v>43817.45</v>
      </c>
      <c r="G2296" t="s">
        <v>11</v>
      </c>
      <c r="H2296" t="s">
        <v>12</v>
      </c>
      <c r="I2296" t="s">
        <v>23</v>
      </c>
      <c r="J2296">
        <f t="shared" si="70"/>
        <v>56</v>
      </c>
      <c r="K2296">
        <v>0</v>
      </c>
    </row>
    <row r="2297" spans="1:11" x14ac:dyDescent="0.35">
      <c r="A2297" t="s">
        <v>2324</v>
      </c>
      <c r="B2297">
        <v>1980</v>
      </c>
      <c r="C2297" t="s">
        <v>15</v>
      </c>
      <c r="D2297">
        <v>10</v>
      </c>
      <c r="E2297" s="8" t="str">
        <f t="shared" si="71"/>
        <v>10-Nov-1980</v>
      </c>
      <c r="F2297" s="10">
        <v>43896.38</v>
      </c>
      <c r="G2297" t="s">
        <v>11</v>
      </c>
      <c r="H2297" t="s">
        <v>16</v>
      </c>
      <c r="I2297" t="s">
        <v>13</v>
      </c>
      <c r="J2297">
        <f t="shared" si="70"/>
        <v>42</v>
      </c>
      <c r="K2297">
        <v>2</v>
      </c>
    </row>
    <row r="2298" spans="1:11" x14ac:dyDescent="0.35">
      <c r="A2298" t="s">
        <v>2325</v>
      </c>
      <c r="B2298">
        <v>1966</v>
      </c>
      <c r="C2298" t="s">
        <v>36</v>
      </c>
      <c r="D2298">
        <v>5</v>
      </c>
      <c r="E2298" s="8" t="str">
        <f t="shared" si="71"/>
        <v>5-Oct-1966</v>
      </c>
      <c r="F2298" s="10">
        <v>43921.18</v>
      </c>
      <c r="G2298" t="s">
        <v>11</v>
      </c>
      <c r="H2298" t="s">
        <v>11</v>
      </c>
      <c r="I2298" t="s">
        <v>23</v>
      </c>
      <c r="J2298">
        <f t="shared" si="70"/>
        <v>56</v>
      </c>
      <c r="K2298">
        <v>0</v>
      </c>
    </row>
    <row r="2299" spans="1:11" x14ac:dyDescent="0.35">
      <c r="A2299" t="s">
        <v>2326</v>
      </c>
      <c r="B2299">
        <v>1988</v>
      </c>
      <c r="C2299" t="s">
        <v>10</v>
      </c>
      <c r="D2299">
        <v>16</v>
      </c>
      <c r="E2299" s="8" t="str">
        <f t="shared" si="71"/>
        <v>16-Jul-1988</v>
      </c>
      <c r="F2299" s="10">
        <v>43943.88</v>
      </c>
      <c r="G2299" t="s">
        <v>11</v>
      </c>
      <c r="H2299" t="s">
        <v>16</v>
      </c>
      <c r="I2299" t="s">
        <v>23</v>
      </c>
      <c r="J2299">
        <f t="shared" si="70"/>
        <v>34</v>
      </c>
      <c r="K2299">
        <v>1</v>
      </c>
    </row>
    <row r="2300" spans="1:11" x14ac:dyDescent="0.35">
      <c r="A2300" t="s">
        <v>2327</v>
      </c>
      <c r="B2300">
        <v>1975</v>
      </c>
      <c r="C2300" t="s">
        <v>18</v>
      </c>
      <c r="D2300">
        <v>1</v>
      </c>
      <c r="E2300" s="8" t="str">
        <f t="shared" si="71"/>
        <v>1-Jun-1975</v>
      </c>
      <c r="F2300" s="10">
        <v>44202.65</v>
      </c>
      <c r="G2300" t="s">
        <v>11</v>
      </c>
      <c r="H2300" t="s">
        <v>11</v>
      </c>
      <c r="I2300" t="s">
        <v>13</v>
      </c>
      <c r="J2300">
        <f t="shared" si="70"/>
        <v>48</v>
      </c>
      <c r="K2300">
        <v>2</v>
      </c>
    </row>
    <row r="2301" spans="1:11" x14ac:dyDescent="0.35">
      <c r="A2301" t="s">
        <v>2328</v>
      </c>
      <c r="B2301">
        <v>1968</v>
      </c>
      <c r="C2301" t="s">
        <v>15</v>
      </c>
      <c r="D2301">
        <v>24</v>
      </c>
      <c r="E2301" s="8" t="str">
        <f t="shared" si="71"/>
        <v>24-Nov-1968</v>
      </c>
      <c r="F2301" s="10">
        <v>44260.75</v>
      </c>
      <c r="G2301" t="s">
        <v>11</v>
      </c>
      <c r="H2301" t="s">
        <v>16</v>
      </c>
      <c r="I2301" t="s">
        <v>13</v>
      </c>
      <c r="J2301">
        <f t="shared" si="70"/>
        <v>54</v>
      </c>
      <c r="K2301">
        <v>2</v>
      </c>
    </row>
    <row r="2302" spans="1:11" x14ac:dyDescent="0.35">
      <c r="A2302" t="s">
        <v>2329</v>
      </c>
      <c r="B2302">
        <v>1971</v>
      </c>
      <c r="C2302" t="s">
        <v>36</v>
      </c>
      <c r="D2302">
        <v>29</v>
      </c>
      <c r="E2302" s="8" t="str">
        <f t="shared" si="71"/>
        <v>29-Oct-1971</v>
      </c>
      <c r="F2302" s="10">
        <v>44400.41</v>
      </c>
      <c r="G2302" t="s">
        <v>11</v>
      </c>
      <c r="H2302" t="s">
        <v>11</v>
      </c>
      <c r="I2302" t="s">
        <v>13</v>
      </c>
      <c r="J2302">
        <f t="shared" si="70"/>
        <v>51</v>
      </c>
      <c r="K2302">
        <v>0</v>
      </c>
    </row>
    <row r="2303" spans="1:11" x14ac:dyDescent="0.35">
      <c r="A2303" t="s">
        <v>2330</v>
      </c>
      <c r="B2303">
        <v>1967</v>
      </c>
      <c r="C2303" t="s">
        <v>20</v>
      </c>
      <c r="D2303">
        <v>14</v>
      </c>
      <c r="E2303" s="8" t="str">
        <f t="shared" si="71"/>
        <v>14-Sep-1967</v>
      </c>
      <c r="F2303" s="10">
        <v>44423.8</v>
      </c>
      <c r="G2303" t="s">
        <v>11</v>
      </c>
      <c r="H2303" t="s">
        <v>12</v>
      </c>
      <c r="I2303" t="s">
        <v>13</v>
      </c>
      <c r="J2303">
        <f t="shared" si="70"/>
        <v>55</v>
      </c>
      <c r="K2303">
        <v>0</v>
      </c>
    </row>
    <row r="2304" spans="1:11" x14ac:dyDescent="0.35">
      <c r="A2304" t="s">
        <v>2331</v>
      </c>
      <c r="B2304">
        <v>2000</v>
      </c>
      <c r="C2304" t="s">
        <v>34</v>
      </c>
      <c r="D2304">
        <v>2</v>
      </c>
      <c r="E2304" s="8" t="str">
        <f t="shared" si="71"/>
        <v>2-Aug-2000</v>
      </c>
      <c r="F2304" s="10">
        <v>44501.4</v>
      </c>
      <c r="G2304" t="s">
        <v>11</v>
      </c>
      <c r="H2304" t="s">
        <v>12</v>
      </c>
      <c r="I2304" t="s">
        <v>13</v>
      </c>
      <c r="J2304">
        <f t="shared" si="70"/>
        <v>22</v>
      </c>
      <c r="K2304">
        <v>1</v>
      </c>
    </row>
    <row r="2305" spans="1:11" x14ac:dyDescent="0.35">
      <c r="A2305" t="s">
        <v>2332</v>
      </c>
      <c r="B2305">
        <v>1993</v>
      </c>
      <c r="C2305" t="s">
        <v>36</v>
      </c>
      <c r="D2305">
        <v>11</v>
      </c>
      <c r="E2305" s="8" t="str">
        <f t="shared" si="71"/>
        <v>11-Oct-1993</v>
      </c>
      <c r="F2305" s="10">
        <v>44585.46</v>
      </c>
      <c r="G2305" t="s">
        <v>11</v>
      </c>
      <c r="H2305" t="s">
        <v>11</v>
      </c>
      <c r="I2305" t="s">
        <v>41</v>
      </c>
      <c r="J2305">
        <f t="shared" si="70"/>
        <v>29</v>
      </c>
      <c r="K2305">
        <v>2</v>
      </c>
    </row>
    <row r="2306" spans="1:11" x14ac:dyDescent="0.35">
      <c r="A2306" t="s">
        <v>2333</v>
      </c>
      <c r="B2306">
        <v>1971</v>
      </c>
      <c r="C2306" t="s">
        <v>34</v>
      </c>
      <c r="D2306">
        <v>13</v>
      </c>
      <c r="E2306" s="8" t="str">
        <f t="shared" si="71"/>
        <v>13-Aug-1971</v>
      </c>
      <c r="F2306" s="10">
        <v>44641.2</v>
      </c>
      <c r="G2306" t="s">
        <v>11</v>
      </c>
      <c r="H2306" t="s">
        <v>12</v>
      </c>
      <c r="I2306" t="s">
        <v>246</v>
      </c>
      <c r="J2306">
        <f t="shared" ref="J2306:J2344" si="72">DATEDIF(E2306,"08-6-2023","y")</f>
        <v>51</v>
      </c>
      <c r="K2306">
        <v>2</v>
      </c>
    </row>
    <row r="2307" spans="1:11" x14ac:dyDescent="0.35">
      <c r="A2307" t="s">
        <v>2334</v>
      </c>
      <c r="B2307">
        <v>1962</v>
      </c>
      <c r="C2307" t="s">
        <v>30</v>
      </c>
      <c r="D2307">
        <v>17</v>
      </c>
      <c r="E2307" s="8" t="str">
        <f t="shared" ref="E2307:E2344" si="73">CONCATENATE(D2307,"-",C2307,"-",B2307)</f>
        <v>17-Dec-1962</v>
      </c>
      <c r="F2307" s="10">
        <v>45008.959999999999</v>
      </c>
      <c r="G2307" t="s">
        <v>11</v>
      </c>
      <c r="H2307" t="s">
        <v>11</v>
      </c>
      <c r="I2307" t="s">
        <v>13</v>
      </c>
      <c r="J2307">
        <f t="shared" si="72"/>
        <v>60</v>
      </c>
      <c r="K2307">
        <v>0</v>
      </c>
    </row>
    <row r="2308" spans="1:11" x14ac:dyDescent="0.35">
      <c r="A2308" t="s">
        <v>2335</v>
      </c>
      <c r="B2308">
        <v>1974</v>
      </c>
      <c r="C2308" t="s">
        <v>34</v>
      </c>
      <c r="D2308">
        <v>9</v>
      </c>
      <c r="E2308" s="8" t="str">
        <f t="shared" si="73"/>
        <v>9-Aug-1974</v>
      </c>
      <c r="F2308" s="10">
        <v>45702.02</v>
      </c>
      <c r="G2308" t="s">
        <v>11</v>
      </c>
      <c r="H2308" t="s">
        <v>11</v>
      </c>
      <c r="I2308" t="s">
        <v>23</v>
      </c>
      <c r="J2308">
        <f t="shared" si="72"/>
        <v>48</v>
      </c>
      <c r="K2308">
        <v>2</v>
      </c>
    </row>
    <row r="2309" spans="1:11" x14ac:dyDescent="0.35">
      <c r="A2309" t="s">
        <v>2336</v>
      </c>
      <c r="B2309">
        <v>1960</v>
      </c>
      <c r="C2309" t="s">
        <v>30</v>
      </c>
      <c r="D2309">
        <v>21</v>
      </c>
      <c r="E2309" s="8" t="str">
        <f t="shared" si="73"/>
        <v>21-Dec-1960</v>
      </c>
      <c r="F2309" s="10">
        <v>45710.21</v>
      </c>
      <c r="G2309" t="s">
        <v>11</v>
      </c>
      <c r="H2309" t="s">
        <v>11</v>
      </c>
      <c r="I2309" t="s">
        <v>167</v>
      </c>
      <c r="J2309">
        <f t="shared" si="72"/>
        <v>62</v>
      </c>
      <c r="K2309">
        <v>0</v>
      </c>
    </row>
    <row r="2310" spans="1:11" x14ac:dyDescent="0.35">
      <c r="A2310" t="s">
        <v>2337</v>
      </c>
      <c r="B2310">
        <v>1979</v>
      </c>
      <c r="C2310" t="s">
        <v>34</v>
      </c>
      <c r="D2310">
        <v>12</v>
      </c>
      <c r="E2310" s="8" t="str">
        <f t="shared" si="73"/>
        <v>12-Aug-1979</v>
      </c>
      <c r="F2310" s="10">
        <v>45863.21</v>
      </c>
      <c r="G2310" t="s">
        <v>11</v>
      </c>
      <c r="H2310" t="s">
        <v>16</v>
      </c>
      <c r="I2310" t="s">
        <v>13</v>
      </c>
      <c r="J2310">
        <f t="shared" si="72"/>
        <v>43</v>
      </c>
      <c r="K2310">
        <v>0</v>
      </c>
    </row>
    <row r="2311" spans="1:11" x14ac:dyDescent="0.35">
      <c r="A2311" t="s">
        <v>2338</v>
      </c>
      <c r="B2311">
        <v>1985</v>
      </c>
      <c r="C2311" t="s">
        <v>20</v>
      </c>
      <c r="D2311">
        <v>30</v>
      </c>
      <c r="E2311" s="8" t="str">
        <f t="shared" si="73"/>
        <v>30-Sep-1985</v>
      </c>
      <c r="F2311" s="10">
        <v>46113.51</v>
      </c>
      <c r="G2311" t="s">
        <v>11</v>
      </c>
      <c r="H2311" t="s">
        <v>12</v>
      </c>
      <c r="I2311" t="s">
        <v>41</v>
      </c>
      <c r="J2311">
        <f t="shared" si="72"/>
        <v>37</v>
      </c>
      <c r="K2311">
        <v>2</v>
      </c>
    </row>
    <row r="2312" spans="1:11" x14ac:dyDescent="0.35">
      <c r="A2312" t="s">
        <v>2339</v>
      </c>
      <c r="B2312">
        <v>1962</v>
      </c>
      <c r="C2312" t="s">
        <v>30</v>
      </c>
      <c r="D2312">
        <v>4</v>
      </c>
      <c r="E2312" s="8" t="str">
        <f t="shared" si="73"/>
        <v>4-Dec-1962</v>
      </c>
      <c r="F2312" s="10">
        <v>46130.53</v>
      </c>
      <c r="G2312" t="s">
        <v>16</v>
      </c>
      <c r="H2312" t="s">
        <v>16</v>
      </c>
      <c r="I2312" t="s">
        <v>23</v>
      </c>
      <c r="J2312">
        <f t="shared" si="72"/>
        <v>60</v>
      </c>
      <c r="K2312">
        <v>3</v>
      </c>
    </row>
    <row r="2313" spans="1:11" x14ac:dyDescent="0.35">
      <c r="A2313" t="s">
        <v>2340</v>
      </c>
      <c r="B2313">
        <v>1976</v>
      </c>
      <c r="C2313" t="s">
        <v>30</v>
      </c>
      <c r="D2313">
        <v>2</v>
      </c>
      <c r="E2313" s="8" t="str">
        <f t="shared" si="73"/>
        <v>2-Dec-1976</v>
      </c>
      <c r="F2313" s="10">
        <v>46151.12</v>
      </c>
      <c r="G2313" t="s">
        <v>16</v>
      </c>
      <c r="H2313" t="s">
        <v>12</v>
      </c>
      <c r="I2313" t="s">
        <v>13</v>
      </c>
      <c r="J2313">
        <f t="shared" si="72"/>
        <v>46</v>
      </c>
      <c r="K2313">
        <v>3</v>
      </c>
    </row>
    <row r="2314" spans="1:11" x14ac:dyDescent="0.35">
      <c r="A2314" t="s">
        <v>2341</v>
      </c>
      <c r="B2314">
        <v>1978</v>
      </c>
      <c r="C2314" t="s">
        <v>34</v>
      </c>
      <c r="D2314">
        <v>17</v>
      </c>
      <c r="E2314" s="8" t="str">
        <f t="shared" si="73"/>
        <v>17-Aug-1978</v>
      </c>
      <c r="F2314" s="10">
        <v>46200.99</v>
      </c>
      <c r="G2314" t="s">
        <v>16</v>
      </c>
      <c r="H2314" t="s">
        <v>16</v>
      </c>
      <c r="I2314" t="s">
        <v>13</v>
      </c>
      <c r="J2314">
        <f t="shared" si="72"/>
        <v>44</v>
      </c>
      <c r="K2314">
        <v>2</v>
      </c>
    </row>
    <row r="2315" spans="1:11" x14ac:dyDescent="0.35">
      <c r="A2315" t="s">
        <v>2342</v>
      </c>
      <c r="B2315">
        <v>1971</v>
      </c>
      <c r="C2315" t="s">
        <v>30</v>
      </c>
      <c r="D2315">
        <v>6</v>
      </c>
      <c r="E2315" s="8" t="str">
        <f t="shared" si="73"/>
        <v>6-Dec-1971</v>
      </c>
      <c r="F2315" s="10">
        <v>46255.11</v>
      </c>
      <c r="G2315" t="s">
        <v>16</v>
      </c>
      <c r="H2315" t="s">
        <v>12</v>
      </c>
      <c r="I2315" t="s">
        <v>246</v>
      </c>
      <c r="J2315">
        <f t="shared" si="72"/>
        <v>51</v>
      </c>
      <c r="K2315">
        <v>3</v>
      </c>
    </row>
    <row r="2316" spans="1:11" x14ac:dyDescent="0.35">
      <c r="A2316" t="s">
        <v>2343</v>
      </c>
      <c r="B2316">
        <v>1961</v>
      </c>
      <c r="C2316" t="s">
        <v>34</v>
      </c>
      <c r="D2316">
        <v>8</v>
      </c>
      <c r="E2316" s="8" t="str">
        <f t="shared" si="73"/>
        <v>8-Aug-1961</v>
      </c>
      <c r="F2316" s="10">
        <v>46599.11</v>
      </c>
      <c r="G2316" t="s">
        <v>16</v>
      </c>
      <c r="H2316" t="s">
        <v>16</v>
      </c>
      <c r="I2316" t="s">
        <v>13</v>
      </c>
      <c r="J2316">
        <f t="shared" si="72"/>
        <v>61</v>
      </c>
      <c r="K2316">
        <v>0</v>
      </c>
    </row>
    <row r="2317" spans="1:11" x14ac:dyDescent="0.35">
      <c r="A2317" t="s">
        <v>2344</v>
      </c>
      <c r="B2317">
        <v>1969</v>
      </c>
      <c r="C2317" t="s">
        <v>18</v>
      </c>
      <c r="D2317">
        <v>23</v>
      </c>
      <c r="E2317" s="8" t="str">
        <f t="shared" si="73"/>
        <v>23-Jun-1969</v>
      </c>
      <c r="F2317" s="10">
        <v>46661.440000000002</v>
      </c>
      <c r="G2317" t="s">
        <v>16</v>
      </c>
      <c r="H2317" t="s">
        <v>12</v>
      </c>
      <c r="I2317" t="s">
        <v>23</v>
      </c>
      <c r="J2317">
        <f t="shared" si="72"/>
        <v>53</v>
      </c>
      <c r="K2317">
        <v>3</v>
      </c>
    </row>
    <row r="2318" spans="1:11" x14ac:dyDescent="0.35">
      <c r="A2318" t="s">
        <v>2345</v>
      </c>
      <c r="B2318">
        <v>1960</v>
      </c>
      <c r="C2318" t="s">
        <v>15</v>
      </c>
      <c r="D2318">
        <v>17</v>
      </c>
      <c r="E2318" s="8" t="str">
        <f t="shared" si="73"/>
        <v>17-Nov-1960</v>
      </c>
      <c r="F2318" s="10">
        <v>46718.16</v>
      </c>
      <c r="G2318" t="s">
        <v>16</v>
      </c>
      <c r="H2318" t="s">
        <v>16</v>
      </c>
      <c r="I2318" t="s">
        <v>23</v>
      </c>
      <c r="J2318">
        <f t="shared" si="72"/>
        <v>62</v>
      </c>
      <c r="K2318">
        <v>3</v>
      </c>
    </row>
    <row r="2319" spans="1:11" x14ac:dyDescent="0.35">
      <c r="A2319" t="s">
        <v>2346</v>
      </c>
      <c r="B2319">
        <v>1958</v>
      </c>
      <c r="C2319" t="s">
        <v>20</v>
      </c>
      <c r="D2319">
        <v>15</v>
      </c>
      <c r="E2319" s="8" t="str">
        <f t="shared" si="73"/>
        <v>15-Sep-1958</v>
      </c>
      <c r="F2319" s="10">
        <v>46889.26</v>
      </c>
      <c r="G2319" t="s">
        <v>11</v>
      </c>
      <c r="H2319" t="s">
        <v>12</v>
      </c>
      <c r="I2319" t="s">
        <v>13</v>
      </c>
      <c r="J2319">
        <f t="shared" si="72"/>
        <v>64</v>
      </c>
      <c r="K2319">
        <v>0</v>
      </c>
    </row>
    <row r="2320" spans="1:11" x14ac:dyDescent="0.35">
      <c r="A2320" t="s">
        <v>2347</v>
      </c>
      <c r="B2320">
        <v>1959</v>
      </c>
      <c r="C2320" t="s">
        <v>10</v>
      </c>
      <c r="D2320">
        <v>14</v>
      </c>
      <c r="E2320" s="8" t="str">
        <f t="shared" si="73"/>
        <v>14-Jul-1959</v>
      </c>
      <c r="F2320" s="10">
        <v>47055.53</v>
      </c>
      <c r="G2320" t="s">
        <v>11</v>
      </c>
      <c r="H2320" t="s">
        <v>16</v>
      </c>
      <c r="I2320" t="s">
        <v>13</v>
      </c>
      <c r="J2320">
        <f t="shared" si="72"/>
        <v>63</v>
      </c>
      <c r="K2320">
        <v>0</v>
      </c>
    </row>
    <row r="2321" spans="1:11" x14ac:dyDescent="0.35">
      <c r="A2321" t="s">
        <v>2348</v>
      </c>
      <c r="B2321">
        <v>1970</v>
      </c>
      <c r="C2321" t="s">
        <v>30</v>
      </c>
      <c r="D2321">
        <v>28</v>
      </c>
      <c r="E2321" s="8" t="str">
        <f t="shared" si="73"/>
        <v>28-Dec-1970</v>
      </c>
      <c r="F2321" s="10">
        <v>47269.85</v>
      </c>
      <c r="G2321" t="s">
        <v>16</v>
      </c>
      <c r="H2321" t="s">
        <v>11</v>
      </c>
      <c r="I2321" t="s">
        <v>13</v>
      </c>
      <c r="J2321">
        <f t="shared" si="72"/>
        <v>52</v>
      </c>
      <c r="K2321">
        <v>2</v>
      </c>
    </row>
    <row r="2322" spans="1:11" x14ac:dyDescent="0.35">
      <c r="A2322" t="s">
        <v>2349</v>
      </c>
      <c r="B2322">
        <v>1958</v>
      </c>
      <c r="C2322" t="s">
        <v>20</v>
      </c>
      <c r="D2322">
        <v>3</v>
      </c>
      <c r="E2322" s="8" t="str">
        <f t="shared" si="73"/>
        <v>3-Sep-1958</v>
      </c>
      <c r="F2322" s="10">
        <v>47291.06</v>
      </c>
      <c r="G2322" t="s">
        <v>11</v>
      </c>
      <c r="H2322" t="s">
        <v>16</v>
      </c>
      <c r="I2322" t="s">
        <v>41</v>
      </c>
      <c r="J2322">
        <f t="shared" si="72"/>
        <v>64</v>
      </c>
      <c r="K2322">
        <v>2</v>
      </c>
    </row>
    <row r="2323" spans="1:11" x14ac:dyDescent="0.35">
      <c r="A2323" t="s">
        <v>2350</v>
      </c>
      <c r="B2323">
        <v>1959</v>
      </c>
      <c r="C2323" t="s">
        <v>36</v>
      </c>
      <c r="D2323">
        <v>4</v>
      </c>
      <c r="E2323" s="8" t="str">
        <f t="shared" si="73"/>
        <v>4-Oct-1959</v>
      </c>
      <c r="F2323" s="10">
        <v>47305.31</v>
      </c>
      <c r="G2323" t="s">
        <v>11</v>
      </c>
      <c r="H2323" t="s">
        <v>16</v>
      </c>
      <c r="I2323" t="s">
        <v>41</v>
      </c>
      <c r="J2323">
        <f t="shared" si="72"/>
        <v>63</v>
      </c>
      <c r="K2323">
        <v>2</v>
      </c>
    </row>
    <row r="2324" spans="1:11" x14ac:dyDescent="0.35">
      <c r="A2324" t="s">
        <v>2351</v>
      </c>
      <c r="B2324">
        <v>1961</v>
      </c>
      <c r="C2324" t="s">
        <v>18</v>
      </c>
      <c r="D2324">
        <v>13</v>
      </c>
      <c r="E2324" s="8" t="str">
        <f t="shared" si="73"/>
        <v>13-Jun-1961</v>
      </c>
      <c r="F2324" s="10">
        <v>47403.88</v>
      </c>
      <c r="G2324" t="s">
        <v>16</v>
      </c>
      <c r="H2324" t="s">
        <v>12</v>
      </c>
      <c r="I2324" t="s">
        <v>41</v>
      </c>
      <c r="J2324">
        <f t="shared" si="72"/>
        <v>61</v>
      </c>
      <c r="K2324">
        <v>1</v>
      </c>
    </row>
    <row r="2325" spans="1:11" x14ac:dyDescent="0.35">
      <c r="A2325" t="s">
        <v>2352</v>
      </c>
      <c r="B2325">
        <v>1971</v>
      </c>
      <c r="C2325" t="s">
        <v>20</v>
      </c>
      <c r="D2325">
        <v>27</v>
      </c>
      <c r="E2325" s="8" t="str">
        <f t="shared" si="73"/>
        <v>27-Sep-1971</v>
      </c>
      <c r="F2325" s="10">
        <v>47462.89</v>
      </c>
      <c r="G2325" t="s">
        <v>16</v>
      </c>
      <c r="H2325" t="s">
        <v>11</v>
      </c>
      <c r="I2325" t="s">
        <v>13</v>
      </c>
      <c r="J2325">
        <f t="shared" si="72"/>
        <v>51</v>
      </c>
      <c r="K2325">
        <v>2</v>
      </c>
    </row>
    <row r="2326" spans="1:11" x14ac:dyDescent="0.35">
      <c r="A2326" t="s">
        <v>2353</v>
      </c>
      <c r="B2326">
        <v>1964</v>
      </c>
      <c r="C2326" t="s">
        <v>15</v>
      </c>
      <c r="D2326">
        <v>7</v>
      </c>
      <c r="E2326" s="8" t="str">
        <f t="shared" si="73"/>
        <v>7-Nov-1964</v>
      </c>
      <c r="F2326" s="10">
        <v>47496.49</v>
      </c>
      <c r="G2326" t="s">
        <v>16</v>
      </c>
      <c r="H2326" t="s">
        <v>12</v>
      </c>
      <c r="I2326" t="s">
        <v>23</v>
      </c>
      <c r="J2326">
        <f t="shared" si="72"/>
        <v>58</v>
      </c>
      <c r="K2326">
        <v>2</v>
      </c>
    </row>
    <row r="2327" spans="1:11" x14ac:dyDescent="0.35">
      <c r="A2327" t="s">
        <v>2354</v>
      </c>
      <c r="B2327">
        <v>1963</v>
      </c>
      <c r="C2327" t="s">
        <v>34</v>
      </c>
      <c r="D2327">
        <v>5</v>
      </c>
      <c r="E2327" s="8" t="str">
        <f t="shared" si="73"/>
        <v>5-Aug-1963</v>
      </c>
      <c r="F2327" s="10">
        <v>47896.79</v>
      </c>
      <c r="G2327" t="s">
        <v>16</v>
      </c>
      <c r="H2327" t="s">
        <v>12</v>
      </c>
      <c r="I2327" t="s">
        <v>246</v>
      </c>
      <c r="J2327">
        <f t="shared" si="72"/>
        <v>59</v>
      </c>
      <c r="K2327">
        <v>1</v>
      </c>
    </row>
    <row r="2328" spans="1:11" x14ac:dyDescent="0.35">
      <c r="A2328" t="s">
        <v>2355</v>
      </c>
      <c r="B2328">
        <v>1958</v>
      </c>
      <c r="C2328" t="s">
        <v>15</v>
      </c>
      <c r="D2328">
        <v>16</v>
      </c>
      <c r="E2328" s="8" t="str">
        <f t="shared" si="73"/>
        <v>16-Nov-1958</v>
      </c>
      <c r="F2328" s="10">
        <v>47928.03</v>
      </c>
      <c r="G2328" t="s">
        <v>11</v>
      </c>
      <c r="H2328" t="s">
        <v>12</v>
      </c>
      <c r="I2328" t="s">
        <v>41</v>
      </c>
      <c r="J2328">
        <f t="shared" si="72"/>
        <v>64</v>
      </c>
      <c r="K2328">
        <v>1</v>
      </c>
    </row>
    <row r="2329" spans="1:11" x14ac:dyDescent="0.35">
      <c r="A2329" t="s">
        <v>2356</v>
      </c>
      <c r="B2329">
        <v>1962</v>
      </c>
      <c r="C2329" t="s">
        <v>34</v>
      </c>
      <c r="D2329">
        <v>27</v>
      </c>
      <c r="E2329" s="8" t="str">
        <f t="shared" si="73"/>
        <v>27-Aug-1962</v>
      </c>
      <c r="F2329" s="10">
        <v>48173.36</v>
      </c>
      <c r="G2329" t="s">
        <v>16</v>
      </c>
      <c r="H2329" t="s">
        <v>12</v>
      </c>
      <c r="I2329" t="s">
        <v>41</v>
      </c>
      <c r="J2329">
        <f t="shared" si="72"/>
        <v>60</v>
      </c>
      <c r="K2329">
        <v>0</v>
      </c>
    </row>
    <row r="2330" spans="1:11" x14ac:dyDescent="0.35">
      <c r="A2330" t="s">
        <v>2357</v>
      </c>
      <c r="B2330">
        <v>1961</v>
      </c>
      <c r="C2330" t="s">
        <v>30</v>
      </c>
      <c r="D2330">
        <v>21</v>
      </c>
      <c r="E2330" s="8" t="str">
        <f t="shared" si="73"/>
        <v>21-Dec-1961</v>
      </c>
      <c r="F2330" s="10">
        <v>48517.56</v>
      </c>
      <c r="G2330" t="s">
        <v>16</v>
      </c>
      <c r="H2330" t="s">
        <v>12</v>
      </c>
      <c r="I2330" t="s">
        <v>246</v>
      </c>
      <c r="J2330">
        <f t="shared" si="72"/>
        <v>61</v>
      </c>
      <c r="K2330">
        <v>1</v>
      </c>
    </row>
    <row r="2331" spans="1:11" x14ac:dyDescent="0.35">
      <c r="A2331" t="s">
        <v>2358</v>
      </c>
      <c r="B2331">
        <v>1968</v>
      </c>
      <c r="C2331" t="s">
        <v>30</v>
      </c>
      <c r="D2331">
        <v>1</v>
      </c>
      <c r="E2331" s="8" t="str">
        <f t="shared" si="73"/>
        <v>1-Dec-1968</v>
      </c>
      <c r="F2331" s="10">
        <v>48549.18</v>
      </c>
      <c r="G2331" t="s">
        <v>16</v>
      </c>
      <c r="H2331" t="s">
        <v>12</v>
      </c>
      <c r="I2331" t="s">
        <v>167</v>
      </c>
      <c r="J2331">
        <f t="shared" si="72"/>
        <v>54</v>
      </c>
      <c r="K2331">
        <v>3</v>
      </c>
    </row>
    <row r="2332" spans="1:11" x14ac:dyDescent="0.35">
      <c r="A2332" t="s">
        <v>2359</v>
      </c>
      <c r="B2332">
        <v>1962</v>
      </c>
      <c r="C2332" t="s">
        <v>36</v>
      </c>
      <c r="D2332">
        <v>11</v>
      </c>
      <c r="E2332" s="8" t="str">
        <f t="shared" si="73"/>
        <v>11-Oct-1962</v>
      </c>
      <c r="F2332" s="10">
        <v>48673.56</v>
      </c>
      <c r="G2332" t="s">
        <v>16</v>
      </c>
      <c r="H2332" t="s">
        <v>11</v>
      </c>
      <c r="I2332" t="s">
        <v>13</v>
      </c>
      <c r="J2332">
        <f t="shared" si="72"/>
        <v>60</v>
      </c>
      <c r="K2332">
        <v>0</v>
      </c>
    </row>
    <row r="2333" spans="1:11" x14ac:dyDescent="0.35">
      <c r="A2333" t="s">
        <v>2360</v>
      </c>
      <c r="B2333">
        <v>1965</v>
      </c>
      <c r="C2333" t="s">
        <v>36</v>
      </c>
      <c r="D2333">
        <v>27</v>
      </c>
      <c r="E2333" s="8" t="str">
        <f t="shared" si="73"/>
        <v>27-Oct-1965</v>
      </c>
      <c r="F2333" s="10">
        <v>48675.519999999997</v>
      </c>
      <c r="G2333" t="s">
        <v>16</v>
      </c>
      <c r="H2333" t="s">
        <v>11</v>
      </c>
      <c r="I2333" t="s">
        <v>13</v>
      </c>
      <c r="J2333">
        <f t="shared" si="72"/>
        <v>57</v>
      </c>
      <c r="K2333">
        <v>1</v>
      </c>
    </row>
    <row r="2334" spans="1:11" x14ac:dyDescent="0.35">
      <c r="A2334" t="s">
        <v>2361</v>
      </c>
      <c r="B2334">
        <v>1959</v>
      </c>
      <c r="C2334" t="s">
        <v>10</v>
      </c>
      <c r="D2334">
        <v>22</v>
      </c>
      <c r="E2334" s="8" t="str">
        <f t="shared" si="73"/>
        <v>22-Jul-1959</v>
      </c>
      <c r="F2334" s="10">
        <v>48824.45</v>
      </c>
      <c r="G2334" t="s">
        <v>11</v>
      </c>
      <c r="H2334" t="s">
        <v>16</v>
      </c>
      <c r="I2334" t="s">
        <v>41</v>
      </c>
      <c r="J2334">
        <f t="shared" si="72"/>
        <v>63</v>
      </c>
      <c r="K2334">
        <v>0</v>
      </c>
    </row>
    <row r="2335" spans="1:11" x14ac:dyDescent="0.35">
      <c r="A2335" t="s">
        <v>2362</v>
      </c>
      <c r="B2335">
        <v>1978</v>
      </c>
      <c r="C2335" t="s">
        <v>30</v>
      </c>
      <c r="D2335">
        <v>29</v>
      </c>
      <c r="E2335" s="8" t="str">
        <f t="shared" si="73"/>
        <v>29-Dec-1978</v>
      </c>
      <c r="F2335" s="10">
        <v>48885.14</v>
      </c>
      <c r="G2335" t="s">
        <v>16</v>
      </c>
      <c r="H2335" t="s">
        <v>11</v>
      </c>
      <c r="I2335" t="s">
        <v>13</v>
      </c>
      <c r="J2335">
        <f t="shared" si="72"/>
        <v>44</v>
      </c>
      <c r="K2335">
        <v>0</v>
      </c>
    </row>
    <row r="2336" spans="1:11" x14ac:dyDescent="0.35">
      <c r="A2336" t="s">
        <v>2363</v>
      </c>
      <c r="B2336">
        <v>1963</v>
      </c>
      <c r="C2336" t="s">
        <v>20</v>
      </c>
      <c r="D2336">
        <v>4</v>
      </c>
      <c r="E2336" s="8" t="str">
        <f t="shared" si="73"/>
        <v>4-Sep-1963</v>
      </c>
      <c r="F2336" s="10">
        <v>48970.25</v>
      </c>
      <c r="G2336" t="s">
        <v>16</v>
      </c>
      <c r="H2336" t="s">
        <v>11</v>
      </c>
      <c r="I2336" t="s">
        <v>13</v>
      </c>
      <c r="J2336">
        <f t="shared" si="72"/>
        <v>59</v>
      </c>
      <c r="K2336">
        <v>1</v>
      </c>
    </row>
    <row r="2337" spans="1:11" x14ac:dyDescent="0.35">
      <c r="A2337" t="s">
        <v>2364</v>
      </c>
      <c r="B2337">
        <v>1958</v>
      </c>
      <c r="C2337" t="s">
        <v>18</v>
      </c>
      <c r="D2337">
        <v>27</v>
      </c>
      <c r="E2337" s="8" t="str">
        <f t="shared" si="73"/>
        <v>27-Jun-1958</v>
      </c>
      <c r="F2337" s="10">
        <v>49577.66</v>
      </c>
      <c r="G2337" t="s">
        <v>11</v>
      </c>
      <c r="H2337" t="s">
        <v>11</v>
      </c>
      <c r="I2337" t="s">
        <v>13</v>
      </c>
      <c r="J2337">
        <f t="shared" si="72"/>
        <v>64</v>
      </c>
      <c r="K2337">
        <v>2</v>
      </c>
    </row>
    <row r="2338" spans="1:11" x14ac:dyDescent="0.35">
      <c r="A2338" t="s">
        <v>2365</v>
      </c>
      <c r="B2338">
        <v>1994</v>
      </c>
      <c r="C2338" t="s">
        <v>36</v>
      </c>
      <c r="D2338">
        <v>27</v>
      </c>
      <c r="E2338" s="8" t="str">
        <f t="shared" si="73"/>
        <v>27-Oct-1994</v>
      </c>
      <c r="F2338" s="10">
        <v>51194.559999999998</v>
      </c>
      <c r="G2338" t="s">
        <v>16</v>
      </c>
      <c r="H2338" t="s">
        <v>12</v>
      </c>
      <c r="I2338" t="s">
        <v>41</v>
      </c>
      <c r="J2338">
        <f t="shared" si="72"/>
        <v>28</v>
      </c>
      <c r="K2338">
        <v>1</v>
      </c>
    </row>
    <row r="2339" spans="1:11" x14ac:dyDescent="0.35">
      <c r="A2339" t="s">
        <v>2366</v>
      </c>
      <c r="B2339">
        <v>1962</v>
      </c>
      <c r="C2339" t="s">
        <v>34</v>
      </c>
      <c r="D2339">
        <v>4</v>
      </c>
      <c r="E2339" s="8" t="str">
        <f t="shared" si="73"/>
        <v>4-Aug-1962</v>
      </c>
      <c r="F2339" s="10">
        <v>52590.83</v>
      </c>
      <c r="G2339" t="s">
        <v>16</v>
      </c>
      <c r="H2339" t="s">
        <v>12</v>
      </c>
      <c r="I2339" t="s">
        <v>41</v>
      </c>
      <c r="J2339">
        <f t="shared" si="72"/>
        <v>60</v>
      </c>
      <c r="K2339">
        <v>0</v>
      </c>
    </row>
    <row r="2340" spans="1:11" x14ac:dyDescent="0.35">
      <c r="A2340" t="s">
        <v>2367</v>
      </c>
      <c r="B2340">
        <v>1989</v>
      </c>
      <c r="C2340" t="s">
        <v>18</v>
      </c>
      <c r="D2340">
        <v>19</v>
      </c>
      <c r="E2340" s="8" t="str">
        <f t="shared" si="73"/>
        <v>19-Jun-1989</v>
      </c>
      <c r="F2340" s="10">
        <v>55135.4</v>
      </c>
      <c r="G2340" t="s">
        <v>16</v>
      </c>
      <c r="H2340" t="s">
        <v>11</v>
      </c>
      <c r="I2340" t="s">
        <v>23</v>
      </c>
      <c r="J2340">
        <f t="shared" si="72"/>
        <v>33</v>
      </c>
      <c r="K2340">
        <v>0</v>
      </c>
    </row>
    <row r="2341" spans="1:11" x14ac:dyDescent="0.35">
      <c r="A2341" t="s">
        <v>2368</v>
      </c>
      <c r="B2341">
        <v>1991</v>
      </c>
      <c r="C2341" t="s">
        <v>18</v>
      </c>
      <c r="D2341">
        <v>6</v>
      </c>
      <c r="E2341" s="8" t="str">
        <f t="shared" si="73"/>
        <v>6-Jun-1991</v>
      </c>
      <c r="F2341" s="10">
        <v>58571.07</v>
      </c>
      <c r="G2341" t="s">
        <v>16</v>
      </c>
      <c r="H2341" t="s">
        <v>12</v>
      </c>
      <c r="I2341" t="s">
        <v>246</v>
      </c>
      <c r="J2341">
        <f t="shared" si="72"/>
        <v>32</v>
      </c>
      <c r="K2341">
        <v>1</v>
      </c>
    </row>
    <row r="2342" spans="1:11" x14ac:dyDescent="0.35">
      <c r="A2342" t="s">
        <v>2369</v>
      </c>
      <c r="B2342">
        <v>1970</v>
      </c>
      <c r="C2342" t="s">
        <v>20</v>
      </c>
      <c r="D2342">
        <v>11</v>
      </c>
      <c r="E2342" s="8" t="str">
        <f t="shared" si="73"/>
        <v>11-Sep-1970</v>
      </c>
      <c r="F2342" s="10">
        <v>60021.4</v>
      </c>
      <c r="G2342" t="s">
        <v>16</v>
      </c>
      <c r="H2342" t="s">
        <v>16</v>
      </c>
      <c r="I2342" t="s">
        <v>23</v>
      </c>
      <c r="J2342">
        <f t="shared" si="72"/>
        <v>52</v>
      </c>
      <c r="K2342">
        <v>3</v>
      </c>
    </row>
    <row r="2343" spans="1:11" x14ac:dyDescent="0.35">
      <c r="A2343" t="s">
        <v>2370</v>
      </c>
      <c r="B2343">
        <v>1977</v>
      </c>
      <c r="C2343" t="s">
        <v>18</v>
      </c>
      <c r="D2343">
        <v>8</v>
      </c>
      <c r="E2343" s="8" t="str">
        <f t="shared" si="73"/>
        <v>8-Jun-1977</v>
      </c>
      <c r="F2343" s="10">
        <v>62592.87</v>
      </c>
      <c r="G2343" t="s">
        <v>11</v>
      </c>
      <c r="H2343" t="s">
        <v>12</v>
      </c>
      <c r="I2343" t="s">
        <v>13</v>
      </c>
      <c r="J2343">
        <f t="shared" si="72"/>
        <v>46</v>
      </c>
      <c r="K2343">
        <v>0</v>
      </c>
    </row>
    <row r="2344" spans="1:11" x14ac:dyDescent="0.35">
      <c r="A2344" t="s">
        <v>2371</v>
      </c>
      <c r="B2344">
        <v>1968</v>
      </c>
      <c r="C2344" t="s">
        <v>36</v>
      </c>
      <c r="D2344">
        <v>12</v>
      </c>
      <c r="E2344" s="8" t="str">
        <f t="shared" si="73"/>
        <v>12-Oct-1968</v>
      </c>
      <c r="F2344" s="10">
        <v>63770.43</v>
      </c>
      <c r="G2344" t="s">
        <v>16</v>
      </c>
      <c r="H2344" t="s">
        <v>12</v>
      </c>
      <c r="I2344" t="s">
        <v>13</v>
      </c>
      <c r="J2344">
        <f t="shared" si="72"/>
        <v>54</v>
      </c>
      <c r="K2344">
        <v>0</v>
      </c>
    </row>
  </sheetData>
  <autoFilter ref="A1:M2344" xr:uid="{00000000-0001-0000-0200-000000000000}"/>
  <phoneticPr fontId="5" type="noConversion"/>
  <conditionalFormatting sqref="A1:K2344">
    <cfRule type="cellIs" dxfId="0" priority="1" operator="equal">
      <formula>"?"</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FE3E-0385-4CAA-B0B0-044E5C9FBA8C}">
  <sheetPr filterMode="1">
    <tabColor rgb="FFFFFF00"/>
  </sheetPr>
  <dimension ref="B2:S2337"/>
  <sheetViews>
    <sheetView workbookViewId="0">
      <selection activeCell="L10" sqref="L10"/>
    </sheetView>
  </sheetViews>
  <sheetFormatPr defaultRowHeight="14.5" x14ac:dyDescent="0.35"/>
  <cols>
    <col min="2" max="2" width="12.08984375" bestFit="1" customWidth="1"/>
    <col min="3" max="3" width="19.6328125" bestFit="1" customWidth="1"/>
    <col min="4" max="4" width="6.81640625" bestFit="1" customWidth="1"/>
    <col min="5" max="5" width="7" bestFit="1" customWidth="1"/>
    <col min="6" max="6" width="11.90625" bestFit="1" customWidth="1"/>
    <col min="7" max="7" width="15.1796875" bestFit="1" customWidth="1"/>
    <col min="8" max="8" width="14.6328125" bestFit="1" customWidth="1"/>
    <col min="9" max="9" width="30.6328125" customWidth="1"/>
    <col min="10" max="10" width="7.81640625" bestFit="1" customWidth="1"/>
    <col min="11" max="11" width="13.54296875" bestFit="1" customWidth="1"/>
    <col min="12" max="12" width="15.453125" bestFit="1" customWidth="1"/>
    <col min="13" max="13" width="15" customWidth="1"/>
    <col min="14" max="14" width="19.08984375" customWidth="1"/>
    <col min="15" max="15" width="16.6328125" customWidth="1"/>
    <col min="16" max="16" width="11.1796875" customWidth="1"/>
    <col min="18" max="18" width="14.36328125" customWidth="1"/>
    <col min="19" max="19" width="17.453125" customWidth="1"/>
  </cols>
  <sheetData>
    <row r="2" spans="2:19" ht="15.5" x14ac:dyDescent="0.35">
      <c r="B2" s="14" t="s">
        <v>0</v>
      </c>
      <c r="C2" s="14" t="s">
        <v>5998</v>
      </c>
      <c r="D2" s="14" t="s">
        <v>5999</v>
      </c>
      <c r="E2" s="14" t="s">
        <v>2373</v>
      </c>
      <c r="F2" s="14" t="s">
        <v>2374</v>
      </c>
      <c r="G2" s="14" t="s">
        <v>6000</v>
      </c>
      <c r="H2" s="14" t="s">
        <v>6001</v>
      </c>
      <c r="I2" s="14" t="s">
        <v>2377</v>
      </c>
      <c r="J2" s="14" t="s">
        <v>6002</v>
      </c>
      <c r="K2" s="14" t="s">
        <v>5994</v>
      </c>
      <c r="L2" s="14" t="s">
        <v>6003</v>
      </c>
      <c r="M2" s="14" t="s">
        <v>6004</v>
      </c>
      <c r="N2" s="14" t="s">
        <v>6005</v>
      </c>
      <c r="O2" s="14" t="s">
        <v>6006</v>
      </c>
      <c r="P2" s="14" t="s">
        <v>6007</v>
      </c>
      <c r="Q2" s="14" t="s">
        <v>8</v>
      </c>
      <c r="R2" s="14" t="s">
        <v>5997</v>
      </c>
      <c r="S2" s="14" t="s">
        <v>6027</v>
      </c>
    </row>
    <row r="3" spans="2:19" ht="15.5" x14ac:dyDescent="0.35">
      <c r="B3" s="11" t="s">
        <v>2371</v>
      </c>
      <c r="C3" s="12" t="str">
        <f>VLOOKUP(B3,'Customer Names'!A$2:D$2336,3,0)</f>
        <v xml:space="preserve">  Kelly</v>
      </c>
      <c r="D3" s="12" cm="1">
        <f t="array" ref="D3:L3">_xlfn.XLOOKUP(B3,'Medical Examinations'!A$2:A$2336,'Medical Examinations'!B$2:J$2336)</f>
        <v>47.41</v>
      </c>
      <c r="E3" s="12">
        <v>7.47</v>
      </c>
      <c r="F3" s="12" t="str">
        <v>No</v>
      </c>
      <c r="G3" s="12" t="str">
        <v>No</v>
      </c>
      <c r="H3" s="12" t="str">
        <v>No</v>
      </c>
      <c r="I3" s="12">
        <v>0</v>
      </c>
      <c r="J3" s="12" t="str">
        <v>yes</v>
      </c>
      <c r="K3" s="12" t="str">
        <v>Overweight</v>
      </c>
      <c r="L3" s="12" t="str">
        <v>Diabetes</v>
      </c>
      <c r="M3" s="12" t="str" cm="1">
        <f t="array" ref="M3:R3">_xlfn.XLOOKUP(B3,'Hospitalisation Details'!A$2:A$2344,'Hospitalisation Details'!E$2:J$2344)</f>
        <v>12-Oct-1968</v>
      </c>
      <c r="N3" s="13">
        <v>63770.43</v>
      </c>
      <c r="O3" s="12" t="str">
        <v>tier - 1</v>
      </c>
      <c r="P3" s="12" t="str">
        <v>tier - 3</v>
      </c>
      <c r="Q3" s="12" t="str">
        <v>R1013</v>
      </c>
      <c r="R3" s="12">
        <v>54</v>
      </c>
      <c r="S3" s="12" t="str" cm="1">
        <f t="array" ref="S3">_xlfn.IFS(R3&lt;18,"Below 18",R3&lt;=29,"Young Adults",R3&lt;=44,"Adults",R3&lt;=59,"Middle-Aged Adults",R3&lt;=65,"Older Adults",R3&gt;65,"Above 65")</f>
        <v>Middle-Aged Adults</v>
      </c>
    </row>
    <row r="4" spans="2:19" ht="15.5" hidden="1" x14ac:dyDescent="0.35">
      <c r="B4" s="11" t="s">
        <v>2370</v>
      </c>
      <c r="C4" s="12" t="str">
        <f>VLOOKUP(B4,'Customer Names'!A$2:D$2336,3,0)</f>
        <v xml:space="preserve">  Matthew D</v>
      </c>
      <c r="D4" s="12" cm="1">
        <f t="array" ref="D4:L4">_xlfn.XLOOKUP(B4,'Medical Examinations'!A$2:A$2336,'Medical Examinations'!B$2:J$2336)</f>
        <v>30.36</v>
      </c>
      <c r="E4" s="12">
        <v>5.77</v>
      </c>
      <c r="F4" s="12" t="str">
        <v>No</v>
      </c>
      <c r="G4" s="12" t="str">
        <v>No</v>
      </c>
      <c r="H4" s="12" t="str">
        <v>No</v>
      </c>
      <c r="I4" s="12">
        <v>0</v>
      </c>
      <c r="J4" s="12" t="str">
        <v>yes</v>
      </c>
      <c r="K4" s="12" t="str">
        <v>Obesity</v>
      </c>
      <c r="L4" s="12" t="str">
        <v>Pre-Diabetes</v>
      </c>
      <c r="M4" s="12" t="str" cm="1">
        <f t="array" ref="M4:R4">_xlfn.XLOOKUP(B4,'Hospitalisation Details'!A$2:A$2344,'Hospitalisation Details'!E$2:J$2344)</f>
        <v>8-Jun-1977</v>
      </c>
      <c r="N4" s="13">
        <v>62592.87</v>
      </c>
      <c r="O4" s="12" t="str">
        <v>tier - 2</v>
      </c>
      <c r="P4" s="12" t="str">
        <v>tier - 3</v>
      </c>
      <c r="Q4" s="12" t="str">
        <v>R1013</v>
      </c>
      <c r="R4" s="12">
        <v>46</v>
      </c>
      <c r="S4" s="12" t="str" cm="1">
        <f t="array" ref="S4">_xlfn.IFS(R4&lt;18,"Below 18",R4&lt;=29,"Young Adults",R4&lt;=44,"Adults",R4&lt;=59,"Middle-Aged Adults",R4&lt;=65,"Older Adults",R4&gt;65,"Above 65")</f>
        <v>Middle-Aged Adults</v>
      </c>
    </row>
    <row r="5" spans="2:19" ht="15.5" x14ac:dyDescent="0.35">
      <c r="B5" s="11" t="s">
        <v>2369</v>
      </c>
      <c r="C5" s="12" t="str">
        <f>VLOOKUP(B5,'Customer Names'!A$2:D$2336,3,0)</f>
        <v xml:space="preserve">  Phil</v>
      </c>
      <c r="D5" s="12" cm="1">
        <f t="array" ref="D5:L5">_xlfn.XLOOKUP(B5,'Medical Examinations'!A$2:A$2336,'Medical Examinations'!B$2:J$2336)</f>
        <v>34.484999999999999</v>
      </c>
      <c r="E5" s="12">
        <v>11.87</v>
      </c>
      <c r="F5" s="12" t="str">
        <v>yes</v>
      </c>
      <c r="G5" s="12" t="str">
        <v>No</v>
      </c>
      <c r="H5" s="12" t="str">
        <v>No</v>
      </c>
      <c r="I5" s="12">
        <v>2</v>
      </c>
      <c r="J5" s="12" t="str">
        <v>yes</v>
      </c>
      <c r="K5" s="12" t="str">
        <v>Obesity</v>
      </c>
      <c r="L5" s="12" t="str">
        <v>Diabetes</v>
      </c>
      <c r="M5" s="12" t="str" cm="1">
        <f t="array" ref="M5:R5">_xlfn.XLOOKUP(B5,'Hospitalisation Details'!A$2:A$2344,'Hospitalisation Details'!E$2:J$2344)</f>
        <v>11-Sep-1970</v>
      </c>
      <c r="N5" s="13">
        <v>60021.4</v>
      </c>
      <c r="O5" s="12" t="str">
        <v>tier - 1</v>
      </c>
      <c r="P5" s="12" t="str">
        <v>tier - 1</v>
      </c>
      <c r="Q5" s="12" t="str">
        <v>R1012</v>
      </c>
      <c r="R5" s="12">
        <v>52</v>
      </c>
      <c r="S5" s="12" t="str" cm="1">
        <f t="array" ref="S5">_xlfn.IFS(R5&lt;18,"Below 18",R5&lt;=29,"Young Adults",R5&lt;=44,"Adults",R5&lt;=59,"Middle-Aged Adults",R5&lt;=65,"Older Adults",R5&gt;65,"Above 65")</f>
        <v>Middle-Aged Adults</v>
      </c>
    </row>
    <row r="6" spans="2:19" ht="15.5" hidden="1" x14ac:dyDescent="0.35">
      <c r="B6" s="11" t="s">
        <v>2368</v>
      </c>
      <c r="C6" s="12" t="str">
        <f>VLOOKUP(B6,'Customer Names'!A$2:D$2336,3,0)</f>
        <v xml:space="preserve">  Kelsey</v>
      </c>
      <c r="D6" s="12" cm="1">
        <f t="array" ref="D6:L6">_xlfn.XLOOKUP(B6,'Medical Examinations'!A$2:A$2336,'Medical Examinations'!B$2:J$2336)</f>
        <v>38.094999999999999</v>
      </c>
      <c r="E6" s="12">
        <v>6.05</v>
      </c>
      <c r="F6" s="12" t="str">
        <v>No</v>
      </c>
      <c r="G6" s="12" t="str">
        <v>No</v>
      </c>
      <c r="H6" s="12" t="str">
        <v>No</v>
      </c>
      <c r="I6" s="12">
        <v>0</v>
      </c>
      <c r="J6" s="12" t="str">
        <v>yes</v>
      </c>
      <c r="K6" s="12" t="str">
        <v>Obesity</v>
      </c>
      <c r="L6" s="12" t="str">
        <v>Pre-Diabetes</v>
      </c>
      <c r="M6" s="12" t="str" cm="1">
        <f t="array" ref="M6:R6">_xlfn.XLOOKUP(B6,'Hospitalisation Details'!A$2:A$2344,'Hospitalisation Details'!E$2:J$2344)</f>
        <v>6-Jun-1991</v>
      </c>
      <c r="N6" s="13">
        <v>58571.07</v>
      </c>
      <c r="O6" s="12" t="str">
        <v>tier - 1</v>
      </c>
      <c r="P6" s="12" t="str">
        <v>tier - 3</v>
      </c>
      <c r="Q6" s="12" t="str">
        <v>R1024</v>
      </c>
      <c r="R6" s="12">
        <v>32</v>
      </c>
      <c r="S6" s="12" t="str" cm="1">
        <f t="array" ref="S6">_xlfn.IFS(R6&lt;18,"Below 18",R6&lt;=29,"Young Adults",R6&lt;=44,"Adults",R6&lt;=59,"Middle-Aged Adults",R6&lt;=65,"Older Adults",R6&gt;65,"Above 65")</f>
        <v>Adults</v>
      </c>
    </row>
    <row r="7" spans="2:19" ht="15.5" hidden="1" x14ac:dyDescent="0.35">
      <c r="B7" s="11" t="s">
        <v>2367</v>
      </c>
      <c r="C7" s="12" t="str">
        <f>VLOOKUP(B7,'Customer Names'!A$2:D$2336,3,0)</f>
        <v xml:space="preserve">  Kristyn</v>
      </c>
      <c r="D7" s="12" cm="1">
        <f t="array" ref="D7:L7">_xlfn.XLOOKUP(B7,'Medical Examinations'!A$2:A$2336,'Medical Examinations'!B$2:J$2336)</f>
        <v>35.53</v>
      </c>
      <c r="E7" s="12">
        <v>5.45</v>
      </c>
      <c r="F7" s="12" t="str">
        <v>No</v>
      </c>
      <c r="G7" s="12" t="str">
        <v>No</v>
      </c>
      <c r="H7" s="12" t="str">
        <v>No</v>
      </c>
      <c r="I7" s="12">
        <v>0</v>
      </c>
      <c r="J7" s="12" t="str">
        <v>yes</v>
      </c>
      <c r="K7" s="12" t="str">
        <v>Obesity</v>
      </c>
      <c r="L7" s="12" t="str">
        <v>Normal</v>
      </c>
      <c r="M7" s="12" t="str" cm="1">
        <f t="array" ref="M7:R7">_xlfn.XLOOKUP(B7,'Hospitalisation Details'!A$2:A$2344,'Hospitalisation Details'!E$2:J$2344)</f>
        <v>19-Jun-1989</v>
      </c>
      <c r="N7" s="13">
        <v>55135.4</v>
      </c>
      <c r="O7" s="12" t="str">
        <v>tier - 1</v>
      </c>
      <c r="P7" s="12" t="str">
        <v>tier - 2</v>
      </c>
      <c r="Q7" s="12" t="str">
        <v>R1012</v>
      </c>
      <c r="R7" s="12">
        <v>33</v>
      </c>
      <c r="S7" s="12" t="str" cm="1">
        <f t="array" ref="S7">_xlfn.IFS(R7&lt;18,"Below 18",R7&lt;=29,"Young Adults",R7&lt;=44,"Adults",R7&lt;=59,"Middle-Aged Adults",R7&lt;=65,"Older Adults",R7&gt;65,"Above 65")</f>
        <v>Adults</v>
      </c>
    </row>
    <row r="8" spans="2:19" ht="15.5" x14ac:dyDescent="0.35">
      <c r="B8" s="11" t="s">
        <v>2366</v>
      </c>
      <c r="C8" s="12" t="str">
        <f>VLOOKUP(B8,'Customer Names'!A$2:D$2336,3,0)</f>
        <v xml:space="preserve">  Russell B</v>
      </c>
      <c r="D8" s="12" cm="1">
        <f t="array" ref="D8:L8">_xlfn.XLOOKUP(B8,'Medical Examinations'!A$2:A$2336,'Medical Examinations'!B$2:J$2336)</f>
        <v>32.799999999999997</v>
      </c>
      <c r="E8" s="12">
        <v>6.59</v>
      </c>
      <c r="F8" s="12" t="str">
        <v>No</v>
      </c>
      <c r="G8" s="12" t="str">
        <v>No</v>
      </c>
      <c r="H8" s="12" t="str">
        <v>No</v>
      </c>
      <c r="I8" s="12">
        <v>0</v>
      </c>
      <c r="J8" s="12" t="str">
        <v>yes</v>
      </c>
      <c r="K8" s="12" t="str">
        <v>Obesity</v>
      </c>
      <c r="L8" s="12" t="str">
        <v>Diabetes</v>
      </c>
      <c r="M8" s="12" t="str" cm="1">
        <f t="array" ref="M8:R8">_xlfn.XLOOKUP(B8,'Hospitalisation Details'!A$2:A$2344,'Hospitalisation Details'!E$2:J$2344)</f>
        <v>4-Aug-1962</v>
      </c>
      <c r="N8" s="13">
        <v>52590.83</v>
      </c>
      <c r="O8" s="12" t="str">
        <v>tier - 1</v>
      </c>
      <c r="P8" s="12" t="str">
        <v>tier - 3</v>
      </c>
      <c r="Q8" s="12" t="str">
        <v>R1011</v>
      </c>
      <c r="R8" s="12">
        <v>60</v>
      </c>
      <c r="S8" s="12" t="str" cm="1">
        <f t="array" ref="S8">_xlfn.IFS(R8&lt;18,"Below 18",R8&lt;=29,"Young Adults",R8&lt;=44,"Adults",R8&lt;=59,"Middle-Aged Adults",R8&lt;=65,"Older Adults",R8&gt;65,"Above 65")</f>
        <v>Older Adults</v>
      </c>
    </row>
    <row r="9" spans="2:19" ht="15.5" hidden="1" x14ac:dyDescent="0.35">
      <c r="B9" s="11" t="s">
        <v>2365</v>
      </c>
      <c r="C9" s="12" t="str">
        <f>VLOOKUP(B9,'Customer Names'!A$2:D$2336,3,0)</f>
        <v xml:space="preserve">  Scott</v>
      </c>
      <c r="D9" s="12" cm="1">
        <f t="array" ref="D9:L9">_xlfn.XLOOKUP(B9,'Medical Examinations'!A$2:A$2336,'Medical Examinations'!B$2:J$2336)</f>
        <v>36.4</v>
      </c>
      <c r="E9" s="12">
        <v>6.07</v>
      </c>
      <c r="F9" s="12" t="str">
        <v>No</v>
      </c>
      <c r="G9" s="12" t="str">
        <v>No</v>
      </c>
      <c r="H9" s="12" t="str">
        <v>No</v>
      </c>
      <c r="I9" s="12">
        <v>0</v>
      </c>
      <c r="J9" s="12" t="str">
        <v>yes</v>
      </c>
      <c r="K9" s="12" t="str">
        <v>Obesity</v>
      </c>
      <c r="L9" s="12" t="str">
        <v>Pre-Diabetes</v>
      </c>
      <c r="M9" s="12" t="str" cm="1">
        <f t="array" ref="M9:R9">_xlfn.XLOOKUP(B9,'Hospitalisation Details'!A$2:A$2344,'Hospitalisation Details'!E$2:J$2344)</f>
        <v>27-Oct-1994</v>
      </c>
      <c r="N9" s="13">
        <v>51194.559999999998</v>
      </c>
      <c r="O9" s="12" t="str">
        <v>tier - 1</v>
      </c>
      <c r="P9" s="12" t="str">
        <v>tier - 3</v>
      </c>
      <c r="Q9" s="12" t="str">
        <v>R1011</v>
      </c>
      <c r="R9" s="12">
        <v>28</v>
      </c>
      <c r="S9" s="12" t="str" cm="1">
        <f t="array" ref="S9">_xlfn.IFS(R9&lt;18,"Below 18",R9&lt;=29,"Young Adults",R9&lt;=44,"Adults",R9&lt;=59,"Middle-Aged Adults",R9&lt;=65,"Older Adults",R9&gt;65,"Above 65")</f>
        <v>Young Adults</v>
      </c>
    </row>
    <row r="10" spans="2:19" ht="15.5" x14ac:dyDescent="0.35">
      <c r="B10" s="11" t="s">
        <v>2364</v>
      </c>
      <c r="C10" s="12" t="str">
        <f>VLOOKUP(B10,'Customer Names'!A$2:D$2336,3,0)</f>
        <v xml:space="preserve">  Stephen</v>
      </c>
      <c r="D10" s="12" cm="1">
        <f t="array" ref="D10:L10">_xlfn.XLOOKUP(B10,'Medical Examinations'!A$2:A$2336,'Medical Examinations'!B$2:J$2336)</f>
        <v>36.96</v>
      </c>
      <c r="E10" s="12">
        <v>7.93</v>
      </c>
      <c r="F10" s="12" t="str">
        <v>No</v>
      </c>
      <c r="G10" s="12" t="str">
        <v>No</v>
      </c>
      <c r="H10" s="12" t="str">
        <v>No</v>
      </c>
      <c r="I10" s="12">
        <v>3</v>
      </c>
      <c r="J10" s="12" t="str">
        <v>yes</v>
      </c>
      <c r="K10" s="12" t="str">
        <v>Obesity</v>
      </c>
      <c r="L10" s="12" t="str">
        <v>Diabetes</v>
      </c>
      <c r="M10" s="12" t="str" cm="1">
        <f t="array" ref="M10:R10">_xlfn.XLOOKUP(B10,'Hospitalisation Details'!A$2:A$2344,'Hospitalisation Details'!E$2:J$2344)</f>
        <v>27-Jun-1958</v>
      </c>
      <c r="N10" s="13">
        <v>49577.66</v>
      </c>
      <c r="O10" s="12" t="str">
        <v>tier - 2</v>
      </c>
      <c r="P10" s="12" t="str">
        <v>tier - 2</v>
      </c>
      <c r="Q10" s="12" t="str">
        <v>R1013</v>
      </c>
      <c r="R10" s="12">
        <v>64</v>
      </c>
      <c r="S10" s="12" t="str" cm="1">
        <f t="array" ref="S10">_xlfn.IFS(R10&lt;18,"Below 18",R10&lt;=29,"Young Adults",R10&lt;=44,"Adults",R10&lt;=59,"Middle-Aged Adults",R10&lt;=65,"Older Adults",R10&gt;65,"Above 65")</f>
        <v>Older Adults</v>
      </c>
    </row>
    <row r="11" spans="2:19" ht="15.5" x14ac:dyDescent="0.35">
      <c r="B11" s="11" t="s">
        <v>2363</v>
      </c>
      <c r="C11" s="12" t="str">
        <f>VLOOKUP(B11,'Customer Names'!A$2:D$2336,3,0)</f>
        <v xml:space="preserve">  Patrick R</v>
      </c>
      <c r="D11" s="12" cm="1">
        <f t="array" ref="D11:L11">_xlfn.XLOOKUP(B11,'Medical Examinations'!A$2:A$2336,'Medical Examinations'!B$2:J$2336)</f>
        <v>41.14</v>
      </c>
      <c r="E11" s="12">
        <v>9.58</v>
      </c>
      <c r="F11" s="12" t="str">
        <v>yes</v>
      </c>
      <c r="G11" s="12" t="str">
        <v>No</v>
      </c>
      <c r="H11" s="12" t="str">
        <v>Yes</v>
      </c>
      <c r="I11" s="12">
        <v>1</v>
      </c>
      <c r="J11" s="12" t="str">
        <v>yes</v>
      </c>
      <c r="K11" s="12" t="str">
        <v>Normal Weight</v>
      </c>
      <c r="L11" s="12" t="str">
        <v>Diabetes</v>
      </c>
      <c r="M11" s="12" t="str" cm="1">
        <f t="array" ref="M11:R11">_xlfn.XLOOKUP(B11,'Hospitalisation Details'!A$2:A$2344,'Hospitalisation Details'!E$2:J$2344)</f>
        <v>4-Sep-1963</v>
      </c>
      <c r="N11" s="13">
        <v>48970.25</v>
      </c>
      <c r="O11" s="12" t="str">
        <v>tier - 1</v>
      </c>
      <c r="P11" s="12" t="str">
        <v>tier - 2</v>
      </c>
      <c r="Q11" s="12" t="str">
        <v>R1013</v>
      </c>
      <c r="R11" s="12">
        <v>59</v>
      </c>
      <c r="S11" s="12" t="str" cm="1">
        <f t="array" ref="S11">_xlfn.IFS(R11&lt;18,"Below 18",R11&lt;=29,"Young Adults",R11&lt;=44,"Adults",R11&lt;=59,"Middle-Aged Adults",R11&lt;=65,"Older Adults",R11&gt;65,"Above 65")</f>
        <v>Middle-Aged Adults</v>
      </c>
    </row>
    <row r="12" spans="2:19" ht="15.5" x14ac:dyDescent="0.35">
      <c r="B12" s="11" t="s">
        <v>2362</v>
      </c>
      <c r="C12" s="12" t="str">
        <f>VLOOKUP(B12,'Customer Names'!A$2:D$2336,3,0)</f>
        <v xml:space="preserve">  Brooke N</v>
      </c>
      <c r="D12" s="12" cm="1">
        <f t="array" ref="D12:L12">_xlfn.XLOOKUP(B12,'Medical Examinations'!A$2:A$2336,'Medical Examinations'!B$2:J$2336)</f>
        <v>38.06</v>
      </c>
      <c r="E12" s="12">
        <v>10.79</v>
      </c>
      <c r="F12" s="12" t="str">
        <v>No</v>
      </c>
      <c r="G12" s="12" t="str">
        <v>No</v>
      </c>
      <c r="H12" s="12" t="str">
        <v>No</v>
      </c>
      <c r="I12" s="12">
        <v>0</v>
      </c>
      <c r="J12" s="12" t="str">
        <v>yes</v>
      </c>
      <c r="K12" s="12" t="str">
        <v>Obesity</v>
      </c>
      <c r="L12" s="12" t="str">
        <v>Diabetes</v>
      </c>
      <c r="M12" s="12" t="str" cm="1">
        <f t="array" ref="M12:R12">_xlfn.XLOOKUP(B12,'Hospitalisation Details'!A$2:A$2344,'Hospitalisation Details'!E$2:J$2344)</f>
        <v>29-Dec-1978</v>
      </c>
      <c r="N12" s="13">
        <v>48885.14</v>
      </c>
      <c r="O12" s="12" t="str">
        <v>tier - 1</v>
      </c>
      <c r="P12" s="12" t="str">
        <v>tier - 2</v>
      </c>
      <c r="Q12" s="12" t="str">
        <v>R1013</v>
      </c>
      <c r="R12" s="12">
        <v>44</v>
      </c>
      <c r="S12" s="12" t="str" cm="1">
        <f t="array" ref="S12">_xlfn.IFS(R12&lt;18,"Below 18",R12&lt;=29,"Young Adults",R12&lt;=44,"Adults",R12&lt;=59,"Middle-Aged Adults",R12&lt;=65,"Older Adults",R12&gt;65,"Above 65")</f>
        <v>Adults</v>
      </c>
    </row>
    <row r="13" spans="2:19" ht="15.5" hidden="1" x14ac:dyDescent="0.35">
      <c r="B13" s="11" t="s">
        <v>2361</v>
      </c>
      <c r="C13" s="12" t="str">
        <f>VLOOKUP(B13,'Customer Names'!A$2:D$2336,3,0)</f>
        <v xml:space="preserve">  Paola Andrea</v>
      </c>
      <c r="D13" s="12" cm="1">
        <f t="array" ref="D13:L13">_xlfn.XLOOKUP(B13,'Medical Examinations'!A$2:A$2336,'Medical Examinations'!B$2:J$2336)</f>
        <v>37.700000000000003</v>
      </c>
      <c r="E13" s="12">
        <v>5.96</v>
      </c>
      <c r="F13" s="12" t="str">
        <v>yes</v>
      </c>
      <c r="G13" s="12" t="str">
        <v>No</v>
      </c>
      <c r="H13" s="12" t="str">
        <v>No</v>
      </c>
      <c r="I13" s="12">
        <v>2</v>
      </c>
      <c r="J13" s="12" t="str">
        <v>yes</v>
      </c>
      <c r="K13" s="12" t="str">
        <v>Obesity</v>
      </c>
      <c r="L13" s="12" t="str">
        <v>Pre-Diabetes</v>
      </c>
      <c r="M13" s="12" t="str" cm="1">
        <f t="array" ref="M13:R13">_xlfn.XLOOKUP(B13,'Hospitalisation Details'!A$2:A$2344,'Hospitalisation Details'!E$2:J$2344)</f>
        <v>22-Jul-1959</v>
      </c>
      <c r="N13" s="13">
        <v>48824.45</v>
      </c>
      <c r="O13" s="12" t="str">
        <v>tier - 2</v>
      </c>
      <c r="P13" s="12" t="str">
        <v>tier - 1</v>
      </c>
      <c r="Q13" s="12" t="str">
        <v>R1011</v>
      </c>
      <c r="R13" s="12">
        <v>63</v>
      </c>
      <c r="S13" s="12" t="str" cm="1">
        <f t="array" ref="S13">_xlfn.IFS(R13&lt;18,"Below 18",R13&lt;=29,"Young Adults",R13&lt;=44,"Adults",R13&lt;=59,"Middle-Aged Adults",R13&lt;=65,"Older Adults",R13&gt;65,"Above 65")</f>
        <v>Older Adults</v>
      </c>
    </row>
    <row r="14" spans="2:19" ht="15.5" x14ac:dyDescent="0.35">
      <c r="B14" s="11" t="s">
        <v>2360</v>
      </c>
      <c r="C14" s="12" t="str">
        <f>VLOOKUP(B14,'Customer Names'!A$2:D$2336,3,0)</f>
        <v xml:space="preserve">  David</v>
      </c>
      <c r="D14" s="12" cm="1">
        <f t="array" ref="D14:L14">_xlfn.XLOOKUP(B14,'Medical Examinations'!A$2:A$2336,'Medical Examinations'!B$2:J$2336)</f>
        <v>42.13</v>
      </c>
      <c r="E14" s="12">
        <v>11.9</v>
      </c>
      <c r="F14" s="12" t="str">
        <v>No</v>
      </c>
      <c r="G14" s="12" t="str">
        <v>No</v>
      </c>
      <c r="H14" s="12" t="str">
        <v>No</v>
      </c>
      <c r="I14" s="12">
        <v>0</v>
      </c>
      <c r="J14" s="12" t="str">
        <v>yes</v>
      </c>
      <c r="K14" s="12" t="str">
        <v>Obesity</v>
      </c>
      <c r="L14" s="12" t="str">
        <v>Diabetes</v>
      </c>
      <c r="M14" s="12" t="str" cm="1">
        <f t="array" ref="M14:R14">_xlfn.XLOOKUP(B14,'Hospitalisation Details'!A$2:A$2344,'Hospitalisation Details'!E$2:J$2344)</f>
        <v>27-Oct-1965</v>
      </c>
      <c r="N14" s="13">
        <v>48675.519999999997</v>
      </c>
      <c r="O14" s="12" t="str">
        <v>tier - 1</v>
      </c>
      <c r="P14" s="12" t="str">
        <v>tier - 2</v>
      </c>
      <c r="Q14" s="12" t="str">
        <v>R1013</v>
      </c>
      <c r="R14" s="12">
        <v>57</v>
      </c>
      <c r="S14" s="12" t="str" cm="1">
        <f t="array" ref="S14">_xlfn.IFS(R14&lt;18,"Below 18",R14&lt;=29,"Young Adults",R14&lt;=44,"Adults",R14&lt;=59,"Middle-Aged Adults",R14&lt;=65,"Older Adults",R14&gt;65,"Above 65")</f>
        <v>Middle-Aged Adults</v>
      </c>
    </row>
    <row r="15" spans="2:19" ht="15.5" x14ac:dyDescent="0.35">
      <c r="B15" s="11" t="s">
        <v>2359</v>
      </c>
      <c r="C15" s="12" t="str">
        <f>VLOOKUP(B15,'Customer Names'!A$2:D$2336,3,0)</f>
        <v xml:space="preserve">  Wade</v>
      </c>
      <c r="D15" s="12" cm="1">
        <f t="array" ref="D15:L15">_xlfn.XLOOKUP(B15,'Medical Examinations'!A$2:A$2336,'Medical Examinations'!B$2:J$2336)</f>
        <v>40.92</v>
      </c>
      <c r="E15" s="12">
        <v>8.41</v>
      </c>
      <c r="F15" s="12" t="str">
        <v>No</v>
      </c>
      <c r="G15" s="12" t="str">
        <v>No</v>
      </c>
      <c r="H15" s="12" t="str">
        <v>No</v>
      </c>
      <c r="I15" s="12">
        <v>0</v>
      </c>
      <c r="J15" s="12" t="str">
        <v>yes</v>
      </c>
      <c r="K15" s="12" t="str">
        <v>Obesity</v>
      </c>
      <c r="L15" s="12" t="str">
        <v>Diabetes</v>
      </c>
      <c r="M15" s="12" t="str" cm="1">
        <f t="array" ref="M15:R15">_xlfn.XLOOKUP(B15,'Hospitalisation Details'!A$2:A$2344,'Hospitalisation Details'!E$2:J$2344)</f>
        <v>11-Oct-1962</v>
      </c>
      <c r="N15" s="13">
        <v>48673.56</v>
      </c>
      <c r="O15" s="12" t="str">
        <v>tier - 1</v>
      </c>
      <c r="P15" s="12" t="str">
        <v>tier - 2</v>
      </c>
      <c r="Q15" s="12" t="str">
        <v>R1013</v>
      </c>
      <c r="R15" s="12">
        <v>60</v>
      </c>
      <c r="S15" s="12" t="str" cm="1">
        <f t="array" ref="S15">_xlfn.IFS(R15&lt;18,"Below 18",R15&lt;=29,"Young Adults",R15&lt;=44,"Adults",R15&lt;=59,"Middle-Aged Adults",R15&lt;=65,"Older Adults",R15&gt;65,"Above 65")</f>
        <v>Older Adults</v>
      </c>
    </row>
    <row r="16" spans="2:19" ht="15.5" x14ac:dyDescent="0.35">
      <c r="B16" s="11" t="s">
        <v>2358</v>
      </c>
      <c r="C16" s="12" t="str">
        <f>VLOOKUP(B16,'Customer Names'!A$2:D$2336,3,0)</f>
        <v xml:space="preserve">  Franklin</v>
      </c>
      <c r="D16" s="12" cm="1">
        <f t="array" ref="D16:L16">_xlfn.XLOOKUP(B16,'Medical Examinations'!A$2:A$2336,'Medical Examinations'!B$2:J$2336)</f>
        <v>40.564999999999998</v>
      </c>
      <c r="E16" s="12">
        <v>7.02</v>
      </c>
      <c r="F16" s="12" t="str">
        <v>No</v>
      </c>
      <c r="G16" s="12" t="str">
        <v>No</v>
      </c>
      <c r="H16" s="12" t="str">
        <v>No</v>
      </c>
      <c r="I16" s="12">
        <v>0</v>
      </c>
      <c r="J16" s="12" t="str">
        <v>yes</v>
      </c>
      <c r="K16" s="12" t="str">
        <v>Obesity</v>
      </c>
      <c r="L16" s="12" t="str">
        <v>Diabetes</v>
      </c>
      <c r="M16" s="12" t="str" cm="1">
        <f t="array" ref="M16:R16">_xlfn.XLOOKUP(B16,'Hospitalisation Details'!A$2:A$2344,'Hospitalisation Details'!E$2:J$2344)</f>
        <v>1-Dec-1968</v>
      </c>
      <c r="N16" s="13">
        <v>48549.18</v>
      </c>
      <c r="O16" s="12" t="str">
        <v>tier - 1</v>
      </c>
      <c r="P16" s="12" t="str">
        <v>tier - 3</v>
      </c>
      <c r="Q16" s="12" t="str">
        <v>R1016</v>
      </c>
      <c r="R16" s="12">
        <v>54</v>
      </c>
      <c r="S16" s="12" t="str" cm="1">
        <f t="array" ref="S16">_xlfn.IFS(R16&lt;18,"Below 18",R16&lt;=29,"Young Adults",R16&lt;=44,"Adults",R16&lt;=59,"Middle-Aged Adults",R16&lt;=65,"Older Adults",R16&gt;65,"Above 65")</f>
        <v>Middle-Aged Adults</v>
      </c>
    </row>
    <row r="17" spans="2:19" ht="15.5" x14ac:dyDescent="0.35">
      <c r="B17" s="11" t="s">
        <v>2357</v>
      </c>
      <c r="C17" s="12" t="str">
        <f>VLOOKUP(B17,'Customer Names'!A$2:D$2336,3,0)</f>
        <v xml:space="preserve">  Leilani M</v>
      </c>
      <c r="D17" s="12" cm="1">
        <f t="array" ref="D17:L17">_xlfn.XLOOKUP(B17,'Medical Examinations'!A$2:A$2336,'Medical Examinations'!B$2:J$2336)</f>
        <v>36.384999999999998</v>
      </c>
      <c r="E17" s="12">
        <v>7.59</v>
      </c>
      <c r="F17" s="12" t="str">
        <v>yes</v>
      </c>
      <c r="G17" s="12" t="str">
        <v>No</v>
      </c>
      <c r="H17" s="12" t="str">
        <v>No</v>
      </c>
      <c r="I17" s="12">
        <v>2</v>
      </c>
      <c r="J17" s="12" t="str">
        <v>yes</v>
      </c>
      <c r="K17" s="12" t="str">
        <v>Obesity</v>
      </c>
      <c r="L17" s="12" t="str">
        <v>Diabetes</v>
      </c>
      <c r="M17" s="12" t="str" cm="1">
        <f t="array" ref="M17:R17">_xlfn.XLOOKUP(B17,'Hospitalisation Details'!A$2:A$2344,'Hospitalisation Details'!E$2:J$2344)</f>
        <v>21-Dec-1961</v>
      </c>
      <c r="N17" s="13">
        <v>48517.56</v>
      </c>
      <c r="O17" s="12" t="str">
        <v>tier - 1</v>
      </c>
      <c r="P17" s="12" t="str">
        <v>tier - 3</v>
      </c>
      <c r="Q17" s="12" t="str">
        <v>R1024</v>
      </c>
      <c r="R17" s="12">
        <v>61</v>
      </c>
      <c r="S17" s="12" t="str" cm="1">
        <f t="array" ref="S17">_xlfn.IFS(R17&lt;18,"Below 18",R17&lt;=29,"Young Adults",R17&lt;=44,"Adults",R17&lt;=59,"Middle-Aged Adults",R17&lt;=65,"Older Adults",R17&gt;65,"Above 65")</f>
        <v>Older Adults</v>
      </c>
    </row>
    <row r="18" spans="2:19" ht="15.5" x14ac:dyDescent="0.35">
      <c r="B18" s="11" t="s">
        <v>2356</v>
      </c>
      <c r="C18" s="12" t="str">
        <f>VLOOKUP(B18,'Customer Names'!A$2:D$2336,3,0)</f>
        <v xml:space="preserve">  Philippe</v>
      </c>
      <c r="D18" s="12" cm="1">
        <f t="array" ref="D18:L18">_xlfn.XLOOKUP(B18,'Medical Examinations'!A$2:A$2336,'Medical Examinations'!B$2:J$2336)</f>
        <v>39.9</v>
      </c>
      <c r="E18" s="12">
        <v>11.32</v>
      </c>
      <c r="F18" s="12" t="str">
        <v>No</v>
      </c>
      <c r="G18" s="12" t="str">
        <v>No</v>
      </c>
      <c r="H18" s="12" t="str">
        <v>No</v>
      </c>
      <c r="I18" s="12">
        <v>0</v>
      </c>
      <c r="J18" s="12" t="str">
        <v>yes</v>
      </c>
      <c r="K18" s="12" t="str">
        <v>Obesity</v>
      </c>
      <c r="L18" s="12" t="str">
        <v>Diabetes</v>
      </c>
      <c r="M18" s="12" t="str" cm="1">
        <f t="array" ref="M18:R18">_xlfn.XLOOKUP(B18,'Hospitalisation Details'!A$2:A$2344,'Hospitalisation Details'!E$2:J$2344)</f>
        <v>27-Aug-1962</v>
      </c>
      <c r="N18" s="13">
        <v>48173.36</v>
      </c>
      <c r="O18" s="12" t="str">
        <v>tier - 1</v>
      </c>
      <c r="P18" s="12" t="str">
        <v>tier - 3</v>
      </c>
      <c r="Q18" s="12" t="str">
        <v>R1011</v>
      </c>
      <c r="R18" s="12">
        <v>60</v>
      </c>
      <c r="S18" s="12" t="str" cm="1">
        <f t="array" ref="S18">_xlfn.IFS(R18&lt;18,"Below 18",R18&lt;=29,"Young Adults",R18&lt;=44,"Adults",R18&lt;=59,"Middle-Aged Adults",R18&lt;=65,"Older Adults",R18&gt;65,"Above 65")</f>
        <v>Older Adults</v>
      </c>
    </row>
    <row r="19" spans="2:19" ht="15.5" x14ac:dyDescent="0.35">
      <c r="B19" s="11" t="s">
        <v>2355</v>
      </c>
      <c r="C19" s="12" t="str">
        <f>VLOOKUP(B19,'Customer Names'!A$2:D$2336,3,0)</f>
        <v xml:space="preserve">  Jennifer A</v>
      </c>
      <c r="D19" s="12" cm="1">
        <f t="array" ref="D19:L19">_xlfn.XLOOKUP(B19,'Medical Examinations'!A$2:A$2336,'Medical Examinations'!B$2:J$2336)</f>
        <v>33.799999999999997</v>
      </c>
      <c r="E19" s="12">
        <v>7.67</v>
      </c>
      <c r="F19" s="12" t="str">
        <v>No</v>
      </c>
      <c r="G19" s="12" t="str">
        <v>No</v>
      </c>
      <c r="H19" s="12" t="str">
        <v>No</v>
      </c>
      <c r="I19" s="12">
        <v>3</v>
      </c>
      <c r="J19" s="12" t="str">
        <v>yes</v>
      </c>
      <c r="K19" s="12" t="str">
        <v>Obesity</v>
      </c>
      <c r="L19" s="12" t="str">
        <v>Diabetes</v>
      </c>
      <c r="M19" s="12" t="str" cm="1">
        <f t="array" ref="M19:R19">_xlfn.XLOOKUP(B19,'Hospitalisation Details'!A$2:A$2344,'Hospitalisation Details'!E$2:J$2344)</f>
        <v>16-Nov-1958</v>
      </c>
      <c r="N19" s="13">
        <v>47928.03</v>
      </c>
      <c r="O19" s="12" t="str">
        <v>tier - 2</v>
      </c>
      <c r="P19" s="12" t="str">
        <v>tier - 3</v>
      </c>
      <c r="Q19" s="12" t="str">
        <v>R1011</v>
      </c>
      <c r="R19" s="12">
        <v>64</v>
      </c>
      <c r="S19" s="12" t="str" cm="1">
        <f t="array" ref="S19">_xlfn.IFS(R19&lt;18,"Below 18",R19&lt;=29,"Young Adults",R19&lt;=44,"Adults",R19&lt;=59,"Middle-Aged Adults",R19&lt;=65,"Older Adults",R19&gt;65,"Above 65")</f>
        <v>Older Adults</v>
      </c>
    </row>
    <row r="20" spans="2:19" ht="15.5" x14ac:dyDescent="0.35">
      <c r="B20" s="11" t="s">
        <v>2354</v>
      </c>
      <c r="C20" s="12" t="str">
        <f>VLOOKUP(B20,'Customer Names'!A$2:D$2336,3,0)</f>
        <v xml:space="preserve">  Christina M</v>
      </c>
      <c r="D20" s="12" cm="1">
        <f t="array" ref="D20:L20">_xlfn.XLOOKUP(B20,'Medical Examinations'!A$2:A$2336,'Medical Examinations'!B$2:J$2336)</f>
        <v>36.765000000000001</v>
      </c>
      <c r="E20" s="12">
        <v>7.29</v>
      </c>
      <c r="F20" s="12" t="str">
        <v>yes</v>
      </c>
      <c r="G20" s="12" t="str">
        <v>No</v>
      </c>
      <c r="H20" s="12" t="str">
        <v>Yes</v>
      </c>
      <c r="I20" s="12">
        <v>1</v>
      </c>
      <c r="J20" s="12" t="str">
        <v>yes</v>
      </c>
      <c r="K20" s="12" t="str">
        <v>Overweight</v>
      </c>
      <c r="L20" s="12" t="str">
        <v>Diabetes</v>
      </c>
      <c r="M20" s="12" t="str" cm="1">
        <f t="array" ref="M20:R20">_xlfn.XLOOKUP(B20,'Hospitalisation Details'!A$2:A$2344,'Hospitalisation Details'!E$2:J$2344)</f>
        <v>5-Aug-1963</v>
      </c>
      <c r="N20" s="13">
        <v>47896.79</v>
      </c>
      <c r="O20" s="12" t="str">
        <v>tier - 1</v>
      </c>
      <c r="P20" s="12" t="str">
        <v>tier - 3</v>
      </c>
      <c r="Q20" s="12" t="str">
        <v>R1024</v>
      </c>
      <c r="R20" s="12">
        <v>59</v>
      </c>
      <c r="S20" s="12" t="str" cm="1">
        <f t="array" ref="S20">_xlfn.IFS(R20&lt;18,"Below 18",R20&lt;=29,"Young Adults",R20&lt;=44,"Adults",R20&lt;=59,"Middle-Aged Adults",R20&lt;=65,"Older Adults",R20&gt;65,"Above 65")</f>
        <v>Middle-Aged Adults</v>
      </c>
    </row>
    <row r="21" spans="2:19" ht="15.5" hidden="1" x14ac:dyDescent="0.35">
      <c r="B21" s="11" t="s">
        <v>2353</v>
      </c>
      <c r="C21" s="12" t="str">
        <f>VLOOKUP(B21,'Customer Names'!A$2:D$2336,3,0)</f>
        <v xml:space="preserve">  Said Sr</v>
      </c>
      <c r="D21" s="12" cm="1">
        <f t="array" ref="D21:L21">_xlfn.XLOOKUP(B21,'Medical Examinations'!A$2:A$2336,'Medical Examinations'!B$2:J$2336)</f>
        <v>36.954999999999998</v>
      </c>
      <c r="E21" s="12">
        <v>4.72</v>
      </c>
      <c r="F21" s="12" t="str">
        <v>yes</v>
      </c>
      <c r="G21" s="12" t="str">
        <v>No</v>
      </c>
      <c r="H21" s="12" t="str">
        <v>No</v>
      </c>
      <c r="I21" s="12">
        <v>1</v>
      </c>
      <c r="J21" s="12" t="str">
        <v>yes</v>
      </c>
      <c r="K21" s="12" t="str">
        <v>Obesity</v>
      </c>
      <c r="L21" s="12" t="str">
        <v>Normal</v>
      </c>
      <c r="M21" s="12" t="str" cm="1">
        <f t="array" ref="M21:R21">_xlfn.XLOOKUP(B21,'Hospitalisation Details'!A$2:A$2344,'Hospitalisation Details'!E$2:J$2344)</f>
        <v>7-Nov-1964</v>
      </c>
      <c r="N21" s="13">
        <v>47496.49</v>
      </c>
      <c r="O21" s="12" t="str">
        <v>tier - 1</v>
      </c>
      <c r="P21" s="12" t="str">
        <v>tier - 3</v>
      </c>
      <c r="Q21" s="12" t="str">
        <v>R1012</v>
      </c>
      <c r="R21" s="12">
        <v>58</v>
      </c>
      <c r="S21" s="12" t="str" cm="1">
        <f t="array" ref="S21">_xlfn.IFS(R21&lt;18,"Below 18",R21&lt;=29,"Young Adults",R21&lt;=44,"Adults",R21&lt;=59,"Middle-Aged Adults",R21&lt;=65,"Older Adults",R21&gt;65,"Above 65")</f>
        <v>Middle-Aged Adults</v>
      </c>
    </row>
    <row r="22" spans="2:19" ht="15.5" x14ac:dyDescent="0.35">
      <c r="B22" s="11" t="s">
        <v>2352</v>
      </c>
      <c r="C22" s="12" t="str">
        <f>VLOOKUP(B22,'Customer Names'!A$2:D$2336,3,0)</f>
        <v xml:space="preserve">  John</v>
      </c>
      <c r="D22" s="12" cm="1">
        <f t="array" ref="D22:L22">_xlfn.XLOOKUP(B22,'Medical Examinations'!A$2:A$2336,'Medical Examinations'!B$2:J$2336)</f>
        <v>42.9</v>
      </c>
      <c r="E22" s="12">
        <v>11.41</v>
      </c>
      <c r="F22" s="12" t="str">
        <v>No</v>
      </c>
      <c r="G22" s="12" t="str">
        <v>No</v>
      </c>
      <c r="H22" s="12" t="str">
        <v>No</v>
      </c>
      <c r="I22" s="12">
        <v>0</v>
      </c>
      <c r="J22" s="12" t="str">
        <v>yes</v>
      </c>
      <c r="K22" s="12" t="str">
        <v>Obesity</v>
      </c>
      <c r="L22" s="12" t="str">
        <v>Diabetes</v>
      </c>
      <c r="M22" s="12" t="str" cm="1">
        <f t="array" ref="M22:R22">_xlfn.XLOOKUP(B22,'Hospitalisation Details'!A$2:A$2344,'Hospitalisation Details'!E$2:J$2344)</f>
        <v>27-Sep-1971</v>
      </c>
      <c r="N22" s="13">
        <v>47462.89</v>
      </c>
      <c r="O22" s="12" t="str">
        <v>tier - 1</v>
      </c>
      <c r="P22" s="12" t="str">
        <v>tier - 2</v>
      </c>
      <c r="Q22" s="12" t="str">
        <v>R1013</v>
      </c>
      <c r="R22" s="12">
        <v>51</v>
      </c>
      <c r="S22" s="12" t="str" cm="1">
        <f t="array" ref="S22">_xlfn.IFS(R22&lt;18,"Below 18",R22&lt;=29,"Young Adults",R22&lt;=44,"Adults",R22&lt;=59,"Middle-Aged Adults",R22&lt;=65,"Older Adults",R22&gt;65,"Above 65")</f>
        <v>Middle-Aged Adults</v>
      </c>
    </row>
    <row r="23" spans="2:19" ht="15.5" x14ac:dyDescent="0.35">
      <c r="B23" s="11" t="s">
        <v>2351</v>
      </c>
      <c r="C23" s="12" t="str">
        <f>VLOOKUP(B23,'Customer Names'!A$2:D$2336,3,0)</f>
        <v xml:space="preserve">  Myles</v>
      </c>
      <c r="D23" s="12" cm="1">
        <f t="array" ref="D23:L23">_xlfn.XLOOKUP(B23,'Medical Examinations'!A$2:A$2336,'Medical Examinations'!B$2:J$2336)</f>
        <v>36.299999999999997</v>
      </c>
      <c r="E23" s="12">
        <v>11.5</v>
      </c>
      <c r="F23" s="12" t="str">
        <v>yes</v>
      </c>
      <c r="G23" s="12" t="str">
        <v>No</v>
      </c>
      <c r="H23" s="12" t="str">
        <v>No</v>
      </c>
      <c r="I23" s="12">
        <v>2</v>
      </c>
      <c r="J23" s="12" t="str">
        <v>yes</v>
      </c>
      <c r="K23" s="12" t="str">
        <v>Obesity</v>
      </c>
      <c r="L23" s="12" t="str">
        <v>Diabetes</v>
      </c>
      <c r="M23" s="12" t="str" cm="1">
        <f t="array" ref="M23:R23">_xlfn.XLOOKUP(B23,'Hospitalisation Details'!A$2:A$2344,'Hospitalisation Details'!E$2:J$2344)</f>
        <v>13-Jun-1961</v>
      </c>
      <c r="N23" s="13">
        <v>47403.88</v>
      </c>
      <c r="O23" s="12" t="str">
        <v>tier - 1</v>
      </c>
      <c r="P23" s="12" t="str">
        <v>tier - 3</v>
      </c>
      <c r="Q23" s="12" t="str">
        <v>R1011</v>
      </c>
      <c r="R23" s="12">
        <v>61</v>
      </c>
      <c r="S23" s="12" t="str" cm="1">
        <f t="array" ref="S23">_xlfn.IFS(R23&lt;18,"Below 18",R23&lt;=29,"Young Adults",R23&lt;=44,"Adults",R23&lt;=59,"Middle-Aged Adults",R23&lt;=65,"Older Adults",R23&gt;65,"Above 65")</f>
        <v>Older Adults</v>
      </c>
    </row>
    <row r="24" spans="2:19" ht="15.5" hidden="1" x14ac:dyDescent="0.35">
      <c r="B24" s="11" t="s">
        <v>2350</v>
      </c>
      <c r="C24" s="12" t="str">
        <f>VLOOKUP(B24,'Customer Names'!A$2:D$2336,3,0)</f>
        <v xml:space="preserve">  Madelyn C</v>
      </c>
      <c r="D24" s="12" cm="1">
        <f t="array" ref="D24:L24">_xlfn.XLOOKUP(B24,'Medical Examinations'!A$2:A$2336,'Medical Examinations'!B$2:J$2336)</f>
        <v>32.200000000000003</v>
      </c>
      <c r="E24" s="12">
        <v>6.22</v>
      </c>
      <c r="F24" s="12" t="str">
        <v>yes</v>
      </c>
      <c r="G24" s="12" t="str">
        <v>No</v>
      </c>
      <c r="H24" s="12" t="str">
        <v>No</v>
      </c>
      <c r="I24" s="12">
        <v>2</v>
      </c>
      <c r="J24" s="12" t="str">
        <v>yes</v>
      </c>
      <c r="K24" s="12" t="str">
        <v>Overweight</v>
      </c>
      <c r="L24" s="12" t="str">
        <v>Pre-Diabetes</v>
      </c>
      <c r="M24" s="12" t="str" cm="1">
        <f t="array" ref="M24:R24">_xlfn.XLOOKUP(B24,'Hospitalisation Details'!A$2:A$2344,'Hospitalisation Details'!E$2:J$2344)</f>
        <v>4-Oct-1959</v>
      </c>
      <c r="N24" s="13">
        <v>47305.31</v>
      </c>
      <c r="O24" s="12" t="str">
        <v>tier - 2</v>
      </c>
      <c r="P24" s="12" t="str">
        <v>tier - 1</v>
      </c>
      <c r="Q24" s="12" t="str">
        <v>R1011</v>
      </c>
      <c r="R24" s="12">
        <v>63</v>
      </c>
      <c r="S24" s="12" t="str" cm="1">
        <f t="array" ref="S24">_xlfn.IFS(R24&lt;18,"Below 18",R24&lt;=29,"Young Adults",R24&lt;=44,"Adults",R24&lt;=59,"Middle-Aged Adults",R24&lt;=65,"Older Adults",R24&gt;65,"Above 65")</f>
        <v>Older Adults</v>
      </c>
    </row>
    <row r="25" spans="2:19" ht="15.5" x14ac:dyDescent="0.35">
      <c r="B25" s="11" t="s">
        <v>2349</v>
      </c>
      <c r="C25" s="12" t="str">
        <f>VLOOKUP(B25,'Customer Names'!A$2:D$2336,3,0)</f>
        <v xml:space="preserve">  Nicole</v>
      </c>
      <c r="D25" s="12" cm="1">
        <f t="array" ref="D25:L25">_xlfn.XLOOKUP(B25,'Medical Examinations'!A$2:A$2336,'Medical Examinations'!B$2:J$2336)</f>
        <v>31.3</v>
      </c>
      <c r="E25" s="12">
        <v>11.38</v>
      </c>
      <c r="F25" s="12" t="str">
        <v>No</v>
      </c>
      <c r="G25" s="12" t="str">
        <v>No</v>
      </c>
      <c r="H25" s="12" t="str">
        <v>No</v>
      </c>
      <c r="I25" s="12">
        <v>3</v>
      </c>
      <c r="J25" s="12" t="str">
        <v>yes</v>
      </c>
      <c r="K25" s="12" t="str">
        <v>Normal Weight</v>
      </c>
      <c r="L25" s="12" t="str">
        <v>Diabetes</v>
      </c>
      <c r="M25" s="12" t="str" cm="1">
        <f t="array" ref="M25:R25">_xlfn.XLOOKUP(B25,'Hospitalisation Details'!A$2:A$2344,'Hospitalisation Details'!E$2:J$2344)</f>
        <v>3-Sep-1958</v>
      </c>
      <c r="N25" s="13">
        <v>47291.06</v>
      </c>
      <c r="O25" s="12" t="str">
        <v>tier - 2</v>
      </c>
      <c r="P25" s="12" t="str">
        <v>tier - 1</v>
      </c>
      <c r="Q25" s="12" t="str">
        <v>R1011</v>
      </c>
      <c r="R25" s="12">
        <v>64</v>
      </c>
      <c r="S25" s="12" t="str" cm="1">
        <f t="array" ref="S25">_xlfn.IFS(R25&lt;18,"Below 18",R25&lt;=29,"Young Adults",R25&lt;=44,"Adults",R25&lt;=59,"Middle-Aged Adults",R25&lt;=65,"Older Adults",R25&gt;65,"Above 65")</f>
        <v>Older Adults</v>
      </c>
    </row>
    <row r="26" spans="2:19" ht="15.5" x14ac:dyDescent="0.35">
      <c r="B26" s="11" t="s">
        <v>2348</v>
      </c>
      <c r="C26" s="12" t="str">
        <f>VLOOKUP(B26,'Customer Names'!A$2:D$2336,3,0)</f>
        <v xml:space="preserve">  Eric A</v>
      </c>
      <c r="D26" s="12" cm="1">
        <f t="array" ref="D26:L26">_xlfn.XLOOKUP(B26,'Medical Examinations'!A$2:A$2336,'Medical Examinations'!B$2:J$2336)</f>
        <v>41.8</v>
      </c>
      <c r="E26" s="12">
        <v>7.89</v>
      </c>
      <c r="F26" s="12" t="str">
        <v>yes</v>
      </c>
      <c r="G26" s="12" t="str">
        <v>No</v>
      </c>
      <c r="H26" s="12" t="str">
        <v>No</v>
      </c>
      <c r="I26" s="12">
        <v>2</v>
      </c>
      <c r="J26" s="12" t="str">
        <v>yes</v>
      </c>
      <c r="K26" s="12" t="str">
        <v>Obesity</v>
      </c>
      <c r="L26" s="12" t="str">
        <v>Diabetes</v>
      </c>
      <c r="M26" s="12" t="str" cm="1">
        <f t="array" ref="M26:R26">_xlfn.XLOOKUP(B26,'Hospitalisation Details'!A$2:A$2344,'Hospitalisation Details'!E$2:J$2344)</f>
        <v>28-Dec-1970</v>
      </c>
      <c r="N26" s="13">
        <v>47269.85</v>
      </c>
      <c r="O26" s="12" t="str">
        <v>tier - 1</v>
      </c>
      <c r="P26" s="12" t="str">
        <v>tier - 2</v>
      </c>
      <c r="Q26" s="12" t="str">
        <v>R1013</v>
      </c>
      <c r="R26" s="12">
        <v>52</v>
      </c>
      <c r="S26" s="12" t="str" cm="1">
        <f t="array" ref="S26">_xlfn.IFS(R26&lt;18,"Below 18",R26&lt;=29,"Young Adults",R26&lt;=44,"Adults",R26&lt;=59,"Middle-Aged Adults",R26&lt;=65,"Older Adults",R26&gt;65,"Above 65")</f>
        <v>Middle-Aged Adults</v>
      </c>
    </row>
    <row r="27" spans="2:19" ht="15.5" hidden="1" x14ac:dyDescent="0.35">
      <c r="B27" s="11" t="s">
        <v>2347</v>
      </c>
      <c r="C27" s="12" t="str">
        <f>VLOOKUP(B27,'Customer Names'!A$2:D$2336,3,0)</f>
        <v xml:space="preserve">  Emiliano I</v>
      </c>
      <c r="D27" s="12" cm="1">
        <f t="array" ref="D27:L27">_xlfn.XLOOKUP(B27,'Medical Examinations'!A$2:A$2336,'Medical Examinations'!B$2:J$2336)</f>
        <v>35.090000000000003</v>
      </c>
      <c r="E27" s="12">
        <v>4.38</v>
      </c>
      <c r="F27" s="12" t="str">
        <v>yes</v>
      </c>
      <c r="G27" s="12" t="str">
        <v>No</v>
      </c>
      <c r="H27" s="12" t="str">
        <v>No</v>
      </c>
      <c r="I27" s="12">
        <v>2</v>
      </c>
      <c r="J27" s="12" t="str">
        <v>yes</v>
      </c>
      <c r="K27" s="12" t="str">
        <v>Normal Weight</v>
      </c>
      <c r="L27" s="12" t="str">
        <v>Normal</v>
      </c>
      <c r="M27" s="12" t="str" cm="1">
        <f t="array" ref="M27:R27">_xlfn.XLOOKUP(B27,'Hospitalisation Details'!A$2:A$2344,'Hospitalisation Details'!E$2:J$2344)</f>
        <v>14-Jul-1959</v>
      </c>
      <c r="N27" s="13">
        <v>47055.53</v>
      </c>
      <c r="O27" s="12" t="str">
        <v>tier - 2</v>
      </c>
      <c r="P27" s="12" t="str">
        <v>tier - 1</v>
      </c>
      <c r="Q27" s="12" t="str">
        <v>R1013</v>
      </c>
      <c r="R27" s="12">
        <v>63</v>
      </c>
      <c r="S27" s="12" t="str" cm="1">
        <f t="array" ref="S27">_xlfn.IFS(R27&lt;18,"Below 18",R27&lt;=29,"Young Adults",R27&lt;=44,"Adults",R27&lt;=59,"Middle-Aged Adults",R27&lt;=65,"Older Adults",R27&gt;65,"Above 65")</f>
        <v>Older Adults</v>
      </c>
    </row>
    <row r="28" spans="2:19" ht="15.5" x14ac:dyDescent="0.35">
      <c r="B28" s="11" t="s">
        <v>2346</v>
      </c>
      <c r="C28" s="12" t="str">
        <f>VLOOKUP(B28,'Customer Names'!A$2:D$2336,3,0)</f>
        <v xml:space="preserve">  Adam</v>
      </c>
      <c r="D28" s="12" cm="1">
        <f t="array" ref="D28:L28">_xlfn.XLOOKUP(B28,'Medical Examinations'!A$2:A$2336,'Medical Examinations'!B$2:J$2336)</f>
        <v>33.880000000000003</v>
      </c>
      <c r="E28" s="12">
        <v>7.01</v>
      </c>
      <c r="F28" s="12" t="str">
        <v>No</v>
      </c>
      <c r="G28" s="12" t="str">
        <v>No</v>
      </c>
      <c r="H28" s="12" t="str">
        <v>No</v>
      </c>
      <c r="I28" s="12">
        <v>3</v>
      </c>
      <c r="J28" s="12" t="str">
        <v>yes</v>
      </c>
      <c r="K28" s="12" t="str">
        <v>Obesity</v>
      </c>
      <c r="L28" s="12" t="str">
        <v>Diabetes</v>
      </c>
      <c r="M28" s="12" t="str" cm="1">
        <f t="array" ref="M28:R28">_xlfn.XLOOKUP(B28,'Hospitalisation Details'!A$2:A$2344,'Hospitalisation Details'!E$2:J$2344)</f>
        <v>15-Sep-1958</v>
      </c>
      <c r="N28" s="13">
        <v>46889.26</v>
      </c>
      <c r="O28" s="12" t="str">
        <v>tier - 2</v>
      </c>
      <c r="P28" s="12" t="str">
        <v>tier - 3</v>
      </c>
      <c r="Q28" s="12" t="str">
        <v>R1013</v>
      </c>
      <c r="R28" s="12">
        <v>64</v>
      </c>
      <c r="S28" s="12" t="str" cm="1">
        <f t="array" ref="S28">_xlfn.IFS(R28&lt;18,"Below 18",R28&lt;=29,"Young Adults",R28&lt;=44,"Adults",R28&lt;=59,"Middle-Aged Adults",R28&lt;=65,"Older Adults",R28&gt;65,"Above 65")</f>
        <v>Older Adults</v>
      </c>
    </row>
    <row r="29" spans="2:19" ht="15.5" x14ac:dyDescent="0.35">
      <c r="B29" s="11" t="s">
        <v>2345</v>
      </c>
      <c r="C29" s="12" t="str">
        <f>VLOOKUP(B29,'Customer Names'!A$2:D$2336,3,0)</f>
        <v xml:space="preserve">  Zach</v>
      </c>
      <c r="D29" s="12" cm="1">
        <f t="array" ref="D29:L29">_xlfn.XLOOKUP(B29,'Medical Examinations'!A$2:A$2336,'Medical Examinations'!B$2:J$2336)</f>
        <v>30.875</v>
      </c>
      <c r="E29" s="12">
        <v>11.88</v>
      </c>
      <c r="F29" s="12" t="str">
        <v>No</v>
      </c>
      <c r="G29" s="12" t="str">
        <v>No</v>
      </c>
      <c r="H29" s="12" t="str">
        <v>No</v>
      </c>
      <c r="I29" s="12">
        <v>0</v>
      </c>
      <c r="J29" s="12" t="str">
        <v>yes</v>
      </c>
      <c r="K29" s="12" t="str">
        <v>Overweight</v>
      </c>
      <c r="L29" s="12" t="str">
        <v>Diabetes</v>
      </c>
      <c r="M29" s="12" t="str" cm="1">
        <f t="array" ref="M29:R29">_xlfn.XLOOKUP(B29,'Hospitalisation Details'!A$2:A$2344,'Hospitalisation Details'!E$2:J$2344)</f>
        <v>17-Nov-1960</v>
      </c>
      <c r="N29" s="13">
        <v>46718.16</v>
      </c>
      <c r="O29" s="12" t="str">
        <v>tier - 1</v>
      </c>
      <c r="P29" s="12" t="str">
        <v>tier - 1</v>
      </c>
      <c r="Q29" s="12" t="str">
        <v>R1012</v>
      </c>
      <c r="R29" s="12">
        <v>62</v>
      </c>
      <c r="S29" s="12" t="str" cm="1">
        <f t="array" ref="S29">_xlfn.IFS(R29&lt;18,"Below 18",R29&lt;=29,"Young Adults",R29&lt;=44,"Adults",R29&lt;=59,"Middle-Aged Adults",R29&lt;=65,"Older Adults",R29&gt;65,"Above 65")</f>
        <v>Older Adults</v>
      </c>
    </row>
    <row r="30" spans="2:19" ht="15.5" hidden="1" x14ac:dyDescent="0.35">
      <c r="B30" s="11" t="s">
        <v>2344</v>
      </c>
      <c r="C30" s="12" t="str">
        <f>VLOOKUP(B30,'Customer Names'!A$2:D$2336,3,0)</f>
        <v xml:space="preserve">  Stephanie W</v>
      </c>
      <c r="D30" s="12" cm="1">
        <f t="array" ref="D30:L30">_xlfn.XLOOKUP(B30,'Medical Examinations'!A$2:A$2336,'Medical Examinations'!B$2:J$2336)</f>
        <v>36.86</v>
      </c>
      <c r="E30" s="12">
        <v>5.19</v>
      </c>
      <c r="F30" s="12" t="str">
        <v>yes</v>
      </c>
      <c r="G30" s="12" t="str">
        <v>No</v>
      </c>
      <c r="H30" s="12" t="str">
        <v>Yes</v>
      </c>
      <c r="I30" s="12">
        <v>1</v>
      </c>
      <c r="J30" s="12" t="str">
        <v>yes</v>
      </c>
      <c r="K30" s="12" t="str">
        <v>Obesity</v>
      </c>
      <c r="L30" s="12" t="str">
        <v>Normal</v>
      </c>
      <c r="M30" s="12" t="str" cm="1">
        <f t="array" ref="M30:R30">_xlfn.XLOOKUP(B30,'Hospitalisation Details'!A$2:A$2344,'Hospitalisation Details'!E$2:J$2344)</f>
        <v>23-Jun-1969</v>
      </c>
      <c r="N30" s="13">
        <v>46661.440000000002</v>
      </c>
      <c r="O30" s="12" t="str">
        <v>tier - 1</v>
      </c>
      <c r="P30" s="12" t="str">
        <v>tier - 3</v>
      </c>
      <c r="Q30" s="12" t="str">
        <v>R1012</v>
      </c>
      <c r="R30" s="12">
        <v>53</v>
      </c>
      <c r="S30" s="12" t="str" cm="1">
        <f t="array" ref="S30">_xlfn.IFS(R30&lt;18,"Below 18",R30&lt;=29,"Young Adults",R30&lt;=44,"Adults",R30&lt;=59,"Middle-Aged Adults",R30&lt;=65,"Older Adults",R30&gt;65,"Above 65")</f>
        <v>Middle-Aged Adults</v>
      </c>
    </row>
    <row r="31" spans="2:19" ht="15.5" x14ac:dyDescent="0.35">
      <c r="B31" s="11" t="s">
        <v>2343</v>
      </c>
      <c r="C31" s="12" t="str">
        <f>VLOOKUP(B31,'Customer Names'!A$2:D$2336,3,0)</f>
        <v xml:space="preserve">  Stephen</v>
      </c>
      <c r="D31" s="12" cm="1">
        <f t="array" ref="D31:L31">_xlfn.XLOOKUP(B31,'Medical Examinations'!A$2:A$2336,'Medical Examinations'!B$2:J$2336)</f>
        <v>35.86</v>
      </c>
      <c r="E31" s="12">
        <v>6.74</v>
      </c>
      <c r="F31" s="12" t="str">
        <v>yes</v>
      </c>
      <c r="G31" s="12" t="str">
        <v>No</v>
      </c>
      <c r="H31" s="12" t="str">
        <v>No</v>
      </c>
      <c r="I31" s="12">
        <v>2</v>
      </c>
      <c r="J31" s="12" t="str">
        <v>yes</v>
      </c>
      <c r="K31" s="12" t="str">
        <v>Obesity</v>
      </c>
      <c r="L31" s="12" t="str">
        <v>Diabetes</v>
      </c>
      <c r="M31" s="12" t="str" cm="1">
        <f t="array" ref="M31:R31">_xlfn.XLOOKUP(B31,'Hospitalisation Details'!A$2:A$2344,'Hospitalisation Details'!E$2:J$2344)</f>
        <v>8-Aug-1961</v>
      </c>
      <c r="N31" s="13">
        <v>46599.11</v>
      </c>
      <c r="O31" s="12" t="str">
        <v>tier - 1</v>
      </c>
      <c r="P31" s="12" t="str">
        <v>tier - 1</v>
      </c>
      <c r="Q31" s="12" t="str">
        <v>R1013</v>
      </c>
      <c r="R31" s="12">
        <v>61</v>
      </c>
      <c r="S31" s="12" t="str" cm="1">
        <f t="array" ref="S31">_xlfn.IFS(R31&lt;18,"Below 18",R31&lt;=29,"Young Adults",R31&lt;=44,"Adults",R31&lt;=59,"Middle-Aged Adults",R31&lt;=65,"Older Adults",R31&gt;65,"Above 65")</f>
        <v>Older Adults</v>
      </c>
    </row>
    <row r="32" spans="2:19" ht="15.5" x14ac:dyDescent="0.35">
      <c r="B32" s="11" t="s">
        <v>2342</v>
      </c>
      <c r="C32" s="12" t="str">
        <f>VLOOKUP(B32,'Customer Names'!A$2:D$2336,3,0)</f>
        <v xml:space="preserve">  Natalie</v>
      </c>
      <c r="D32" s="12" cm="1">
        <f t="array" ref="D32:L32">_xlfn.XLOOKUP(B32,'Medical Examinations'!A$2:A$2336,'Medical Examinations'!B$2:J$2336)</f>
        <v>37.049999999999997</v>
      </c>
      <c r="E32" s="12">
        <v>8.44</v>
      </c>
      <c r="F32" s="12" t="str">
        <v>No</v>
      </c>
      <c r="G32" s="12" t="str">
        <v>No</v>
      </c>
      <c r="H32" s="12" t="str">
        <v>No</v>
      </c>
      <c r="I32" s="12">
        <v>0</v>
      </c>
      <c r="J32" s="12" t="str">
        <v>yes</v>
      </c>
      <c r="K32" s="12" t="str">
        <v>Overweight</v>
      </c>
      <c r="L32" s="12" t="str">
        <v>Diabetes</v>
      </c>
      <c r="M32" s="12" t="str" cm="1">
        <f t="array" ref="M32:R32">_xlfn.XLOOKUP(B32,'Hospitalisation Details'!A$2:A$2344,'Hospitalisation Details'!E$2:J$2344)</f>
        <v>6-Dec-1971</v>
      </c>
      <c r="N32" s="13">
        <v>46255.11</v>
      </c>
      <c r="O32" s="12" t="str">
        <v>tier - 1</v>
      </c>
      <c r="P32" s="12" t="str">
        <v>tier - 3</v>
      </c>
      <c r="Q32" s="12" t="str">
        <v>R1024</v>
      </c>
      <c r="R32" s="12">
        <v>51</v>
      </c>
      <c r="S32" s="12" t="str" cm="1">
        <f t="array" ref="S32">_xlfn.IFS(R32&lt;18,"Below 18",R32&lt;=29,"Young Adults",R32&lt;=44,"Adults",R32&lt;=59,"Middle-Aged Adults",R32&lt;=65,"Older Adults",R32&gt;65,"Above 65")</f>
        <v>Middle-Aged Adults</v>
      </c>
    </row>
    <row r="33" spans="2:19" ht="15.5" x14ac:dyDescent="0.35">
      <c r="B33" s="11" t="s">
        <v>2341</v>
      </c>
      <c r="C33" s="12" t="str">
        <f>VLOOKUP(B33,'Customer Names'!A$2:D$2336,3,0)</f>
        <v xml:space="preserve">  Nicole J</v>
      </c>
      <c r="D33" s="12" cm="1">
        <f t="array" ref="D33:L33">_xlfn.XLOOKUP(B33,'Medical Examinations'!A$2:A$2336,'Medical Examinations'!B$2:J$2336)</f>
        <v>43.89</v>
      </c>
      <c r="E33" s="12">
        <v>8.7100000000000009</v>
      </c>
      <c r="F33" s="12" t="str">
        <v>No</v>
      </c>
      <c r="G33" s="12" t="str">
        <v>No</v>
      </c>
      <c r="H33" s="12" t="str">
        <v>No</v>
      </c>
      <c r="I33" s="12">
        <v>0</v>
      </c>
      <c r="J33" s="12" t="str">
        <v>yes</v>
      </c>
      <c r="K33" s="12" t="str">
        <v>Overweight</v>
      </c>
      <c r="L33" s="12" t="str">
        <v>Diabetes</v>
      </c>
      <c r="M33" s="12" t="str" cm="1">
        <f t="array" ref="M33:R33">_xlfn.XLOOKUP(B33,'Hospitalisation Details'!A$2:A$2344,'Hospitalisation Details'!E$2:J$2344)</f>
        <v>17-Aug-1978</v>
      </c>
      <c r="N33" s="13">
        <v>46200.99</v>
      </c>
      <c r="O33" s="12" t="str">
        <v>tier - 1</v>
      </c>
      <c r="P33" s="12" t="str">
        <v>tier - 1</v>
      </c>
      <c r="Q33" s="12" t="str">
        <v>R1013</v>
      </c>
      <c r="R33" s="12">
        <v>44</v>
      </c>
      <c r="S33" s="12" t="str" cm="1">
        <f t="array" ref="S33">_xlfn.IFS(R33&lt;18,"Below 18",R33&lt;=29,"Young Adults",R33&lt;=44,"Adults",R33&lt;=59,"Middle-Aged Adults",R33&lt;=65,"Older Adults",R33&gt;65,"Above 65")</f>
        <v>Adults</v>
      </c>
    </row>
    <row r="34" spans="2:19" ht="15.5" hidden="1" x14ac:dyDescent="0.35">
      <c r="B34" s="11" t="s">
        <v>2340</v>
      </c>
      <c r="C34" s="12" t="str">
        <f>VLOOKUP(B34,'Customer Names'!A$2:D$2336,3,0)</f>
        <v xml:space="preserve">  Jefferson D</v>
      </c>
      <c r="D34" s="12" cm="1">
        <f t="array" ref="D34:L34">_xlfn.XLOOKUP(B34,'Medical Examinations'!A$2:A$2336,'Medical Examinations'!B$2:J$2336)</f>
        <v>42.35</v>
      </c>
      <c r="E34" s="12">
        <v>5.08</v>
      </c>
      <c r="F34" s="12" t="str">
        <v>yes</v>
      </c>
      <c r="G34" s="12" t="str">
        <v>No</v>
      </c>
      <c r="H34" s="12" t="str">
        <v>No</v>
      </c>
      <c r="I34" s="12">
        <v>0</v>
      </c>
      <c r="J34" s="12" t="str">
        <v>yes</v>
      </c>
      <c r="K34" s="12" t="str">
        <v>Overweight</v>
      </c>
      <c r="L34" s="12" t="str">
        <v>Normal</v>
      </c>
      <c r="M34" s="12" t="str" cm="1">
        <f t="array" ref="M34:R34">_xlfn.XLOOKUP(B34,'Hospitalisation Details'!A$2:A$2344,'Hospitalisation Details'!E$2:J$2344)</f>
        <v>2-Dec-1976</v>
      </c>
      <c r="N34" s="13">
        <v>46151.12</v>
      </c>
      <c r="O34" s="12" t="str">
        <v>tier - 1</v>
      </c>
      <c r="P34" s="12" t="str">
        <v>tier - 3</v>
      </c>
      <c r="Q34" s="12" t="str">
        <v>R1013</v>
      </c>
      <c r="R34" s="12">
        <v>46</v>
      </c>
      <c r="S34" s="12" t="str" cm="1">
        <f t="array" ref="S34">_xlfn.IFS(R34&lt;18,"Below 18",R34&lt;=29,"Young Adults",R34&lt;=44,"Adults",R34&lt;=59,"Middle-Aged Adults",R34&lt;=65,"Older Adults",R34&gt;65,"Above 65")</f>
        <v>Middle-Aged Adults</v>
      </c>
    </row>
    <row r="35" spans="2:19" ht="15.5" x14ac:dyDescent="0.35">
      <c r="B35" s="11" t="s">
        <v>2339</v>
      </c>
      <c r="C35" s="12" t="str">
        <f>VLOOKUP(B35,'Customer Names'!A$2:D$2336,3,0)</f>
        <v xml:space="preserve">  Brendan D</v>
      </c>
      <c r="D35" s="12" cm="1">
        <f t="array" ref="D35:L35">_xlfn.XLOOKUP(B35,'Medical Examinations'!A$2:A$2336,'Medical Examinations'!B$2:J$2336)</f>
        <v>31.35</v>
      </c>
      <c r="E35" s="12">
        <v>6.86</v>
      </c>
      <c r="F35" s="12" t="str">
        <v>No</v>
      </c>
      <c r="G35" s="12" t="str">
        <v>No</v>
      </c>
      <c r="H35" s="12" t="str">
        <v>No</v>
      </c>
      <c r="I35" s="12">
        <v>0</v>
      </c>
      <c r="J35" s="12" t="str">
        <v>yes</v>
      </c>
      <c r="K35" s="12" t="str">
        <v>Underweight</v>
      </c>
      <c r="L35" s="12" t="str">
        <v>Diabetes</v>
      </c>
      <c r="M35" s="12" t="str" cm="1">
        <f t="array" ref="M35:R35">_xlfn.XLOOKUP(B35,'Hospitalisation Details'!A$2:A$2344,'Hospitalisation Details'!E$2:J$2344)</f>
        <v>4-Dec-1962</v>
      </c>
      <c r="N35" s="13">
        <v>46130.53</v>
      </c>
      <c r="O35" s="12" t="str">
        <v>tier - 1</v>
      </c>
      <c r="P35" s="12" t="str">
        <v>tier - 1</v>
      </c>
      <c r="Q35" s="12" t="str">
        <v>R1012</v>
      </c>
      <c r="R35" s="12">
        <v>60</v>
      </c>
      <c r="S35" s="12" t="str" cm="1">
        <f t="array" ref="S35">_xlfn.IFS(R35&lt;18,"Below 18",R35&lt;=29,"Young Adults",R35&lt;=44,"Adults",R35&lt;=59,"Middle-Aged Adults",R35&lt;=65,"Older Adults",R35&gt;65,"Above 65")</f>
        <v>Older Adults</v>
      </c>
    </row>
    <row r="36" spans="2:19" ht="15.5" hidden="1" x14ac:dyDescent="0.35">
      <c r="B36" s="11" t="s">
        <v>2338</v>
      </c>
      <c r="C36" s="12" t="str">
        <f>VLOOKUP(B36,'Customer Names'!A$2:D$2336,3,0)</f>
        <v xml:space="preserve">  Courtney</v>
      </c>
      <c r="D36" s="12" cm="1">
        <f t="array" ref="D36:L36">_xlfn.XLOOKUP(B36,'Medical Examinations'!A$2:A$2336,'Medical Examinations'!B$2:J$2336)</f>
        <v>47.6</v>
      </c>
      <c r="E36" s="12">
        <v>5.95</v>
      </c>
      <c r="F36" s="12" t="str">
        <v>yes</v>
      </c>
      <c r="G36" s="12" t="str">
        <v>No</v>
      </c>
      <c r="H36" s="12" t="str">
        <v>No</v>
      </c>
      <c r="I36" s="12">
        <v>0</v>
      </c>
      <c r="J36" s="12" t="str">
        <v>yes</v>
      </c>
      <c r="K36" s="12" t="str">
        <v>Obesity</v>
      </c>
      <c r="L36" s="12" t="str">
        <v>Pre-Diabetes</v>
      </c>
      <c r="M36" s="12" t="str" cm="1">
        <f t="array" ref="M36:R36">_xlfn.XLOOKUP(B36,'Hospitalisation Details'!A$2:A$2344,'Hospitalisation Details'!E$2:J$2344)</f>
        <v>30-Sep-1985</v>
      </c>
      <c r="N36" s="13">
        <v>46113.51</v>
      </c>
      <c r="O36" s="12" t="str">
        <v>tier - 2</v>
      </c>
      <c r="P36" s="12" t="str">
        <v>tier - 3</v>
      </c>
      <c r="Q36" s="12" t="str">
        <v>R1011</v>
      </c>
      <c r="R36" s="12">
        <v>37</v>
      </c>
      <c r="S36" s="12" t="str" cm="1">
        <f t="array" ref="S36">_xlfn.IFS(R36&lt;18,"Below 18",R36&lt;=29,"Young Adults",R36&lt;=44,"Adults",R36&lt;=59,"Middle-Aged Adults",R36&lt;=65,"Older Adults",R36&gt;65,"Above 65")</f>
        <v>Adults</v>
      </c>
    </row>
    <row r="37" spans="2:19" ht="15.5" hidden="1" x14ac:dyDescent="0.35">
      <c r="B37" s="11" t="s">
        <v>2337</v>
      </c>
      <c r="C37" s="12" t="str">
        <f>VLOOKUP(B37,'Customer Names'!A$2:D$2336,3,0)</f>
        <v xml:space="preserve">  Sydney L</v>
      </c>
      <c r="D37" s="12" cm="1">
        <f t="array" ref="D37:L37">_xlfn.XLOOKUP(B37,'Medical Examinations'!A$2:A$2336,'Medical Examinations'!B$2:J$2336)</f>
        <v>46.2</v>
      </c>
      <c r="E37" s="12">
        <v>6.09</v>
      </c>
      <c r="F37" s="12" t="str">
        <v>No</v>
      </c>
      <c r="G37" s="12" t="str">
        <v>No</v>
      </c>
      <c r="H37" s="12" t="str">
        <v>Yes</v>
      </c>
      <c r="I37" s="12">
        <v>1</v>
      </c>
      <c r="J37" s="12" t="str">
        <v>yes</v>
      </c>
      <c r="K37" s="12" t="str">
        <v>Normal Weight</v>
      </c>
      <c r="L37" s="12" t="str">
        <v>Pre-Diabetes</v>
      </c>
      <c r="M37" s="12" t="str" cm="1">
        <f t="array" ref="M37:R37">_xlfn.XLOOKUP(B37,'Hospitalisation Details'!A$2:A$2344,'Hospitalisation Details'!E$2:J$2344)</f>
        <v>12-Aug-1979</v>
      </c>
      <c r="N37" s="13">
        <v>45863.21</v>
      </c>
      <c r="O37" s="12" t="str">
        <v>tier - 2</v>
      </c>
      <c r="P37" s="12" t="str">
        <v>tier - 1</v>
      </c>
      <c r="Q37" s="12" t="str">
        <v>R1013</v>
      </c>
      <c r="R37" s="12">
        <v>43</v>
      </c>
      <c r="S37" s="12" t="str" cm="1">
        <f t="array" ref="S37">_xlfn.IFS(R37&lt;18,"Below 18",R37&lt;=29,"Young Adults",R37&lt;=44,"Adults",R37&lt;=59,"Middle-Aged Adults",R37&lt;=65,"Older Adults",R37&gt;65,"Above 65")</f>
        <v>Adults</v>
      </c>
    </row>
    <row r="38" spans="2:19" ht="15.5" x14ac:dyDescent="0.35">
      <c r="B38" s="11" t="s">
        <v>2336</v>
      </c>
      <c r="C38" s="12" t="str">
        <f>VLOOKUP(B38,'Customer Names'!A$2:D$2336,3,0)</f>
        <v xml:space="preserve">  Julien</v>
      </c>
      <c r="D38" s="12" cm="1">
        <f t="array" ref="D38:L38">_xlfn.XLOOKUP(B38,'Medical Examinations'!A$2:A$2336,'Medical Examinations'!B$2:J$2336)</f>
        <v>32.015000000000001</v>
      </c>
      <c r="E38" s="12">
        <v>11.75</v>
      </c>
      <c r="F38" s="12" t="str">
        <v>No</v>
      </c>
      <c r="G38" s="12" t="str">
        <v>No</v>
      </c>
      <c r="H38" s="12" t="str">
        <v>No</v>
      </c>
      <c r="I38" s="12">
        <v>0</v>
      </c>
      <c r="J38" s="12" t="str">
        <v>yes</v>
      </c>
      <c r="K38" s="12" t="str">
        <v>Obesity</v>
      </c>
      <c r="L38" s="12" t="str">
        <v>Diabetes</v>
      </c>
      <c r="M38" s="12" t="str" cm="1">
        <f t="array" ref="M38:R38">_xlfn.XLOOKUP(B38,'Hospitalisation Details'!A$2:A$2344,'Hospitalisation Details'!E$2:J$2344)</f>
        <v>21-Dec-1960</v>
      </c>
      <c r="N38" s="13">
        <v>45710.21</v>
      </c>
      <c r="O38" s="12" t="str">
        <v>tier - 2</v>
      </c>
      <c r="P38" s="12" t="str">
        <v>tier - 2</v>
      </c>
      <c r="Q38" s="12" t="str">
        <v>R1016</v>
      </c>
      <c r="R38" s="12">
        <v>62</v>
      </c>
      <c r="S38" s="12" t="str" cm="1">
        <f t="array" ref="S38">_xlfn.IFS(R38&lt;18,"Below 18",R38&lt;=29,"Young Adults",R38&lt;=44,"Adults",R38&lt;=59,"Middle-Aged Adults",R38&lt;=65,"Older Adults",R38&gt;65,"Above 65")</f>
        <v>Older Adults</v>
      </c>
    </row>
    <row r="39" spans="2:19" ht="15.5" x14ac:dyDescent="0.35">
      <c r="B39" s="11" t="s">
        <v>2335</v>
      </c>
      <c r="C39" s="12" t="str">
        <f>VLOOKUP(B39,'Customer Names'!A$2:D$2336,3,0)</f>
        <v xml:space="preserve">  Ryan M</v>
      </c>
      <c r="D39" s="12" cm="1">
        <f t="array" ref="D39:L39">_xlfn.XLOOKUP(B39,'Medical Examinations'!A$2:A$2336,'Medical Examinations'!B$2:J$2336)</f>
        <v>40.564999999999998</v>
      </c>
      <c r="E39" s="12">
        <v>7.37</v>
      </c>
      <c r="F39" s="12" t="str">
        <v>No</v>
      </c>
      <c r="G39" s="12" t="str">
        <v>No</v>
      </c>
      <c r="H39" s="12" t="str">
        <v>No</v>
      </c>
      <c r="I39" s="12">
        <v>0</v>
      </c>
      <c r="J39" s="12" t="str">
        <v>yes</v>
      </c>
      <c r="K39" s="12" t="str">
        <v>Obesity</v>
      </c>
      <c r="L39" s="12" t="str">
        <v>Diabetes</v>
      </c>
      <c r="M39" s="12" t="str" cm="1">
        <f t="array" ref="M39:R39">_xlfn.XLOOKUP(B39,'Hospitalisation Details'!A$2:A$2344,'Hospitalisation Details'!E$2:J$2344)</f>
        <v>9-Aug-1974</v>
      </c>
      <c r="N39" s="13">
        <v>45702.02</v>
      </c>
      <c r="O39" s="12" t="str">
        <v>tier - 2</v>
      </c>
      <c r="P39" s="12" t="str">
        <v>tier - 2</v>
      </c>
      <c r="Q39" s="12" t="str">
        <v>R1012</v>
      </c>
      <c r="R39" s="12">
        <v>48</v>
      </c>
      <c r="S39" s="12" t="str" cm="1">
        <f t="array" ref="S39">_xlfn.IFS(R39&lt;18,"Below 18",R39&lt;=29,"Young Adults",R39&lt;=44,"Adults",R39&lt;=59,"Middle-Aged Adults",R39&lt;=65,"Older Adults",R39&gt;65,"Above 65")</f>
        <v>Middle-Aged Adults</v>
      </c>
    </row>
    <row r="40" spans="2:19" ht="15.5" x14ac:dyDescent="0.35">
      <c r="B40" s="11" t="s">
        <v>2334</v>
      </c>
      <c r="C40" s="12" t="str">
        <f>VLOOKUP(B40,'Customer Names'!A$2:D$2336,3,0)</f>
        <v xml:space="preserve">  Anna H</v>
      </c>
      <c r="D40" s="12" cm="1">
        <f t="array" ref="D40:L40">_xlfn.XLOOKUP(B40,'Medical Examinations'!A$2:A$2336,'Medical Examinations'!B$2:J$2336)</f>
        <v>32.450000000000003</v>
      </c>
      <c r="E40" s="12">
        <v>11.91</v>
      </c>
      <c r="F40" s="12" t="str">
        <v>No</v>
      </c>
      <c r="G40" s="12" t="str">
        <v>No</v>
      </c>
      <c r="H40" s="12" t="str">
        <v>No</v>
      </c>
      <c r="I40" s="12">
        <v>0</v>
      </c>
      <c r="J40" s="12" t="str">
        <v>yes</v>
      </c>
      <c r="K40" s="12" t="str">
        <v>Overweight</v>
      </c>
      <c r="L40" s="12" t="str">
        <v>Diabetes</v>
      </c>
      <c r="M40" s="12" t="str" cm="1">
        <f t="array" ref="M40:R40">_xlfn.XLOOKUP(B40,'Hospitalisation Details'!A$2:A$2344,'Hospitalisation Details'!E$2:J$2344)</f>
        <v>17-Dec-1962</v>
      </c>
      <c r="N40" s="13">
        <v>45008.959999999999</v>
      </c>
      <c r="O40" s="12" t="str">
        <v>tier - 2</v>
      </c>
      <c r="P40" s="12" t="str">
        <v>tier - 2</v>
      </c>
      <c r="Q40" s="12" t="str">
        <v>R1013</v>
      </c>
      <c r="R40" s="12">
        <v>60</v>
      </c>
      <c r="S40" s="12" t="str" cm="1">
        <f t="array" ref="S40">_xlfn.IFS(R40&lt;18,"Below 18",R40&lt;=29,"Young Adults",R40&lt;=44,"Adults",R40&lt;=59,"Middle-Aged Adults",R40&lt;=65,"Older Adults",R40&gt;65,"Above 65")</f>
        <v>Older Adults</v>
      </c>
    </row>
    <row r="41" spans="2:19" ht="15.5" x14ac:dyDescent="0.35">
      <c r="B41" s="11" t="s">
        <v>2333</v>
      </c>
      <c r="C41" s="12" t="str">
        <f>VLOOKUP(B41,'Customer Names'!A$2:D$2336,3,0)</f>
        <v xml:space="preserve">  Samantha</v>
      </c>
      <c r="D41" s="12" cm="1">
        <f t="array" ref="D41:L41">_xlfn.XLOOKUP(B41,'Medical Examinations'!A$2:A$2336,'Medical Examinations'!B$2:J$2336)</f>
        <v>34.96</v>
      </c>
      <c r="E41" s="12">
        <v>6.52</v>
      </c>
      <c r="F41" s="12" t="str">
        <v>No</v>
      </c>
      <c r="G41" s="12" t="str">
        <v>No</v>
      </c>
      <c r="H41" s="12" t="str">
        <v>No</v>
      </c>
      <c r="I41" s="12">
        <v>0</v>
      </c>
      <c r="J41" s="12" t="str">
        <v>yes</v>
      </c>
      <c r="K41" s="12" t="str">
        <v>Obesity</v>
      </c>
      <c r="L41" s="12" t="str">
        <v>Diabetes</v>
      </c>
      <c r="M41" s="12" t="str" cm="1">
        <f t="array" ref="M41:R41">_xlfn.XLOOKUP(B41,'Hospitalisation Details'!A$2:A$2344,'Hospitalisation Details'!E$2:J$2344)</f>
        <v>13-Aug-1971</v>
      </c>
      <c r="N41" s="13">
        <v>44641.2</v>
      </c>
      <c r="O41" s="12" t="str">
        <v>tier - 2</v>
      </c>
      <c r="P41" s="12" t="str">
        <v>tier - 3</v>
      </c>
      <c r="Q41" s="12" t="str">
        <v>R1024</v>
      </c>
      <c r="R41" s="12">
        <v>51</v>
      </c>
      <c r="S41" s="12" t="str" cm="1">
        <f t="array" ref="S41">_xlfn.IFS(R41&lt;18,"Below 18",R41&lt;=29,"Young Adults",R41&lt;=44,"Adults",R41&lt;=59,"Middle-Aged Adults",R41&lt;=65,"Older Adults",R41&gt;65,"Above 65")</f>
        <v>Middle-Aged Adults</v>
      </c>
    </row>
    <row r="42" spans="2:19" ht="15.5" hidden="1" x14ac:dyDescent="0.35">
      <c r="B42" s="11" t="s">
        <v>2332</v>
      </c>
      <c r="C42" s="12" t="str">
        <f>VLOOKUP(B42,'Customer Names'!A$2:D$2336,3,0)</f>
        <v xml:space="preserve">  Robert</v>
      </c>
      <c r="D42" s="12" cm="1">
        <f t="array" ref="D42:L42">_xlfn.XLOOKUP(B42,'Medical Examinations'!A$2:A$2336,'Medical Examinations'!B$2:J$2336)</f>
        <v>35.5</v>
      </c>
      <c r="E42" s="12">
        <v>5.14</v>
      </c>
      <c r="F42" s="12" t="str">
        <v>No</v>
      </c>
      <c r="G42" s="12" t="str">
        <v>No</v>
      </c>
      <c r="H42" s="12" t="str">
        <v>Yes</v>
      </c>
      <c r="I42" s="12">
        <v>1</v>
      </c>
      <c r="J42" s="12" t="str">
        <v>yes</v>
      </c>
      <c r="K42" s="12" t="str">
        <v>Overweight</v>
      </c>
      <c r="L42" s="12" t="str">
        <v>Normal</v>
      </c>
      <c r="M42" s="12" t="str" cm="1">
        <f t="array" ref="M42:R42">_xlfn.XLOOKUP(B42,'Hospitalisation Details'!A$2:A$2344,'Hospitalisation Details'!E$2:J$2344)</f>
        <v>11-Oct-1993</v>
      </c>
      <c r="N42" s="13">
        <v>44585.46</v>
      </c>
      <c r="O42" s="12" t="str">
        <v>tier - 2</v>
      </c>
      <c r="P42" s="12" t="str">
        <v>tier - 2</v>
      </c>
      <c r="Q42" s="12" t="str">
        <v>R1011</v>
      </c>
      <c r="R42" s="12">
        <v>29</v>
      </c>
      <c r="S42" s="12" t="str" cm="1">
        <f t="array" ref="S42">_xlfn.IFS(R42&lt;18,"Below 18",R42&lt;=29,"Young Adults",R42&lt;=44,"Adults",R42&lt;=59,"Middle-Aged Adults",R42&lt;=65,"Older Adults",R42&gt;65,"Above 65")</f>
        <v>Young Adults</v>
      </c>
    </row>
    <row r="43" spans="2:19" ht="15.5" hidden="1" x14ac:dyDescent="0.35">
      <c r="B43" s="11" t="s">
        <v>2331</v>
      </c>
      <c r="C43" s="12" t="str">
        <f>VLOOKUP(B43,'Customer Names'!A$2:D$2336,3,0)</f>
        <v xml:space="preserve">  James R</v>
      </c>
      <c r="D43" s="12" cm="1">
        <f t="array" ref="D43:L43">_xlfn.XLOOKUP(B43,'Medical Examinations'!A$2:A$2336,'Medical Examinations'!B$2:J$2336)</f>
        <v>52.58</v>
      </c>
      <c r="E43" s="12">
        <v>4.1900000000000004</v>
      </c>
      <c r="F43" s="12" t="str">
        <v>No</v>
      </c>
      <c r="G43" s="12" t="str">
        <v>yes</v>
      </c>
      <c r="H43" s="12" t="str">
        <v>No</v>
      </c>
      <c r="I43" s="12">
        <v>1</v>
      </c>
      <c r="J43" s="12" t="str">
        <v>yes</v>
      </c>
      <c r="K43" s="12" t="str">
        <v>Overweight</v>
      </c>
      <c r="L43" s="12" t="str">
        <v>Normal</v>
      </c>
      <c r="M43" s="12" t="str" cm="1">
        <f t="array" ref="M43:R43">_xlfn.XLOOKUP(B43,'Hospitalisation Details'!A$2:A$2344,'Hospitalisation Details'!E$2:J$2344)</f>
        <v>2-Aug-2000</v>
      </c>
      <c r="N43" s="13">
        <v>44501.4</v>
      </c>
      <c r="O43" s="12" t="str">
        <v>tier - 2</v>
      </c>
      <c r="P43" s="12" t="str">
        <v>tier - 3</v>
      </c>
      <c r="Q43" s="12" t="str">
        <v>R1013</v>
      </c>
      <c r="R43" s="12">
        <v>22</v>
      </c>
      <c r="S43" s="12" t="str" cm="1">
        <f t="array" ref="S43">_xlfn.IFS(R43&lt;18,"Below 18",R43&lt;=29,"Young Adults",R43&lt;=44,"Adults",R43&lt;=59,"Middle-Aged Adults",R43&lt;=65,"Older Adults",R43&gt;65,"Above 65")</f>
        <v>Young Adults</v>
      </c>
    </row>
    <row r="44" spans="2:19" ht="15.5" x14ac:dyDescent="0.35">
      <c r="B44" s="11" t="s">
        <v>2330</v>
      </c>
      <c r="C44" s="12" t="str">
        <f>VLOOKUP(B44,'Customer Names'!A$2:D$2336,3,0)</f>
        <v xml:space="preserve">  Roseann</v>
      </c>
      <c r="D44" s="12" cm="1">
        <f t="array" ref="D44:L44">_xlfn.XLOOKUP(B44,'Medical Examinations'!A$2:A$2336,'Medical Examinations'!B$2:J$2336)</f>
        <v>35.200000000000003</v>
      </c>
      <c r="E44" s="12">
        <v>11.68</v>
      </c>
      <c r="F44" s="12" t="str">
        <v>yes</v>
      </c>
      <c r="G44" s="12" t="str">
        <v>No</v>
      </c>
      <c r="H44" s="12" t="str">
        <v>No</v>
      </c>
      <c r="I44" s="12">
        <v>0</v>
      </c>
      <c r="J44" s="12" t="str">
        <v>yes</v>
      </c>
      <c r="K44" s="12" t="str">
        <v>Obesity</v>
      </c>
      <c r="L44" s="12" t="str">
        <v>Diabetes</v>
      </c>
      <c r="M44" s="12" t="str" cm="1">
        <f t="array" ref="M44:R44">_xlfn.XLOOKUP(B44,'Hospitalisation Details'!A$2:A$2344,'Hospitalisation Details'!E$2:J$2344)</f>
        <v>14-Sep-1967</v>
      </c>
      <c r="N44" s="13">
        <v>44423.8</v>
      </c>
      <c r="O44" s="12" t="str">
        <v>tier - 2</v>
      </c>
      <c r="P44" s="12" t="str">
        <v>tier - 3</v>
      </c>
      <c r="Q44" s="12" t="str">
        <v>R1013</v>
      </c>
      <c r="R44" s="12">
        <v>55</v>
      </c>
      <c r="S44" s="12" t="str" cm="1">
        <f t="array" ref="S44">_xlfn.IFS(R44&lt;18,"Below 18",R44&lt;=29,"Young Adults",R44&lt;=44,"Adults",R44&lt;=59,"Middle-Aged Adults",R44&lt;=65,"Older Adults",R44&gt;65,"Above 65")</f>
        <v>Middle-Aged Adults</v>
      </c>
    </row>
    <row r="45" spans="2:19" ht="15.5" x14ac:dyDescent="0.35">
      <c r="B45" s="11" t="s">
        <v>2329</v>
      </c>
      <c r="C45" s="12" t="str">
        <f>VLOOKUP(B45,'Customer Names'!A$2:D$2336,3,0)</f>
        <v xml:space="preserve">  Nicole</v>
      </c>
      <c r="D45" s="12" cm="1">
        <f t="array" ref="D45:L45">_xlfn.XLOOKUP(B45,'Medical Examinations'!A$2:A$2336,'Medical Examinations'!B$2:J$2336)</f>
        <v>38.06</v>
      </c>
      <c r="E45" s="12">
        <v>6.98</v>
      </c>
      <c r="F45" s="12" t="str">
        <v>No</v>
      </c>
      <c r="G45" s="12" t="str">
        <v>No</v>
      </c>
      <c r="H45" s="12" t="str">
        <v>No</v>
      </c>
      <c r="I45" s="12">
        <v>0</v>
      </c>
      <c r="J45" s="12" t="str">
        <v>yes</v>
      </c>
      <c r="K45" s="12" t="str">
        <v>Normal Weight</v>
      </c>
      <c r="L45" s="12" t="str">
        <v>Diabetes</v>
      </c>
      <c r="M45" s="12" t="str" cm="1">
        <f t="array" ref="M45:R45">_xlfn.XLOOKUP(B45,'Hospitalisation Details'!A$2:A$2344,'Hospitalisation Details'!E$2:J$2344)</f>
        <v>29-Oct-1971</v>
      </c>
      <c r="N45" s="13">
        <v>44400.41</v>
      </c>
      <c r="O45" s="12" t="str">
        <v>tier - 2</v>
      </c>
      <c r="P45" s="12" t="str">
        <v>tier - 2</v>
      </c>
      <c r="Q45" s="12" t="str">
        <v>R1013</v>
      </c>
      <c r="R45" s="12">
        <v>51</v>
      </c>
      <c r="S45" s="12" t="str" cm="1">
        <f t="array" ref="S45">_xlfn.IFS(R45&lt;18,"Below 18",R45&lt;=29,"Young Adults",R45&lt;=44,"Adults",R45&lt;=59,"Middle-Aged Adults",R45&lt;=65,"Older Adults",R45&gt;65,"Above 65")</f>
        <v>Middle-Aged Adults</v>
      </c>
    </row>
    <row r="46" spans="2:19" ht="15.5" x14ac:dyDescent="0.35">
      <c r="B46" s="11" t="s">
        <v>2328</v>
      </c>
      <c r="C46" s="12" t="str">
        <f>VLOOKUP(B46,'Customer Names'!A$2:D$2336,3,0)</f>
        <v xml:space="preserve">  Spencer</v>
      </c>
      <c r="D46" s="12" cm="1">
        <f t="array" ref="D46:L46">_xlfn.XLOOKUP(B46,'Medical Examinations'!A$2:A$2336,'Medical Examinations'!B$2:J$2336)</f>
        <v>34.21</v>
      </c>
      <c r="E46" s="12">
        <v>8.34</v>
      </c>
      <c r="F46" s="12" t="str">
        <v>No</v>
      </c>
      <c r="G46" s="12" t="str">
        <v>No</v>
      </c>
      <c r="H46" s="12" t="str">
        <v>No</v>
      </c>
      <c r="I46" s="12">
        <v>0</v>
      </c>
      <c r="J46" s="12" t="str">
        <v>yes</v>
      </c>
      <c r="K46" s="12" t="str">
        <v>Obesity</v>
      </c>
      <c r="L46" s="12" t="str">
        <v>Diabetes</v>
      </c>
      <c r="M46" s="12" t="str" cm="1">
        <f t="array" ref="M46:R46">_xlfn.XLOOKUP(B46,'Hospitalisation Details'!A$2:A$2344,'Hospitalisation Details'!E$2:J$2344)</f>
        <v>24-Nov-1968</v>
      </c>
      <c r="N46" s="13">
        <v>44260.75</v>
      </c>
      <c r="O46" s="12" t="str">
        <v>tier - 2</v>
      </c>
      <c r="P46" s="12" t="str">
        <v>tier - 1</v>
      </c>
      <c r="Q46" s="12" t="str">
        <v>R1013</v>
      </c>
      <c r="R46" s="12">
        <v>54</v>
      </c>
      <c r="S46" s="12" t="str" cm="1">
        <f t="array" ref="S46">_xlfn.IFS(R46&lt;18,"Below 18",R46&lt;=29,"Young Adults",R46&lt;=44,"Adults",R46&lt;=59,"Middle-Aged Adults",R46&lt;=65,"Older Adults",R46&gt;65,"Above 65")</f>
        <v>Middle-Aged Adults</v>
      </c>
    </row>
    <row r="47" spans="2:19" ht="15.5" x14ac:dyDescent="0.35">
      <c r="B47" s="11" t="s">
        <v>2327</v>
      </c>
      <c r="C47" s="12" t="str">
        <f>VLOOKUP(B47,'Customer Names'!A$2:D$2336,3,0)</f>
        <v xml:space="preserve">  Eric W</v>
      </c>
      <c r="D47" s="12" cm="1">
        <f t="array" ref="D47:L47">_xlfn.XLOOKUP(B47,'Medical Examinations'!A$2:A$2336,'Medical Examinations'!B$2:J$2336)</f>
        <v>38.94</v>
      </c>
      <c r="E47" s="12">
        <v>8.49</v>
      </c>
      <c r="F47" s="12" t="str">
        <v>yes</v>
      </c>
      <c r="G47" s="12" t="str">
        <v>No</v>
      </c>
      <c r="H47" s="12" t="str">
        <v>No</v>
      </c>
      <c r="I47" s="12">
        <v>1</v>
      </c>
      <c r="J47" s="12" t="str">
        <v>yes</v>
      </c>
      <c r="K47" s="12" t="str">
        <v>Normal Weight</v>
      </c>
      <c r="L47" s="12" t="str">
        <v>Diabetes</v>
      </c>
      <c r="M47" s="12" t="str" cm="1">
        <f t="array" ref="M47:R47">_xlfn.XLOOKUP(B47,'Hospitalisation Details'!A$2:A$2344,'Hospitalisation Details'!E$2:J$2344)</f>
        <v>1-Jun-1975</v>
      </c>
      <c r="N47" s="13">
        <v>44202.65</v>
      </c>
      <c r="O47" s="12" t="str">
        <v>tier - 2</v>
      </c>
      <c r="P47" s="12" t="str">
        <v>tier - 2</v>
      </c>
      <c r="Q47" s="12" t="str">
        <v>R1013</v>
      </c>
      <c r="R47" s="12">
        <v>48</v>
      </c>
      <c r="S47" s="12" t="str" cm="1">
        <f t="array" ref="S47">_xlfn.IFS(R47&lt;18,"Below 18",R47&lt;=29,"Young Adults",R47&lt;=44,"Adults",R47&lt;=59,"Middle-Aged Adults",R47&lt;=65,"Older Adults",R47&gt;65,"Above 65")</f>
        <v>Middle-Aged Adults</v>
      </c>
    </row>
    <row r="48" spans="2:19" ht="15.5" hidden="1" x14ac:dyDescent="0.35">
      <c r="B48" s="11" t="s">
        <v>2326</v>
      </c>
      <c r="C48" s="12" t="str">
        <f>VLOOKUP(B48,'Customer Names'!A$2:D$2336,3,0)</f>
        <v xml:space="preserve">  Brianna L</v>
      </c>
      <c r="D48" s="12" cm="1">
        <f t="array" ref="D48:L48">_xlfn.XLOOKUP(B48,'Medical Examinations'!A$2:A$2336,'Medical Examinations'!B$2:J$2336)</f>
        <v>30.21</v>
      </c>
      <c r="E48" s="12">
        <v>5.34</v>
      </c>
      <c r="F48" s="12" t="str">
        <v>yes</v>
      </c>
      <c r="G48" s="12" t="str">
        <v>No</v>
      </c>
      <c r="H48" s="12" t="str">
        <v>No</v>
      </c>
      <c r="I48" s="12">
        <v>1</v>
      </c>
      <c r="J48" s="12" t="str">
        <v>yes</v>
      </c>
      <c r="K48" s="12" t="str">
        <v>Overweight</v>
      </c>
      <c r="L48" s="12" t="str">
        <v>Normal</v>
      </c>
      <c r="M48" s="12" t="str" cm="1">
        <f t="array" ref="M48:R48">_xlfn.XLOOKUP(B48,'Hospitalisation Details'!A$2:A$2344,'Hospitalisation Details'!E$2:J$2344)</f>
        <v>16-Jul-1988</v>
      </c>
      <c r="N48" s="13">
        <v>43943.88</v>
      </c>
      <c r="O48" s="12" t="str">
        <v>tier - 2</v>
      </c>
      <c r="P48" s="12" t="str">
        <v>tier - 1</v>
      </c>
      <c r="Q48" s="12" t="str">
        <v>R1012</v>
      </c>
      <c r="R48" s="12">
        <v>34</v>
      </c>
      <c r="S48" s="12" t="str" cm="1">
        <f t="array" ref="S48">_xlfn.IFS(R48&lt;18,"Below 18",R48&lt;=29,"Young Adults",R48&lt;=44,"Adults",R48&lt;=59,"Middle-Aged Adults",R48&lt;=65,"Older Adults",R48&gt;65,"Above 65")</f>
        <v>Adults</v>
      </c>
    </row>
    <row r="49" spans="2:19" ht="15.5" hidden="1" x14ac:dyDescent="0.35">
      <c r="B49" s="11" t="s">
        <v>2325</v>
      </c>
      <c r="C49" s="12" t="str">
        <f>VLOOKUP(B49,'Customer Names'!A$2:D$2336,3,0)</f>
        <v xml:space="preserve">  Thomas J</v>
      </c>
      <c r="D49" s="12" cm="1">
        <f t="array" ref="D49:L49">_xlfn.XLOOKUP(B49,'Medical Examinations'!A$2:A$2336,'Medical Examinations'!B$2:J$2336)</f>
        <v>33.630000000000003</v>
      </c>
      <c r="E49" s="12">
        <v>4.43</v>
      </c>
      <c r="F49" s="12" t="str">
        <v>yes</v>
      </c>
      <c r="G49" s="12" t="str">
        <v>No</v>
      </c>
      <c r="H49" s="12" t="str">
        <v>No</v>
      </c>
      <c r="I49" s="12">
        <v>2</v>
      </c>
      <c r="J49" s="12" t="str">
        <v>yes</v>
      </c>
      <c r="K49" s="12" t="str">
        <v>Obesity</v>
      </c>
      <c r="L49" s="12" t="str">
        <v>Normal</v>
      </c>
      <c r="M49" s="12" t="str" cm="1">
        <f t="array" ref="M49:R49">_xlfn.XLOOKUP(B49,'Hospitalisation Details'!A$2:A$2344,'Hospitalisation Details'!E$2:J$2344)</f>
        <v>5-Oct-1966</v>
      </c>
      <c r="N49" s="13">
        <v>43921.18</v>
      </c>
      <c r="O49" s="12" t="str">
        <v>tier - 2</v>
      </c>
      <c r="P49" s="12" t="str">
        <v>tier - 2</v>
      </c>
      <c r="Q49" s="12" t="str">
        <v>R1012</v>
      </c>
      <c r="R49" s="12">
        <v>56</v>
      </c>
      <c r="S49" s="12" t="str" cm="1">
        <f t="array" ref="S49">_xlfn.IFS(R49&lt;18,"Below 18",R49&lt;=29,"Young Adults",R49&lt;=44,"Adults",R49&lt;=59,"Middle-Aged Adults",R49&lt;=65,"Older Adults",R49&gt;65,"Above 65")</f>
        <v>Middle-Aged Adults</v>
      </c>
    </row>
    <row r="50" spans="2:19" ht="15.5" hidden="1" x14ac:dyDescent="0.35">
      <c r="B50" s="11" t="s">
        <v>2324</v>
      </c>
      <c r="C50" s="12" t="str">
        <f>VLOOKUP(B50,'Customer Names'!A$2:D$2336,3,0)</f>
        <v xml:space="preserve">  Melissa L</v>
      </c>
      <c r="D50" s="12" cm="1">
        <f t="array" ref="D50:L50">_xlfn.XLOOKUP(B50,'Medical Examinations'!A$2:A$2336,'Medical Examinations'!B$2:J$2336)</f>
        <v>40.369999999999997</v>
      </c>
      <c r="E50" s="12">
        <v>4.47</v>
      </c>
      <c r="F50" s="12" t="str">
        <v>No</v>
      </c>
      <c r="G50" s="12" t="str">
        <v>No</v>
      </c>
      <c r="H50" s="12" t="str">
        <v>No</v>
      </c>
      <c r="I50" s="12">
        <v>0</v>
      </c>
      <c r="J50" s="12" t="str">
        <v>yes</v>
      </c>
      <c r="K50" s="12" t="str">
        <v>Normal Weight</v>
      </c>
      <c r="L50" s="12" t="str">
        <v>Normal</v>
      </c>
      <c r="M50" s="12" t="str" cm="1">
        <f t="array" ref="M50:R50">_xlfn.XLOOKUP(B50,'Hospitalisation Details'!A$2:A$2344,'Hospitalisation Details'!E$2:J$2344)</f>
        <v>10-Nov-1980</v>
      </c>
      <c r="N50" s="13">
        <v>43896.38</v>
      </c>
      <c r="O50" s="12" t="str">
        <v>tier - 2</v>
      </c>
      <c r="P50" s="12" t="str">
        <v>tier - 1</v>
      </c>
      <c r="Q50" s="12" t="str">
        <v>R1013</v>
      </c>
      <c r="R50" s="12">
        <v>42</v>
      </c>
      <c r="S50" s="12" t="str" cm="1">
        <f t="array" ref="S50">_xlfn.IFS(R50&lt;18,"Below 18",R50&lt;=29,"Young Adults",R50&lt;=44,"Adults",R50&lt;=59,"Middle-Aged Adults",R50&lt;=65,"Older Adults",R50&gt;65,"Above 65")</f>
        <v>Adults</v>
      </c>
    </row>
    <row r="51" spans="2:19" ht="15.5" hidden="1" x14ac:dyDescent="0.35">
      <c r="B51" s="11" t="s">
        <v>2323</v>
      </c>
      <c r="C51" s="12" t="str">
        <f>VLOOKUP(B51,'Customer Names'!A$2:D$2336,3,0)</f>
        <v xml:space="preserve">  Flavio</v>
      </c>
      <c r="D51" s="12" cm="1">
        <f t="array" ref="D51:L51">_xlfn.XLOOKUP(B51,'Medical Examinations'!A$2:A$2336,'Medical Examinations'!B$2:J$2336)</f>
        <v>53.09</v>
      </c>
      <c r="E51" s="12">
        <v>4.82</v>
      </c>
      <c r="F51" s="12" t="str">
        <v>yes</v>
      </c>
      <c r="G51" s="12" t="str">
        <v>No</v>
      </c>
      <c r="H51" s="12" t="str">
        <v>No</v>
      </c>
      <c r="I51" s="12">
        <v>2</v>
      </c>
      <c r="J51" s="12" t="str">
        <v>yes</v>
      </c>
      <c r="K51" s="12" t="str">
        <v>Overweight</v>
      </c>
      <c r="L51" s="12" t="str">
        <v>Normal</v>
      </c>
      <c r="M51" s="12" t="str" cm="1">
        <f t="array" ref="M51:R51">_xlfn.XLOOKUP(B51,'Hospitalisation Details'!A$2:A$2344,'Hospitalisation Details'!E$2:J$2344)</f>
        <v>2-Jul-1966</v>
      </c>
      <c r="N51" s="13">
        <v>43817.45</v>
      </c>
      <c r="O51" s="12" t="str">
        <v>tier - 2</v>
      </c>
      <c r="P51" s="12" t="str">
        <v>tier - 3</v>
      </c>
      <c r="Q51" s="12" t="str">
        <v>R1012</v>
      </c>
      <c r="R51" s="12">
        <v>56</v>
      </c>
      <c r="S51" s="12" t="str" cm="1">
        <f t="array" ref="S51">_xlfn.IFS(R51&lt;18,"Below 18",R51&lt;=29,"Young Adults",R51&lt;=44,"Adults",R51&lt;=59,"Middle-Aged Adults",R51&lt;=65,"Older Adults",R51&gt;65,"Above 65")</f>
        <v>Middle-Aged Adults</v>
      </c>
    </row>
    <row r="52" spans="2:19" ht="15.5" hidden="1" x14ac:dyDescent="0.35">
      <c r="B52" s="11" t="s">
        <v>2322</v>
      </c>
      <c r="C52" s="12" t="str">
        <f>VLOOKUP(B52,'Customer Names'!A$2:D$2336,3,0)</f>
        <v xml:space="preserve">  Ryan</v>
      </c>
      <c r="D52" s="12" cm="1">
        <f t="array" ref="D52:L52">_xlfn.XLOOKUP(B52,'Medical Examinations'!A$2:A$2336,'Medical Examinations'!B$2:J$2336)</f>
        <v>31.79</v>
      </c>
      <c r="E52" s="12">
        <v>5.51</v>
      </c>
      <c r="F52" s="12" t="str">
        <v>yes</v>
      </c>
      <c r="G52" s="12" t="str">
        <v>No</v>
      </c>
      <c r="H52" s="12" t="str">
        <v>No</v>
      </c>
      <c r="I52" s="12">
        <v>2</v>
      </c>
      <c r="J52" s="12" t="str">
        <v>yes</v>
      </c>
      <c r="K52" s="12" t="str">
        <v>Overweight</v>
      </c>
      <c r="L52" s="12" t="str">
        <v>Normal</v>
      </c>
      <c r="M52" s="12" t="str" cm="1">
        <f t="array" ref="M52:R52">_xlfn.XLOOKUP(B52,'Hospitalisation Details'!A$2:A$2344,'Hospitalisation Details'!E$2:J$2344)</f>
        <v>25-Oct-1966</v>
      </c>
      <c r="N52" s="13">
        <v>43813.87</v>
      </c>
      <c r="O52" s="12" t="str">
        <v>tier - 2</v>
      </c>
      <c r="P52" s="12" t="str">
        <v>tier - 2</v>
      </c>
      <c r="Q52" s="12" t="str">
        <v>R1013</v>
      </c>
      <c r="R52" s="12">
        <v>56</v>
      </c>
      <c r="S52" s="12" t="str" cm="1">
        <f t="array" ref="S52">_xlfn.IFS(R52&lt;18,"Below 18",R52&lt;=29,"Young Adults",R52&lt;=44,"Adults",R52&lt;=59,"Middle-Aged Adults",R52&lt;=65,"Older Adults",R52&gt;65,"Above 65")</f>
        <v>Middle-Aged Adults</v>
      </c>
    </row>
    <row r="53" spans="2:19" ht="15.5" x14ac:dyDescent="0.35">
      <c r="B53" s="11" t="s">
        <v>2321</v>
      </c>
      <c r="C53" s="12" t="str">
        <f>VLOOKUP(B53,'Customer Names'!A$2:D$2336,3,0)</f>
        <v xml:space="preserve">  Anthony J</v>
      </c>
      <c r="D53" s="12" cm="1">
        <f t="array" ref="D53:L53">_xlfn.XLOOKUP(B53,'Medical Examinations'!A$2:A$2336,'Medical Examinations'!B$2:J$2336)</f>
        <v>41.895000000000003</v>
      </c>
      <c r="E53" s="12">
        <v>10.87</v>
      </c>
      <c r="F53" s="12" t="str">
        <v>yes</v>
      </c>
      <c r="G53" s="12" t="str">
        <v>No</v>
      </c>
      <c r="H53" s="12" t="str">
        <v>No</v>
      </c>
      <c r="I53" s="12">
        <v>1</v>
      </c>
      <c r="J53" s="12" t="str">
        <v>yes</v>
      </c>
      <c r="K53" s="12" t="str">
        <v>Normal Weight</v>
      </c>
      <c r="L53" s="12" t="str">
        <v>Diabetes</v>
      </c>
      <c r="M53" s="12" t="str" cm="1">
        <f t="array" ref="M53:R53">_xlfn.XLOOKUP(B53,'Hospitalisation Details'!A$2:A$2344,'Hospitalisation Details'!E$2:J$2344)</f>
        <v>29-Dec-1986</v>
      </c>
      <c r="N53" s="13">
        <v>43753.34</v>
      </c>
      <c r="O53" s="12" t="str">
        <v>tier - 2</v>
      </c>
      <c r="P53" s="12" t="str">
        <v>tier - 1</v>
      </c>
      <c r="Q53" s="12" t="str">
        <v>R1015</v>
      </c>
      <c r="R53" s="12">
        <v>36</v>
      </c>
      <c r="S53" s="12" t="str" cm="1">
        <f t="array" ref="S53">_xlfn.IFS(R53&lt;18,"Below 18",R53&lt;=29,"Young Adults",R53&lt;=44,"Adults",R53&lt;=59,"Middle-Aged Adults",R53&lt;=65,"Older Adults",R53&gt;65,"Above 65")</f>
        <v>Adults</v>
      </c>
    </row>
    <row r="54" spans="2:19" ht="15.5" x14ac:dyDescent="0.35">
      <c r="B54" s="11" t="s">
        <v>2320</v>
      </c>
      <c r="C54" s="12" t="str">
        <f>VLOOKUP(B54,'Customer Names'!A$2:D$2336,3,0)</f>
        <v xml:space="preserve">  Alex</v>
      </c>
      <c r="D54" s="12" cm="1">
        <f t="array" ref="D54:L54">_xlfn.XLOOKUP(B54,'Medical Examinations'!A$2:A$2336,'Medical Examinations'!B$2:J$2336)</f>
        <v>31.16</v>
      </c>
      <c r="E54" s="12">
        <v>9.34</v>
      </c>
      <c r="F54" s="12" t="str">
        <v>No</v>
      </c>
      <c r="G54" s="12" t="str">
        <v>No</v>
      </c>
      <c r="H54" s="12" t="str">
        <v>No</v>
      </c>
      <c r="I54" s="12">
        <v>0</v>
      </c>
      <c r="J54" s="12" t="str">
        <v>yes</v>
      </c>
      <c r="K54" s="12" t="str">
        <v>Obesity</v>
      </c>
      <c r="L54" s="12" t="str">
        <v>Diabetes</v>
      </c>
      <c r="M54" s="12" t="str" cm="1">
        <f t="array" ref="M54:R54">_xlfn.XLOOKUP(B54,'Hospitalisation Details'!A$2:A$2344,'Hospitalisation Details'!E$2:J$2344)</f>
        <v>22-Aug-1965</v>
      </c>
      <c r="N54" s="13">
        <v>43578.94</v>
      </c>
      <c r="O54" s="12" t="str">
        <v>tier - 2</v>
      </c>
      <c r="P54" s="12" t="str">
        <v>tier - 2</v>
      </c>
      <c r="Q54" s="12" t="str">
        <v>R1012</v>
      </c>
      <c r="R54" s="12">
        <v>57</v>
      </c>
      <c r="S54" s="12" t="str" cm="1">
        <f t="array" ref="S54">_xlfn.IFS(R54&lt;18,"Below 18",R54&lt;=29,"Young Adults",R54&lt;=44,"Adults",R54&lt;=59,"Middle-Aged Adults",R54&lt;=65,"Older Adults",R54&gt;65,"Above 65")</f>
        <v>Middle-Aged Adults</v>
      </c>
    </row>
    <row r="55" spans="2:19" ht="15.5" hidden="1" x14ac:dyDescent="0.35">
      <c r="B55" s="11" t="s">
        <v>2319</v>
      </c>
      <c r="C55" s="12" t="str">
        <f>VLOOKUP(B55,'Customer Names'!A$2:D$2336,3,0)</f>
        <v xml:space="preserve">  David</v>
      </c>
      <c r="D55" s="12" cm="1">
        <f t="array" ref="D55:L55">_xlfn.XLOOKUP(B55,'Medical Examinations'!A$2:A$2336,'Medical Examinations'!B$2:J$2336)</f>
        <v>34.104999999999997</v>
      </c>
      <c r="E55" s="12">
        <v>5.03</v>
      </c>
      <c r="F55" s="12" t="str">
        <v>yes</v>
      </c>
      <c r="G55" s="12" t="str">
        <v>No</v>
      </c>
      <c r="H55" s="12" t="str">
        <v>Yes</v>
      </c>
      <c r="I55" s="12">
        <v>1</v>
      </c>
      <c r="J55" s="12" t="str">
        <v>yes</v>
      </c>
      <c r="K55" s="12" t="str">
        <v>Normal Weight</v>
      </c>
      <c r="L55" s="12" t="str">
        <v>Normal</v>
      </c>
      <c r="M55" s="12" t="str" cm="1">
        <f t="array" ref="M55:R55">_xlfn.XLOOKUP(B55,'Hospitalisation Details'!A$2:A$2344,'Hospitalisation Details'!E$2:J$2344)</f>
        <v>3-Dec-1969</v>
      </c>
      <c r="N55" s="13">
        <v>43254.42</v>
      </c>
      <c r="O55" s="12" t="str">
        <v>tier - 2</v>
      </c>
      <c r="P55" s="12" t="str">
        <v>tier - 2</v>
      </c>
      <c r="Q55" s="12" t="str">
        <v>R1016</v>
      </c>
      <c r="R55" s="12">
        <v>53</v>
      </c>
      <c r="S55" s="12" t="str" cm="1">
        <f t="array" ref="S55">_xlfn.IFS(R55&lt;18,"Below 18",R55&lt;=29,"Young Adults",R55&lt;=44,"Adults",R55&lt;=59,"Middle-Aged Adults",R55&lt;=65,"Older Adults",R55&gt;65,"Above 65")</f>
        <v>Middle-Aged Adults</v>
      </c>
    </row>
    <row r="56" spans="2:19" ht="15.5" x14ac:dyDescent="0.35">
      <c r="B56" s="11" t="s">
        <v>2318</v>
      </c>
      <c r="C56" s="12" t="str">
        <f>VLOOKUP(B56,'Customer Names'!A$2:D$2336,3,0)</f>
        <v xml:space="preserve">  Andrew B</v>
      </c>
      <c r="D56" s="12" cm="1">
        <f t="array" ref="D56:L56">_xlfn.XLOOKUP(B56,'Medical Examinations'!A$2:A$2336,'Medical Examinations'!B$2:J$2336)</f>
        <v>51.93</v>
      </c>
      <c r="E56" s="12">
        <v>11.05</v>
      </c>
      <c r="F56" s="12" t="str">
        <v>No</v>
      </c>
      <c r="G56" s="12" t="str">
        <v>No</v>
      </c>
      <c r="H56" s="12" t="str">
        <v>No</v>
      </c>
      <c r="I56" s="12">
        <v>0</v>
      </c>
      <c r="J56" s="12" t="str">
        <v>yes</v>
      </c>
      <c r="K56" s="12" t="str">
        <v>Normal Weight</v>
      </c>
      <c r="L56" s="12" t="str">
        <v>Diabetes</v>
      </c>
      <c r="M56" s="12" t="str" cm="1">
        <f t="array" ref="M56:R56">_xlfn.XLOOKUP(B56,'Hospitalisation Details'!A$2:A$2344,'Hospitalisation Details'!E$2:J$2344)</f>
        <v>29-Nov-1965</v>
      </c>
      <c r="N56" s="13">
        <v>43073.760000000002</v>
      </c>
      <c r="O56" s="12" t="str">
        <v>tier - 2</v>
      </c>
      <c r="P56" s="12" t="str">
        <v>tier - 2</v>
      </c>
      <c r="Q56" s="12" t="str">
        <v>R1011</v>
      </c>
      <c r="R56" s="12">
        <v>57</v>
      </c>
      <c r="S56" s="12" t="str" cm="1">
        <f t="array" ref="S56">_xlfn.IFS(R56&lt;18,"Below 18",R56&lt;=29,"Young Adults",R56&lt;=44,"Adults",R56&lt;=59,"Middle-Aged Adults",R56&lt;=65,"Older Adults",R56&gt;65,"Above 65")</f>
        <v>Middle-Aged Adults</v>
      </c>
    </row>
    <row r="57" spans="2:19" ht="15.5" x14ac:dyDescent="0.35">
      <c r="B57" s="11" t="s">
        <v>2317</v>
      </c>
      <c r="C57" s="12" t="str">
        <f>VLOOKUP(B57,'Customer Names'!A$2:D$2336,3,0)</f>
        <v xml:space="preserve">  Dara E</v>
      </c>
      <c r="D57" s="12" cm="1">
        <f t="array" ref="D57:L57">_xlfn.XLOOKUP(B57,'Medical Examinations'!A$2:A$2336,'Medical Examinations'!B$2:J$2336)</f>
        <v>38.950000000000003</v>
      </c>
      <c r="E57" s="12">
        <v>11.95</v>
      </c>
      <c r="F57" s="12" t="str">
        <v>No</v>
      </c>
      <c r="G57" s="12" t="str">
        <v>No</v>
      </c>
      <c r="H57" s="12" t="str">
        <v>No</v>
      </c>
      <c r="I57" s="12">
        <v>0</v>
      </c>
      <c r="J57" s="12" t="str">
        <v>yes</v>
      </c>
      <c r="K57" s="12" t="str">
        <v>Obesity</v>
      </c>
      <c r="L57" s="12" t="str">
        <v>Diabetes</v>
      </c>
      <c r="M57" s="12" t="str" cm="1">
        <f t="array" ref="M57:R57">_xlfn.XLOOKUP(B57,'Hospitalisation Details'!A$2:A$2344,'Hospitalisation Details'!E$2:J$2344)</f>
        <v>4-Nov-1978</v>
      </c>
      <c r="N57" s="13">
        <v>42983.46</v>
      </c>
      <c r="O57" s="12" t="str">
        <v>tier - 1</v>
      </c>
      <c r="P57" s="12" t="str">
        <v>tier - 2</v>
      </c>
      <c r="Q57" s="12" t="str">
        <v>R1012</v>
      </c>
      <c r="R57" s="12">
        <v>44</v>
      </c>
      <c r="S57" s="12" t="str" cm="1">
        <f t="array" ref="S57">_xlfn.IFS(R57&lt;18,"Below 18",R57&lt;=29,"Young Adults",R57&lt;=44,"Adults",R57&lt;=59,"Middle-Aged Adults",R57&lt;=65,"Older Adults",R57&gt;65,"Above 65")</f>
        <v>Adults</v>
      </c>
    </row>
    <row r="58" spans="2:19" ht="15.5" x14ac:dyDescent="0.35">
      <c r="B58" s="11" t="s">
        <v>2316</v>
      </c>
      <c r="C58" s="12" t="str">
        <f>VLOOKUP(B58,'Customer Names'!A$2:D$2336,3,0)</f>
        <v xml:space="preserve">  Inna</v>
      </c>
      <c r="D58" s="12" cm="1">
        <f t="array" ref="D58:L58">_xlfn.XLOOKUP(B58,'Medical Examinations'!A$2:A$2336,'Medical Examinations'!B$2:J$2336)</f>
        <v>36.630000000000003</v>
      </c>
      <c r="E58" s="12">
        <v>7.72</v>
      </c>
      <c r="F58" s="12" t="str">
        <v>yes</v>
      </c>
      <c r="G58" s="12" t="str">
        <v>No</v>
      </c>
      <c r="H58" s="12" t="str">
        <v>No</v>
      </c>
      <c r="I58" s="12">
        <v>1</v>
      </c>
      <c r="J58" s="12" t="str">
        <v>yes</v>
      </c>
      <c r="K58" s="12" t="str">
        <v>Normal Weight</v>
      </c>
      <c r="L58" s="12" t="str">
        <v>Diabetes</v>
      </c>
      <c r="M58" s="12" t="str" cm="1">
        <f t="array" ref="M58:R58">_xlfn.XLOOKUP(B58,'Hospitalisation Details'!A$2:A$2344,'Hospitalisation Details'!E$2:J$2344)</f>
        <v>23-Oct-1975</v>
      </c>
      <c r="N58" s="13">
        <v>42969.85</v>
      </c>
      <c r="O58" s="12" t="str">
        <v>tier - 1</v>
      </c>
      <c r="P58" s="12" t="str">
        <v>tier - 3</v>
      </c>
      <c r="Q58" s="12" t="str">
        <v>R1013</v>
      </c>
      <c r="R58" s="12">
        <v>47</v>
      </c>
      <c r="S58" s="12" t="str" cm="1">
        <f t="array" ref="S58">_xlfn.IFS(R58&lt;18,"Below 18",R58&lt;=29,"Young Adults",R58&lt;=44,"Adults",R58&lt;=59,"Middle-Aged Adults",R58&lt;=65,"Older Adults",R58&gt;65,"Above 65")</f>
        <v>Middle-Aged Adults</v>
      </c>
    </row>
    <row r="59" spans="2:19" ht="15.5" hidden="1" x14ac:dyDescent="0.35">
      <c r="B59" s="11" t="s">
        <v>2315</v>
      </c>
      <c r="C59" s="12" t="str">
        <f>VLOOKUP(B59,'Customer Names'!A$2:D$2336,3,0)</f>
        <v xml:space="preserve">  Ari</v>
      </c>
      <c r="D59" s="12" cm="1">
        <f t="array" ref="D59:L59">_xlfn.XLOOKUP(B59,'Medical Examinations'!A$2:A$2336,'Medical Examinations'!B$2:J$2336)</f>
        <v>34.200000000000003</v>
      </c>
      <c r="E59" s="12">
        <v>5.75</v>
      </c>
      <c r="F59" s="12" t="str">
        <v>No</v>
      </c>
      <c r="G59" s="12" t="str">
        <v>No</v>
      </c>
      <c r="H59" s="12" t="str">
        <v>No</v>
      </c>
      <c r="I59" s="12">
        <v>2</v>
      </c>
      <c r="J59" s="12" t="str">
        <v>yes</v>
      </c>
      <c r="K59" s="12" t="str">
        <v>Obesity</v>
      </c>
      <c r="L59" s="12" t="str">
        <v>Pre-Diabetes</v>
      </c>
      <c r="M59" s="12" t="str" cm="1">
        <f t="array" ref="M59:R59">_xlfn.XLOOKUP(B59,'Hospitalisation Details'!A$2:A$2344,'Hospitalisation Details'!E$2:J$2344)</f>
        <v>10-Sep-1972</v>
      </c>
      <c r="N59" s="13">
        <v>42856.84</v>
      </c>
      <c r="O59" s="12" t="str">
        <v>tier - 1</v>
      </c>
      <c r="P59" s="12" t="str">
        <v>tier - 1</v>
      </c>
      <c r="Q59" s="12" t="str">
        <v>R1011</v>
      </c>
      <c r="R59" s="12">
        <v>50</v>
      </c>
      <c r="S59" s="12" t="str" cm="1">
        <f t="array" ref="S59">_xlfn.IFS(R59&lt;18,"Below 18",R59&lt;=29,"Young Adults",R59&lt;=44,"Adults",R59&lt;=59,"Middle-Aged Adults",R59&lt;=65,"Older Adults",R59&gt;65,"Above 65")</f>
        <v>Middle-Aged Adults</v>
      </c>
    </row>
    <row r="60" spans="2:19" ht="15.5" x14ac:dyDescent="0.35">
      <c r="B60" s="11" t="s">
        <v>2314</v>
      </c>
      <c r="C60" s="12" t="str">
        <f>VLOOKUP(B60,'Customer Names'!A$2:D$2336,3,0)</f>
        <v xml:space="preserve">  Lindsey</v>
      </c>
      <c r="D60" s="12" cm="1">
        <f t="array" ref="D60:L60">_xlfn.XLOOKUP(B60,'Medical Examinations'!A$2:A$2336,'Medical Examinations'!B$2:J$2336)</f>
        <v>50.63</v>
      </c>
      <c r="E60" s="12">
        <v>11.89</v>
      </c>
      <c r="F60" s="12" t="str">
        <v>No</v>
      </c>
      <c r="G60" s="12" t="str">
        <v>No</v>
      </c>
      <c r="H60" s="12" t="str">
        <v>No</v>
      </c>
      <c r="I60" s="12">
        <v>0</v>
      </c>
      <c r="J60" s="12" t="str">
        <v>yes</v>
      </c>
      <c r="K60" s="12" t="str">
        <v>Obesity</v>
      </c>
      <c r="L60" s="12" t="str">
        <v>Diabetes</v>
      </c>
      <c r="M60" s="12" t="str" cm="1">
        <f t="array" ref="M60:R60">_xlfn.XLOOKUP(B60,'Hospitalisation Details'!A$2:A$2344,'Hospitalisation Details'!E$2:J$2344)</f>
        <v>29-Oct-1965</v>
      </c>
      <c r="N60" s="13">
        <v>42764.12</v>
      </c>
      <c r="O60" s="12" t="str">
        <v>tier - 1</v>
      </c>
      <c r="P60" s="12" t="str">
        <v>tier - 2</v>
      </c>
      <c r="Q60" s="12" t="str">
        <v>R1011</v>
      </c>
      <c r="R60" s="12">
        <v>57</v>
      </c>
      <c r="S60" s="12" t="str" cm="1">
        <f t="array" ref="S60">_xlfn.IFS(R60&lt;18,"Below 18",R60&lt;=29,"Young Adults",R60&lt;=44,"Adults",R60&lt;=59,"Middle-Aged Adults",R60&lt;=65,"Older Adults",R60&gt;65,"Above 65")</f>
        <v>Middle-Aged Adults</v>
      </c>
    </row>
    <row r="61" spans="2:19" ht="15.5" hidden="1" x14ac:dyDescent="0.35">
      <c r="B61" s="11" t="s">
        <v>2313</v>
      </c>
      <c r="C61" s="12" t="str">
        <f>VLOOKUP(B61,'Customer Names'!A$2:D$2336,3,0)</f>
        <v xml:space="preserve">  Kenny</v>
      </c>
      <c r="D61" s="12" cm="1">
        <f t="array" ref="D61:L61">_xlfn.XLOOKUP(B61,'Medical Examinations'!A$2:A$2336,'Medical Examinations'!B$2:J$2336)</f>
        <v>36.479999999999997</v>
      </c>
      <c r="E61" s="12">
        <v>6.2</v>
      </c>
      <c r="F61" s="12" t="str">
        <v>No</v>
      </c>
      <c r="G61" s="12" t="str">
        <v>No</v>
      </c>
      <c r="H61" s="12" t="str">
        <v>No</v>
      </c>
      <c r="I61" s="12">
        <v>0</v>
      </c>
      <c r="J61" s="12" t="str">
        <v>yes</v>
      </c>
      <c r="K61" s="12" t="str">
        <v>Overweight</v>
      </c>
      <c r="L61" s="12" t="str">
        <v>Pre-Diabetes</v>
      </c>
      <c r="M61" s="12" t="str" cm="1">
        <f t="array" ref="M61:R61">_xlfn.XLOOKUP(B61,'Hospitalisation Details'!A$2:A$2344,'Hospitalisation Details'!E$2:J$2344)</f>
        <v>21-Oct-1977</v>
      </c>
      <c r="N61" s="13">
        <v>42760.5</v>
      </c>
      <c r="O61" s="12" t="str">
        <v>tier - 1</v>
      </c>
      <c r="P61" s="12" t="str">
        <v>tier - 2</v>
      </c>
      <c r="Q61" s="12" t="str">
        <v>R1012</v>
      </c>
      <c r="R61" s="12">
        <v>45</v>
      </c>
      <c r="S61" s="12" t="str" cm="1">
        <f t="array" ref="S61">_xlfn.IFS(R61&lt;18,"Below 18",R61&lt;=29,"Young Adults",R61&lt;=44,"Adults",R61&lt;=59,"Middle-Aged Adults",R61&lt;=65,"Older Adults",R61&gt;65,"Above 65")</f>
        <v>Middle-Aged Adults</v>
      </c>
    </row>
    <row r="62" spans="2:19" ht="15.5" x14ac:dyDescent="0.35">
      <c r="B62" s="11" t="s">
        <v>2312</v>
      </c>
      <c r="C62" s="12" t="str">
        <f>VLOOKUP(B62,'Customer Names'!A$2:D$2336,3,0)</f>
        <v xml:space="preserve">  Louise</v>
      </c>
      <c r="D62" s="12" cm="1">
        <f t="array" ref="D62:L62">_xlfn.XLOOKUP(B62,'Medical Examinations'!A$2:A$2336,'Medical Examinations'!B$2:J$2336)</f>
        <v>54.82</v>
      </c>
      <c r="E62" s="12">
        <v>10.61</v>
      </c>
      <c r="F62" s="12" t="str">
        <v>No</v>
      </c>
      <c r="G62" s="12" t="str">
        <v>No</v>
      </c>
      <c r="H62" s="12" t="str">
        <v>No</v>
      </c>
      <c r="I62" s="12">
        <v>0</v>
      </c>
      <c r="J62" s="12" t="str">
        <v>yes</v>
      </c>
      <c r="K62" s="12" t="str">
        <v>Overweight</v>
      </c>
      <c r="L62" s="12" t="str">
        <v>Diabetes</v>
      </c>
      <c r="M62" s="12" t="str" cm="1">
        <f t="array" ref="M62:R62">_xlfn.XLOOKUP(B62,'Hospitalisation Details'!A$2:A$2344,'Hospitalisation Details'!E$2:J$2344)</f>
        <v>3-Nov-1971</v>
      </c>
      <c r="N62" s="13">
        <v>42644.2</v>
      </c>
      <c r="O62" s="12" t="str">
        <v>tier - 1</v>
      </c>
      <c r="P62" s="12" t="str">
        <v>tier - 3</v>
      </c>
      <c r="Q62" s="12" t="str">
        <v>R1011</v>
      </c>
      <c r="R62" s="12">
        <v>51</v>
      </c>
      <c r="S62" s="12" t="str" cm="1">
        <f t="array" ref="S62">_xlfn.IFS(R62&lt;18,"Below 18",R62&lt;=29,"Young Adults",R62&lt;=44,"Adults",R62&lt;=59,"Middle-Aged Adults",R62&lt;=65,"Older Adults",R62&gt;65,"Above 65")</f>
        <v>Middle-Aged Adults</v>
      </c>
    </row>
    <row r="63" spans="2:19" ht="15.5" hidden="1" x14ac:dyDescent="0.35">
      <c r="B63" s="11" t="s">
        <v>2311</v>
      </c>
      <c r="C63" s="12" t="str">
        <f>VLOOKUP(B63,'Customer Names'!A$2:D$2336,3,0)</f>
        <v xml:space="preserve">  Cameron</v>
      </c>
      <c r="D63" s="12" cm="1">
        <f t="array" ref="D63:L63">_xlfn.XLOOKUP(B63,'Medical Examinations'!A$2:A$2336,'Medical Examinations'!B$2:J$2336)</f>
        <v>38.06</v>
      </c>
      <c r="E63" s="12">
        <v>6.04</v>
      </c>
      <c r="F63" s="12" t="str">
        <v>No</v>
      </c>
      <c r="G63" s="12" t="str">
        <v>No</v>
      </c>
      <c r="H63" s="12" t="str">
        <v>Yes</v>
      </c>
      <c r="I63" s="12">
        <v>1</v>
      </c>
      <c r="J63" s="12" t="str">
        <v>yes</v>
      </c>
      <c r="K63" s="12" t="str">
        <v>Normal Weight</v>
      </c>
      <c r="L63" s="12" t="str">
        <v>Pre-Diabetes</v>
      </c>
      <c r="M63" s="12" t="str" cm="1">
        <f t="array" ref="M63:R63">_xlfn.XLOOKUP(B63,'Hospitalisation Details'!A$2:A$2344,'Hospitalisation Details'!E$2:J$2344)</f>
        <v>27-Dec-1979</v>
      </c>
      <c r="N63" s="13">
        <v>42560.43</v>
      </c>
      <c r="O63" s="12" t="str">
        <v>tier - 1</v>
      </c>
      <c r="P63" s="12" t="str">
        <v>tier - 3</v>
      </c>
      <c r="Q63" s="12" t="str">
        <v>R1013</v>
      </c>
      <c r="R63" s="12">
        <v>43</v>
      </c>
      <c r="S63" s="12" t="str" cm="1">
        <f t="array" ref="S63">_xlfn.IFS(R63&lt;18,"Below 18",R63&lt;=29,"Young Adults",R63&lt;=44,"Adults",R63&lt;=59,"Middle-Aged Adults",R63&lt;=65,"Older Adults",R63&gt;65,"Above 65")</f>
        <v>Adults</v>
      </c>
    </row>
    <row r="64" spans="2:19" ht="15.5" x14ac:dyDescent="0.35">
      <c r="B64" s="11" t="s">
        <v>2310</v>
      </c>
      <c r="C64" s="12" t="str">
        <f>VLOOKUP(B64,'Customer Names'!A$2:D$2336,3,0)</f>
        <v xml:space="preserve">  Katie T</v>
      </c>
      <c r="D64" s="12" cm="1">
        <f t="array" ref="D64:L64">_xlfn.XLOOKUP(B64,'Medical Examinations'!A$2:A$2336,'Medical Examinations'!B$2:J$2336)</f>
        <v>51.48</v>
      </c>
      <c r="E64" s="12">
        <v>9.33</v>
      </c>
      <c r="F64" s="12" t="str">
        <v>yes</v>
      </c>
      <c r="G64" s="12" t="str">
        <v>No</v>
      </c>
      <c r="H64" s="12" t="str">
        <v>No</v>
      </c>
      <c r="I64" s="12">
        <v>0</v>
      </c>
      <c r="J64" s="12" t="str">
        <v>yes</v>
      </c>
      <c r="K64" s="12" t="str">
        <v>Obesity</v>
      </c>
      <c r="L64" s="12" t="str">
        <v>Diabetes</v>
      </c>
      <c r="M64" s="12" t="str" cm="1">
        <f t="array" ref="M64:R64">_xlfn.XLOOKUP(B64,'Hospitalisation Details'!A$2:A$2344,'Hospitalisation Details'!E$2:J$2344)</f>
        <v>27-Jun-1967</v>
      </c>
      <c r="N64" s="13">
        <v>42538.720000000001</v>
      </c>
      <c r="O64" s="12" t="str">
        <v>tier - 1</v>
      </c>
      <c r="P64" s="12" t="str">
        <v>tier - 3</v>
      </c>
      <c r="Q64" s="12" t="str">
        <v>R1011</v>
      </c>
      <c r="R64" s="12">
        <v>55</v>
      </c>
      <c r="S64" s="12" t="str" cm="1">
        <f t="array" ref="S64">_xlfn.IFS(R64&lt;18,"Below 18",R64&lt;=29,"Young Adults",R64&lt;=44,"Adults",R64&lt;=59,"Middle-Aged Adults",R64&lt;=65,"Older Adults",R64&gt;65,"Above 65")</f>
        <v>Middle-Aged Adults</v>
      </c>
    </row>
    <row r="65" spans="2:19" ht="15.5" x14ac:dyDescent="0.35">
      <c r="B65" s="11" t="s">
        <v>2309</v>
      </c>
      <c r="C65" s="12" t="str">
        <f>VLOOKUP(B65,'Customer Names'!A$2:D$2336,3,0)</f>
        <v xml:space="preserve">  Casey</v>
      </c>
      <c r="D65" s="12" cm="1">
        <f t="array" ref="D65:L65">_xlfn.XLOOKUP(B65,'Medical Examinations'!A$2:A$2336,'Medical Examinations'!B$2:J$2336)</f>
        <v>52.06</v>
      </c>
      <c r="E65" s="12">
        <v>11.47</v>
      </c>
      <c r="F65" s="12" t="str">
        <v>No</v>
      </c>
      <c r="G65" s="12" t="str">
        <v>No</v>
      </c>
      <c r="H65" s="12" t="str">
        <v>No</v>
      </c>
      <c r="I65" s="12">
        <v>0</v>
      </c>
      <c r="J65" s="12" t="str">
        <v>yes</v>
      </c>
      <c r="K65" s="12" t="str">
        <v>Normal Weight</v>
      </c>
      <c r="L65" s="12" t="str">
        <v>Diabetes</v>
      </c>
      <c r="M65" s="12" t="str" cm="1">
        <f t="array" ref="M65:R65">_xlfn.XLOOKUP(B65,'Hospitalisation Details'!A$2:A$2344,'Hospitalisation Details'!E$2:J$2344)</f>
        <v>3-Aug-1968</v>
      </c>
      <c r="N65" s="13">
        <v>42478.6</v>
      </c>
      <c r="O65" s="12" t="str">
        <v>tier - 1</v>
      </c>
      <c r="P65" s="12" t="str">
        <v>tier - 2</v>
      </c>
      <c r="Q65" s="12" t="str">
        <v>R1011</v>
      </c>
      <c r="R65" s="12">
        <v>54</v>
      </c>
      <c r="S65" s="12" t="str" cm="1">
        <f t="array" ref="S65">_xlfn.IFS(R65&lt;18,"Below 18",R65&lt;=29,"Young Adults",R65&lt;=44,"Adults",R65&lt;=59,"Middle-Aged Adults",R65&lt;=65,"Older Adults",R65&gt;65,"Above 65")</f>
        <v>Middle-Aged Adults</v>
      </c>
    </row>
    <row r="66" spans="2:19" ht="15.5" x14ac:dyDescent="0.35">
      <c r="B66" s="11" t="s">
        <v>2308</v>
      </c>
      <c r="C66" s="12" t="str">
        <f>VLOOKUP(B66,'Customer Names'!A$2:D$2336,3,0)</f>
        <v xml:space="preserve">  David</v>
      </c>
      <c r="D66" s="12" cm="1">
        <f t="array" ref="D66:L66">_xlfn.XLOOKUP(B66,'Medical Examinations'!A$2:A$2336,'Medical Examinations'!B$2:J$2336)</f>
        <v>30.684999999999999</v>
      </c>
      <c r="E66" s="12">
        <v>7.02</v>
      </c>
      <c r="F66" s="12" t="str">
        <v>yes</v>
      </c>
      <c r="G66" s="12" t="str">
        <v>No</v>
      </c>
      <c r="H66" s="12" t="str">
        <v>No</v>
      </c>
      <c r="I66" s="12">
        <v>0</v>
      </c>
      <c r="J66" s="12" t="str">
        <v>yes</v>
      </c>
      <c r="K66" s="12" t="str">
        <v>Overweight</v>
      </c>
      <c r="L66" s="12" t="str">
        <v>Diabetes</v>
      </c>
      <c r="M66" s="12" t="str" cm="1">
        <f t="array" ref="M66:R66">_xlfn.XLOOKUP(B66,'Hospitalisation Details'!A$2:A$2344,'Hospitalisation Details'!E$2:J$2344)</f>
        <v>28-Jun-1967</v>
      </c>
      <c r="N66" s="13">
        <v>42303.69</v>
      </c>
      <c r="O66" s="12" t="str">
        <v>tier - 1</v>
      </c>
      <c r="P66" s="12" t="str">
        <v>tier - 2</v>
      </c>
      <c r="Q66" s="12" t="str">
        <v>R1016</v>
      </c>
      <c r="R66" s="12">
        <v>55</v>
      </c>
      <c r="S66" s="12" t="str" cm="1">
        <f t="array" ref="S66">_xlfn.IFS(R66&lt;18,"Below 18",R66&lt;=29,"Young Adults",R66&lt;=44,"Adults",R66&lt;=59,"Middle-Aged Adults",R66&lt;=65,"Older Adults",R66&gt;65,"Above 65")</f>
        <v>Middle-Aged Adults</v>
      </c>
    </row>
    <row r="67" spans="2:19" ht="15.5" x14ac:dyDescent="0.35">
      <c r="B67" s="11" t="s">
        <v>2307</v>
      </c>
      <c r="C67" s="12" t="str">
        <f>VLOOKUP(B67,'Customer Names'!A$2:D$2336,3,0)</f>
        <v xml:space="preserve">  Bryson C</v>
      </c>
      <c r="D67" s="12" cm="1">
        <f t="array" ref="D67:L67">_xlfn.XLOOKUP(B67,'Medical Examinations'!A$2:A$2336,'Medical Examinations'!B$2:J$2336)</f>
        <v>36.08</v>
      </c>
      <c r="E67" s="12">
        <v>8.8000000000000007</v>
      </c>
      <c r="F67" s="12" t="str">
        <v>yes</v>
      </c>
      <c r="G67" s="12" t="str">
        <v>No</v>
      </c>
      <c r="H67" s="12" t="str">
        <v>No</v>
      </c>
      <c r="I67" s="12">
        <v>1</v>
      </c>
      <c r="J67" s="12" t="str">
        <v>yes</v>
      </c>
      <c r="K67" s="12" t="str">
        <v>Normal Weight</v>
      </c>
      <c r="L67" s="12" t="str">
        <v>Diabetes</v>
      </c>
      <c r="M67" s="12" t="str" cm="1">
        <f t="array" ref="M67:R67">_xlfn.XLOOKUP(B67,'Hospitalisation Details'!A$2:A$2344,'Hospitalisation Details'!E$2:J$2344)</f>
        <v>15-Aug-1975</v>
      </c>
      <c r="N67" s="13">
        <v>42211.14</v>
      </c>
      <c r="O67" s="12" t="str">
        <v>tier - 1</v>
      </c>
      <c r="P67" s="12" t="str">
        <v>tier - 3</v>
      </c>
      <c r="Q67" s="12" t="str">
        <v>R1013</v>
      </c>
      <c r="R67" s="12">
        <v>47</v>
      </c>
      <c r="S67" s="12" t="str" cm="1">
        <f t="array" ref="S67">_xlfn.IFS(R67&lt;18,"Below 18",R67&lt;=29,"Young Adults",R67&lt;=44,"Adults",R67&lt;=59,"Middle-Aged Adults",R67&lt;=65,"Older Adults",R67&gt;65,"Above 65")</f>
        <v>Middle-Aged Adults</v>
      </c>
    </row>
    <row r="68" spans="2:19" ht="15.5" x14ac:dyDescent="0.35">
      <c r="B68" s="11" t="s">
        <v>2306</v>
      </c>
      <c r="C68" s="12" t="str">
        <f>VLOOKUP(B68,'Customer Names'!A$2:D$2336,3,0)</f>
        <v xml:space="preserve">  Megan</v>
      </c>
      <c r="D68" s="12" cm="1">
        <f t="array" ref="D68:L68">_xlfn.XLOOKUP(B68,'Medical Examinations'!A$2:A$2336,'Medical Examinations'!B$2:J$2336)</f>
        <v>54.99</v>
      </c>
      <c r="E68" s="12">
        <v>8.68</v>
      </c>
      <c r="F68" s="12" t="str">
        <v>No</v>
      </c>
      <c r="G68" s="12" t="str">
        <v>No</v>
      </c>
      <c r="H68" s="12" t="str">
        <v>No</v>
      </c>
      <c r="I68" s="12">
        <v>2</v>
      </c>
      <c r="J68" s="12" t="str">
        <v>yes</v>
      </c>
      <c r="K68" s="12" t="str">
        <v>Obesity</v>
      </c>
      <c r="L68" s="12" t="str">
        <v>Diabetes</v>
      </c>
      <c r="M68" s="12" t="str" cm="1">
        <f t="array" ref="M68:R68">_xlfn.XLOOKUP(B68,'Hospitalisation Details'!A$2:A$2344,'Hospitalisation Details'!E$2:J$2344)</f>
        <v>18-Sep-1973</v>
      </c>
      <c r="N68" s="13">
        <v>42188.15</v>
      </c>
      <c r="O68" s="12" t="str">
        <v>tier - 1</v>
      </c>
      <c r="P68" s="12" t="str">
        <v>tier - 1</v>
      </c>
      <c r="Q68" s="12" t="str">
        <v>R1011</v>
      </c>
      <c r="R68" s="12">
        <v>49</v>
      </c>
      <c r="S68" s="12" t="str" cm="1">
        <f t="array" ref="S68">_xlfn.IFS(R68&lt;18,"Below 18",R68&lt;=29,"Young Adults",R68&lt;=44,"Adults",R68&lt;=59,"Middle-Aged Adults",R68&lt;=65,"Older Adults",R68&gt;65,"Above 65")</f>
        <v>Middle-Aged Adults</v>
      </c>
    </row>
    <row r="69" spans="2:19" ht="15.5" hidden="1" x14ac:dyDescent="0.35">
      <c r="B69" s="11" t="s">
        <v>2305</v>
      </c>
      <c r="C69" s="12" t="str">
        <f>VLOOKUP(B69,'Customer Names'!A$2:D$2336,3,0)</f>
        <v xml:space="preserve">  Daniel</v>
      </c>
      <c r="D69" s="12" cm="1">
        <f t="array" ref="D69:L69">_xlfn.XLOOKUP(B69,'Medical Examinations'!A$2:A$2336,'Medical Examinations'!B$2:J$2336)</f>
        <v>35.97</v>
      </c>
      <c r="E69" s="12">
        <v>6.12</v>
      </c>
      <c r="F69" s="12" t="str">
        <v>No</v>
      </c>
      <c r="G69" s="12" t="str">
        <v>No</v>
      </c>
      <c r="H69" s="12" t="str">
        <v>Yes</v>
      </c>
      <c r="I69" s="12">
        <v>1</v>
      </c>
      <c r="J69" s="12" t="str">
        <v>yes</v>
      </c>
      <c r="K69" s="12" t="str">
        <v>Underweight</v>
      </c>
      <c r="L69" s="12" t="str">
        <v>Pre-Diabetes</v>
      </c>
      <c r="M69" s="12" t="str" cm="1">
        <f t="array" ref="M69:R69">_xlfn.XLOOKUP(B69,'Hospitalisation Details'!A$2:A$2344,'Hospitalisation Details'!E$2:J$2344)</f>
        <v>3-Jul-1979</v>
      </c>
      <c r="N69" s="13">
        <v>42124.52</v>
      </c>
      <c r="O69" s="12" t="str">
        <v>tier - 1</v>
      </c>
      <c r="P69" s="12" t="str">
        <v>tier - 1</v>
      </c>
      <c r="Q69" s="12" t="str">
        <v>R1013</v>
      </c>
      <c r="R69" s="12">
        <v>43</v>
      </c>
      <c r="S69" s="12" t="str" cm="1">
        <f t="array" ref="S69">_xlfn.IFS(R69&lt;18,"Below 18",R69&lt;=29,"Young Adults",R69&lt;=44,"Adults",R69&lt;=59,"Middle-Aged Adults",R69&lt;=65,"Older Adults",R69&gt;65,"Above 65")</f>
        <v>Adults</v>
      </c>
    </row>
    <row r="70" spans="2:19" ht="15.5" hidden="1" x14ac:dyDescent="0.35">
      <c r="B70" s="11" t="s">
        <v>2304</v>
      </c>
      <c r="C70" s="12" t="str">
        <f>VLOOKUP(B70,'Customer Names'!A$2:D$2336,3,0)</f>
        <v xml:space="preserve">  Steven M</v>
      </c>
      <c r="D70" s="12" cm="1">
        <f t="array" ref="D70:L70">_xlfn.XLOOKUP(B70,'Medical Examinations'!A$2:A$2336,'Medical Examinations'!B$2:J$2336)</f>
        <v>45.54</v>
      </c>
      <c r="E70" s="12">
        <v>5.4</v>
      </c>
      <c r="F70" s="12" t="str">
        <v>yes</v>
      </c>
      <c r="G70" s="12" t="str">
        <v>No</v>
      </c>
      <c r="H70" s="12" t="str">
        <v>Yes</v>
      </c>
      <c r="I70" s="12">
        <v>1</v>
      </c>
      <c r="J70" s="12" t="str">
        <v>yes</v>
      </c>
      <c r="K70" s="12" t="str">
        <v>Underweight</v>
      </c>
      <c r="L70" s="12" t="str">
        <v>Normal</v>
      </c>
      <c r="M70" s="12" t="str" cm="1">
        <f t="array" ref="M70:R70">_xlfn.XLOOKUP(B70,'Hospitalisation Details'!A$2:A$2344,'Hospitalisation Details'!E$2:J$2344)</f>
        <v>9-Dec-1997</v>
      </c>
      <c r="N70" s="13">
        <v>42112.24</v>
      </c>
      <c r="O70" s="12" t="str">
        <v>tier - 1</v>
      </c>
      <c r="P70" s="12" t="str">
        <v>tier - 3</v>
      </c>
      <c r="Q70" s="12" t="str">
        <v>R1013</v>
      </c>
      <c r="R70" s="12">
        <v>25</v>
      </c>
      <c r="S70" s="12" t="str" cm="1">
        <f t="array" ref="S70">_xlfn.IFS(R70&lt;18,"Below 18",R70&lt;=29,"Young Adults",R70&lt;=44,"Adults",R70&lt;=59,"Middle-Aged Adults",R70&lt;=65,"Older Adults",R70&gt;65,"Above 65")</f>
        <v>Young Adults</v>
      </c>
    </row>
    <row r="71" spans="2:19" ht="15.5" hidden="1" x14ac:dyDescent="0.35">
      <c r="B71" s="11" t="s">
        <v>2303</v>
      </c>
      <c r="C71" s="12" t="str">
        <f>VLOOKUP(B71,'Customer Names'!A$2:D$2336,3,0)</f>
        <v xml:space="preserve">  Jenna L</v>
      </c>
      <c r="D71" s="12" cm="1">
        <f t="array" ref="D71:L71">_xlfn.XLOOKUP(B71,'Medical Examinations'!A$2:A$2336,'Medical Examinations'!B$2:J$2336)</f>
        <v>35.53</v>
      </c>
      <c r="E71" s="12">
        <v>4.3600000000000003</v>
      </c>
      <c r="F71" s="12" t="str">
        <v>yes</v>
      </c>
      <c r="G71" s="12" t="str">
        <v>No</v>
      </c>
      <c r="H71" s="12" t="str">
        <v>No</v>
      </c>
      <c r="I71" s="12">
        <v>0</v>
      </c>
      <c r="J71" s="12" t="str">
        <v>yes</v>
      </c>
      <c r="K71" s="12" t="str">
        <v>Obesity</v>
      </c>
      <c r="L71" s="12" t="str">
        <v>Normal</v>
      </c>
      <c r="M71" s="12" t="str" cm="1">
        <f t="array" ref="M71:R71">_xlfn.XLOOKUP(B71,'Hospitalisation Details'!A$2:A$2344,'Hospitalisation Details'!E$2:J$2344)</f>
        <v>28-Nov-1976</v>
      </c>
      <c r="N71" s="13">
        <v>42111.66</v>
      </c>
      <c r="O71" s="12" t="str">
        <v>tier - 1</v>
      </c>
      <c r="P71" s="12" t="str">
        <v>tier - 1</v>
      </c>
      <c r="Q71" s="12" t="str">
        <v>R1024</v>
      </c>
      <c r="R71" s="12">
        <v>46</v>
      </c>
      <c r="S71" s="12" t="str" cm="1">
        <f t="array" ref="S71">_xlfn.IFS(R71&lt;18,"Below 18",R71&lt;=29,"Young Adults",R71&lt;=44,"Adults",R71&lt;=59,"Middle-Aged Adults",R71&lt;=65,"Older Adults",R71&gt;65,"Above 65")</f>
        <v>Middle-Aged Adults</v>
      </c>
    </row>
    <row r="72" spans="2:19" ht="15.5" x14ac:dyDescent="0.35">
      <c r="B72" s="11" t="s">
        <v>2302</v>
      </c>
      <c r="C72" s="12" t="str">
        <f>VLOOKUP(B72,'Customer Names'!A$2:D$2336,3,0)</f>
        <v xml:space="preserve">  Freeman</v>
      </c>
      <c r="D72" s="12" cm="1">
        <f t="array" ref="D72:L72">_xlfn.XLOOKUP(B72,'Medical Examinations'!A$2:A$2336,'Medical Examinations'!B$2:J$2336)</f>
        <v>30.8</v>
      </c>
      <c r="E72" s="12">
        <v>9.77</v>
      </c>
      <c r="F72" s="12" t="str">
        <v>No</v>
      </c>
      <c r="G72" s="12" t="str">
        <v>No</v>
      </c>
      <c r="H72" s="12" t="str">
        <v>No</v>
      </c>
      <c r="I72" s="12">
        <v>0</v>
      </c>
      <c r="J72" s="12" t="str">
        <v>yes</v>
      </c>
      <c r="K72" s="12" t="str">
        <v>Overweight</v>
      </c>
      <c r="L72" s="12" t="str">
        <v>Diabetes</v>
      </c>
      <c r="M72" s="12" t="str" cm="1">
        <f t="array" ref="M72:R72">_xlfn.XLOOKUP(B72,'Hospitalisation Details'!A$2:A$2344,'Hospitalisation Details'!E$2:J$2344)</f>
        <v>19-Dec-1968</v>
      </c>
      <c r="N72" s="13">
        <v>41999.519999999997</v>
      </c>
      <c r="O72" s="12" t="str">
        <v>tier - 1</v>
      </c>
      <c r="P72" s="12" t="str">
        <v>tier - 3</v>
      </c>
      <c r="Q72" s="12" t="str">
        <v>R1013</v>
      </c>
      <c r="R72" s="12">
        <v>54</v>
      </c>
      <c r="S72" s="12" t="str" cm="1">
        <f t="array" ref="S72">_xlfn.IFS(R72&lt;18,"Below 18",R72&lt;=29,"Young Adults",R72&lt;=44,"Adults",R72&lt;=59,"Middle-Aged Adults",R72&lt;=65,"Older Adults",R72&gt;65,"Above 65")</f>
        <v>Middle-Aged Adults</v>
      </c>
    </row>
    <row r="73" spans="2:19" ht="15.5" hidden="1" x14ac:dyDescent="0.35">
      <c r="B73" s="11" t="s">
        <v>2301</v>
      </c>
      <c r="C73" s="12" t="str">
        <f>VLOOKUP(B73,'Customer Names'!A$2:D$2336,3,0)</f>
        <v xml:space="preserve">  Jeff</v>
      </c>
      <c r="D73" s="12" cm="1">
        <f t="array" ref="D73:L73">_xlfn.XLOOKUP(B73,'Medical Examinations'!A$2:A$2336,'Medical Examinations'!B$2:J$2336)</f>
        <v>38.39</v>
      </c>
      <c r="E73" s="12">
        <v>4.25</v>
      </c>
      <c r="F73" s="12" t="str">
        <v>No</v>
      </c>
      <c r="G73" s="12" t="str">
        <v>No</v>
      </c>
      <c r="H73" s="12" t="str">
        <v>No</v>
      </c>
      <c r="I73" s="12">
        <v>1</v>
      </c>
      <c r="J73" s="12" t="str">
        <v>yes</v>
      </c>
      <c r="K73" s="12" t="str">
        <v>Overweight</v>
      </c>
      <c r="L73" s="12" t="str">
        <v>Normal</v>
      </c>
      <c r="M73" s="12" t="str" cm="1">
        <f t="array" ref="M73:R73">_xlfn.XLOOKUP(B73,'Hospitalisation Details'!A$2:A$2344,'Hospitalisation Details'!E$2:J$2344)</f>
        <v>10-Nov-1984</v>
      </c>
      <c r="N73" s="13">
        <v>41949.24</v>
      </c>
      <c r="O73" s="12" t="str">
        <v>tier - 1</v>
      </c>
      <c r="P73" s="12" t="str">
        <v>tier - 1</v>
      </c>
      <c r="Q73" s="12" t="str">
        <v>R1013</v>
      </c>
      <c r="R73" s="12">
        <v>38</v>
      </c>
      <c r="S73" s="12" t="str" cm="1">
        <f t="array" ref="S73">_xlfn.IFS(R73&lt;18,"Below 18",R73&lt;=29,"Young Adults",R73&lt;=44,"Adults",R73&lt;=59,"Middle-Aged Adults",R73&lt;=65,"Older Adults",R73&gt;65,"Above 65")</f>
        <v>Adults</v>
      </c>
    </row>
    <row r="74" spans="2:19" ht="15.5" hidden="1" x14ac:dyDescent="0.35">
      <c r="B74" s="11" t="s">
        <v>2300</v>
      </c>
      <c r="C74" s="12" t="str">
        <f>VLOOKUP(B74,'Customer Names'!A$2:D$2336,3,0)</f>
        <v xml:space="preserve">  Elenilton V</v>
      </c>
      <c r="D74" s="12" cm="1">
        <f t="array" ref="D74:L74">_xlfn.XLOOKUP(B74,'Medical Examinations'!A$2:A$2336,'Medical Examinations'!B$2:J$2336)</f>
        <v>32.299999999999997</v>
      </c>
      <c r="E74" s="12">
        <v>4.76</v>
      </c>
      <c r="F74" s="12" t="str">
        <v>No</v>
      </c>
      <c r="G74" s="12" t="str">
        <v>No</v>
      </c>
      <c r="H74" s="12" t="str">
        <v>No</v>
      </c>
      <c r="I74" s="12">
        <v>2</v>
      </c>
      <c r="J74" s="12" t="str">
        <v>yes</v>
      </c>
      <c r="K74" s="12" t="str">
        <v>Overweight</v>
      </c>
      <c r="L74" s="12" t="str">
        <v>Normal</v>
      </c>
      <c r="M74" s="12" t="str" cm="1">
        <f t="array" ref="M74:R74">_xlfn.XLOOKUP(B74,'Hospitalisation Details'!A$2:A$2344,'Hospitalisation Details'!E$2:J$2344)</f>
        <v>8-Jun-1972</v>
      </c>
      <c r="N74" s="13">
        <v>41919.1</v>
      </c>
      <c r="O74" s="12" t="str">
        <v>tier - 1</v>
      </c>
      <c r="P74" s="12" t="str">
        <v>tier - 1</v>
      </c>
      <c r="Q74" s="12" t="str">
        <v>R1016</v>
      </c>
      <c r="R74" s="12">
        <v>51</v>
      </c>
      <c r="S74" s="12" t="str" cm="1">
        <f t="array" ref="S74">_xlfn.IFS(R74&lt;18,"Below 18",R74&lt;=29,"Young Adults",R74&lt;=44,"Adults",R74&lt;=59,"Middle-Aged Adults",R74&lt;=65,"Older Adults",R74&gt;65,"Above 65")</f>
        <v>Middle-Aged Adults</v>
      </c>
    </row>
    <row r="75" spans="2:19" ht="15.5" hidden="1" x14ac:dyDescent="0.35">
      <c r="B75" s="11" t="s">
        <v>2299</v>
      </c>
      <c r="C75" s="12" t="str">
        <f>VLOOKUP(B75,'Customer Names'!A$2:D$2336,3,0)</f>
        <v xml:space="preserve">  Maurya</v>
      </c>
      <c r="D75" s="12" cm="1">
        <f t="array" ref="D75:L75">_xlfn.XLOOKUP(B75,'Medical Examinations'!A$2:A$2336,'Medical Examinations'!B$2:J$2336)</f>
        <v>48.8</v>
      </c>
      <c r="E75" s="12">
        <v>6.22</v>
      </c>
      <c r="F75" s="12" t="str">
        <v>yes</v>
      </c>
      <c r="G75" s="12" t="str">
        <v>No</v>
      </c>
      <c r="H75" s="12" t="str">
        <v>No</v>
      </c>
      <c r="I75" s="12">
        <v>2</v>
      </c>
      <c r="J75" s="12" t="str">
        <v>yes</v>
      </c>
      <c r="K75" s="12" t="str">
        <v>Normal Weight</v>
      </c>
      <c r="L75" s="12" t="str">
        <v>Pre-Diabetes</v>
      </c>
      <c r="M75" s="12" t="str" cm="1">
        <f t="array" ref="M75:R75">_xlfn.XLOOKUP(B75,'Hospitalisation Details'!A$2:A$2344,'Hospitalisation Details'!E$2:J$2344)</f>
        <v>21-Sep-1966</v>
      </c>
      <c r="N75" s="13">
        <v>41886.54</v>
      </c>
      <c r="O75" s="12" t="str">
        <v>tier - 1</v>
      </c>
      <c r="P75" s="12" t="str">
        <v>tier - 3</v>
      </c>
      <c r="Q75" s="12" t="str">
        <v>R1011</v>
      </c>
      <c r="R75" s="12">
        <v>56</v>
      </c>
      <c r="S75" s="12" t="str" cm="1">
        <f t="array" ref="S75">_xlfn.IFS(R75&lt;18,"Below 18",R75&lt;=29,"Young Adults",R75&lt;=44,"Adults",R75&lt;=59,"Middle-Aged Adults",R75&lt;=65,"Older Adults",R75&gt;65,"Above 65")</f>
        <v>Middle-Aged Adults</v>
      </c>
    </row>
    <row r="76" spans="2:19" ht="15.5" x14ac:dyDescent="0.35">
      <c r="B76" s="11" t="s">
        <v>2298</v>
      </c>
      <c r="C76" s="12" t="str">
        <f>VLOOKUP(B76,'Customer Names'!A$2:D$2336,3,0)</f>
        <v xml:space="preserve">  Samantha C</v>
      </c>
      <c r="D76" s="12" cm="1">
        <f t="array" ref="D76:L76">_xlfn.XLOOKUP(B76,'Medical Examinations'!A$2:A$2336,'Medical Examinations'!B$2:J$2336)</f>
        <v>45.5</v>
      </c>
      <c r="E76" s="12">
        <v>7.96</v>
      </c>
      <c r="F76" s="12" t="str">
        <v>No</v>
      </c>
      <c r="G76" s="12" t="str">
        <v>No</v>
      </c>
      <c r="H76" s="12" t="str">
        <v>No</v>
      </c>
      <c r="I76" s="12">
        <v>0</v>
      </c>
      <c r="J76" s="12" t="str">
        <v>yes</v>
      </c>
      <c r="K76" s="12" t="str">
        <v>Underweight</v>
      </c>
      <c r="L76" s="12" t="str">
        <v>Diabetes</v>
      </c>
      <c r="M76" s="12" t="str" cm="1">
        <f t="array" ref="M76:R76">_xlfn.XLOOKUP(B76,'Hospitalisation Details'!A$2:A$2344,'Hospitalisation Details'!E$2:J$2344)</f>
        <v>22-Sep-1962</v>
      </c>
      <c r="N76" s="13">
        <v>41794.629999999997</v>
      </c>
      <c r="O76" s="12" t="str">
        <v>tier - 1</v>
      </c>
      <c r="P76" s="12" t="str">
        <v>tier - 3</v>
      </c>
      <c r="Q76" s="12" t="str">
        <v>R1011</v>
      </c>
      <c r="R76" s="12">
        <v>60</v>
      </c>
      <c r="S76" s="12" t="str" cm="1">
        <f t="array" ref="S76">_xlfn.IFS(R76&lt;18,"Below 18",R76&lt;=29,"Young Adults",R76&lt;=44,"Adults",R76&lt;=59,"Middle-Aged Adults",R76&lt;=65,"Older Adults",R76&gt;65,"Above 65")</f>
        <v>Older Adults</v>
      </c>
    </row>
    <row r="77" spans="2:19" ht="15.5" x14ac:dyDescent="0.35">
      <c r="B77" s="11" t="s">
        <v>2297</v>
      </c>
      <c r="C77" s="12" t="str">
        <f>VLOOKUP(B77,'Customer Names'!A$2:D$2336,3,0)</f>
        <v xml:space="preserve">  Bethany A</v>
      </c>
      <c r="D77" s="12" cm="1">
        <f t="array" ref="D77:L77">_xlfn.XLOOKUP(B77,'Medical Examinations'!A$2:A$2336,'Medical Examinations'!B$2:J$2336)</f>
        <v>53.61</v>
      </c>
      <c r="E77" s="12">
        <v>10.92</v>
      </c>
      <c r="F77" s="12" t="str">
        <v>yes</v>
      </c>
      <c r="G77" s="12" t="str">
        <v>No</v>
      </c>
      <c r="H77" s="12" t="str">
        <v>No</v>
      </c>
      <c r="I77" s="12">
        <v>1</v>
      </c>
      <c r="J77" s="12" t="str">
        <v>yes</v>
      </c>
      <c r="K77" s="12" t="str">
        <v>Normal Weight</v>
      </c>
      <c r="L77" s="12" t="str">
        <v>Diabetes</v>
      </c>
      <c r="M77" s="12" t="str" cm="1">
        <f t="array" ref="M77:R77">_xlfn.XLOOKUP(B77,'Hospitalisation Details'!A$2:A$2344,'Hospitalisation Details'!E$2:J$2344)</f>
        <v>29-Sep-1975</v>
      </c>
      <c r="N77" s="13">
        <v>41681.86</v>
      </c>
      <c r="O77" s="12" t="str">
        <v>tier - 1</v>
      </c>
      <c r="P77" s="12" t="str">
        <v>tier - 1</v>
      </c>
      <c r="Q77" s="12" t="str">
        <v>R1011</v>
      </c>
      <c r="R77" s="12">
        <v>47</v>
      </c>
      <c r="S77" s="12" t="str" cm="1">
        <f t="array" ref="S77">_xlfn.IFS(R77&lt;18,"Below 18",R77&lt;=29,"Young Adults",R77&lt;=44,"Adults",R77&lt;=59,"Middle-Aged Adults",R77&lt;=65,"Older Adults",R77&gt;65,"Above 65")</f>
        <v>Middle-Aged Adults</v>
      </c>
    </row>
    <row r="78" spans="2:19" ht="15.5" x14ac:dyDescent="0.35">
      <c r="B78" s="11" t="s">
        <v>2296</v>
      </c>
      <c r="C78" s="12" t="str">
        <f>VLOOKUP(B78,'Customer Names'!A$2:D$2336,3,0)</f>
        <v xml:space="preserve">  Yves</v>
      </c>
      <c r="D78" s="12" cm="1">
        <f t="array" ref="D78:L78">_xlfn.XLOOKUP(B78,'Medical Examinations'!A$2:A$2336,'Medical Examinations'!B$2:J$2336)</f>
        <v>36.19</v>
      </c>
      <c r="E78" s="12">
        <v>11.51</v>
      </c>
      <c r="F78" s="12" t="str">
        <v>yes</v>
      </c>
      <c r="G78" s="12" t="str">
        <v>No</v>
      </c>
      <c r="H78" s="12" t="str">
        <v>No</v>
      </c>
      <c r="I78" s="12">
        <v>1</v>
      </c>
      <c r="J78" s="12" t="str">
        <v>yes</v>
      </c>
      <c r="K78" s="12" t="str">
        <v>Obesity</v>
      </c>
      <c r="L78" s="12" t="str">
        <v>Diabetes</v>
      </c>
      <c r="M78" s="12" t="str" cm="1">
        <f t="array" ref="M78:R78">_xlfn.XLOOKUP(B78,'Hospitalisation Details'!A$2:A$2344,'Hospitalisation Details'!E$2:J$2344)</f>
        <v>14-Nov-1975</v>
      </c>
      <c r="N78" s="13">
        <v>41676.080000000002</v>
      </c>
      <c r="O78" s="12" t="str">
        <v>tier - 1</v>
      </c>
      <c r="P78" s="12" t="str">
        <v>tier - 2</v>
      </c>
      <c r="Q78" s="12" t="str">
        <v>R1013</v>
      </c>
      <c r="R78" s="12">
        <v>47</v>
      </c>
      <c r="S78" s="12" t="str" cm="1">
        <f t="array" ref="S78">_xlfn.IFS(R78&lt;18,"Below 18",R78&lt;=29,"Young Adults",R78&lt;=44,"Adults",R78&lt;=59,"Middle-Aged Adults",R78&lt;=65,"Older Adults",R78&gt;65,"Above 65")</f>
        <v>Middle-Aged Adults</v>
      </c>
    </row>
    <row r="79" spans="2:19" ht="15.5" hidden="1" x14ac:dyDescent="0.35">
      <c r="B79" s="11" t="s">
        <v>2295</v>
      </c>
      <c r="C79" s="12" t="str">
        <f>VLOOKUP(B79,'Customer Names'!A$2:D$2336,3,0)</f>
        <v xml:space="preserve">  Danielle</v>
      </c>
      <c r="D79" s="12" cm="1">
        <f t="array" ref="D79:L79">_xlfn.XLOOKUP(B79,'Medical Examinations'!A$2:A$2336,'Medical Examinations'!B$2:J$2336)</f>
        <v>34.6</v>
      </c>
      <c r="E79" s="12">
        <v>5.99</v>
      </c>
      <c r="F79" s="12" t="str">
        <v>yes</v>
      </c>
      <c r="G79" s="12" t="str">
        <v>No</v>
      </c>
      <c r="H79" s="12" t="str">
        <v>No</v>
      </c>
      <c r="I79" s="12">
        <v>0</v>
      </c>
      <c r="J79" s="12" t="str">
        <v>yes</v>
      </c>
      <c r="K79" s="12" t="str">
        <v>Normal Weight</v>
      </c>
      <c r="L79" s="12" t="str">
        <v>Pre-Diabetes</v>
      </c>
      <c r="M79" s="12" t="str" cm="1">
        <f t="array" ref="M79:R79">_xlfn.XLOOKUP(B79,'Hospitalisation Details'!A$2:A$2344,'Hospitalisation Details'!E$2:J$2344)</f>
        <v>29-Oct-1976</v>
      </c>
      <c r="N79" s="13">
        <v>41661.599999999999</v>
      </c>
      <c r="O79" s="12" t="str">
        <v>tier - 1</v>
      </c>
      <c r="P79" s="12" t="str">
        <v>tier - 3</v>
      </c>
      <c r="Q79" s="12" t="str">
        <v>R1011</v>
      </c>
      <c r="R79" s="12">
        <v>46</v>
      </c>
      <c r="S79" s="12" t="str" cm="1">
        <f t="array" ref="S79">_xlfn.IFS(R79&lt;18,"Below 18",R79&lt;=29,"Young Adults",R79&lt;=44,"Adults",R79&lt;=59,"Middle-Aged Adults",R79&lt;=65,"Older Adults",R79&gt;65,"Above 65")</f>
        <v>Middle-Aged Adults</v>
      </c>
    </row>
    <row r="80" spans="2:19" ht="15.5" x14ac:dyDescent="0.35">
      <c r="B80" s="11" t="s">
        <v>2294</v>
      </c>
      <c r="C80" s="12" t="str">
        <f>VLOOKUP(B80,'Customer Names'!A$2:D$2336,3,0)</f>
        <v xml:space="preserve">  Julia</v>
      </c>
      <c r="D80" s="12" cm="1">
        <f t="array" ref="D80:L80">_xlfn.XLOOKUP(B80,'Medical Examinations'!A$2:A$2336,'Medical Examinations'!B$2:J$2336)</f>
        <v>54.12</v>
      </c>
      <c r="E80" s="12">
        <v>11.57</v>
      </c>
      <c r="F80" s="12" t="str">
        <v>No</v>
      </c>
      <c r="G80" s="12" t="str">
        <v>No</v>
      </c>
      <c r="H80" s="12" t="str">
        <v>No</v>
      </c>
      <c r="I80" s="12">
        <v>0</v>
      </c>
      <c r="J80" s="12" t="str">
        <v>yes</v>
      </c>
      <c r="K80" s="12" t="str">
        <v>Overweight</v>
      </c>
      <c r="L80" s="12" t="str">
        <v>Diabetes</v>
      </c>
      <c r="M80" s="12" t="str" cm="1">
        <f t="array" ref="M80:R80">_xlfn.XLOOKUP(B80,'Hospitalisation Details'!A$2:A$2344,'Hospitalisation Details'!E$2:J$2344)</f>
        <v>24-Nov-1974</v>
      </c>
      <c r="N80" s="13">
        <v>41636.199999999997</v>
      </c>
      <c r="O80" s="12" t="str">
        <v>tier - 1</v>
      </c>
      <c r="P80" s="12" t="str">
        <v>tier - 1</v>
      </c>
      <c r="Q80" s="12" t="str">
        <v>R1011</v>
      </c>
      <c r="R80" s="12">
        <v>48</v>
      </c>
      <c r="S80" s="12" t="str" cm="1">
        <f t="array" ref="S80">_xlfn.IFS(R80&lt;18,"Below 18",R80&lt;=29,"Young Adults",R80&lt;=44,"Adults",R80&lt;=59,"Middle-Aged Adults",R80&lt;=65,"Older Adults",R80&gt;65,"Above 65")</f>
        <v>Middle-Aged Adults</v>
      </c>
    </row>
    <row r="81" spans="2:19" ht="15.5" x14ac:dyDescent="0.35">
      <c r="B81" s="11" t="s">
        <v>2293</v>
      </c>
      <c r="C81" s="12" t="str">
        <f>VLOOKUP(B81,'Customer Names'!A$2:D$2336,3,0)</f>
        <v xml:space="preserve">  Joshua</v>
      </c>
      <c r="D81" s="12" cm="1">
        <f t="array" ref="D81:L81">_xlfn.XLOOKUP(B81,'Medical Examinations'!A$2:A$2336,'Medical Examinations'!B$2:J$2336)</f>
        <v>48.82</v>
      </c>
      <c r="E81" s="12">
        <v>6.67</v>
      </c>
      <c r="F81" s="12" t="str">
        <v>yes</v>
      </c>
      <c r="G81" s="12" t="str">
        <v>No</v>
      </c>
      <c r="H81" s="12" t="str">
        <v>No</v>
      </c>
      <c r="I81" s="12">
        <v>0</v>
      </c>
      <c r="J81" s="12" t="str">
        <v>yes</v>
      </c>
      <c r="K81" s="12" t="str">
        <v>Underweight</v>
      </c>
      <c r="L81" s="12" t="str">
        <v>Diabetes</v>
      </c>
      <c r="M81" s="12" t="str" cm="1">
        <f t="array" ref="M81:R81">_xlfn.XLOOKUP(B81,'Hospitalisation Details'!A$2:A$2344,'Hospitalisation Details'!E$2:J$2344)</f>
        <v>22-Dec-1967</v>
      </c>
      <c r="N81" s="13">
        <v>41505.15</v>
      </c>
      <c r="O81" s="12" t="str">
        <v>tier - 1</v>
      </c>
      <c r="P81" s="12" t="str">
        <v>tier - 2</v>
      </c>
      <c r="Q81" s="12" t="str">
        <v>R1011</v>
      </c>
      <c r="R81" s="12">
        <v>55</v>
      </c>
      <c r="S81" s="12" t="str" cm="1">
        <f t="array" ref="S81">_xlfn.IFS(R81&lt;18,"Below 18",R81&lt;=29,"Young Adults",R81&lt;=44,"Adults",R81&lt;=59,"Middle-Aged Adults",R81&lt;=65,"Older Adults",R81&gt;65,"Above 65")</f>
        <v>Middle-Aged Adults</v>
      </c>
    </row>
    <row r="82" spans="2:19" ht="15.5" x14ac:dyDescent="0.35">
      <c r="B82" s="11" t="s">
        <v>2292</v>
      </c>
      <c r="C82" s="12" t="str">
        <f>VLOOKUP(B82,'Customer Names'!A$2:D$2336,3,0)</f>
        <v xml:space="preserve">  Jennifer</v>
      </c>
      <c r="D82" s="12" cm="1">
        <f t="array" ref="D82:L82">_xlfn.XLOOKUP(B82,'Medical Examinations'!A$2:A$2336,'Medical Examinations'!B$2:J$2336)</f>
        <v>51.01</v>
      </c>
      <c r="E82" s="12">
        <v>9.1999999999999993</v>
      </c>
      <c r="F82" s="12" t="str">
        <v>No</v>
      </c>
      <c r="G82" s="12" t="str">
        <v>No</v>
      </c>
      <c r="H82" s="12" t="str">
        <v>No</v>
      </c>
      <c r="I82" s="12">
        <v>0</v>
      </c>
      <c r="J82" s="12" t="str">
        <v>yes</v>
      </c>
      <c r="K82" s="12" t="str">
        <v>Overweight</v>
      </c>
      <c r="L82" s="12" t="str">
        <v>Diabetes</v>
      </c>
      <c r="M82" s="12" t="str" cm="1">
        <f t="array" ref="M82:R82">_xlfn.XLOOKUP(B82,'Hospitalisation Details'!A$2:A$2344,'Hospitalisation Details'!E$2:J$2344)</f>
        <v>16-Oct-1971</v>
      </c>
      <c r="N82" s="13">
        <v>41351.879999999997</v>
      </c>
      <c r="O82" s="12" t="str">
        <v>tier - 1</v>
      </c>
      <c r="P82" s="12" t="str">
        <v>tier - 2</v>
      </c>
      <c r="Q82" s="12" t="str">
        <v>R1011</v>
      </c>
      <c r="R82" s="12">
        <v>51</v>
      </c>
      <c r="S82" s="12" t="str" cm="1">
        <f t="array" ref="S82">_xlfn.IFS(R82&lt;18,"Below 18",R82&lt;=29,"Young Adults",R82&lt;=44,"Adults",R82&lt;=59,"Middle-Aged Adults",R82&lt;=65,"Older Adults",R82&gt;65,"Above 65")</f>
        <v>Middle-Aged Adults</v>
      </c>
    </row>
    <row r="83" spans="2:19" ht="15.5" hidden="1" x14ac:dyDescent="0.35">
      <c r="B83" s="11" t="s">
        <v>2291</v>
      </c>
      <c r="C83" s="12" t="str">
        <f>VLOOKUP(B83,'Customer Names'!A$2:D$2336,3,0)</f>
        <v xml:space="preserve">  Gwen M</v>
      </c>
      <c r="D83" s="12" cm="1">
        <f t="array" ref="D83:L83">_xlfn.XLOOKUP(B83,'Medical Examinations'!A$2:A$2336,'Medical Examinations'!B$2:J$2336)</f>
        <v>45.65</v>
      </c>
      <c r="E83" s="12">
        <v>5.1100000000000003</v>
      </c>
      <c r="F83" s="12" t="str">
        <v>yes</v>
      </c>
      <c r="G83" s="12" t="str">
        <v>No</v>
      </c>
      <c r="H83" s="12" t="str">
        <v>No</v>
      </c>
      <c r="I83" s="12">
        <v>1</v>
      </c>
      <c r="J83" s="12" t="str">
        <v>yes</v>
      </c>
      <c r="K83" s="12" t="str">
        <v>Normal Weight</v>
      </c>
      <c r="L83" s="12" t="str">
        <v>Normal</v>
      </c>
      <c r="M83" s="12" t="str" cm="1">
        <f t="array" ref="M83:R83">_xlfn.XLOOKUP(B83,'Hospitalisation Details'!A$2:A$2344,'Hospitalisation Details'!E$2:J$2344)</f>
        <v>7-Oct-1964</v>
      </c>
      <c r="N83" s="13">
        <v>41331.79</v>
      </c>
      <c r="O83" s="12" t="str">
        <v>tier - 1</v>
      </c>
      <c r="P83" s="12" t="str">
        <v>tier - 2</v>
      </c>
      <c r="Q83" s="12" t="str">
        <v>R1011</v>
      </c>
      <c r="R83" s="12">
        <v>58</v>
      </c>
      <c r="S83" s="12" t="str" cm="1">
        <f t="array" ref="S83">_xlfn.IFS(R83&lt;18,"Below 18",R83&lt;=29,"Young Adults",R83&lt;=44,"Adults",R83&lt;=59,"Middle-Aged Adults",R83&lt;=65,"Older Adults",R83&gt;65,"Above 65")</f>
        <v>Middle-Aged Adults</v>
      </c>
    </row>
    <row r="84" spans="2:19" ht="15.5" hidden="1" x14ac:dyDescent="0.35">
      <c r="B84" s="11" t="s">
        <v>2290</v>
      </c>
      <c r="C84" s="12" t="str">
        <f>VLOOKUP(B84,'Customer Names'!A$2:D$2336,3,0)</f>
        <v xml:space="preserve">  Patrick</v>
      </c>
      <c r="D84" s="12" cm="1">
        <f t="array" ref="D84:L84">_xlfn.XLOOKUP(B84,'Medical Examinations'!A$2:A$2336,'Medical Examinations'!B$2:J$2336)</f>
        <v>52.9</v>
      </c>
      <c r="E84" s="12">
        <v>5.34</v>
      </c>
      <c r="F84" s="12" t="str">
        <v>No</v>
      </c>
      <c r="G84" s="12" t="str">
        <v>No</v>
      </c>
      <c r="H84" s="12" t="str">
        <v>No</v>
      </c>
      <c r="I84" s="12">
        <v>0</v>
      </c>
      <c r="J84" s="12" t="str">
        <v>yes</v>
      </c>
      <c r="K84" s="12" t="str">
        <v>Overweight</v>
      </c>
      <c r="L84" s="12" t="str">
        <v>Normal</v>
      </c>
      <c r="M84" s="12" t="str" cm="1">
        <f t="array" ref="M84:R84">_xlfn.XLOOKUP(B84,'Hospitalisation Details'!A$2:A$2344,'Hospitalisation Details'!E$2:J$2344)</f>
        <v>27-Aug-1977</v>
      </c>
      <c r="N84" s="13">
        <v>41271.5</v>
      </c>
      <c r="O84" s="12" t="str">
        <v>tier - 1</v>
      </c>
      <c r="P84" s="12" t="str">
        <v>tier - 2</v>
      </c>
      <c r="Q84" s="12" t="str">
        <v>R1011</v>
      </c>
      <c r="R84" s="12">
        <v>45</v>
      </c>
      <c r="S84" s="12" t="str" cm="1">
        <f t="array" ref="S84">_xlfn.IFS(R84&lt;18,"Below 18",R84&lt;=29,"Young Adults",R84&lt;=44,"Adults",R84&lt;=59,"Middle-Aged Adults",R84&lt;=65,"Older Adults",R84&gt;65,"Above 65")</f>
        <v>Middle-Aged Adults</v>
      </c>
    </row>
    <row r="85" spans="2:19" ht="15.5" hidden="1" x14ac:dyDescent="0.35">
      <c r="B85" s="11" t="s">
        <v>2289</v>
      </c>
      <c r="C85" s="12" t="str">
        <f>VLOOKUP(B85,'Customer Names'!A$2:D$2336,3,0)</f>
        <v xml:space="preserve">  Kate</v>
      </c>
      <c r="D85" s="12" cm="1">
        <f t="array" ref="D85:L85">_xlfn.XLOOKUP(B85,'Medical Examinations'!A$2:A$2336,'Medical Examinations'!B$2:J$2336)</f>
        <v>45.41</v>
      </c>
      <c r="E85" s="12">
        <v>4.03</v>
      </c>
      <c r="F85" s="12" t="str">
        <v>yes</v>
      </c>
      <c r="G85" s="12" t="str">
        <v>No</v>
      </c>
      <c r="H85" s="12" t="str">
        <v>No</v>
      </c>
      <c r="I85" s="12">
        <v>1</v>
      </c>
      <c r="J85" s="12" t="str">
        <v>yes</v>
      </c>
      <c r="K85" s="12" t="str">
        <v>Normal Weight</v>
      </c>
      <c r="L85" s="12" t="str">
        <v>Normal</v>
      </c>
      <c r="M85" s="12" t="str" cm="1">
        <f t="array" ref="M85:R85">_xlfn.XLOOKUP(B85,'Hospitalisation Details'!A$2:A$2344,'Hospitalisation Details'!E$2:J$2344)</f>
        <v>6-Jun-1964</v>
      </c>
      <c r="N85" s="13">
        <v>41250.39</v>
      </c>
      <c r="O85" s="12" t="str">
        <v>tier - 1</v>
      </c>
      <c r="P85" s="12" t="str">
        <v>tier - 3</v>
      </c>
      <c r="Q85" s="12" t="str">
        <v>R1011</v>
      </c>
      <c r="R85" s="12">
        <v>59</v>
      </c>
      <c r="S85" s="12" t="str" cm="1">
        <f t="array" ref="S85">_xlfn.IFS(R85&lt;18,"Below 18",R85&lt;=29,"Young Adults",R85&lt;=44,"Adults",R85&lt;=59,"Middle-Aged Adults",R85&lt;=65,"Older Adults",R85&gt;65,"Above 65")</f>
        <v>Middle-Aged Adults</v>
      </c>
    </row>
    <row r="86" spans="2:19" ht="15.5" hidden="1" x14ac:dyDescent="0.35">
      <c r="B86" s="11" t="s">
        <v>2288</v>
      </c>
      <c r="C86" s="12" t="str">
        <f>VLOOKUP(B86,'Customer Names'!A$2:D$2336,3,0)</f>
        <v xml:space="preserve">  Kevin</v>
      </c>
      <c r="D86" s="12" cm="1">
        <f t="array" ref="D86:L86">_xlfn.XLOOKUP(B86,'Medical Examinations'!A$2:A$2336,'Medical Examinations'!B$2:J$2336)</f>
        <v>49.41</v>
      </c>
      <c r="E86" s="12">
        <v>4.2300000000000004</v>
      </c>
      <c r="F86" s="12" t="str">
        <v>yes</v>
      </c>
      <c r="G86" s="12" t="str">
        <v>No</v>
      </c>
      <c r="H86" s="12" t="str">
        <v>Yes</v>
      </c>
      <c r="I86" s="12">
        <v>1</v>
      </c>
      <c r="J86" s="12" t="str">
        <v>yes</v>
      </c>
      <c r="K86" s="12" t="str">
        <v>Normal Weight</v>
      </c>
      <c r="L86" s="12" t="str">
        <v>Normal</v>
      </c>
      <c r="M86" s="12" t="str" cm="1">
        <f t="array" ref="M86:R86">_xlfn.XLOOKUP(B86,'Hospitalisation Details'!A$2:A$2344,'Hospitalisation Details'!E$2:J$2344)</f>
        <v>8-Aug-1969</v>
      </c>
      <c r="N86" s="13">
        <v>41191.57</v>
      </c>
      <c r="O86" s="12" t="str">
        <v>tier - 1</v>
      </c>
      <c r="P86" s="12" t="str">
        <v>tier - 2</v>
      </c>
      <c r="Q86" s="12" t="str">
        <v>R1011</v>
      </c>
      <c r="R86" s="12">
        <v>53</v>
      </c>
      <c r="S86" s="12" t="str" cm="1">
        <f t="array" ref="S86">_xlfn.IFS(R86&lt;18,"Below 18",R86&lt;=29,"Young Adults",R86&lt;=44,"Adults",R86&lt;=59,"Middle-Aged Adults",R86&lt;=65,"Older Adults",R86&gt;65,"Above 65")</f>
        <v>Middle-Aged Adults</v>
      </c>
    </row>
    <row r="87" spans="2:19" ht="15.5" hidden="1" x14ac:dyDescent="0.35">
      <c r="B87" s="11" t="s">
        <v>2287</v>
      </c>
      <c r="C87" s="12" t="str">
        <f>VLOOKUP(B87,'Customer Names'!A$2:D$2336,3,0)</f>
        <v xml:space="preserve">  Stephen II</v>
      </c>
      <c r="D87" s="12" cm="1">
        <f t="array" ref="D87:L87">_xlfn.XLOOKUP(B87,'Medical Examinations'!A$2:A$2336,'Medical Examinations'!B$2:J$2336)</f>
        <v>31.824999999999999</v>
      </c>
      <c r="E87" s="12">
        <v>4.0599999999999996</v>
      </c>
      <c r="F87" s="12" t="str">
        <v>No</v>
      </c>
      <c r="G87" s="12" t="str">
        <v>No</v>
      </c>
      <c r="H87" s="12" t="str">
        <v>No</v>
      </c>
      <c r="I87" s="12">
        <v>2</v>
      </c>
      <c r="J87" s="12" t="str">
        <v>yes</v>
      </c>
      <c r="K87" s="12" t="str">
        <v>Obesity</v>
      </c>
      <c r="L87" s="12" t="str">
        <v>Normal</v>
      </c>
      <c r="M87" s="12" t="str" cm="1">
        <f t="array" ref="M87:R87">_xlfn.XLOOKUP(B87,'Hospitalisation Details'!A$2:A$2344,'Hospitalisation Details'!E$2:J$2344)</f>
        <v>6-Sep-1972</v>
      </c>
      <c r="N87" s="13">
        <v>41097.160000000003</v>
      </c>
      <c r="O87" s="12" t="str">
        <v>tier - 1</v>
      </c>
      <c r="P87" s="12" t="str">
        <v>tier - 3</v>
      </c>
      <c r="Q87" s="12" t="str">
        <v>R1016</v>
      </c>
      <c r="R87" s="12">
        <v>50</v>
      </c>
      <c r="S87" s="12" t="str" cm="1">
        <f t="array" ref="S87">_xlfn.IFS(R87&lt;18,"Below 18",R87&lt;=29,"Young Adults",R87&lt;=44,"Adults",R87&lt;=59,"Middle-Aged Adults",R87&lt;=65,"Older Adults",R87&gt;65,"Above 65")</f>
        <v>Middle-Aged Adults</v>
      </c>
    </row>
    <row r="88" spans="2:19" ht="15.5" hidden="1" x14ac:dyDescent="0.35">
      <c r="B88" s="11" t="s">
        <v>2286</v>
      </c>
      <c r="C88" s="12" t="str">
        <f>VLOOKUP(B88,'Customer Names'!A$2:D$2336,3,0)</f>
        <v xml:space="preserve">  Philip</v>
      </c>
      <c r="D88" s="12" cm="1">
        <f t="array" ref="D88:L88">_xlfn.XLOOKUP(B88,'Medical Examinations'!A$2:A$2336,'Medical Examinations'!B$2:J$2336)</f>
        <v>51.28</v>
      </c>
      <c r="E88" s="12">
        <v>4.68</v>
      </c>
      <c r="F88" s="12" t="str">
        <v>No</v>
      </c>
      <c r="G88" s="12" t="str">
        <v>No</v>
      </c>
      <c r="H88" s="12" t="str">
        <v>No</v>
      </c>
      <c r="I88" s="12">
        <v>2</v>
      </c>
      <c r="J88" s="12" t="str">
        <v>yes</v>
      </c>
      <c r="K88" s="12" t="str">
        <v>Normal Weight</v>
      </c>
      <c r="L88" s="12" t="str">
        <v>Normal</v>
      </c>
      <c r="M88" s="12" t="str" cm="1">
        <f t="array" ref="M88:R88">_xlfn.XLOOKUP(B88,'Hospitalisation Details'!A$2:A$2344,'Hospitalisation Details'!E$2:J$2344)</f>
        <v>12-Aug-1972</v>
      </c>
      <c r="N88" s="13">
        <v>41055.29</v>
      </c>
      <c r="O88" s="12" t="str">
        <v>tier - 1</v>
      </c>
      <c r="P88" s="12" t="str">
        <v>tier - 2</v>
      </c>
      <c r="Q88" s="12" t="str">
        <v>R1011</v>
      </c>
      <c r="R88" s="12">
        <v>50</v>
      </c>
      <c r="S88" s="12" t="str" cm="1">
        <f t="array" ref="S88">_xlfn.IFS(R88&lt;18,"Below 18",R88&lt;=29,"Young Adults",R88&lt;=44,"Adults",R88&lt;=59,"Middle-Aged Adults",R88&lt;=65,"Older Adults",R88&gt;65,"Above 65")</f>
        <v>Middle-Aged Adults</v>
      </c>
    </row>
    <row r="89" spans="2:19" ht="15.5" hidden="1" x14ac:dyDescent="0.35">
      <c r="B89" s="11" t="s">
        <v>2285</v>
      </c>
      <c r="C89" s="12" t="str">
        <f>VLOOKUP(B89,'Customer Names'!A$2:D$2336,3,0)</f>
        <v xml:space="preserve">  Brett A</v>
      </c>
      <c r="D89" s="12" cm="1">
        <f t="array" ref="D89:L89">_xlfn.XLOOKUP(B89,'Medical Examinations'!A$2:A$2336,'Medical Examinations'!B$2:J$2336)</f>
        <v>34.96</v>
      </c>
      <c r="E89" s="12">
        <v>4.34</v>
      </c>
      <c r="F89" s="12" t="str">
        <v>No</v>
      </c>
      <c r="G89" s="12" t="str">
        <v>No</v>
      </c>
      <c r="H89" s="12" t="str">
        <v>Yes</v>
      </c>
      <c r="I89" s="12">
        <v>1</v>
      </c>
      <c r="J89" s="12" t="str">
        <v>yes</v>
      </c>
      <c r="K89" s="12" t="str">
        <v>Obesity</v>
      </c>
      <c r="L89" s="12" t="str">
        <v>Normal</v>
      </c>
      <c r="M89" s="12" t="str" cm="1">
        <f t="array" ref="M89:R89">_xlfn.XLOOKUP(B89,'Hospitalisation Details'!A$2:A$2344,'Hospitalisation Details'!E$2:J$2344)</f>
        <v>11-Oct-1979</v>
      </c>
      <c r="N89" s="13">
        <v>41034.22</v>
      </c>
      <c r="O89" s="12" t="str">
        <v>tier - 1</v>
      </c>
      <c r="P89" s="12" t="str">
        <v>tier - 3</v>
      </c>
      <c r="Q89" s="12" t="str">
        <v>R1017</v>
      </c>
      <c r="R89" s="12">
        <v>43</v>
      </c>
      <c r="S89" s="12" t="str" cm="1">
        <f t="array" ref="S89">_xlfn.IFS(R89&lt;18,"Below 18",R89&lt;=29,"Young Adults",R89&lt;=44,"Adults",R89&lt;=59,"Middle-Aged Adults",R89&lt;=65,"Older Adults",R89&gt;65,"Above 65")</f>
        <v>Adults</v>
      </c>
    </row>
    <row r="90" spans="2:19" ht="15.5" x14ac:dyDescent="0.35">
      <c r="B90" s="11" t="s">
        <v>2284</v>
      </c>
      <c r="C90" s="12" t="str">
        <f>VLOOKUP(B90,'Customer Names'!A$2:D$2336,3,0)</f>
        <v xml:space="preserve">  Rebecca</v>
      </c>
      <c r="D90" s="12" cm="1">
        <f t="array" ref="D90:L90">_xlfn.XLOOKUP(B90,'Medical Examinations'!A$2:A$2336,'Medical Examinations'!B$2:J$2336)</f>
        <v>33.11</v>
      </c>
      <c r="E90" s="12">
        <v>10.51</v>
      </c>
      <c r="F90" s="12" t="str">
        <v>No</v>
      </c>
      <c r="G90" s="12" t="str">
        <v>No</v>
      </c>
      <c r="H90" s="12" t="str">
        <v>No</v>
      </c>
      <c r="I90" s="12">
        <v>0</v>
      </c>
      <c r="J90" s="12" t="str">
        <v>yes</v>
      </c>
      <c r="K90" s="12" t="str">
        <v>Underweight</v>
      </c>
      <c r="L90" s="12" t="str">
        <v>Diabetes</v>
      </c>
      <c r="M90" s="12" t="str" cm="1">
        <f t="array" ref="M90:R90">_xlfn.XLOOKUP(B90,'Hospitalisation Details'!A$2:A$2344,'Hospitalisation Details'!E$2:J$2344)</f>
        <v>5-Jun-1974</v>
      </c>
      <c r="N90" s="13">
        <v>40974.160000000003</v>
      </c>
      <c r="O90" s="12" t="str">
        <v>tier - 1</v>
      </c>
      <c r="P90" s="12" t="str">
        <v>tier - 2</v>
      </c>
      <c r="Q90" s="12" t="str">
        <v>R1013</v>
      </c>
      <c r="R90" s="12">
        <v>49</v>
      </c>
      <c r="S90" s="12" t="str" cm="1">
        <f t="array" ref="S90">_xlfn.IFS(R90&lt;18,"Below 18",R90&lt;=29,"Young Adults",R90&lt;=44,"Adults",R90&lt;=59,"Middle-Aged Adults",R90&lt;=65,"Older Adults",R90&gt;65,"Above 65")</f>
        <v>Middle-Aged Adults</v>
      </c>
    </row>
    <row r="91" spans="2:19" ht="15.5" hidden="1" x14ac:dyDescent="0.35">
      <c r="B91" s="11" t="s">
        <v>2283</v>
      </c>
      <c r="C91" s="12" t="str">
        <f>VLOOKUP(B91,'Customer Names'!A$2:D$2336,3,0)</f>
        <v xml:space="preserve">  Kelley</v>
      </c>
      <c r="D91" s="12" cm="1">
        <f t="array" ref="D91:L91">_xlfn.XLOOKUP(B91,'Medical Examinations'!A$2:A$2336,'Medical Examinations'!B$2:J$2336)</f>
        <v>54.74</v>
      </c>
      <c r="E91" s="12">
        <v>5.84</v>
      </c>
      <c r="F91" s="12" t="str">
        <v>yes</v>
      </c>
      <c r="G91" s="12" t="str">
        <v>No</v>
      </c>
      <c r="H91" s="12" t="str">
        <v>Yes</v>
      </c>
      <c r="I91" s="12">
        <v>1</v>
      </c>
      <c r="J91" s="12" t="str">
        <v>yes</v>
      </c>
      <c r="K91" s="12" t="str">
        <v>Overweight</v>
      </c>
      <c r="L91" s="12" t="str">
        <v>Pre-Diabetes</v>
      </c>
      <c r="M91" s="12" t="str" cm="1">
        <f t="array" ref="M91:R91">_xlfn.XLOOKUP(B91,'Hospitalisation Details'!A$2:A$2344,'Hospitalisation Details'!E$2:J$2344)</f>
        <v>8-Sep-1983</v>
      </c>
      <c r="N91" s="13">
        <v>40961.29</v>
      </c>
      <c r="O91" s="12" t="str">
        <v>tier - 1</v>
      </c>
      <c r="P91" s="12" t="str">
        <v>tier - 2</v>
      </c>
      <c r="Q91" s="12" t="str">
        <v>R1011</v>
      </c>
      <c r="R91" s="12">
        <v>39</v>
      </c>
      <c r="S91" s="12" t="str" cm="1">
        <f t="array" ref="S91">_xlfn.IFS(R91&lt;18,"Below 18",R91&lt;=29,"Young Adults",R91&lt;=44,"Adults",R91&lt;=59,"Middle-Aged Adults",R91&lt;=65,"Older Adults",R91&gt;65,"Above 65")</f>
        <v>Adults</v>
      </c>
    </row>
    <row r="92" spans="2:19" ht="15.5" hidden="1" x14ac:dyDescent="0.35">
      <c r="B92" s="11" t="s">
        <v>2282</v>
      </c>
      <c r="C92" s="12" t="str">
        <f>VLOOKUP(B92,'Customer Names'!A$2:D$2336,3,0)</f>
        <v xml:space="preserve">  Abigail K</v>
      </c>
      <c r="D92" s="12" cm="1">
        <f t="array" ref="D92:L92">_xlfn.XLOOKUP(B92,'Medical Examinations'!A$2:A$2336,'Medical Examinations'!B$2:J$2336)</f>
        <v>32.56</v>
      </c>
      <c r="E92" s="12">
        <v>5.41</v>
      </c>
      <c r="F92" s="12" t="str">
        <v>No</v>
      </c>
      <c r="G92" s="12" t="str">
        <v>No</v>
      </c>
      <c r="H92" s="12" t="str">
        <v>Yes</v>
      </c>
      <c r="I92" s="12">
        <v>1</v>
      </c>
      <c r="J92" s="12" t="str">
        <v>yes</v>
      </c>
      <c r="K92" s="12" t="str">
        <v>Normal Weight</v>
      </c>
      <c r="L92" s="12" t="str">
        <v>Normal</v>
      </c>
      <c r="M92" s="12" t="str" cm="1">
        <f t="array" ref="M92:R92">_xlfn.XLOOKUP(B92,'Hospitalisation Details'!A$2:A$2344,'Hospitalisation Details'!E$2:J$2344)</f>
        <v>16-Sep-1979</v>
      </c>
      <c r="N92" s="13">
        <v>40941.29</v>
      </c>
      <c r="O92" s="12" t="str">
        <v>tier - 1</v>
      </c>
      <c r="P92" s="12" t="str">
        <v>tier - 2</v>
      </c>
      <c r="Q92" s="12" t="str">
        <v>R1013</v>
      </c>
      <c r="R92" s="12">
        <v>43</v>
      </c>
      <c r="S92" s="12" t="str" cm="1">
        <f t="array" ref="S92">_xlfn.IFS(R92&lt;18,"Below 18",R92&lt;=29,"Young Adults",R92&lt;=44,"Adults",R92&lt;=59,"Middle-Aged Adults",R92&lt;=65,"Older Adults",R92&gt;65,"Above 65")</f>
        <v>Adults</v>
      </c>
    </row>
    <row r="93" spans="2:19" ht="15.5" hidden="1" x14ac:dyDescent="0.35">
      <c r="B93" s="11" t="s">
        <v>2281</v>
      </c>
      <c r="C93" s="12" t="str">
        <f>VLOOKUP(B93,'Customer Names'!A$2:D$2336,3,0)</f>
        <v xml:space="preserve">  Hope</v>
      </c>
      <c r="D93" s="12" cm="1">
        <f t="array" ref="D93:L93">_xlfn.XLOOKUP(B93,'Medical Examinations'!A$2:A$2336,'Medical Examinations'!B$2:J$2336)</f>
        <v>39.049999999999997</v>
      </c>
      <c r="E93" s="12">
        <v>6.06</v>
      </c>
      <c r="F93" s="12" t="str">
        <v>No</v>
      </c>
      <c r="G93" s="12" t="str">
        <v>No</v>
      </c>
      <c r="H93" s="12" t="str">
        <v>No</v>
      </c>
      <c r="I93" s="12">
        <v>1</v>
      </c>
      <c r="J93" s="12" t="str">
        <v>yes</v>
      </c>
      <c r="K93" s="12" t="str">
        <v>Normal Weight</v>
      </c>
      <c r="L93" s="12" t="str">
        <v>Pre-Diabetes</v>
      </c>
      <c r="M93" s="12" t="str" cm="1">
        <f t="array" ref="M93:R93">_xlfn.XLOOKUP(B93,'Hospitalisation Details'!A$2:A$2344,'Hospitalisation Details'!E$2:J$2344)</f>
        <v>4-Aug-1992</v>
      </c>
      <c r="N93" s="13">
        <v>40932.43</v>
      </c>
      <c r="O93" s="12" t="str">
        <v>tier - 1</v>
      </c>
      <c r="P93" s="12" t="str">
        <v>tier - 2</v>
      </c>
      <c r="Q93" s="12" t="str">
        <v>R1013</v>
      </c>
      <c r="R93" s="12">
        <v>30</v>
      </c>
      <c r="S93" s="12" t="str" cm="1">
        <f t="array" ref="S93">_xlfn.IFS(R93&lt;18,"Below 18",R93&lt;=29,"Young Adults",R93&lt;=44,"Adults",R93&lt;=59,"Middle-Aged Adults",R93&lt;=65,"Older Adults",R93&gt;65,"Above 65")</f>
        <v>Adults</v>
      </c>
    </row>
    <row r="94" spans="2:19" ht="15.5" hidden="1" x14ac:dyDescent="0.35">
      <c r="B94" s="11" t="s">
        <v>2280</v>
      </c>
      <c r="C94" s="12" t="str">
        <f>VLOOKUP(B94,'Customer Names'!A$2:D$2336,3,0)</f>
        <v xml:space="preserve">  Elyse M</v>
      </c>
      <c r="D94" s="12" cm="1">
        <f t="array" ref="D94:L94">_xlfn.XLOOKUP(B94,'Medical Examinations'!A$2:A$2336,'Medical Examinations'!B$2:J$2336)</f>
        <v>42.75</v>
      </c>
      <c r="E94" s="12">
        <v>4.22</v>
      </c>
      <c r="F94" s="12" t="str">
        <v>No</v>
      </c>
      <c r="G94" s="12" t="str">
        <v>No</v>
      </c>
      <c r="H94" s="12" t="str">
        <v>No</v>
      </c>
      <c r="I94" s="12">
        <v>0</v>
      </c>
      <c r="J94" s="12" t="str">
        <v>yes</v>
      </c>
      <c r="K94" s="12" t="str">
        <v>Overweight</v>
      </c>
      <c r="L94" s="12" t="str">
        <v>Normal</v>
      </c>
      <c r="M94" s="12" t="str" cm="1">
        <f t="array" ref="M94:R94">_xlfn.XLOOKUP(B94,'Hospitalisation Details'!A$2:A$2344,'Hospitalisation Details'!E$2:J$2344)</f>
        <v>2-Jul-1999</v>
      </c>
      <c r="N94" s="13">
        <v>40904.199999999997</v>
      </c>
      <c r="O94" s="12" t="str">
        <v>tier - 1</v>
      </c>
      <c r="P94" s="12" t="str">
        <v>tier - 1</v>
      </c>
      <c r="Q94" s="12" t="str">
        <v>R1024</v>
      </c>
      <c r="R94" s="12">
        <v>23</v>
      </c>
      <c r="S94" s="12" t="str" cm="1">
        <f t="array" ref="S94">_xlfn.IFS(R94&lt;18,"Below 18",R94&lt;=29,"Young Adults",R94&lt;=44,"Adults",R94&lt;=59,"Middle-Aged Adults",R94&lt;=65,"Older Adults",R94&gt;65,"Above 65")</f>
        <v>Young Adults</v>
      </c>
    </row>
    <row r="95" spans="2:19" ht="15.5" hidden="1" x14ac:dyDescent="0.35">
      <c r="B95" s="11" t="s">
        <v>2279</v>
      </c>
      <c r="C95" s="12" t="str">
        <f>VLOOKUP(B95,'Customer Names'!A$2:D$2336,3,0)</f>
        <v xml:space="preserve">  Nicholas</v>
      </c>
      <c r="D95" s="12" cm="1">
        <f t="array" ref="D95:L95">_xlfn.XLOOKUP(B95,'Medical Examinations'!A$2:A$2336,'Medical Examinations'!B$2:J$2336)</f>
        <v>50.58</v>
      </c>
      <c r="E95" s="12">
        <v>5.12</v>
      </c>
      <c r="F95" s="12" t="str">
        <v>No</v>
      </c>
      <c r="G95" s="12" t="str">
        <v>No</v>
      </c>
      <c r="H95" s="12" t="str">
        <v>No</v>
      </c>
      <c r="I95" s="12">
        <v>2</v>
      </c>
      <c r="J95" s="12" t="str">
        <v>yes</v>
      </c>
      <c r="K95" s="12" t="str">
        <v>Underweight</v>
      </c>
      <c r="L95" s="12" t="str">
        <v>Normal</v>
      </c>
      <c r="M95" s="12" t="str" cm="1">
        <f t="array" ref="M95:R95">_xlfn.XLOOKUP(B95,'Hospitalisation Details'!A$2:A$2344,'Hospitalisation Details'!E$2:J$2344)</f>
        <v>10-Jun-1972</v>
      </c>
      <c r="N95" s="13">
        <v>40817.85</v>
      </c>
      <c r="O95" s="12" t="str">
        <v>tier - 1</v>
      </c>
      <c r="P95" s="12" t="str">
        <v>tier - 3</v>
      </c>
      <c r="Q95" s="12" t="str">
        <v>R1011</v>
      </c>
      <c r="R95" s="12">
        <v>50</v>
      </c>
      <c r="S95" s="12" t="str" cm="1">
        <f t="array" ref="S95">_xlfn.IFS(R95&lt;18,"Below 18",R95&lt;=29,"Young Adults",R95&lt;=44,"Adults",R95&lt;=59,"Middle-Aged Adults",R95&lt;=65,"Older Adults",R95&gt;65,"Above 65")</f>
        <v>Middle-Aged Adults</v>
      </c>
    </row>
    <row r="96" spans="2:19" ht="15.5" hidden="1" x14ac:dyDescent="0.35">
      <c r="B96" s="11" t="s">
        <v>2278</v>
      </c>
      <c r="C96" s="12" t="str">
        <f>VLOOKUP(B96,'Customer Names'!A$2:D$2336,3,0)</f>
        <v xml:space="preserve">  David</v>
      </c>
      <c r="D96" s="12" cm="1">
        <f t="array" ref="D96:L96">_xlfn.XLOOKUP(B96,'Medical Examinations'!A$2:A$2336,'Medical Examinations'!B$2:J$2336)</f>
        <v>30.495000000000001</v>
      </c>
      <c r="E96" s="12">
        <v>4.57</v>
      </c>
      <c r="F96" s="12" t="str">
        <v>yes</v>
      </c>
      <c r="G96" s="12" t="str">
        <v>No</v>
      </c>
      <c r="H96" s="12" t="str">
        <v>No</v>
      </c>
      <c r="I96" s="12">
        <v>0</v>
      </c>
      <c r="J96" s="12" t="str">
        <v>yes</v>
      </c>
      <c r="K96" s="12" t="str">
        <v>Obesity</v>
      </c>
      <c r="L96" s="12" t="str">
        <v>Normal</v>
      </c>
      <c r="M96" s="12" t="str" cm="1">
        <f t="array" ref="M96:R96">_xlfn.XLOOKUP(B96,'Hospitalisation Details'!A$2:A$2344,'Hospitalisation Details'!E$2:J$2344)</f>
        <v>26-Dec-1976</v>
      </c>
      <c r="N96" s="13">
        <v>40720.550000000003</v>
      </c>
      <c r="O96" s="12" t="str">
        <v>tier - 1</v>
      </c>
      <c r="P96" s="12" t="str">
        <v>tier - 3</v>
      </c>
      <c r="Q96" s="12" t="str">
        <v>R1012</v>
      </c>
      <c r="R96" s="12">
        <v>46</v>
      </c>
      <c r="S96" s="12" t="str" cm="1">
        <f t="array" ref="S96">_xlfn.IFS(R96&lt;18,"Below 18",R96&lt;=29,"Young Adults",R96&lt;=44,"Adults",R96&lt;=59,"Middle-Aged Adults",R96&lt;=65,"Older Adults",R96&gt;65,"Above 65")</f>
        <v>Middle-Aged Adults</v>
      </c>
    </row>
    <row r="97" spans="2:19" ht="15.5" x14ac:dyDescent="0.35">
      <c r="B97" s="11" t="s">
        <v>2277</v>
      </c>
      <c r="C97" s="12" t="str">
        <f>VLOOKUP(B97,'Customer Names'!A$2:D$2336,3,0)</f>
        <v xml:space="preserve">  Natalie</v>
      </c>
      <c r="D97" s="12" cm="1">
        <f t="array" ref="D97:L97">_xlfn.XLOOKUP(B97,'Medical Examinations'!A$2:A$2336,'Medical Examinations'!B$2:J$2336)</f>
        <v>48.31</v>
      </c>
      <c r="E97" s="12">
        <v>9.58</v>
      </c>
      <c r="F97" s="12" t="str">
        <v>yes</v>
      </c>
      <c r="G97" s="12" t="str">
        <v>No</v>
      </c>
      <c r="H97" s="12" t="str">
        <v>No</v>
      </c>
      <c r="I97" s="12">
        <v>2</v>
      </c>
      <c r="J97" s="12" t="str">
        <v>yes</v>
      </c>
      <c r="K97" s="12" t="str">
        <v>Underweight</v>
      </c>
      <c r="L97" s="12" t="str">
        <v>Diabetes</v>
      </c>
      <c r="M97" s="12" t="str" cm="1">
        <f t="array" ref="M97:R97">_xlfn.XLOOKUP(B97,'Hospitalisation Details'!A$2:A$2344,'Hospitalisation Details'!E$2:J$2344)</f>
        <v>25-Sep-1970</v>
      </c>
      <c r="N97" s="13">
        <v>40692.910000000003</v>
      </c>
      <c r="O97" s="12" t="str">
        <v>tier - 1</v>
      </c>
      <c r="P97" s="12" t="str">
        <v>tier - 1</v>
      </c>
      <c r="Q97" s="12" t="str">
        <v>R1011</v>
      </c>
      <c r="R97" s="12">
        <v>52</v>
      </c>
      <c r="S97" s="12" t="str" cm="1">
        <f t="array" ref="S97">_xlfn.IFS(R97&lt;18,"Below 18",R97&lt;=29,"Young Adults",R97&lt;=44,"Adults",R97&lt;=59,"Middle-Aged Adults",R97&lt;=65,"Older Adults",R97&gt;65,"Above 65")</f>
        <v>Middle-Aged Adults</v>
      </c>
    </row>
    <row r="98" spans="2:19" ht="15.5" x14ac:dyDescent="0.35">
      <c r="B98" s="11" t="s">
        <v>2276</v>
      </c>
      <c r="C98" s="12" t="str">
        <f>VLOOKUP(B98,'Customer Names'!A$2:D$2336,3,0)</f>
        <v xml:space="preserve">  Thomas</v>
      </c>
      <c r="D98" s="12" cm="1">
        <f t="array" ref="D98:L98">_xlfn.XLOOKUP(B98,'Medical Examinations'!A$2:A$2336,'Medical Examinations'!B$2:J$2336)</f>
        <v>48.99</v>
      </c>
      <c r="E98" s="12">
        <v>9.7799999999999994</v>
      </c>
      <c r="F98" s="12" t="str">
        <v>yes</v>
      </c>
      <c r="G98" s="12" t="str">
        <v>No</v>
      </c>
      <c r="H98" s="12" t="str">
        <v>No</v>
      </c>
      <c r="I98" s="12">
        <v>1</v>
      </c>
      <c r="J98" s="12" t="str">
        <v>yes</v>
      </c>
      <c r="K98" s="12" t="str">
        <v>Overweight</v>
      </c>
      <c r="L98" s="12" t="str">
        <v>Diabetes</v>
      </c>
      <c r="M98" s="12" t="str" cm="1">
        <f t="array" ref="M98:R98">_xlfn.XLOOKUP(B98,'Hospitalisation Details'!A$2:A$2344,'Hospitalisation Details'!E$2:J$2344)</f>
        <v>10-Jul-1975</v>
      </c>
      <c r="N98" s="13">
        <v>40590.550000000003</v>
      </c>
      <c r="O98" s="12" t="str">
        <v>tier - 1</v>
      </c>
      <c r="P98" s="12" t="str">
        <v>tier - 3</v>
      </c>
      <c r="Q98" s="12" t="str">
        <v>R1012</v>
      </c>
      <c r="R98" s="12">
        <v>47</v>
      </c>
      <c r="S98" s="12" t="str" cm="1">
        <f t="array" ref="S98">_xlfn.IFS(R98&lt;18,"Below 18",R98&lt;=29,"Young Adults",R98&lt;=44,"Adults",R98&lt;=59,"Middle-Aged Adults",R98&lt;=65,"Older Adults",R98&gt;65,"Above 65")</f>
        <v>Middle-Aged Adults</v>
      </c>
    </row>
    <row r="99" spans="2:19" ht="15.5" hidden="1" x14ac:dyDescent="0.35">
      <c r="B99" s="11" t="s">
        <v>2275</v>
      </c>
      <c r="C99" s="12" t="str">
        <f>VLOOKUP(B99,'Customer Names'!A$2:D$2336,3,0)</f>
        <v xml:space="preserve">  Pamela J</v>
      </c>
      <c r="D99" s="12" cm="1">
        <f t="array" ref="D99:L99">_xlfn.XLOOKUP(B99,'Medical Examinations'!A$2:A$2336,'Medical Examinations'!B$2:J$2336)</f>
        <v>38.39</v>
      </c>
      <c r="E99" s="12">
        <v>4.1100000000000003</v>
      </c>
      <c r="F99" s="12" t="str">
        <v>yes</v>
      </c>
      <c r="G99" s="12" t="str">
        <v>No</v>
      </c>
      <c r="H99" s="12" t="str">
        <v>No</v>
      </c>
      <c r="I99" s="12">
        <v>0</v>
      </c>
      <c r="J99" s="12" t="str">
        <v>yes</v>
      </c>
      <c r="K99" s="12" t="str">
        <v>Underweight</v>
      </c>
      <c r="L99" s="12" t="str">
        <v>Normal</v>
      </c>
      <c r="M99" s="12" t="str" cm="1">
        <f t="array" ref="M99:R99">_xlfn.XLOOKUP(B99,'Hospitalisation Details'!A$2:A$2344,'Hospitalisation Details'!E$2:J$2344)</f>
        <v>3-Nov-1985</v>
      </c>
      <c r="N99" s="13">
        <v>40419.019999999997</v>
      </c>
      <c r="O99" s="12" t="str">
        <v>tier - 1</v>
      </c>
      <c r="P99" s="12" t="str">
        <v>tier - 2</v>
      </c>
      <c r="Q99" s="12" t="str">
        <v>R1013</v>
      </c>
      <c r="R99" s="12">
        <v>37</v>
      </c>
      <c r="S99" s="12" t="str" cm="1">
        <f t="array" ref="S99">_xlfn.IFS(R99&lt;18,"Below 18",R99&lt;=29,"Young Adults",R99&lt;=44,"Adults",R99&lt;=59,"Middle-Aged Adults",R99&lt;=65,"Older Adults",R99&gt;65,"Above 65")</f>
        <v>Adults</v>
      </c>
    </row>
    <row r="100" spans="2:19" ht="15.5" hidden="1" x14ac:dyDescent="0.35">
      <c r="B100" s="11" t="s">
        <v>2274</v>
      </c>
      <c r="C100" s="12" t="str">
        <f>VLOOKUP(B100,'Customer Names'!A$2:D$2336,3,0)</f>
        <v xml:space="preserve">  Jessica</v>
      </c>
      <c r="D100" s="12" cm="1">
        <f t="array" ref="D100:L100">_xlfn.XLOOKUP(B100,'Medical Examinations'!A$2:A$2336,'Medical Examinations'!B$2:J$2336)</f>
        <v>44.34</v>
      </c>
      <c r="E100" s="12">
        <v>4.0199999999999996</v>
      </c>
      <c r="F100" s="12" t="str">
        <v>yes</v>
      </c>
      <c r="G100" s="12" t="str">
        <v>No</v>
      </c>
      <c r="H100" s="12" t="str">
        <v>No</v>
      </c>
      <c r="I100" s="12">
        <v>2</v>
      </c>
      <c r="J100" s="12" t="str">
        <v>yes</v>
      </c>
      <c r="K100" s="12" t="str">
        <v>Normal Weight</v>
      </c>
      <c r="L100" s="12" t="str">
        <v>Normal</v>
      </c>
      <c r="M100" s="12" t="str" cm="1">
        <f t="array" ref="M100:R100">_xlfn.XLOOKUP(B100,'Hospitalisation Details'!A$2:A$2344,'Hospitalisation Details'!E$2:J$2344)</f>
        <v>12-Aug-1966</v>
      </c>
      <c r="N100" s="13">
        <v>40373.74</v>
      </c>
      <c r="O100" s="12" t="str">
        <v>tier - 1</v>
      </c>
      <c r="P100" s="12" t="str">
        <v>tier - 3</v>
      </c>
      <c r="Q100" s="12" t="str">
        <v>R1011</v>
      </c>
      <c r="R100" s="12">
        <v>56</v>
      </c>
      <c r="S100" s="12" t="str" cm="1">
        <f t="array" ref="S100">_xlfn.IFS(R100&lt;18,"Below 18",R100&lt;=29,"Young Adults",R100&lt;=44,"Adults",R100&lt;=59,"Middle-Aged Adults",R100&lt;=65,"Older Adults",R100&gt;65,"Above 65")</f>
        <v>Middle-Aged Adults</v>
      </c>
    </row>
    <row r="101" spans="2:19" ht="15.5" x14ac:dyDescent="0.35">
      <c r="B101" s="11" t="s">
        <v>2273</v>
      </c>
      <c r="C101" s="12" t="str">
        <f>VLOOKUP(B101,'Customer Names'!A$2:D$2336,3,0)</f>
        <v xml:space="preserve">  Ron N</v>
      </c>
      <c r="D101" s="12" cm="1">
        <f t="array" ref="D101:L101">_xlfn.XLOOKUP(B101,'Medical Examinations'!A$2:A$2336,'Medical Examinations'!B$2:J$2336)</f>
        <v>41.51</v>
      </c>
      <c r="E101" s="12">
        <v>6.92</v>
      </c>
      <c r="F101" s="12" t="str">
        <v>No</v>
      </c>
      <c r="G101" s="12" t="str">
        <v>No</v>
      </c>
      <c r="H101" s="12" t="str">
        <v>No</v>
      </c>
      <c r="I101" s="12">
        <v>0</v>
      </c>
      <c r="J101" s="12" t="str">
        <v>yes</v>
      </c>
      <c r="K101" s="12" t="str">
        <v>Obesity</v>
      </c>
      <c r="L101" s="12" t="str">
        <v>Diabetes</v>
      </c>
      <c r="M101" s="12" t="str" cm="1">
        <f t="array" ref="M101:R101">_xlfn.XLOOKUP(B101,'Hospitalisation Details'!A$2:A$2344,'Hospitalisation Details'!E$2:J$2344)</f>
        <v>4-Sep-1962</v>
      </c>
      <c r="N101" s="13">
        <v>40309.93</v>
      </c>
      <c r="O101" s="12" t="str">
        <v>tier - 1</v>
      </c>
      <c r="P101" s="12" t="str">
        <v>tier - 3</v>
      </c>
      <c r="Q101" s="12" t="str">
        <v>R1011</v>
      </c>
      <c r="R101" s="12">
        <v>60</v>
      </c>
      <c r="S101" s="12" t="str" cm="1">
        <f t="array" ref="S101">_xlfn.IFS(R101&lt;18,"Below 18",R101&lt;=29,"Young Adults",R101&lt;=44,"Adults",R101&lt;=59,"Middle-Aged Adults",R101&lt;=65,"Older Adults",R101&gt;65,"Above 65")</f>
        <v>Older Adults</v>
      </c>
    </row>
    <row r="102" spans="2:19" ht="15.5" hidden="1" x14ac:dyDescent="0.35">
      <c r="B102" s="11" t="s">
        <v>2272</v>
      </c>
      <c r="C102" s="12" t="str">
        <f>VLOOKUP(B102,'Customer Names'!A$2:D$2336,3,0)</f>
        <v xml:space="preserve">  Daniel</v>
      </c>
      <c r="D102" s="12" cm="1">
        <f t="array" ref="D102:L102">_xlfn.XLOOKUP(B102,'Medical Examinations'!A$2:A$2336,'Medical Examinations'!B$2:J$2336)</f>
        <v>48.2</v>
      </c>
      <c r="E102" s="12">
        <v>4.84</v>
      </c>
      <c r="F102" s="12" t="str">
        <v>No</v>
      </c>
      <c r="G102" s="12" t="str">
        <v>No</v>
      </c>
      <c r="H102" s="12" t="str">
        <v>No</v>
      </c>
      <c r="I102" s="12">
        <v>0</v>
      </c>
      <c r="J102" s="12" t="str">
        <v>yes</v>
      </c>
      <c r="K102" s="12" t="str">
        <v>Obesity</v>
      </c>
      <c r="L102" s="12" t="str">
        <v>Normal</v>
      </c>
      <c r="M102" s="12" t="str" cm="1">
        <f t="array" ref="M102:R102">_xlfn.XLOOKUP(B102,'Hospitalisation Details'!A$2:A$2344,'Hospitalisation Details'!E$2:J$2344)</f>
        <v>27-Jun-1977</v>
      </c>
      <c r="N102" s="13">
        <v>40284.379999999997</v>
      </c>
      <c r="O102" s="12" t="str">
        <v>tier - 1</v>
      </c>
      <c r="P102" s="12" t="str">
        <v>tier - 3</v>
      </c>
      <c r="Q102" s="12" t="str">
        <v>R1012</v>
      </c>
      <c r="R102" s="12">
        <v>45</v>
      </c>
      <c r="S102" s="12" t="str" cm="1">
        <f t="array" ref="S102">_xlfn.IFS(R102&lt;18,"Below 18",R102&lt;=29,"Young Adults",R102&lt;=44,"Adults",R102&lt;=59,"Middle-Aged Adults",R102&lt;=65,"Older Adults",R102&gt;65,"Above 65")</f>
        <v>Middle-Aged Adults</v>
      </c>
    </row>
    <row r="103" spans="2:19" ht="15.5" x14ac:dyDescent="0.35">
      <c r="B103" s="11" t="s">
        <v>2271</v>
      </c>
      <c r="C103" s="12" t="str">
        <f>VLOOKUP(B103,'Customer Names'!A$2:D$2336,3,0)</f>
        <v xml:space="preserve">  Brian</v>
      </c>
      <c r="D103" s="12" cm="1">
        <f t="array" ref="D103:L103">_xlfn.XLOOKUP(B103,'Medical Examinations'!A$2:A$2336,'Medical Examinations'!B$2:J$2336)</f>
        <v>35.75</v>
      </c>
      <c r="E103" s="12">
        <v>8</v>
      </c>
      <c r="F103" s="12" t="str">
        <v>yes</v>
      </c>
      <c r="G103" s="12" t="str">
        <v>No</v>
      </c>
      <c r="H103" s="12" t="str">
        <v>No</v>
      </c>
      <c r="I103" s="12">
        <v>0</v>
      </c>
      <c r="J103" s="12" t="str">
        <v>yes</v>
      </c>
      <c r="K103" s="12" t="str">
        <v>Overweight</v>
      </c>
      <c r="L103" s="12" t="str">
        <v>Diabetes</v>
      </c>
      <c r="M103" s="12" t="str" cm="1">
        <f t="array" ref="M103:R103">_xlfn.XLOOKUP(B103,'Hospitalisation Details'!A$2:A$2344,'Hospitalisation Details'!E$2:J$2344)</f>
        <v>4-Oct-1981</v>
      </c>
      <c r="N103" s="13">
        <v>40273.65</v>
      </c>
      <c r="O103" s="12" t="str">
        <v>tier - 1</v>
      </c>
      <c r="P103" s="12" t="str">
        <v>tier - 3</v>
      </c>
      <c r="Q103" s="12" t="str">
        <v>R1013</v>
      </c>
      <c r="R103" s="12">
        <v>41</v>
      </c>
      <c r="S103" s="12" t="str" cm="1">
        <f t="array" ref="S103">_xlfn.IFS(R103&lt;18,"Below 18",R103&lt;=29,"Young Adults",R103&lt;=44,"Adults",R103&lt;=59,"Middle-Aged Adults",R103&lt;=65,"Older Adults",R103&gt;65,"Above 65")</f>
        <v>Adults</v>
      </c>
    </row>
    <row r="104" spans="2:19" ht="15.5" x14ac:dyDescent="0.35">
      <c r="B104" s="11" t="s">
        <v>2270</v>
      </c>
      <c r="C104" s="12" t="str">
        <f>VLOOKUP(B104,'Customer Names'!A$2:D$2336,3,0)</f>
        <v xml:space="preserve">  Sari</v>
      </c>
      <c r="D104" s="12" cm="1">
        <f t="array" ref="D104:L104">_xlfn.XLOOKUP(B104,'Medical Examinations'!A$2:A$2336,'Medical Examinations'!B$2:J$2336)</f>
        <v>53.81</v>
      </c>
      <c r="E104" s="12">
        <v>8.77</v>
      </c>
      <c r="F104" s="12" t="str">
        <v>yes</v>
      </c>
      <c r="G104" s="12" t="str">
        <v>No</v>
      </c>
      <c r="H104" s="12" t="str">
        <v>No</v>
      </c>
      <c r="I104" s="12">
        <v>0</v>
      </c>
      <c r="J104" s="12" t="str">
        <v>yes</v>
      </c>
      <c r="K104" s="12" t="str">
        <v>Overweight</v>
      </c>
      <c r="L104" s="12" t="str">
        <v>Diabetes</v>
      </c>
      <c r="M104" s="12" t="str" cm="1">
        <f t="array" ref="M104:R104">_xlfn.XLOOKUP(B104,'Hospitalisation Details'!A$2:A$2344,'Hospitalisation Details'!E$2:J$2344)</f>
        <v>28-Jul-1981</v>
      </c>
      <c r="N104" s="13">
        <v>40208.559999999998</v>
      </c>
      <c r="O104" s="12" t="str">
        <v>tier - 1</v>
      </c>
      <c r="P104" s="12" t="str">
        <v>tier - 2</v>
      </c>
      <c r="Q104" s="12" t="str">
        <v>R1011</v>
      </c>
      <c r="R104" s="12">
        <v>41</v>
      </c>
      <c r="S104" s="12" t="str" cm="1">
        <f t="array" ref="S104">_xlfn.IFS(R104&lt;18,"Below 18",R104&lt;=29,"Young Adults",R104&lt;=44,"Adults",R104&lt;=59,"Middle-Aged Adults",R104&lt;=65,"Older Adults",R104&gt;65,"Above 65")</f>
        <v>Adults</v>
      </c>
    </row>
    <row r="105" spans="2:19" ht="15.5" hidden="1" x14ac:dyDescent="0.35">
      <c r="B105" s="11" t="s">
        <v>2269</v>
      </c>
      <c r="C105" s="12" t="str">
        <f>VLOOKUP(B105,'Customer Names'!A$2:D$2336,3,0)</f>
        <v xml:space="preserve">  Robert M</v>
      </c>
      <c r="D105" s="12" cm="1">
        <f t="array" ref="D105:L105">_xlfn.XLOOKUP(B105,'Medical Examinations'!A$2:A$2336,'Medical Examinations'!B$2:J$2336)</f>
        <v>49.48</v>
      </c>
      <c r="E105" s="12">
        <v>4.96</v>
      </c>
      <c r="F105" s="12" t="str">
        <v>No</v>
      </c>
      <c r="G105" s="12" t="str">
        <v>No</v>
      </c>
      <c r="H105" s="12" t="str">
        <v>Yes</v>
      </c>
      <c r="I105" s="12">
        <v>1</v>
      </c>
      <c r="J105" s="12" t="str">
        <v>yes</v>
      </c>
      <c r="K105" s="12" t="str">
        <v>Overweight</v>
      </c>
      <c r="L105" s="12" t="str">
        <v>Normal</v>
      </c>
      <c r="M105" s="12" t="str" cm="1">
        <f t="array" ref="M105:R105">_xlfn.XLOOKUP(B105,'Hospitalisation Details'!A$2:A$2344,'Hospitalisation Details'!E$2:J$2344)</f>
        <v>18-Aug-1979</v>
      </c>
      <c r="N105" s="13">
        <v>40204.83</v>
      </c>
      <c r="O105" s="12" t="str">
        <v>tier - 1</v>
      </c>
      <c r="P105" s="12" t="str">
        <v>tier - 3</v>
      </c>
      <c r="Q105" s="12" t="str">
        <v>R1012</v>
      </c>
      <c r="R105" s="12">
        <v>43</v>
      </c>
      <c r="S105" s="12" t="str" cm="1">
        <f t="array" ref="S105">_xlfn.IFS(R105&lt;18,"Below 18",R105&lt;=29,"Young Adults",R105&lt;=44,"Adults",R105&lt;=59,"Middle-Aged Adults",R105&lt;=65,"Older Adults",R105&gt;65,"Above 65")</f>
        <v>Adults</v>
      </c>
    </row>
    <row r="106" spans="2:19" ht="15.5" hidden="1" x14ac:dyDescent="0.35">
      <c r="B106" s="11" t="s">
        <v>2268</v>
      </c>
      <c r="C106" s="12" t="str">
        <f>VLOOKUP(B106,'Customer Names'!A$2:D$2336,3,0)</f>
        <v xml:space="preserve">  Ricardo</v>
      </c>
      <c r="D106" s="12" cm="1">
        <f t="array" ref="D106:L106">_xlfn.XLOOKUP(B106,'Medical Examinations'!A$2:A$2336,'Medical Examinations'!B$2:J$2336)</f>
        <v>34.1</v>
      </c>
      <c r="E106" s="12">
        <v>4.43</v>
      </c>
      <c r="F106" s="12" t="str">
        <v>yes</v>
      </c>
      <c r="G106" s="12" t="str">
        <v>No</v>
      </c>
      <c r="H106" s="12" t="str">
        <v>No</v>
      </c>
      <c r="I106" s="12">
        <v>0</v>
      </c>
      <c r="J106" s="12" t="str">
        <v>yes</v>
      </c>
      <c r="K106" s="12" t="str">
        <v>Normal Weight</v>
      </c>
      <c r="L106" s="12" t="str">
        <v>Normal</v>
      </c>
      <c r="M106" s="12" t="str" cm="1">
        <f t="array" ref="M106:R106">_xlfn.XLOOKUP(B106,'Hospitalisation Details'!A$2:A$2344,'Hospitalisation Details'!E$2:J$2344)</f>
        <v>21-Oct-1985</v>
      </c>
      <c r="N106" s="13">
        <v>40182.25</v>
      </c>
      <c r="O106" s="12" t="str">
        <v>tier - 1</v>
      </c>
      <c r="P106" s="12" t="str">
        <v>tier - 2</v>
      </c>
      <c r="Q106" s="12" t="str">
        <v>R1011</v>
      </c>
      <c r="R106" s="12">
        <v>37</v>
      </c>
      <c r="S106" s="12" t="str" cm="1">
        <f t="array" ref="S106">_xlfn.IFS(R106&lt;18,"Below 18",R106&lt;=29,"Young Adults",R106&lt;=44,"Adults",R106&lt;=59,"Middle-Aged Adults",R106&lt;=65,"Older Adults",R106&gt;65,"Above 65")</f>
        <v>Adults</v>
      </c>
    </row>
    <row r="107" spans="2:19" ht="15.5" hidden="1" x14ac:dyDescent="0.35">
      <c r="B107" s="11" t="s">
        <v>2267</v>
      </c>
      <c r="C107" s="12" t="str">
        <f>VLOOKUP(B107,'Customer Names'!A$2:D$2336,3,0)</f>
        <v xml:space="preserve">  Gedion</v>
      </c>
      <c r="D107" s="12" cm="1">
        <f t="array" ref="D107:L107">_xlfn.XLOOKUP(B107,'Medical Examinations'!A$2:A$2336,'Medical Examinations'!B$2:J$2336)</f>
        <v>35.299999999999997</v>
      </c>
      <c r="E107" s="12">
        <v>5.82</v>
      </c>
      <c r="F107" s="12" t="str">
        <v>yes</v>
      </c>
      <c r="G107" s="12" t="str">
        <v>No</v>
      </c>
      <c r="H107" s="12" t="str">
        <v>Yes</v>
      </c>
      <c r="I107" s="12">
        <v>1</v>
      </c>
      <c r="J107" s="12" t="str">
        <v>yes</v>
      </c>
      <c r="K107" s="12" t="str">
        <v>Normal Weight</v>
      </c>
      <c r="L107" s="12" t="str">
        <v>Pre-Diabetes</v>
      </c>
      <c r="M107" s="12" t="str" cm="1">
        <f t="array" ref="M107:R107">_xlfn.XLOOKUP(B107,'Hospitalisation Details'!A$2:A$2344,'Hospitalisation Details'!E$2:J$2344)</f>
        <v>14-Oct-1983</v>
      </c>
      <c r="N107" s="13">
        <v>40103.89</v>
      </c>
      <c r="O107" s="12" t="str">
        <v>tier - 1</v>
      </c>
      <c r="P107" s="12" t="str">
        <v>tier - 2</v>
      </c>
      <c r="Q107" s="12" t="str">
        <v>R1011</v>
      </c>
      <c r="R107" s="12">
        <v>39</v>
      </c>
      <c r="S107" s="12" t="str" cm="1">
        <f t="array" ref="S107">_xlfn.IFS(R107&lt;18,"Below 18",R107&lt;=29,"Young Adults",R107&lt;=44,"Adults",R107&lt;=59,"Middle-Aged Adults",R107&lt;=65,"Older Adults",R107&gt;65,"Above 65")</f>
        <v>Adults</v>
      </c>
    </row>
    <row r="108" spans="2:19" ht="15.5" hidden="1" x14ac:dyDescent="0.35">
      <c r="B108" s="11" t="s">
        <v>2266</v>
      </c>
      <c r="C108" s="12" t="str">
        <f>VLOOKUP(B108,'Customer Names'!A$2:D$2336,3,0)</f>
        <v xml:space="preserve">  Mark</v>
      </c>
      <c r="D108" s="12" cm="1">
        <f t="array" ref="D108:L108">_xlfn.XLOOKUP(B108,'Medical Examinations'!A$2:A$2336,'Medical Examinations'!B$2:J$2336)</f>
        <v>43.83</v>
      </c>
      <c r="E108" s="12">
        <v>6.03</v>
      </c>
      <c r="F108" s="12" t="str">
        <v>yes</v>
      </c>
      <c r="G108" s="12" t="str">
        <v>No</v>
      </c>
      <c r="H108" s="12" t="str">
        <v>No</v>
      </c>
      <c r="I108" s="12">
        <v>2</v>
      </c>
      <c r="J108" s="12" t="str">
        <v>yes</v>
      </c>
      <c r="K108" s="12" t="str">
        <v>Obesity</v>
      </c>
      <c r="L108" s="12" t="str">
        <v>Pre-Diabetes</v>
      </c>
      <c r="M108" s="12" t="str" cm="1">
        <f t="array" ref="M108:R108">_xlfn.XLOOKUP(B108,'Hospitalisation Details'!A$2:A$2344,'Hospitalisation Details'!E$2:J$2344)</f>
        <v>12-Aug-1966</v>
      </c>
      <c r="N108" s="13">
        <v>40069.440000000002</v>
      </c>
      <c r="O108" s="12" t="str">
        <v>tier - 1</v>
      </c>
      <c r="P108" s="12" t="str">
        <v>tier - 3</v>
      </c>
      <c r="Q108" s="12" t="str">
        <v>R1011</v>
      </c>
      <c r="R108" s="12">
        <v>56</v>
      </c>
      <c r="S108" s="12" t="str" cm="1">
        <f t="array" ref="S108">_xlfn.IFS(R108&lt;18,"Below 18",R108&lt;=29,"Young Adults",R108&lt;=44,"Adults",R108&lt;=59,"Middle-Aged Adults",R108&lt;=65,"Older Adults",R108&gt;65,"Above 65")</f>
        <v>Middle-Aged Adults</v>
      </c>
    </row>
    <row r="109" spans="2:19" ht="15.5" x14ac:dyDescent="0.35">
      <c r="B109" s="11" t="s">
        <v>2265</v>
      </c>
      <c r="C109" s="12" t="str">
        <f>VLOOKUP(B109,'Customer Names'!A$2:D$2336,3,0)</f>
        <v xml:space="preserve">  Gamini P</v>
      </c>
      <c r="D109" s="12" cm="1">
        <f t="array" ref="D109:L109">_xlfn.XLOOKUP(B109,'Medical Examinations'!A$2:A$2336,'Medical Examinations'!B$2:J$2336)</f>
        <v>50.07</v>
      </c>
      <c r="E109" s="12">
        <v>9.27</v>
      </c>
      <c r="F109" s="12" t="str">
        <v>No</v>
      </c>
      <c r="G109" s="12" t="str">
        <v>No</v>
      </c>
      <c r="H109" s="12" t="str">
        <v>No</v>
      </c>
      <c r="I109" s="12">
        <v>0</v>
      </c>
      <c r="J109" s="12" t="str">
        <v>yes</v>
      </c>
      <c r="K109" s="12" t="str">
        <v>Obesity</v>
      </c>
      <c r="L109" s="12" t="str">
        <v>Diabetes</v>
      </c>
      <c r="M109" s="12" t="str" cm="1">
        <f t="array" ref="M109:R109">_xlfn.XLOOKUP(B109,'Hospitalisation Details'!A$2:A$2344,'Hospitalisation Details'!E$2:J$2344)</f>
        <v>20-Dec-1978</v>
      </c>
      <c r="N109" s="13">
        <v>40054.730000000003</v>
      </c>
      <c r="O109" s="12" t="str">
        <v>tier - 1</v>
      </c>
      <c r="P109" s="12" t="str">
        <v>tier - 3</v>
      </c>
      <c r="Q109" s="12" t="str">
        <v>R1011</v>
      </c>
      <c r="R109" s="12">
        <v>44</v>
      </c>
      <c r="S109" s="12" t="str" cm="1">
        <f t="array" ref="S109">_xlfn.IFS(R109&lt;18,"Below 18",R109&lt;=29,"Young Adults",R109&lt;=44,"Adults",R109&lt;=59,"Middle-Aged Adults",R109&lt;=65,"Older Adults",R109&gt;65,"Above 65")</f>
        <v>Adults</v>
      </c>
    </row>
    <row r="110" spans="2:19" ht="15.5" hidden="1" x14ac:dyDescent="0.35">
      <c r="B110" s="11" t="s">
        <v>2264</v>
      </c>
      <c r="C110" s="12" t="str">
        <f>VLOOKUP(B110,'Customer Names'!A$2:D$2336,3,0)</f>
        <v xml:space="preserve">  Emily J</v>
      </c>
      <c r="D110" s="12" cm="1">
        <f t="array" ref="D110:L110">_xlfn.XLOOKUP(B110,'Medical Examinations'!A$2:A$2336,'Medical Examinations'!B$2:J$2336)</f>
        <v>32.774999999999999</v>
      </c>
      <c r="E110" s="12">
        <v>5.53</v>
      </c>
      <c r="F110" s="12" t="str">
        <v>No</v>
      </c>
      <c r="G110" s="12" t="str">
        <v>No</v>
      </c>
      <c r="H110" s="12" t="str">
        <v>No</v>
      </c>
      <c r="I110" s="12">
        <v>0</v>
      </c>
      <c r="J110" s="12" t="str">
        <v>yes</v>
      </c>
      <c r="K110" s="12" t="str">
        <v>Overweight</v>
      </c>
      <c r="L110" s="12" t="str">
        <v>Normal</v>
      </c>
      <c r="M110" s="12" t="str" cm="1">
        <f t="array" ref="M110:R110">_xlfn.XLOOKUP(B110,'Hospitalisation Details'!A$2:A$2344,'Hospitalisation Details'!E$2:J$2344)</f>
        <v>25-Dec-1982</v>
      </c>
      <c r="N110" s="13">
        <v>40003.33</v>
      </c>
      <c r="O110" s="12" t="str">
        <v>tier - 1</v>
      </c>
      <c r="P110" s="12" t="str">
        <v>tier - 1</v>
      </c>
      <c r="Q110" s="12" t="str">
        <v>R1012</v>
      </c>
      <c r="R110" s="12">
        <v>40</v>
      </c>
      <c r="S110" s="12" t="str" cm="1">
        <f t="array" ref="S110">_xlfn.IFS(R110&lt;18,"Below 18",R110&lt;=29,"Young Adults",R110&lt;=44,"Adults",R110&lt;=59,"Middle-Aged Adults",R110&lt;=65,"Older Adults",R110&gt;65,"Above 65")</f>
        <v>Adults</v>
      </c>
    </row>
    <row r="111" spans="2:19" ht="15.5" hidden="1" x14ac:dyDescent="0.35">
      <c r="B111" s="11" t="s">
        <v>2263</v>
      </c>
      <c r="C111" s="12" t="str">
        <f>VLOOKUP(B111,'Customer Names'!A$2:D$2336,3,0)</f>
        <v xml:space="preserve">  Amanda</v>
      </c>
      <c r="D111" s="12" cm="1">
        <f t="array" ref="D111:L111">_xlfn.XLOOKUP(B111,'Medical Examinations'!A$2:A$2336,'Medical Examinations'!B$2:J$2336)</f>
        <v>34.104999999999997</v>
      </c>
      <c r="E111" s="12">
        <v>5.07</v>
      </c>
      <c r="F111" s="12" t="str">
        <v>No</v>
      </c>
      <c r="G111" s="12" t="str">
        <v>No</v>
      </c>
      <c r="H111" s="12" t="str">
        <v>No</v>
      </c>
      <c r="I111" s="12">
        <v>1</v>
      </c>
      <c r="J111" s="12" t="str">
        <v>yes</v>
      </c>
      <c r="K111" s="12" t="str">
        <v>Normal Weight</v>
      </c>
      <c r="L111" s="12" t="str">
        <v>Normal</v>
      </c>
      <c r="M111" s="12" t="str" cm="1">
        <f t="array" ref="M111:R111">_xlfn.XLOOKUP(B111,'Hospitalisation Details'!A$2:A$2344,'Hospitalisation Details'!E$2:J$2344)</f>
        <v>8-Aug-1987</v>
      </c>
      <c r="N111" s="13">
        <v>39983.43</v>
      </c>
      <c r="O111" s="12" t="str">
        <v>tier - 2</v>
      </c>
      <c r="P111" s="12" t="str">
        <v>tier - 3</v>
      </c>
      <c r="Q111" s="12" t="str">
        <v>R1012</v>
      </c>
      <c r="R111" s="12">
        <v>35</v>
      </c>
      <c r="S111" s="12" t="str" cm="1">
        <f t="array" ref="S111">_xlfn.IFS(R111&lt;18,"Below 18",R111&lt;=29,"Young Adults",R111&lt;=44,"Adults",R111&lt;=59,"Middle-Aged Adults",R111&lt;=65,"Older Adults",R111&gt;65,"Above 65")</f>
        <v>Adults</v>
      </c>
    </row>
    <row r="112" spans="2:19" ht="15.5" x14ac:dyDescent="0.35">
      <c r="B112" s="11" t="s">
        <v>2262</v>
      </c>
      <c r="C112" s="12" t="str">
        <f>VLOOKUP(B112,'Customer Names'!A$2:D$2336,3,0)</f>
        <v xml:space="preserve">  Nicholas</v>
      </c>
      <c r="D112" s="12" cm="1">
        <f t="array" ref="D112:L112">_xlfn.XLOOKUP(B112,'Medical Examinations'!A$2:A$2336,'Medical Examinations'!B$2:J$2336)</f>
        <v>48.93</v>
      </c>
      <c r="E112" s="12">
        <v>11.17</v>
      </c>
      <c r="F112" s="12" t="str">
        <v>yes</v>
      </c>
      <c r="G112" s="12" t="str">
        <v>No</v>
      </c>
      <c r="H112" s="12" t="str">
        <v>No</v>
      </c>
      <c r="I112" s="12">
        <v>1</v>
      </c>
      <c r="J112" s="12" t="str">
        <v>yes</v>
      </c>
      <c r="K112" s="12" t="str">
        <v>Obesity</v>
      </c>
      <c r="L112" s="12" t="str">
        <v>Diabetes</v>
      </c>
      <c r="M112" s="12" t="str" cm="1">
        <f t="array" ref="M112:R112">_xlfn.XLOOKUP(B112,'Hospitalisation Details'!A$2:A$2344,'Hospitalisation Details'!E$2:J$2344)</f>
        <v>2-Dec-1975</v>
      </c>
      <c r="N112" s="13">
        <v>39963.120000000003</v>
      </c>
      <c r="O112" s="12" t="str">
        <v>tier - 2</v>
      </c>
      <c r="P112" s="12" t="str">
        <v>tier - 2</v>
      </c>
      <c r="Q112" s="12" t="str">
        <v>R1011</v>
      </c>
      <c r="R112" s="12">
        <v>47</v>
      </c>
      <c r="S112" s="12" t="str" cm="1">
        <f t="array" ref="S112">_xlfn.IFS(R112&lt;18,"Below 18",R112&lt;=29,"Young Adults",R112&lt;=44,"Adults",R112&lt;=59,"Middle-Aged Adults",R112&lt;=65,"Older Adults",R112&gt;65,"Above 65")</f>
        <v>Middle-Aged Adults</v>
      </c>
    </row>
    <row r="113" spans="2:19" ht="15.5" hidden="1" x14ac:dyDescent="0.35">
      <c r="B113" s="11" t="s">
        <v>2261</v>
      </c>
      <c r="C113" s="12" t="str">
        <f>VLOOKUP(B113,'Customer Names'!A$2:D$2336,3,0)</f>
        <v xml:space="preserve">  Knox</v>
      </c>
      <c r="D113" s="12" cm="1">
        <f t="array" ref="D113:L113">_xlfn.XLOOKUP(B113,'Medical Examinations'!A$2:A$2336,'Medical Examinations'!B$2:J$2336)</f>
        <v>37.07</v>
      </c>
      <c r="E113" s="12">
        <v>6.14</v>
      </c>
      <c r="F113" s="12" t="str">
        <v>yes</v>
      </c>
      <c r="G113" s="12" t="str">
        <v>No</v>
      </c>
      <c r="H113" s="12" t="str">
        <v>No</v>
      </c>
      <c r="I113" s="12">
        <v>0</v>
      </c>
      <c r="J113" s="12" t="str">
        <v>yes</v>
      </c>
      <c r="K113" s="12" t="str">
        <v>Obesity</v>
      </c>
      <c r="L113" s="12" t="str">
        <v>Pre-Diabetes</v>
      </c>
      <c r="M113" s="12" t="str" cm="1">
        <f t="array" ref="M113:R113">_xlfn.XLOOKUP(B113,'Hospitalisation Details'!A$2:A$2344,'Hospitalisation Details'!E$2:J$2344)</f>
        <v>22-Aug-1985</v>
      </c>
      <c r="N113" s="13">
        <v>39871.699999999997</v>
      </c>
      <c r="O113" s="12" t="str">
        <v>tier - 1</v>
      </c>
      <c r="P113" s="12" t="str">
        <v>tier - 2</v>
      </c>
      <c r="Q113" s="12" t="str">
        <v>R1013</v>
      </c>
      <c r="R113" s="12">
        <v>37</v>
      </c>
      <c r="S113" s="12" t="str" cm="1">
        <f t="array" ref="S113">_xlfn.IFS(R113&lt;18,"Below 18",R113&lt;=29,"Young Adults",R113&lt;=44,"Adults",R113&lt;=59,"Middle-Aged Adults",R113&lt;=65,"Older Adults",R113&gt;65,"Above 65")</f>
        <v>Adults</v>
      </c>
    </row>
    <row r="114" spans="2:19" ht="15.5" hidden="1" x14ac:dyDescent="0.35">
      <c r="B114" s="11" t="s">
        <v>2260</v>
      </c>
      <c r="C114" s="12" t="str">
        <f>VLOOKUP(B114,'Customer Names'!A$2:D$2336,3,0)</f>
        <v xml:space="preserve">  Yianna</v>
      </c>
      <c r="D114" s="12" cm="1">
        <f t="array" ref="D114:L114">_xlfn.XLOOKUP(B114,'Medical Examinations'!A$2:A$2336,'Medical Examinations'!B$2:J$2336)</f>
        <v>51.51</v>
      </c>
      <c r="E114" s="12">
        <v>6.26</v>
      </c>
      <c r="F114" s="12" t="str">
        <v>yes</v>
      </c>
      <c r="G114" s="12" t="str">
        <v>No</v>
      </c>
      <c r="H114" s="12" t="str">
        <v>Yes</v>
      </c>
      <c r="I114" s="12">
        <v>1</v>
      </c>
      <c r="J114" s="12" t="str">
        <v>yes</v>
      </c>
      <c r="K114" s="12" t="str">
        <v>Overweight</v>
      </c>
      <c r="L114" s="12" t="str">
        <v>Pre-Diabetes</v>
      </c>
      <c r="M114" s="12" t="str" cm="1">
        <f t="array" ref="M114:R114">_xlfn.XLOOKUP(B114,'Hospitalisation Details'!A$2:A$2344,'Hospitalisation Details'!E$2:J$2344)</f>
        <v>1-Jun-1983</v>
      </c>
      <c r="N114" s="13">
        <v>39865.699999999997</v>
      </c>
      <c r="O114" s="12" t="str">
        <v>tier - 2</v>
      </c>
      <c r="P114" s="12" t="str">
        <v>tier - 2</v>
      </c>
      <c r="Q114" s="12" t="str">
        <v>R1011</v>
      </c>
      <c r="R114" s="12">
        <v>40</v>
      </c>
      <c r="S114" s="12" t="str" cm="1">
        <f t="array" ref="S114">_xlfn.IFS(R114&lt;18,"Below 18",R114&lt;=29,"Young Adults",R114&lt;=44,"Adults",R114&lt;=59,"Middle-Aged Adults",R114&lt;=65,"Older Adults",R114&gt;65,"Above 65")</f>
        <v>Adults</v>
      </c>
    </row>
    <row r="115" spans="2:19" ht="15.5" hidden="1" x14ac:dyDescent="0.35">
      <c r="B115" s="11" t="s">
        <v>2259</v>
      </c>
      <c r="C115" s="12" t="str">
        <f>VLOOKUP(B115,'Customer Names'!A$2:D$2336,3,0)</f>
        <v xml:space="preserve">  Roberta</v>
      </c>
      <c r="D115" s="12" cm="1">
        <f t="array" ref="D115:L115">_xlfn.XLOOKUP(B115,'Medical Examinations'!A$2:A$2336,'Medical Examinations'!B$2:J$2336)</f>
        <v>34.799999999999997</v>
      </c>
      <c r="E115" s="12">
        <v>4.72</v>
      </c>
      <c r="F115" s="12" t="str">
        <v>yes</v>
      </c>
      <c r="G115" s="12" t="str">
        <v>No</v>
      </c>
      <c r="H115" s="12" t="str">
        <v>No</v>
      </c>
      <c r="I115" s="12">
        <v>0</v>
      </c>
      <c r="J115" s="12" t="str">
        <v>yes</v>
      </c>
      <c r="K115" s="12" t="str">
        <v>Underweight</v>
      </c>
      <c r="L115" s="12" t="str">
        <v>Normal</v>
      </c>
      <c r="M115" s="12" t="str" cm="1">
        <f t="array" ref="M115:R115">_xlfn.XLOOKUP(B115,'Hospitalisation Details'!A$2:A$2344,'Hospitalisation Details'!E$2:J$2344)</f>
        <v>17-Jul-1985</v>
      </c>
      <c r="N115" s="13">
        <v>39836.519999999997</v>
      </c>
      <c r="O115" s="12" t="str">
        <v>tier - 2</v>
      </c>
      <c r="P115" s="12" t="str">
        <v>tier - 1</v>
      </c>
      <c r="Q115" s="12" t="str">
        <v>R1011</v>
      </c>
      <c r="R115" s="12">
        <v>37</v>
      </c>
      <c r="S115" s="12" t="str" cm="1">
        <f t="array" ref="S115">_xlfn.IFS(R115&lt;18,"Below 18",R115&lt;=29,"Young Adults",R115&lt;=44,"Adults",R115&lt;=59,"Middle-Aged Adults",R115&lt;=65,"Older Adults",R115&gt;65,"Above 65")</f>
        <v>Adults</v>
      </c>
    </row>
    <row r="116" spans="2:19" ht="15.5" hidden="1" x14ac:dyDescent="0.35">
      <c r="B116" s="11" t="s">
        <v>2258</v>
      </c>
      <c r="C116" s="12" t="str">
        <f>VLOOKUP(B116,'Customer Names'!A$2:D$2336,3,0)</f>
        <v xml:space="preserve">  Benjamin P</v>
      </c>
      <c r="D116" s="12" cm="1">
        <f t="array" ref="D116:L116">_xlfn.XLOOKUP(B116,'Medical Examinations'!A$2:A$2336,'Medical Examinations'!B$2:J$2336)</f>
        <v>36.67</v>
      </c>
      <c r="E116" s="12">
        <v>5.18</v>
      </c>
      <c r="F116" s="12" t="str">
        <v>No</v>
      </c>
      <c r="G116" s="12" t="str">
        <v>No</v>
      </c>
      <c r="H116" s="12" t="str">
        <v>No</v>
      </c>
      <c r="I116" s="12">
        <v>1</v>
      </c>
      <c r="J116" s="12" t="str">
        <v>yes</v>
      </c>
      <c r="K116" s="12" t="str">
        <v>Obesity</v>
      </c>
      <c r="L116" s="12" t="str">
        <v>Normal</v>
      </c>
      <c r="M116" s="12" t="str" cm="1">
        <f t="array" ref="M116:R116">_xlfn.XLOOKUP(B116,'Hospitalisation Details'!A$2:A$2344,'Hospitalisation Details'!E$2:J$2344)</f>
        <v>24-Jul-1987</v>
      </c>
      <c r="N116" s="13">
        <v>39774.28</v>
      </c>
      <c r="O116" s="12" t="str">
        <v>tier - 1</v>
      </c>
      <c r="P116" s="12" t="str">
        <v>tier - 1</v>
      </c>
      <c r="Q116" s="12" t="str">
        <v>R1014</v>
      </c>
      <c r="R116" s="12">
        <v>35</v>
      </c>
      <c r="S116" s="12" t="str" cm="1">
        <f t="array" ref="S116">_xlfn.IFS(R116&lt;18,"Below 18",R116&lt;=29,"Young Adults",R116&lt;=44,"Adults",R116&lt;=59,"Middle-Aged Adults",R116&lt;=65,"Older Adults",R116&gt;65,"Above 65")</f>
        <v>Adults</v>
      </c>
    </row>
    <row r="117" spans="2:19" ht="15.5" x14ac:dyDescent="0.35">
      <c r="B117" s="11" t="s">
        <v>2257</v>
      </c>
      <c r="C117" s="12" t="str">
        <f>VLOOKUP(B117,'Customer Names'!A$2:D$2336,3,0)</f>
        <v xml:space="preserve">  Craig</v>
      </c>
      <c r="D117" s="12" cm="1">
        <f t="array" ref="D117:L117">_xlfn.XLOOKUP(B117,'Medical Examinations'!A$2:A$2336,'Medical Examinations'!B$2:J$2336)</f>
        <v>30.9</v>
      </c>
      <c r="E117" s="12">
        <v>9.4</v>
      </c>
      <c r="F117" s="12" t="str">
        <v>No</v>
      </c>
      <c r="G117" s="12" t="str">
        <v>No</v>
      </c>
      <c r="H117" s="12" t="str">
        <v>No</v>
      </c>
      <c r="I117" s="12">
        <v>2</v>
      </c>
      <c r="J117" s="12" t="str">
        <v>yes</v>
      </c>
      <c r="K117" s="12" t="str">
        <v>Obesity</v>
      </c>
      <c r="L117" s="12" t="str">
        <v>Diabetes</v>
      </c>
      <c r="M117" s="12" t="str" cm="1">
        <f t="array" ref="M117:R117">_xlfn.XLOOKUP(B117,'Hospitalisation Details'!A$2:A$2344,'Hospitalisation Details'!E$2:J$2344)</f>
        <v>17-Dec-1973</v>
      </c>
      <c r="N117" s="13">
        <v>39727.61</v>
      </c>
      <c r="O117" s="12" t="str">
        <v>tier - 1</v>
      </c>
      <c r="P117" s="12" t="str">
        <v>tier - 2</v>
      </c>
      <c r="Q117" s="12" t="str">
        <v>R1011</v>
      </c>
      <c r="R117" s="12">
        <v>49</v>
      </c>
      <c r="S117" s="12" t="str" cm="1">
        <f t="array" ref="S117">_xlfn.IFS(R117&lt;18,"Below 18",R117&lt;=29,"Young Adults",R117&lt;=44,"Adults",R117&lt;=59,"Middle-Aged Adults",R117&lt;=65,"Older Adults",R117&gt;65,"Above 65")</f>
        <v>Middle-Aged Adults</v>
      </c>
    </row>
    <row r="118" spans="2:19" ht="15.5" hidden="1" x14ac:dyDescent="0.35">
      <c r="B118" s="11" t="s">
        <v>2256</v>
      </c>
      <c r="C118" s="12" t="str">
        <f>VLOOKUP(B118,'Customer Names'!A$2:D$2336,3,0)</f>
        <v xml:space="preserve">  Ann</v>
      </c>
      <c r="D118" s="12" cm="1">
        <f t="array" ref="D118:L118">_xlfn.XLOOKUP(B118,'Medical Examinations'!A$2:A$2336,'Medical Examinations'!B$2:J$2336)</f>
        <v>30.495000000000001</v>
      </c>
      <c r="E118" s="12">
        <v>6.29</v>
      </c>
      <c r="F118" s="12" t="str">
        <v>No</v>
      </c>
      <c r="G118" s="12" t="str">
        <v>No</v>
      </c>
      <c r="H118" s="12" t="str">
        <v>No</v>
      </c>
      <c r="I118" s="12">
        <v>0</v>
      </c>
      <c r="J118" s="12" t="str">
        <v>yes</v>
      </c>
      <c r="K118" s="12" t="str">
        <v>Normal Weight</v>
      </c>
      <c r="L118" s="12" t="str">
        <v>Pre-Diabetes</v>
      </c>
      <c r="M118" s="12" t="str" cm="1">
        <f t="array" ref="M118:R118">_xlfn.XLOOKUP(B118,'Hospitalisation Details'!A$2:A$2344,'Hospitalisation Details'!E$2:J$2344)</f>
        <v>12-Aug-1977</v>
      </c>
      <c r="N118" s="13">
        <v>39725.519999999997</v>
      </c>
      <c r="O118" s="12" t="str">
        <v>tier - 2</v>
      </c>
      <c r="P118" s="12" t="str">
        <v>tier - 1</v>
      </c>
      <c r="Q118" s="12" t="str">
        <v>R1012</v>
      </c>
      <c r="R118" s="12">
        <v>45</v>
      </c>
      <c r="S118" s="12" t="str" cm="1">
        <f t="array" ref="S118">_xlfn.IFS(R118&lt;18,"Below 18",R118&lt;=29,"Young Adults",R118&lt;=44,"Adults",R118&lt;=59,"Middle-Aged Adults",R118&lt;=65,"Older Adults",R118&gt;65,"Above 65")</f>
        <v>Middle-Aged Adults</v>
      </c>
    </row>
    <row r="119" spans="2:19" ht="15.5" hidden="1" x14ac:dyDescent="0.35">
      <c r="B119" s="11" t="s">
        <v>2255</v>
      </c>
      <c r="C119" s="12" t="str">
        <f>VLOOKUP(B119,'Customer Names'!A$2:D$2336,3,0)</f>
        <v xml:space="preserve">  Jamie P</v>
      </c>
      <c r="D119" s="12" cm="1">
        <f t="array" ref="D119:L119">_xlfn.XLOOKUP(B119,'Medical Examinations'!A$2:A$2336,'Medical Examinations'!B$2:J$2336)</f>
        <v>44.88</v>
      </c>
      <c r="E119" s="12">
        <v>6.04</v>
      </c>
      <c r="F119" s="12" t="str">
        <v>No</v>
      </c>
      <c r="G119" s="12" t="str">
        <v>No</v>
      </c>
      <c r="H119" s="12" t="str">
        <v>Yes</v>
      </c>
      <c r="I119" s="12">
        <v>1</v>
      </c>
      <c r="J119" s="12" t="str">
        <v>yes</v>
      </c>
      <c r="K119" s="12" t="str">
        <v>Normal Weight</v>
      </c>
      <c r="L119" s="12" t="str">
        <v>Pre-Diabetes</v>
      </c>
      <c r="M119" s="12" t="str" cm="1">
        <f t="array" ref="M119:R119">_xlfn.XLOOKUP(B119,'Hospitalisation Details'!A$2:A$2344,'Hospitalisation Details'!E$2:J$2344)</f>
        <v>16-Jul-2003</v>
      </c>
      <c r="N119" s="13">
        <v>39722.75</v>
      </c>
      <c r="O119" s="12" t="str">
        <v>tier - 1</v>
      </c>
      <c r="P119" s="12" t="str">
        <v>tier - 1</v>
      </c>
      <c r="Q119" s="12" t="str">
        <v>R1013</v>
      </c>
      <c r="R119" s="12">
        <v>19</v>
      </c>
      <c r="S119" s="12" t="str" cm="1">
        <f t="array" ref="S119">_xlfn.IFS(R119&lt;18,"Below 18",R119&lt;=29,"Young Adults",R119&lt;=44,"Adults",R119&lt;=59,"Middle-Aged Adults",R119&lt;=65,"Older Adults",R119&gt;65,"Above 65")</f>
        <v>Young Adults</v>
      </c>
    </row>
    <row r="120" spans="2:19" ht="15.5" x14ac:dyDescent="0.35">
      <c r="B120" s="11" t="s">
        <v>2254</v>
      </c>
      <c r="C120" s="12" t="str">
        <f>VLOOKUP(B120,'Customer Names'!A$2:D$2336,3,0)</f>
        <v xml:space="preserve">  John</v>
      </c>
      <c r="D120" s="12" cm="1">
        <f t="array" ref="D120:L120">_xlfn.XLOOKUP(B120,'Medical Examinations'!A$2:A$2336,'Medical Examinations'!B$2:J$2336)</f>
        <v>44.32</v>
      </c>
      <c r="E120" s="12">
        <v>10.55</v>
      </c>
      <c r="F120" s="12" t="str">
        <v>No</v>
      </c>
      <c r="G120" s="12" t="str">
        <v>No</v>
      </c>
      <c r="H120" s="12" t="str">
        <v>No</v>
      </c>
      <c r="I120" s="12">
        <v>0</v>
      </c>
      <c r="J120" s="12" t="str">
        <v>yes</v>
      </c>
      <c r="K120" s="12" t="str">
        <v>Underweight</v>
      </c>
      <c r="L120" s="12" t="str">
        <v>Diabetes</v>
      </c>
      <c r="M120" s="12" t="str" cm="1">
        <f t="array" ref="M120:R120">_xlfn.XLOOKUP(B120,'Hospitalisation Details'!A$2:A$2344,'Hospitalisation Details'!E$2:J$2344)</f>
        <v>29-Sep-1968</v>
      </c>
      <c r="N120" s="13">
        <v>39721.93</v>
      </c>
      <c r="O120" s="12" t="str">
        <v>tier - 2</v>
      </c>
      <c r="P120" s="12" t="str">
        <v>tier - 2</v>
      </c>
      <c r="Q120" s="12" t="str">
        <v>R1011</v>
      </c>
      <c r="R120" s="12">
        <v>54</v>
      </c>
      <c r="S120" s="12" t="str" cm="1">
        <f t="array" ref="S120">_xlfn.IFS(R120&lt;18,"Below 18",R120&lt;=29,"Young Adults",R120&lt;=44,"Adults",R120&lt;=59,"Middle-Aged Adults",R120&lt;=65,"Older Adults",R120&gt;65,"Above 65")</f>
        <v>Middle-Aged Adults</v>
      </c>
    </row>
    <row r="121" spans="2:19" ht="15.5" hidden="1" x14ac:dyDescent="0.35">
      <c r="B121" s="11" t="s">
        <v>2253</v>
      </c>
      <c r="C121" s="12" t="str">
        <f>VLOOKUP(B121,'Customer Names'!A$2:D$2336,3,0)</f>
        <v xml:space="preserve">  Charlie</v>
      </c>
      <c r="D121" s="12" cm="1">
        <f t="array" ref="D121:L121">_xlfn.XLOOKUP(B121,'Medical Examinations'!A$2:A$2336,'Medical Examinations'!B$2:J$2336)</f>
        <v>46.39</v>
      </c>
      <c r="E121" s="12">
        <v>5.09</v>
      </c>
      <c r="F121" s="12" t="str">
        <v>No</v>
      </c>
      <c r="G121" s="12" t="str">
        <v>No</v>
      </c>
      <c r="H121" s="12" t="str">
        <v>No</v>
      </c>
      <c r="I121" s="12">
        <v>0</v>
      </c>
      <c r="J121" s="12" t="str">
        <v>yes</v>
      </c>
      <c r="K121" s="12" t="str">
        <v>Overweight</v>
      </c>
      <c r="L121" s="12" t="str">
        <v>Normal</v>
      </c>
      <c r="M121" s="12" t="str" cm="1">
        <f t="array" ref="M121:R121">_xlfn.XLOOKUP(B121,'Hospitalisation Details'!A$2:A$2344,'Hospitalisation Details'!E$2:J$2344)</f>
        <v>17-Dec-1977</v>
      </c>
      <c r="N121" s="13">
        <v>39670.44</v>
      </c>
      <c r="O121" s="12" t="str">
        <v>tier - 2</v>
      </c>
      <c r="P121" s="12" t="str">
        <v>tier - 1</v>
      </c>
      <c r="Q121" s="12" t="str">
        <v>R1012</v>
      </c>
      <c r="R121" s="12">
        <v>45</v>
      </c>
      <c r="S121" s="12" t="str" cm="1">
        <f t="array" ref="S121">_xlfn.IFS(R121&lt;18,"Below 18",R121&lt;=29,"Young Adults",R121&lt;=44,"Adults",R121&lt;=59,"Middle-Aged Adults",R121&lt;=65,"Older Adults",R121&gt;65,"Above 65")</f>
        <v>Middle-Aged Adults</v>
      </c>
    </row>
    <row r="122" spans="2:19" ht="15.5" hidden="1" x14ac:dyDescent="0.35">
      <c r="B122" s="11" t="s">
        <v>2252</v>
      </c>
      <c r="C122" s="12" t="str">
        <f>VLOOKUP(B122,'Customer Names'!A$2:D$2336,3,0)</f>
        <v xml:space="preserve">  Meb</v>
      </c>
      <c r="D122" s="12" cm="1">
        <f t="array" ref="D122:L122">_xlfn.XLOOKUP(B122,'Medical Examinations'!A$2:A$2336,'Medical Examinations'!B$2:J$2336)</f>
        <v>42.13</v>
      </c>
      <c r="E122" s="12">
        <v>5.2</v>
      </c>
      <c r="F122" s="12" t="str">
        <v>yes</v>
      </c>
      <c r="G122" s="12" t="str">
        <v>No</v>
      </c>
      <c r="H122" s="12" t="str">
        <v>No</v>
      </c>
      <c r="I122" s="12">
        <v>1</v>
      </c>
      <c r="J122" s="12" t="str">
        <v>yes</v>
      </c>
      <c r="K122" s="12" t="str">
        <v>Obesity</v>
      </c>
      <c r="L122" s="12" t="str">
        <v>Normal</v>
      </c>
      <c r="M122" s="12" t="str" cm="1">
        <f t="array" ref="M122:R122">_xlfn.XLOOKUP(B122,'Hospitalisation Details'!A$2:A$2344,'Hospitalisation Details'!E$2:J$2344)</f>
        <v>7-Aug-1995</v>
      </c>
      <c r="N122" s="13">
        <v>39611.760000000002</v>
      </c>
      <c r="O122" s="12" t="str">
        <v>tier - 1</v>
      </c>
      <c r="P122" s="12" t="str">
        <v>tier - 3</v>
      </c>
      <c r="Q122" s="12" t="str">
        <v>R1013</v>
      </c>
      <c r="R122" s="12">
        <v>27</v>
      </c>
      <c r="S122" s="12" t="str" cm="1">
        <f t="array" ref="S122">_xlfn.IFS(R122&lt;18,"Below 18",R122&lt;=29,"Young Adults",R122&lt;=44,"Adults",R122&lt;=59,"Middle-Aged Adults",R122&lt;=65,"Older Adults",R122&gt;65,"Above 65")</f>
        <v>Young Adults</v>
      </c>
    </row>
    <row r="123" spans="2:19" ht="15.5" x14ac:dyDescent="0.35">
      <c r="B123" s="11" t="s">
        <v>2251</v>
      </c>
      <c r="C123" s="12" t="str">
        <f>VLOOKUP(B123,'Customer Names'!A$2:D$2336,3,0)</f>
        <v xml:space="preserve">  Aaqib L</v>
      </c>
      <c r="D123" s="12" cm="1">
        <f t="array" ref="D123:L123">_xlfn.XLOOKUP(B123,'Medical Examinations'!A$2:A$2336,'Medical Examinations'!B$2:J$2336)</f>
        <v>30.78</v>
      </c>
      <c r="E123" s="12">
        <v>8.4499999999999993</v>
      </c>
      <c r="F123" s="12" t="str">
        <v>yes</v>
      </c>
      <c r="G123" s="12" t="str">
        <v>No</v>
      </c>
      <c r="H123" s="12" t="str">
        <v>No</v>
      </c>
      <c r="I123" s="12">
        <v>0</v>
      </c>
      <c r="J123" s="12" t="str">
        <v>yes</v>
      </c>
      <c r="K123" s="12" t="str">
        <v>Overweight</v>
      </c>
      <c r="L123" s="12" t="str">
        <v>Diabetes</v>
      </c>
      <c r="M123" s="12" t="str" cm="1">
        <f t="array" ref="M123:R123">_xlfn.XLOOKUP(B123,'Hospitalisation Details'!A$2:A$2344,'Hospitalisation Details'!E$2:J$2344)</f>
        <v>5-Jul-1981</v>
      </c>
      <c r="N123" s="13">
        <v>39597.410000000003</v>
      </c>
      <c r="O123" s="12" t="str">
        <v>tier - 1</v>
      </c>
      <c r="P123" s="12" t="str">
        <v>tier - 2</v>
      </c>
      <c r="Q123" s="12" t="str">
        <v>R1017</v>
      </c>
      <c r="R123" s="12">
        <v>41</v>
      </c>
      <c r="S123" s="12" t="str" cm="1">
        <f t="array" ref="S123">_xlfn.IFS(R123&lt;18,"Below 18",R123&lt;=29,"Young Adults",R123&lt;=44,"Adults",R123&lt;=59,"Middle-Aged Adults",R123&lt;=65,"Older Adults",R123&gt;65,"Above 65")</f>
        <v>Adults</v>
      </c>
    </row>
    <row r="124" spans="2:19" ht="15.5" x14ac:dyDescent="0.35">
      <c r="B124" s="11" t="s">
        <v>2250</v>
      </c>
      <c r="C124" s="12" t="str">
        <f>VLOOKUP(B124,'Customer Names'!A$2:D$2336,3,0)</f>
        <v xml:space="preserve">  Craig A</v>
      </c>
      <c r="D124" s="12" cm="1">
        <f t="array" ref="D124:L124">_xlfn.XLOOKUP(B124,'Medical Examinations'!A$2:A$2336,'Medical Examinations'!B$2:J$2336)</f>
        <v>31.35</v>
      </c>
      <c r="E124" s="12">
        <v>9.5399999999999991</v>
      </c>
      <c r="F124" s="12" t="str">
        <v>No</v>
      </c>
      <c r="G124" s="12" t="str">
        <v>No</v>
      </c>
      <c r="H124" s="12" t="str">
        <v>No</v>
      </c>
      <c r="I124" s="12">
        <v>0</v>
      </c>
      <c r="J124" s="12" t="str">
        <v>yes</v>
      </c>
      <c r="K124" s="12" t="str">
        <v>Obesity</v>
      </c>
      <c r="L124" s="12" t="str">
        <v>Diabetes</v>
      </c>
      <c r="M124" s="12" t="str" cm="1">
        <f t="array" ref="M124:R124">_xlfn.XLOOKUP(B124,'Hospitalisation Details'!A$2:A$2344,'Hospitalisation Details'!E$2:J$2344)</f>
        <v>12-Jul-1978</v>
      </c>
      <c r="N124" s="13">
        <v>39556.49</v>
      </c>
      <c r="O124" s="12" t="str">
        <v>tier - 1</v>
      </c>
      <c r="P124" s="12" t="str">
        <v>tier - 2</v>
      </c>
      <c r="Q124" s="12" t="str">
        <v>R1015</v>
      </c>
      <c r="R124" s="12">
        <v>44</v>
      </c>
      <c r="S124" s="12" t="str" cm="1">
        <f t="array" ref="S124">_xlfn.IFS(R124&lt;18,"Below 18",R124&lt;=29,"Young Adults",R124&lt;=44,"Adults",R124&lt;=59,"Middle-Aged Adults",R124&lt;=65,"Older Adults",R124&gt;65,"Above 65")</f>
        <v>Adults</v>
      </c>
    </row>
    <row r="125" spans="2:19" ht="15.5" hidden="1" x14ac:dyDescent="0.35">
      <c r="B125" s="11" t="s">
        <v>2249</v>
      </c>
      <c r="C125" s="12" t="str">
        <f>VLOOKUP(B125,'Customer Names'!A$2:D$2336,3,0)</f>
        <v xml:space="preserve">  Meredith</v>
      </c>
      <c r="D125" s="12" cm="1">
        <f t="array" ref="D125:L125">_xlfn.XLOOKUP(B125,'Medical Examinations'!A$2:A$2336,'Medical Examinations'!B$2:J$2336)</f>
        <v>41.46</v>
      </c>
      <c r="E125" s="12">
        <v>4.99</v>
      </c>
      <c r="F125" s="12" t="str">
        <v>yes</v>
      </c>
      <c r="G125" s="12" t="str">
        <v>No</v>
      </c>
      <c r="H125" s="12" t="str">
        <v>No</v>
      </c>
      <c r="I125" s="12">
        <v>2</v>
      </c>
      <c r="J125" s="12" t="str">
        <v>yes</v>
      </c>
      <c r="K125" s="12" t="str">
        <v>Obesity</v>
      </c>
      <c r="L125" s="12" t="str">
        <v>Normal</v>
      </c>
      <c r="M125" s="12" t="str" cm="1">
        <f t="array" ref="M125:R125">_xlfn.XLOOKUP(B125,'Hospitalisation Details'!A$2:A$2344,'Hospitalisation Details'!E$2:J$2344)</f>
        <v>24-Jun-1966</v>
      </c>
      <c r="N125" s="13">
        <v>39396.86</v>
      </c>
      <c r="O125" s="12" t="str">
        <v>tier - 2</v>
      </c>
      <c r="P125" s="12" t="str">
        <v>tier - 2</v>
      </c>
      <c r="Q125" s="12" t="str">
        <v>R1011</v>
      </c>
      <c r="R125" s="12">
        <v>56</v>
      </c>
      <c r="S125" s="12" t="str" cm="1">
        <f t="array" ref="S125">_xlfn.IFS(R125&lt;18,"Below 18",R125&lt;=29,"Young Adults",R125&lt;=44,"Adults",R125&lt;=59,"Middle-Aged Adults",R125&lt;=65,"Older Adults",R125&gt;65,"Above 65")</f>
        <v>Middle-Aged Adults</v>
      </c>
    </row>
    <row r="126" spans="2:19" ht="15.5" x14ac:dyDescent="0.35">
      <c r="B126" s="11" t="s">
        <v>2248</v>
      </c>
      <c r="C126" s="12" t="str">
        <f>VLOOKUP(B126,'Customer Names'!A$2:D$2336,3,0)</f>
        <v xml:space="preserve">  Doug</v>
      </c>
      <c r="D126" s="12" cm="1">
        <f t="array" ref="D126:L126">_xlfn.XLOOKUP(B126,'Medical Examinations'!A$2:A$2336,'Medical Examinations'!B$2:J$2336)</f>
        <v>48</v>
      </c>
      <c r="E126" s="12">
        <v>10.54</v>
      </c>
      <c r="F126" s="12" t="str">
        <v>No</v>
      </c>
      <c r="G126" s="12" t="str">
        <v>No</v>
      </c>
      <c r="H126" s="12" t="str">
        <v>No</v>
      </c>
      <c r="I126" s="12">
        <v>0</v>
      </c>
      <c r="J126" s="12" t="str">
        <v>yes</v>
      </c>
      <c r="K126" s="12" t="str">
        <v>Overweight</v>
      </c>
      <c r="L126" s="12" t="str">
        <v>Diabetes</v>
      </c>
      <c r="M126" s="12" t="str" cm="1">
        <f t="array" ref="M126:R126">_xlfn.XLOOKUP(B126,'Hospitalisation Details'!A$2:A$2344,'Hospitalisation Details'!E$2:J$2344)</f>
        <v>5-Aug-1978</v>
      </c>
      <c r="N126" s="13">
        <v>39352.6</v>
      </c>
      <c r="O126" s="12" t="str">
        <v>tier - 2</v>
      </c>
      <c r="P126" s="12" t="str">
        <v>tier - 3</v>
      </c>
      <c r="Q126" s="12" t="str">
        <v>R1011</v>
      </c>
      <c r="R126" s="12">
        <v>44</v>
      </c>
      <c r="S126" s="12" t="str" cm="1">
        <f t="array" ref="S126">_xlfn.IFS(R126&lt;18,"Below 18",R126&lt;=29,"Young Adults",R126&lt;=44,"Adults",R126&lt;=59,"Middle-Aged Adults",R126&lt;=65,"Older Adults",R126&gt;65,"Above 65")</f>
        <v>Adults</v>
      </c>
    </row>
    <row r="127" spans="2:19" ht="15.5" hidden="1" x14ac:dyDescent="0.35">
      <c r="B127" s="11" t="s">
        <v>2247</v>
      </c>
      <c r="C127" s="12" t="str">
        <f>VLOOKUP(B127,'Customer Names'!A$2:D$2336,3,0)</f>
        <v xml:space="preserve">  Elizabeth J</v>
      </c>
      <c r="D127" s="12" cm="1">
        <f t="array" ref="D127:L127">_xlfn.XLOOKUP(B127,'Medical Examinations'!A$2:A$2336,'Medical Examinations'!B$2:J$2336)</f>
        <v>49.13</v>
      </c>
      <c r="E127" s="12">
        <v>4.54</v>
      </c>
      <c r="F127" s="12" t="str">
        <v>No</v>
      </c>
      <c r="G127" s="12" t="str">
        <v>No</v>
      </c>
      <c r="H127" s="12" t="str">
        <v>No</v>
      </c>
      <c r="I127" s="12">
        <v>0</v>
      </c>
      <c r="J127" s="12" t="str">
        <v>yes</v>
      </c>
      <c r="K127" s="12" t="str">
        <v>Underweight</v>
      </c>
      <c r="L127" s="12" t="str">
        <v>Normal</v>
      </c>
      <c r="M127" s="12" t="str" cm="1">
        <f t="array" ref="M127:R127">_xlfn.XLOOKUP(B127,'Hospitalisation Details'!A$2:A$2344,'Hospitalisation Details'!E$2:J$2344)</f>
        <v>16-Aug-1982</v>
      </c>
      <c r="N127" s="13">
        <v>39315.279999999999</v>
      </c>
      <c r="O127" s="12" t="str">
        <v>tier - 2</v>
      </c>
      <c r="P127" s="12" t="str">
        <v>tier - 3</v>
      </c>
      <c r="Q127" s="12" t="str">
        <v>R1011</v>
      </c>
      <c r="R127" s="12">
        <v>40</v>
      </c>
      <c r="S127" s="12" t="str" cm="1">
        <f t="array" ref="S127">_xlfn.IFS(R127&lt;18,"Below 18",R127&lt;=29,"Young Adults",R127&lt;=44,"Adults",R127&lt;=59,"Middle-Aged Adults",R127&lt;=65,"Older Adults",R127&gt;65,"Above 65")</f>
        <v>Adults</v>
      </c>
    </row>
    <row r="128" spans="2:19" ht="15.5" hidden="1" x14ac:dyDescent="0.35">
      <c r="B128" s="11" t="s">
        <v>2246</v>
      </c>
      <c r="C128" s="12" t="str">
        <f>VLOOKUP(B128,'Customer Names'!A$2:D$2336,3,0)</f>
        <v xml:space="preserve">  Matthew P</v>
      </c>
      <c r="D128" s="12" cm="1">
        <f t="array" ref="D128:L128">_xlfn.XLOOKUP(B128,'Medical Examinations'!A$2:A$2336,'Medical Examinations'!B$2:J$2336)</f>
        <v>37.799999999999997</v>
      </c>
      <c r="E128" s="12">
        <v>6.29</v>
      </c>
      <c r="F128" s="12" t="str">
        <v>No</v>
      </c>
      <c r="G128" s="12" t="str">
        <v>No</v>
      </c>
      <c r="H128" s="12" t="str">
        <v>No</v>
      </c>
      <c r="I128" s="12">
        <v>1</v>
      </c>
      <c r="J128" s="12" t="str">
        <v>yes</v>
      </c>
      <c r="K128" s="12" t="str">
        <v>Underweight</v>
      </c>
      <c r="L128" s="12" t="str">
        <v>Pre-Diabetes</v>
      </c>
      <c r="M128" s="12" t="str" cm="1">
        <f t="array" ref="M128:R128">_xlfn.XLOOKUP(B128,'Hospitalisation Details'!A$2:A$2344,'Hospitalisation Details'!E$2:J$2344)</f>
        <v>30-Nov-1992</v>
      </c>
      <c r="N128" s="13">
        <v>39241.440000000002</v>
      </c>
      <c r="O128" s="12" t="str">
        <v>tier - 1</v>
      </c>
      <c r="P128" s="12" t="str">
        <v>tier - 3</v>
      </c>
      <c r="Q128" s="12" t="str">
        <v>R1011</v>
      </c>
      <c r="R128" s="12">
        <v>30</v>
      </c>
      <c r="S128" s="12" t="str" cm="1">
        <f t="array" ref="S128">_xlfn.IFS(R128&lt;18,"Below 18",R128&lt;=29,"Young Adults",R128&lt;=44,"Adults",R128&lt;=59,"Middle-Aged Adults",R128&lt;=65,"Older Adults",R128&gt;65,"Above 65")</f>
        <v>Adults</v>
      </c>
    </row>
    <row r="129" spans="2:19" ht="15.5" x14ac:dyDescent="0.35">
      <c r="B129" s="11" t="s">
        <v>2245</v>
      </c>
      <c r="C129" s="12" t="str">
        <f>VLOOKUP(B129,'Customer Names'!A$2:D$2336,3,0)</f>
        <v xml:space="preserve">  Guillermo Sr</v>
      </c>
      <c r="D129" s="12" cm="1">
        <f t="array" ref="D129:L129">_xlfn.XLOOKUP(B129,'Medical Examinations'!A$2:A$2336,'Medical Examinations'!B$2:J$2336)</f>
        <v>38.299999999999997</v>
      </c>
      <c r="E129" s="12">
        <v>9.51</v>
      </c>
      <c r="F129" s="12" t="str">
        <v>No</v>
      </c>
      <c r="G129" s="12" t="str">
        <v>No</v>
      </c>
      <c r="H129" s="12" t="str">
        <v>No</v>
      </c>
      <c r="I129" s="12">
        <v>0</v>
      </c>
      <c r="J129" s="12" t="str">
        <v>yes</v>
      </c>
      <c r="K129" s="12" t="str">
        <v>Overweight</v>
      </c>
      <c r="L129" s="12" t="str">
        <v>Diabetes</v>
      </c>
      <c r="M129" s="12" t="str" cm="1">
        <f t="array" ref="M129:R129">_xlfn.XLOOKUP(B129,'Hospitalisation Details'!A$2:A$2344,'Hospitalisation Details'!E$2:J$2344)</f>
        <v>7-Jul-1962</v>
      </c>
      <c r="N129" s="13">
        <v>39221.120000000003</v>
      </c>
      <c r="O129" s="12" t="str">
        <v>tier - 2</v>
      </c>
      <c r="P129" s="12" t="str">
        <v>tier - 1</v>
      </c>
      <c r="Q129" s="12" t="str">
        <v>R1011</v>
      </c>
      <c r="R129" s="12">
        <v>60</v>
      </c>
      <c r="S129" s="12" t="str" cm="1">
        <f t="array" ref="S129">_xlfn.IFS(R129&lt;18,"Below 18",R129&lt;=29,"Young Adults",R129&lt;=44,"Adults",R129&lt;=59,"Middle-Aged Adults",R129&lt;=65,"Older Adults",R129&gt;65,"Above 65")</f>
        <v>Older Adults</v>
      </c>
    </row>
    <row r="130" spans="2:19" ht="15.5" hidden="1" x14ac:dyDescent="0.35">
      <c r="B130" s="11" t="s">
        <v>2244</v>
      </c>
      <c r="C130" s="12" t="str">
        <f>VLOOKUP(B130,'Customer Names'!A$2:D$2336,3,0)</f>
        <v xml:space="preserve">  Ryan C</v>
      </c>
      <c r="D130" s="12" cm="1">
        <f t="array" ref="D130:L130">_xlfn.XLOOKUP(B130,'Medical Examinations'!A$2:A$2336,'Medical Examinations'!B$2:J$2336)</f>
        <v>32.774999999999999</v>
      </c>
      <c r="E130" s="12">
        <v>4.72</v>
      </c>
      <c r="F130" s="12" t="str">
        <v>No</v>
      </c>
      <c r="G130" s="12" t="str">
        <v>No</v>
      </c>
      <c r="H130" s="12" t="str">
        <v>No</v>
      </c>
      <c r="I130" s="12">
        <v>0</v>
      </c>
      <c r="J130" s="12" t="str">
        <v>yes</v>
      </c>
      <c r="K130" s="12" t="str">
        <v>Underweight</v>
      </c>
      <c r="L130" s="12" t="str">
        <v>Normal</v>
      </c>
      <c r="M130" s="12" t="str" cm="1">
        <f t="array" ref="M130:R130">_xlfn.XLOOKUP(B130,'Hospitalisation Details'!A$2:A$2344,'Hospitalisation Details'!E$2:J$2344)</f>
        <v>4-Aug-1982</v>
      </c>
      <c r="N130" s="13">
        <v>39125.33</v>
      </c>
      <c r="O130" s="12" t="str">
        <v>tier - 1</v>
      </c>
      <c r="P130" s="12" t="str">
        <v>tier - 1</v>
      </c>
      <c r="Q130" s="12" t="str">
        <v>R1016</v>
      </c>
      <c r="R130" s="12">
        <v>40</v>
      </c>
      <c r="S130" s="12" t="str" cm="1">
        <f t="array" ref="S130">_xlfn.IFS(R130&lt;18,"Below 18",R130&lt;=29,"Young Adults",R130&lt;=44,"Adults",R130&lt;=59,"Middle-Aged Adults",R130&lt;=65,"Older Adults",R130&gt;65,"Above 65")</f>
        <v>Adults</v>
      </c>
    </row>
    <row r="131" spans="2:19" ht="15.5" hidden="1" x14ac:dyDescent="0.35">
      <c r="B131" s="11" t="s">
        <v>2243</v>
      </c>
      <c r="C131" s="12" t="str">
        <f>VLOOKUP(B131,'Customer Names'!A$2:D$2336,3,0)</f>
        <v xml:space="preserve">  Dane</v>
      </c>
      <c r="D131" s="12" cm="1">
        <f t="array" ref="D131:L131">_xlfn.XLOOKUP(B131,'Medical Examinations'!A$2:A$2336,'Medical Examinations'!B$2:J$2336)</f>
        <v>34.200000000000003</v>
      </c>
      <c r="E131" s="12">
        <v>5.91</v>
      </c>
      <c r="F131" s="12" t="str">
        <v>yes</v>
      </c>
      <c r="G131" s="12" t="str">
        <v>No</v>
      </c>
      <c r="H131" s="12" t="str">
        <v>No</v>
      </c>
      <c r="I131" s="12">
        <v>0</v>
      </c>
      <c r="J131" s="12" t="str">
        <v>yes</v>
      </c>
      <c r="K131" s="12" t="str">
        <v>Underweight</v>
      </c>
      <c r="L131" s="12" t="str">
        <v>Pre-Diabetes</v>
      </c>
      <c r="M131" s="12" t="str" cm="1">
        <f t="array" ref="M131:R131">_xlfn.XLOOKUP(B131,'Hospitalisation Details'!A$2:A$2344,'Hospitalisation Details'!E$2:J$2344)</f>
        <v>20-Sep-1985</v>
      </c>
      <c r="N131" s="13">
        <v>39047.29</v>
      </c>
      <c r="O131" s="12" t="str">
        <v>tier - 1</v>
      </c>
      <c r="P131" s="12" t="str">
        <v>tier - 3</v>
      </c>
      <c r="Q131" s="12" t="str">
        <v>R1017</v>
      </c>
      <c r="R131" s="12">
        <v>37</v>
      </c>
      <c r="S131" s="12" t="str" cm="1">
        <f t="array" ref="S131">_xlfn.IFS(R131&lt;18,"Below 18",R131&lt;=29,"Young Adults",R131&lt;=44,"Adults",R131&lt;=59,"Middle-Aged Adults",R131&lt;=65,"Older Adults",R131&gt;65,"Above 65")</f>
        <v>Adults</v>
      </c>
    </row>
    <row r="132" spans="2:19" ht="15.5" x14ac:dyDescent="0.35">
      <c r="B132" s="11" t="s">
        <v>2242</v>
      </c>
      <c r="C132" s="12" t="str">
        <f>VLOOKUP(B132,'Customer Names'!A$2:D$2336,3,0)</f>
        <v xml:space="preserve">  Jonas</v>
      </c>
      <c r="D132" s="12" cm="1">
        <f t="array" ref="D132:L132">_xlfn.XLOOKUP(B132,'Medical Examinations'!A$2:A$2336,'Medical Examinations'!B$2:J$2336)</f>
        <v>30.2</v>
      </c>
      <c r="E132" s="12">
        <v>9.58</v>
      </c>
      <c r="F132" s="12" t="str">
        <v>No</v>
      </c>
      <c r="G132" s="12" t="str">
        <v>No</v>
      </c>
      <c r="H132" s="12" t="str">
        <v>No</v>
      </c>
      <c r="I132" s="12">
        <v>0</v>
      </c>
      <c r="J132" s="12" t="str">
        <v>yes</v>
      </c>
      <c r="K132" s="12" t="str">
        <v>Normal Weight</v>
      </c>
      <c r="L132" s="12" t="str">
        <v>Diabetes</v>
      </c>
      <c r="M132" s="12" t="str" cm="1">
        <f t="array" ref="M132:R132">_xlfn.XLOOKUP(B132,'Hospitalisation Details'!A$2:A$2344,'Hospitalisation Details'!E$2:J$2344)</f>
        <v>12-Oct-1978</v>
      </c>
      <c r="N132" s="13">
        <v>38998.550000000003</v>
      </c>
      <c r="O132" s="12" t="str">
        <v>tier - 1</v>
      </c>
      <c r="P132" s="12" t="str">
        <v>tier - 1</v>
      </c>
      <c r="Q132" s="12" t="str">
        <v>R1011</v>
      </c>
      <c r="R132" s="12">
        <v>44</v>
      </c>
      <c r="S132" s="12" t="str" cm="1">
        <f t="array" ref="S132">_xlfn.IFS(R132&lt;18,"Below 18",R132&lt;=29,"Young Adults",R132&lt;=44,"Adults",R132&lt;=59,"Middle-Aged Adults",R132&lt;=65,"Older Adults",R132&gt;65,"Above 65")</f>
        <v>Adults</v>
      </c>
    </row>
    <row r="133" spans="2:19" ht="15.5" hidden="1" x14ac:dyDescent="0.35">
      <c r="B133" s="11" t="s">
        <v>2241</v>
      </c>
      <c r="C133" s="12" t="str">
        <f>VLOOKUP(B133,'Customer Names'!A$2:D$2336,3,0)</f>
        <v xml:space="preserve">  George E</v>
      </c>
      <c r="D133" s="12" cm="1">
        <f t="array" ref="D133:L133">_xlfn.XLOOKUP(B133,'Medical Examinations'!A$2:A$2336,'Medical Examinations'!B$2:J$2336)</f>
        <v>48.32</v>
      </c>
      <c r="E133" s="12">
        <v>5.77</v>
      </c>
      <c r="F133" s="12" t="str">
        <v>No</v>
      </c>
      <c r="G133" s="12" t="str">
        <v>No</v>
      </c>
      <c r="H133" s="12" t="str">
        <v>No</v>
      </c>
      <c r="I133" s="12">
        <v>0</v>
      </c>
      <c r="J133" s="12" t="str">
        <v>yes</v>
      </c>
      <c r="K133" s="12" t="str">
        <v>Obesity</v>
      </c>
      <c r="L133" s="12" t="str">
        <v>Pre-Diabetes</v>
      </c>
      <c r="M133" s="12" t="str" cm="1">
        <f t="array" ref="M133:R133">_xlfn.XLOOKUP(B133,'Hospitalisation Details'!A$2:A$2344,'Hospitalisation Details'!E$2:J$2344)</f>
        <v>24-Sep-1980</v>
      </c>
      <c r="N133" s="13">
        <v>38947.43</v>
      </c>
      <c r="O133" s="12" t="str">
        <v>tier - 2</v>
      </c>
      <c r="P133" s="12" t="str">
        <v>tier - 3</v>
      </c>
      <c r="Q133" s="12" t="str">
        <v>R1011</v>
      </c>
      <c r="R133" s="12">
        <v>42</v>
      </c>
      <c r="S133" s="12" t="str" cm="1">
        <f t="array" ref="S133">_xlfn.IFS(R133&lt;18,"Below 18",R133&lt;=29,"Young Adults",R133&lt;=44,"Adults",R133&lt;=59,"Middle-Aged Adults",R133&lt;=65,"Older Adults",R133&gt;65,"Above 65")</f>
        <v>Adults</v>
      </c>
    </row>
    <row r="134" spans="2:19" ht="15.5" hidden="1" x14ac:dyDescent="0.35">
      <c r="B134" s="11" t="s">
        <v>2240</v>
      </c>
      <c r="C134" s="12" t="str">
        <f>VLOOKUP(B134,'Customer Names'!A$2:D$2336,3,0)</f>
        <v xml:space="preserve">  Sara S</v>
      </c>
      <c r="D134" s="12" cm="1">
        <f t="array" ref="D134:L134">_xlfn.XLOOKUP(B134,'Medical Examinations'!A$2:A$2336,'Medical Examinations'!B$2:J$2336)</f>
        <v>44.86</v>
      </c>
      <c r="E134" s="12">
        <v>4.38</v>
      </c>
      <c r="F134" s="12" t="str">
        <v>yes</v>
      </c>
      <c r="G134" s="12" t="str">
        <v>No</v>
      </c>
      <c r="H134" s="12" t="str">
        <v>No</v>
      </c>
      <c r="I134" s="12">
        <v>0</v>
      </c>
      <c r="J134" s="12" t="str">
        <v>yes</v>
      </c>
      <c r="K134" s="12" t="str">
        <v>Obesity</v>
      </c>
      <c r="L134" s="12" t="str">
        <v>Normal</v>
      </c>
      <c r="M134" s="12" t="str" cm="1">
        <f t="array" ref="M134:R134">_xlfn.XLOOKUP(B134,'Hospitalisation Details'!A$2:A$2344,'Hospitalisation Details'!E$2:J$2344)</f>
        <v>15-Dec-1976</v>
      </c>
      <c r="N134" s="13">
        <v>38932.559999999998</v>
      </c>
      <c r="O134" s="12" t="str">
        <v>tier - 2</v>
      </c>
      <c r="P134" s="12" t="str">
        <v>tier - 3</v>
      </c>
      <c r="Q134" s="12" t="str">
        <v>R1011</v>
      </c>
      <c r="R134" s="12">
        <v>46</v>
      </c>
      <c r="S134" s="12" t="str" cm="1">
        <f t="array" ref="S134">_xlfn.IFS(R134&lt;18,"Below 18",R134&lt;=29,"Young Adults",R134&lt;=44,"Adults",R134&lt;=59,"Middle-Aged Adults",R134&lt;=65,"Older Adults",R134&gt;65,"Above 65")</f>
        <v>Middle-Aged Adults</v>
      </c>
    </row>
    <row r="135" spans="2:19" ht="15.5" hidden="1" x14ac:dyDescent="0.35">
      <c r="B135" s="11" t="s">
        <v>2239</v>
      </c>
      <c r="C135" s="12" t="str">
        <f>VLOOKUP(B135,'Customer Names'!A$2:D$2336,3,0)</f>
        <v xml:space="preserve">  Nick</v>
      </c>
      <c r="D135" s="12" cm="1">
        <f t="array" ref="D135:L135">_xlfn.XLOOKUP(B135,'Medical Examinations'!A$2:A$2336,'Medical Examinations'!B$2:J$2336)</f>
        <v>52.15</v>
      </c>
      <c r="E135" s="12">
        <v>5.65</v>
      </c>
      <c r="F135" s="12" t="str">
        <v>No</v>
      </c>
      <c r="G135" s="12" t="str">
        <v>No</v>
      </c>
      <c r="H135" s="12" t="str">
        <v>No</v>
      </c>
      <c r="I135" s="12">
        <v>1</v>
      </c>
      <c r="J135" s="12" t="str">
        <v>yes</v>
      </c>
      <c r="K135" s="12" t="str">
        <v>Obesity</v>
      </c>
      <c r="L135" s="12" t="str">
        <v>Normal</v>
      </c>
      <c r="M135" s="12" t="str" cm="1">
        <f t="array" ref="M135:R135">_xlfn.XLOOKUP(B135,'Hospitalisation Details'!A$2:A$2344,'Hospitalisation Details'!E$2:J$2344)</f>
        <v>16-Jun-1987</v>
      </c>
      <c r="N135" s="13">
        <v>38924.04</v>
      </c>
      <c r="O135" s="12" t="str">
        <v>tier - 2</v>
      </c>
      <c r="P135" s="12" t="str">
        <v>tier - 2</v>
      </c>
      <c r="Q135" s="12" t="str">
        <v>R1011</v>
      </c>
      <c r="R135" s="12">
        <v>35</v>
      </c>
      <c r="S135" s="12" t="str" cm="1">
        <f t="array" ref="S135">_xlfn.IFS(R135&lt;18,"Below 18",R135&lt;=29,"Young Adults",R135&lt;=44,"Adults",R135&lt;=59,"Middle-Aged Adults",R135&lt;=65,"Older Adults",R135&gt;65,"Above 65")</f>
        <v>Adults</v>
      </c>
    </row>
    <row r="136" spans="2:19" ht="15.5" x14ac:dyDescent="0.35">
      <c r="B136" s="11" t="s">
        <v>2238</v>
      </c>
      <c r="C136" s="12" t="str">
        <f>VLOOKUP(B136,'Customer Names'!A$2:D$2336,3,0)</f>
        <v xml:space="preserve">  Timothy</v>
      </c>
      <c r="D136" s="12" cm="1">
        <f t="array" ref="D136:L136">_xlfn.XLOOKUP(B136,'Medical Examinations'!A$2:A$2336,'Medical Examinations'!B$2:J$2336)</f>
        <v>41.12</v>
      </c>
      <c r="E136" s="12">
        <v>7.54</v>
      </c>
      <c r="F136" s="12" t="str">
        <v>yes</v>
      </c>
      <c r="G136" s="12" t="str">
        <v>No</v>
      </c>
      <c r="H136" s="12" t="str">
        <v>No</v>
      </c>
      <c r="I136" s="12">
        <v>0</v>
      </c>
      <c r="J136" s="12" t="str">
        <v>yes</v>
      </c>
      <c r="K136" s="12" t="str">
        <v>Overweight</v>
      </c>
      <c r="L136" s="12" t="str">
        <v>Diabetes</v>
      </c>
      <c r="M136" s="12" t="str" cm="1">
        <f t="array" ref="M136:R136">_xlfn.XLOOKUP(B136,'Hospitalisation Details'!A$2:A$2344,'Hospitalisation Details'!E$2:J$2344)</f>
        <v>30-Jul-1967</v>
      </c>
      <c r="N136" s="13">
        <v>38893.360000000001</v>
      </c>
      <c r="O136" s="12" t="str">
        <v>tier - 1</v>
      </c>
      <c r="P136" s="12" t="str">
        <v>tier - 2</v>
      </c>
      <c r="Q136" s="12" t="str">
        <v>R1011</v>
      </c>
      <c r="R136" s="12">
        <v>55</v>
      </c>
      <c r="S136" s="12" t="str" cm="1">
        <f t="array" ref="S136">_xlfn.IFS(R136&lt;18,"Below 18",R136&lt;=29,"Young Adults",R136&lt;=44,"Adults",R136&lt;=59,"Middle-Aged Adults",R136&lt;=65,"Older Adults",R136&gt;65,"Above 65")</f>
        <v>Middle-Aged Adults</v>
      </c>
    </row>
    <row r="137" spans="2:19" ht="15.5" hidden="1" x14ac:dyDescent="0.35">
      <c r="B137" s="11" t="s">
        <v>2237</v>
      </c>
      <c r="C137" s="12" t="str">
        <f>VLOOKUP(B137,'Customer Names'!A$2:D$2336,3,0)</f>
        <v xml:space="preserve">  Becky L</v>
      </c>
      <c r="D137" s="12" cm="1">
        <f t="array" ref="D137:L137">_xlfn.XLOOKUP(B137,'Medical Examinations'!A$2:A$2336,'Medical Examinations'!B$2:J$2336)</f>
        <v>38.39</v>
      </c>
      <c r="E137" s="12">
        <v>5.1100000000000003</v>
      </c>
      <c r="F137" s="12" t="str">
        <v>yes</v>
      </c>
      <c r="G137" s="12" t="str">
        <v>No</v>
      </c>
      <c r="H137" s="12" t="str">
        <v>No</v>
      </c>
      <c r="I137" s="12">
        <v>1</v>
      </c>
      <c r="J137" s="12" t="str">
        <v>yes</v>
      </c>
      <c r="K137" s="12" t="str">
        <v>Normal Weight</v>
      </c>
      <c r="L137" s="12" t="str">
        <v>Normal</v>
      </c>
      <c r="M137" s="12" t="str" cm="1">
        <f t="array" ref="M137:R137">_xlfn.XLOOKUP(B137,'Hospitalisation Details'!A$2:A$2344,'Hospitalisation Details'!E$2:J$2344)</f>
        <v>6-Jun-1964</v>
      </c>
      <c r="N137" s="13">
        <v>38869.25</v>
      </c>
      <c r="O137" s="12" t="str">
        <v>tier - 2</v>
      </c>
      <c r="P137" s="12" t="str">
        <v>tier - 2</v>
      </c>
      <c r="Q137" s="12" t="str">
        <v>R1011</v>
      </c>
      <c r="R137" s="12">
        <v>59</v>
      </c>
      <c r="S137" s="12" t="str" cm="1">
        <f t="array" ref="S137">_xlfn.IFS(R137&lt;18,"Below 18",R137&lt;=29,"Young Adults",R137&lt;=44,"Adults",R137&lt;=59,"Middle-Aged Adults",R137&lt;=65,"Older Adults",R137&gt;65,"Above 65")</f>
        <v>Middle-Aged Adults</v>
      </c>
    </row>
    <row r="138" spans="2:19" ht="15.5" hidden="1" x14ac:dyDescent="0.35">
      <c r="B138" s="11" t="s">
        <v>2236</v>
      </c>
      <c r="C138" s="12" t="str">
        <f>VLOOKUP(B138,'Customer Names'!A$2:D$2336,3,0)</f>
        <v xml:space="preserve">  Steph K</v>
      </c>
      <c r="D138" s="12" cm="1">
        <f t="array" ref="D138:L138">_xlfn.XLOOKUP(B138,'Medical Examinations'!A$2:A$2336,'Medical Examinations'!B$2:J$2336)</f>
        <v>46.85</v>
      </c>
      <c r="E138" s="12">
        <v>4.25</v>
      </c>
      <c r="F138" s="12" t="str">
        <v>No</v>
      </c>
      <c r="G138" s="12" t="str">
        <v>No</v>
      </c>
      <c r="H138" s="12" t="str">
        <v>Yes</v>
      </c>
      <c r="I138" s="12">
        <v>1</v>
      </c>
      <c r="J138" s="12" t="str">
        <v>yes</v>
      </c>
      <c r="K138" s="12" t="str">
        <v>Normal Weight</v>
      </c>
      <c r="L138" s="12" t="str">
        <v>Normal</v>
      </c>
      <c r="M138" s="12" t="str" cm="1">
        <f t="array" ref="M138:R138">_xlfn.XLOOKUP(B138,'Hospitalisation Details'!A$2:A$2344,'Hospitalisation Details'!E$2:J$2344)</f>
        <v>3-Dec-1979</v>
      </c>
      <c r="N138" s="13">
        <v>38836.980000000003</v>
      </c>
      <c r="O138" s="12" t="str">
        <v>tier - 2</v>
      </c>
      <c r="P138" s="12" t="str">
        <v>tier - 1</v>
      </c>
      <c r="Q138" s="12" t="str">
        <v>R1011</v>
      </c>
      <c r="R138" s="12">
        <v>43</v>
      </c>
      <c r="S138" s="12" t="str" cm="1">
        <f t="array" ref="S138">_xlfn.IFS(R138&lt;18,"Below 18",R138&lt;=29,"Young Adults",R138&lt;=44,"Adults",R138&lt;=59,"Middle-Aged Adults",R138&lt;=65,"Older Adults",R138&gt;65,"Above 65")</f>
        <v>Adults</v>
      </c>
    </row>
    <row r="139" spans="2:19" ht="15.5" hidden="1" x14ac:dyDescent="0.35">
      <c r="B139" s="11" t="s">
        <v>2235</v>
      </c>
      <c r="C139" s="12" t="str">
        <f>VLOOKUP(B139,'Customer Names'!A$2:D$2336,3,0)</f>
        <v xml:space="preserve">  Kristine B</v>
      </c>
      <c r="D139" s="12" cm="1">
        <f t="array" ref="D139:L139">_xlfn.XLOOKUP(B139,'Medical Examinations'!A$2:A$2336,'Medical Examinations'!B$2:J$2336)</f>
        <v>42.24</v>
      </c>
      <c r="E139" s="12">
        <v>5.55</v>
      </c>
      <c r="F139" s="12" t="str">
        <v>No</v>
      </c>
      <c r="G139" s="12" t="str">
        <v>yes</v>
      </c>
      <c r="H139" s="12" t="str">
        <v>No</v>
      </c>
      <c r="I139" s="12">
        <v>1</v>
      </c>
      <c r="J139" s="12" t="str">
        <v>yes</v>
      </c>
      <c r="K139" s="12" t="str">
        <v>Overweight</v>
      </c>
      <c r="L139" s="12" t="str">
        <v>Normal</v>
      </c>
      <c r="M139" s="12" t="str" cm="1">
        <f t="array" ref="M139:R139">_xlfn.XLOOKUP(B139,'Hospitalisation Details'!A$2:A$2344,'Hospitalisation Details'!E$2:J$2344)</f>
        <v>5-Dec-2004</v>
      </c>
      <c r="N139" s="13">
        <v>38792.69</v>
      </c>
      <c r="O139" s="12" t="str">
        <v>tier - 2</v>
      </c>
      <c r="P139" s="12" t="str">
        <v>tier - 2</v>
      </c>
      <c r="Q139" s="12" t="str">
        <v>R1013</v>
      </c>
      <c r="R139" s="12">
        <v>18</v>
      </c>
      <c r="S139" s="12" t="str" cm="1">
        <f t="array" ref="S139">_xlfn.IFS(R139&lt;18,"Below 18",R139&lt;=29,"Young Adults",R139&lt;=44,"Adults",R139&lt;=59,"Middle-Aged Adults",R139&lt;=65,"Older Adults",R139&gt;65,"Above 65")</f>
        <v>Young Adults</v>
      </c>
    </row>
    <row r="140" spans="2:19" ht="15.5" hidden="1" x14ac:dyDescent="0.35">
      <c r="B140" s="11" t="s">
        <v>2234</v>
      </c>
      <c r="C140" s="12" t="str">
        <f>VLOOKUP(B140,'Customer Names'!A$2:D$2336,3,0)</f>
        <v xml:space="preserve">  Taylor B</v>
      </c>
      <c r="D140" s="12" cm="1">
        <f t="array" ref="D140:L140">_xlfn.XLOOKUP(B140,'Medical Examinations'!A$2:A$2336,'Medical Examinations'!B$2:J$2336)</f>
        <v>34.39</v>
      </c>
      <c r="E140" s="12">
        <v>5.78</v>
      </c>
      <c r="F140" s="12" t="str">
        <v>No</v>
      </c>
      <c r="G140" s="12" t="str">
        <v>No</v>
      </c>
      <c r="H140" s="12" t="str">
        <v>No</v>
      </c>
      <c r="I140" s="12">
        <v>0</v>
      </c>
      <c r="J140" s="12" t="str">
        <v>yes</v>
      </c>
      <c r="K140" s="12" t="str">
        <v>Normal Weight</v>
      </c>
      <c r="L140" s="12" t="str">
        <v>Pre-Diabetes</v>
      </c>
      <c r="M140" s="12" t="str" cm="1">
        <f t="array" ref="M140:R140">_xlfn.XLOOKUP(B140,'Hospitalisation Details'!A$2:A$2344,'Hospitalisation Details'!E$2:J$2344)</f>
        <v>8-Nov-1991</v>
      </c>
      <c r="N140" s="13">
        <v>38746.36</v>
      </c>
      <c r="O140" s="12" t="str">
        <v>tier - 1</v>
      </c>
      <c r="P140" s="12" t="str">
        <v>tier - 2</v>
      </c>
      <c r="Q140" s="12" t="str">
        <v>R1012</v>
      </c>
      <c r="R140" s="12">
        <v>31</v>
      </c>
      <c r="S140" s="12" t="str" cm="1">
        <f t="array" ref="S140">_xlfn.IFS(R140&lt;18,"Below 18",R140&lt;=29,"Young Adults",R140&lt;=44,"Adults",R140&lt;=59,"Middle-Aged Adults",R140&lt;=65,"Older Adults",R140&gt;65,"Above 65")</f>
        <v>Adults</v>
      </c>
    </row>
    <row r="141" spans="2:19" ht="15.5" hidden="1" x14ac:dyDescent="0.35">
      <c r="B141" s="11" t="s">
        <v>2233</v>
      </c>
      <c r="C141" s="12" t="str">
        <f>VLOOKUP(B141,'Customer Names'!A$2:D$2336,3,0)</f>
        <v xml:space="preserve">  William</v>
      </c>
      <c r="D141" s="12" cm="1">
        <f t="array" ref="D141:L141">_xlfn.XLOOKUP(B141,'Medical Examinations'!A$2:A$2336,'Medical Examinations'!B$2:J$2336)</f>
        <v>42.89</v>
      </c>
      <c r="E141" s="12">
        <v>5.28</v>
      </c>
      <c r="F141" s="12" t="str">
        <v>yes</v>
      </c>
      <c r="G141" s="12" t="str">
        <v>No</v>
      </c>
      <c r="H141" s="12" t="str">
        <v>No</v>
      </c>
      <c r="I141" s="12">
        <v>0</v>
      </c>
      <c r="J141" s="12" t="str">
        <v>yes</v>
      </c>
      <c r="K141" s="12" t="str">
        <v>Obesity</v>
      </c>
      <c r="L141" s="12" t="str">
        <v>Normal</v>
      </c>
      <c r="M141" s="12" t="str" cm="1">
        <f t="array" ref="M141:R141">_xlfn.XLOOKUP(B141,'Hospitalisation Details'!A$2:A$2344,'Hospitalisation Details'!E$2:J$2344)</f>
        <v>15-Jun-1976</v>
      </c>
      <c r="N141" s="13">
        <v>38740.120000000003</v>
      </c>
      <c r="O141" s="12" t="str">
        <v>tier - 2</v>
      </c>
      <c r="P141" s="12" t="str">
        <v>tier - 2</v>
      </c>
      <c r="Q141" s="12" t="str">
        <v>R1012</v>
      </c>
      <c r="R141" s="12">
        <v>46</v>
      </c>
      <c r="S141" s="12" t="str" cm="1">
        <f t="array" ref="S141">_xlfn.IFS(R141&lt;18,"Below 18",R141&lt;=29,"Young Adults",R141&lt;=44,"Adults",R141&lt;=59,"Middle-Aged Adults",R141&lt;=65,"Older Adults",R141&gt;65,"Above 65")</f>
        <v>Middle-Aged Adults</v>
      </c>
    </row>
    <row r="142" spans="2:19" ht="15.5" hidden="1" x14ac:dyDescent="0.35">
      <c r="B142" s="11" t="s">
        <v>2232</v>
      </c>
      <c r="C142" s="12" t="str">
        <f>VLOOKUP(B142,'Customer Names'!A$2:D$2336,3,0)</f>
        <v xml:space="preserve">  Sage</v>
      </c>
      <c r="D142" s="12" cm="1">
        <f t="array" ref="D142:L142">_xlfn.XLOOKUP(B142,'Medical Examinations'!A$2:A$2336,'Medical Examinations'!B$2:J$2336)</f>
        <v>36.299999999999997</v>
      </c>
      <c r="E142" s="12">
        <v>5.39</v>
      </c>
      <c r="F142" s="12" t="str">
        <v>No</v>
      </c>
      <c r="G142" s="12" t="str">
        <v>No</v>
      </c>
      <c r="H142" s="12" t="str">
        <v>No</v>
      </c>
      <c r="I142" s="12">
        <v>0</v>
      </c>
      <c r="J142" s="12" t="str">
        <v>yes</v>
      </c>
      <c r="K142" s="12" t="str">
        <v>Obesity</v>
      </c>
      <c r="L142" s="12" t="str">
        <v>Normal</v>
      </c>
      <c r="M142" s="12" t="str" cm="1">
        <f t="array" ref="M142:R142">_xlfn.XLOOKUP(B142,'Hospitalisation Details'!A$2:A$2344,'Hospitalisation Details'!E$2:J$2344)</f>
        <v>2-Nov-1991</v>
      </c>
      <c r="N142" s="13">
        <v>38711</v>
      </c>
      <c r="O142" s="12" t="str">
        <v>tier - 2</v>
      </c>
      <c r="P142" s="12" t="str">
        <v>tier - 2</v>
      </c>
      <c r="Q142" s="12" t="str">
        <v>R1011</v>
      </c>
      <c r="R142" s="12">
        <v>31</v>
      </c>
      <c r="S142" s="12" t="str" cm="1">
        <f t="array" ref="S142">_xlfn.IFS(R142&lt;18,"Below 18",R142&lt;=29,"Young Adults",R142&lt;=44,"Adults",R142&lt;=59,"Middle-Aged Adults",R142&lt;=65,"Older Adults",R142&gt;65,"Above 65")</f>
        <v>Adults</v>
      </c>
    </row>
    <row r="143" spans="2:19" ht="15.5" x14ac:dyDescent="0.35">
      <c r="B143" s="11" t="s">
        <v>2231</v>
      </c>
      <c r="C143" s="12" t="str">
        <f>VLOOKUP(B143,'Customer Names'!A$2:D$2336,3,0)</f>
        <v xml:space="preserve">  Cole</v>
      </c>
      <c r="D143" s="12" cm="1">
        <f t="array" ref="D143:L143">_xlfn.XLOOKUP(B143,'Medical Examinations'!A$2:A$2336,'Medical Examinations'!B$2:J$2336)</f>
        <v>35.200000000000003</v>
      </c>
      <c r="E143" s="12">
        <v>8.01</v>
      </c>
      <c r="F143" s="12" t="str">
        <v>yes</v>
      </c>
      <c r="G143" s="12" t="str">
        <v>No</v>
      </c>
      <c r="H143" s="12" t="str">
        <v>No</v>
      </c>
      <c r="I143" s="12">
        <v>1</v>
      </c>
      <c r="J143" s="12" t="str">
        <v>yes</v>
      </c>
      <c r="K143" s="12" t="str">
        <v>Obesity</v>
      </c>
      <c r="L143" s="12" t="str">
        <v>Diabetes</v>
      </c>
      <c r="M143" s="12" t="str" cm="1">
        <f t="array" ref="M143:R143">_xlfn.XLOOKUP(B143,'Hospitalisation Details'!A$2:A$2344,'Hospitalisation Details'!E$2:J$2344)</f>
        <v>20-Jul-1986</v>
      </c>
      <c r="N143" s="13">
        <v>38709.18</v>
      </c>
      <c r="O143" s="12" t="str">
        <v>tier - 1</v>
      </c>
      <c r="P143" s="12" t="str">
        <v>tier - 3</v>
      </c>
      <c r="Q143" s="12" t="str">
        <v>R1013</v>
      </c>
      <c r="R143" s="12">
        <v>36</v>
      </c>
      <c r="S143" s="12" t="str" cm="1">
        <f t="array" ref="S143">_xlfn.IFS(R143&lt;18,"Below 18",R143&lt;=29,"Young Adults",R143&lt;=44,"Adults",R143&lt;=59,"Middle-Aged Adults",R143&lt;=65,"Older Adults",R143&gt;65,"Above 65")</f>
        <v>Adults</v>
      </c>
    </row>
    <row r="144" spans="2:19" ht="15.5" hidden="1" x14ac:dyDescent="0.35">
      <c r="B144" s="11" t="s">
        <v>2230</v>
      </c>
      <c r="C144" s="12" t="str">
        <f>VLOOKUP(B144,'Customer Names'!A$2:D$2336,3,0)</f>
        <v xml:space="preserve">  Jesse</v>
      </c>
      <c r="D144" s="12" cm="1">
        <f t="array" ref="D144:L144">_xlfn.XLOOKUP(B144,'Medical Examinations'!A$2:A$2336,'Medical Examinations'!B$2:J$2336)</f>
        <v>53.62</v>
      </c>
      <c r="E144" s="12">
        <v>5.21</v>
      </c>
      <c r="F144" s="12" t="str">
        <v>No</v>
      </c>
      <c r="G144" s="12" t="str">
        <v>No</v>
      </c>
      <c r="H144" s="12" t="str">
        <v>No</v>
      </c>
      <c r="I144" s="12">
        <v>0</v>
      </c>
      <c r="J144" s="12" t="str">
        <v>yes</v>
      </c>
      <c r="K144" s="12" t="str">
        <v>Normal Weight</v>
      </c>
      <c r="L144" s="12" t="str">
        <v>Normal</v>
      </c>
      <c r="M144" s="12" t="str" cm="1">
        <f t="array" ref="M144:R144">_xlfn.XLOOKUP(B144,'Hospitalisation Details'!A$2:A$2344,'Hospitalisation Details'!E$2:J$2344)</f>
        <v>13-Jul-1990</v>
      </c>
      <c r="N144" s="13">
        <v>38652.089999999997</v>
      </c>
      <c r="O144" s="12" t="str">
        <v>tier - 2</v>
      </c>
      <c r="P144" s="12" t="str">
        <v>tier - 2</v>
      </c>
      <c r="Q144" s="12" t="str">
        <v>R1011</v>
      </c>
      <c r="R144" s="12">
        <v>32</v>
      </c>
      <c r="S144" s="12" t="str" cm="1">
        <f t="array" ref="S144">_xlfn.IFS(R144&lt;18,"Below 18",R144&lt;=29,"Young Adults",R144&lt;=44,"Adults",R144&lt;=59,"Middle-Aged Adults",R144&lt;=65,"Older Adults",R144&gt;65,"Above 65")</f>
        <v>Adults</v>
      </c>
    </row>
    <row r="145" spans="2:19" ht="15.5" hidden="1" x14ac:dyDescent="0.35">
      <c r="B145" s="11" t="s">
        <v>2229</v>
      </c>
      <c r="C145" s="12" t="str">
        <f>VLOOKUP(B145,'Customer Names'!A$2:D$2336,3,0)</f>
        <v xml:space="preserve">  Tammi J</v>
      </c>
      <c r="D145" s="12" cm="1">
        <f t="array" ref="D145:L145">_xlfn.XLOOKUP(B145,'Medical Examinations'!A$2:A$2336,'Medical Examinations'!B$2:J$2336)</f>
        <v>36.67</v>
      </c>
      <c r="E145" s="12">
        <v>6.27</v>
      </c>
      <c r="F145" s="12" t="str">
        <v>No</v>
      </c>
      <c r="G145" s="12" t="str">
        <v>No</v>
      </c>
      <c r="H145" s="12" t="str">
        <v>No</v>
      </c>
      <c r="I145" s="12">
        <v>0</v>
      </c>
      <c r="J145" s="12" t="str">
        <v>yes</v>
      </c>
      <c r="K145" s="12" t="str">
        <v>Normal Weight</v>
      </c>
      <c r="L145" s="12" t="str">
        <v>Pre-Diabetes</v>
      </c>
      <c r="M145" s="12" t="str" cm="1">
        <f t="array" ref="M145:R145">_xlfn.XLOOKUP(B145,'Hospitalisation Details'!A$2:A$2344,'Hospitalisation Details'!E$2:J$2344)</f>
        <v>12-Nov-1999</v>
      </c>
      <c r="N145" s="13">
        <v>38511.629999999997</v>
      </c>
      <c r="O145" s="12" t="str">
        <v>tier - 2</v>
      </c>
      <c r="P145" s="12" t="str">
        <v>tier - 2</v>
      </c>
      <c r="Q145" s="12" t="str">
        <v>R1024</v>
      </c>
      <c r="R145" s="12">
        <v>23</v>
      </c>
      <c r="S145" s="12" t="str" cm="1">
        <f t="array" ref="S145">_xlfn.IFS(R145&lt;18,"Below 18",R145&lt;=29,"Young Adults",R145&lt;=44,"Adults",R145&lt;=59,"Middle-Aged Adults",R145&lt;=65,"Older Adults",R145&gt;65,"Above 65")</f>
        <v>Young Adults</v>
      </c>
    </row>
    <row r="146" spans="2:19" ht="15.5" x14ac:dyDescent="0.35">
      <c r="B146" s="11" t="s">
        <v>2228</v>
      </c>
      <c r="C146" s="12" t="str">
        <f>VLOOKUP(B146,'Customer Names'!A$2:D$2336,3,0)</f>
        <v xml:space="preserve">  Matthew S</v>
      </c>
      <c r="D146" s="12" cm="1">
        <f t="array" ref="D146:L146">_xlfn.XLOOKUP(B146,'Medical Examinations'!A$2:A$2336,'Medical Examinations'!B$2:J$2336)</f>
        <v>33.4</v>
      </c>
      <c r="E146" s="12">
        <v>10.73</v>
      </c>
      <c r="F146" s="12" t="str">
        <v>yes</v>
      </c>
      <c r="G146" s="12" t="str">
        <v>No</v>
      </c>
      <c r="H146" s="12" t="str">
        <v>No</v>
      </c>
      <c r="I146" s="12">
        <v>1</v>
      </c>
      <c r="J146" s="12" t="str">
        <v>yes</v>
      </c>
      <c r="K146" s="12" t="str">
        <v>Underweight</v>
      </c>
      <c r="L146" s="12" t="str">
        <v>Diabetes</v>
      </c>
      <c r="M146" s="12" t="str" cm="1">
        <f t="array" ref="M146:R146">_xlfn.XLOOKUP(B146,'Hospitalisation Details'!A$2:A$2344,'Hospitalisation Details'!E$2:J$2344)</f>
        <v>21-Jun-1986</v>
      </c>
      <c r="N146" s="13">
        <v>38415.47</v>
      </c>
      <c r="O146" s="12" t="str">
        <v>tier - 1</v>
      </c>
      <c r="P146" s="12" t="str">
        <v>tier - 2</v>
      </c>
      <c r="Q146" s="12" t="str">
        <v>R1011</v>
      </c>
      <c r="R146" s="12">
        <v>36</v>
      </c>
      <c r="S146" s="12" t="str" cm="1">
        <f t="array" ref="S146">_xlfn.IFS(R146&lt;18,"Below 18",R146&lt;=29,"Young Adults",R146&lt;=44,"Adults",R146&lt;=59,"Middle-Aged Adults",R146&lt;=65,"Older Adults",R146&gt;65,"Above 65")</f>
        <v>Adults</v>
      </c>
    </row>
    <row r="147" spans="2:19" ht="15.5" x14ac:dyDescent="0.35">
      <c r="B147" s="11" t="s">
        <v>2227</v>
      </c>
      <c r="C147" s="12" t="str">
        <f>VLOOKUP(B147,'Customer Names'!A$2:D$2336,3,0)</f>
        <v xml:space="preserve">  Eric</v>
      </c>
      <c r="D147" s="12" cm="1">
        <f t="array" ref="D147:L147">_xlfn.XLOOKUP(B147,'Medical Examinations'!A$2:A$2336,'Medical Examinations'!B$2:J$2336)</f>
        <v>42.71</v>
      </c>
      <c r="E147" s="12">
        <v>10.52</v>
      </c>
      <c r="F147" s="12" t="str">
        <v>No</v>
      </c>
      <c r="G147" s="12" t="str">
        <v>No</v>
      </c>
      <c r="H147" s="12" t="str">
        <v>No</v>
      </c>
      <c r="I147" s="12">
        <v>0</v>
      </c>
      <c r="J147" s="12" t="str">
        <v>yes</v>
      </c>
      <c r="K147" s="12" t="str">
        <v>Obesity</v>
      </c>
      <c r="L147" s="12" t="str">
        <v>Diabetes</v>
      </c>
      <c r="M147" s="12" t="str" cm="1">
        <f t="array" ref="M147:R147">_xlfn.XLOOKUP(B147,'Hospitalisation Details'!A$2:A$2344,'Hospitalisation Details'!E$2:J$2344)</f>
        <v>23-Dec-1971</v>
      </c>
      <c r="N147" s="13">
        <v>38405.26</v>
      </c>
      <c r="O147" s="12" t="str">
        <v>tier - 2</v>
      </c>
      <c r="P147" s="12" t="str">
        <v>tier - 1</v>
      </c>
      <c r="Q147" s="12" t="str">
        <v>R1011</v>
      </c>
      <c r="R147" s="12">
        <v>51</v>
      </c>
      <c r="S147" s="12" t="str" cm="1">
        <f t="array" ref="S147">_xlfn.IFS(R147&lt;18,"Below 18",R147&lt;=29,"Young Adults",R147&lt;=44,"Adults",R147&lt;=59,"Middle-Aged Adults",R147&lt;=65,"Older Adults",R147&gt;65,"Above 65")</f>
        <v>Middle-Aged Adults</v>
      </c>
    </row>
    <row r="148" spans="2:19" ht="15.5" x14ac:dyDescent="0.35">
      <c r="B148" s="11" t="s">
        <v>2226</v>
      </c>
      <c r="C148" s="12" t="str">
        <f>VLOOKUP(B148,'Customer Names'!A$2:D$2336,3,0)</f>
        <v xml:space="preserve">  Valeria R</v>
      </c>
      <c r="D148" s="12" cm="1">
        <f t="array" ref="D148:L148">_xlfn.XLOOKUP(B148,'Medical Examinations'!A$2:A$2336,'Medical Examinations'!B$2:J$2336)</f>
        <v>41.52</v>
      </c>
      <c r="E148" s="12">
        <v>11.82</v>
      </c>
      <c r="F148" s="12" t="str">
        <v>yes</v>
      </c>
      <c r="G148" s="12" t="str">
        <v>No</v>
      </c>
      <c r="H148" s="12" t="str">
        <v>No</v>
      </c>
      <c r="I148" s="12">
        <v>2</v>
      </c>
      <c r="J148" s="12" t="str">
        <v>yes</v>
      </c>
      <c r="K148" s="12" t="str">
        <v>Obesity</v>
      </c>
      <c r="L148" s="12" t="str">
        <v>Diabetes</v>
      </c>
      <c r="M148" s="12" t="str" cm="1">
        <f t="array" ref="M148:R148">_xlfn.XLOOKUP(B148,'Hospitalisation Details'!A$2:A$2344,'Hospitalisation Details'!E$2:J$2344)</f>
        <v>22-Aug-1970</v>
      </c>
      <c r="N148" s="13">
        <v>38389.79</v>
      </c>
      <c r="O148" s="12" t="str">
        <v>tier - 2</v>
      </c>
      <c r="P148" s="12" t="str">
        <v>tier - 3</v>
      </c>
      <c r="Q148" s="12" t="str">
        <v>R1011</v>
      </c>
      <c r="R148" s="12">
        <v>52</v>
      </c>
      <c r="S148" s="12" t="str" cm="1">
        <f t="array" ref="S148">_xlfn.IFS(R148&lt;18,"Below 18",R148&lt;=29,"Young Adults",R148&lt;=44,"Adults",R148&lt;=59,"Middle-Aged Adults",R148&lt;=65,"Older Adults",R148&gt;65,"Above 65")</f>
        <v>Middle-Aged Adults</v>
      </c>
    </row>
    <row r="149" spans="2:19" ht="15.5" x14ac:dyDescent="0.35">
      <c r="B149" s="11" t="s">
        <v>2225</v>
      </c>
      <c r="C149" s="12" t="str">
        <f>VLOOKUP(B149,'Customer Names'!A$2:D$2336,3,0)</f>
        <v xml:space="preserve">  Michael P</v>
      </c>
      <c r="D149" s="12" cm="1">
        <f t="array" ref="D149:L149">_xlfn.XLOOKUP(B149,'Medical Examinations'!A$2:A$2336,'Medical Examinations'!B$2:J$2336)</f>
        <v>39.4</v>
      </c>
      <c r="E149" s="12">
        <v>6.76</v>
      </c>
      <c r="F149" s="12" t="str">
        <v>No</v>
      </c>
      <c r="G149" s="12" t="str">
        <v>No</v>
      </c>
      <c r="H149" s="12" t="str">
        <v>No</v>
      </c>
      <c r="I149" s="12">
        <v>0</v>
      </c>
      <c r="J149" s="12" t="str">
        <v>yes</v>
      </c>
      <c r="K149" s="12" t="str">
        <v>Obesity</v>
      </c>
      <c r="L149" s="12" t="str">
        <v>Diabetes</v>
      </c>
      <c r="M149" s="12" t="str" cm="1">
        <f t="array" ref="M149:R149">_xlfn.XLOOKUP(B149,'Hospitalisation Details'!A$2:A$2344,'Hospitalisation Details'!E$2:J$2344)</f>
        <v>17-Sep-2002</v>
      </c>
      <c r="N149" s="13">
        <v>38344.57</v>
      </c>
      <c r="O149" s="12" t="str">
        <v>tier - 1</v>
      </c>
      <c r="P149" s="12" t="str">
        <v>tier - 3</v>
      </c>
      <c r="Q149" s="12" t="str">
        <v>R1011</v>
      </c>
      <c r="R149" s="12">
        <v>20</v>
      </c>
      <c r="S149" s="12" t="str" cm="1">
        <f t="array" ref="S149">_xlfn.IFS(R149&lt;18,"Below 18",R149&lt;=29,"Young Adults",R149&lt;=44,"Adults",R149&lt;=59,"Middle-Aged Adults",R149&lt;=65,"Older Adults",R149&gt;65,"Above 65")</f>
        <v>Young Adults</v>
      </c>
    </row>
    <row r="150" spans="2:19" ht="15.5" hidden="1" x14ac:dyDescent="0.35">
      <c r="B150" s="11" t="s">
        <v>2224</v>
      </c>
      <c r="C150" s="12" t="str">
        <f>VLOOKUP(B150,'Customer Names'!A$2:D$2336,3,0)</f>
        <v xml:space="preserve">  Rami</v>
      </c>
      <c r="D150" s="12" cm="1">
        <f t="array" ref="D150:L150">_xlfn.XLOOKUP(B150,'Medical Examinations'!A$2:A$2336,'Medical Examinations'!B$2:J$2336)</f>
        <v>46.45</v>
      </c>
      <c r="E150" s="12">
        <v>5.62</v>
      </c>
      <c r="F150" s="12" t="str">
        <v>No</v>
      </c>
      <c r="G150" s="12" t="str">
        <v>No</v>
      </c>
      <c r="H150" s="12" t="str">
        <v>No</v>
      </c>
      <c r="I150" s="12">
        <v>0</v>
      </c>
      <c r="J150" s="12" t="str">
        <v>yes</v>
      </c>
      <c r="K150" s="12" t="str">
        <v>Obesity</v>
      </c>
      <c r="L150" s="12" t="str">
        <v>Normal</v>
      </c>
      <c r="M150" s="12" t="str" cm="1">
        <f t="array" ref="M150:R150">_xlfn.XLOOKUP(B150,'Hospitalisation Details'!A$2:A$2344,'Hospitalisation Details'!E$2:J$2344)</f>
        <v>12-Jun-1980</v>
      </c>
      <c r="N150" s="13">
        <v>38313.129999999997</v>
      </c>
      <c r="O150" s="12" t="str">
        <v>tier - 1</v>
      </c>
      <c r="P150" s="12" t="str">
        <v>tier - 3</v>
      </c>
      <c r="Q150" s="12" t="str">
        <v>R1011</v>
      </c>
      <c r="R150" s="12">
        <v>42</v>
      </c>
      <c r="S150" s="12" t="str" cm="1">
        <f t="array" ref="S150">_xlfn.IFS(R150&lt;18,"Below 18",R150&lt;=29,"Young Adults",R150&lt;=44,"Adults",R150&lt;=59,"Middle-Aged Adults",R150&lt;=65,"Older Adults",R150&gt;65,"Above 65")</f>
        <v>Adults</v>
      </c>
    </row>
    <row r="151" spans="2:19" ht="15.5" hidden="1" x14ac:dyDescent="0.35">
      <c r="B151" s="11" t="s">
        <v>2223</v>
      </c>
      <c r="C151" s="12" t="str">
        <f>VLOOKUP(B151,'Customer Names'!A$2:D$2336,3,0)</f>
        <v xml:space="preserve">  Denis</v>
      </c>
      <c r="D151" s="12" cm="1">
        <f t="array" ref="D151:L151">_xlfn.XLOOKUP(B151,'Medical Examinations'!A$2:A$2336,'Medical Examinations'!B$2:J$2336)</f>
        <v>35.75</v>
      </c>
      <c r="E151" s="12">
        <v>4.1900000000000004</v>
      </c>
      <c r="F151" s="12" t="str">
        <v>No</v>
      </c>
      <c r="G151" s="12" t="str">
        <v>No</v>
      </c>
      <c r="H151" s="12" t="str">
        <v>No</v>
      </c>
      <c r="I151" s="12">
        <v>0</v>
      </c>
      <c r="J151" s="12" t="str">
        <v>yes</v>
      </c>
      <c r="K151" s="12" t="str">
        <v>Normal Weight</v>
      </c>
      <c r="L151" s="12" t="str">
        <v>Normal</v>
      </c>
      <c r="M151" s="12" t="str" cm="1">
        <f t="array" ref="M151:R151">_xlfn.XLOOKUP(B151,'Hospitalisation Details'!A$2:A$2344,'Hospitalisation Details'!E$2:J$2344)</f>
        <v>30-Oct-1989</v>
      </c>
      <c r="N151" s="13">
        <v>38282.75</v>
      </c>
      <c r="O151" s="12" t="str">
        <v>tier - 1</v>
      </c>
      <c r="P151" s="12" t="str">
        <v>tier - 2</v>
      </c>
      <c r="Q151" s="12" t="str">
        <v>R1013</v>
      </c>
      <c r="R151" s="12">
        <v>33</v>
      </c>
      <c r="S151" s="12" t="str" cm="1">
        <f t="array" ref="S151">_xlfn.IFS(R151&lt;18,"Below 18",R151&lt;=29,"Young Adults",R151&lt;=44,"Adults",R151&lt;=59,"Middle-Aged Adults",R151&lt;=65,"Older Adults",R151&gt;65,"Above 65")</f>
        <v>Adults</v>
      </c>
    </row>
    <row r="152" spans="2:19" ht="15.5" hidden="1" x14ac:dyDescent="0.35">
      <c r="B152" s="11" t="s">
        <v>2222</v>
      </c>
      <c r="C152" s="12" t="str">
        <f>VLOOKUP(B152,'Customer Names'!A$2:D$2336,3,0)</f>
        <v xml:space="preserve">  Brian E</v>
      </c>
      <c r="D152" s="12" cm="1">
        <f t="array" ref="D152:L152">_xlfn.XLOOKUP(B152,'Medical Examinations'!A$2:A$2336,'Medical Examinations'!B$2:J$2336)</f>
        <v>26.07</v>
      </c>
      <c r="E152" s="12">
        <v>5.32</v>
      </c>
      <c r="F152" s="12" t="str">
        <v>No</v>
      </c>
      <c r="G152" s="12" t="str">
        <v>No</v>
      </c>
      <c r="H152" s="12" t="str">
        <v>No</v>
      </c>
      <c r="I152" s="12">
        <v>0</v>
      </c>
      <c r="J152" s="12" t="str">
        <v>yes</v>
      </c>
      <c r="K152" s="12" t="str">
        <v>Overweight</v>
      </c>
      <c r="L152" s="12" t="str">
        <v>Normal</v>
      </c>
      <c r="M152" s="12" t="str" cm="1">
        <f t="array" ref="M152:R152">_xlfn.XLOOKUP(B152,'Hospitalisation Details'!A$2:A$2344,'Hospitalisation Details'!E$2:J$2344)</f>
        <v>16-Aug-1980</v>
      </c>
      <c r="N152" s="13">
        <v>38245.589999999997</v>
      </c>
      <c r="O152" s="12" t="str">
        <v>tier - 1</v>
      </c>
      <c r="P152" s="12" t="str">
        <v>tier - 2</v>
      </c>
      <c r="Q152" s="12" t="str">
        <v>R1013</v>
      </c>
      <c r="R152" s="12">
        <v>42</v>
      </c>
      <c r="S152" s="12" t="str" cm="1">
        <f t="array" ref="S152">_xlfn.IFS(R152&lt;18,"Below 18",R152&lt;=29,"Young Adults",R152&lt;=44,"Adults",R152&lt;=59,"Middle-Aged Adults",R152&lt;=65,"Older Adults",R152&gt;65,"Above 65")</f>
        <v>Adults</v>
      </c>
    </row>
    <row r="153" spans="2:19" ht="15.5" hidden="1" x14ac:dyDescent="0.35">
      <c r="B153" s="11" t="s">
        <v>2221</v>
      </c>
      <c r="C153" s="12" t="str">
        <f>VLOOKUP(B153,'Customer Names'!A$2:D$2336,3,0)</f>
        <v xml:space="preserve">  Bonnie</v>
      </c>
      <c r="D153" s="12" cm="1">
        <f t="array" ref="D153:L153">_xlfn.XLOOKUP(B153,'Medical Examinations'!A$2:A$2336,'Medical Examinations'!B$2:J$2336)</f>
        <v>36.54</v>
      </c>
      <c r="E153" s="12">
        <v>4.46</v>
      </c>
      <c r="F153" s="12" t="str">
        <v>yes</v>
      </c>
      <c r="G153" s="12" t="str">
        <v>No</v>
      </c>
      <c r="H153" s="12" t="str">
        <v>No</v>
      </c>
      <c r="I153" s="12">
        <v>1</v>
      </c>
      <c r="J153" s="12" t="str">
        <v>yes</v>
      </c>
      <c r="K153" s="12" t="str">
        <v>Normal Weight</v>
      </c>
      <c r="L153" s="12" t="str">
        <v>Normal</v>
      </c>
      <c r="M153" s="12" t="str" cm="1">
        <f t="array" ref="M153:R153">_xlfn.XLOOKUP(B153,'Hospitalisation Details'!A$2:A$2344,'Hospitalisation Details'!E$2:J$2344)</f>
        <v>16-Jun-1964</v>
      </c>
      <c r="N153" s="13">
        <v>38241.74</v>
      </c>
      <c r="O153" s="12" t="str">
        <v>tier - 2</v>
      </c>
      <c r="P153" s="12" t="str">
        <v>tier - 3</v>
      </c>
      <c r="Q153" s="12" t="str">
        <v>R1011</v>
      </c>
      <c r="R153" s="12">
        <v>58</v>
      </c>
      <c r="S153" s="12" t="str" cm="1">
        <f t="array" ref="S153">_xlfn.IFS(R153&lt;18,"Below 18",R153&lt;=29,"Young Adults",R153&lt;=44,"Adults",R153&lt;=59,"Middle-Aged Adults",R153&lt;=65,"Older Adults",R153&gt;65,"Above 65")</f>
        <v>Middle-Aged Adults</v>
      </c>
    </row>
    <row r="154" spans="2:19" ht="15.5" hidden="1" x14ac:dyDescent="0.35">
      <c r="B154" s="11" t="s">
        <v>2220</v>
      </c>
      <c r="C154" s="12" t="str">
        <f>VLOOKUP(B154,'Customer Names'!A$2:D$2336,3,0)</f>
        <v xml:space="preserve">  Michael P</v>
      </c>
      <c r="D154" s="12" cm="1">
        <f t="array" ref="D154:L154">_xlfn.XLOOKUP(B154,'Medical Examinations'!A$2:A$2336,'Medical Examinations'!B$2:J$2336)</f>
        <v>51.64</v>
      </c>
      <c r="E154" s="12">
        <v>5.65</v>
      </c>
      <c r="F154" s="12" t="str">
        <v>No</v>
      </c>
      <c r="G154" s="12" t="str">
        <v>No</v>
      </c>
      <c r="H154" s="12" t="str">
        <v>No</v>
      </c>
      <c r="I154" s="12">
        <v>0</v>
      </c>
      <c r="J154" s="12" t="str">
        <v>yes</v>
      </c>
      <c r="K154" s="12" t="str">
        <v>Overweight</v>
      </c>
      <c r="L154" s="12" t="str">
        <v>Normal</v>
      </c>
      <c r="M154" s="12" t="str" cm="1">
        <f t="array" ref="M154:R154">_xlfn.XLOOKUP(B154,'Hospitalisation Details'!A$2:A$2344,'Hospitalisation Details'!E$2:J$2344)</f>
        <v>8-Sep-1989</v>
      </c>
      <c r="N154" s="13">
        <v>38237.339999999997</v>
      </c>
      <c r="O154" s="12" t="str">
        <v>tier - 2</v>
      </c>
      <c r="P154" s="12" t="str">
        <v>tier - 3</v>
      </c>
      <c r="Q154" s="12" t="str">
        <v>R1011</v>
      </c>
      <c r="R154" s="12">
        <v>33</v>
      </c>
      <c r="S154" s="12" t="str" cm="1">
        <f t="array" ref="S154">_xlfn.IFS(R154&lt;18,"Below 18",R154&lt;=29,"Young Adults",R154&lt;=44,"Adults",R154&lt;=59,"Middle-Aged Adults",R154&lt;=65,"Older Adults",R154&gt;65,"Above 65")</f>
        <v>Adults</v>
      </c>
    </row>
    <row r="155" spans="2:19" ht="15.5" hidden="1" x14ac:dyDescent="0.35">
      <c r="B155" s="11" t="s">
        <v>2219</v>
      </c>
      <c r="C155" s="12" t="str">
        <f>VLOOKUP(B155,'Customer Names'!A$2:D$2336,3,0)</f>
        <v xml:space="preserve">  Paul</v>
      </c>
      <c r="D155" s="12" cm="1">
        <f t="array" ref="D155:L155">_xlfn.XLOOKUP(B155,'Medical Examinations'!A$2:A$2336,'Medical Examinations'!B$2:J$2336)</f>
        <v>42.83</v>
      </c>
      <c r="E155" s="12">
        <v>6.04</v>
      </c>
      <c r="F155" s="12" t="str">
        <v>No</v>
      </c>
      <c r="G155" s="12" t="str">
        <v>No</v>
      </c>
      <c r="H155" s="12" t="str">
        <v>No</v>
      </c>
      <c r="I155" s="12">
        <v>2</v>
      </c>
      <c r="J155" s="12" t="str">
        <v>yes</v>
      </c>
      <c r="K155" s="12" t="str">
        <v>Overweight</v>
      </c>
      <c r="L155" s="12" t="str">
        <v>Pre-Diabetes</v>
      </c>
      <c r="M155" s="12" t="str" cm="1">
        <f t="array" ref="M155:R155">_xlfn.XLOOKUP(B155,'Hospitalisation Details'!A$2:A$2344,'Hospitalisation Details'!E$2:J$2344)</f>
        <v>19-Nov-1972</v>
      </c>
      <c r="N155" s="13">
        <v>38189.1</v>
      </c>
      <c r="O155" s="12" t="str">
        <v>tier - 2</v>
      </c>
      <c r="P155" s="12" t="str">
        <v>tier - 2</v>
      </c>
      <c r="Q155" s="12" t="str">
        <v>R1011</v>
      </c>
      <c r="R155" s="12">
        <v>50</v>
      </c>
      <c r="S155" s="12" t="str" cm="1">
        <f t="array" ref="S155">_xlfn.IFS(R155&lt;18,"Below 18",R155&lt;=29,"Young Adults",R155&lt;=44,"Adults",R155&lt;=59,"Middle-Aged Adults",R155&lt;=65,"Older Adults",R155&gt;65,"Above 65")</f>
        <v>Middle-Aged Adults</v>
      </c>
    </row>
    <row r="156" spans="2:19" ht="15.5" hidden="1" x14ac:dyDescent="0.35">
      <c r="B156" s="11" t="s">
        <v>2218</v>
      </c>
      <c r="C156" s="12" t="str">
        <f>VLOOKUP(B156,'Customer Names'!A$2:D$2336,3,0)</f>
        <v xml:space="preserve">  Michael</v>
      </c>
      <c r="D156" s="12" cm="1">
        <f t="array" ref="D156:L156">_xlfn.XLOOKUP(B156,'Medical Examinations'!A$2:A$2336,'Medical Examinations'!B$2:J$2336)</f>
        <v>40.15</v>
      </c>
      <c r="E156" s="12">
        <v>5.76</v>
      </c>
      <c r="F156" s="12" t="str">
        <v>No</v>
      </c>
      <c r="G156" s="12" t="str">
        <v>No</v>
      </c>
      <c r="H156" s="12" t="str">
        <v>No</v>
      </c>
      <c r="I156" s="12">
        <v>1</v>
      </c>
      <c r="J156" s="12" t="str">
        <v>yes</v>
      </c>
      <c r="K156" s="12" t="str">
        <v>Obesity</v>
      </c>
      <c r="L156" s="12" t="str">
        <v>Pre-Diabetes</v>
      </c>
      <c r="M156" s="12" t="str" cm="1">
        <f t="array" ref="M156:R156">_xlfn.XLOOKUP(B156,'Hospitalisation Details'!A$2:A$2344,'Hospitalisation Details'!E$2:J$2344)</f>
        <v>29-Jul-1998</v>
      </c>
      <c r="N156" s="13">
        <v>38126.25</v>
      </c>
      <c r="O156" s="12" t="str">
        <v>tier - 1</v>
      </c>
      <c r="P156" s="12" t="str">
        <v>tier - 3</v>
      </c>
      <c r="Q156" s="12" t="str">
        <v>R1013</v>
      </c>
      <c r="R156" s="12">
        <v>24</v>
      </c>
      <c r="S156" s="12" t="str" cm="1">
        <f t="array" ref="S156">_xlfn.IFS(R156&lt;18,"Below 18",R156&lt;=29,"Young Adults",R156&lt;=44,"Adults",R156&lt;=59,"Middle-Aged Adults",R156&lt;=65,"Older Adults",R156&gt;65,"Above 65")</f>
        <v>Young Adults</v>
      </c>
    </row>
    <row r="157" spans="2:19" ht="15.5" hidden="1" x14ac:dyDescent="0.35">
      <c r="B157" s="11" t="s">
        <v>2217</v>
      </c>
      <c r="C157" s="12" t="str">
        <f>VLOOKUP(B157,'Customer Names'!A$2:D$2336,3,0)</f>
        <v xml:space="preserve">  Samuel</v>
      </c>
      <c r="D157" s="12" cm="1">
        <f t="array" ref="D157:L157">_xlfn.XLOOKUP(B157,'Medical Examinations'!A$2:A$2336,'Medical Examinations'!B$2:J$2336)</f>
        <v>27.8</v>
      </c>
      <c r="E157" s="12">
        <v>4.3600000000000003</v>
      </c>
      <c r="F157" s="12" t="str">
        <v>No</v>
      </c>
      <c r="G157" s="12" t="str">
        <v>No</v>
      </c>
      <c r="H157" s="12" t="str">
        <v>Yes</v>
      </c>
      <c r="I157" s="12">
        <v>1</v>
      </c>
      <c r="J157" s="12" t="str">
        <v>yes</v>
      </c>
      <c r="K157" s="12" t="str">
        <v>Overweight</v>
      </c>
      <c r="L157" s="12" t="str">
        <v>Normal</v>
      </c>
      <c r="M157" s="12" t="str" cm="1">
        <f t="array" ref="M157:R157">_xlfn.XLOOKUP(B157,'Hospitalisation Details'!A$2:A$2344,'Hospitalisation Details'!E$2:J$2344)</f>
        <v>9-Sep-1979</v>
      </c>
      <c r="N157" s="13">
        <v>37829.72</v>
      </c>
      <c r="O157" s="12" t="str">
        <v>tier - 1</v>
      </c>
      <c r="P157" s="12" t="str">
        <v>tier - 2</v>
      </c>
      <c r="Q157" s="12" t="str">
        <v>R1011</v>
      </c>
      <c r="R157" s="12">
        <v>43</v>
      </c>
      <c r="S157" s="12" t="str" cm="1">
        <f t="array" ref="S157">_xlfn.IFS(R157&lt;18,"Below 18",R157&lt;=29,"Young Adults",R157&lt;=44,"Adults",R157&lt;=59,"Middle-Aged Adults",R157&lt;=65,"Older Adults",R157&gt;65,"Above 65")</f>
        <v>Adults</v>
      </c>
    </row>
    <row r="158" spans="2:19" ht="15.5" hidden="1" x14ac:dyDescent="0.35">
      <c r="B158" s="11" t="s">
        <v>2216</v>
      </c>
      <c r="C158" s="12" t="str">
        <f>VLOOKUP(B158,'Customer Names'!A$2:D$2336,3,0)</f>
        <v xml:space="preserve">  Matthew</v>
      </c>
      <c r="D158" s="12" cm="1">
        <f t="array" ref="D158:L158">_xlfn.XLOOKUP(B158,'Medical Examinations'!A$2:A$2336,'Medical Examinations'!B$2:J$2336)</f>
        <v>45.81</v>
      </c>
      <c r="E158" s="12">
        <v>4.76</v>
      </c>
      <c r="F158" s="12" t="str">
        <v>yes</v>
      </c>
      <c r="G158" s="12" t="str">
        <v>No</v>
      </c>
      <c r="H158" s="12" t="str">
        <v>Yes</v>
      </c>
      <c r="I158" s="12">
        <v>1</v>
      </c>
      <c r="J158" s="12" t="str">
        <v>yes</v>
      </c>
      <c r="K158" s="12" t="str">
        <v>Normal Weight</v>
      </c>
      <c r="L158" s="12" t="str">
        <v>Normal</v>
      </c>
      <c r="M158" s="12" t="str" cm="1">
        <f t="array" ref="M158:R158">_xlfn.XLOOKUP(B158,'Hospitalisation Details'!A$2:A$2344,'Hospitalisation Details'!E$2:J$2344)</f>
        <v>26-Jul-1983</v>
      </c>
      <c r="N158" s="13">
        <v>37800.980000000003</v>
      </c>
      <c r="O158" s="12" t="str">
        <v>tier - 2</v>
      </c>
      <c r="P158" s="12" t="str">
        <v>tier - 2</v>
      </c>
      <c r="Q158" s="12" t="str">
        <v>R1011</v>
      </c>
      <c r="R158" s="12">
        <v>39</v>
      </c>
      <c r="S158" s="12" t="str" cm="1">
        <f t="array" ref="S158">_xlfn.IFS(R158&lt;18,"Below 18",R158&lt;=29,"Young Adults",R158&lt;=44,"Adults",R158&lt;=59,"Middle-Aged Adults",R158&lt;=65,"Older Adults",R158&gt;65,"Above 65")</f>
        <v>Adults</v>
      </c>
    </row>
    <row r="159" spans="2:19" ht="15.5" x14ac:dyDescent="0.35">
      <c r="B159" s="11" t="s">
        <v>2215</v>
      </c>
      <c r="C159" s="12" t="str">
        <f>VLOOKUP(B159,'Customer Names'!A$2:D$2336,3,0)</f>
        <v xml:space="preserve">  Daniel</v>
      </c>
      <c r="D159" s="12" cm="1">
        <f t="array" ref="D159:L159">_xlfn.XLOOKUP(B159,'Medical Examinations'!A$2:A$2336,'Medical Examinations'!B$2:J$2336)</f>
        <v>34.43</v>
      </c>
      <c r="E159" s="12">
        <v>10.82</v>
      </c>
      <c r="F159" s="12" t="str">
        <v>yes</v>
      </c>
      <c r="G159" s="12" t="str">
        <v>No</v>
      </c>
      <c r="H159" s="12" t="str">
        <v>No</v>
      </c>
      <c r="I159" s="12">
        <v>1</v>
      </c>
      <c r="J159" s="12" t="str">
        <v>yes</v>
      </c>
      <c r="K159" s="12" t="str">
        <v>Overweight</v>
      </c>
      <c r="L159" s="12" t="str">
        <v>Diabetes</v>
      </c>
      <c r="M159" s="12" t="str" cm="1">
        <f t="array" ref="M159:R159">_xlfn.XLOOKUP(B159,'Hospitalisation Details'!A$2:A$2344,'Hospitalisation Details'!E$2:J$2344)</f>
        <v>15-Aug-1986</v>
      </c>
      <c r="N159" s="13">
        <v>37742.58</v>
      </c>
      <c r="O159" s="12" t="str">
        <v>tier - 1</v>
      </c>
      <c r="P159" s="12" t="str">
        <v>tier - 1</v>
      </c>
      <c r="Q159" s="12" t="str">
        <v>R1013</v>
      </c>
      <c r="R159" s="12">
        <v>36</v>
      </c>
      <c r="S159" s="12" t="str" cm="1">
        <f t="array" ref="S159">_xlfn.IFS(R159&lt;18,"Below 18",R159&lt;=29,"Young Adults",R159&lt;=44,"Adults",R159&lt;=59,"Middle-Aged Adults",R159&lt;=65,"Older Adults",R159&gt;65,"Above 65")</f>
        <v>Adults</v>
      </c>
    </row>
    <row r="160" spans="2:19" ht="15.5" hidden="1" x14ac:dyDescent="0.35">
      <c r="B160" s="11" t="s">
        <v>2214</v>
      </c>
      <c r="C160" s="12" t="str">
        <f>VLOOKUP(B160,'Customer Names'!A$2:D$2336,3,0)</f>
        <v xml:space="preserve">  Syndy</v>
      </c>
      <c r="D160" s="12" cm="1">
        <f t="array" ref="D160:L160">_xlfn.XLOOKUP(B160,'Medical Examinations'!A$2:A$2336,'Medical Examinations'!B$2:J$2336)</f>
        <v>41.33</v>
      </c>
      <c r="E160" s="12">
        <v>4.01</v>
      </c>
      <c r="F160" s="12" t="str">
        <v>yes</v>
      </c>
      <c r="G160" s="12" t="str">
        <v>No</v>
      </c>
      <c r="H160" s="12" t="str">
        <v>No</v>
      </c>
      <c r="I160" s="12">
        <v>0</v>
      </c>
      <c r="J160" s="12" t="str">
        <v>yes</v>
      </c>
      <c r="K160" s="12" t="str">
        <v>Overweight</v>
      </c>
      <c r="L160" s="12" t="str">
        <v>Normal</v>
      </c>
      <c r="M160" s="12" t="str" cm="1">
        <f t="array" ref="M160:R160">_xlfn.XLOOKUP(B160,'Hospitalisation Details'!A$2:A$2344,'Hospitalisation Details'!E$2:J$2344)</f>
        <v>18-Sep-1976</v>
      </c>
      <c r="N160" s="13">
        <v>37735.199999999997</v>
      </c>
      <c r="O160" s="12" t="str">
        <v>tier - 2</v>
      </c>
      <c r="P160" s="12" t="str">
        <v>tier - 2</v>
      </c>
      <c r="Q160" s="12" t="str">
        <v>R1011</v>
      </c>
      <c r="R160" s="12">
        <v>46</v>
      </c>
      <c r="S160" s="12" t="str" cm="1">
        <f t="array" ref="S160">_xlfn.IFS(R160&lt;18,"Below 18",R160&lt;=29,"Young Adults",R160&lt;=44,"Adults",R160&lt;=59,"Middle-Aged Adults",R160&lt;=65,"Older Adults",R160&gt;65,"Above 65")</f>
        <v>Middle-Aged Adults</v>
      </c>
    </row>
    <row r="161" spans="2:19" ht="15.5" hidden="1" x14ac:dyDescent="0.35">
      <c r="B161" s="11" t="s">
        <v>2213</v>
      </c>
      <c r="C161" s="12" t="str">
        <f>VLOOKUP(B161,'Customer Names'!A$2:D$2336,3,0)</f>
        <v xml:space="preserve">  Aleksandra</v>
      </c>
      <c r="D161" s="12" cm="1">
        <f t="array" ref="D161:L161">_xlfn.XLOOKUP(B161,'Medical Examinations'!A$2:A$2336,'Medical Examinations'!B$2:J$2336)</f>
        <v>31.92</v>
      </c>
      <c r="E161" s="12">
        <v>5.12</v>
      </c>
      <c r="F161" s="12" t="str">
        <v>yes</v>
      </c>
      <c r="G161" s="12" t="str">
        <v>No</v>
      </c>
      <c r="H161" s="12" t="str">
        <v>No</v>
      </c>
      <c r="I161" s="12">
        <v>1</v>
      </c>
      <c r="J161" s="12" t="str">
        <v>yes</v>
      </c>
      <c r="K161" s="12" t="str">
        <v>Overweight</v>
      </c>
      <c r="L161" s="12" t="str">
        <v>Normal</v>
      </c>
      <c r="M161" s="12" t="str" cm="1">
        <f t="array" ref="M161:R161">_xlfn.XLOOKUP(B161,'Hospitalisation Details'!A$2:A$2344,'Hospitalisation Details'!E$2:J$2344)</f>
        <v>10-Oct-1988</v>
      </c>
      <c r="N161" s="13">
        <v>37701.879999999997</v>
      </c>
      <c r="O161" s="12" t="str">
        <v>tier - 2</v>
      </c>
      <c r="P161" s="12" t="str">
        <v>tier - 3</v>
      </c>
      <c r="Q161" s="12" t="str">
        <v>R1023</v>
      </c>
      <c r="R161" s="12">
        <v>34</v>
      </c>
      <c r="S161" s="12" t="str" cm="1">
        <f t="array" ref="S161">_xlfn.IFS(R161&lt;18,"Below 18",R161&lt;=29,"Young Adults",R161&lt;=44,"Adults",R161&lt;=59,"Middle-Aged Adults",R161&lt;=65,"Older Adults",R161&gt;65,"Above 65")</f>
        <v>Adults</v>
      </c>
    </row>
    <row r="162" spans="2:19" ht="15.5" x14ac:dyDescent="0.35">
      <c r="B162" s="11" t="s">
        <v>2212</v>
      </c>
      <c r="C162" s="12" t="str">
        <f>VLOOKUP(B162,'Customer Names'!A$2:D$2336,3,0)</f>
        <v xml:space="preserve">  Steeve T Sr</v>
      </c>
      <c r="D162" s="12" cm="1">
        <f t="array" ref="D162:L162">_xlfn.XLOOKUP(B162,'Medical Examinations'!A$2:A$2336,'Medical Examinations'!B$2:J$2336)</f>
        <v>39.799999999999997</v>
      </c>
      <c r="E162" s="12">
        <v>10.54</v>
      </c>
      <c r="F162" s="12" t="str">
        <v>yes</v>
      </c>
      <c r="G162" s="12" t="str">
        <v>No</v>
      </c>
      <c r="H162" s="12" t="str">
        <v>No</v>
      </c>
      <c r="I162" s="12">
        <v>2</v>
      </c>
      <c r="J162" s="12" t="str">
        <v>yes</v>
      </c>
      <c r="K162" s="12" t="str">
        <v>Overweight</v>
      </c>
      <c r="L162" s="12" t="str">
        <v>Diabetes</v>
      </c>
      <c r="M162" s="12" t="str" cm="1">
        <f t="array" ref="M162:R162">_xlfn.XLOOKUP(B162,'Hospitalisation Details'!A$2:A$2344,'Hospitalisation Details'!E$2:J$2344)</f>
        <v>28-Oct-1970</v>
      </c>
      <c r="N162" s="13">
        <v>37675.06</v>
      </c>
      <c r="O162" s="12" t="str">
        <v>tier - 2</v>
      </c>
      <c r="P162" s="12" t="str">
        <v>tier - 3</v>
      </c>
      <c r="Q162" s="12" t="str">
        <v>R1011</v>
      </c>
      <c r="R162" s="12">
        <v>52</v>
      </c>
      <c r="S162" s="12" t="str" cm="1">
        <f t="array" ref="S162">_xlfn.IFS(R162&lt;18,"Below 18",R162&lt;=29,"Young Adults",R162&lt;=44,"Adults",R162&lt;=59,"Middle-Aged Adults",R162&lt;=65,"Older Adults",R162&gt;65,"Above 65")</f>
        <v>Middle-Aged Adults</v>
      </c>
    </row>
    <row r="163" spans="2:19" ht="15.5" hidden="1" x14ac:dyDescent="0.35">
      <c r="B163" s="11" t="s">
        <v>2211</v>
      </c>
      <c r="C163" s="12" t="str">
        <f>VLOOKUP(B163,'Customer Names'!A$2:D$2336,3,0)</f>
        <v xml:space="preserve">  Richard</v>
      </c>
      <c r="D163" s="12" cm="1">
        <f t="array" ref="D163:L163">_xlfn.XLOOKUP(B163,'Medical Examinations'!A$2:A$2336,'Medical Examinations'!B$2:J$2336)</f>
        <v>42.82</v>
      </c>
      <c r="E163" s="12">
        <v>4.21</v>
      </c>
      <c r="F163" s="12" t="str">
        <v>No</v>
      </c>
      <c r="G163" s="12" t="str">
        <v>No</v>
      </c>
      <c r="H163" s="12" t="str">
        <v>No</v>
      </c>
      <c r="I163" s="12">
        <v>0</v>
      </c>
      <c r="J163" s="12" t="str">
        <v>yes</v>
      </c>
      <c r="K163" s="12" t="str">
        <v>Obesity</v>
      </c>
      <c r="L163" s="12" t="str">
        <v>Normal</v>
      </c>
      <c r="M163" s="12" t="str" cm="1">
        <f t="array" ref="M163:R163">_xlfn.XLOOKUP(B163,'Hospitalisation Details'!A$2:A$2344,'Hospitalisation Details'!E$2:J$2344)</f>
        <v>20-Jun-1982</v>
      </c>
      <c r="N163" s="13">
        <v>37650.74</v>
      </c>
      <c r="O163" s="12" t="str">
        <v>tier - 2</v>
      </c>
      <c r="P163" s="12" t="str">
        <v>tier - 2</v>
      </c>
      <c r="Q163" s="12" t="str">
        <v>R1012</v>
      </c>
      <c r="R163" s="12">
        <v>40</v>
      </c>
      <c r="S163" s="12" t="str" cm="1">
        <f t="array" ref="S163">_xlfn.IFS(R163&lt;18,"Below 18",R163&lt;=29,"Young Adults",R163&lt;=44,"Adults",R163&lt;=59,"Middle-Aged Adults",R163&lt;=65,"Older Adults",R163&gt;65,"Above 65")</f>
        <v>Adults</v>
      </c>
    </row>
    <row r="164" spans="2:19" ht="15.5" hidden="1" x14ac:dyDescent="0.35">
      <c r="B164" s="11" t="s">
        <v>2210</v>
      </c>
      <c r="C164" s="12" t="str">
        <f>VLOOKUP(B164,'Customer Names'!A$2:D$2336,3,0)</f>
        <v xml:space="preserve">  Aaron T</v>
      </c>
      <c r="D164" s="12" cm="1">
        <f t="array" ref="D164:L164">_xlfn.XLOOKUP(B164,'Medical Examinations'!A$2:A$2336,'Medical Examinations'!B$2:J$2336)</f>
        <v>33.630000000000003</v>
      </c>
      <c r="E164" s="12">
        <v>5.42</v>
      </c>
      <c r="F164" s="12" t="str">
        <v>No</v>
      </c>
      <c r="G164" s="12" t="str">
        <v>No</v>
      </c>
      <c r="H164" s="12" t="str">
        <v>No</v>
      </c>
      <c r="I164" s="12">
        <v>0</v>
      </c>
      <c r="J164" s="12" t="str">
        <v>yes</v>
      </c>
      <c r="K164" s="12" t="str">
        <v>Overweight</v>
      </c>
      <c r="L164" s="12" t="str">
        <v>Normal</v>
      </c>
      <c r="M164" s="12" t="str" cm="1">
        <f t="array" ref="M164:R164">_xlfn.XLOOKUP(B164,'Hospitalisation Details'!A$2:A$2344,'Hospitalisation Details'!E$2:J$2344)</f>
        <v>16-Nov-1990</v>
      </c>
      <c r="N164" s="13">
        <v>37607.53</v>
      </c>
      <c r="O164" s="12" t="str">
        <v>tier - 1</v>
      </c>
      <c r="P164" s="12" t="str">
        <v>tier - 2</v>
      </c>
      <c r="Q164" s="12" t="str">
        <v>R1019</v>
      </c>
      <c r="R164" s="12">
        <v>32</v>
      </c>
      <c r="S164" s="12" t="str" cm="1">
        <f t="array" ref="S164">_xlfn.IFS(R164&lt;18,"Below 18",R164&lt;=29,"Young Adults",R164&lt;=44,"Adults",R164&lt;=59,"Middle-Aged Adults",R164&lt;=65,"Older Adults",R164&gt;65,"Above 65")</f>
        <v>Adults</v>
      </c>
    </row>
    <row r="165" spans="2:19" ht="15.5" hidden="1" x14ac:dyDescent="0.35">
      <c r="B165" s="11" t="s">
        <v>2209</v>
      </c>
      <c r="C165" s="12" t="str">
        <f>VLOOKUP(B165,'Customer Names'!A$2:D$2336,3,0)</f>
        <v xml:space="preserve">  Akira</v>
      </c>
      <c r="D165" s="12" cm="1">
        <f t="array" ref="D165:L165">_xlfn.XLOOKUP(B165,'Medical Examinations'!A$2:A$2336,'Medical Examinations'!B$2:J$2336)</f>
        <v>37.07</v>
      </c>
      <c r="E165" s="12">
        <v>4.28</v>
      </c>
      <c r="F165" s="12" t="str">
        <v>No</v>
      </c>
      <c r="G165" s="12" t="str">
        <v>yes</v>
      </c>
      <c r="H165" s="12" t="str">
        <v>No</v>
      </c>
      <c r="I165" s="12">
        <v>1</v>
      </c>
      <c r="J165" s="12" t="str">
        <v>yes</v>
      </c>
      <c r="K165" s="12" t="str">
        <v>Normal Weight</v>
      </c>
      <c r="L165" s="12" t="str">
        <v>Normal</v>
      </c>
      <c r="M165" s="12" t="str" cm="1">
        <f t="array" ref="M165:R165">_xlfn.XLOOKUP(B165,'Hospitalisation Details'!A$2:A$2344,'Hospitalisation Details'!E$2:J$2344)</f>
        <v>12-Oct-2000</v>
      </c>
      <c r="N165" s="13">
        <v>37484.449999999997</v>
      </c>
      <c r="O165" s="12" t="str">
        <v>tier - 1</v>
      </c>
      <c r="P165" s="12" t="str">
        <v>tier - 1</v>
      </c>
      <c r="Q165" s="12" t="str">
        <v>R1013</v>
      </c>
      <c r="R165" s="12">
        <v>22</v>
      </c>
      <c r="S165" s="12" t="str" cm="1">
        <f t="array" ref="S165">_xlfn.IFS(R165&lt;18,"Below 18",R165&lt;=29,"Young Adults",R165&lt;=44,"Adults",R165&lt;=59,"Middle-Aged Adults",R165&lt;=65,"Older Adults",R165&gt;65,"Above 65")</f>
        <v>Young Adults</v>
      </c>
    </row>
    <row r="166" spans="2:19" ht="15.5" x14ac:dyDescent="0.35">
      <c r="B166" s="11" t="s">
        <v>2208</v>
      </c>
      <c r="C166" s="12" t="str">
        <f>VLOOKUP(B166,'Customer Names'!A$2:D$2336,3,0)</f>
        <v xml:space="preserve">  Ben</v>
      </c>
      <c r="D166" s="12" cm="1">
        <f t="array" ref="D166:L166">_xlfn.XLOOKUP(B166,'Medical Examinations'!A$2:A$2336,'Medical Examinations'!B$2:J$2336)</f>
        <v>35.625</v>
      </c>
      <c r="E166" s="12">
        <v>8.9</v>
      </c>
      <c r="F166" s="12" t="str">
        <v>No</v>
      </c>
      <c r="G166" s="12" t="str">
        <v>No</v>
      </c>
      <c r="H166" s="12" t="str">
        <v>No</v>
      </c>
      <c r="I166" s="12">
        <v>0</v>
      </c>
      <c r="J166" s="12" t="str">
        <v>yes</v>
      </c>
      <c r="K166" s="12" t="str">
        <v>Normal Weight</v>
      </c>
      <c r="L166" s="12" t="str">
        <v>Diabetes</v>
      </c>
      <c r="M166" s="12" t="str" cm="1">
        <f t="array" ref="M166:R166">_xlfn.XLOOKUP(B166,'Hospitalisation Details'!A$2:A$2344,'Hospitalisation Details'!E$2:J$2344)</f>
        <v>27-Sep-2002</v>
      </c>
      <c r="N166" s="13">
        <v>37465.339999999997</v>
      </c>
      <c r="O166" s="12" t="str">
        <v>tier - 1</v>
      </c>
      <c r="P166" s="12" t="str">
        <v>tier - 2</v>
      </c>
      <c r="Q166" s="12" t="str">
        <v>R1012</v>
      </c>
      <c r="R166" s="12">
        <v>20</v>
      </c>
      <c r="S166" s="12" t="str" cm="1">
        <f t="array" ref="S166">_xlfn.IFS(R166&lt;18,"Below 18",R166&lt;=29,"Young Adults",R166&lt;=44,"Adults",R166&lt;=59,"Middle-Aged Adults",R166&lt;=65,"Older Adults",R166&gt;65,"Above 65")</f>
        <v>Young Adults</v>
      </c>
    </row>
    <row r="167" spans="2:19" ht="15.5" hidden="1" x14ac:dyDescent="0.35">
      <c r="B167" s="11" t="s">
        <v>2207</v>
      </c>
      <c r="C167" s="12" t="str">
        <f>VLOOKUP(B167,'Customer Names'!A$2:D$2336,3,0)</f>
        <v xml:space="preserve">  Jana</v>
      </c>
      <c r="D167" s="12" cm="1">
        <f t="array" ref="D167:L167">_xlfn.XLOOKUP(B167,'Medical Examinations'!A$2:A$2336,'Medical Examinations'!B$2:J$2336)</f>
        <v>42.69</v>
      </c>
      <c r="E167" s="12">
        <v>4.8899999999999997</v>
      </c>
      <c r="F167" s="12" t="str">
        <v>No</v>
      </c>
      <c r="G167" s="12" t="str">
        <v>No</v>
      </c>
      <c r="H167" s="12" t="str">
        <v>Yes</v>
      </c>
      <c r="I167" s="12">
        <v>1</v>
      </c>
      <c r="J167" s="12" t="str">
        <v>yes</v>
      </c>
      <c r="K167" s="12" t="str">
        <v>Normal Weight</v>
      </c>
      <c r="L167" s="12" t="str">
        <v>Normal</v>
      </c>
      <c r="M167" s="12" t="str" cm="1">
        <f t="array" ref="M167:R167">_xlfn.XLOOKUP(B167,'Hospitalisation Details'!A$2:A$2344,'Hospitalisation Details'!E$2:J$2344)</f>
        <v>3-Aug-1979</v>
      </c>
      <c r="N167" s="13">
        <v>37425.94</v>
      </c>
      <c r="O167" s="12" t="str">
        <v>tier - 2</v>
      </c>
      <c r="P167" s="12" t="str">
        <v>tier - 1</v>
      </c>
      <c r="Q167" s="12" t="str">
        <v>R1011</v>
      </c>
      <c r="R167" s="12">
        <v>43</v>
      </c>
      <c r="S167" s="12" t="str" cm="1">
        <f t="array" ref="S167">_xlfn.IFS(R167&lt;18,"Below 18",R167&lt;=29,"Young Adults",R167&lt;=44,"Adults",R167&lt;=59,"Middle-Aged Adults",R167&lt;=65,"Older Adults",R167&gt;65,"Above 65")</f>
        <v>Adults</v>
      </c>
    </row>
    <row r="168" spans="2:19" ht="15.5" hidden="1" x14ac:dyDescent="0.35">
      <c r="B168" s="11" t="s">
        <v>2206</v>
      </c>
      <c r="C168" s="12" t="str">
        <f>VLOOKUP(B168,'Customer Names'!A$2:D$2336,3,0)</f>
        <v xml:space="preserve">  Jay T</v>
      </c>
      <c r="D168" s="12" cm="1">
        <f t="array" ref="D168:L168">_xlfn.XLOOKUP(B168,'Medical Examinations'!A$2:A$2336,'Medical Examinations'!B$2:J$2336)</f>
        <v>37.869999999999997</v>
      </c>
      <c r="E168" s="12">
        <v>4.29</v>
      </c>
      <c r="F168" s="12" t="str">
        <v>yes</v>
      </c>
      <c r="G168" s="12" t="str">
        <v>No</v>
      </c>
      <c r="H168" s="12" t="str">
        <v>Yes</v>
      </c>
      <c r="I168" s="12">
        <v>1</v>
      </c>
      <c r="J168" s="12" t="str">
        <v>yes</v>
      </c>
      <c r="K168" s="12" t="str">
        <v>Overweight</v>
      </c>
      <c r="L168" s="12" t="str">
        <v>Normal</v>
      </c>
      <c r="M168" s="12" t="str" cm="1">
        <f t="array" ref="M168:R168">_xlfn.XLOOKUP(B168,'Hospitalisation Details'!A$2:A$2344,'Hospitalisation Details'!E$2:J$2344)</f>
        <v>30-Oct-1969</v>
      </c>
      <c r="N168" s="13">
        <v>37277.269999999997</v>
      </c>
      <c r="O168" s="12" t="str">
        <v>tier - 1</v>
      </c>
      <c r="P168" s="12" t="str">
        <v>tier - 3</v>
      </c>
      <c r="Q168" s="12" t="str">
        <v>R1011</v>
      </c>
      <c r="R168" s="12">
        <v>53</v>
      </c>
      <c r="S168" s="12" t="str" cm="1">
        <f t="array" ref="S168">_xlfn.IFS(R168&lt;18,"Below 18",R168&lt;=29,"Young Adults",R168&lt;=44,"Adults",R168&lt;=59,"Middle-Aged Adults",R168&lt;=65,"Older Adults",R168&gt;65,"Above 65")</f>
        <v>Middle-Aged Adults</v>
      </c>
    </row>
    <row r="169" spans="2:19" ht="15.5" x14ac:dyDescent="0.35">
      <c r="B169" s="11" t="s">
        <v>2205</v>
      </c>
      <c r="C169" s="12" t="str">
        <f>VLOOKUP(B169,'Customer Names'!A$2:D$2336,3,0)</f>
        <v xml:space="preserve">  Marie-Helene</v>
      </c>
      <c r="D169" s="12" cm="1">
        <f t="array" ref="D169:L169">_xlfn.XLOOKUP(B169,'Medical Examinations'!A$2:A$2336,'Medical Examinations'!B$2:J$2336)</f>
        <v>40.61</v>
      </c>
      <c r="E169" s="12">
        <v>8</v>
      </c>
      <c r="F169" s="12" t="str">
        <v>yes</v>
      </c>
      <c r="G169" s="12" t="str">
        <v>No</v>
      </c>
      <c r="H169" s="12" t="str">
        <v>No</v>
      </c>
      <c r="I169" s="12">
        <v>1</v>
      </c>
      <c r="J169" s="12" t="str">
        <v>yes</v>
      </c>
      <c r="K169" s="12" t="str">
        <v>Obesity</v>
      </c>
      <c r="L169" s="12" t="str">
        <v>Diabetes</v>
      </c>
      <c r="M169" s="12" t="str" cm="1">
        <f t="array" ref="M169:R169">_xlfn.XLOOKUP(B169,'Hospitalisation Details'!A$2:A$2344,'Hospitalisation Details'!E$2:J$2344)</f>
        <v>9-Nov-1975</v>
      </c>
      <c r="N169" s="13">
        <v>37272.339999999997</v>
      </c>
      <c r="O169" s="12" t="str">
        <v>tier - 2</v>
      </c>
      <c r="P169" s="12" t="str">
        <v>tier - 3</v>
      </c>
      <c r="Q169" s="12" t="str">
        <v>R1011</v>
      </c>
      <c r="R169" s="12">
        <v>47</v>
      </c>
      <c r="S169" s="12" t="str" cm="1">
        <f t="array" ref="S169">_xlfn.IFS(R169&lt;18,"Below 18",R169&lt;=29,"Young Adults",R169&lt;=44,"Adults",R169&lt;=59,"Middle-Aged Adults",R169&lt;=65,"Older Adults",R169&gt;65,"Above 65")</f>
        <v>Middle-Aged Adults</v>
      </c>
    </row>
    <row r="170" spans="2:19" ht="15.5" hidden="1" x14ac:dyDescent="0.35">
      <c r="B170" s="11" t="s">
        <v>2204</v>
      </c>
      <c r="C170" s="12" t="str">
        <f>VLOOKUP(B170,'Customer Names'!A$2:D$2336,3,0)</f>
        <v xml:space="preserve">  Bret R</v>
      </c>
      <c r="D170" s="12" cm="1">
        <f t="array" ref="D170:L170">_xlfn.XLOOKUP(B170,'Medical Examinations'!A$2:A$2336,'Medical Examinations'!B$2:J$2336)</f>
        <v>30.78</v>
      </c>
      <c r="E170" s="12">
        <v>4.67</v>
      </c>
      <c r="F170" s="12" t="str">
        <v>yes</v>
      </c>
      <c r="G170" s="12" t="str">
        <v>No</v>
      </c>
      <c r="H170" s="12" t="str">
        <v>No</v>
      </c>
      <c r="I170" s="12">
        <v>0</v>
      </c>
      <c r="J170" s="12" t="str">
        <v>yes</v>
      </c>
      <c r="K170" s="12" t="str">
        <v>Normal Weight</v>
      </c>
      <c r="L170" s="12" t="str">
        <v>Normal</v>
      </c>
      <c r="M170" s="12" t="str" cm="1">
        <f t="array" ref="M170:R170">_xlfn.XLOOKUP(B170,'Hospitalisation Details'!A$2:A$2344,'Hospitalisation Details'!E$2:J$2344)</f>
        <v>17-Nov-1985</v>
      </c>
      <c r="N170" s="13">
        <v>37270.15</v>
      </c>
      <c r="O170" s="12" t="str">
        <v>tier - 2</v>
      </c>
      <c r="P170" s="12" t="str">
        <v>tier - 1</v>
      </c>
      <c r="Q170" s="12" t="str">
        <v>R1024</v>
      </c>
      <c r="R170" s="12">
        <v>37</v>
      </c>
      <c r="S170" s="12" t="str" cm="1">
        <f t="array" ref="S170">_xlfn.IFS(R170&lt;18,"Below 18",R170&lt;=29,"Young Adults",R170&lt;=44,"Adults",R170&lt;=59,"Middle-Aged Adults",R170&lt;=65,"Older Adults",R170&gt;65,"Above 65")</f>
        <v>Adults</v>
      </c>
    </row>
    <row r="171" spans="2:19" ht="15.5" hidden="1" x14ac:dyDescent="0.35">
      <c r="B171" s="11" t="s">
        <v>2203</v>
      </c>
      <c r="C171" s="12" t="str">
        <f>VLOOKUP(B171,'Customer Names'!A$2:D$2336,3,0)</f>
        <v xml:space="preserve">  Gardner L</v>
      </c>
      <c r="D171" s="12" cm="1">
        <f t="array" ref="D171:L171">_xlfn.XLOOKUP(B171,'Medical Examinations'!A$2:A$2336,'Medical Examinations'!B$2:J$2336)</f>
        <v>49.49</v>
      </c>
      <c r="E171" s="12">
        <v>4.5</v>
      </c>
      <c r="F171" s="12" t="str">
        <v>No</v>
      </c>
      <c r="G171" s="12" t="str">
        <v>No</v>
      </c>
      <c r="H171" s="12" t="str">
        <v>No</v>
      </c>
      <c r="I171" s="12">
        <v>0</v>
      </c>
      <c r="J171" s="12" t="str">
        <v>yes</v>
      </c>
      <c r="K171" s="12" t="str">
        <v>Normal Weight</v>
      </c>
      <c r="L171" s="12" t="str">
        <v>Normal</v>
      </c>
      <c r="M171" s="12" t="str" cm="1">
        <f t="array" ref="M171:R171">_xlfn.XLOOKUP(B171,'Hospitalisation Details'!A$2:A$2344,'Hospitalisation Details'!E$2:J$2344)</f>
        <v>17-Oct-1990</v>
      </c>
      <c r="N171" s="13">
        <v>37251.22</v>
      </c>
      <c r="O171" s="12" t="str">
        <v>tier - 2</v>
      </c>
      <c r="P171" s="12" t="str">
        <v>tier - 2</v>
      </c>
      <c r="Q171" s="12" t="str">
        <v>R1011</v>
      </c>
      <c r="R171" s="12">
        <v>32</v>
      </c>
      <c r="S171" s="12" t="str" cm="1">
        <f t="array" ref="S171">_xlfn.IFS(R171&lt;18,"Below 18",R171&lt;=29,"Young Adults",R171&lt;=44,"Adults",R171&lt;=59,"Middle-Aged Adults",R171&lt;=65,"Older Adults",R171&gt;65,"Above 65")</f>
        <v>Adults</v>
      </c>
    </row>
    <row r="172" spans="2:19" ht="15.5" hidden="1" x14ac:dyDescent="0.35">
      <c r="B172" s="11" t="s">
        <v>2202</v>
      </c>
      <c r="C172" s="12" t="str">
        <f>VLOOKUP(B172,'Customer Names'!A$2:D$2336,3,0)</f>
        <v xml:space="preserve">  Bobby</v>
      </c>
      <c r="D172" s="12" cm="1">
        <f t="array" ref="D172:L172">_xlfn.XLOOKUP(B172,'Medical Examinations'!A$2:A$2336,'Medical Examinations'!B$2:J$2336)</f>
        <v>37.619999999999997</v>
      </c>
      <c r="E172" s="12">
        <v>6.32</v>
      </c>
      <c r="F172" s="12" t="str">
        <v>yes</v>
      </c>
      <c r="G172" s="12" t="str">
        <v>yes</v>
      </c>
      <c r="H172" s="12" t="str">
        <v>No</v>
      </c>
      <c r="I172" s="12">
        <v>2</v>
      </c>
      <c r="J172" s="12" t="str">
        <v>yes</v>
      </c>
      <c r="K172" s="12" t="str">
        <v>Normal Weight</v>
      </c>
      <c r="L172" s="12" t="str">
        <v>Pre-Diabetes</v>
      </c>
      <c r="M172" s="12" t="str" cm="1">
        <f t="array" ref="M172:R172">_xlfn.XLOOKUP(B172,'Hospitalisation Details'!A$2:A$2344,'Hospitalisation Details'!E$2:J$2344)</f>
        <v>5-Sep-2000</v>
      </c>
      <c r="N172" s="13">
        <v>37165.160000000003</v>
      </c>
      <c r="O172" s="12" t="str">
        <v>tier - 1</v>
      </c>
      <c r="P172" s="12" t="str">
        <v>tier - 3</v>
      </c>
      <c r="Q172" s="12" t="str">
        <v>Unknown</v>
      </c>
      <c r="R172" s="12">
        <v>22</v>
      </c>
      <c r="S172" s="12" t="str" cm="1">
        <f t="array" ref="S172">_xlfn.IFS(R172&lt;18,"Below 18",R172&lt;=29,"Young Adults",R172&lt;=44,"Adults",R172&lt;=59,"Middle-Aged Adults",R172&lt;=65,"Older Adults",R172&gt;65,"Above 65")</f>
        <v>Young Adults</v>
      </c>
    </row>
    <row r="173" spans="2:19" ht="15.5" hidden="1" x14ac:dyDescent="0.35">
      <c r="B173" s="11" t="s">
        <v>2201</v>
      </c>
      <c r="C173" s="12" t="str">
        <f>VLOOKUP(B173,'Customer Names'!A$2:D$2336,3,0)</f>
        <v xml:space="preserve">  Natalie</v>
      </c>
      <c r="D173" s="12" cm="1">
        <f t="array" ref="D173:L173">_xlfn.XLOOKUP(B173,'Medical Examinations'!A$2:A$2336,'Medical Examinations'!B$2:J$2336)</f>
        <v>36.08</v>
      </c>
      <c r="E173" s="12">
        <v>6.1</v>
      </c>
      <c r="F173" s="12" t="str">
        <v>yes</v>
      </c>
      <c r="G173" s="12" t="str">
        <v>No</v>
      </c>
      <c r="H173" s="12" t="str">
        <v>No</v>
      </c>
      <c r="I173" s="12">
        <v>1</v>
      </c>
      <c r="J173" s="12" t="str">
        <v>yes</v>
      </c>
      <c r="K173" s="12" t="str">
        <v>Normal Weight</v>
      </c>
      <c r="L173" s="12" t="str">
        <v>Pre-Diabetes</v>
      </c>
      <c r="M173" s="12" t="str" cm="1">
        <f t="array" ref="M173:R173">_xlfn.XLOOKUP(B173,'Hospitalisation Details'!A$2:A$2344,'Hospitalisation Details'!E$2:J$2344)</f>
        <v>30-Oct-1995</v>
      </c>
      <c r="N173" s="13">
        <v>37133.9</v>
      </c>
      <c r="O173" s="12" t="str">
        <v>tier - 2</v>
      </c>
      <c r="P173" s="12" t="str">
        <v>tier - 2</v>
      </c>
      <c r="Q173" s="12" t="str">
        <v>R1013</v>
      </c>
      <c r="R173" s="12">
        <v>27</v>
      </c>
      <c r="S173" s="12" t="str" cm="1">
        <f t="array" ref="S173">_xlfn.IFS(R173&lt;18,"Below 18",R173&lt;=29,"Young Adults",R173&lt;=44,"Adults",R173&lt;=59,"Middle-Aged Adults",R173&lt;=65,"Older Adults",R173&gt;65,"Above 65")</f>
        <v>Young Adults</v>
      </c>
    </row>
    <row r="174" spans="2:19" ht="15.5" hidden="1" x14ac:dyDescent="0.35">
      <c r="B174" s="11" t="s">
        <v>2200</v>
      </c>
      <c r="C174" s="12" t="str">
        <f>VLOOKUP(B174,'Customer Names'!A$2:D$2336,3,0)</f>
        <v xml:space="preserve">  Lina</v>
      </c>
      <c r="D174" s="12" cm="1">
        <f t="array" ref="D174:L174">_xlfn.XLOOKUP(B174,'Medical Examinations'!A$2:A$2336,'Medical Examinations'!B$2:J$2336)</f>
        <v>33.5</v>
      </c>
      <c r="E174" s="12">
        <v>5.4</v>
      </c>
      <c r="F174" s="12" t="str">
        <v>No</v>
      </c>
      <c r="G174" s="12" t="str">
        <v>No</v>
      </c>
      <c r="H174" s="12" t="str">
        <v>No</v>
      </c>
      <c r="I174" s="12">
        <v>0</v>
      </c>
      <c r="J174" s="12" t="str">
        <v>yes</v>
      </c>
      <c r="K174" s="12" t="str">
        <v>Underweight</v>
      </c>
      <c r="L174" s="12" t="str">
        <v>Normal</v>
      </c>
      <c r="M174" s="12" t="str" cm="1">
        <f t="array" ref="M174:R174">_xlfn.XLOOKUP(B174,'Hospitalisation Details'!A$2:A$2344,'Hospitalisation Details'!E$2:J$2344)</f>
        <v>10-Jun-1989</v>
      </c>
      <c r="N174" s="13">
        <v>37079.370000000003</v>
      </c>
      <c r="O174" s="12" t="str">
        <v>tier - 2</v>
      </c>
      <c r="P174" s="12" t="str">
        <v>tier - 3</v>
      </c>
      <c r="Q174" s="12" t="str">
        <v>R1011</v>
      </c>
      <c r="R174" s="12">
        <v>33</v>
      </c>
      <c r="S174" s="12" t="str" cm="1">
        <f t="array" ref="S174">_xlfn.IFS(R174&lt;18,"Below 18",R174&lt;=29,"Young Adults",R174&lt;=44,"Adults",R174&lt;=59,"Middle-Aged Adults",R174&lt;=65,"Older Adults",R174&gt;65,"Above 65")</f>
        <v>Adults</v>
      </c>
    </row>
    <row r="175" spans="2:19" ht="15.5" hidden="1" x14ac:dyDescent="0.35">
      <c r="B175" s="11" t="s">
        <v>2199</v>
      </c>
      <c r="C175" s="12" t="str">
        <f>VLOOKUP(B175,'Customer Names'!A$2:D$2336,3,0)</f>
        <v xml:space="preserve">  Zebulon</v>
      </c>
      <c r="D175" s="12" cm="1">
        <f t="array" ref="D175:L175">_xlfn.XLOOKUP(B175,'Medical Examinations'!A$2:A$2336,'Medical Examinations'!B$2:J$2336)</f>
        <v>47.46</v>
      </c>
      <c r="E175" s="12">
        <v>6.24</v>
      </c>
      <c r="F175" s="12" t="str">
        <v>yes</v>
      </c>
      <c r="G175" s="12" t="str">
        <v>No</v>
      </c>
      <c r="H175" s="12" t="str">
        <v>No</v>
      </c>
      <c r="I175" s="12">
        <v>1</v>
      </c>
      <c r="J175" s="12" t="str">
        <v>yes</v>
      </c>
      <c r="K175" s="12" t="str">
        <v>Overweight</v>
      </c>
      <c r="L175" s="12" t="str">
        <v>Pre-Diabetes</v>
      </c>
      <c r="M175" s="12" t="str" cm="1">
        <f t="array" ref="M175:R175">_xlfn.XLOOKUP(B175,'Hospitalisation Details'!A$2:A$2344,'Hospitalisation Details'!E$2:J$2344)</f>
        <v>17-Dec-1988</v>
      </c>
      <c r="N175" s="13">
        <v>37076.370000000003</v>
      </c>
      <c r="O175" s="12" t="str">
        <v>tier - 2</v>
      </c>
      <c r="P175" s="12" t="str">
        <v>tier - 1</v>
      </c>
      <c r="Q175" s="12" t="str">
        <v>R1011</v>
      </c>
      <c r="R175" s="12">
        <v>34</v>
      </c>
      <c r="S175" s="12" t="str" cm="1">
        <f t="array" ref="S175">_xlfn.IFS(R175&lt;18,"Below 18",R175&lt;=29,"Young Adults",R175&lt;=44,"Adults",R175&lt;=59,"Middle-Aged Adults",R175&lt;=65,"Older Adults",R175&gt;65,"Above 65")</f>
        <v>Adults</v>
      </c>
    </row>
    <row r="176" spans="2:19" ht="15.5" hidden="1" x14ac:dyDescent="0.35">
      <c r="B176" s="11" t="s">
        <v>2198</v>
      </c>
      <c r="C176" s="12" t="str">
        <f>VLOOKUP(B176,'Customer Names'!A$2:D$2336,3,0)</f>
        <v xml:space="preserve">  Amanda</v>
      </c>
      <c r="D176" s="12" cm="1">
        <f t="array" ref="D176:L176">_xlfn.XLOOKUP(B176,'Medical Examinations'!A$2:A$2336,'Medical Examinations'!B$2:J$2336)</f>
        <v>49.24</v>
      </c>
      <c r="E176" s="12">
        <v>4.45</v>
      </c>
      <c r="F176" s="12" t="str">
        <v>No</v>
      </c>
      <c r="G176" s="12" t="str">
        <v>No</v>
      </c>
      <c r="H176" s="12" t="str">
        <v>No</v>
      </c>
      <c r="I176" s="12">
        <v>0</v>
      </c>
      <c r="J176" s="12" t="str">
        <v>yes</v>
      </c>
      <c r="K176" s="12" t="str">
        <v>Overweight</v>
      </c>
      <c r="L176" s="12" t="str">
        <v>Normal</v>
      </c>
      <c r="M176" s="12" t="str" cm="1">
        <f t="array" ref="M176:R176">_xlfn.XLOOKUP(B176,'Hospitalisation Details'!A$2:A$2344,'Hospitalisation Details'!E$2:J$2344)</f>
        <v>1-Nov-1991</v>
      </c>
      <c r="N176" s="13">
        <v>37040.879999999997</v>
      </c>
      <c r="O176" s="12" t="str">
        <v>tier - 2</v>
      </c>
      <c r="P176" s="12" t="str">
        <v>tier - 2</v>
      </c>
      <c r="Q176" s="12" t="str">
        <v>R1011</v>
      </c>
      <c r="R176" s="12">
        <v>31</v>
      </c>
      <c r="S176" s="12" t="str" cm="1">
        <f t="array" ref="S176">_xlfn.IFS(R176&lt;18,"Below 18",R176&lt;=29,"Young Adults",R176&lt;=44,"Adults",R176&lt;=59,"Middle-Aged Adults",R176&lt;=65,"Older Adults",R176&gt;65,"Above 65")</f>
        <v>Adults</v>
      </c>
    </row>
    <row r="177" spans="2:19" ht="15.5" hidden="1" x14ac:dyDescent="0.35">
      <c r="B177" s="11" t="s">
        <v>2197</v>
      </c>
      <c r="C177" s="12" t="str">
        <f>VLOOKUP(B177,'Customer Names'!A$2:D$2336,3,0)</f>
        <v xml:space="preserve">  Greg</v>
      </c>
      <c r="D177" s="12" cm="1">
        <f t="array" ref="D177:L177">_xlfn.XLOOKUP(B177,'Medical Examinations'!A$2:A$2336,'Medical Examinations'!B$2:J$2336)</f>
        <v>54.4</v>
      </c>
      <c r="E177" s="12">
        <v>5.22</v>
      </c>
      <c r="F177" s="12" t="str">
        <v>No</v>
      </c>
      <c r="G177" s="12" t="str">
        <v>No</v>
      </c>
      <c r="H177" s="12" t="str">
        <v>No</v>
      </c>
      <c r="I177" s="12">
        <v>1</v>
      </c>
      <c r="J177" s="12" t="str">
        <v>yes</v>
      </c>
      <c r="K177" s="12" t="str">
        <v>Overweight</v>
      </c>
      <c r="L177" s="12" t="str">
        <v>Normal</v>
      </c>
      <c r="M177" s="12" t="str" cm="1">
        <f t="array" ref="M177:R177">_xlfn.XLOOKUP(B177,'Hospitalisation Details'!A$2:A$2344,'Hospitalisation Details'!E$2:J$2344)</f>
        <v>13-Sep-1992</v>
      </c>
      <c r="N177" s="13">
        <v>36976.449999999997</v>
      </c>
      <c r="O177" s="12" t="str">
        <v>tier - 2</v>
      </c>
      <c r="P177" s="12" t="str">
        <v>tier - 3</v>
      </c>
      <c r="Q177" s="12" t="str">
        <v>R1011</v>
      </c>
      <c r="R177" s="12">
        <v>30</v>
      </c>
      <c r="S177" s="12" t="str" cm="1">
        <f t="array" ref="S177">_xlfn.IFS(R177&lt;18,"Below 18",R177&lt;=29,"Young Adults",R177&lt;=44,"Adults",R177&lt;=59,"Middle-Aged Adults",R177&lt;=65,"Older Adults",R177&gt;65,"Above 65")</f>
        <v>Adults</v>
      </c>
    </row>
    <row r="178" spans="2:19" ht="15.5" hidden="1" x14ac:dyDescent="0.35">
      <c r="B178" s="11" t="s">
        <v>2196</v>
      </c>
      <c r="C178" s="12" t="str">
        <f>VLOOKUP(B178,'Customer Names'!A$2:D$2336,3,0)</f>
        <v xml:space="preserve">  John</v>
      </c>
      <c r="D178" s="12" cm="1">
        <f t="array" ref="D178:L178">_xlfn.XLOOKUP(B178,'Medical Examinations'!A$2:A$2336,'Medical Examinations'!B$2:J$2336)</f>
        <v>35.53</v>
      </c>
      <c r="E178" s="12">
        <v>4.6100000000000003</v>
      </c>
      <c r="F178" s="12" t="str">
        <v>No</v>
      </c>
      <c r="G178" s="12" t="str">
        <v>No</v>
      </c>
      <c r="H178" s="12" t="str">
        <v>No</v>
      </c>
      <c r="I178" s="12">
        <v>1</v>
      </c>
      <c r="J178" s="12" t="str">
        <v>yes</v>
      </c>
      <c r="K178" s="12" t="str">
        <v>Overweight</v>
      </c>
      <c r="L178" s="12" t="str">
        <v>Normal</v>
      </c>
      <c r="M178" s="12" t="str" cm="1">
        <f t="array" ref="M178:R178">_xlfn.XLOOKUP(B178,'Hospitalisation Details'!A$2:A$2344,'Hospitalisation Details'!E$2:J$2344)</f>
        <v>25-Aug-1992</v>
      </c>
      <c r="N178" s="13">
        <v>36950.26</v>
      </c>
      <c r="O178" s="12" t="str">
        <v>tier - 1</v>
      </c>
      <c r="P178" s="12" t="str">
        <v>tier - 1</v>
      </c>
      <c r="Q178" s="12" t="str">
        <v>R1013</v>
      </c>
      <c r="R178" s="12">
        <v>30</v>
      </c>
      <c r="S178" s="12" t="str" cm="1">
        <f t="array" ref="S178">_xlfn.IFS(R178&lt;18,"Below 18",R178&lt;=29,"Young Adults",R178&lt;=44,"Adults",R178&lt;=59,"Middle-Aged Adults",R178&lt;=65,"Older Adults",R178&gt;65,"Above 65")</f>
        <v>Adults</v>
      </c>
    </row>
    <row r="179" spans="2:19" ht="15.5" hidden="1" x14ac:dyDescent="0.35">
      <c r="B179" s="11" t="s">
        <v>2195</v>
      </c>
      <c r="C179" s="12" t="str">
        <f>VLOOKUP(B179,'Customer Names'!A$2:D$2336,3,0)</f>
        <v xml:space="preserve">  Kelsey A</v>
      </c>
      <c r="D179" s="12" cm="1">
        <f t="array" ref="D179:L179">_xlfn.XLOOKUP(B179,'Medical Examinations'!A$2:A$2336,'Medical Examinations'!B$2:J$2336)</f>
        <v>39.729999999999997</v>
      </c>
      <c r="E179" s="12">
        <v>6.24</v>
      </c>
      <c r="F179" s="12" t="str">
        <v>No</v>
      </c>
      <c r="G179" s="12" t="str">
        <v>No</v>
      </c>
      <c r="H179" s="12" t="str">
        <v>No</v>
      </c>
      <c r="I179" s="12">
        <v>0</v>
      </c>
      <c r="J179" s="12" t="str">
        <v>yes</v>
      </c>
      <c r="K179" s="12" t="str">
        <v>Overweight</v>
      </c>
      <c r="L179" s="12" t="str">
        <v>Pre-Diabetes</v>
      </c>
      <c r="M179" s="12" t="str" cm="1">
        <f t="array" ref="M179:R179">_xlfn.XLOOKUP(B179,'Hospitalisation Details'!A$2:A$2344,'Hospitalisation Details'!E$2:J$2344)</f>
        <v>13-Aug-1977</v>
      </c>
      <c r="N179" s="13">
        <v>36935.64</v>
      </c>
      <c r="O179" s="12" t="str">
        <v>tier - 2</v>
      </c>
      <c r="P179" s="12" t="str">
        <v>tier - 1</v>
      </c>
      <c r="Q179" s="12" t="str">
        <v>R1011</v>
      </c>
      <c r="R179" s="12">
        <v>45</v>
      </c>
      <c r="S179" s="12" t="str" cm="1">
        <f t="array" ref="S179">_xlfn.IFS(R179&lt;18,"Below 18",R179&lt;=29,"Young Adults",R179&lt;=44,"Adults",R179&lt;=59,"Middle-Aged Adults",R179&lt;=65,"Older Adults",R179&gt;65,"Above 65")</f>
        <v>Middle-Aged Adults</v>
      </c>
    </row>
    <row r="180" spans="2:19" ht="15.5" x14ac:dyDescent="0.35">
      <c r="B180" s="11" t="s">
        <v>2194</v>
      </c>
      <c r="C180" s="12" t="str">
        <f>VLOOKUP(B180,'Customer Names'!A$2:D$2336,3,0)</f>
        <v xml:space="preserve">  Bronwen L</v>
      </c>
      <c r="D180" s="12" cm="1">
        <f t="array" ref="D180:L180">_xlfn.XLOOKUP(B180,'Medical Examinations'!A$2:A$2336,'Medical Examinations'!B$2:J$2336)</f>
        <v>35.68</v>
      </c>
      <c r="E180" s="12">
        <v>10.039999999999999</v>
      </c>
      <c r="F180" s="12" t="str">
        <v>No</v>
      </c>
      <c r="G180" s="12" t="str">
        <v>No</v>
      </c>
      <c r="H180" s="12" t="str">
        <v>No</v>
      </c>
      <c r="I180" s="12">
        <v>0</v>
      </c>
      <c r="J180" s="12" t="str">
        <v>yes</v>
      </c>
      <c r="K180" s="12" t="str">
        <v>Overweight</v>
      </c>
      <c r="L180" s="12" t="str">
        <v>Diabetes</v>
      </c>
      <c r="M180" s="12" t="str" cm="1">
        <f t="array" ref="M180:R180">_xlfn.XLOOKUP(B180,'Hospitalisation Details'!A$2:A$2344,'Hospitalisation Details'!E$2:J$2344)</f>
        <v>22-Oct-1968</v>
      </c>
      <c r="N180" s="13">
        <v>36922.61</v>
      </c>
      <c r="O180" s="12" t="str">
        <v>tier - 2</v>
      </c>
      <c r="P180" s="12" t="str">
        <v>tier - 1</v>
      </c>
      <c r="Q180" s="12" t="str">
        <v>R1011</v>
      </c>
      <c r="R180" s="12">
        <v>54</v>
      </c>
      <c r="S180" s="12" t="str" cm="1">
        <f t="array" ref="S180">_xlfn.IFS(R180&lt;18,"Below 18",R180&lt;=29,"Young Adults",R180&lt;=44,"Adults",R180&lt;=59,"Middle-Aged Adults",R180&lt;=65,"Older Adults",R180&gt;65,"Above 65")</f>
        <v>Middle-Aged Adults</v>
      </c>
    </row>
    <row r="181" spans="2:19" ht="15.5" hidden="1" x14ac:dyDescent="0.35">
      <c r="B181" s="11" t="s">
        <v>2193</v>
      </c>
      <c r="C181" s="12" t="str">
        <f>VLOOKUP(B181,'Customer Names'!A$2:D$2336,3,0)</f>
        <v xml:space="preserve">  Manuela</v>
      </c>
      <c r="D181" s="12" cm="1">
        <f t="array" ref="D181:L181">_xlfn.XLOOKUP(B181,'Medical Examinations'!A$2:A$2336,'Medical Examinations'!B$2:J$2336)</f>
        <v>48.86</v>
      </c>
      <c r="E181" s="12">
        <v>6.09</v>
      </c>
      <c r="F181" s="12" t="str">
        <v>No</v>
      </c>
      <c r="G181" s="12" t="str">
        <v>No</v>
      </c>
      <c r="H181" s="12" t="str">
        <v>No</v>
      </c>
      <c r="I181" s="12">
        <v>0</v>
      </c>
      <c r="J181" s="12" t="str">
        <v>yes</v>
      </c>
      <c r="K181" s="12" t="str">
        <v>Obesity</v>
      </c>
      <c r="L181" s="12" t="str">
        <v>Pre-Diabetes</v>
      </c>
      <c r="M181" s="12" t="str" cm="1">
        <f t="array" ref="M181:R181">_xlfn.XLOOKUP(B181,'Hospitalisation Details'!A$2:A$2344,'Hospitalisation Details'!E$2:J$2344)</f>
        <v>10-Jun-1991</v>
      </c>
      <c r="N181" s="13">
        <v>36911.99</v>
      </c>
      <c r="O181" s="12" t="str">
        <v>tier - 2</v>
      </c>
      <c r="P181" s="12" t="str">
        <v>tier - 2</v>
      </c>
      <c r="Q181" s="12" t="str">
        <v>R1011</v>
      </c>
      <c r="R181" s="12">
        <v>31</v>
      </c>
      <c r="S181" s="12" t="str" cm="1">
        <f t="array" ref="S181">_xlfn.IFS(R181&lt;18,"Below 18",R181&lt;=29,"Young Adults",R181&lt;=44,"Adults",R181&lt;=59,"Middle-Aged Adults",R181&lt;=65,"Older Adults",R181&gt;65,"Above 65")</f>
        <v>Adults</v>
      </c>
    </row>
    <row r="182" spans="2:19" ht="15.5" hidden="1" x14ac:dyDescent="0.35">
      <c r="B182" s="11" t="s">
        <v>2192</v>
      </c>
      <c r="C182" s="12" t="str">
        <f>VLOOKUP(B182,'Customer Names'!A$2:D$2336,3,0)</f>
        <v xml:space="preserve">  Jennifer L</v>
      </c>
      <c r="D182" s="12" cm="1">
        <f t="array" ref="D182:L182">_xlfn.XLOOKUP(B182,'Medical Examinations'!A$2:A$2336,'Medical Examinations'!B$2:J$2336)</f>
        <v>34.799999999999997</v>
      </c>
      <c r="E182" s="12">
        <v>11.4</v>
      </c>
      <c r="F182" s="12" t="str">
        <v>yes</v>
      </c>
      <c r="G182" s="12" t="str">
        <v>No</v>
      </c>
      <c r="H182" s="12" t="str">
        <v>Yes</v>
      </c>
      <c r="I182" s="12">
        <v>1</v>
      </c>
      <c r="J182" s="12" t="str">
        <v>No</v>
      </c>
      <c r="K182" s="12" t="str">
        <v>Overweight</v>
      </c>
      <c r="L182" s="12" t="str">
        <v>Diabetes</v>
      </c>
      <c r="M182" s="12" t="str" cm="1">
        <f t="array" ref="M182:R182">_xlfn.XLOOKUP(B182,'Hospitalisation Details'!A$2:A$2344,'Hospitalisation Details'!E$2:J$2344)</f>
        <v>24-Jul-1963</v>
      </c>
      <c r="N182" s="13">
        <v>36910.61</v>
      </c>
      <c r="O182" s="12" t="str">
        <v>tier - 2</v>
      </c>
      <c r="P182" s="12" t="str">
        <v>tier - 2</v>
      </c>
      <c r="Q182" s="12" t="str">
        <v>R1011</v>
      </c>
      <c r="R182" s="12">
        <v>59</v>
      </c>
      <c r="S182" s="12" t="str" cm="1">
        <f t="array" ref="S182">_xlfn.IFS(R182&lt;18,"Below 18",R182&lt;=29,"Young Adults",R182&lt;=44,"Adults",R182&lt;=59,"Middle-Aged Adults",R182&lt;=65,"Older Adults",R182&gt;65,"Above 65")</f>
        <v>Middle-Aged Adults</v>
      </c>
    </row>
    <row r="183" spans="2:19" ht="15.5" hidden="1" x14ac:dyDescent="0.35">
      <c r="B183" s="11" t="s">
        <v>2191</v>
      </c>
      <c r="C183" s="12" t="str">
        <f>VLOOKUP(B183,'Customer Names'!A$2:D$2336,3,0)</f>
        <v xml:space="preserve">  Abby W</v>
      </c>
      <c r="D183" s="12" cm="1">
        <f t="array" ref="D183:L183">_xlfn.XLOOKUP(B183,'Medical Examinations'!A$2:A$2336,'Medical Examinations'!B$2:J$2336)</f>
        <v>32.49</v>
      </c>
      <c r="E183" s="12">
        <v>4.29</v>
      </c>
      <c r="F183" s="12" t="str">
        <v>No</v>
      </c>
      <c r="G183" s="12" t="str">
        <v>No</v>
      </c>
      <c r="H183" s="12" t="str">
        <v>Yes</v>
      </c>
      <c r="I183" s="12">
        <v>1</v>
      </c>
      <c r="J183" s="12" t="str">
        <v>yes</v>
      </c>
      <c r="K183" s="12" t="str">
        <v>Normal Weight</v>
      </c>
      <c r="L183" s="12" t="str">
        <v>Normal</v>
      </c>
      <c r="M183" s="12" t="str" cm="1">
        <f t="array" ref="M183:R183">_xlfn.XLOOKUP(B183,'Hospitalisation Details'!A$2:A$2344,'Hospitalisation Details'!E$2:J$2344)</f>
        <v>21-Jun-2003</v>
      </c>
      <c r="N183" s="13">
        <v>36898.730000000003</v>
      </c>
      <c r="O183" s="12" t="str">
        <v>tier - 2</v>
      </c>
      <c r="P183" s="12" t="str">
        <v>tier - 1</v>
      </c>
      <c r="Q183" s="12" t="str">
        <v>R1012</v>
      </c>
      <c r="R183" s="12">
        <v>19</v>
      </c>
      <c r="S183" s="12" t="str" cm="1">
        <f t="array" ref="S183">_xlfn.IFS(R183&lt;18,"Below 18",R183&lt;=29,"Young Adults",R183&lt;=44,"Adults",R183&lt;=59,"Middle-Aged Adults",R183&lt;=65,"Older Adults",R183&gt;65,"Above 65")</f>
        <v>Young Adults</v>
      </c>
    </row>
    <row r="184" spans="2:19" ht="15.5" hidden="1" x14ac:dyDescent="0.35">
      <c r="B184" s="11" t="s">
        <v>2190</v>
      </c>
      <c r="C184" s="12" t="str">
        <f>VLOOKUP(B184,'Customer Names'!A$2:D$2336,3,0)</f>
        <v xml:space="preserve">  Tyler</v>
      </c>
      <c r="D184" s="12" cm="1">
        <f t="array" ref="D184:L184">_xlfn.XLOOKUP(B184,'Medical Examinations'!A$2:A$2336,'Medical Examinations'!B$2:J$2336)</f>
        <v>39</v>
      </c>
      <c r="E184" s="12">
        <v>5.7</v>
      </c>
      <c r="F184" s="12" t="str">
        <v>No</v>
      </c>
      <c r="G184" s="12" t="str">
        <v>No</v>
      </c>
      <c r="H184" s="12" t="str">
        <v>No</v>
      </c>
      <c r="I184" s="12">
        <v>2</v>
      </c>
      <c r="J184" s="12" t="str">
        <v>yes</v>
      </c>
      <c r="K184" s="12" t="str">
        <v>Overweight</v>
      </c>
      <c r="L184" s="12" t="str">
        <v>Pre-Diabetes</v>
      </c>
      <c r="M184" s="12" t="str" cm="1">
        <f t="array" ref="M184:R184">_xlfn.XLOOKUP(B184,'Hospitalisation Details'!A$2:A$2344,'Hospitalisation Details'!E$2:J$2344)</f>
        <v>5-Dec-1972</v>
      </c>
      <c r="N184" s="13">
        <v>36889.99</v>
      </c>
      <c r="O184" s="12" t="str">
        <v>tier - 1</v>
      </c>
      <c r="P184" s="12" t="str">
        <v>tier - 3</v>
      </c>
      <c r="Q184" s="12" t="str">
        <v>R1011</v>
      </c>
      <c r="R184" s="12">
        <v>50</v>
      </c>
      <c r="S184" s="12" t="str" cm="1">
        <f t="array" ref="S184">_xlfn.IFS(R184&lt;18,"Below 18",R184&lt;=29,"Young Adults",R184&lt;=44,"Adults",R184&lt;=59,"Middle-Aged Adults",R184&lt;=65,"Older Adults",R184&gt;65,"Above 65")</f>
        <v>Middle-Aged Adults</v>
      </c>
    </row>
    <row r="185" spans="2:19" ht="15.5" hidden="1" x14ac:dyDescent="0.35">
      <c r="B185" s="11" t="s">
        <v>2189</v>
      </c>
      <c r="C185" s="12" t="str">
        <f>VLOOKUP(B185,'Customer Names'!A$2:D$2336,3,0)</f>
        <v xml:space="preserve">  Jeffrey</v>
      </c>
      <c r="D185" s="12" cm="1">
        <f t="array" ref="D185:L185">_xlfn.XLOOKUP(B185,'Medical Examinations'!A$2:A$2336,'Medical Examinations'!B$2:J$2336)</f>
        <v>35.299999999999997</v>
      </c>
      <c r="E185" s="12">
        <v>6.09</v>
      </c>
      <c r="F185" s="12" t="str">
        <v>No</v>
      </c>
      <c r="G185" s="12" t="str">
        <v>No</v>
      </c>
      <c r="H185" s="12" t="str">
        <v>No</v>
      </c>
      <c r="I185" s="12">
        <v>1</v>
      </c>
      <c r="J185" s="12" t="str">
        <v>yes</v>
      </c>
      <c r="K185" s="12" t="str">
        <v>Obesity</v>
      </c>
      <c r="L185" s="12" t="str">
        <v>Pre-Diabetes</v>
      </c>
      <c r="M185" s="12" t="str" cm="1">
        <f t="array" ref="M185:R185">_xlfn.XLOOKUP(B185,'Hospitalisation Details'!A$2:A$2344,'Hospitalisation Details'!E$2:J$2344)</f>
        <v>4-Jul-1992</v>
      </c>
      <c r="N185" s="13">
        <v>36837.47</v>
      </c>
      <c r="O185" s="12" t="str">
        <v>tier - 2</v>
      </c>
      <c r="P185" s="12" t="str">
        <v>tier - 3</v>
      </c>
      <c r="Q185" s="12" t="str">
        <v>R1011</v>
      </c>
      <c r="R185" s="12">
        <v>30</v>
      </c>
      <c r="S185" s="12" t="str" cm="1">
        <f t="array" ref="S185">_xlfn.IFS(R185&lt;18,"Below 18",R185&lt;=29,"Young Adults",R185&lt;=44,"Adults",R185&lt;=59,"Middle-Aged Adults",R185&lt;=65,"Older Adults",R185&gt;65,"Above 65")</f>
        <v>Adults</v>
      </c>
    </row>
    <row r="186" spans="2:19" ht="15.5" x14ac:dyDescent="0.35">
      <c r="B186" s="11" t="s">
        <v>2188</v>
      </c>
      <c r="C186" s="12" t="str">
        <f>VLOOKUP(B186,'Customer Names'!A$2:D$2336,3,0)</f>
        <v xml:space="preserve">  Matthew F</v>
      </c>
      <c r="D186" s="12" cm="1">
        <f t="array" ref="D186:L186">_xlfn.XLOOKUP(B186,'Medical Examinations'!A$2:A$2336,'Medical Examinations'!B$2:J$2336)</f>
        <v>33.42</v>
      </c>
      <c r="E186" s="12">
        <v>10.67</v>
      </c>
      <c r="F186" s="12" t="str">
        <v>No</v>
      </c>
      <c r="G186" s="12" t="str">
        <v>No</v>
      </c>
      <c r="H186" s="12" t="str">
        <v>No</v>
      </c>
      <c r="I186" s="12">
        <v>0</v>
      </c>
      <c r="J186" s="12" t="str">
        <v>yes</v>
      </c>
      <c r="K186" s="12" t="str">
        <v>Overweight</v>
      </c>
      <c r="L186" s="12" t="str">
        <v>Diabetes</v>
      </c>
      <c r="M186" s="12" t="str" cm="1">
        <f t="array" ref="M186:R186">_xlfn.XLOOKUP(B186,'Hospitalisation Details'!A$2:A$2344,'Hospitalisation Details'!E$2:J$2344)</f>
        <v>28-Dec-1965</v>
      </c>
      <c r="N186" s="13">
        <v>36795.29</v>
      </c>
      <c r="O186" s="12" t="str">
        <v>tier - 2</v>
      </c>
      <c r="P186" s="12" t="str">
        <v>tier - 1</v>
      </c>
      <c r="Q186" s="12" t="str">
        <v>R1011</v>
      </c>
      <c r="R186" s="12">
        <v>57</v>
      </c>
      <c r="S186" s="12" t="str" cm="1">
        <f t="array" ref="S186">_xlfn.IFS(R186&lt;18,"Below 18",R186&lt;=29,"Young Adults",R186&lt;=44,"Adults",R186&lt;=59,"Middle-Aged Adults",R186&lt;=65,"Older Adults",R186&gt;65,"Above 65")</f>
        <v>Middle-Aged Adults</v>
      </c>
    </row>
    <row r="187" spans="2:19" ht="15.5" x14ac:dyDescent="0.35">
      <c r="B187" s="11" t="s">
        <v>2187</v>
      </c>
      <c r="C187" s="12" t="str">
        <f>VLOOKUP(B187,'Customer Names'!A$2:D$2336,3,0)</f>
        <v xml:space="preserve">  Ryan J</v>
      </c>
      <c r="D187" s="12" cm="1">
        <f t="array" ref="D187:L187">_xlfn.XLOOKUP(B187,'Medical Examinations'!A$2:A$2336,'Medical Examinations'!B$2:J$2336)</f>
        <v>37.18</v>
      </c>
      <c r="E187" s="12">
        <v>6.75</v>
      </c>
      <c r="F187" s="12" t="str">
        <v>yes</v>
      </c>
      <c r="G187" s="12" t="str">
        <v>No</v>
      </c>
      <c r="H187" s="12" t="str">
        <v>No</v>
      </c>
      <c r="I187" s="12">
        <v>2</v>
      </c>
      <c r="J187" s="12" t="str">
        <v>yes</v>
      </c>
      <c r="K187" s="12" t="str">
        <v>Normal Weight</v>
      </c>
      <c r="L187" s="12" t="str">
        <v>Diabetes</v>
      </c>
      <c r="M187" s="12" t="str" cm="1">
        <f t="array" ref="M187:R187">_xlfn.XLOOKUP(B187,'Hospitalisation Details'!A$2:A$2344,'Hospitalisation Details'!E$2:J$2344)</f>
        <v>14-Jul-1970</v>
      </c>
      <c r="N187" s="13">
        <v>36786.370000000003</v>
      </c>
      <c r="O187" s="12" t="str">
        <v>tier - 1</v>
      </c>
      <c r="P187" s="12" t="str">
        <v>tier - 1</v>
      </c>
      <c r="Q187" s="12" t="str">
        <v>R1011</v>
      </c>
      <c r="R187" s="12">
        <v>52</v>
      </c>
      <c r="S187" s="12" t="str" cm="1">
        <f t="array" ref="S187">_xlfn.IFS(R187&lt;18,"Below 18",R187&lt;=29,"Young Adults",R187&lt;=44,"Adults",R187&lt;=59,"Middle-Aged Adults",R187&lt;=65,"Older Adults",R187&gt;65,"Above 65")</f>
        <v>Middle-Aged Adults</v>
      </c>
    </row>
    <row r="188" spans="2:19" ht="15.5" hidden="1" x14ac:dyDescent="0.35">
      <c r="B188" s="11" t="s">
        <v>2186</v>
      </c>
      <c r="C188" s="12" t="str">
        <f>VLOOKUP(B188,'Customer Names'!A$2:D$2336,3,0)</f>
        <v xml:space="preserve">  Amy</v>
      </c>
      <c r="D188" s="12" cm="1">
        <f t="array" ref="D188:L188">_xlfn.XLOOKUP(B188,'Medical Examinations'!A$2:A$2336,'Medical Examinations'!B$2:J$2336)</f>
        <v>33.33</v>
      </c>
      <c r="E188" s="12">
        <v>9.26</v>
      </c>
      <c r="F188" s="12" t="str">
        <v>yes</v>
      </c>
      <c r="G188" s="12" t="str">
        <v>No</v>
      </c>
      <c r="H188" s="12" t="str">
        <v>No</v>
      </c>
      <c r="I188" s="12">
        <v>2</v>
      </c>
      <c r="J188" s="12" t="str">
        <v>No</v>
      </c>
      <c r="K188" s="12" t="str">
        <v>Obesity</v>
      </c>
      <c r="L188" s="12" t="str">
        <v>Diabetes</v>
      </c>
      <c r="M188" s="12" t="str" cm="1">
        <f t="array" ref="M188:R188">_xlfn.XLOOKUP(B188,'Hospitalisation Details'!A$2:A$2344,'Hospitalisation Details'!E$2:J$2344)</f>
        <v>29-Jul-1961</v>
      </c>
      <c r="N188" s="13">
        <v>36580.28</v>
      </c>
      <c r="O188" s="12" t="str">
        <v>tier - 2</v>
      </c>
      <c r="P188" s="12" t="str">
        <v>tier - 2</v>
      </c>
      <c r="Q188" s="12" t="str">
        <v>R1013</v>
      </c>
      <c r="R188" s="12">
        <v>61</v>
      </c>
      <c r="S188" s="12" t="str" cm="1">
        <f t="array" ref="S188">_xlfn.IFS(R188&lt;18,"Below 18",R188&lt;=29,"Young Adults",R188&lt;=44,"Adults",R188&lt;=59,"Middle-Aged Adults",R188&lt;=65,"Older Adults",R188&gt;65,"Above 65")</f>
        <v>Older Adults</v>
      </c>
    </row>
    <row r="189" spans="2:19" ht="15.5" hidden="1" x14ac:dyDescent="0.35">
      <c r="B189" s="11" t="s">
        <v>2185</v>
      </c>
      <c r="C189" s="12" t="str">
        <f>VLOOKUP(B189,'Customer Names'!A$2:D$2336,3,0)</f>
        <v xml:space="preserve">  Andrew P</v>
      </c>
      <c r="D189" s="12" cm="1">
        <f t="array" ref="D189:L189">_xlfn.XLOOKUP(B189,'Medical Examinations'!A$2:A$2336,'Medical Examinations'!B$2:J$2336)</f>
        <v>53.21</v>
      </c>
      <c r="E189" s="12">
        <v>4.2699999999999996</v>
      </c>
      <c r="F189" s="12" t="str">
        <v>No</v>
      </c>
      <c r="G189" s="12" t="str">
        <v>No</v>
      </c>
      <c r="H189" s="12" t="str">
        <v>No</v>
      </c>
      <c r="I189" s="12">
        <v>1</v>
      </c>
      <c r="J189" s="12" t="str">
        <v>yes</v>
      </c>
      <c r="K189" s="12" t="str">
        <v>Normal Weight</v>
      </c>
      <c r="L189" s="12" t="str">
        <v>Normal</v>
      </c>
      <c r="M189" s="12" t="str" cm="1">
        <f t="array" ref="M189:R189">_xlfn.XLOOKUP(B189,'Hospitalisation Details'!A$2:A$2344,'Hospitalisation Details'!E$2:J$2344)</f>
        <v>9-Oct-1992</v>
      </c>
      <c r="N189" s="13">
        <v>36572.800000000003</v>
      </c>
      <c r="O189" s="12" t="str">
        <v>tier - 1</v>
      </c>
      <c r="P189" s="12" t="str">
        <v>tier - 2</v>
      </c>
      <c r="Q189" s="12" t="str">
        <v>R1011</v>
      </c>
      <c r="R189" s="12">
        <v>30</v>
      </c>
      <c r="S189" s="12" t="str" cm="1">
        <f t="array" ref="S189">_xlfn.IFS(R189&lt;18,"Below 18",R189&lt;=29,"Young Adults",R189&lt;=44,"Adults",R189&lt;=59,"Middle-Aged Adults",R189&lt;=65,"Older Adults",R189&gt;65,"Above 65")</f>
        <v>Adults</v>
      </c>
    </row>
    <row r="190" spans="2:19" ht="15.5" x14ac:dyDescent="0.35">
      <c r="B190" s="11" t="s">
        <v>2184</v>
      </c>
      <c r="C190" s="12" t="str">
        <f>VLOOKUP(B190,'Customer Names'!A$2:D$2336,3,0)</f>
        <v xml:space="preserve">  George M</v>
      </c>
      <c r="D190" s="12" cm="1">
        <f t="array" ref="D190:L190">_xlfn.XLOOKUP(B190,'Medical Examinations'!A$2:A$2336,'Medical Examinations'!B$2:J$2336)</f>
        <v>38.729999999999997</v>
      </c>
      <c r="E190" s="12">
        <v>11.51</v>
      </c>
      <c r="F190" s="12" t="str">
        <v>No</v>
      </c>
      <c r="G190" s="12" t="str">
        <v>No</v>
      </c>
      <c r="H190" s="12" t="str">
        <v>No</v>
      </c>
      <c r="I190" s="12">
        <v>2</v>
      </c>
      <c r="J190" s="12" t="str">
        <v>yes</v>
      </c>
      <c r="K190" s="12" t="str">
        <v>Normal Weight</v>
      </c>
      <c r="L190" s="12" t="str">
        <v>Diabetes</v>
      </c>
      <c r="M190" s="12" t="str" cm="1">
        <f t="array" ref="M190:R190">_xlfn.XLOOKUP(B190,'Hospitalisation Details'!A$2:A$2344,'Hospitalisation Details'!E$2:J$2344)</f>
        <v>9-Aug-1973</v>
      </c>
      <c r="N190" s="13">
        <v>36541.550000000003</v>
      </c>
      <c r="O190" s="12" t="str">
        <v>tier - 2</v>
      </c>
      <c r="P190" s="12" t="str">
        <v>tier - 3</v>
      </c>
      <c r="Q190" s="12" t="str">
        <v>R1011</v>
      </c>
      <c r="R190" s="12">
        <v>49</v>
      </c>
      <c r="S190" s="12" t="str" cm="1">
        <f t="array" ref="S190">_xlfn.IFS(R190&lt;18,"Below 18",R190&lt;=29,"Young Adults",R190&lt;=44,"Adults",R190&lt;=59,"Middle-Aged Adults",R190&lt;=65,"Older Adults",R190&gt;65,"Above 65")</f>
        <v>Middle-Aged Adults</v>
      </c>
    </row>
    <row r="191" spans="2:19" ht="15.5" x14ac:dyDescent="0.35">
      <c r="B191" s="11" t="s">
        <v>2183</v>
      </c>
      <c r="C191" s="12" t="str">
        <f>VLOOKUP(B191,'Customer Names'!A$2:D$2336,3,0)</f>
        <v xml:space="preserve">  Sarah</v>
      </c>
      <c r="D191" s="12" cm="1">
        <f t="array" ref="D191:L191">_xlfn.XLOOKUP(B191,'Medical Examinations'!A$2:A$2336,'Medical Examinations'!B$2:J$2336)</f>
        <v>29.73</v>
      </c>
      <c r="E191" s="12">
        <v>7.22</v>
      </c>
      <c r="F191" s="12" t="str">
        <v>No</v>
      </c>
      <c r="G191" s="12" t="str">
        <v>No</v>
      </c>
      <c r="H191" s="12" t="str">
        <v>No</v>
      </c>
      <c r="I191" s="12">
        <v>0</v>
      </c>
      <c r="J191" s="12" t="str">
        <v>yes</v>
      </c>
      <c r="K191" s="12" t="str">
        <v>Overweight</v>
      </c>
      <c r="L191" s="12" t="str">
        <v>Diabetes</v>
      </c>
      <c r="M191" s="12" t="str" cm="1">
        <f t="array" ref="M191:R191">_xlfn.XLOOKUP(B191,'Hospitalisation Details'!A$2:A$2344,'Hospitalisation Details'!E$2:J$2344)</f>
        <v>19-Nov-1962</v>
      </c>
      <c r="N191" s="13">
        <v>36445.550000000003</v>
      </c>
      <c r="O191" s="12" t="str">
        <v>tier - 2</v>
      </c>
      <c r="P191" s="12" t="str">
        <v>tier - 2</v>
      </c>
      <c r="Q191" s="12" t="str">
        <v>R1011</v>
      </c>
      <c r="R191" s="12">
        <v>60</v>
      </c>
      <c r="S191" s="12" t="str" cm="1">
        <f t="array" ref="S191">_xlfn.IFS(R191&lt;18,"Below 18",R191&lt;=29,"Young Adults",R191&lt;=44,"Adults",R191&lt;=59,"Middle-Aged Adults",R191&lt;=65,"Older Adults",R191&gt;65,"Above 65")</f>
        <v>Older Adults</v>
      </c>
    </row>
    <row r="192" spans="2:19" ht="15.5" hidden="1" x14ac:dyDescent="0.35">
      <c r="B192" s="11" t="s">
        <v>2182</v>
      </c>
      <c r="C192" s="12" t="str">
        <f>VLOOKUP(B192,'Customer Names'!A$2:D$2336,3,0)</f>
        <v xml:space="preserve">  Lara</v>
      </c>
      <c r="D192" s="12" cm="1">
        <f t="array" ref="D192:L192">_xlfn.XLOOKUP(B192,'Medical Examinations'!A$2:A$2336,'Medical Examinations'!B$2:J$2336)</f>
        <v>34.700000000000003</v>
      </c>
      <c r="E192" s="12">
        <v>4.37</v>
      </c>
      <c r="F192" s="12" t="str">
        <v>No</v>
      </c>
      <c r="G192" s="12" t="str">
        <v>No</v>
      </c>
      <c r="H192" s="12" t="str">
        <v>Yes</v>
      </c>
      <c r="I192" s="12">
        <v>1</v>
      </c>
      <c r="J192" s="12" t="str">
        <v>yes</v>
      </c>
      <c r="K192" s="12" t="str">
        <v>Overweight</v>
      </c>
      <c r="L192" s="12" t="str">
        <v>Normal</v>
      </c>
      <c r="M192" s="12" t="str" cm="1">
        <f t="array" ref="M192:R192">_xlfn.XLOOKUP(B192,'Hospitalisation Details'!A$2:A$2344,'Hospitalisation Details'!E$2:J$2344)</f>
        <v>9-Dec-2003</v>
      </c>
      <c r="N192" s="13">
        <v>36397.58</v>
      </c>
      <c r="O192" s="12" t="str">
        <v>tier - 2</v>
      </c>
      <c r="P192" s="12" t="str">
        <v>tier - 3</v>
      </c>
      <c r="Q192" s="12" t="str">
        <v>R1011</v>
      </c>
      <c r="R192" s="12">
        <v>19</v>
      </c>
      <c r="S192" s="12" t="str" cm="1">
        <f t="array" ref="S192">_xlfn.IFS(R192&lt;18,"Below 18",R192&lt;=29,"Young Adults",R192&lt;=44,"Adults",R192&lt;=59,"Middle-Aged Adults",R192&lt;=65,"Older Adults",R192&gt;65,"Above 65")</f>
        <v>Young Adults</v>
      </c>
    </row>
    <row r="193" spans="2:19" ht="15.5" x14ac:dyDescent="0.35">
      <c r="B193" s="11" t="s">
        <v>2181</v>
      </c>
      <c r="C193" s="12" t="str">
        <f>VLOOKUP(B193,'Customer Names'!A$2:D$2336,3,0)</f>
        <v xml:space="preserve">  Sebastien</v>
      </c>
      <c r="D193" s="12" cm="1">
        <f t="array" ref="D193:L193">_xlfn.XLOOKUP(B193,'Medical Examinations'!A$2:A$2336,'Medical Examinations'!B$2:J$2336)</f>
        <v>38.28</v>
      </c>
      <c r="E193" s="12">
        <v>11.56</v>
      </c>
      <c r="F193" s="12" t="str">
        <v>yes</v>
      </c>
      <c r="G193" s="12" t="str">
        <v>No</v>
      </c>
      <c r="H193" s="12" t="str">
        <v>No</v>
      </c>
      <c r="I193" s="12">
        <v>1</v>
      </c>
      <c r="J193" s="12" t="str">
        <v>yes</v>
      </c>
      <c r="K193" s="12" t="str">
        <v>Obesity</v>
      </c>
      <c r="L193" s="12" t="str">
        <v>Diabetes</v>
      </c>
      <c r="M193" s="12" t="str" cm="1">
        <f t="array" ref="M193:R193">_xlfn.XLOOKUP(B193,'Hospitalisation Details'!A$2:A$2344,'Hospitalisation Details'!E$2:J$2344)</f>
        <v>5-Jun-1975</v>
      </c>
      <c r="N193" s="13">
        <v>36350.71</v>
      </c>
      <c r="O193" s="12" t="str">
        <v>tier - 1</v>
      </c>
      <c r="P193" s="12" t="str">
        <v>tier - 2</v>
      </c>
      <c r="Q193" s="12" t="str">
        <v>R1011</v>
      </c>
      <c r="R193" s="12">
        <v>48</v>
      </c>
      <c r="S193" s="12" t="str" cm="1">
        <f t="array" ref="S193">_xlfn.IFS(R193&lt;18,"Below 18",R193&lt;=29,"Young Adults",R193&lt;=44,"Adults",R193&lt;=59,"Middle-Aged Adults",R193&lt;=65,"Older Adults",R193&gt;65,"Above 65")</f>
        <v>Middle-Aged Adults</v>
      </c>
    </row>
    <row r="194" spans="2:19" ht="15.5" x14ac:dyDescent="0.35">
      <c r="B194" s="11" t="s">
        <v>2180</v>
      </c>
      <c r="C194" s="12" t="str">
        <f>VLOOKUP(B194,'Customer Names'!A$2:D$2336,3,0)</f>
        <v xml:space="preserve">  Padraig</v>
      </c>
      <c r="D194" s="12" cm="1">
        <f t="array" ref="D194:L194">_xlfn.XLOOKUP(B194,'Medical Examinations'!A$2:A$2336,'Medical Examinations'!B$2:J$2336)</f>
        <v>33.57</v>
      </c>
      <c r="E194" s="12">
        <v>8.82</v>
      </c>
      <c r="F194" s="12" t="str">
        <v>yes</v>
      </c>
      <c r="G194" s="12" t="str">
        <v>No</v>
      </c>
      <c r="H194" s="12" t="str">
        <v>No</v>
      </c>
      <c r="I194" s="12">
        <v>0</v>
      </c>
      <c r="J194" s="12" t="str">
        <v>yes</v>
      </c>
      <c r="K194" s="12" t="str">
        <v>Overweight</v>
      </c>
      <c r="L194" s="12" t="str">
        <v>Diabetes</v>
      </c>
      <c r="M194" s="12" t="str" cm="1">
        <f t="array" ref="M194:R194">_xlfn.XLOOKUP(B194,'Hospitalisation Details'!A$2:A$2344,'Hospitalisation Details'!E$2:J$2344)</f>
        <v>18-Oct-1967</v>
      </c>
      <c r="N194" s="13">
        <v>36332.449999999997</v>
      </c>
      <c r="O194" s="12" t="str">
        <v>tier - 1</v>
      </c>
      <c r="P194" s="12" t="str">
        <v>tier - 3</v>
      </c>
      <c r="Q194" s="12" t="str">
        <v>R1011</v>
      </c>
      <c r="R194" s="12">
        <v>55</v>
      </c>
      <c r="S194" s="12" t="str" cm="1">
        <f t="array" ref="S194">_xlfn.IFS(R194&lt;18,"Below 18",R194&lt;=29,"Young Adults",R194&lt;=44,"Adults",R194&lt;=59,"Middle-Aged Adults",R194&lt;=65,"Older Adults",R194&gt;65,"Above 65")</f>
        <v>Middle-Aged Adults</v>
      </c>
    </row>
    <row r="195" spans="2:19" ht="15.5" hidden="1" x14ac:dyDescent="0.35">
      <c r="B195" s="11" t="s">
        <v>2179</v>
      </c>
      <c r="C195" s="12" t="str">
        <f>VLOOKUP(B195,'Customer Names'!A$2:D$2336,3,0)</f>
        <v xml:space="preserve">  Heather</v>
      </c>
      <c r="D195" s="12" cm="1">
        <f t="array" ref="D195:L195">_xlfn.XLOOKUP(B195,'Medical Examinations'!A$2:A$2336,'Medical Examinations'!B$2:J$2336)</f>
        <v>52.06</v>
      </c>
      <c r="E195" s="12">
        <v>4.6900000000000004</v>
      </c>
      <c r="F195" s="12" t="str">
        <v>No</v>
      </c>
      <c r="G195" s="12" t="str">
        <v>No</v>
      </c>
      <c r="H195" s="12" t="str">
        <v>No</v>
      </c>
      <c r="I195" s="12">
        <v>1</v>
      </c>
      <c r="J195" s="12" t="str">
        <v>yes</v>
      </c>
      <c r="K195" s="12" t="str">
        <v>Overweight</v>
      </c>
      <c r="L195" s="12" t="str">
        <v>Normal</v>
      </c>
      <c r="M195" s="12" t="str" cm="1">
        <f t="array" ref="M195:R195">_xlfn.XLOOKUP(B195,'Hospitalisation Details'!A$2:A$2344,'Hospitalisation Details'!E$2:J$2344)</f>
        <v>16-Jun-1992</v>
      </c>
      <c r="N195" s="13">
        <v>36314.050000000003</v>
      </c>
      <c r="O195" s="12" t="str">
        <v>tier - 2</v>
      </c>
      <c r="P195" s="12" t="str">
        <v>tier - 2</v>
      </c>
      <c r="Q195" s="12" t="str">
        <v>R1011</v>
      </c>
      <c r="R195" s="12">
        <v>30</v>
      </c>
      <c r="S195" s="12" t="str" cm="1">
        <f t="array" ref="S195">_xlfn.IFS(R195&lt;18,"Below 18",R195&lt;=29,"Young Adults",R195&lt;=44,"Adults",R195&lt;=59,"Middle-Aged Adults",R195&lt;=65,"Older Adults",R195&gt;65,"Above 65")</f>
        <v>Adults</v>
      </c>
    </row>
    <row r="196" spans="2:19" ht="15.5" hidden="1" x14ac:dyDescent="0.35">
      <c r="B196" s="11" t="s">
        <v>2178</v>
      </c>
      <c r="C196" s="12" t="str">
        <f>VLOOKUP(B196,'Customer Names'!A$2:D$2336,3,0)</f>
        <v xml:space="preserve">  Jorge</v>
      </c>
      <c r="D196" s="12" cm="1">
        <f t="array" ref="D196:L196">_xlfn.XLOOKUP(B196,'Medical Examinations'!A$2:A$2336,'Medical Examinations'!B$2:J$2336)</f>
        <v>38.17</v>
      </c>
      <c r="E196" s="12">
        <v>4.53</v>
      </c>
      <c r="F196" s="12" t="str">
        <v>No</v>
      </c>
      <c r="G196" s="12" t="str">
        <v>yes</v>
      </c>
      <c r="H196" s="12" t="str">
        <v>No</v>
      </c>
      <c r="I196" s="12">
        <v>1</v>
      </c>
      <c r="J196" s="12" t="str">
        <v>yes</v>
      </c>
      <c r="K196" s="12" t="str">
        <v>Normal Weight</v>
      </c>
      <c r="L196" s="12" t="str">
        <v>Normal</v>
      </c>
      <c r="M196" s="12" t="str" cm="1">
        <f t="array" ref="M196:R196">_xlfn.XLOOKUP(B196,'Hospitalisation Details'!A$2:A$2344,'Hospitalisation Details'!E$2:J$2344)</f>
        <v>25-Dec-2004</v>
      </c>
      <c r="N196" s="13">
        <v>36307.800000000003</v>
      </c>
      <c r="O196" s="12" t="str">
        <v>tier - 1</v>
      </c>
      <c r="P196" s="12" t="str">
        <v>tier - 2</v>
      </c>
      <c r="Q196" s="12" t="str">
        <v>R1013</v>
      </c>
      <c r="R196" s="12">
        <v>18</v>
      </c>
      <c r="S196" s="12" t="str" cm="1">
        <f t="array" ref="S196">_xlfn.IFS(R196&lt;18,"Below 18",R196&lt;=29,"Young Adults",R196&lt;=44,"Adults",R196&lt;=59,"Middle-Aged Adults",R196&lt;=65,"Older Adults",R196&gt;65,"Above 65")</f>
        <v>Young Adults</v>
      </c>
    </row>
    <row r="197" spans="2:19" ht="15.5" hidden="1" x14ac:dyDescent="0.35">
      <c r="B197" s="11" t="s">
        <v>2177</v>
      </c>
      <c r="C197" s="12" t="str">
        <f>VLOOKUP(B197,'Customer Names'!A$2:D$2336,3,0)</f>
        <v xml:space="preserve">  Jack R</v>
      </c>
      <c r="D197" s="12" cm="1">
        <f t="array" ref="D197:L197">_xlfn.XLOOKUP(B197,'Medical Examinations'!A$2:A$2336,'Medical Examinations'!B$2:J$2336)</f>
        <v>36.954999999999998</v>
      </c>
      <c r="E197" s="12">
        <v>5.84</v>
      </c>
      <c r="F197" s="12" t="str">
        <v>No</v>
      </c>
      <c r="G197" s="12" t="str">
        <v>No</v>
      </c>
      <c r="H197" s="12" t="str">
        <v>Yes</v>
      </c>
      <c r="I197" s="12">
        <v>1</v>
      </c>
      <c r="J197" s="12" t="str">
        <v>yes</v>
      </c>
      <c r="K197" s="12" t="str">
        <v>Normal Weight</v>
      </c>
      <c r="L197" s="12" t="str">
        <v>Pre-Diabetes</v>
      </c>
      <c r="M197" s="12" t="str" cm="1">
        <f t="array" ref="M197:R197">_xlfn.XLOOKUP(B197,'Hospitalisation Details'!A$2:A$2344,'Hospitalisation Details'!E$2:J$2344)</f>
        <v>5-Sep-2003</v>
      </c>
      <c r="N197" s="13">
        <v>36219.410000000003</v>
      </c>
      <c r="O197" s="12" t="str">
        <v>tier - 1</v>
      </c>
      <c r="P197" s="12" t="str">
        <v>tier - 1</v>
      </c>
      <c r="Q197" s="12" t="str">
        <v>R1012</v>
      </c>
      <c r="R197" s="12">
        <v>19</v>
      </c>
      <c r="S197" s="12" t="str" cm="1">
        <f t="array" ref="S197">_xlfn.IFS(R197&lt;18,"Below 18",R197&lt;=29,"Young Adults",R197&lt;=44,"Adults",R197&lt;=59,"Middle-Aged Adults",R197&lt;=65,"Older Adults",R197&gt;65,"Above 65")</f>
        <v>Young Adults</v>
      </c>
    </row>
    <row r="198" spans="2:19" ht="15.5" hidden="1" x14ac:dyDescent="0.35">
      <c r="B198" s="11" t="s">
        <v>2176</v>
      </c>
      <c r="C198" s="12" t="str">
        <f>VLOOKUP(B198,'Customer Names'!A$2:D$2336,3,0)</f>
        <v xml:space="preserve">  Felix</v>
      </c>
      <c r="D198" s="12" cm="1">
        <f t="array" ref="D198:L198">_xlfn.XLOOKUP(B198,'Medical Examinations'!A$2:A$2336,'Medical Examinations'!B$2:J$2336)</f>
        <v>34.4</v>
      </c>
      <c r="E198" s="12">
        <v>4.9000000000000004</v>
      </c>
      <c r="F198" s="12" t="str">
        <v>No</v>
      </c>
      <c r="G198" s="12" t="str">
        <v>No</v>
      </c>
      <c r="H198" s="12" t="str">
        <v>Yes</v>
      </c>
      <c r="I198" s="12">
        <v>1</v>
      </c>
      <c r="J198" s="12" t="str">
        <v>yes</v>
      </c>
      <c r="K198" s="12" t="str">
        <v>Normal Weight</v>
      </c>
      <c r="L198" s="12" t="str">
        <v>Normal</v>
      </c>
      <c r="M198" s="12" t="str" cm="1">
        <f t="array" ref="M198:R198">_xlfn.XLOOKUP(B198,'Hospitalisation Details'!A$2:A$2344,'Hospitalisation Details'!E$2:J$2344)</f>
        <v>28-Dec-1993</v>
      </c>
      <c r="N198" s="13">
        <v>36197.699999999997</v>
      </c>
      <c r="O198" s="12" t="str">
        <v>tier - 1</v>
      </c>
      <c r="P198" s="12" t="str">
        <v>tier - 3</v>
      </c>
      <c r="Q198" s="12" t="str">
        <v>R1011</v>
      </c>
      <c r="R198" s="12">
        <v>29</v>
      </c>
      <c r="S198" s="12" t="str" cm="1">
        <f t="array" ref="S198">_xlfn.IFS(R198&lt;18,"Below 18",R198&lt;=29,"Young Adults",R198&lt;=44,"Adults",R198&lt;=59,"Middle-Aged Adults",R198&lt;=65,"Older Adults",R198&gt;65,"Above 65")</f>
        <v>Young Adults</v>
      </c>
    </row>
    <row r="199" spans="2:19" ht="15.5" hidden="1" x14ac:dyDescent="0.35">
      <c r="B199" s="11" t="s">
        <v>2175</v>
      </c>
      <c r="C199" s="12" t="str">
        <f>VLOOKUP(B199,'Customer Names'!A$2:D$2336,3,0)</f>
        <v xml:space="preserve">  Christopher C</v>
      </c>
      <c r="D199" s="12" cm="1">
        <f t="array" ref="D199:L199">_xlfn.XLOOKUP(B199,'Medical Examinations'!A$2:A$2336,'Medical Examinations'!B$2:J$2336)</f>
        <v>31.73</v>
      </c>
      <c r="E199" s="12">
        <v>4.3</v>
      </c>
      <c r="F199" s="12" t="str">
        <v>No</v>
      </c>
      <c r="G199" s="12" t="str">
        <v>No</v>
      </c>
      <c r="H199" s="12" t="str">
        <v>No</v>
      </c>
      <c r="I199" s="12">
        <v>0</v>
      </c>
      <c r="J199" s="12" t="str">
        <v>yes</v>
      </c>
      <c r="K199" s="12" t="str">
        <v>Obesity</v>
      </c>
      <c r="L199" s="12" t="str">
        <v>Normal</v>
      </c>
      <c r="M199" s="12" t="str" cm="1">
        <f t="array" ref="M199:R199">_xlfn.XLOOKUP(B199,'Hospitalisation Details'!A$2:A$2344,'Hospitalisation Details'!E$2:J$2344)</f>
        <v>1-Oct-1999</v>
      </c>
      <c r="N199" s="13">
        <v>36189.1</v>
      </c>
      <c r="O199" s="12" t="str">
        <v>tier - 1</v>
      </c>
      <c r="P199" s="12" t="str">
        <v>tier - 3</v>
      </c>
      <c r="Q199" s="12" t="str">
        <v>R1016</v>
      </c>
      <c r="R199" s="12">
        <v>23</v>
      </c>
      <c r="S199" s="12" t="str" cm="1">
        <f t="array" ref="S199">_xlfn.IFS(R199&lt;18,"Below 18",R199&lt;=29,"Young Adults",R199&lt;=44,"Adults",R199&lt;=59,"Middle-Aged Adults",R199&lt;=65,"Older Adults",R199&gt;65,"Above 65")</f>
        <v>Young Adults</v>
      </c>
    </row>
    <row r="200" spans="2:19" ht="15.5" x14ac:dyDescent="0.35">
      <c r="B200" s="11" t="s">
        <v>2174</v>
      </c>
      <c r="C200" s="12" t="str">
        <f>VLOOKUP(B200,'Customer Names'!A$2:D$2336,3,0)</f>
        <v xml:space="preserve">  Jesse</v>
      </c>
      <c r="D200" s="12" cm="1">
        <f t="array" ref="D200:L200">_xlfn.XLOOKUP(B200,'Medical Examinations'!A$2:A$2336,'Medical Examinations'!B$2:J$2336)</f>
        <v>36.64</v>
      </c>
      <c r="E200" s="12">
        <v>11.34</v>
      </c>
      <c r="F200" s="12" t="str">
        <v>No</v>
      </c>
      <c r="G200" s="12" t="str">
        <v>No</v>
      </c>
      <c r="H200" s="12" t="str">
        <v>No</v>
      </c>
      <c r="I200" s="12">
        <v>0</v>
      </c>
      <c r="J200" s="12" t="str">
        <v>yes</v>
      </c>
      <c r="K200" s="12" t="str">
        <v>Overweight</v>
      </c>
      <c r="L200" s="12" t="str">
        <v>Diabetes</v>
      </c>
      <c r="M200" s="12" t="str" cm="1">
        <f t="array" ref="M200:R200">_xlfn.XLOOKUP(B200,'Hospitalisation Details'!A$2:A$2344,'Hospitalisation Details'!E$2:J$2344)</f>
        <v>6-Dec-1974</v>
      </c>
      <c r="N200" s="13">
        <v>36182.870000000003</v>
      </c>
      <c r="O200" s="12" t="str">
        <v>tier - 2</v>
      </c>
      <c r="P200" s="12" t="str">
        <v>tier - 3</v>
      </c>
      <c r="Q200" s="12" t="str">
        <v>R1012</v>
      </c>
      <c r="R200" s="12">
        <v>48</v>
      </c>
      <c r="S200" s="12" t="str" cm="1">
        <f t="array" ref="S200">_xlfn.IFS(R200&lt;18,"Below 18",R200&lt;=29,"Young Adults",R200&lt;=44,"Adults",R200&lt;=59,"Middle-Aged Adults",R200&lt;=65,"Older Adults",R200&gt;65,"Above 65")</f>
        <v>Middle-Aged Adults</v>
      </c>
    </row>
    <row r="201" spans="2:19" ht="15.5" hidden="1" x14ac:dyDescent="0.35">
      <c r="B201" s="11" t="s">
        <v>2173</v>
      </c>
      <c r="C201" s="12" t="str">
        <f>VLOOKUP(B201,'Customer Names'!A$2:D$2336,3,0)</f>
        <v xml:space="preserve">  Jill</v>
      </c>
      <c r="D201" s="12" cm="1">
        <f t="array" ref="D201:L201">_xlfn.XLOOKUP(B201,'Medical Examinations'!A$2:A$2336,'Medical Examinations'!B$2:J$2336)</f>
        <v>36.85</v>
      </c>
      <c r="E201" s="12">
        <v>5.88</v>
      </c>
      <c r="F201" s="12" t="str">
        <v>No</v>
      </c>
      <c r="G201" s="12" t="str">
        <v>yes</v>
      </c>
      <c r="H201" s="12" t="str">
        <v>No</v>
      </c>
      <c r="I201" s="12">
        <v>1</v>
      </c>
      <c r="J201" s="12" t="str">
        <v>yes</v>
      </c>
      <c r="K201" s="12" t="str">
        <v>Obesity</v>
      </c>
      <c r="L201" s="12" t="str">
        <v>Pre-Diabetes</v>
      </c>
      <c r="M201" s="12" t="str" cm="1">
        <f t="array" ref="M201:R201">_xlfn.XLOOKUP(B201,'Hospitalisation Details'!A$2:A$2344,'Hospitalisation Details'!E$2:J$2344)</f>
        <v>30-Aug-2004</v>
      </c>
      <c r="N201" s="13">
        <v>36149.480000000003</v>
      </c>
      <c r="O201" s="12" t="str">
        <v>tier - 2</v>
      </c>
      <c r="P201" s="12" t="str">
        <v>tier - 2</v>
      </c>
      <c r="Q201" s="12" t="str">
        <v>R1013</v>
      </c>
      <c r="R201" s="12">
        <v>18</v>
      </c>
      <c r="S201" s="12" t="str" cm="1">
        <f t="array" ref="S201">_xlfn.IFS(R201&lt;18,"Below 18",R201&lt;=29,"Young Adults",R201&lt;=44,"Adults",R201&lt;=59,"Middle-Aged Adults",R201&lt;=65,"Older Adults",R201&gt;65,"Above 65")</f>
        <v>Young Adults</v>
      </c>
    </row>
    <row r="202" spans="2:19" ht="15.5" hidden="1" x14ac:dyDescent="0.35">
      <c r="B202" s="11" t="s">
        <v>2172</v>
      </c>
      <c r="C202" s="12" t="str">
        <f>VLOOKUP(B202,'Customer Names'!A$2:D$2336,3,0)</f>
        <v xml:space="preserve">  William</v>
      </c>
      <c r="D202" s="12" cm="1">
        <f t="array" ref="D202:L202">_xlfn.XLOOKUP(B202,'Medical Examinations'!A$2:A$2336,'Medical Examinations'!B$2:J$2336)</f>
        <v>33.33</v>
      </c>
      <c r="E202" s="12">
        <v>5.01</v>
      </c>
      <c r="F202" s="12" t="str">
        <v>yes</v>
      </c>
      <c r="G202" s="12" t="str">
        <v>No</v>
      </c>
      <c r="H202" s="12" t="str">
        <v>Yes</v>
      </c>
      <c r="I202" s="12">
        <v>1</v>
      </c>
      <c r="J202" s="12" t="str">
        <v>yes</v>
      </c>
      <c r="K202" s="12" t="str">
        <v>Overweight</v>
      </c>
      <c r="L202" s="12" t="str">
        <v>Normal</v>
      </c>
      <c r="M202" s="12" t="str" cm="1">
        <f t="array" ref="M202:R202">_xlfn.XLOOKUP(B202,'Hospitalisation Details'!A$2:A$2344,'Hospitalisation Details'!E$2:J$2344)</f>
        <v>12-Jun-1997</v>
      </c>
      <c r="N202" s="13">
        <v>36124.57</v>
      </c>
      <c r="O202" s="12" t="str">
        <v>tier - 1</v>
      </c>
      <c r="P202" s="12" t="str">
        <v>tier - 3</v>
      </c>
      <c r="Q202" s="12" t="str">
        <v>R1013</v>
      </c>
      <c r="R202" s="12">
        <v>25</v>
      </c>
      <c r="S202" s="12" t="str" cm="1">
        <f t="array" ref="S202">_xlfn.IFS(R202&lt;18,"Below 18",R202&lt;=29,"Young Adults",R202&lt;=44,"Adults",R202&lt;=59,"Middle-Aged Adults",R202&lt;=65,"Older Adults",R202&gt;65,"Above 65")</f>
        <v>Young Adults</v>
      </c>
    </row>
    <row r="203" spans="2:19" ht="15.5" hidden="1" x14ac:dyDescent="0.35">
      <c r="B203" s="11" t="s">
        <v>2171</v>
      </c>
      <c r="C203" s="12" t="str">
        <f>VLOOKUP(B203,'Customer Names'!A$2:D$2336,3,0)</f>
        <v xml:space="preserve">  Alejandro</v>
      </c>
      <c r="D203" s="12" cm="1">
        <f t="array" ref="D203:L203">_xlfn.XLOOKUP(B203,'Medical Examinations'!A$2:A$2336,'Medical Examinations'!B$2:J$2336)</f>
        <v>39.14</v>
      </c>
      <c r="E203" s="12">
        <v>4.4000000000000004</v>
      </c>
      <c r="F203" s="12" t="str">
        <v>No</v>
      </c>
      <c r="G203" s="12" t="str">
        <v>No</v>
      </c>
      <c r="H203" s="12" t="str">
        <v>Yes</v>
      </c>
      <c r="I203" s="12">
        <v>1</v>
      </c>
      <c r="J203" s="12" t="str">
        <v>yes</v>
      </c>
      <c r="K203" s="12" t="str">
        <v>Overweight</v>
      </c>
      <c r="L203" s="12" t="str">
        <v>Normal</v>
      </c>
      <c r="M203" s="12" t="str" cm="1">
        <f t="array" ref="M203:R203">_xlfn.XLOOKUP(B203,'Hospitalisation Details'!A$2:A$2344,'Hospitalisation Details'!E$2:J$2344)</f>
        <v>4-Nov-1979</v>
      </c>
      <c r="N203" s="13">
        <v>36090.49</v>
      </c>
      <c r="O203" s="12" t="str">
        <v>tier - 2</v>
      </c>
      <c r="P203" s="12" t="str">
        <v>tier - 2</v>
      </c>
      <c r="Q203" s="12" t="str">
        <v>R1011</v>
      </c>
      <c r="R203" s="12">
        <v>43</v>
      </c>
      <c r="S203" s="12" t="str" cm="1">
        <f t="array" ref="S203">_xlfn.IFS(R203&lt;18,"Below 18",R203&lt;=29,"Young Adults",R203&lt;=44,"Adults",R203&lt;=59,"Middle-Aged Adults",R203&lt;=65,"Older Adults",R203&gt;65,"Above 65")</f>
        <v>Adults</v>
      </c>
    </row>
    <row r="204" spans="2:19" ht="15.5" hidden="1" x14ac:dyDescent="0.35">
      <c r="B204" s="11" t="s">
        <v>2170</v>
      </c>
      <c r="C204" s="12" t="str">
        <f>VLOOKUP(B204,'Customer Names'!A$2:D$2336,3,0)</f>
        <v xml:space="preserve">  Ian E</v>
      </c>
      <c r="D204" s="12" cm="1">
        <f t="array" ref="D204:L204">_xlfn.XLOOKUP(B204,'Medical Examinations'!A$2:A$2336,'Medical Examinations'!B$2:J$2336)</f>
        <v>32.9</v>
      </c>
      <c r="E204" s="12">
        <v>6.26</v>
      </c>
      <c r="F204" s="12" t="str">
        <v>yes</v>
      </c>
      <c r="G204" s="12" t="str">
        <v>No</v>
      </c>
      <c r="H204" s="12" t="str">
        <v>No</v>
      </c>
      <c r="I204" s="12">
        <v>0</v>
      </c>
      <c r="J204" s="12" t="str">
        <v>yes</v>
      </c>
      <c r="K204" s="12" t="str">
        <v>Overweight</v>
      </c>
      <c r="L204" s="12" t="str">
        <v>Pre-Diabetes</v>
      </c>
      <c r="M204" s="12" t="str" cm="1">
        <f t="array" ref="M204:R204">_xlfn.XLOOKUP(B204,'Hospitalisation Details'!A$2:A$2344,'Hospitalisation Details'!E$2:J$2344)</f>
        <v>20-Aug-1996</v>
      </c>
      <c r="N204" s="13">
        <v>36085.22</v>
      </c>
      <c r="O204" s="12" t="str">
        <v>tier - 1</v>
      </c>
      <c r="P204" s="12" t="str">
        <v>tier - 1</v>
      </c>
      <c r="Q204" s="12" t="str">
        <v>R1011</v>
      </c>
      <c r="R204" s="12">
        <v>26</v>
      </c>
      <c r="S204" s="12" t="str" cm="1">
        <f t="array" ref="S204">_xlfn.IFS(R204&lt;18,"Below 18",R204&lt;=29,"Young Adults",R204&lt;=44,"Adults",R204&lt;=59,"Middle-Aged Adults",R204&lt;=65,"Older Adults",R204&gt;65,"Above 65")</f>
        <v>Young Adults</v>
      </c>
    </row>
    <row r="205" spans="2:19" ht="15.5" x14ac:dyDescent="0.35">
      <c r="B205" s="11" t="s">
        <v>2169</v>
      </c>
      <c r="C205" s="12" t="str">
        <f>VLOOKUP(B205,'Customer Names'!A$2:D$2336,3,0)</f>
        <v xml:space="preserve">  Hector Sr</v>
      </c>
      <c r="D205" s="12" cm="1">
        <f t="array" ref="D205:L205">_xlfn.XLOOKUP(B205,'Medical Examinations'!A$2:A$2336,'Medical Examinations'!B$2:J$2336)</f>
        <v>29.78</v>
      </c>
      <c r="E205" s="12">
        <v>10.27</v>
      </c>
      <c r="F205" s="12" t="str">
        <v>yes</v>
      </c>
      <c r="G205" s="12" t="str">
        <v>No</v>
      </c>
      <c r="H205" s="12" t="str">
        <v>Yes</v>
      </c>
      <c r="I205" s="12">
        <v>1</v>
      </c>
      <c r="J205" s="12" t="str">
        <v>yes</v>
      </c>
      <c r="K205" s="12" t="str">
        <v>Normal Weight</v>
      </c>
      <c r="L205" s="12" t="str">
        <v>Diabetes</v>
      </c>
      <c r="M205" s="12" t="str" cm="1">
        <f t="array" ref="M205:R205">_xlfn.XLOOKUP(B205,'Hospitalisation Details'!A$2:A$2344,'Hospitalisation Details'!E$2:J$2344)</f>
        <v>22-Jul-1963</v>
      </c>
      <c r="N205" s="13">
        <v>36074.339999999997</v>
      </c>
      <c r="O205" s="12" t="str">
        <v>tier - 2</v>
      </c>
      <c r="P205" s="12" t="str">
        <v>tier - 1</v>
      </c>
      <c r="Q205" s="12" t="str">
        <v>R1011</v>
      </c>
      <c r="R205" s="12">
        <v>59</v>
      </c>
      <c r="S205" s="12" t="str" cm="1">
        <f t="array" ref="S205">_xlfn.IFS(R205&lt;18,"Below 18",R205&lt;=29,"Young Adults",R205&lt;=44,"Adults",R205&lt;=59,"Middle-Aged Adults",R205&lt;=65,"Older Adults",R205&gt;65,"Above 65")</f>
        <v>Middle-Aged Adults</v>
      </c>
    </row>
    <row r="206" spans="2:19" ht="15.5" hidden="1" x14ac:dyDescent="0.35">
      <c r="B206" s="11" t="s">
        <v>2168</v>
      </c>
      <c r="C206" s="12" t="str">
        <f>VLOOKUP(B206,'Customer Names'!A$2:D$2336,3,0)</f>
        <v xml:space="preserve">  Rebecca</v>
      </c>
      <c r="D206" s="12" cm="1">
        <f t="array" ref="D206:L206">_xlfn.XLOOKUP(B206,'Medical Examinations'!A$2:A$2336,'Medical Examinations'!B$2:J$2336)</f>
        <v>32.78</v>
      </c>
      <c r="E206" s="12">
        <v>5.27</v>
      </c>
      <c r="F206" s="12" t="str">
        <v>No</v>
      </c>
      <c r="G206" s="12" t="str">
        <v>No</v>
      </c>
      <c r="H206" s="12" t="str">
        <v>No</v>
      </c>
      <c r="I206" s="12">
        <v>0</v>
      </c>
      <c r="J206" s="12" t="str">
        <v>yes</v>
      </c>
      <c r="K206" s="12" t="str">
        <v>Normal Weight</v>
      </c>
      <c r="L206" s="12" t="str">
        <v>Normal</v>
      </c>
      <c r="M206" s="12" t="str" cm="1">
        <f t="array" ref="M206:R206">_xlfn.XLOOKUP(B206,'Hospitalisation Details'!A$2:A$2344,'Hospitalisation Details'!E$2:J$2344)</f>
        <v>4-Sep-1999</v>
      </c>
      <c r="N206" s="13">
        <v>36021.01</v>
      </c>
      <c r="O206" s="12" t="str">
        <v>tier - 2</v>
      </c>
      <c r="P206" s="12" t="str">
        <v>tier - 3</v>
      </c>
      <c r="Q206" s="12" t="str">
        <v>R1013</v>
      </c>
      <c r="R206" s="12">
        <v>23</v>
      </c>
      <c r="S206" s="12" t="str" cm="1">
        <f t="array" ref="S206">_xlfn.IFS(R206&lt;18,"Below 18",R206&lt;=29,"Young Adults",R206&lt;=44,"Adults",R206&lt;=59,"Middle-Aged Adults",R206&lt;=65,"Older Adults",R206&gt;65,"Above 65")</f>
        <v>Young Adults</v>
      </c>
    </row>
    <row r="207" spans="2:19" ht="15.5" x14ac:dyDescent="0.35">
      <c r="B207" s="11" t="s">
        <v>2167</v>
      </c>
      <c r="C207" s="12" t="str">
        <f>VLOOKUP(B207,'Customer Names'!A$2:D$2336,3,0)</f>
        <v xml:space="preserve">  Matt</v>
      </c>
      <c r="D207" s="12" cm="1">
        <f t="array" ref="D207:L207">_xlfn.XLOOKUP(B207,'Medical Examinations'!A$2:A$2336,'Medical Examinations'!B$2:J$2336)</f>
        <v>41.65</v>
      </c>
      <c r="E207" s="12">
        <v>10.73</v>
      </c>
      <c r="F207" s="12" t="str">
        <v>yes</v>
      </c>
      <c r="G207" s="12" t="str">
        <v>No</v>
      </c>
      <c r="H207" s="12" t="str">
        <v>No</v>
      </c>
      <c r="I207" s="12">
        <v>0</v>
      </c>
      <c r="J207" s="12" t="str">
        <v>yes</v>
      </c>
      <c r="K207" s="12" t="str">
        <v>Overweight</v>
      </c>
      <c r="L207" s="12" t="str">
        <v>Diabetes</v>
      </c>
      <c r="M207" s="12" t="str" cm="1">
        <f t="array" ref="M207:R207">_xlfn.XLOOKUP(B207,'Hospitalisation Details'!A$2:A$2344,'Hospitalisation Details'!E$2:J$2344)</f>
        <v>22-Nov-1981</v>
      </c>
      <c r="N207" s="13">
        <v>35952.65</v>
      </c>
      <c r="O207" s="12" t="str">
        <v>tier - 1</v>
      </c>
      <c r="P207" s="12" t="str">
        <v>tier - 3</v>
      </c>
      <c r="Q207" s="12" t="str">
        <v>R1011</v>
      </c>
      <c r="R207" s="12">
        <v>41</v>
      </c>
      <c r="S207" s="12" t="str" cm="1">
        <f t="array" ref="S207">_xlfn.IFS(R207&lt;18,"Below 18",R207&lt;=29,"Young Adults",R207&lt;=44,"Adults",R207&lt;=59,"Middle-Aged Adults",R207&lt;=65,"Older Adults",R207&gt;65,"Above 65")</f>
        <v>Adults</v>
      </c>
    </row>
    <row r="208" spans="2:19" ht="15.5" hidden="1" x14ac:dyDescent="0.35">
      <c r="B208" s="11" t="s">
        <v>2166</v>
      </c>
      <c r="C208" s="12" t="str">
        <f>VLOOKUP(B208,'Customer Names'!A$2:D$2336,3,0)</f>
        <v xml:space="preserve">  Elizabeth H</v>
      </c>
      <c r="D208" s="12" cm="1">
        <f t="array" ref="D208:L208">_xlfn.XLOOKUP(B208,'Medical Examinations'!A$2:A$2336,'Medical Examinations'!B$2:J$2336)</f>
        <v>50.79</v>
      </c>
      <c r="E208" s="12">
        <v>4.45</v>
      </c>
      <c r="F208" s="12" t="str">
        <v>No</v>
      </c>
      <c r="G208" s="12" t="str">
        <v>No</v>
      </c>
      <c r="H208" s="12" t="str">
        <v>No</v>
      </c>
      <c r="I208" s="12">
        <v>1</v>
      </c>
      <c r="J208" s="12" t="str">
        <v>yes</v>
      </c>
      <c r="K208" s="12" t="str">
        <v>Normal Weight</v>
      </c>
      <c r="L208" s="12" t="str">
        <v>Normal</v>
      </c>
      <c r="M208" s="12" t="str" cm="1">
        <f t="array" ref="M208:R208">_xlfn.XLOOKUP(B208,'Hospitalisation Details'!A$2:A$2344,'Hospitalisation Details'!E$2:J$2344)</f>
        <v>18-Jun-1992</v>
      </c>
      <c r="N208" s="13">
        <v>35883.269999999997</v>
      </c>
      <c r="O208" s="12" t="str">
        <v>tier - 2</v>
      </c>
      <c r="P208" s="12" t="str">
        <v>tier - 1</v>
      </c>
      <c r="Q208" s="12" t="str">
        <v>R1011</v>
      </c>
      <c r="R208" s="12">
        <v>30</v>
      </c>
      <c r="S208" s="12" t="str" cm="1">
        <f t="array" ref="S208">_xlfn.IFS(R208&lt;18,"Below 18",R208&lt;=29,"Young Adults",R208&lt;=44,"Adults",R208&lt;=59,"Middle-Aged Adults",R208&lt;=65,"Older Adults",R208&gt;65,"Above 65")</f>
        <v>Adults</v>
      </c>
    </row>
    <row r="209" spans="2:19" ht="15.5" hidden="1" x14ac:dyDescent="0.35">
      <c r="B209" s="11" t="s">
        <v>2165</v>
      </c>
      <c r="C209" s="12" t="str">
        <f>VLOOKUP(B209,'Customer Names'!A$2:D$2336,3,0)</f>
        <v xml:space="preserve">  Grace</v>
      </c>
      <c r="D209" s="12" cm="1">
        <f t="array" ref="D209:L209">_xlfn.XLOOKUP(B209,'Medical Examinations'!A$2:A$2336,'Medical Examinations'!B$2:J$2336)</f>
        <v>35.43</v>
      </c>
      <c r="E209" s="12">
        <v>5.25</v>
      </c>
      <c r="F209" s="12" t="str">
        <v>yes</v>
      </c>
      <c r="G209" s="12" t="str">
        <v>No</v>
      </c>
      <c r="H209" s="12" t="str">
        <v>No</v>
      </c>
      <c r="I209" s="12">
        <v>0</v>
      </c>
      <c r="J209" s="12" t="str">
        <v>yes</v>
      </c>
      <c r="K209" s="12" t="str">
        <v>Normal Weight</v>
      </c>
      <c r="L209" s="12" t="str">
        <v>Normal</v>
      </c>
      <c r="M209" s="12" t="str" cm="1">
        <f t="array" ref="M209:R209">_xlfn.XLOOKUP(B209,'Hospitalisation Details'!A$2:A$2344,'Hospitalisation Details'!E$2:J$2344)</f>
        <v>4-Oct-1976</v>
      </c>
      <c r="N209" s="13">
        <v>35733.96</v>
      </c>
      <c r="O209" s="12" t="str">
        <v>tier - 2</v>
      </c>
      <c r="P209" s="12" t="str">
        <v>tier - 2</v>
      </c>
      <c r="Q209" s="12" t="str">
        <v>R1011</v>
      </c>
      <c r="R209" s="12">
        <v>46</v>
      </c>
      <c r="S209" s="12" t="str" cm="1">
        <f t="array" ref="S209">_xlfn.IFS(R209&lt;18,"Below 18",R209&lt;=29,"Young Adults",R209&lt;=44,"Adults",R209&lt;=59,"Middle-Aged Adults",R209&lt;=65,"Older Adults",R209&gt;65,"Above 65")</f>
        <v>Middle-Aged Adults</v>
      </c>
    </row>
    <row r="210" spans="2:19" ht="15.5" x14ac:dyDescent="0.35">
      <c r="B210" s="11" t="s">
        <v>2164</v>
      </c>
      <c r="C210" s="12" t="str">
        <f>VLOOKUP(B210,'Customer Names'!A$2:D$2336,3,0)</f>
        <v xml:space="preserve">  Jaime</v>
      </c>
      <c r="D210" s="12" cm="1">
        <f t="array" ref="D210:L210">_xlfn.XLOOKUP(B210,'Medical Examinations'!A$2:A$2336,'Medical Examinations'!B$2:J$2336)</f>
        <v>35.25</v>
      </c>
      <c r="E210" s="12">
        <v>9.51</v>
      </c>
      <c r="F210" s="12" t="str">
        <v>No</v>
      </c>
      <c r="G210" s="12" t="str">
        <v>No</v>
      </c>
      <c r="H210" s="12" t="str">
        <v>No</v>
      </c>
      <c r="I210" s="12">
        <v>0</v>
      </c>
      <c r="J210" s="12" t="str">
        <v>yes</v>
      </c>
      <c r="K210" s="12" t="str">
        <v>Obesity</v>
      </c>
      <c r="L210" s="12" t="str">
        <v>Diabetes</v>
      </c>
      <c r="M210" s="12" t="str" cm="1">
        <f t="array" ref="M210:R210">_xlfn.XLOOKUP(B210,'Hospitalisation Details'!A$2:A$2344,'Hospitalisation Details'!E$2:J$2344)</f>
        <v>15-Jul-1974</v>
      </c>
      <c r="N210" s="13">
        <v>35711.39</v>
      </c>
      <c r="O210" s="12" t="str">
        <v>tier - 2</v>
      </c>
      <c r="P210" s="12" t="str">
        <v>tier - 3</v>
      </c>
      <c r="Q210" s="12" t="str">
        <v>R1012</v>
      </c>
      <c r="R210" s="12">
        <v>48</v>
      </c>
      <c r="S210" s="12" t="str" cm="1">
        <f t="array" ref="S210">_xlfn.IFS(R210&lt;18,"Below 18",R210&lt;=29,"Young Adults",R210&lt;=44,"Adults",R210&lt;=59,"Middle-Aged Adults",R210&lt;=65,"Older Adults",R210&gt;65,"Above 65")</f>
        <v>Middle-Aged Adults</v>
      </c>
    </row>
    <row r="211" spans="2:19" ht="15.5" x14ac:dyDescent="0.35">
      <c r="B211" s="11" t="s">
        <v>2163</v>
      </c>
      <c r="C211" s="12" t="str">
        <f>VLOOKUP(B211,'Customer Names'!A$2:D$2336,3,0)</f>
        <v xml:space="preserve">  Calesse</v>
      </c>
      <c r="D211" s="12" cm="1">
        <f t="array" ref="D211:L211">_xlfn.XLOOKUP(B211,'Medical Examinations'!A$2:A$2336,'Medical Examinations'!B$2:J$2336)</f>
        <v>36.85</v>
      </c>
      <c r="E211" s="12">
        <v>11.12</v>
      </c>
      <c r="F211" s="12" t="str">
        <v>No</v>
      </c>
      <c r="G211" s="12" t="str">
        <v>No</v>
      </c>
      <c r="H211" s="12" t="str">
        <v>No</v>
      </c>
      <c r="I211" s="12">
        <v>0</v>
      </c>
      <c r="J211" s="12" t="str">
        <v>yes</v>
      </c>
      <c r="K211" s="12" t="str">
        <v>Underweight</v>
      </c>
      <c r="L211" s="12" t="str">
        <v>Diabetes</v>
      </c>
      <c r="M211" s="12" t="str" cm="1">
        <f t="array" ref="M211:R211">_xlfn.XLOOKUP(B211,'Hospitalisation Details'!A$2:A$2344,'Hospitalisation Details'!E$2:J$2344)</f>
        <v>19-Dec-1978</v>
      </c>
      <c r="N211" s="13">
        <v>35701.9</v>
      </c>
      <c r="O211" s="12" t="str">
        <v>tier - 2</v>
      </c>
      <c r="P211" s="12" t="str">
        <v>tier - 1</v>
      </c>
      <c r="Q211" s="12" t="str">
        <v>R1011</v>
      </c>
      <c r="R211" s="12">
        <v>44</v>
      </c>
      <c r="S211" s="12" t="str" cm="1">
        <f t="array" ref="S211">_xlfn.IFS(R211&lt;18,"Below 18",R211&lt;=29,"Young Adults",R211&lt;=44,"Adults",R211&lt;=59,"Middle-Aged Adults",R211&lt;=65,"Older Adults",R211&gt;65,"Above 65")</f>
        <v>Adults</v>
      </c>
    </row>
    <row r="212" spans="2:19" ht="15.5" hidden="1" x14ac:dyDescent="0.35">
      <c r="B212" s="11" t="s">
        <v>2162</v>
      </c>
      <c r="C212" s="12" t="str">
        <f>VLOOKUP(B212,'Customer Names'!A$2:D$2336,3,0)</f>
        <v xml:space="preserve">  Kate L</v>
      </c>
      <c r="D212" s="12" cm="1">
        <f t="array" ref="D212:L212">_xlfn.XLOOKUP(B212,'Medical Examinations'!A$2:A$2336,'Medical Examinations'!B$2:J$2336)</f>
        <v>31.02</v>
      </c>
      <c r="E212" s="12">
        <v>4.5599999999999996</v>
      </c>
      <c r="F212" s="12" t="str">
        <v>No</v>
      </c>
      <c r="G212" s="12" t="str">
        <v>yes</v>
      </c>
      <c r="H212" s="12" t="str">
        <v>No</v>
      </c>
      <c r="I212" s="12">
        <v>1</v>
      </c>
      <c r="J212" s="12" t="str">
        <v>yes</v>
      </c>
      <c r="K212" s="12" t="str">
        <v>Normal Weight</v>
      </c>
      <c r="L212" s="12" t="str">
        <v>Normal</v>
      </c>
      <c r="M212" s="12" t="str" cm="1">
        <f t="array" ref="M212:R212">_xlfn.XLOOKUP(B212,'Hospitalisation Details'!A$2:A$2344,'Hospitalisation Details'!E$2:J$2344)</f>
        <v>17-Dec-2000</v>
      </c>
      <c r="N212" s="13">
        <v>35595.589999999997</v>
      </c>
      <c r="O212" s="12" t="str">
        <v>tier - 2</v>
      </c>
      <c r="P212" s="12" t="str">
        <v>tier - 3</v>
      </c>
      <c r="Q212" s="12" t="str">
        <v>R1013</v>
      </c>
      <c r="R212" s="12">
        <v>22</v>
      </c>
      <c r="S212" s="12" t="str" cm="1">
        <f t="array" ref="S212">_xlfn.IFS(R212&lt;18,"Below 18",R212&lt;=29,"Young Adults",R212&lt;=44,"Adults",R212&lt;=59,"Middle-Aged Adults",R212&lt;=65,"Older Adults",R212&gt;65,"Above 65")</f>
        <v>Young Adults</v>
      </c>
    </row>
    <row r="213" spans="2:19" ht="15.5" hidden="1" x14ac:dyDescent="0.35">
      <c r="B213" s="11" t="s">
        <v>2161</v>
      </c>
      <c r="C213" s="12" t="str">
        <f>VLOOKUP(B213,'Customer Names'!A$2:D$2336,3,0)</f>
        <v xml:space="preserve">  Sergey</v>
      </c>
      <c r="D213" s="12" cm="1">
        <f t="array" ref="D213:L213">_xlfn.XLOOKUP(B213,'Medical Examinations'!A$2:A$2336,'Medical Examinations'!B$2:J$2336)</f>
        <v>35.6</v>
      </c>
      <c r="E213" s="12">
        <v>4.0199999999999996</v>
      </c>
      <c r="F213" s="12" t="str">
        <v>yes</v>
      </c>
      <c r="G213" s="12" t="str">
        <v>yes</v>
      </c>
      <c r="H213" s="12" t="str">
        <v>No</v>
      </c>
      <c r="I213" s="12">
        <v>2</v>
      </c>
      <c r="J213" s="12" t="str">
        <v>yes</v>
      </c>
      <c r="K213" s="12" t="str">
        <v>Overweight</v>
      </c>
      <c r="L213" s="12" t="str">
        <v>Normal</v>
      </c>
      <c r="M213" s="12" t="str" cm="1">
        <f t="array" ref="M213:R213">_xlfn.XLOOKUP(B213,'Hospitalisation Details'!A$2:A$2344,'Hospitalisation Details'!E$2:J$2344)</f>
        <v>19-Nov-2000</v>
      </c>
      <c r="N213" s="13">
        <v>35585.58</v>
      </c>
      <c r="O213" s="12" t="str">
        <v>tier - 2</v>
      </c>
      <c r="P213" s="12" t="str">
        <v>tier - 3</v>
      </c>
      <c r="Q213" s="12" t="str">
        <v>R1011</v>
      </c>
      <c r="R213" s="12">
        <v>22</v>
      </c>
      <c r="S213" s="12" t="str" cm="1">
        <f t="array" ref="S213">_xlfn.IFS(R213&lt;18,"Below 18",R213&lt;=29,"Young Adults",R213&lt;=44,"Adults",R213&lt;=59,"Middle-Aged Adults",R213&lt;=65,"Older Adults",R213&gt;65,"Above 65")</f>
        <v>Young Adults</v>
      </c>
    </row>
    <row r="214" spans="2:19" ht="15.5" x14ac:dyDescent="0.35">
      <c r="B214" s="11" t="s">
        <v>2160</v>
      </c>
      <c r="C214" s="12" t="str">
        <f>VLOOKUP(B214,'Customer Names'!A$2:D$2336,3,0)</f>
        <v xml:space="preserve">  Timothy V</v>
      </c>
      <c r="D214" s="12" cm="1">
        <f t="array" ref="D214:L214">_xlfn.XLOOKUP(B214,'Medical Examinations'!A$2:A$2336,'Medical Examinations'!B$2:J$2336)</f>
        <v>34.39</v>
      </c>
      <c r="E214" s="12">
        <v>8.7200000000000006</v>
      </c>
      <c r="F214" s="12" t="str">
        <v>No</v>
      </c>
      <c r="G214" s="12" t="str">
        <v>No</v>
      </c>
      <c r="H214" s="12" t="str">
        <v>No</v>
      </c>
      <c r="I214" s="12">
        <v>0</v>
      </c>
      <c r="J214" s="12" t="str">
        <v>yes</v>
      </c>
      <c r="K214" s="12" t="str">
        <v>Underweight</v>
      </c>
      <c r="L214" s="12" t="str">
        <v>Diabetes</v>
      </c>
      <c r="M214" s="12" t="str" cm="1">
        <f t="array" ref="M214:R214">_xlfn.XLOOKUP(B214,'Hospitalisation Details'!A$2:A$2344,'Hospitalisation Details'!E$2:J$2344)</f>
        <v>10-Aug-1971</v>
      </c>
      <c r="N214" s="13">
        <v>35583.17</v>
      </c>
      <c r="O214" s="12" t="str">
        <v>tier - 1</v>
      </c>
      <c r="P214" s="12" t="str">
        <v>tier - 3</v>
      </c>
      <c r="Q214" s="12" t="str">
        <v>R1011</v>
      </c>
      <c r="R214" s="12">
        <v>51</v>
      </c>
      <c r="S214" s="12" t="str" cm="1">
        <f t="array" ref="S214">_xlfn.IFS(R214&lt;18,"Below 18",R214&lt;=29,"Young Adults",R214&lt;=44,"Adults",R214&lt;=59,"Middle-Aged Adults",R214&lt;=65,"Older Adults",R214&gt;65,"Above 65")</f>
        <v>Middle-Aged Adults</v>
      </c>
    </row>
    <row r="215" spans="2:19" ht="15.5" hidden="1" x14ac:dyDescent="0.35">
      <c r="B215" s="11" t="s">
        <v>2159</v>
      </c>
      <c r="C215" s="12" t="str">
        <f>VLOOKUP(B215,'Customer Names'!A$2:D$2336,3,0)</f>
        <v xml:space="preserve">  Andrew S</v>
      </c>
      <c r="D215" s="12" cm="1">
        <f t="array" ref="D215:L215">_xlfn.XLOOKUP(B215,'Medical Examinations'!A$2:A$2336,'Medical Examinations'!B$2:J$2336)</f>
        <v>29.06</v>
      </c>
      <c r="E215" s="12">
        <v>6.25</v>
      </c>
      <c r="F215" s="12" t="str">
        <v>yes</v>
      </c>
      <c r="G215" s="12" t="str">
        <v>No</v>
      </c>
      <c r="H215" s="12" t="str">
        <v>No</v>
      </c>
      <c r="I215" s="12">
        <v>1</v>
      </c>
      <c r="J215" s="12" t="str">
        <v>yes</v>
      </c>
      <c r="K215" s="12" t="str">
        <v>Normal Weight</v>
      </c>
      <c r="L215" s="12" t="str">
        <v>Pre-Diabetes</v>
      </c>
      <c r="M215" s="12" t="str" cm="1">
        <f t="array" ref="M215:R215">_xlfn.XLOOKUP(B215,'Hospitalisation Details'!A$2:A$2344,'Hospitalisation Details'!E$2:J$2344)</f>
        <v>29-Aug-1964</v>
      </c>
      <c r="N215" s="13">
        <v>35573.26</v>
      </c>
      <c r="O215" s="12" t="str">
        <v>tier - 2</v>
      </c>
      <c r="P215" s="12" t="str">
        <v>tier - 1</v>
      </c>
      <c r="Q215" s="12" t="str">
        <v>R1011</v>
      </c>
      <c r="R215" s="12">
        <v>58</v>
      </c>
      <c r="S215" s="12" t="str" cm="1">
        <f t="array" ref="S215">_xlfn.IFS(R215&lt;18,"Below 18",R215&lt;=29,"Young Adults",R215&lt;=44,"Adults",R215&lt;=59,"Middle-Aged Adults",R215&lt;=65,"Older Adults",R215&gt;65,"Above 65")</f>
        <v>Middle-Aged Adults</v>
      </c>
    </row>
    <row r="216" spans="2:19" ht="15.5" x14ac:dyDescent="0.35">
      <c r="B216" s="11" t="s">
        <v>2158</v>
      </c>
      <c r="C216" s="12" t="str">
        <f>VLOOKUP(B216,'Customer Names'!A$2:D$2336,3,0)</f>
        <v xml:space="preserve">  Matthew D</v>
      </c>
      <c r="D216" s="12" cm="1">
        <f t="array" ref="D216:L216">_xlfn.XLOOKUP(B216,'Medical Examinations'!A$2:A$2336,'Medical Examinations'!B$2:J$2336)</f>
        <v>35.799999999999997</v>
      </c>
      <c r="E216" s="12">
        <v>7.32</v>
      </c>
      <c r="F216" s="12" t="str">
        <v>No</v>
      </c>
      <c r="G216" s="12" t="str">
        <v>No</v>
      </c>
      <c r="H216" s="12" t="str">
        <v>No</v>
      </c>
      <c r="I216" s="12">
        <v>2</v>
      </c>
      <c r="J216" s="12" t="str">
        <v>yes</v>
      </c>
      <c r="K216" s="12" t="str">
        <v>Obesity</v>
      </c>
      <c r="L216" s="12" t="str">
        <v>Diabetes</v>
      </c>
      <c r="M216" s="12" t="str" cm="1">
        <f t="array" ref="M216:R216">_xlfn.XLOOKUP(B216,'Hospitalisation Details'!A$2:A$2344,'Hospitalisation Details'!E$2:J$2344)</f>
        <v>27-Oct-1973</v>
      </c>
      <c r="N216" s="13">
        <v>35547.72</v>
      </c>
      <c r="O216" s="12" t="str">
        <v>tier - 1</v>
      </c>
      <c r="P216" s="12" t="str">
        <v>tier - 1</v>
      </c>
      <c r="Q216" s="12" t="str">
        <v>R1011</v>
      </c>
      <c r="R216" s="12">
        <v>49</v>
      </c>
      <c r="S216" s="12" t="str" cm="1">
        <f t="array" ref="S216">_xlfn.IFS(R216&lt;18,"Below 18",R216&lt;=29,"Young Adults",R216&lt;=44,"Adults",R216&lt;=59,"Middle-Aged Adults",R216&lt;=65,"Older Adults",R216&gt;65,"Above 65")</f>
        <v>Middle-Aged Adults</v>
      </c>
    </row>
    <row r="217" spans="2:19" ht="15.5" hidden="1" x14ac:dyDescent="0.35">
      <c r="B217" s="11" t="s">
        <v>2157</v>
      </c>
      <c r="C217" s="12" t="str">
        <f>VLOOKUP(B217,'Customer Names'!A$2:D$2336,3,0)</f>
        <v xml:space="preserve">  Jessica</v>
      </c>
      <c r="D217" s="12" cm="1">
        <f t="array" ref="D217:L217">_xlfn.XLOOKUP(B217,'Medical Examinations'!A$2:A$2336,'Medical Examinations'!B$2:J$2336)</f>
        <v>49.8</v>
      </c>
      <c r="E217" s="12">
        <v>4.24</v>
      </c>
      <c r="F217" s="12" t="str">
        <v>No</v>
      </c>
      <c r="G217" s="12" t="str">
        <v>No</v>
      </c>
      <c r="H217" s="12" t="str">
        <v>No</v>
      </c>
      <c r="I217" s="12">
        <v>1</v>
      </c>
      <c r="J217" s="12" t="str">
        <v>yes</v>
      </c>
      <c r="K217" s="12" t="str">
        <v>Overweight</v>
      </c>
      <c r="L217" s="12" t="str">
        <v>Normal</v>
      </c>
      <c r="M217" s="12" t="str" cm="1">
        <f t="array" ref="M217:R217">_xlfn.XLOOKUP(B217,'Hospitalisation Details'!A$2:A$2344,'Hospitalisation Details'!E$2:J$2344)</f>
        <v>13-Sep-1992</v>
      </c>
      <c r="N217" s="13">
        <v>35547.47</v>
      </c>
      <c r="O217" s="12" t="str">
        <v>tier - 2</v>
      </c>
      <c r="P217" s="12" t="str">
        <v>tier - 3</v>
      </c>
      <c r="Q217" s="12" t="str">
        <v>R1011</v>
      </c>
      <c r="R217" s="12">
        <v>30</v>
      </c>
      <c r="S217" s="12" t="str" cm="1">
        <f t="array" ref="S217">_xlfn.IFS(R217&lt;18,"Below 18",R217&lt;=29,"Young Adults",R217&lt;=44,"Adults",R217&lt;=59,"Middle-Aged Adults",R217&lt;=65,"Older Adults",R217&gt;65,"Above 65")</f>
        <v>Adults</v>
      </c>
    </row>
    <row r="218" spans="2:19" ht="15.5" x14ac:dyDescent="0.35">
      <c r="B218" s="11" t="s">
        <v>2156</v>
      </c>
      <c r="C218" s="12" t="str">
        <f>VLOOKUP(B218,'Customer Names'!A$2:D$2336,3,0)</f>
        <v xml:space="preserve">  Lawrence</v>
      </c>
      <c r="D218" s="12" cm="1">
        <f t="array" ref="D218:L218">_xlfn.XLOOKUP(B218,'Medical Examinations'!A$2:A$2336,'Medical Examinations'!B$2:J$2336)</f>
        <v>35.71</v>
      </c>
      <c r="E218" s="12">
        <v>6.84</v>
      </c>
      <c r="F218" s="12" t="str">
        <v>No</v>
      </c>
      <c r="G218" s="12" t="str">
        <v>No</v>
      </c>
      <c r="H218" s="12" t="str">
        <v>No</v>
      </c>
      <c r="I218" s="12">
        <v>2</v>
      </c>
      <c r="J218" s="12" t="str">
        <v>yes</v>
      </c>
      <c r="K218" s="12" t="str">
        <v>Overweight</v>
      </c>
      <c r="L218" s="12" t="str">
        <v>Diabetes</v>
      </c>
      <c r="M218" s="12" t="str" cm="1">
        <f t="array" ref="M218:R218">_xlfn.XLOOKUP(B218,'Hospitalisation Details'!A$2:A$2344,'Hospitalisation Details'!E$2:J$2344)</f>
        <v>16-Dec-1973</v>
      </c>
      <c r="N218" s="13">
        <v>35517.19</v>
      </c>
      <c r="O218" s="12" t="str">
        <v>tier - 2</v>
      </c>
      <c r="P218" s="12" t="str">
        <v>tier - 2</v>
      </c>
      <c r="Q218" s="12" t="str">
        <v>R1011</v>
      </c>
      <c r="R218" s="12">
        <v>49</v>
      </c>
      <c r="S218" s="12" t="str" cm="1">
        <f t="array" ref="S218">_xlfn.IFS(R218&lt;18,"Below 18",R218&lt;=29,"Young Adults",R218&lt;=44,"Adults",R218&lt;=59,"Middle-Aged Adults",R218&lt;=65,"Older Adults",R218&gt;65,"Above 65")</f>
        <v>Middle-Aged Adults</v>
      </c>
    </row>
    <row r="219" spans="2:19" ht="15.5" hidden="1" x14ac:dyDescent="0.35">
      <c r="B219" s="11" t="s">
        <v>2155</v>
      </c>
      <c r="C219" s="12" t="str">
        <f>VLOOKUP(B219,'Customer Names'!A$2:D$2336,3,0)</f>
        <v xml:space="preserve">  Alex</v>
      </c>
      <c r="D219" s="12" cm="1">
        <f t="array" ref="D219:L219">_xlfn.XLOOKUP(B219,'Medical Examinations'!A$2:A$2336,'Medical Examinations'!B$2:J$2336)</f>
        <v>30.8</v>
      </c>
      <c r="E219" s="12">
        <v>5.23</v>
      </c>
      <c r="F219" s="12" t="str">
        <v>yes</v>
      </c>
      <c r="G219" s="12" t="str">
        <v>No</v>
      </c>
      <c r="H219" s="12" t="str">
        <v>No</v>
      </c>
      <c r="I219" s="12">
        <v>1</v>
      </c>
      <c r="J219" s="12" t="str">
        <v>yes</v>
      </c>
      <c r="K219" s="12" t="str">
        <v>Normal Weight</v>
      </c>
      <c r="L219" s="12" t="str">
        <v>Normal</v>
      </c>
      <c r="M219" s="12" t="str" cm="1">
        <f t="array" ref="M219:R219">_xlfn.XLOOKUP(B219,'Hospitalisation Details'!A$2:A$2344,'Hospitalisation Details'!E$2:J$2344)</f>
        <v>20-Nov-1988</v>
      </c>
      <c r="N219" s="13">
        <v>35491.64</v>
      </c>
      <c r="O219" s="12" t="str">
        <v>tier - 1</v>
      </c>
      <c r="P219" s="12" t="str">
        <v>tier - 2</v>
      </c>
      <c r="Q219" s="12" t="str">
        <v>R1011</v>
      </c>
      <c r="R219" s="12">
        <v>34</v>
      </c>
      <c r="S219" s="12" t="str" cm="1">
        <f t="array" ref="S219">_xlfn.IFS(R219&lt;18,"Below 18",R219&lt;=29,"Young Adults",R219&lt;=44,"Adults",R219&lt;=59,"Middle-Aged Adults",R219&lt;=65,"Older Adults",R219&gt;65,"Above 65")</f>
        <v>Adults</v>
      </c>
    </row>
    <row r="220" spans="2:19" ht="15.5" x14ac:dyDescent="0.35">
      <c r="B220" s="11" t="s">
        <v>2154</v>
      </c>
      <c r="C220" s="12" t="str">
        <f>VLOOKUP(B220,'Customer Names'!A$2:D$2336,3,0)</f>
        <v xml:space="preserve">  Kevin</v>
      </c>
      <c r="D220" s="12" cm="1">
        <f t="array" ref="D220:L220">_xlfn.XLOOKUP(B220,'Medical Examinations'!A$2:A$2336,'Medical Examinations'!B$2:J$2336)</f>
        <v>33.69</v>
      </c>
      <c r="E220" s="12">
        <v>9.68</v>
      </c>
      <c r="F220" s="12" t="str">
        <v>No</v>
      </c>
      <c r="G220" s="12" t="str">
        <v>No</v>
      </c>
      <c r="H220" s="12" t="str">
        <v>No</v>
      </c>
      <c r="I220" s="12">
        <v>0</v>
      </c>
      <c r="J220" s="12" t="str">
        <v>yes</v>
      </c>
      <c r="K220" s="12" t="str">
        <v>Obesity</v>
      </c>
      <c r="L220" s="12" t="str">
        <v>Diabetes</v>
      </c>
      <c r="M220" s="12" t="str" cm="1">
        <f t="array" ref="M220:R220">_xlfn.XLOOKUP(B220,'Hospitalisation Details'!A$2:A$2344,'Hospitalisation Details'!E$2:J$2344)</f>
        <v>22-Sep-1971</v>
      </c>
      <c r="N220" s="13">
        <v>35345.730000000003</v>
      </c>
      <c r="O220" s="12" t="str">
        <v>tier - 2</v>
      </c>
      <c r="P220" s="12" t="str">
        <v>tier - 3</v>
      </c>
      <c r="Q220" s="12" t="str">
        <v>R1011</v>
      </c>
      <c r="R220" s="12">
        <v>51</v>
      </c>
      <c r="S220" s="12" t="str" cm="1">
        <f t="array" ref="S220">_xlfn.IFS(R220&lt;18,"Below 18",R220&lt;=29,"Young Adults",R220&lt;=44,"Adults",R220&lt;=59,"Middle-Aged Adults",R220&lt;=65,"Older Adults",R220&gt;65,"Above 65")</f>
        <v>Middle-Aged Adults</v>
      </c>
    </row>
    <row r="221" spans="2:19" ht="15.5" hidden="1" x14ac:dyDescent="0.35">
      <c r="B221" s="11" t="s">
        <v>2153</v>
      </c>
      <c r="C221" s="12" t="str">
        <f>VLOOKUP(B221,'Customer Names'!A$2:D$2336,3,0)</f>
        <v xml:space="preserve">  Gavin M</v>
      </c>
      <c r="D221" s="12" cm="1">
        <f t="array" ref="D221:L221">_xlfn.XLOOKUP(B221,'Medical Examinations'!A$2:A$2336,'Medical Examinations'!B$2:J$2336)</f>
        <v>42.27</v>
      </c>
      <c r="E221" s="12">
        <v>6.05</v>
      </c>
      <c r="F221" s="12" t="str">
        <v>yes</v>
      </c>
      <c r="G221" s="12" t="str">
        <v>No</v>
      </c>
      <c r="H221" s="12" t="str">
        <v>No</v>
      </c>
      <c r="I221" s="12">
        <v>1</v>
      </c>
      <c r="J221" s="12" t="str">
        <v>yes</v>
      </c>
      <c r="K221" s="12" t="str">
        <v>Normal Weight</v>
      </c>
      <c r="L221" s="12" t="str">
        <v>Pre-Diabetes</v>
      </c>
      <c r="M221" s="12" t="str" cm="1">
        <f t="array" ref="M221:R221">_xlfn.XLOOKUP(B221,'Hospitalisation Details'!A$2:A$2344,'Hospitalisation Details'!E$2:J$2344)</f>
        <v>19-Sep-1988</v>
      </c>
      <c r="N221" s="13">
        <v>35315.96</v>
      </c>
      <c r="O221" s="12" t="str">
        <v>tier - 2</v>
      </c>
      <c r="P221" s="12" t="str">
        <v>tier - 1</v>
      </c>
      <c r="Q221" s="12" t="str">
        <v>R1011</v>
      </c>
      <c r="R221" s="12">
        <v>34</v>
      </c>
      <c r="S221" s="12" t="str" cm="1">
        <f t="array" ref="S221">_xlfn.IFS(R221&lt;18,"Below 18",R221&lt;=29,"Young Adults",R221&lt;=44,"Adults",R221&lt;=59,"Middle-Aged Adults",R221&lt;=65,"Older Adults",R221&gt;65,"Above 65")</f>
        <v>Adults</v>
      </c>
    </row>
    <row r="222" spans="2:19" ht="15.5" hidden="1" x14ac:dyDescent="0.35">
      <c r="B222" s="11" t="s">
        <v>2152</v>
      </c>
      <c r="C222" s="12" t="str">
        <f>VLOOKUP(B222,'Customer Names'!A$2:D$2336,3,0)</f>
        <v xml:space="preserve">  Rick E</v>
      </c>
      <c r="D222" s="12" cm="1">
        <f t="array" ref="D222:L222">_xlfn.XLOOKUP(B222,'Medical Examinations'!A$2:A$2336,'Medical Examinations'!B$2:J$2336)</f>
        <v>53.25</v>
      </c>
      <c r="E222" s="12">
        <v>6.11</v>
      </c>
      <c r="F222" s="12" t="str">
        <v>yes</v>
      </c>
      <c r="G222" s="12" t="str">
        <v>No</v>
      </c>
      <c r="H222" s="12" t="str">
        <v>Yes</v>
      </c>
      <c r="I222" s="12">
        <v>1</v>
      </c>
      <c r="J222" s="12" t="str">
        <v>yes</v>
      </c>
      <c r="K222" s="12" t="str">
        <v>Normal Weight</v>
      </c>
      <c r="L222" s="12" t="str">
        <v>Pre-Diabetes</v>
      </c>
      <c r="M222" s="12" t="str" cm="1">
        <f t="array" ref="M222:R222">_xlfn.XLOOKUP(B222,'Hospitalisation Details'!A$2:A$2344,'Hospitalisation Details'!E$2:J$2344)</f>
        <v>9-Jul-1997</v>
      </c>
      <c r="N222" s="13">
        <v>35302.089999999997</v>
      </c>
      <c r="O222" s="12" t="str">
        <v>tier - 1</v>
      </c>
      <c r="P222" s="12" t="str">
        <v>tier - 2</v>
      </c>
      <c r="Q222" s="12" t="str">
        <v>R1011</v>
      </c>
      <c r="R222" s="12">
        <v>25</v>
      </c>
      <c r="S222" s="12" t="str" cm="1">
        <f t="array" ref="S222">_xlfn.IFS(R222&lt;18,"Below 18",R222&lt;=29,"Young Adults",R222&lt;=44,"Adults",R222&lt;=59,"Middle-Aged Adults",R222&lt;=65,"Older Adults",R222&gt;65,"Above 65")</f>
        <v>Young Adults</v>
      </c>
    </row>
    <row r="223" spans="2:19" ht="15.5" hidden="1" x14ac:dyDescent="0.35">
      <c r="B223" s="11" t="s">
        <v>2151</v>
      </c>
      <c r="C223" s="12" t="str">
        <f>VLOOKUP(B223,'Customer Names'!A$2:D$2336,3,0)</f>
        <v xml:space="preserve">  Andrea H</v>
      </c>
      <c r="D223" s="12" cm="1">
        <f t="array" ref="D223:L223">_xlfn.XLOOKUP(B223,'Medical Examinations'!A$2:A$2336,'Medical Examinations'!B$2:J$2336)</f>
        <v>26.8</v>
      </c>
      <c r="E223" s="12">
        <v>10.93</v>
      </c>
      <c r="F223" s="12" t="str">
        <v>yes</v>
      </c>
      <c r="G223" s="12" t="str">
        <v>No</v>
      </c>
      <c r="H223" s="12" t="str">
        <v>No</v>
      </c>
      <c r="I223" s="12">
        <v>0</v>
      </c>
      <c r="J223" s="12" t="str">
        <v>No</v>
      </c>
      <c r="K223" s="12" t="str">
        <v>Overweight</v>
      </c>
      <c r="L223" s="12" t="str">
        <v>Diabetes</v>
      </c>
      <c r="M223" s="12" t="str" cm="1">
        <f t="array" ref="M223:R223">_xlfn.XLOOKUP(B223,'Hospitalisation Details'!A$2:A$2344,'Hospitalisation Details'!E$2:J$2344)</f>
        <v>30-Dec-1967</v>
      </c>
      <c r="N223" s="13">
        <v>35160.129999999997</v>
      </c>
      <c r="O223" s="12" t="str">
        <v>tier - 2</v>
      </c>
      <c r="P223" s="12" t="str">
        <v>tier - 2</v>
      </c>
      <c r="Q223" s="12" t="str">
        <v>R1011</v>
      </c>
      <c r="R223" s="12">
        <v>55</v>
      </c>
      <c r="S223" s="12" t="str" cm="1">
        <f t="array" ref="S223">_xlfn.IFS(R223&lt;18,"Below 18",R223&lt;=29,"Young Adults",R223&lt;=44,"Adults",R223&lt;=59,"Middle-Aged Adults",R223&lt;=65,"Older Adults",R223&gt;65,"Above 65")</f>
        <v>Middle-Aged Adults</v>
      </c>
    </row>
    <row r="224" spans="2:19" ht="15.5" hidden="1" x14ac:dyDescent="0.35">
      <c r="B224" s="11" t="s">
        <v>2150</v>
      </c>
      <c r="C224" s="12" t="str">
        <f>VLOOKUP(B224,'Customer Names'!A$2:D$2336,3,0)</f>
        <v xml:space="preserve">  Anthony S</v>
      </c>
      <c r="D224" s="12" cm="1">
        <f t="array" ref="D224:L224">_xlfn.XLOOKUP(B224,'Medical Examinations'!A$2:A$2336,'Medical Examinations'!B$2:J$2336)</f>
        <v>28.5</v>
      </c>
      <c r="E224" s="12">
        <v>5.12</v>
      </c>
      <c r="F224" s="12" t="str">
        <v>No</v>
      </c>
      <c r="G224" s="12" t="str">
        <v>No</v>
      </c>
      <c r="H224" s="12" t="str">
        <v>No</v>
      </c>
      <c r="I224" s="12">
        <v>1</v>
      </c>
      <c r="J224" s="12" t="str">
        <v>yes</v>
      </c>
      <c r="K224" s="12" t="str">
        <v>Overweight</v>
      </c>
      <c r="L224" s="12" t="str">
        <v>Normal</v>
      </c>
      <c r="M224" s="12" t="str" cm="1">
        <f t="array" ref="M224:R224">_xlfn.XLOOKUP(B224,'Hospitalisation Details'!A$2:A$2344,'Hospitalisation Details'!E$2:J$2344)</f>
        <v>22-Dec-1998</v>
      </c>
      <c r="N224" s="13">
        <v>35147.53</v>
      </c>
      <c r="O224" s="12" t="str">
        <v>tier - 1</v>
      </c>
      <c r="P224" s="12" t="str">
        <v>tier - 1</v>
      </c>
      <c r="Q224" s="12" t="str">
        <v>R1016</v>
      </c>
      <c r="R224" s="12">
        <v>24</v>
      </c>
      <c r="S224" s="12" t="str" cm="1">
        <f t="array" ref="S224">_xlfn.IFS(R224&lt;18,"Below 18",R224&lt;=29,"Young Adults",R224&lt;=44,"Adults",R224&lt;=59,"Middle-Aged Adults",R224&lt;=65,"Older Adults",R224&gt;65,"Above 65")</f>
        <v>Young Adults</v>
      </c>
    </row>
    <row r="225" spans="2:19" ht="15.5" hidden="1" x14ac:dyDescent="0.35">
      <c r="B225" s="11" t="s">
        <v>2149</v>
      </c>
      <c r="C225" s="12" t="str">
        <f>VLOOKUP(B225,'Customer Names'!A$2:D$2336,3,0)</f>
        <v xml:space="preserve">  Erik</v>
      </c>
      <c r="D225" s="12" cm="1">
        <f t="array" ref="D225:L225">_xlfn.XLOOKUP(B225,'Medical Examinations'!A$2:A$2336,'Medical Examinations'!B$2:J$2336)</f>
        <v>22.895</v>
      </c>
      <c r="E225" s="12">
        <v>5.72</v>
      </c>
      <c r="F225" s="12" t="str">
        <v>No</v>
      </c>
      <c r="G225" s="12" t="str">
        <v>No</v>
      </c>
      <c r="H225" s="12" t="str">
        <v>No</v>
      </c>
      <c r="I225" s="12">
        <v>0</v>
      </c>
      <c r="J225" s="12" t="str">
        <v>yes</v>
      </c>
      <c r="K225" s="12" t="str">
        <v>Obesity</v>
      </c>
      <c r="L225" s="12" t="str">
        <v>Pre-Diabetes</v>
      </c>
      <c r="M225" s="12" t="str" cm="1">
        <f t="array" ref="M225:R225">_xlfn.XLOOKUP(B225,'Hospitalisation Details'!A$2:A$2344,'Hospitalisation Details'!E$2:J$2344)</f>
        <v>29-Jun-1977</v>
      </c>
      <c r="N225" s="13">
        <v>35069.370000000003</v>
      </c>
      <c r="O225" s="12" t="str">
        <v>tier - 1</v>
      </c>
      <c r="P225" s="12" t="str">
        <v>tier - 1</v>
      </c>
      <c r="Q225" s="12" t="str">
        <v>R1017</v>
      </c>
      <c r="R225" s="12">
        <v>45</v>
      </c>
      <c r="S225" s="12" t="str" cm="1">
        <f t="array" ref="S225">_xlfn.IFS(R225&lt;18,"Below 18",R225&lt;=29,"Young Adults",R225&lt;=44,"Adults",R225&lt;=59,"Middle-Aged Adults",R225&lt;=65,"Older Adults",R225&gt;65,"Above 65")</f>
        <v>Middle-Aged Adults</v>
      </c>
    </row>
    <row r="226" spans="2:19" ht="15.5" x14ac:dyDescent="0.35">
      <c r="B226" s="11" t="s">
        <v>2148</v>
      </c>
      <c r="C226" s="12" t="str">
        <f>VLOOKUP(B226,'Customer Names'!A$2:D$2336,3,0)</f>
        <v xml:space="preserve">  Kiley D</v>
      </c>
      <c r="D226" s="12" cm="1">
        <f t="array" ref="D226:L226">_xlfn.XLOOKUP(B226,'Medical Examinations'!A$2:A$2336,'Medical Examinations'!B$2:J$2336)</f>
        <v>34.06</v>
      </c>
      <c r="E226" s="12">
        <v>11.83</v>
      </c>
      <c r="F226" s="12" t="str">
        <v>yes</v>
      </c>
      <c r="G226" s="12" t="str">
        <v>No</v>
      </c>
      <c r="H226" s="12" t="str">
        <v>No</v>
      </c>
      <c r="I226" s="12">
        <v>1</v>
      </c>
      <c r="J226" s="12" t="str">
        <v>yes</v>
      </c>
      <c r="K226" s="12" t="str">
        <v>Normal Weight</v>
      </c>
      <c r="L226" s="12" t="str">
        <v>Diabetes</v>
      </c>
      <c r="M226" s="12" t="str" cm="1">
        <f t="array" ref="M226:R226">_xlfn.XLOOKUP(B226,'Hospitalisation Details'!A$2:A$2344,'Hospitalisation Details'!E$2:J$2344)</f>
        <v>29-Aug-1975</v>
      </c>
      <c r="N226" s="13">
        <v>35050.620000000003</v>
      </c>
      <c r="O226" s="12" t="str">
        <v>tier - 2</v>
      </c>
      <c r="P226" s="12" t="str">
        <v>tier - 1</v>
      </c>
      <c r="Q226" s="12" t="str">
        <v>R1011</v>
      </c>
      <c r="R226" s="12">
        <v>47</v>
      </c>
      <c r="S226" s="12" t="str" cm="1">
        <f t="array" ref="S226">_xlfn.IFS(R226&lt;18,"Below 18",R226&lt;=29,"Young Adults",R226&lt;=44,"Adults",R226&lt;=59,"Middle-Aged Adults",R226&lt;=65,"Older Adults",R226&gt;65,"Above 65")</f>
        <v>Middle-Aged Adults</v>
      </c>
    </row>
    <row r="227" spans="2:19" ht="15.5" hidden="1" x14ac:dyDescent="0.35">
      <c r="B227" s="11" t="s">
        <v>2147</v>
      </c>
      <c r="C227" s="12" t="str">
        <f>VLOOKUP(B227,'Customer Names'!A$2:D$2336,3,0)</f>
        <v xml:space="preserve">  Jennifer</v>
      </c>
      <c r="D227" s="12" cm="1">
        <f t="array" ref="D227:L227">_xlfn.XLOOKUP(B227,'Medical Examinations'!A$2:A$2336,'Medical Examinations'!B$2:J$2336)</f>
        <v>36.409999999999997</v>
      </c>
      <c r="E227" s="12">
        <v>4.55</v>
      </c>
      <c r="F227" s="12" t="str">
        <v>No</v>
      </c>
      <c r="G227" s="12" t="str">
        <v>No</v>
      </c>
      <c r="H227" s="12" t="str">
        <v>No</v>
      </c>
      <c r="I227" s="12">
        <v>0</v>
      </c>
      <c r="J227" s="12" t="str">
        <v>yes</v>
      </c>
      <c r="K227" s="12" t="str">
        <v>Overweight</v>
      </c>
      <c r="L227" s="12" t="str">
        <v>Normal</v>
      </c>
      <c r="M227" s="12" t="str" cm="1">
        <f t="array" ref="M227:R227">_xlfn.XLOOKUP(B227,'Hospitalisation Details'!A$2:A$2344,'Hospitalisation Details'!E$2:J$2344)</f>
        <v>5-Jul-1982</v>
      </c>
      <c r="N227" s="13">
        <v>35000.730000000003</v>
      </c>
      <c r="O227" s="12" t="str">
        <v>tier - 2</v>
      </c>
      <c r="P227" s="12" t="str">
        <v>tier - 3</v>
      </c>
      <c r="Q227" s="12" t="str">
        <v>R1011</v>
      </c>
      <c r="R227" s="12">
        <v>40</v>
      </c>
      <c r="S227" s="12" t="str" cm="1">
        <f t="array" ref="S227">_xlfn.IFS(R227&lt;18,"Below 18",R227&lt;=29,"Young Adults",R227&lt;=44,"Adults",R227&lt;=59,"Middle-Aged Adults",R227&lt;=65,"Older Adults",R227&gt;65,"Above 65")</f>
        <v>Adults</v>
      </c>
    </row>
    <row r="228" spans="2:19" ht="15.5" hidden="1" x14ac:dyDescent="0.35">
      <c r="B228" s="11" t="s">
        <v>2146</v>
      </c>
      <c r="C228" s="12" t="str">
        <f>VLOOKUP(B228,'Customer Names'!A$2:D$2336,3,0)</f>
        <v xml:space="preserve">  Chris</v>
      </c>
      <c r="D228" s="12" cm="1">
        <f t="array" ref="D228:L228">_xlfn.XLOOKUP(B228,'Medical Examinations'!A$2:A$2336,'Medical Examinations'!B$2:J$2336)</f>
        <v>52.3</v>
      </c>
      <c r="E228" s="12">
        <v>4.87</v>
      </c>
      <c r="F228" s="12" t="str">
        <v>yes</v>
      </c>
      <c r="G228" s="12" t="str">
        <v>No</v>
      </c>
      <c r="H228" s="12" t="str">
        <v>Yes</v>
      </c>
      <c r="I228" s="12">
        <v>1</v>
      </c>
      <c r="J228" s="12" t="str">
        <v>yes</v>
      </c>
      <c r="K228" s="12" t="str">
        <v>Normal Weight</v>
      </c>
      <c r="L228" s="12" t="str">
        <v>Normal</v>
      </c>
      <c r="M228" s="12" t="str" cm="1">
        <f t="array" ref="M228:R228">_xlfn.XLOOKUP(B228,'Hospitalisation Details'!A$2:A$2344,'Hospitalisation Details'!E$2:J$2344)</f>
        <v>22-Aug-1997</v>
      </c>
      <c r="N228" s="13">
        <v>34979.86</v>
      </c>
      <c r="O228" s="12" t="str">
        <v>tier - 2</v>
      </c>
      <c r="P228" s="12" t="str">
        <v>tier - 2</v>
      </c>
      <c r="Q228" s="12" t="str">
        <v>R1011</v>
      </c>
      <c r="R228" s="12">
        <v>25</v>
      </c>
      <c r="S228" s="12" t="str" cm="1">
        <f t="array" ref="S228">_xlfn.IFS(R228&lt;18,"Below 18",R228&lt;=29,"Young Adults",R228&lt;=44,"Adults",R228&lt;=59,"Middle-Aged Adults",R228&lt;=65,"Older Adults",R228&gt;65,"Above 65")</f>
        <v>Young Adults</v>
      </c>
    </row>
    <row r="229" spans="2:19" ht="15.5" hidden="1" x14ac:dyDescent="0.35">
      <c r="B229" s="11" t="s">
        <v>2145</v>
      </c>
      <c r="C229" s="12" t="str">
        <f>VLOOKUP(B229,'Customer Names'!A$2:D$2336,3,0)</f>
        <v xml:space="preserve">  Marian M</v>
      </c>
      <c r="D229" s="12" cm="1">
        <f t="array" ref="D229:L229">_xlfn.XLOOKUP(B229,'Medical Examinations'!A$2:A$2336,'Medical Examinations'!B$2:J$2336)</f>
        <v>52.66</v>
      </c>
      <c r="E229" s="12">
        <v>4.45</v>
      </c>
      <c r="F229" s="12" t="str">
        <v>No</v>
      </c>
      <c r="G229" s="12" t="str">
        <v>No</v>
      </c>
      <c r="H229" s="12" t="str">
        <v>No</v>
      </c>
      <c r="I229" s="12">
        <v>1</v>
      </c>
      <c r="J229" s="12" t="str">
        <v>yes</v>
      </c>
      <c r="K229" s="12" t="str">
        <v>Normal Weight</v>
      </c>
      <c r="L229" s="12" t="str">
        <v>Normal</v>
      </c>
      <c r="M229" s="12" t="str" cm="1">
        <f t="array" ref="M229:R229">_xlfn.XLOOKUP(B229,'Hospitalisation Details'!A$2:A$2344,'Hospitalisation Details'!E$2:J$2344)</f>
        <v>22-Aug-1998</v>
      </c>
      <c r="N229" s="13">
        <v>34976.42</v>
      </c>
      <c r="O229" s="12" t="str">
        <v>tier - 2</v>
      </c>
      <c r="P229" s="12" t="str">
        <v>tier - 1</v>
      </c>
      <c r="Q229" s="12" t="str">
        <v>R1011</v>
      </c>
      <c r="R229" s="12">
        <v>24</v>
      </c>
      <c r="S229" s="12" t="str" cm="1">
        <f t="array" ref="S229">_xlfn.IFS(R229&lt;18,"Below 18",R229&lt;=29,"Young Adults",R229&lt;=44,"Adults",R229&lt;=59,"Middle-Aged Adults",R229&lt;=65,"Older Adults",R229&gt;65,"Above 65")</f>
        <v>Young Adults</v>
      </c>
    </row>
    <row r="230" spans="2:19" ht="15.5" x14ac:dyDescent="0.35">
      <c r="B230" s="11" t="s">
        <v>2144</v>
      </c>
      <c r="C230" s="12" t="str">
        <f>VLOOKUP(B230,'Customer Names'!A$2:D$2336,3,0)</f>
        <v xml:space="preserve">  Jeremy</v>
      </c>
      <c r="D230" s="12" cm="1">
        <f t="array" ref="D230:L230">_xlfn.XLOOKUP(B230,'Medical Examinations'!A$2:A$2336,'Medical Examinations'!B$2:J$2336)</f>
        <v>29.57</v>
      </c>
      <c r="E230" s="12">
        <v>9.42</v>
      </c>
      <c r="F230" s="12" t="str">
        <v>yes</v>
      </c>
      <c r="G230" s="12" t="str">
        <v>No</v>
      </c>
      <c r="H230" s="12" t="str">
        <v>No</v>
      </c>
      <c r="I230" s="12">
        <v>0</v>
      </c>
      <c r="J230" s="12" t="str">
        <v>yes</v>
      </c>
      <c r="K230" s="12" t="str">
        <v>Normal Weight</v>
      </c>
      <c r="L230" s="12" t="str">
        <v>Diabetes</v>
      </c>
      <c r="M230" s="12" t="str" cm="1">
        <f t="array" ref="M230:R230">_xlfn.XLOOKUP(B230,'Hospitalisation Details'!A$2:A$2344,'Hospitalisation Details'!E$2:J$2344)</f>
        <v>7-Oct-1967</v>
      </c>
      <c r="N230" s="13">
        <v>34975.68</v>
      </c>
      <c r="O230" s="12" t="str">
        <v>tier - 2</v>
      </c>
      <c r="P230" s="12" t="str">
        <v>tier - 2</v>
      </c>
      <c r="Q230" s="12" t="str">
        <v>R1011</v>
      </c>
      <c r="R230" s="12">
        <v>55</v>
      </c>
      <c r="S230" s="12" t="str" cm="1">
        <f t="array" ref="S230">_xlfn.IFS(R230&lt;18,"Below 18",R230&lt;=29,"Young Adults",R230&lt;=44,"Adults",R230&lt;=59,"Middle-Aged Adults",R230&lt;=65,"Older Adults",R230&gt;65,"Above 65")</f>
        <v>Middle-Aged Adults</v>
      </c>
    </row>
    <row r="231" spans="2:19" ht="15.5" hidden="1" x14ac:dyDescent="0.35">
      <c r="B231" s="11" t="s">
        <v>2143</v>
      </c>
      <c r="C231" s="12" t="str">
        <f>VLOOKUP(B231,'Customer Names'!A$2:D$2336,3,0)</f>
        <v xml:space="preserve">  Allison H</v>
      </c>
      <c r="D231" s="12" cm="1">
        <f t="array" ref="D231:L231">_xlfn.XLOOKUP(B231,'Medical Examinations'!A$2:A$2336,'Medical Examinations'!B$2:J$2336)</f>
        <v>36.99</v>
      </c>
      <c r="E231" s="12">
        <v>5.37</v>
      </c>
      <c r="F231" s="12" t="str">
        <v>yes</v>
      </c>
      <c r="G231" s="12" t="str">
        <v>No</v>
      </c>
      <c r="H231" s="12" t="str">
        <v>Yes</v>
      </c>
      <c r="I231" s="12">
        <v>1</v>
      </c>
      <c r="J231" s="12" t="str">
        <v>yes</v>
      </c>
      <c r="K231" s="12" t="str">
        <v>Overweight</v>
      </c>
      <c r="L231" s="12" t="str">
        <v>Normal</v>
      </c>
      <c r="M231" s="12" t="str" cm="1">
        <f t="array" ref="M231:R231">_xlfn.XLOOKUP(B231,'Hospitalisation Details'!A$2:A$2344,'Hospitalisation Details'!E$2:J$2344)</f>
        <v>29-Jul-1983</v>
      </c>
      <c r="N231" s="13">
        <v>34940.61</v>
      </c>
      <c r="O231" s="12" t="str">
        <v>tier - 2</v>
      </c>
      <c r="P231" s="12" t="str">
        <v>tier - 3</v>
      </c>
      <c r="Q231" s="12" t="str">
        <v>R1011</v>
      </c>
      <c r="R231" s="12">
        <v>39</v>
      </c>
      <c r="S231" s="12" t="str" cm="1">
        <f t="array" ref="S231">_xlfn.IFS(R231&lt;18,"Below 18",R231&lt;=29,"Young Adults",R231&lt;=44,"Adults",R231&lt;=59,"Middle-Aged Adults",R231&lt;=65,"Older Adults",R231&gt;65,"Above 65")</f>
        <v>Adults</v>
      </c>
    </row>
    <row r="232" spans="2:19" ht="15.5" hidden="1" x14ac:dyDescent="0.35">
      <c r="B232" s="11" t="s">
        <v>2142</v>
      </c>
      <c r="C232" s="12" t="str">
        <f>VLOOKUP(B232,'Customer Names'!A$2:D$2336,3,0)</f>
        <v xml:space="preserve">  Elizabeth</v>
      </c>
      <c r="D232" s="12" cm="1">
        <f t="array" ref="D232:L232">_xlfn.XLOOKUP(B232,'Medical Examinations'!A$2:A$2336,'Medical Examinations'!B$2:J$2336)</f>
        <v>31.4</v>
      </c>
      <c r="E232" s="12">
        <v>4.5999999999999996</v>
      </c>
      <c r="F232" s="12" t="str">
        <v>yes</v>
      </c>
      <c r="G232" s="12" t="str">
        <v>No</v>
      </c>
      <c r="H232" s="12" t="str">
        <v>No</v>
      </c>
      <c r="I232" s="12">
        <v>1</v>
      </c>
      <c r="J232" s="12" t="str">
        <v>yes</v>
      </c>
      <c r="K232" s="12" t="str">
        <v>Obesity</v>
      </c>
      <c r="L232" s="12" t="str">
        <v>Normal</v>
      </c>
      <c r="M232" s="12" t="str" cm="1">
        <f t="array" ref="M232:R232">_xlfn.XLOOKUP(B232,'Hospitalisation Details'!A$2:A$2344,'Hospitalisation Details'!E$2:J$2344)</f>
        <v>17-Oct-1995</v>
      </c>
      <c r="N232" s="13">
        <v>34838.870000000003</v>
      </c>
      <c r="O232" s="12" t="str">
        <v>tier - 2</v>
      </c>
      <c r="P232" s="12" t="str">
        <v>tier - 3</v>
      </c>
      <c r="Q232" s="12" t="str">
        <v>R1011</v>
      </c>
      <c r="R232" s="12">
        <v>27</v>
      </c>
      <c r="S232" s="12" t="str" cm="1">
        <f t="array" ref="S232">_xlfn.IFS(R232&lt;18,"Below 18",R232&lt;=29,"Young Adults",R232&lt;=44,"Adults",R232&lt;=59,"Middle-Aged Adults",R232&lt;=65,"Older Adults",R232&gt;65,"Above 65")</f>
        <v>Young Adults</v>
      </c>
    </row>
    <row r="233" spans="2:19" ht="15.5" hidden="1" x14ac:dyDescent="0.35">
      <c r="B233" s="11" t="s">
        <v>2141</v>
      </c>
      <c r="C233" s="12" t="str">
        <f>VLOOKUP(B233,'Customer Names'!A$2:D$2336,3,0)</f>
        <v xml:space="preserve">  Andrew</v>
      </c>
      <c r="D233" s="12" cm="1">
        <f t="array" ref="D233:L233">_xlfn.XLOOKUP(B233,'Medical Examinations'!A$2:A$2336,'Medical Examinations'!B$2:J$2336)</f>
        <v>34.9</v>
      </c>
      <c r="E233" s="12">
        <v>6.22</v>
      </c>
      <c r="F233" s="12" t="str">
        <v>No</v>
      </c>
      <c r="G233" s="12" t="str">
        <v>No</v>
      </c>
      <c r="H233" s="12" t="str">
        <v>Yes</v>
      </c>
      <c r="I233" s="12">
        <v>1</v>
      </c>
      <c r="J233" s="12" t="str">
        <v>yes</v>
      </c>
      <c r="K233" s="12" t="str">
        <v>Obesity</v>
      </c>
      <c r="L233" s="12" t="str">
        <v>Pre-Diabetes</v>
      </c>
      <c r="M233" s="12" t="str" cm="1">
        <f t="array" ref="M233:R233">_xlfn.XLOOKUP(B233,'Hospitalisation Details'!A$2:A$2344,'Hospitalisation Details'!E$2:J$2344)</f>
        <v>17-Sep-2003</v>
      </c>
      <c r="N233" s="13">
        <v>34828.65</v>
      </c>
      <c r="O233" s="12" t="str">
        <v>tier - 1</v>
      </c>
      <c r="P233" s="12" t="str">
        <v>tier - 3</v>
      </c>
      <c r="Q233" s="12" t="str">
        <v>R1011</v>
      </c>
      <c r="R233" s="12">
        <v>19</v>
      </c>
      <c r="S233" s="12" t="str" cm="1">
        <f t="array" ref="S233">_xlfn.IFS(R233&lt;18,"Below 18",R233&lt;=29,"Young Adults",R233&lt;=44,"Adults",R233&lt;=59,"Middle-Aged Adults",R233&lt;=65,"Older Adults",R233&gt;65,"Above 65")</f>
        <v>Young Adults</v>
      </c>
    </row>
    <row r="234" spans="2:19" ht="15.5" hidden="1" x14ac:dyDescent="0.35">
      <c r="B234" s="11" t="s">
        <v>2140</v>
      </c>
      <c r="C234" s="12" t="str">
        <f>VLOOKUP(B234,'Customer Names'!A$2:D$2336,3,0)</f>
        <v xml:space="preserve">  Anders J</v>
      </c>
      <c r="D234" s="12" cm="1">
        <f t="array" ref="D234:L234">_xlfn.XLOOKUP(B234,'Medical Examinations'!A$2:A$2336,'Medical Examinations'!B$2:J$2336)</f>
        <v>31.13</v>
      </c>
      <c r="E234" s="12">
        <v>4.5199999999999996</v>
      </c>
      <c r="F234" s="12" t="str">
        <v>yes</v>
      </c>
      <c r="G234" s="12" t="str">
        <v>No</v>
      </c>
      <c r="H234" s="12" t="str">
        <v>No</v>
      </c>
      <c r="I234" s="12">
        <v>1</v>
      </c>
      <c r="J234" s="12" t="str">
        <v>yes</v>
      </c>
      <c r="K234" s="12" t="str">
        <v>Obesity</v>
      </c>
      <c r="L234" s="12" t="str">
        <v>Normal</v>
      </c>
      <c r="M234" s="12" t="str" cm="1">
        <f t="array" ref="M234:R234">_xlfn.XLOOKUP(B234,'Hospitalisation Details'!A$2:A$2344,'Hospitalisation Details'!E$2:J$2344)</f>
        <v>27-Dec-1995</v>
      </c>
      <c r="N234" s="13">
        <v>34806.47</v>
      </c>
      <c r="O234" s="12" t="str">
        <v>tier - 1</v>
      </c>
      <c r="P234" s="12" t="str">
        <v>tier - 2</v>
      </c>
      <c r="Q234" s="12" t="str">
        <v>R1013</v>
      </c>
      <c r="R234" s="12">
        <v>27</v>
      </c>
      <c r="S234" s="12" t="str" cm="1">
        <f t="array" ref="S234">_xlfn.IFS(R234&lt;18,"Below 18",R234&lt;=29,"Young Adults",R234&lt;=44,"Adults",R234&lt;=59,"Middle-Aged Adults",R234&lt;=65,"Older Adults",R234&gt;65,"Above 65")</f>
        <v>Young Adults</v>
      </c>
    </row>
    <row r="235" spans="2:19" ht="15.5" hidden="1" x14ac:dyDescent="0.35">
      <c r="B235" s="11" t="s">
        <v>2139</v>
      </c>
      <c r="C235" s="12" t="str">
        <f>VLOOKUP(B235,'Customer Names'!A$2:D$2336,3,0)</f>
        <v xml:space="preserve">  Sean</v>
      </c>
      <c r="D235" s="12" cm="1">
        <f t="array" ref="D235:L235">_xlfn.XLOOKUP(B235,'Medical Examinations'!A$2:A$2336,'Medical Examinations'!B$2:J$2336)</f>
        <v>34.799999999999997</v>
      </c>
      <c r="E235" s="12">
        <v>6.18</v>
      </c>
      <c r="F235" s="12" t="str">
        <v>No</v>
      </c>
      <c r="G235" s="12" t="str">
        <v>No</v>
      </c>
      <c r="H235" s="12" t="str">
        <v>Yes</v>
      </c>
      <c r="I235" s="12">
        <v>1</v>
      </c>
      <c r="J235" s="12" t="str">
        <v>yes</v>
      </c>
      <c r="K235" s="12" t="str">
        <v>Overweight</v>
      </c>
      <c r="L235" s="12" t="str">
        <v>Pre-Diabetes</v>
      </c>
      <c r="M235" s="12" t="str" cm="1">
        <f t="array" ref="M235:R235">_xlfn.XLOOKUP(B235,'Hospitalisation Details'!A$2:A$2344,'Hospitalisation Details'!E$2:J$2344)</f>
        <v>3-Jul-2003</v>
      </c>
      <c r="N235" s="13">
        <v>34779.620000000003</v>
      </c>
      <c r="O235" s="12" t="str">
        <v>tier - 1</v>
      </c>
      <c r="P235" s="12" t="str">
        <v>tier - 2</v>
      </c>
      <c r="Q235" s="12" t="str">
        <v>R1011</v>
      </c>
      <c r="R235" s="12">
        <v>19</v>
      </c>
      <c r="S235" s="12" t="str" cm="1">
        <f t="array" ref="S235">_xlfn.IFS(R235&lt;18,"Below 18",R235&lt;=29,"Young Adults",R235&lt;=44,"Adults",R235&lt;=59,"Middle-Aged Adults",R235&lt;=65,"Older Adults",R235&gt;65,"Above 65")</f>
        <v>Young Adults</v>
      </c>
    </row>
    <row r="236" spans="2:19" ht="15.5" hidden="1" x14ac:dyDescent="0.35">
      <c r="B236" s="11" t="s">
        <v>2138</v>
      </c>
      <c r="C236" s="12" t="str">
        <f>VLOOKUP(B236,'Customer Names'!A$2:D$2336,3,0)</f>
        <v xml:space="preserve">  Brian M</v>
      </c>
      <c r="D236" s="12" cm="1">
        <f t="array" ref="D236:L236">_xlfn.XLOOKUP(B236,'Medical Examinations'!A$2:A$2336,'Medical Examinations'!B$2:J$2336)</f>
        <v>31.68</v>
      </c>
      <c r="E236" s="12">
        <v>4.4000000000000004</v>
      </c>
      <c r="F236" s="12" t="str">
        <v>No</v>
      </c>
      <c r="G236" s="12" t="str">
        <v>No</v>
      </c>
      <c r="H236" s="12" t="str">
        <v>No</v>
      </c>
      <c r="I236" s="12">
        <v>0</v>
      </c>
      <c r="J236" s="12" t="str">
        <v>yes</v>
      </c>
      <c r="K236" s="12" t="str">
        <v>Overweight</v>
      </c>
      <c r="L236" s="12" t="str">
        <v>Normal</v>
      </c>
      <c r="M236" s="12" t="str" cm="1">
        <f t="array" ref="M236:R236">_xlfn.XLOOKUP(B236,'Hospitalisation Details'!A$2:A$2344,'Hospitalisation Details'!E$2:J$2344)</f>
        <v>7-Jul-1994</v>
      </c>
      <c r="N236" s="13">
        <v>34672.15</v>
      </c>
      <c r="O236" s="12" t="str">
        <v>tier - 1</v>
      </c>
      <c r="P236" s="12" t="str">
        <v>tier - 3</v>
      </c>
      <c r="Q236" s="12" t="str">
        <v>R1013</v>
      </c>
      <c r="R236" s="12">
        <v>28</v>
      </c>
      <c r="S236" s="12" t="str" cm="1">
        <f t="array" ref="S236">_xlfn.IFS(R236&lt;18,"Below 18",R236&lt;=29,"Young Adults",R236&lt;=44,"Adults",R236&lt;=59,"Middle-Aged Adults",R236&lt;=65,"Older Adults",R236&gt;65,"Above 65")</f>
        <v>Young Adults</v>
      </c>
    </row>
    <row r="237" spans="2:19" ht="15.5" hidden="1" x14ac:dyDescent="0.35">
      <c r="B237" s="11" t="s">
        <v>2137</v>
      </c>
      <c r="C237" s="12" t="str">
        <f>VLOOKUP(B237,'Customer Names'!A$2:D$2336,3,0)</f>
        <v xml:space="preserve">  Jeremy</v>
      </c>
      <c r="D237" s="12" cm="1">
        <f t="array" ref="D237:L237">_xlfn.XLOOKUP(B237,'Medical Examinations'!A$2:A$2336,'Medical Examinations'!B$2:J$2336)</f>
        <v>33.534999999999997</v>
      </c>
      <c r="E237" s="12">
        <v>6.23</v>
      </c>
      <c r="F237" s="12" t="str">
        <v>No</v>
      </c>
      <c r="G237" s="12" t="str">
        <v>yes</v>
      </c>
      <c r="H237" s="12" t="str">
        <v>No</v>
      </c>
      <c r="I237" s="12">
        <v>1</v>
      </c>
      <c r="J237" s="12" t="str">
        <v>yes</v>
      </c>
      <c r="K237" s="12" t="str">
        <v>Obesity</v>
      </c>
      <c r="L237" s="12" t="str">
        <v>Pre-Diabetes</v>
      </c>
      <c r="M237" s="12" t="str" cm="1">
        <f t="array" ref="M237:R237">_xlfn.XLOOKUP(B237,'Hospitalisation Details'!A$2:A$2344,'Hospitalisation Details'!E$2:J$2344)</f>
        <v>9-Oct-2004</v>
      </c>
      <c r="N237" s="13">
        <v>34617.839999999997</v>
      </c>
      <c r="O237" s="12" t="str">
        <v>tier - 1</v>
      </c>
      <c r="P237" s="12" t="str">
        <v>tier - 3</v>
      </c>
      <c r="Q237" s="12" t="str">
        <v>R1016</v>
      </c>
      <c r="R237" s="12">
        <v>18</v>
      </c>
      <c r="S237" s="12" t="str" cm="1">
        <f t="array" ref="S237">_xlfn.IFS(R237&lt;18,"Below 18",R237&lt;=29,"Young Adults",R237&lt;=44,"Adults",R237&lt;=59,"Middle-Aged Adults",R237&lt;=65,"Older Adults",R237&gt;65,"Above 65")</f>
        <v>Young Adults</v>
      </c>
    </row>
    <row r="238" spans="2:19" ht="15.5" hidden="1" x14ac:dyDescent="0.35">
      <c r="B238" s="11" t="s">
        <v>2136</v>
      </c>
      <c r="C238" s="12" t="str">
        <f>VLOOKUP(B238,'Customer Names'!A$2:D$2336,3,0)</f>
        <v xml:space="preserve">  Susannah</v>
      </c>
      <c r="D238" s="12" cm="1">
        <f t="array" ref="D238:L238">_xlfn.XLOOKUP(B238,'Medical Examinations'!A$2:A$2336,'Medical Examinations'!B$2:J$2336)</f>
        <v>31.92</v>
      </c>
      <c r="E238" s="12">
        <v>5.33</v>
      </c>
      <c r="F238" s="12" t="str">
        <v>yes</v>
      </c>
      <c r="G238" s="12" t="str">
        <v>No</v>
      </c>
      <c r="H238" s="12" t="str">
        <v>No</v>
      </c>
      <c r="I238" s="12">
        <v>0</v>
      </c>
      <c r="J238" s="12" t="str">
        <v>yes</v>
      </c>
      <c r="K238" s="12" t="str">
        <v>Obesity</v>
      </c>
      <c r="L238" s="12" t="str">
        <v>Normal</v>
      </c>
      <c r="M238" s="12" t="str" cm="1">
        <f t="array" ref="M238:R238">_xlfn.XLOOKUP(B238,'Hospitalisation Details'!A$2:A$2344,'Hospitalisation Details'!E$2:J$2344)</f>
        <v>25-Nov-1976</v>
      </c>
      <c r="N238" s="13">
        <v>34543.39</v>
      </c>
      <c r="O238" s="12" t="str">
        <v>tier - 2</v>
      </c>
      <c r="P238" s="12" t="str">
        <v>tier - 3</v>
      </c>
      <c r="Q238" s="12" t="str">
        <v>R1011</v>
      </c>
      <c r="R238" s="12">
        <v>46</v>
      </c>
      <c r="S238" s="12" t="str" cm="1">
        <f t="array" ref="S238">_xlfn.IFS(R238&lt;18,"Below 18",R238&lt;=29,"Young Adults",R238&lt;=44,"Adults",R238&lt;=59,"Middle-Aged Adults",R238&lt;=65,"Older Adults",R238&gt;65,"Above 65")</f>
        <v>Middle-Aged Adults</v>
      </c>
    </row>
    <row r="239" spans="2:19" ht="15.5" hidden="1" x14ac:dyDescent="0.35">
      <c r="B239" s="11" t="s">
        <v>2135</v>
      </c>
      <c r="C239" s="12" t="str">
        <f>VLOOKUP(B239,'Customer Names'!A$2:D$2336,3,0)</f>
        <v xml:space="preserve">  Randy</v>
      </c>
      <c r="D239" s="12" cm="1">
        <f t="array" ref="D239:L239">_xlfn.XLOOKUP(B239,'Medical Examinations'!A$2:A$2336,'Medical Examinations'!B$2:J$2336)</f>
        <v>32.700000000000003</v>
      </c>
      <c r="E239" s="12">
        <v>4.09</v>
      </c>
      <c r="F239" s="12" t="str">
        <v>No</v>
      </c>
      <c r="G239" s="12" t="str">
        <v>No</v>
      </c>
      <c r="H239" s="12" t="str">
        <v>No</v>
      </c>
      <c r="I239" s="12">
        <v>1</v>
      </c>
      <c r="J239" s="12" t="str">
        <v>yes</v>
      </c>
      <c r="K239" s="12" t="str">
        <v>Obesity</v>
      </c>
      <c r="L239" s="12" t="str">
        <v>Normal</v>
      </c>
      <c r="M239" s="12" t="str" cm="1">
        <f t="array" ref="M239:R239">_xlfn.XLOOKUP(B239,'Hospitalisation Details'!A$2:A$2344,'Hospitalisation Details'!E$2:J$2344)</f>
        <v>24-Jun-1998</v>
      </c>
      <c r="N239" s="13">
        <v>34472.839999999997</v>
      </c>
      <c r="O239" s="12" t="str">
        <v>tier - 1</v>
      </c>
      <c r="P239" s="12" t="str">
        <v>tier - 3</v>
      </c>
      <c r="Q239" s="12" t="str">
        <v>R1011</v>
      </c>
      <c r="R239" s="12">
        <v>24</v>
      </c>
      <c r="S239" s="12" t="str" cm="1">
        <f t="array" ref="S239">_xlfn.IFS(R239&lt;18,"Below 18",R239&lt;=29,"Young Adults",R239&lt;=44,"Adults",R239&lt;=59,"Middle-Aged Adults",R239&lt;=65,"Older Adults",R239&gt;65,"Above 65")</f>
        <v>Young Adults</v>
      </c>
    </row>
    <row r="240" spans="2:19" ht="15.5" hidden="1" x14ac:dyDescent="0.35">
      <c r="B240" s="11" t="s">
        <v>2134</v>
      </c>
      <c r="C240" s="12" t="str">
        <f>VLOOKUP(B240,'Customer Names'!A$2:D$2336,3,0)</f>
        <v xml:space="preserve">  Leslie</v>
      </c>
      <c r="D240" s="12" cm="1">
        <f t="array" ref="D240:L240">_xlfn.XLOOKUP(B240,'Medical Examinations'!A$2:A$2336,'Medical Examinations'!B$2:J$2336)</f>
        <v>41.25</v>
      </c>
      <c r="E240" s="12">
        <v>5.19</v>
      </c>
      <c r="F240" s="12" t="str">
        <v>No</v>
      </c>
      <c r="G240" s="12" t="str">
        <v>No</v>
      </c>
      <c r="H240" s="12" t="str">
        <v>No</v>
      </c>
      <c r="I240" s="12">
        <v>0</v>
      </c>
      <c r="J240" s="12" t="str">
        <v>yes</v>
      </c>
      <c r="K240" s="12" t="str">
        <v>Obesity</v>
      </c>
      <c r="L240" s="12" t="str">
        <v>Normal</v>
      </c>
      <c r="M240" s="12" t="str" cm="1">
        <f t="array" ref="M240:R240">_xlfn.XLOOKUP(B240,'Hospitalisation Details'!A$2:A$2344,'Hospitalisation Details'!E$2:J$2344)</f>
        <v>24-Sep-1990</v>
      </c>
      <c r="N240" s="13">
        <v>34456.269999999997</v>
      </c>
      <c r="O240" s="12" t="str">
        <v>tier - 1</v>
      </c>
      <c r="P240" s="12" t="str">
        <v>tier - 2</v>
      </c>
      <c r="Q240" s="12" t="str">
        <v>R1011</v>
      </c>
      <c r="R240" s="12">
        <v>32</v>
      </c>
      <c r="S240" s="12" t="str" cm="1">
        <f t="array" ref="S240">_xlfn.IFS(R240&lt;18,"Below 18",R240&lt;=29,"Young Adults",R240&lt;=44,"Adults",R240&lt;=59,"Middle-Aged Adults",R240&lt;=65,"Older Adults",R240&gt;65,"Above 65")</f>
        <v>Adults</v>
      </c>
    </row>
    <row r="241" spans="2:19" ht="15.5" hidden="1" x14ac:dyDescent="0.35">
      <c r="B241" s="11" t="s">
        <v>2133</v>
      </c>
      <c r="C241" s="12" t="str">
        <f>VLOOKUP(B241,'Customer Names'!A$2:D$2336,3,0)</f>
        <v xml:space="preserve">  Brittany L</v>
      </c>
      <c r="D241" s="12" cm="1">
        <f t="array" ref="D241:L241">_xlfn.XLOOKUP(B241,'Medical Examinations'!A$2:A$2336,'Medical Examinations'!B$2:J$2336)</f>
        <v>33.11</v>
      </c>
      <c r="E241" s="12">
        <v>4.12</v>
      </c>
      <c r="F241" s="12" t="str">
        <v>No</v>
      </c>
      <c r="G241" s="12" t="str">
        <v>No</v>
      </c>
      <c r="H241" s="12" t="str">
        <v>Yes</v>
      </c>
      <c r="I241" s="12">
        <v>1</v>
      </c>
      <c r="J241" s="12" t="str">
        <v>yes</v>
      </c>
      <c r="K241" s="12" t="str">
        <v>Obesity</v>
      </c>
      <c r="L241" s="12" t="str">
        <v>Normal</v>
      </c>
      <c r="M241" s="12" t="str" cm="1">
        <f t="array" ref="M241:R241">_xlfn.XLOOKUP(B241,'Hospitalisation Details'!A$2:A$2344,'Hospitalisation Details'!E$2:J$2344)</f>
        <v>5-Oct-2003</v>
      </c>
      <c r="N241" s="13">
        <v>34439.86</v>
      </c>
      <c r="O241" s="12" t="str">
        <v>tier - 2</v>
      </c>
      <c r="P241" s="12" t="str">
        <v>tier - 1</v>
      </c>
      <c r="Q241" s="12" t="str">
        <v>R1013</v>
      </c>
      <c r="R241" s="12">
        <v>19</v>
      </c>
      <c r="S241" s="12" t="str" cm="1">
        <f t="array" ref="S241">_xlfn.IFS(R241&lt;18,"Below 18",R241&lt;=29,"Young Adults",R241&lt;=44,"Adults",R241&lt;=59,"Middle-Aged Adults",R241&lt;=65,"Older Adults",R241&gt;65,"Above 65")</f>
        <v>Young Adults</v>
      </c>
    </row>
    <row r="242" spans="2:19" ht="15.5" hidden="1" x14ac:dyDescent="0.35">
      <c r="B242" s="11" t="s">
        <v>2132</v>
      </c>
      <c r="C242" s="12" t="str">
        <f>VLOOKUP(B242,'Customer Names'!A$2:D$2336,3,0)</f>
        <v xml:space="preserve">  Cassie J</v>
      </c>
      <c r="D242" s="12" cm="1">
        <f t="array" ref="D242:L242">_xlfn.XLOOKUP(B242,'Medical Examinations'!A$2:A$2336,'Medical Examinations'!B$2:J$2336)</f>
        <v>36.159999999999997</v>
      </c>
      <c r="E242" s="12">
        <v>5.0999999999999996</v>
      </c>
      <c r="F242" s="12" t="str">
        <v>No</v>
      </c>
      <c r="G242" s="12" t="str">
        <v>No</v>
      </c>
      <c r="H242" s="12" t="str">
        <v>No</v>
      </c>
      <c r="I242" s="12">
        <v>1</v>
      </c>
      <c r="J242" s="12" t="str">
        <v>yes</v>
      </c>
      <c r="K242" s="12" t="str">
        <v>Overweight</v>
      </c>
      <c r="L242" s="12" t="str">
        <v>Normal</v>
      </c>
      <c r="M242" s="12" t="str" cm="1">
        <f t="array" ref="M242:R242">_xlfn.XLOOKUP(B242,'Hospitalisation Details'!A$2:A$2344,'Hospitalisation Details'!E$2:J$2344)</f>
        <v>1-Oct-1984</v>
      </c>
      <c r="N242" s="13">
        <v>34402.22</v>
      </c>
      <c r="O242" s="12" t="str">
        <v>tier - 2</v>
      </c>
      <c r="P242" s="12" t="str">
        <v>tier - 3</v>
      </c>
      <c r="Q242" s="12" t="str">
        <v>R1011</v>
      </c>
      <c r="R242" s="12">
        <v>38</v>
      </c>
      <c r="S242" s="12" t="str" cm="1">
        <f t="array" ref="S242">_xlfn.IFS(R242&lt;18,"Below 18",R242&lt;=29,"Young Adults",R242&lt;=44,"Adults",R242&lt;=59,"Middle-Aged Adults",R242&lt;=65,"Older Adults",R242&gt;65,"Above 65")</f>
        <v>Adults</v>
      </c>
    </row>
    <row r="243" spans="2:19" ht="15.5" hidden="1" x14ac:dyDescent="0.35">
      <c r="B243" s="11" t="s">
        <v>2131</v>
      </c>
      <c r="C243" s="12" t="str">
        <f>VLOOKUP(B243,'Customer Names'!A$2:D$2336,3,0)</f>
        <v xml:space="preserve">  Peter W</v>
      </c>
      <c r="D243" s="12" cm="1">
        <f t="array" ref="D243:L243">_xlfn.XLOOKUP(B243,'Medical Examinations'!A$2:A$2336,'Medical Examinations'!B$2:J$2336)</f>
        <v>33.72</v>
      </c>
      <c r="E243" s="12">
        <v>6.21</v>
      </c>
      <c r="F243" s="12" t="str">
        <v>yes</v>
      </c>
      <c r="G243" s="12" t="str">
        <v>No</v>
      </c>
      <c r="H243" s="12" t="str">
        <v>Yes</v>
      </c>
      <c r="I243" s="12">
        <v>1</v>
      </c>
      <c r="J243" s="12" t="str">
        <v>yes</v>
      </c>
      <c r="K243" s="12" t="str">
        <v>Obesity</v>
      </c>
      <c r="L243" s="12" t="str">
        <v>Pre-Diabetes</v>
      </c>
      <c r="M243" s="12" t="str" cm="1">
        <f t="array" ref="M243:R243">_xlfn.XLOOKUP(B243,'Hospitalisation Details'!A$2:A$2344,'Hospitalisation Details'!E$2:J$2344)</f>
        <v>2-Oct-1983</v>
      </c>
      <c r="N243" s="13">
        <v>34307.22</v>
      </c>
      <c r="O243" s="12" t="str">
        <v>tier - 2</v>
      </c>
      <c r="P243" s="12" t="str">
        <v>tier - 2</v>
      </c>
      <c r="Q243" s="12" t="str">
        <v>R1012</v>
      </c>
      <c r="R243" s="12">
        <v>39</v>
      </c>
      <c r="S243" s="12" t="str" cm="1">
        <f t="array" ref="S243">_xlfn.IFS(R243&lt;18,"Below 18",R243&lt;=29,"Young Adults",R243&lt;=44,"Adults",R243&lt;=59,"Middle-Aged Adults",R243&lt;=65,"Older Adults",R243&gt;65,"Above 65")</f>
        <v>Adults</v>
      </c>
    </row>
    <row r="244" spans="2:19" ht="15.5" x14ac:dyDescent="0.35">
      <c r="B244" s="11" t="s">
        <v>2129</v>
      </c>
      <c r="C244" s="12" t="str">
        <f>VLOOKUP(B244,'Customer Names'!A$2:D$2336,3,0)</f>
        <v xml:space="preserve">  Douglas</v>
      </c>
      <c r="D244" s="12" cm="1">
        <f t="array" ref="D244:L244">_xlfn.XLOOKUP(B244,'Medical Examinations'!A$2:A$2336,'Medical Examinations'!B$2:J$2336)</f>
        <v>37.74</v>
      </c>
      <c r="E244" s="12">
        <v>9.5299999999999994</v>
      </c>
      <c r="F244" s="12" t="str">
        <v>yes</v>
      </c>
      <c r="G244" s="12" t="str">
        <v>No</v>
      </c>
      <c r="H244" s="12" t="str">
        <v>No</v>
      </c>
      <c r="I244" s="12">
        <v>1</v>
      </c>
      <c r="J244" s="12" t="str">
        <v>yes</v>
      </c>
      <c r="K244" s="12" t="str">
        <v>Overweight</v>
      </c>
      <c r="L244" s="12" t="str">
        <v>Diabetes</v>
      </c>
      <c r="M244" s="12" t="str" cm="1">
        <f t="array" ref="M244:R244">_xlfn.XLOOKUP(B244,'Hospitalisation Details'!A$2:A$2344,'Hospitalisation Details'!E$2:J$2344)</f>
        <v>11-Oct-1986</v>
      </c>
      <c r="N244" s="13">
        <v>34293.120000000003</v>
      </c>
      <c r="O244" s="12" t="str">
        <v>tier - 1</v>
      </c>
      <c r="P244" s="12" t="str">
        <v>tier - 2</v>
      </c>
      <c r="Q244" s="12" t="str">
        <v>R1011</v>
      </c>
      <c r="R244" s="12">
        <v>36</v>
      </c>
      <c r="S244" s="12" t="str" cm="1">
        <f t="array" ref="S244">_xlfn.IFS(R244&lt;18,"Below 18",R244&lt;=29,"Young Adults",R244&lt;=44,"Adults",R244&lt;=59,"Middle-Aged Adults",R244&lt;=65,"Older Adults",R244&gt;65,"Above 65")</f>
        <v>Adults</v>
      </c>
    </row>
    <row r="245" spans="2:19" ht="15.5" hidden="1" x14ac:dyDescent="0.35">
      <c r="B245" s="11" t="s">
        <v>2128</v>
      </c>
      <c r="C245" s="12" t="str">
        <f>VLOOKUP(B245,'Customer Names'!A$2:D$2336,3,0)</f>
        <v xml:space="preserve">  Dan</v>
      </c>
      <c r="D245" s="12" cm="1">
        <f t="array" ref="D245:L245">_xlfn.XLOOKUP(B245,'Medical Examinations'!A$2:A$2336,'Medical Examinations'!B$2:J$2336)</f>
        <v>48.75</v>
      </c>
      <c r="E245" s="12">
        <v>4.6399999999999997</v>
      </c>
      <c r="F245" s="12" t="str">
        <v>yes</v>
      </c>
      <c r="G245" s="12" t="str">
        <v>No</v>
      </c>
      <c r="H245" s="12" t="str">
        <v>No</v>
      </c>
      <c r="I245" s="12">
        <v>1</v>
      </c>
      <c r="J245" s="12" t="str">
        <v>yes</v>
      </c>
      <c r="K245" s="12" t="str">
        <v>Overweight</v>
      </c>
      <c r="L245" s="12" t="str">
        <v>Normal</v>
      </c>
      <c r="M245" s="12" t="str" cm="1">
        <f t="array" ref="M245:R245">_xlfn.XLOOKUP(B245,'Hospitalisation Details'!A$2:A$2344,'Hospitalisation Details'!E$2:J$2344)</f>
        <v>30-Oct-1995</v>
      </c>
      <c r="N245" s="13">
        <v>34289.43</v>
      </c>
      <c r="O245" s="12" t="str">
        <v>tier - 1</v>
      </c>
      <c r="P245" s="12" t="str">
        <v>tier - 1</v>
      </c>
      <c r="Q245" s="12" t="str">
        <v>R1011</v>
      </c>
      <c r="R245" s="12">
        <v>27</v>
      </c>
      <c r="S245" s="12" t="str" cm="1">
        <f t="array" ref="S245">_xlfn.IFS(R245&lt;18,"Below 18",R245&lt;=29,"Young Adults",R245&lt;=44,"Adults",R245&lt;=59,"Middle-Aged Adults",R245&lt;=65,"Older Adults",R245&gt;65,"Above 65")</f>
        <v>Young Adults</v>
      </c>
    </row>
    <row r="246" spans="2:19" ht="15.5" hidden="1" x14ac:dyDescent="0.35">
      <c r="B246" s="11" t="s">
        <v>2127</v>
      </c>
      <c r="C246" s="12" t="str">
        <f>VLOOKUP(B246,'Customer Names'!A$2:D$2336,3,0)</f>
        <v xml:space="preserve">  Dan M</v>
      </c>
      <c r="D246" s="12" cm="1">
        <f t="array" ref="D246:L246">_xlfn.XLOOKUP(B246,'Medical Examinations'!A$2:A$2336,'Medical Examinations'!B$2:J$2336)</f>
        <v>31.065000000000001</v>
      </c>
      <c r="E246" s="12">
        <v>5.05</v>
      </c>
      <c r="F246" s="12" t="str">
        <v>No</v>
      </c>
      <c r="G246" s="12" t="str">
        <v>No</v>
      </c>
      <c r="H246" s="12" t="str">
        <v>No</v>
      </c>
      <c r="I246" s="12">
        <v>1</v>
      </c>
      <c r="J246" s="12" t="str">
        <v>yes</v>
      </c>
      <c r="K246" s="12" t="str">
        <v>Obesity</v>
      </c>
      <c r="L246" s="12" t="str">
        <v>Normal</v>
      </c>
      <c r="M246" s="12" t="str" cm="1">
        <f t="array" ref="M246:R246">_xlfn.XLOOKUP(B246,'Hospitalisation Details'!A$2:A$2344,'Hospitalisation Details'!E$2:J$2344)</f>
        <v>11-Jun-1998</v>
      </c>
      <c r="N246" s="13">
        <v>34254.050000000003</v>
      </c>
      <c r="O246" s="12" t="str">
        <v>tier - 1</v>
      </c>
      <c r="P246" s="12" t="str">
        <v>tier - 3</v>
      </c>
      <c r="Q246" s="12" t="str">
        <v>R1019</v>
      </c>
      <c r="R246" s="12">
        <v>24</v>
      </c>
      <c r="S246" s="12" t="str" cm="1">
        <f t="array" ref="S246">_xlfn.IFS(R246&lt;18,"Below 18",R246&lt;=29,"Young Adults",R246&lt;=44,"Adults",R246&lt;=59,"Middle-Aged Adults",R246&lt;=65,"Older Adults",R246&gt;65,"Above 65")</f>
        <v>Young Adults</v>
      </c>
    </row>
    <row r="247" spans="2:19" ht="15.5" x14ac:dyDescent="0.35">
      <c r="B247" s="11" t="s">
        <v>2126</v>
      </c>
      <c r="C247" s="12" t="str">
        <f>VLOOKUP(B247,'Customer Names'!A$2:D$2336,3,0)</f>
        <v xml:space="preserve">  Eric L</v>
      </c>
      <c r="D247" s="12" cm="1">
        <f t="array" ref="D247:L247">_xlfn.XLOOKUP(B247,'Medical Examinations'!A$2:A$2336,'Medical Examinations'!B$2:J$2336)</f>
        <v>23.55</v>
      </c>
      <c r="E247" s="12">
        <v>10.38</v>
      </c>
      <c r="F247" s="12" t="str">
        <v>No</v>
      </c>
      <c r="G247" s="12" t="str">
        <v>No</v>
      </c>
      <c r="H247" s="12" t="str">
        <v>No</v>
      </c>
      <c r="I247" s="12">
        <v>0</v>
      </c>
      <c r="J247" s="12" t="str">
        <v>yes</v>
      </c>
      <c r="K247" s="12" t="str">
        <v>Overweight</v>
      </c>
      <c r="L247" s="12" t="str">
        <v>Diabetes</v>
      </c>
      <c r="M247" s="12" t="str" cm="1">
        <f t="array" ref="M247:R247">_xlfn.XLOOKUP(B247,'Hospitalisation Details'!A$2:A$2344,'Hospitalisation Details'!E$2:J$2344)</f>
        <v>5-Jul-1962</v>
      </c>
      <c r="N247" s="13">
        <v>34218.019999999997</v>
      </c>
      <c r="O247" s="12" t="str">
        <v>tier - 1</v>
      </c>
      <c r="P247" s="12" t="str">
        <v>tier - 1</v>
      </c>
      <c r="Q247" s="12" t="str">
        <v>R1011</v>
      </c>
      <c r="R247" s="12">
        <v>60</v>
      </c>
      <c r="S247" s="12" t="str" cm="1">
        <f t="array" ref="S247">_xlfn.IFS(R247&lt;18,"Below 18",R247&lt;=29,"Young Adults",R247&lt;=44,"Adults",R247&lt;=59,"Middle-Aged Adults",R247&lt;=65,"Older Adults",R247&gt;65,"Above 65")</f>
        <v>Older Adults</v>
      </c>
    </row>
    <row r="248" spans="2:19" ht="15.5" x14ac:dyDescent="0.35">
      <c r="B248" s="11" t="s">
        <v>2125</v>
      </c>
      <c r="C248" s="12" t="str">
        <f>VLOOKUP(B248,'Customer Names'!A$2:D$2336,3,0)</f>
        <v xml:space="preserve">  Les J</v>
      </c>
      <c r="D248" s="12" cm="1">
        <f t="array" ref="D248:L248">_xlfn.XLOOKUP(B248,'Medical Examinations'!A$2:A$2336,'Medical Examinations'!B$2:J$2336)</f>
        <v>30.18</v>
      </c>
      <c r="E248" s="12">
        <v>8.31</v>
      </c>
      <c r="F248" s="12" t="str">
        <v>yes</v>
      </c>
      <c r="G248" s="12" t="str">
        <v>No</v>
      </c>
      <c r="H248" s="12" t="str">
        <v>No</v>
      </c>
      <c r="I248" s="12">
        <v>1</v>
      </c>
      <c r="J248" s="12" t="str">
        <v>yes</v>
      </c>
      <c r="K248" s="12" t="str">
        <v>Overweight</v>
      </c>
      <c r="L248" s="12" t="str">
        <v>Diabetes</v>
      </c>
      <c r="M248" s="12" t="str" cm="1">
        <f t="array" ref="M248:R248">_xlfn.XLOOKUP(B248,'Hospitalisation Details'!A$2:A$2344,'Hospitalisation Details'!E$2:J$2344)</f>
        <v>21-Jul-1975</v>
      </c>
      <c r="N248" s="13">
        <v>34210.33</v>
      </c>
      <c r="O248" s="12" t="str">
        <v>tier - 2</v>
      </c>
      <c r="P248" s="12" t="str">
        <v>tier - 1</v>
      </c>
      <c r="Q248" s="12" t="str">
        <v>R1012</v>
      </c>
      <c r="R248" s="12">
        <v>47</v>
      </c>
      <c r="S248" s="12" t="str" cm="1">
        <f t="array" ref="S248">_xlfn.IFS(R248&lt;18,"Below 18",R248&lt;=29,"Young Adults",R248&lt;=44,"Adults",R248&lt;=59,"Middle-Aged Adults",R248&lt;=65,"Older Adults",R248&gt;65,"Above 65")</f>
        <v>Middle-Aged Adults</v>
      </c>
    </row>
    <row r="249" spans="2:19" ht="15.5" x14ac:dyDescent="0.35">
      <c r="B249" s="11" t="s">
        <v>2124</v>
      </c>
      <c r="C249" s="12" t="str">
        <f>VLOOKUP(B249,'Customer Names'!A$2:D$2336,3,0)</f>
        <v xml:space="preserve">  Stephanie</v>
      </c>
      <c r="D249" s="12" cm="1">
        <f t="array" ref="D249:L249">_xlfn.XLOOKUP(B249,'Medical Examinations'!A$2:A$2336,'Medical Examinations'!B$2:J$2336)</f>
        <v>29.94</v>
      </c>
      <c r="E249" s="12">
        <v>7.59</v>
      </c>
      <c r="F249" s="12" t="str">
        <v>No</v>
      </c>
      <c r="G249" s="12" t="str">
        <v>No</v>
      </c>
      <c r="H249" s="12" t="str">
        <v>No</v>
      </c>
      <c r="I249" s="12">
        <v>0</v>
      </c>
      <c r="J249" s="12" t="str">
        <v>yes</v>
      </c>
      <c r="K249" s="12" t="str">
        <v>Normal Weight</v>
      </c>
      <c r="L249" s="12" t="str">
        <v>Diabetes</v>
      </c>
      <c r="M249" s="12" t="str" cm="1">
        <f t="array" ref="M249:R249">_xlfn.XLOOKUP(B249,'Hospitalisation Details'!A$2:A$2344,'Hospitalisation Details'!E$2:J$2344)</f>
        <v>25-Aug-1971</v>
      </c>
      <c r="N249" s="13">
        <v>34205.07</v>
      </c>
      <c r="O249" s="12" t="str">
        <v>tier - 2</v>
      </c>
      <c r="P249" s="12" t="str">
        <v>tier - 2</v>
      </c>
      <c r="Q249" s="12" t="str">
        <v>R1011</v>
      </c>
      <c r="R249" s="12">
        <v>51</v>
      </c>
      <c r="S249" s="12" t="str" cm="1">
        <f t="array" ref="S249">_xlfn.IFS(R249&lt;18,"Below 18",R249&lt;=29,"Young Adults",R249&lt;=44,"Adults",R249&lt;=59,"Middle-Aged Adults",R249&lt;=65,"Older Adults",R249&gt;65,"Above 65")</f>
        <v>Middle-Aged Adults</v>
      </c>
    </row>
    <row r="250" spans="2:19" ht="15.5" hidden="1" x14ac:dyDescent="0.35">
      <c r="B250" s="11" t="s">
        <v>2123</v>
      </c>
      <c r="C250" s="12" t="str">
        <f>VLOOKUP(B250,'Customer Names'!A$2:D$2336,3,0)</f>
        <v xml:space="preserve">  Melissa Y</v>
      </c>
      <c r="D250" s="12" cm="1">
        <f t="array" ref="D250:L250">_xlfn.XLOOKUP(B250,'Medical Examinations'!A$2:A$2336,'Medical Examinations'!B$2:J$2336)</f>
        <v>31.4</v>
      </c>
      <c r="E250" s="12">
        <v>5.49</v>
      </c>
      <c r="F250" s="12" t="str">
        <v>No</v>
      </c>
      <c r="G250" s="12" t="str">
        <v>No</v>
      </c>
      <c r="H250" s="12" t="str">
        <v>No</v>
      </c>
      <c r="I250" s="12">
        <v>0</v>
      </c>
      <c r="J250" s="12" t="str">
        <v>yes</v>
      </c>
      <c r="K250" s="12" t="str">
        <v>Overweight</v>
      </c>
      <c r="L250" s="12" t="str">
        <v>Normal</v>
      </c>
      <c r="M250" s="12" t="str" cm="1">
        <f t="array" ref="M250:R250">_xlfn.XLOOKUP(B250,'Hospitalisation Details'!A$2:A$2344,'Hospitalisation Details'!E$2:J$2344)</f>
        <v>6-Nov-1999</v>
      </c>
      <c r="N250" s="13">
        <v>34166.269999999997</v>
      </c>
      <c r="O250" s="12" t="str">
        <v>tier - 2</v>
      </c>
      <c r="P250" s="12" t="str">
        <v>tier - 3</v>
      </c>
      <c r="Q250" s="12" t="str">
        <v>R1011</v>
      </c>
      <c r="R250" s="12">
        <v>23</v>
      </c>
      <c r="S250" s="12" t="str" cm="1">
        <f t="array" ref="S250">_xlfn.IFS(R250&lt;18,"Below 18",R250&lt;=29,"Young Adults",R250&lt;=44,"Adults",R250&lt;=59,"Middle-Aged Adults",R250&lt;=65,"Older Adults",R250&gt;65,"Above 65")</f>
        <v>Young Adults</v>
      </c>
    </row>
    <row r="251" spans="2:19" ht="15.5" x14ac:dyDescent="0.35">
      <c r="B251" s="11" t="s">
        <v>2122</v>
      </c>
      <c r="C251" s="12" t="str">
        <f>VLOOKUP(B251,'Customer Names'!A$2:D$2336,3,0)</f>
        <v xml:space="preserve">  Ashley</v>
      </c>
      <c r="D251" s="12" cm="1">
        <f t="array" ref="D251:L251">_xlfn.XLOOKUP(B251,'Medical Examinations'!A$2:A$2336,'Medical Examinations'!B$2:J$2336)</f>
        <v>53.06</v>
      </c>
      <c r="E251" s="12">
        <v>11.68</v>
      </c>
      <c r="F251" s="12" t="str">
        <v>No</v>
      </c>
      <c r="G251" s="12" t="str">
        <v>No</v>
      </c>
      <c r="H251" s="12" t="str">
        <v>No</v>
      </c>
      <c r="I251" s="12">
        <v>0</v>
      </c>
      <c r="J251" s="12" t="str">
        <v>yes</v>
      </c>
      <c r="K251" s="12" t="str">
        <v>Overweight</v>
      </c>
      <c r="L251" s="12" t="str">
        <v>Diabetes</v>
      </c>
      <c r="M251" s="12" t="str" cm="1">
        <f t="array" ref="M251:R251">_xlfn.XLOOKUP(B251,'Hospitalisation Details'!A$2:A$2344,'Hospitalisation Details'!E$2:J$2344)</f>
        <v>26-Dec-2002</v>
      </c>
      <c r="N251" s="13">
        <v>34084.68</v>
      </c>
      <c r="O251" s="12" t="str">
        <v>tier - 2</v>
      </c>
      <c r="P251" s="12" t="str">
        <v>tier - 3</v>
      </c>
      <c r="Q251" s="12" t="str">
        <v>R1011</v>
      </c>
      <c r="R251" s="12">
        <v>20</v>
      </c>
      <c r="S251" s="12" t="str" cm="1">
        <f t="array" ref="S251">_xlfn.IFS(R251&lt;18,"Below 18",R251&lt;=29,"Young Adults",R251&lt;=44,"Adults",R251&lt;=59,"Middle-Aged Adults",R251&lt;=65,"Older Adults",R251&gt;65,"Above 65")</f>
        <v>Young Adults</v>
      </c>
    </row>
    <row r="252" spans="2:19" ht="15.5" hidden="1" x14ac:dyDescent="0.35">
      <c r="B252" s="11" t="s">
        <v>2121</v>
      </c>
      <c r="C252" s="12" t="str">
        <f>VLOOKUP(B252,'Customer Names'!A$2:D$2336,3,0)</f>
        <v xml:space="preserve">  Stephanie M</v>
      </c>
      <c r="D252" s="12" cm="1">
        <f t="array" ref="D252:L252">_xlfn.XLOOKUP(B252,'Medical Examinations'!A$2:A$2336,'Medical Examinations'!B$2:J$2336)</f>
        <v>30.25</v>
      </c>
      <c r="E252" s="12">
        <v>4.1900000000000004</v>
      </c>
      <c r="F252" s="12" t="str">
        <v>No</v>
      </c>
      <c r="G252" s="12" t="str">
        <v>No</v>
      </c>
      <c r="H252" s="12" t="str">
        <v>No</v>
      </c>
      <c r="I252" s="12">
        <v>2</v>
      </c>
      <c r="J252" s="12" t="str">
        <v>yes</v>
      </c>
      <c r="K252" s="12" t="str">
        <v>Obesity</v>
      </c>
      <c r="L252" s="12" t="str">
        <v>Normal</v>
      </c>
      <c r="M252" s="12" t="str" cm="1">
        <f t="array" ref="M252:R252">_xlfn.XLOOKUP(B252,'Hospitalisation Details'!A$2:A$2344,'Hospitalisation Details'!E$2:J$2344)</f>
        <v>26-Jul-1972</v>
      </c>
      <c r="N252" s="13">
        <v>34053.360000000001</v>
      </c>
      <c r="O252" s="12" t="str">
        <v>tier - 2</v>
      </c>
      <c r="P252" s="12" t="str">
        <v>tier - 2</v>
      </c>
      <c r="Q252" s="12" t="str">
        <v>R1011</v>
      </c>
      <c r="R252" s="12">
        <v>50</v>
      </c>
      <c r="S252" s="12" t="str" cm="1">
        <f t="array" ref="S252">_xlfn.IFS(R252&lt;18,"Below 18",R252&lt;=29,"Young Adults",R252&lt;=44,"Adults",R252&lt;=59,"Middle-Aged Adults",R252&lt;=65,"Older Adults",R252&gt;65,"Above 65")</f>
        <v>Middle-Aged Adults</v>
      </c>
    </row>
    <row r="253" spans="2:19" ht="15.5" hidden="1" x14ac:dyDescent="0.35">
      <c r="B253" s="11" t="s">
        <v>2120</v>
      </c>
      <c r="C253" s="12" t="str">
        <f>VLOOKUP(B253,'Customer Names'!A$2:D$2336,3,0)</f>
        <v xml:space="preserve">  Kylie</v>
      </c>
      <c r="D253" s="12" cm="1">
        <f t="array" ref="D253:L253">_xlfn.XLOOKUP(B253,'Medical Examinations'!A$2:A$2336,'Medical Examinations'!B$2:J$2336)</f>
        <v>46.68</v>
      </c>
      <c r="E253" s="12">
        <v>4.01</v>
      </c>
      <c r="F253" s="12" t="str">
        <v>No</v>
      </c>
      <c r="G253" s="12" t="str">
        <v>No</v>
      </c>
      <c r="H253" s="12" t="str">
        <v>No</v>
      </c>
      <c r="I253" s="12">
        <v>0</v>
      </c>
      <c r="J253" s="12" t="str">
        <v>yes</v>
      </c>
      <c r="K253" s="12" t="str">
        <v>Normal Weight</v>
      </c>
      <c r="L253" s="12" t="str">
        <v>Normal</v>
      </c>
      <c r="M253" s="12" t="str" cm="1">
        <f t="array" ref="M253:R253">_xlfn.XLOOKUP(B253,'Hospitalisation Details'!A$2:A$2344,'Hospitalisation Details'!E$2:J$2344)</f>
        <v>25-Sep-1994</v>
      </c>
      <c r="N253" s="13">
        <v>33975.47</v>
      </c>
      <c r="O253" s="12" t="str">
        <v>tier - 2</v>
      </c>
      <c r="P253" s="12" t="str">
        <v>tier - 2</v>
      </c>
      <c r="Q253" s="12" t="str">
        <v>R1011</v>
      </c>
      <c r="R253" s="12">
        <v>28</v>
      </c>
      <c r="S253" s="12" t="str" cm="1">
        <f t="array" ref="S253">_xlfn.IFS(R253&lt;18,"Below 18",R253&lt;=29,"Young Adults",R253&lt;=44,"Adults",R253&lt;=59,"Middle-Aged Adults",R253&lt;=65,"Older Adults",R253&gt;65,"Above 65")</f>
        <v>Young Adults</v>
      </c>
    </row>
    <row r="254" spans="2:19" ht="15.5" hidden="1" x14ac:dyDescent="0.35">
      <c r="B254" s="11" t="s">
        <v>2119</v>
      </c>
      <c r="C254" s="12" t="str">
        <f>VLOOKUP(B254,'Customer Names'!A$2:D$2336,3,0)</f>
        <v xml:space="preserve">  Kelly</v>
      </c>
      <c r="D254" s="12" cm="1">
        <f t="array" ref="D254:L254">_xlfn.XLOOKUP(B254,'Medical Examinations'!A$2:A$2336,'Medical Examinations'!B$2:J$2336)</f>
        <v>30.4</v>
      </c>
      <c r="E254" s="12">
        <v>5.91</v>
      </c>
      <c r="F254" s="12" t="str">
        <v>No</v>
      </c>
      <c r="G254" s="12" t="str">
        <v>yes</v>
      </c>
      <c r="H254" s="12" t="str">
        <v>No</v>
      </c>
      <c r="I254" s="12">
        <v>2</v>
      </c>
      <c r="J254" s="12" t="str">
        <v>yes</v>
      </c>
      <c r="K254" s="12" t="str">
        <v>Overweight</v>
      </c>
      <c r="L254" s="12" t="str">
        <v>Pre-Diabetes</v>
      </c>
      <c r="M254" s="12" t="str" cm="1">
        <f t="array" ref="M254:R254">_xlfn.XLOOKUP(B254,'Hospitalisation Details'!A$2:A$2344,'Hospitalisation Details'!E$2:J$2344)</f>
        <v>27-Dec-2000</v>
      </c>
      <c r="N254" s="13">
        <v>33907.550000000003</v>
      </c>
      <c r="O254" s="12" t="str">
        <v>tier - 2</v>
      </c>
      <c r="P254" s="12" t="str">
        <v>tier - 2</v>
      </c>
      <c r="Q254" s="12" t="str">
        <v>R1012</v>
      </c>
      <c r="R254" s="12">
        <v>22</v>
      </c>
      <c r="S254" s="12" t="str" cm="1">
        <f t="array" ref="S254">_xlfn.IFS(R254&lt;18,"Below 18",R254&lt;=29,"Young Adults",R254&lt;=44,"Adults",R254&lt;=59,"Middle-Aged Adults",R254&lt;=65,"Older Adults",R254&gt;65,"Above 65")</f>
        <v>Young Adults</v>
      </c>
    </row>
    <row r="255" spans="2:19" ht="15.5" hidden="1" x14ac:dyDescent="0.35">
      <c r="B255" s="11" t="s">
        <v>2118</v>
      </c>
      <c r="C255" s="12" t="str">
        <f>VLOOKUP(B255,'Customer Names'!A$2:D$2336,3,0)</f>
        <v xml:space="preserve">  Carrie</v>
      </c>
      <c r="D255" s="12" cm="1">
        <f t="array" ref="D255:L255">_xlfn.XLOOKUP(B255,'Medical Examinations'!A$2:A$2336,'Medical Examinations'!B$2:J$2336)</f>
        <v>30.2</v>
      </c>
      <c r="E255" s="12">
        <v>4.47</v>
      </c>
      <c r="F255" s="12" t="str">
        <v>yes</v>
      </c>
      <c r="G255" s="12" t="str">
        <v>No</v>
      </c>
      <c r="H255" s="12" t="str">
        <v>Yes</v>
      </c>
      <c r="I255" s="12">
        <v>1</v>
      </c>
      <c r="J255" s="12" t="str">
        <v>yes</v>
      </c>
      <c r="K255" s="12" t="str">
        <v>Normal Weight</v>
      </c>
      <c r="L255" s="12" t="str">
        <v>Normal</v>
      </c>
      <c r="M255" s="12" t="str" cm="1">
        <f t="array" ref="M255:R255">_xlfn.XLOOKUP(B255,'Hospitalisation Details'!A$2:A$2344,'Hospitalisation Details'!E$2:J$2344)</f>
        <v>9-Aug-1997</v>
      </c>
      <c r="N255" s="13">
        <v>33900.65</v>
      </c>
      <c r="O255" s="12" t="str">
        <v>tier - 2</v>
      </c>
      <c r="P255" s="12" t="str">
        <v>tier - 3</v>
      </c>
      <c r="Q255" s="12" t="str">
        <v>R1011</v>
      </c>
      <c r="R255" s="12">
        <v>25</v>
      </c>
      <c r="S255" s="12" t="str" cm="1">
        <f t="array" ref="S255">_xlfn.IFS(R255&lt;18,"Below 18",R255&lt;=29,"Young Adults",R255&lt;=44,"Adults",R255&lt;=59,"Middle-Aged Adults",R255&lt;=65,"Older Adults",R255&gt;65,"Above 65")</f>
        <v>Young Adults</v>
      </c>
    </row>
    <row r="256" spans="2:19" ht="15.5" hidden="1" x14ac:dyDescent="0.35">
      <c r="B256" s="11" t="s">
        <v>2117</v>
      </c>
      <c r="C256" s="12" t="str">
        <f>VLOOKUP(B256,'Customer Names'!A$2:D$2336,3,0)</f>
        <v xml:space="preserve">  Alex</v>
      </c>
      <c r="D256" s="12" cm="1">
        <f t="array" ref="D256:L256">_xlfn.XLOOKUP(B256,'Medical Examinations'!A$2:A$2336,'Medical Examinations'!B$2:J$2336)</f>
        <v>51.18</v>
      </c>
      <c r="E256" s="12">
        <v>4.5599999999999996</v>
      </c>
      <c r="F256" s="12" t="str">
        <v>yes</v>
      </c>
      <c r="G256" s="12" t="str">
        <v>yes</v>
      </c>
      <c r="H256" s="12" t="str">
        <v>No</v>
      </c>
      <c r="I256" s="12">
        <v>2</v>
      </c>
      <c r="J256" s="12" t="str">
        <v>yes</v>
      </c>
      <c r="K256" s="12" t="str">
        <v>Overweight</v>
      </c>
      <c r="L256" s="12" t="str">
        <v>Normal</v>
      </c>
      <c r="M256" s="12" t="str" cm="1">
        <f t="array" ref="M256:R256">_xlfn.XLOOKUP(B256,'Hospitalisation Details'!A$2:A$2344,'Hospitalisation Details'!E$2:J$2344)</f>
        <v>26-Oct-2000</v>
      </c>
      <c r="N256" s="13">
        <v>33829.39</v>
      </c>
      <c r="O256" s="12" t="str">
        <v>tier - 2</v>
      </c>
      <c r="P256" s="12" t="str">
        <v>tier - 3</v>
      </c>
      <c r="Q256" s="12" t="str">
        <v>R1011</v>
      </c>
      <c r="R256" s="12">
        <v>22</v>
      </c>
      <c r="S256" s="12" t="str" cm="1">
        <f t="array" ref="S256">_xlfn.IFS(R256&lt;18,"Below 18",R256&lt;=29,"Young Adults",R256&lt;=44,"Adults",R256&lt;=59,"Middle-Aged Adults",R256&lt;=65,"Older Adults",R256&gt;65,"Above 65")</f>
        <v>Young Adults</v>
      </c>
    </row>
    <row r="257" spans="2:19" ht="15.5" x14ac:dyDescent="0.35">
      <c r="B257" s="11" t="s">
        <v>2116</v>
      </c>
      <c r="C257" s="12" t="str">
        <f>VLOOKUP(B257,'Customer Names'!A$2:D$2336,3,0)</f>
        <v xml:space="preserve">  Zach S</v>
      </c>
      <c r="D257" s="12" cm="1">
        <f t="array" ref="D257:L257">_xlfn.XLOOKUP(B257,'Medical Examinations'!A$2:A$2336,'Medical Examinations'!B$2:J$2336)</f>
        <v>22.18</v>
      </c>
      <c r="E257" s="12">
        <v>9.9</v>
      </c>
      <c r="F257" s="12" t="str">
        <v>No</v>
      </c>
      <c r="G257" s="12" t="str">
        <v>No</v>
      </c>
      <c r="H257" s="12" t="str">
        <v>No</v>
      </c>
      <c r="I257" s="12">
        <v>0</v>
      </c>
      <c r="J257" s="12" t="str">
        <v>yes</v>
      </c>
      <c r="K257" s="12" t="str">
        <v>Overweight</v>
      </c>
      <c r="L257" s="12" t="str">
        <v>Diabetes</v>
      </c>
      <c r="M257" s="12" t="str" cm="1">
        <f t="array" ref="M257:R257">_xlfn.XLOOKUP(B257,'Hospitalisation Details'!A$2:A$2344,'Hospitalisation Details'!E$2:J$2344)</f>
        <v>11-Dec-1962</v>
      </c>
      <c r="N257" s="13">
        <v>33753.32</v>
      </c>
      <c r="O257" s="12" t="str">
        <v>tier - 1</v>
      </c>
      <c r="P257" s="12" t="str">
        <v>tier - 3</v>
      </c>
      <c r="Q257" s="12" t="str">
        <v>R1011</v>
      </c>
      <c r="R257" s="12">
        <v>60</v>
      </c>
      <c r="S257" s="12" t="str" cm="1">
        <f t="array" ref="S257">_xlfn.IFS(R257&lt;18,"Below 18",R257&lt;=29,"Young Adults",R257&lt;=44,"Adults",R257&lt;=59,"Middle-Aged Adults",R257&lt;=65,"Older Adults",R257&gt;65,"Above 65")</f>
        <v>Older Adults</v>
      </c>
    </row>
    <row r="258" spans="2:19" ht="15.5" hidden="1" x14ac:dyDescent="0.35">
      <c r="B258" s="11" t="s">
        <v>2115</v>
      </c>
      <c r="C258" s="12" t="str">
        <f>VLOOKUP(B258,'Customer Names'!A$2:D$2336,3,0)</f>
        <v xml:space="preserve">  Alan</v>
      </c>
      <c r="D258" s="12" cm="1">
        <f t="array" ref="D258:L258">_xlfn.XLOOKUP(B258,'Medical Examinations'!A$2:A$2336,'Medical Examinations'!B$2:J$2336)</f>
        <v>31.92</v>
      </c>
      <c r="E258" s="12">
        <v>5.1100000000000003</v>
      </c>
      <c r="F258" s="12" t="str">
        <v>No</v>
      </c>
      <c r="G258" s="12" t="str">
        <v>No</v>
      </c>
      <c r="H258" s="12" t="str">
        <v>Yes</v>
      </c>
      <c r="I258" s="12">
        <v>1</v>
      </c>
      <c r="J258" s="12" t="str">
        <v>yes</v>
      </c>
      <c r="K258" s="12" t="str">
        <v>Obesity</v>
      </c>
      <c r="L258" s="12" t="str">
        <v>Normal</v>
      </c>
      <c r="M258" s="12" t="str" cm="1">
        <f t="array" ref="M258:R258">_xlfn.XLOOKUP(B258,'Hospitalisation Details'!A$2:A$2344,'Hospitalisation Details'!E$2:J$2344)</f>
        <v>12-Sep-2003</v>
      </c>
      <c r="N258" s="13">
        <v>33750.29</v>
      </c>
      <c r="O258" s="12" t="str">
        <v>tier - 1</v>
      </c>
      <c r="P258" s="12" t="str">
        <v>tier - 3</v>
      </c>
      <c r="Q258" s="12" t="str">
        <v>R1012</v>
      </c>
      <c r="R258" s="12">
        <v>19</v>
      </c>
      <c r="S258" s="12" t="str" cm="1">
        <f t="array" ref="S258">_xlfn.IFS(R258&lt;18,"Below 18",R258&lt;=29,"Young Adults",R258&lt;=44,"Adults",R258&lt;=59,"Middle-Aged Adults",R258&lt;=65,"Older Adults",R258&gt;65,"Above 65")</f>
        <v>Young Adults</v>
      </c>
    </row>
    <row r="259" spans="2:19" ht="15.5" hidden="1" x14ac:dyDescent="0.35">
      <c r="B259" s="11" t="s">
        <v>2114</v>
      </c>
      <c r="C259" s="12" t="str">
        <f>VLOOKUP(B259,'Customer Names'!A$2:D$2336,3,0)</f>
        <v xml:space="preserve">  Nate</v>
      </c>
      <c r="D259" s="12" cm="1">
        <f t="array" ref="D259:L259">_xlfn.XLOOKUP(B259,'Medical Examinations'!A$2:A$2336,'Medical Examinations'!B$2:J$2336)</f>
        <v>31.73</v>
      </c>
      <c r="E259" s="12">
        <v>5.73</v>
      </c>
      <c r="F259" s="12" t="str">
        <v>No</v>
      </c>
      <c r="G259" s="12" t="str">
        <v>yes</v>
      </c>
      <c r="H259" s="12" t="str">
        <v>No</v>
      </c>
      <c r="I259" s="12">
        <v>1</v>
      </c>
      <c r="J259" s="12" t="str">
        <v>yes</v>
      </c>
      <c r="K259" s="12" t="str">
        <v>Normal Weight</v>
      </c>
      <c r="L259" s="12" t="str">
        <v>Pre-Diabetes</v>
      </c>
      <c r="M259" s="12" t="str" cm="1">
        <f t="array" ref="M259:R259">_xlfn.XLOOKUP(B259,'Hospitalisation Details'!A$2:A$2344,'Hospitalisation Details'!E$2:J$2344)</f>
        <v>1-Nov-2004</v>
      </c>
      <c r="N259" s="13">
        <v>33732.69</v>
      </c>
      <c r="O259" s="12" t="str">
        <v>tier - 1</v>
      </c>
      <c r="P259" s="12" t="str">
        <v>tier - 1</v>
      </c>
      <c r="Q259" s="12" t="str">
        <v>R1017</v>
      </c>
      <c r="R259" s="12">
        <v>18</v>
      </c>
      <c r="S259" s="12" t="str" cm="1">
        <f t="array" ref="S259">_xlfn.IFS(R259&lt;18,"Below 18",R259&lt;=29,"Young Adults",R259&lt;=44,"Adults",R259&lt;=59,"Middle-Aged Adults",R259&lt;=65,"Older Adults",R259&gt;65,"Above 65")</f>
        <v>Young Adults</v>
      </c>
    </row>
    <row r="260" spans="2:19" ht="15.5" hidden="1" x14ac:dyDescent="0.35">
      <c r="B260" s="11" t="s">
        <v>2113</v>
      </c>
      <c r="C260" s="12" t="str">
        <f>VLOOKUP(B260,'Customer Names'!A$2:D$2336,3,0)</f>
        <v xml:space="preserve">  Jesse G</v>
      </c>
      <c r="D260" s="12" cm="1">
        <f t="array" ref="D260:L260">_xlfn.XLOOKUP(B260,'Medical Examinations'!A$2:A$2336,'Medical Examinations'!B$2:J$2336)</f>
        <v>45.52</v>
      </c>
      <c r="E260" s="12">
        <v>6.04</v>
      </c>
      <c r="F260" s="12" t="str">
        <v>No</v>
      </c>
      <c r="G260" s="12" t="str">
        <v>No</v>
      </c>
      <c r="H260" s="12" t="str">
        <v>Yes</v>
      </c>
      <c r="I260" s="12">
        <v>1</v>
      </c>
      <c r="J260" s="12" t="str">
        <v>yes</v>
      </c>
      <c r="K260" s="12" t="str">
        <v>Obesity</v>
      </c>
      <c r="L260" s="12" t="str">
        <v>Pre-Diabetes</v>
      </c>
      <c r="M260" s="12" t="str" cm="1">
        <f t="array" ref="M260:R260">_xlfn.XLOOKUP(B260,'Hospitalisation Details'!A$2:A$2344,'Hospitalisation Details'!E$2:J$2344)</f>
        <v>28-Nov-1993</v>
      </c>
      <c r="N260" s="13">
        <v>33707.550000000003</v>
      </c>
      <c r="O260" s="12" t="str">
        <v>tier - 2</v>
      </c>
      <c r="P260" s="12" t="str">
        <v>tier - 2</v>
      </c>
      <c r="Q260" s="12" t="str">
        <v>R1011</v>
      </c>
      <c r="R260" s="12">
        <v>29</v>
      </c>
      <c r="S260" s="12" t="str" cm="1">
        <f t="array" ref="S260">_xlfn.IFS(R260&lt;18,"Below 18",R260&lt;=29,"Young Adults",R260&lt;=44,"Adults",R260&lt;=59,"Middle-Aged Adults",R260&lt;=65,"Older Adults",R260&gt;65,"Above 65")</f>
        <v>Young Adults</v>
      </c>
    </row>
    <row r="261" spans="2:19" ht="15.5" hidden="1" x14ac:dyDescent="0.35">
      <c r="B261" s="11" t="s">
        <v>2112</v>
      </c>
      <c r="C261" s="12" t="str">
        <f>VLOOKUP(B261,'Customer Names'!A$2:D$2336,3,0)</f>
        <v xml:space="preserve">  Jason</v>
      </c>
      <c r="D261" s="12" cm="1">
        <f t="array" ref="D261:L261">_xlfn.XLOOKUP(B261,'Medical Examinations'!A$2:A$2336,'Medical Examinations'!B$2:J$2336)</f>
        <v>52.81</v>
      </c>
      <c r="E261" s="12">
        <v>5.19</v>
      </c>
      <c r="F261" s="12" t="str">
        <v>No</v>
      </c>
      <c r="G261" s="12" t="str">
        <v>No</v>
      </c>
      <c r="H261" s="12" t="str">
        <v>Yes</v>
      </c>
      <c r="I261" s="12">
        <v>1</v>
      </c>
      <c r="J261" s="12" t="str">
        <v>yes</v>
      </c>
      <c r="K261" s="12" t="str">
        <v>Overweight</v>
      </c>
      <c r="L261" s="12" t="str">
        <v>Normal</v>
      </c>
      <c r="M261" s="12" t="str" cm="1">
        <f t="array" ref="M261:R261">_xlfn.XLOOKUP(B261,'Hospitalisation Details'!A$2:A$2344,'Hospitalisation Details'!E$2:J$2344)</f>
        <v>9-Sep-2003</v>
      </c>
      <c r="N261" s="13">
        <v>33611.71</v>
      </c>
      <c r="O261" s="12" t="str">
        <v>tier - 1</v>
      </c>
      <c r="P261" s="12" t="str">
        <v>tier - 2</v>
      </c>
      <c r="Q261" s="12" t="str">
        <v>R1011</v>
      </c>
      <c r="R261" s="12">
        <v>19</v>
      </c>
      <c r="S261" s="12" t="str" cm="1">
        <f t="array" ref="S261">_xlfn.IFS(R261&lt;18,"Below 18",R261&lt;=29,"Young Adults",R261&lt;=44,"Adults",R261&lt;=59,"Middle-Aged Adults",R261&lt;=65,"Older Adults",R261&gt;65,"Above 65")</f>
        <v>Young Adults</v>
      </c>
    </row>
    <row r="262" spans="2:19" ht="15.5" hidden="1" x14ac:dyDescent="0.35">
      <c r="B262" s="11" t="s">
        <v>2111</v>
      </c>
      <c r="C262" s="12" t="str">
        <f>VLOOKUP(B262,'Customer Names'!A$2:D$2336,3,0)</f>
        <v xml:space="preserve">  Megan A</v>
      </c>
      <c r="D262" s="12" cm="1">
        <f t="array" ref="D262:L262">_xlfn.XLOOKUP(B262,'Medical Examinations'!A$2:A$2336,'Medical Examinations'!B$2:J$2336)</f>
        <v>33.58</v>
      </c>
      <c r="E262" s="12">
        <v>5.56</v>
      </c>
      <c r="F262" s="12" t="str">
        <v>No</v>
      </c>
      <c r="G262" s="12" t="str">
        <v>No</v>
      </c>
      <c r="H262" s="12" t="str">
        <v>No</v>
      </c>
      <c r="I262" s="12">
        <v>1</v>
      </c>
      <c r="J262" s="12" t="str">
        <v>yes</v>
      </c>
      <c r="K262" s="12" t="str">
        <v>Overweight</v>
      </c>
      <c r="L262" s="12" t="str">
        <v>Normal</v>
      </c>
      <c r="M262" s="12" t="str" cm="1">
        <f t="array" ref="M262:R262">_xlfn.XLOOKUP(B262,'Hospitalisation Details'!A$2:A$2344,'Hospitalisation Details'!E$2:J$2344)</f>
        <v>22-Jul-1984</v>
      </c>
      <c r="N262" s="13">
        <v>33527.1</v>
      </c>
      <c r="O262" s="12" t="str">
        <v>tier - 2</v>
      </c>
      <c r="P262" s="12" t="str">
        <v>tier - 3</v>
      </c>
      <c r="Q262" s="12" t="str">
        <v>R1011</v>
      </c>
      <c r="R262" s="12">
        <v>38</v>
      </c>
      <c r="S262" s="12" t="str" cm="1">
        <f t="array" ref="S262">_xlfn.IFS(R262&lt;18,"Below 18",R262&lt;=29,"Young Adults",R262&lt;=44,"Adults",R262&lt;=59,"Middle-Aged Adults",R262&lt;=65,"Older Adults",R262&gt;65,"Above 65")</f>
        <v>Adults</v>
      </c>
    </row>
    <row r="263" spans="2:19" ht="15.5" x14ac:dyDescent="0.35">
      <c r="B263" s="11" t="s">
        <v>2110</v>
      </c>
      <c r="C263" s="12" t="str">
        <f>VLOOKUP(B263,'Customer Names'!A$2:D$2336,3,0)</f>
        <v xml:space="preserve">  Luke M</v>
      </c>
      <c r="D263" s="12" cm="1">
        <f t="array" ref="D263:L263">_xlfn.XLOOKUP(B263,'Medical Examinations'!A$2:A$2336,'Medical Examinations'!B$2:J$2336)</f>
        <v>30.684999999999999</v>
      </c>
      <c r="E263" s="12">
        <v>8.23</v>
      </c>
      <c r="F263" s="12" t="str">
        <v>No</v>
      </c>
      <c r="G263" s="12" t="str">
        <v>No</v>
      </c>
      <c r="H263" s="12" t="str">
        <v>No</v>
      </c>
      <c r="I263" s="12">
        <v>0</v>
      </c>
      <c r="J263" s="12" t="str">
        <v>yes</v>
      </c>
      <c r="K263" s="12" t="str">
        <v>Normal Weight</v>
      </c>
      <c r="L263" s="12" t="str">
        <v>Diabetes</v>
      </c>
      <c r="M263" s="12" t="str" cm="1">
        <f t="array" ref="M263:R263">_xlfn.XLOOKUP(B263,'Hospitalisation Details'!A$2:A$2344,'Hospitalisation Details'!E$2:J$2344)</f>
        <v>25-Aug-2002</v>
      </c>
      <c r="N263" s="13">
        <v>33475.82</v>
      </c>
      <c r="O263" s="12" t="str">
        <v>tier - 1</v>
      </c>
      <c r="P263" s="12" t="str">
        <v>tier - 1</v>
      </c>
      <c r="Q263" s="12" t="str">
        <v>R1018</v>
      </c>
      <c r="R263" s="12">
        <v>20</v>
      </c>
      <c r="S263" s="12" t="str" cm="1">
        <f t="array" ref="S263">_xlfn.IFS(R263&lt;18,"Below 18",R263&lt;=29,"Young Adults",R263&lt;=44,"Adults",R263&lt;=59,"Middle-Aged Adults",R263&lt;=65,"Older Adults",R263&gt;65,"Above 65")</f>
        <v>Young Adults</v>
      </c>
    </row>
    <row r="264" spans="2:19" ht="15.5" hidden="1" x14ac:dyDescent="0.35">
      <c r="B264" s="11" t="s">
        <v>2109</v>
      </c>
      <c r="C264" s="12" t="str">
        <f>VLOOKUP(B264,'Customer Names'!A$2:D$2336,3,0)</f>
        <v xml:space="preserve">  Jacy D</v>
      </c>
      <c r="D264" s="12" cm="1">
        <f t="array" ref="D264:L264">_xlfn.XLOOKUP(B264,'Medical Examinations'!A$2:A$2336,'Medical Examinations'!B$2:J$2336)</f>
        <v>37.524999999999999</v>
      </c>
      <c r="E264" s="12">
        <v>9.0299999999999994</v>
      </c>
      <c r="F264" s="12" t="str">
        <v>yes</v>
      </c>
      <c r="G264" s="12" t="str">
        <v>No</v>
      </c>
      <c r="H264" s="12" t="str">
        <v>No</v>
      </c>
      <c r="I264" s="12">
        <v>2</v>
      </c>
      <c r="J264" s="12" t="str">
        <v>No</v>
      </c>
      <c r="K264" s="12" t="str">
        <v>Obesity</v>
      </c>
      <c r="L264" s="12" t="str">
        <v>Diabetes</v>
      </c>
      <c r="M264" s="12" t="str" cm="1">
        <f t="array" ref="M264:R264">_xlfn.XLOOKUP(B264,'Hospitalisation Details'!A$2:A$2344,'Hospitalisation Details'!E$2:J$2344)</f>
        <v>18-Jun-1970</v>
      </c>
      <c r="N264" s="13">
        <v>33471.97</v>
      </c>
      <c r="O264" s="12" t="str">
        <v>tier - 2</v>
      </c>
      <c r="P264" s="12" t="str">
        <v>tier - 2</v>
      </c>
      <c r="Q264" s="12" t="str">
        <v>R1012</v>
      </c>
      <c r="R264" s="12">
        <v>52</v>
      </c>
      <c r="S264" s="12" t="str" cm="1">
        <f t="array" ref="S264">_xlfn.IFS(R264&lt;18,"Below 18",R264&lt;=29,"Young Adults",R264&lt;=44,"Adults",R264&lt;=59,"Middle-Aged Adults",R264&lt;=65,"Older Adults",R264&gt;65,"Above 65")</f>
        <v>Middle-Aged Adults</v>
      </c>
    </row>
    <row r="265" spans="2:19" ht="15.5" hidden="1" x14ac:dyDescent="0.35">
      <c r="B265" s="11" t="s">
        <v>2108</v>
      </c>
      <c r="C265" s="12" t="str">
        <f>VLOOKUP(B265,'Customer Names'!A$2:D$2336,3,0)</f>
        <v xml:space="preserve">  Simon G</v>
      </c>
      <c r="D265" s="12" cm="1">
        <f t="array" ref="D265:L265">_xlfn.XLOOKUP(B265,'Medical Examinations'!A$2:A$2336,'Medical Examinations'!B$2:J$2336)</f>
        <v>34.5</v>
      </c>
      <c r="E265" s="12">
        <v>4.07</v>
      </c>
      <c r="F265" s="12" t="str">
        <v>yes</v>
      </c>
      <c r="G265" s="12" t="str">
        <v>No</v>
      </c>
      <c r="H265" s="12" t="str">
        <v>No</v>
      </c>
      <c r="I265" s="12">
        <v>0</v>
      </c>
      <c r="J265" s="12" t="str">
        <v>yes</v>
      </c>
      <c r="K265" s="12" t="str">
        <v>Normal Weight</v>
      </c>
      <c r="L265" s="12" t="str">
        <v>Normal</v>
      </c>
      <c r="M265" s="12" t="str" cm="1">
        <f t="array" ref="M265:R265">_xlfn.XLOOKUP(B265,'Hospitalisation Details'!A$2:A$2344,'Hospitalisation Details'!E$2:J$2344)</f>
        <v>7-Dec-1985</v>
      </c>
      <c r="N265" s="13">
        <v>33450.99</v>
      </c>
      <c r="O265" s="12" t="str">
        <v>tier - 2</v>
      </c>
      <c r="P265" s="12" t="str">
        <v>tier - 2</v>
      </c>
      <c r="Q265" s="12" t="str">
        <v>R1011</v>
      </c>
      <c r="R265" s="12">
        <v>37</v>
      </c>
      <c r="S265" s="12" t="str" cm="1">
        <f t="array" ref="S265">_xlfn.IFS(R265&lt;18,"Below 18",R265&lt;=29,"Young Adults",R265&lt;=44,"Adults",R265&lt;=59,"Middle-Aged Adults",R265&lt;=65,"Older Adults",R265&gt;65,"Above 65")</f>
        <v>Adults</v>
      </c>
    </row>
    <row r="266" spans="2:19" ht="15.5" hidden="1" x14ac:dyDescent="0.35">
      <c r="B266" s="11" t="s">
        <v>2107</v>
      </c>
      <c r="C266" s="12" t="str">
        <f>VLOOKUP(B266,'Customer Names'!A$2:D$2336,3,0)</f>
        <v xml:space="preserve">  Ainsley E</v>
      </c>
      <c r="D266" s="12" cm="1">
        <f t="array" ref="D266:L266">_xlfn.XLOOKUP(B266,'Medical Examinations'!A$2:A$2336,'Medical Examinations'!B$2:J$2336)</f>
        <v>28.16</v>
      </c>
      <c r="E266" s="12">
        <v>5.77</v>
      </c>
      <c r="F266" s="12" t="str">
        <v>No</v>
      </c>
      <c r="G266" s="12" t="str">
        <v>No</v>
      </c>
      <c r="H266" s="12" t="str">
        <v>No</v>
      </c>
      <c r="I266" s="12">
        <v>2</v>
      </c>
      <c r="J266" s="12" t="str">
        <v>yes</v>
      </c>
      <c r="K266" s="12" t="str">
        <v>Obesity</v>
      </c>
      <c r="L266" s="12" t="str">
        <v>Pre-Diabetes</v>
      </c>
      <c r="M266" s="12" t="str" cm="1">
        <f t="array" ref="M266:R266">_xlfn.XLOOKUP(B266,'Hospitalisation Details'!A$2:A$2344,'Hospitalisation Details'!E$2:J$2344)</f>
        <v>5-Sep-1972</v>
      </c>
      <c r="N266" s="13">
        <v>33344.449999999997</v>
      </c>
      <c r="O266" s="12" t="str">
        <v>tier - 2</v>
      </c>
      <c r="P266" s="12" t="str">
        <v>tier - 3</v>
      </c>
      <c r="Q266" s="12" t="str">
        <v>R1011</v>
      </c>
      <c r="R266" s="12">
        <v>50</v>
      </c>
      <c r="S266" s="12" t="str" cm="1">
        <f t="array" ref="S266">_xlfn.IFS(R266&lt;18,"Below 18",R266&lt;=29,"Young Adults",R266&lt;=44,"Adults",R266&lt;=59,"Middle-Aged Adults",R266&lt;=65,"Older Adults",R266&gt;65,"Above 65")</f>
        <v>Middle-Aged Adults</v>
      </c>
    </row>
    <row r="267" spans="2:19" ht="15.5" hidden="1" x14ac:dyDescent="0.35">
      <c r="B267" s="11" t="s">
        <v>2106</v>
      </c>
      <c r="C267" s="12" t="str">
        <f>VLOOKUP(B267,'Customer Names'!A$2:D$2336,3,0)</f>
        <v xml:space="preserve">  Erica A</v>
      </c>
      <c r="D267" s="12" cm="1">
        <f t="array" ref="D267:L267">_xlfn.XLOOKUP(B267,'Medical Examinations'!A$2:A$2336,'Medical Examinations'!B$2:J$2336)</f>
        <v>30.02</v>
      </c>
      <c r="E267" s="12">
        <v>5.98</v>
      </c>
      <c r="F267" s="12" t="str">
        <v>No</v>
      </c>
      <c r="G267" s="12" t="str">
        <v>No</v>
      </c>
      <c r="H267" s="12" t="str">
        <v>Yes</v>
      </c>
      <c r="I267" s="12">
        <v>1</v>
      </c>
      <c r="J267" s="12" t="str">
        <v>yes</v>
      </c>
      <c r="K267" s="12" t="str">
        <v>Normal Weight</v>
      </c>
      <c r="L267" s="12" t="str">
        <v>Pre-Diabetes</v>
      </c>
      <c r="M267" s="12" t="str" cm="1">
        <f t="array" ref="M267:R267">_xlfn.XLOOKUP(B267,'Hospitalisation Details'!A$2:A$2344,'Hospitalisation Details'!E$2:J$2344)</f>
        <v>28-Nov-2003</v>
      </c>
      <c r="N267" s="13">
        <v>33307.550000000003</v>
      </c>
      <c r="O267" s="12" t="str">
        <v>tier - 2</v>
      </c>
      <c r="P267" s="12" t="str">
        <v>tier - 3</v>
      </c>
      <c r="Q267" s="12" t="str">
        <v>R1012</v>
      </c>
      <c r="R267" s="12">
        <v>19</v>
      </c>
      <c r="S267" s="12" t="str" cm="1">
        <f t="array" ref="S267">_xlfn.IFS(R267&lt;18,"Below 18",R267&lt;=29,"Young Adults",R267&lt;=44,"Adults",R267&lt;=59,"Middle-Aged Adults",R267&lt;=65,"Older Adults",R267&gt;65,"Above 65")</f>
        <v>Young Adults</v>
      </c>
    </row>
    <row r="268" spans="2:19" ht="15.5" hidden="1" x14ac:dyDescent="0.35">
      <c r="B268" s="11" t="s">
        <v>2105</v>
      </c>
      <c r="C268" s="12" t="str">
        <f>VLOOKUP(B268,'Customer Names'!A$2:D$2336,3,0)</f>
        <v xml:space="preserve">  Erik</v>
      </c>
      <c r="D268" s="12" cm="1">
        <f t="array" ref="D268:L268">_xlfn.XLOOKUP(B268,'Medical Examinations'!A$2:A$2336,'Medical Examinations'!B$2:J$2336)</f>
        <v>37.82</v>
      </c>
      <c r="E268" s="12">
        <v>6.01</v>
      </c>
      <c r="F268" s="12" t="str">
        <v>No</v>
      </c>
      <c r="G268" s="12" t="str">
        <v>No</v>
      </c>
      <c r="H268" s="12" t="str">
        <v>No</v>
      </c>
      <c r="I268" s="12">
        <v>0</v>
      </c>
      <c r="J268" s="12" t="str">
        <v>yes</v>
      </c>
      <c r="K268" s="12" t="str">
        <v>Overweight</v>
      </c>
      <c r="L268" s="12" t="str">
        <v>Pre-Diabetes</v>
      </c>
      <c r="M268" s="12" t="str" cm="1">
        <f t="array" ref="M268:R268">_xlfn.XLOOKUP(B268,'Hospitalisation Details'!A$2:A$2344,'Hospitalisation Details'!E$2:J$2344)</f>
        <v>12-Oct-1990</v>
      </c>
      <c r="N268" s="13">
        <v>33292.83</v>
      </c>
      <c r="O268" s="12" t="str">
        <v>tier - 2</v>
      </c>
      <c r="P268" s="12" t="str">
        <v>tier - 1</v>
      </c>
      <c r="Q268" s="12" t="str">
        <v>R1011</v>
      </c>
      <c r="R268" s="12">
        <v>32</v>
      </c>
      <c r="S268" s="12" t="str" cm="1">
        <f t="array" ref="S268">_xlfn.IFS(R268&lt;18,"Below 18",R268&lt;=29,"Young Adults",R268&lt;=44,"Adults",R268&lt;=59,"Middle-Aged Adults",R268&lt;=65,"Older Adults",R268&gt;65,"Above 65")</f>
        <v>Adults</v>
      </c>
    </row>
    <row r="269" spans="2:19" ht="15.5" hidden="1" x14ac:dyDescent="0.35">
      <c r="B269" s="11" t="s">
        <v>2104</v>
      </c>
      <c r="C269" s="12" t="str">
        <f>VLOOKUP(B269,'Customer Names'!A$2:D$2336,3,0)</f>
        <v xml:space="preserve">  Erin C</v>
      </c>
      <c r="D269" s="12" cm="1">
        <f t="array" ref="D269:L269">_xlfn.XLOOKUP(B269,'Medical Examinations'!A$2:A$2336,'Medical Examinations'!B$2:J$2336)</f>
        <v>33.14</v>
      </c>
      <c r="E269" s="12">
        <v>5.67</v>
      </c>
      <c r="F269" s="12" t="str">
        <v>yes</v>
      </c>
      <c r="G269" s="12" t="str">
        <v>No</v>
      </c>
      <c r="H269" s="12" t="str">
        <v>No</v>
      </c>
      <c r="I269" s="12">
        <v>0</v>
      </c>
      <c r="J269" s="12" t="str">
        <v>yes</v>
      </c>
      <c r="K269" s="12" t="str">
        <v>Obesity</v>
      </c>
      <c r="L269" s="12" t="str">
        <v>Normal</v>
      </c>
      <c r="M269" s="12" t="str" cm="1">
        <f t="array" ref="M269:R269">_xlfn.XLOOKUP(B269,'Hospitalisation Details'!A$2:A$2344,'Hospitalisation Details'!E$2:J$2344)</f>
        <v>15-Jul-1985</v>
      </c>
      <c r="N269" s="13">
        <v>33121</v>
      </c>
      <c r="O269" s="12" t="str">
        <v>tier - 2</v>
      </c>
      <c r="P269" s="12" t="str">
        <v>tier - 1</v>
      </c>
      <c r="Q269" s="12" t="str">
        <v>R1011</v>
      </c>
      <c r="R269" s="12">
        <v>37</v>
      </c>
      <c r="S269" s="12" t="str" cm="1">
        <f t="array" ref="S269">_xlfn.IFS(R269&lt;18,"Below 18",R269&lt;=29,"Young Adults",R269&lt;=44,"Adults",R269&lt;=59,"Middle-Aged Adults",R269&lt;=65,"Older Adults",R269&gt;65,"Above 65")</f>
        <v>Adults</v>
      </c>
    </row>
    <row r="270" spans="2:19" ht="15.5" hidden="1" x14ac:dyDescent="0.35">
      <c r="B270" s="11" t="s">
        <v>2103</v>
      </c>
      <c r="C270" s="12" t="str">
        <f>VLOOKUP(B270,'Customer Names'!A$2:D$2336,3,0)</f>
        <v xml:space="preserve">  Adrienne</v>
      </c>
      <c r="D270" s="12" cm="1">
        <f t="array" ref="D270:L270">_xlfn.XLOOKUP(B270,'Medical Examinations'!A$2:A$2336,'Medical Examinations'!B$2:J$2336)</f>
        <v>25.14</v>
      </c>
      <c r="E270" s="12">
        <v>6.02</v>
      </c>
      <c r="F270" s="12" t="str">
        <v>yes</v>
      </c>
      <c r="G270" s="12" t="str">
        <v>No</v>
      </c>
      <c r="H270" s="12" t="str">
        <v>Yes</v>
      </c>
      <c r="I270" s="12">
        <v>1</v>
      </c>
      <c r="J270" s="12" t="str">
        <v>yes</v>
      </c>
      <c r="K270" s="12" t="str">
        <v>Obesity</v>
      </c>
      <c r="L270" s="12" t="str">
        <v>Pre-Diabetes</v>
      </c>
      <c r="M270" s="12" t="str" cm="1">
        <f t="array" ref="M270:R270">_xlfn.XLOOKUP(B270,'Hospitalisation Details'!A$2:A$2344,'Hospitalisation Details'!E$2:J$2344)</f>
        <v>30-Oct-1969</v>
      </c>
      <c r="N270" s="13">
        <v>33090.660000000003</v>
      </c>
      <c r="O270" s="12" t="str">
        <v>tier - 2</v>
      </c>
      <c r="P270" s="12" t="str">
        <v>tier - 2</v>
      </c>
      <c r="Q270" s="12" t="str">
        <v>R1011</v>
      </c>
      <c r="R270" s="12">
        <v>53</v>
      </c>
      <c r="S270" s="12" t="str" cm="1">
        <f t="array" ref="S270">_xlfn.IFS(R270&lt;18,"Below 18",R270&lt;=29,"Young Adults",R270&lt;=44,"Adults",R270&lt;=59,"Middle-Aged Adults",R270&lt;=65,"Older Adults",R270&gt;65,"Above 65")</f>
        <v>Middle-Aged Adults</v>
      </c>
    </row>
    <row r="271" spans="2:19" ht="15.5" x14ac:dyDescent="0.35">
      <c r="B271" s="11" t="s">
        <v>2102</v>
      </c>
      <c r="C271" s="12" t="str">
        <f>VLOOKUP(B271,'Customer Names'!A$2:D$2336,3,0)</f>
        <v xml:space="preserve">  Adam</v>
      </c>
      <c r="D271" s="12" cm="1">
        <f t="array" ref="D271:L271">_xlfn.XLOOKUP(B271,'Medical Examinations'!A$2:A$2336,'Medical Examinations'!B$2:J$2336)</f>
        <v>20.18</v>
      </c>
      <c r="E271" s="12">
        <v>11.19</v>
      </c>
      <c r="F271" s="12" t="str">
        <v>No</v>
      </c>
      <c r="G271" s="12" t="str">
        <v>No</v>
      </c>
      <c r="H271" s="12" t="str">
        <v>No</v>
      </c>
      <c r="I271" s="12">
        <v>0</v>
      </c>
      <c r="J271" s="12" t="str">
        <v>yes</v>
      </c>
      <c r="K271" s="12" t="str">
        <v>Obesity</v>
      </c>
      <c r="L271" s="12" t="str">
        <v>Diabetes</v>
      </c>
      <c r="M271" s="12" t="str" cm="1">
        <f t="array" ref="M271:R271">_xlfn.XLOOKUP(B271,'Hospitalisation Details'!A$2:A$2344,'Hospitalisation Details'!E$2:J$2344)</f>
        <v>1-Jul-1962</v>
      </c>
      <c r="N271" s="13">
        <v>33074.94</v>
      </c>
      <c r="O271" s="12" t="str">
        <v>tier - 1</v>
      </c>
      <c r="P271" s="12" t="str">
        <v>tier - 2</v>
      </c>
      <c r="Q271" s="12" t="str">
        <v>R1011</v>
      </c>
      <c r="R271" s="12">
        <v>60</v>
      </c>
      <c r="S271" s="12" t="str" cm="1">
        <f t="array" ref="S271">_xlfn.IFS(R271&lt;18,"Below 18",R271&lt;=29,"Young Adults",R271&lt;=44,"Adults",R271&lt;=59,"Middle-Aged Adults",R271&lt;=65,"Older Adults",R271&gt;65,"Above 65")</f>
        <v>Older Adults</v>
      </c>
    </row>
    <row r="272" spans="2:19" ht="15.5" hidden="1" x14ac:dyDescent="0.35">
      <c r="B272" s="11" t="s">
        <v>2101</v>
      </c>
      <c r="C272" s="12" t="str">
        <f>VLOOKUP(B272,'Customer Names'!A$2:D$2336,3,0)</f>
        <v xml:space="preserve">  Yutaka</v>
      </c>
      <c r="D272" s="12" cm="1">
        <f t="array" ref="D272:L272">_xlfn.XLOOKUP(B272,'Medical Examinations'!A$2:A$2336,'Medical Examinations'!B$2:J$2336)</f>
        <v>44.36</v>
      </c>
      <c r="E272" s="12">
        <v>5.1100000000000003</v>
      </c>
      <c r="F272" s="12" t="str">
        <v>No</v>
      </c>
      <c r="G272" s="12" t="str">
        <v>No</v>
      </c>
      <c r="H272" s="12" t="str">
        <v>No</v>
      </c>
      <c r="I272" s="12">
        <v>0</v>
      </c>
      <c r="J272" s="12" t="str">
        <v>yes</v>
      </c>
      <c r="K272" s="12" t="str">
        <v>Overweight</v>
      </c>
      <c r="L272" s="12" t="str">
        <v>Normal</v>
      </c>
      <c r="M272" s="12" t="str" cm="1">
        <f t="array" ref="M272:R272">_xlfn.XLOOKUP(B272,'Hospitalisation Details'!A$2:A$2344,'Hospitalisation Details'!E$2:J$2344)</f>
        <v>28-Jul-1994</v>
      </c>
      <c r="N272" s="13">
        <v>33057.230000000003</v>
      </c>
      <c r="O272" s="12" t="str">
        <v>tier - 1</v>
      </c>
      <c r="P272" s="12" t="str">
        <v>tier - 2</v>
      </c>
      <c r="Q272" s="12" t="str">
        <v>R1011</v>
      </c>
      <c r="R272" s="12">
        <v>28</v>
      </c>
      <c r="S272" s="12" t="str" cm="1">
        <f t="array" ref="S272">_xlfn.IFS(R272&lt;18,"Below 18",R272&lt;=29,"Young Adults",R272&lt;=44,"Adults",R272&lt;=59,"Middle-Aged Adults",R272&lt;=65,"Older Adults",R272&gt;65,"Above 65")</f>
        <v>Young Adults</v>
      </c>
    </row>
    <row r="273" spans="2:19" ht="15.5" x14ac:dyDescent="0.35">
      <c r="B273" s="11" t="s">
        <v>2100</v>
      </c>
      <c r="C273" s="12" t="str">
        <f>VLOOKUP(B273,'Customer Names'!A$2:D$2336,3,0)</f>
        <v xml:space="preserve">  Tyler M</v>
      </c>
      <c r="D273" s="12" cm="1">
        <f t="array" ref="D273:L273">_xlfn.XLOOKUP(B273,'Medical Examinations'!A$2:A$2336,'Medical Examinations'!B$2:J$2336)</f>
        <v>23.82</v>
      </c>
      <c r="E273" s="12">
        <v>10.85</v>
      </c>
      <c r="F273" s="12" t="str">
        <v>yes</v>
      </c>
      <c r="G273" s="12" t="str">
        <v>No</v>
      </c>
      <c r="H273" s="12" t="str">
        <v>No</v>
      </c>
      <c r="I273" s="12">
        <v>0</v>
      </c>
      <c r="J273" s="12" t="str">
        <v>yes</v>
      </c>
      <c r="K273" s="12" t="str">
        <v>Obesity</v>
      </c>
      <c r="L273" s="12" t="str">
        <v>Diabetes</v>
      </c>
      <c r="M273" s="12" t="str" cm="1">
        <f t="array" ref="M273:R273">_xlfn.XLOOKUP(B273,'Hospitalisation Details'!A$2:A$2344,'Hospitalisation Details'!E$2:J$2344)</f>
        <v>10-Jul-1967</v>
      </c>
      <c r="N273" s="13">
        <v>33025.32</v>
      </c>
      <c r="O273" s="12" t="str">
        <v>tier - 2</v>
      </c>
      <c r="P273" s="12" t="str">
        <v>tier - 3</v>
      </c>
      <c r="Q273" s="12" t="str">
        <v>R1011</v>
      </c>
      <c r="R273" s="12">
        <v>55</v>
      </c>
      <c r="S273" s="12" t="str" cm="1">
        <f t="array" ref="S273">_xlfn.IFS(R273&lt;18,"Below 18",R273&lt;=29,"Young Adults",R273&lt;=44,"Adults",R273&lt;=59,"Middle-Aged Adults",R273&lt;=65,"Older Adults",R273&gt;65,"Above 65")</f>
        <v>Middle-Aged Adults</v>
      </c>
    </row>
    <row r="274" spans="2:19" ht="15.5" hidden="1" x14ac:dyDescent="0.35">
      <c r="B274" s="11" t="s">
        <v>2099</v>
      </c>
      <c r="C274" s="12" t="str">
        <f>VLOOKUP(B274,'Customer Names'!A$2:D$2336,3,0)</f>
        <v xml:space="preserve">  Stephen</v>
      </c>
      <c r="D274" s="12" cm="1">
        <f t="array" ref="D274:L274">_xlfn.XLOOKUP(B274,'Medical Examinations'!A$2:A$2336,'Medical Examinations'!B$2:J$2336)</f>
        <v>45</v>
      </c>
      <c r="E274" s="12">
        <v>5.24</v>
      </c>
      <c r="F274" s="12" t="str">
        <v>yes</v>
      </c>
      <c r="G274" s="12" t="str">
        <v>No</v>
      </c>
      <c r="H274" s="12" t="str">
        <v>No</v>
      </c>
      <c r="I274" s="12">
        <v>1</v>
      </c>
      <c r="J274" s="12" t="str">
        <v>yes</v>
      </c>
      <c r="K274" s="12" t="str">
        <v>Overweight</v>
      </c>
      <c r="L274" s="12" t="str">
        <v>Normal</v>
      </c>
      <c r="M274" s="12" t="str" cm="1">
        <f t="array" ref="M274:R274">_xlfn.XLOOKUP(B274,'Hospitalisation Details'!A$2:A$2344,'Hospitalisation Details'!E$2:J$2344)</f>
        <v>8-Jul-1995</v>
      </c>
      <c r="N274" s="13">
        <v>33017.46</v>
      </c>
      <c r="O274" s="12" t="str">
        <v>tier - 1</v>
      </c>
      <c r="P274" s="12" t="str">
        <v>tier - 1</v>
      </c>
      <c r="Q274" s="12" t="str">
        <v>R1011</v>
      </c>
      <c r="R274" s="12">
        <v>27</v>
      </c>
      <c r="S274" s="12" t="str" cm="1">
        <f t="array" ref="S274">_xlfn.IFS(R274&lt;18,"Below 18",R274&lt;=29,"Young Adults",R274&lt;=44,"Adults",R274&lt;=59,"Middle-Aged Adults",R274&lt;=65,"Older Adults",R274&gt;65,"Above 65")</f>
        <v>Young Adults</v>
      </c>
    </row>
    <row r="275" spans="2:19" ht="15.5" x14ac:dyDescent="0.35">
      <c r="B275" s="11" t="s">
        <v>2098</v>
      </c>
      <c r="C275" s="12" t="str">
        <f>VLOOKUP(B275,'Customer Names'!A$2:D$2336,3,0)</f>
        <v xml:space="preserve">  Andrew B</v>
      </c>
      <c r="D275" s="12" cm="1">
        <f t="array" ref="D275:L275">_xlfn.XLOOKUP(B275,'Medical Examinations'!A$2:A$2336,'Medical Examinations'!B$2:J$2336)</f>
        <v>26.62</v>
      </c>
      <c r="E275" s="12">
        <v>10.08</v>
      </c>
      <c r="F275" s="12" t="str">
        <v>No</v>
      </c>
      <c r="G275" s="12" t="str">
        <v>No</v>
      </c>
      <c r="H275" s="12" t="str">
        <v>No</v>
      </c>
      <c r="I275" s="12">
        <v>0</v>
      </c>
      <c r="J275" s="12" t="str">
        <v>yes</v>
      </c>
      <c r="K275" s="12" t="str">
        <v>Overweight</v>
      </c>
      <c r="L275" s="12" t="str">
        <v>Diabetes</v>
      </c>
      <c r="M275" s="12" t="str" cm="1">
        <f t="array" ref="M275:R275">_xlfn.XLOOKUP(B275,'Hospitalisation Details'!A$2:A$2344,'Hospitalisation Details'!E$2:J$2344)</f>
        <v>24-Aug-1971</v>
      </c>
      <c r="N275" s="13">
        <v>32947.629999999997</v>
      </c>
      <c r="O275" s="12" t="str">
        <v>tier - 2</v>
      </c>
      <c r="P275" s="12" t="str">
        <v>tier - 1</v>
      </c>
      <c r="Q275" s="12" t="str">
        <v>R1011</v>
      </c>
      <c r="R275" s="12">
        <v>51</v>
      </c>
      <c r="S275" s="12" t="str" cm="1">
        <f t="array" ref="S275">_xlfn.IFS(R275&lt;18,"Below 18",R275&lt;=29,"Young Adults",R275&lt;=44,"Adults",R275&lt;=59,"Middle-Aged Adults",R275&lt;=65,"Older Adults",R275&gt;65,"Above 65")</f>
        <v>Middle-Aged Adults</v>
      </c>
    </row>
    <row r="276" spans="2:19" ht="15.5" x14ac:dyDescent="0.35">
      <c r="B276" s="11" t="s">
        <v>2097</v>
      </c>
      <c r="C276" s="12" t="str">
        <f>VLOOKUP(B276,'Customer Names'!A$2:D$2336,3,0)</f>
        <v xml:space="preserve">  James</v>
      </c>
      <c r="D276" s="12" cm="1">
        <f t="array" ref="D276:L276">_xlfn.XLOOKUP(B276,'Medical Examinations'!A$2:A$2336,'Medical Examinations'!B$2:J$2336)</f>
        <v>32.67</v>
      </c>
      <c r="E276" s="12">
        <v>10.97</v>
      </c>
      <c r="F276" s="12" t="str">
        <v>yes</v>
      </c>
      <c r="G276" s="12" t="str">
        <v>No</v>
      </c>
      <c r="H276" s="12" t="str">
        <v>No</v>
      </c>
      <c r="I276" s="12">
        <v>0</v>
      </c>
      <c r="J276" s="12" t="str">
        <v>yes</v>
      </c>
      <c r="K276" s="12" t="str">
        <v>Underweight</v>
      </c>
      <c r="L276" s="12" t="str">
        <v>Diabetes</v>
      </c>
      <c r="M276" s="12" t="str" cm="1">
        <f t="array" ref="M276:R276">_xlfn.XLOOKUP(B276,'Hospitalisation Details'!A$2:A$2344,'Hospitalisation Details'!E$2:J$2344)</f>
        <v>17-Nov-1981</v>
      </c>
      <c r="N276" s="13">
        <v>32906.69</v>
      </c>
      <c r="O276" s="12" t="str">
        <v>tier - 2</v>
      </c>
      <c r="P276" s="12" t="str">
        <v>tier - 3</v>
      </c>
      <c r="Q276" s="12" t="str">
        <v>R1011</v>
      </c>
      <c r="R276" s="12">
        <v>41</v>
      </c>
      <c r="S276" s="12" t="str" cm="1">
        <f t="array" ref="S276">_xlfn.IFS(R276&lt;18,"Below 18",R276&lt;=29,"Young Adults",R276&lt;=44,"Adults",R276&lt;=59,"Middle-Aged Adults",R276&lt;=65,"Older Adults",R276&gt;65,"Above 65")</f>
        <v>Adults</v>
      </c>
    </row>
    <row r="277" spans="2:19" ht="15.5" hidden="1" x14ac:dyDescent="0.35">
      <c r="B277" s="11" t="s">
        <v>2096</v>
      </c>
      <c r="C277" s="12" t="str">
        <f>VLOOKUP(B277,'Customer Names'!A$2:D$2336,3,0)</f>
        <v xml:space="preserve">  Shawn P</v>
      </c>
      <c r="D277" s="12" cm="1">
        <f t="array" ref="D277:L277">_xlfn.XLOOKUP(B277,'Medical Examinations'!A$2:A$2336,'Medical Examinations'!B$2:J$2336)</f>
        <v>44.44</v>
      </c>
      <c r="E277" s="12">
        <v>4.9000000000000004</v>
      </c>
      <c r="F277" s="12" t="str">
        <v>yes</v>
      </c>
      <c r="G277" s="12" t="str">
        <v>No</v>
      </c>
      <c r="H277" s="12" t="str">
        <v>No</v>
      </c>
      <c r="I277" s="12">
        <v>1</v>
      </c>
      <c r="J277" s="12" t="str">
        <v>yes</v>
      </c>
      <c r="K277" s="12" t="str">
        <v>Overweight</v>
      </c>
      <c r="L277" s="12" t="str">
        <v>Normal</v>
      </c>
      <c r="M277" s="12" t="str" cm="1">
        <f t="array" ref="M277:R277">_xlfn.XLOOKUP(B277,'Hospitalisation Details'!A$2:A$2344,'Hospitalisation Details'!E$2:J$2344)</f>
        <v>4-Dec-1995</v>
      </c>
      <c r="N277" s="13">
        <v>32827.51</v>
      </c>
      <c r="O277" s="12" t="str">
        <v>tier - 1</v>
      </c>
      <c r="P277" s="12" t="str">
        <v>tier - 2</v>
      </c>
      <c r="Q277" s="12" t="str">
        <v>R1011</v>
      </c>
      <c r="R277" s="12">
        <v>27</v>
      </c>
      <c r="S277" s="12" t="str" cm="1">
        <f t="array" ref="S277">_xlfn.IFS(R277&lt;18,"Below 18",R277&lt;=29,"Young Adults",R277&lt;=44,"Adults",R277&lt;=59,"Middle-Aged Adults",R277&lt;=65,"Older Adults",R277&gt;65,"Above 65")</f>
        <v>Young Adults</v>
      </c>
    </row>
    <row r="278" spans="2:19" ht="15.5" hidden="1" x14ac:dyDescent="0.35">
      <c r="B278" s="11" t="s">
        <v>2095</v>
      </c>
      <c r="C278" s="12" t="str">
        <f>VLOOKUP(B278,'Customer Names'!A$2:D$2336,3,0)</f>
        <v xml:space="preserve">  Matt</v>
      </c>
      <c r="D278" s="12" cm="1">
        <f t="array" ref="D278:L278">_xlfn.XLOOKUP(B278,'Medical Examinations'!A$2:A$2336,'Medical Examinations'!B$2:J$2336)</f>
        <v>28.31</v>
      </c>
      <c r="E278" s="12">
        <v>5.33</v>
      </c>
      <c r="F278" s="12" t="str">
        <v>No</v>
      </c>
      <c r="G278" s="12" t="str">
        <v>No</v>
      </c>
      <c r="H278" s="12" t="str">
        <v>No</v>
      </c>
      <c r="I278" s="12">
        <v>0</v>
      </c>
      <c r="J278" s="12" t="str">
        <v>yes</v>
      </c>
      <c r="K278" s="12" t="str">
        <v>Obesity</v>
      </c>
      <c r="L278" s="12" t="str">
        <v>Normal</v>
      </c>
      <c r="M278" s="12" t="str" cm="1">
        <f t="array" ref="M278:R278">_xlfn.XLOOKUP(B278,'Hospitalisation Details'!A$2:A$2344,'Hospitalisation Details'!E$2:J$2344)</f>
        <v>12-Dec-1980</v>
      </c>
      <c r="N278" s="13">
        <v>32787.46</v>
      </c>
      <c r="O278" s="12" t="str">
        <v>tier - 1</v>
      </c>
      <c r="P278" s="12" t="str">
        <v>tier - 3</v>
      </c>
      <c r="Q278" s="12" t="str">
        <v>R1012</v>
      </c>
      <c r="R278" s="12">
        <v>42</v>
      </c>
      <c r="S278" s="12" t="str" cm="1">
        <f t="array" ref="S278">_xlfn.IFS(R278&lt;18,"Below 18",R278&lt;=29,"Young Adults",R278&lt;=44,"Adults",R278&lt;=59,"Middle-Aged Adults",R278&lt;=65,"Older Adults",R278&gt;65,"Above 65")</f>
        <v>Adults</v>
      </c>
    </row>
    <row r="279" spans="2:19" ht="15.5" hidden="1" x14ac:dyDescent="0.35">
      <c r="B279" s="11" t="s">
        <v>2094</v>
      </c>
      <c r="C279" s="12" t="str">
        <f>VLOOKUP(B279,'Customer Names'!A$2:D$2336,3,0)</f>
        <v xml:space="preserve">  Nathaniel</v>
      </c>
      <c r="D279" s="12" cm="1">
        <f t="array" ref="D279:L279">_xlfn.XLOOKUP(B279,'Medical Examinations'!A$2:A$2336,'Medical Examinations'!B$2:J$2336)</f>
        <v>25.05</v>
      </c>
      <c r="E279" s="12">
        <v>4.6100000000000003</v>
      </c>
      <c r="F279" s="12" t="str">
        <v>No</v>
      </c>
      <c r="G279" s="12" t="str">
        <v>No</v>
      </c>
      <c r="H279" s="12" t="str">
        <v>No</v>
      </c>
      <c r="I279" s="12">
        <v>2</v>
      </c>
      <c r="J279" s="12" t="str">
        <v>yes</v>
      </c>
      <c r="K279" s="12" t="str">
        <v>Overweight</v>
      </c>
      <c r="L279" s="12" t="str">
        <v>Normal</v>
      </c>
      <c r="M279" s="12" t="str" cm="1">
        <f t="array" ref="M279:R279">_xlfn.XLOOKUP(B279,'Hospitalisation Details'!A$2:A$2344,'Hospitalisation Details'!E$2:J$2344)</f>
        <v>7-Nov-1972</v>
      </c>
      <c r="N279" s="13">
        <v>32765.33</v>
      </c>
      <c r="O279" s="12" t="str">
        <v>tier - 2</v>
      </c>
      <c r="P279" s="12" t="str">
        <v>tier - 2</v>
      </c>
      <c r="Q279" s="12" t="str">
        <v>R1012</v>
      </c>
      <c r="R279" s="12">
        <v>50</v>
      </c>
      <c r="S279" s="12" t="str" cm="1">
        <f t="array" ref="S279">_xlfn.IFS(R279&lt;18,"Below 18",R279&lt;=29,"Young Adults",R279&lt;=44,"Adults",R279&lt;=59,"Middle-Aged Adults",R279&lt;=65,"Older Adults",R279&gt;65,"Above 65")</f>
        <v>Middle-Aged Adults</v>
      </c>
    </row>
    <row r="280" spans="2:19" ht="15.5" x14ac:dyDescent="0.35">
      <c r="B280" s="11" t="s">
        <v>2093</v>
      </c>
      <c r="C280" s="12" t="str">
        <f>VLOOKUP(B280,'Customer Names'!A$2:D$2336,3,0)</f>
        <v xml:space="preserve">  Kevin D</v>
      </c>
      <c r="D280" s="12" cm="1">
        <f t="array" ref="D280:L280">_xlfn.XLOOKUP(B280,'Medical Examinations'!A$2:A$2336,'Medical Examinations'!B$2:J$2336)</f>
        <v>28.34</v>
      </c>
      <c r="E280" s="12">
        <v>8.18</v>
      </c>
      <c r="F280" s="12" t="str">
        <v>No</v>
      </c>
      <c r="G280" s="12" t="str">
        <v>No</v>
      </c>
      <c r="H280" s="12" t="str">
        <v>No</v>
      </c>
      <c r="I280" s="12">
        <v>0</v>
      </c>
      <c r="J280" s="12" t="str">
        <v>yes</v>
      </c>
      <c r="K280" s="12" t="str">
        <v>Obesity</v>
      </c>
      <c r="L280" s="12" t="str">
        <v>Diabetes</v>
      </c>
      <c r="M280" s="12" t="str" cm="1">
        <f t="array" ref="M280:R280">_xlfn.XLOOKUP(B280,'Hospitalisation Details'!A$2:A$2344,'Hospitalisation Details'!E$2:J$2344)</f>
        <v>6-Dec-1974</v>
      </c>
      <c r="N280" s="13">
        <v>32760.48</v>
      </c>
      <c r="O280" s="12" t="str">
        <v>tier - 1</v>
      </c>
      <c r="P280" s="12" t="str">
        <v>tier - 1</v>
      </c>
      <c r="Q280" s="12" t="str">
        <v>R1011</v>
      </c>
      <c r="R280" s="12">
        <v>48</v>
      </c>
      <c r="S280" s="12" t="str" cm="1">
        <f t="array" ref="S280">_xlfn.IFS(R280&lt;18,"Below 18",R280&lt;=29,"Young Adults",R280&lt;=44,"Adults",R280&lt;=59,"Middle-Aged Adults",R280&lt;=65,"Older Adults",R280&gt;65,"Above 65")</f>
        <v>Middle-Aged Adults</v>
      </c>
    </row>
    <row r="281" spans="2:19" ht="15.5" hidden="1" x14ac:dyDescent="0.35">
      <c r="B281" s="11" t="s">
        <v>2092</v>
      </c>
      <c r="C281" s="12" t="str">
        <f>VLOOKUP(B281,'Customer Names'!A$2:D$2336,3,0)</f>
        <v xml:space="preserve">  Joan</v>
      </c>
      <c r="D281" s="12" cm="1">
        <f t="array" ref="D281:L281">_xlfn.XLOOKUP(B281,'Medical Examinations'!A$2:A$2336,'Medical Examinations'!B$2:J$2336)</f>
        <v>17.765000000000001</v>
      </c>
      <c r="E281" s="12">
        <v>5.62</v>
      </c>
      <c r="F281" s="12" t="str">
        <v>No</v>
      </c>
      <c r="G281" s="12" t="str">
        <v>No</v>
      </c>
      <c r="H281" s="12" t="str">
        <v>No</v>
      </c>
      <c r="I281" s="12">
        <v>0</v>
      </c>
      <c r="J281" s="12" t="str">
        <v>yes</v>
      </c>
      <c r="K281" s="12" t="str">
        <v>Obesity</v>
      </c>
      <c r="L281" s="12" t="str">
        <v>Normal</v>
      </c>
      <c r="M281" s="12" t="str" cm="1">
        <f t="array" ref="M281:R281">_xlfn.XLOOKUP(B281,'Hospitalisation Details'!A$2:A$2344,'Hospitalisation Details'!E$2:J$2344)</f>
        <v>9-Jul-1990</v>
      </c>
      <c r="N281" s="13">
        <v>32734.19</v>
      </c>
      <c r="O281" s="12" t="str">
        <v>tier - 2</v>
      </c>
      <c r="P281" s="12" t="str">
        <v>tier - 1</v>
      </c>
      <c r="Q281" s="12" t="str">
        <v>R1012</v>
      </c>
      <c r="R281" s="12">
        <v>32</v>
      </c>
      <c r="S281" s="12" t="str" cm="1">
        <f t="array" ref="S281">_xlfn.IFS(R281&lt;18,"Below 18",R281&lt;=29,"Young Adults",R281&lt;=44,"Adults",R281&lt;=59,"Middle-Aged Adults",R281&lt;=65,"Older Adults",R281&gt;65,"Above 65")</f>
        <v>Adults</v>
      </c>
    </row>
    <row r="282" spans="2:19" ht="15.5" hidden="1" x14ac:dyDescent="0.35">
      <c r="B282" s="11" t="s">
        <v>2091</v>
      </c>
      <c r="C282" s="12" t="str">
        <f>VLOOKUP(B282,'Customer Names'!A$2:D$2336,3,0)</f>
        <v xml:space="preserve">  Christopher A</v>
      </c>
      <c r="D282" s="12" cm="1">
        <f t="array" ref="D282:L282">_xlfn.XLOOKUP(B282,'Medical Examinations'!A$2:A$2336,'Medical Examinations'!B$2:J$2336)</f>
        <v>36.119999999999997</v>
      </c>
      <c r="E282" s="12">
        <v>5.82</v>
      </c>
      <c r="F282" s="12" t="str">
        <v>No</v>
      </c>
      <c r="G282" s="12" t="str">
        <v>No</v>
      </c>
      <c r="H282" s="12" t="str">
        <v>No</v>
      </c>
      <c r="I282" s="12">
        <v>0</v>
      </c>
      <c r="J282" s="12" t="str">
        <v>yes</v>
      </c>
      <c r="K282" s="12" t="str">
        <v>Obesity</v>
      </c>
      <c r="L282" s="12" t="str">
        <v>Pre-Diabetes</v>
      </c>
      <c r="M282" s="12" t="str" cm="1">
        <f t="array" ref="M282:R282">_xlfn.XLOOKUP(B282,'Hospitalisation Details'!A$2:A$2344,'Hospitalisation Details'!E$2:J$2344)</f>
        <v>30-Sep-1990</v>
      </c>
      <c r="N282" s="13">
        <v>32716.2</v>
      </c>
      <c r="O282" s="12" t="str">
        <v>tier - 1</v>
      </c>
      <c r="P282" s="12" t="str">
        <v>tier - 2</v>
      </c>
      <c r="Q282" s="12" t="str">
        <v>R1011</v>
      </c>
      <c r="R282" s="12">
        <v>32</v>
      </c>
      <c r="S282" s="12" t="str" cm="1">
        <f t="array" ref="S282">_xlfn.IFS(R282&lt;18,"Below 18",R282&lt;=29,"Young Adults",R282&lt;=44,"Adults",R282&lt;=59,"Middle-Aged Adults",R282&lt;=65,"Older Adults",R282&gt;65,"Above 65")</f>
        <v>Adults</v>
      </c>
    </row>
    <row r="283" spans="2:19" ht="15.5" x14ac:dyDescent="0.35">
      <c r="B283" s="11" t="s">
        <v>2090</v>
      </c>
      <c r="C283" s="12" t="str">
        <f>VLOOKUP(B283,'Customer Names'!A$2:D$2336,3,0)</f>
        <v xml:space="preserve">  Kacy L</v>
      </c>
      <c r="D283" s="12" cm="1">
        <f t="array" ref="D283:L283">_xlfn.XLOOKUP(B283,'Medical Examinations'!A$2:A$2336,'Medical Examinations'!B$2:J$2336)</f>
        <v>23.19</v>
      </c>
      <c r="E283" s="12">
        <v>7.66</v>
      </c>
      <c r="F283" s="12" t="str">
        <v>No</v>
      </c>
      <c r="G283" s="12" t="str">
        <v>No</v>
      </c>
      <c r="H283" s="12" t="str">
        <v>No</v>
      </c>
      <c r="I283" s="12">
        <v>0</v>
      </c>
      <c r="J283" s="12" t="str">
        <v>yes</v>
      </c>
      <c r="K283" s="12" t="str">
        <v>Obesity</v>
      </c>
      <c r="L283" s="12" t="str">
        <v>Diabetes</v>
      </c>
      <c r="M283" s="12" t="str" cm="1">
        <f t="array" ref="M283:R283">_xlfn.XLOOKUP(B283,'Hospitalisation Details'!A$2:A$2344,'Hospitalisation Details'!E$2:J$2344)</f>
        <v>1-Nov-1968</v>
      </c>
      <c r="N283" s="13">
        <v>32686.080000000002</v>
      </c>
      <c r="O283" s="12" t="str">
        <v>tier - 2</v>
      </c>
      <c r="P283" s="12" t="str">
        <v>tier - 3</v>
      </c>
      <c r="Q283" s="12" t="str">
        <v>R1011</v>
      </c>
      <c r="R283" s="12">
        <v>54</v>
      </c>
      <c r="S283" s="12" t="str" cm="1">
        <f t="array" ref="S283">_xlfn.IFS(R283&lt;18,"Below 18",R283&lt;=29,"Young Adults",R283&lt;=44,"Adults",R283&lt;=59,"Middle-Aged Adults",R283&lt;=65,"Older Adults",R283&gt;65,"Above 65")</f>
        <v>Middle-Aged Adults</v>
      </c>
    </row>
    <row r="284" spans="2:19" ht="15.5" hidden="1" x14ac:dyDescent="0.35">
      <c r="B284" s="11" t="s">
        <v>2089</v>
      </c>
      <c r="C284" s="12" t="str">
        <f>VLOOKUP(B284,'Customer Names'!A$2:D$2336,3,0)</f>
        <v xml:space="preserve">  Benjamin H</v>
      </c>
      <c r="D284" s="12" cm="1">
        <f t="array" ref="D284:L284">_xlfn.XLOOKUP(B284,'Medical Examinations'!A$2:A$2336,'Medical Examinations'!B$2:J$2336)</f>
        <v>35.99</v>
      </c>
      <c r="E284" s="12">
        <v>4.2300000000000004</v>
      </c>
      <c r="F284" s="12" t="str">
        <v>No</v>
      </c>
      <c r="G284" s="12" t="str">
        <v>No</v>
      </c>
      <c r="H284" s="12" t="str">
        <v>No</v>
      </c>
      <c r="I284" s="12">
        <v>0</v>
      </c>
      <c r="J284" s="12" t="str">
        <v>yes</v>
      </c>
      <c r="K284" s="12" t="str">
        <v>Overweight</v>
      </c>
      <c r="L284" s="12" t="str">
        <v>Normal</v>
      </c>
      <c r="M284" s="12" t="str" cm="1">
        <f t="array" ref="M284:R284">_xlfn.XLOOKUP(B284,'Hospitalisation Details'!A$2:A$2344,'Hospitalisation Details'!E$2:J$2344)</f>
        <v>13-Jul-1990</v>
      </c>
      <c r="N284" s="13">
        <v>32672.11</v>
      </c>
      <c r="O284" s="12" t="str">
        <v>tier - 1</v>
      </c>
      <c r="P284" s="12" t="str">
        <v>tier - 1</v>
      </c>
      <c r="Q284" s="12" t="str">
        <v>R1011</v>
      </c>
      <c r="R284" s="12">
        <v>32</v>
      </c>
      <c r="S284" s="12" t="str" cm="1">
        <f t="array" ref="S284">_xlfn.IFS(R284&lt;18,"Below 18",R284&lt;=29,"Young Adults",R284&lt;=44,"Adults",R284&lt;=59,"Middle-Aged Adults",R284&lt;=65,"Older Adults",R284&gt;65,"Above 65")</f>
        <v>Adults</v>
      </c>
    </row>
    <row r="285" spans="2:19" ht="15.5" hidden="1" x14ac:dyDescent="0.35">
      <c r="B285" s="11" t="s">
        <v>2088</v>
      </c>
      <c r="C285" s="12" t="str">
        <f>VLOOKUP(B285,'Customer Names'!A$2:D$2336,3,0)</f>
        <v xml:space="preserve">  Xaviour J</v>
      </c>
      <c r="D285" s="12" cm="1">
        <f t="array" ref="D285:L285">_xlfn.XLOOKUP(B285,'Medical Examinations'!A$2:A$2336,'Medical Examinations'!B$2:J$2336)</f>
        <v>30.25</v>
      </c>
      <c r="E285" s="12">
        <v>5.58</v>
      </c>
      <c r="F285" s="12" t="str">
        <v>No</v>
      </c>
      <c r="G285" s="12" t="str">
        <v>No</v>
      </c>
      <c r="H285" s="12" t="str">
        <v>Yes</v>
      </c>
      <c r="I285" s="12">
        <v>1</v>
      </c>
      <c r="J285" s="12" t="str">
        <v>yes</v>
      </c>
      <c r="K285" s="12" t="str">
        <v>Obesity</v>
      </c>
      <c r="L285" s="12" t="str">
        <v>Normal</v>
      </c>
      <c r="M285" s="12" t="str" cm="1">
        <f t="array" ref="M285:R285">_xlfn.XLOOKUP(B285,'Hospitalisation Details'!A$2:A$2344,'Hospitalisation Details'!E$2:J$2344)</f>
        <v>8-Oct-2003</v>
      </c>
      <c r="N285" s="13">
        <v>32548.34</v>
      </c>
      <c r="O285" s="12" t="str">
        <v>tier - 1</v>
      </c>
      <c r="P285" s="12" t="str">
        <v>tier - 2</v>
      </c>
      <c r="Q285" s="12" t="str">
        <v>R1013</v>
      </c>
      <c r="R285" s="12">
        <v>19</v>
      </c>
      <c r="S285" s="12" t="str" cm="1">
        <f t="array" ref="S285">_xlfn.IFS(R285&lt;18,"Below 18",R285&lt;=29,"Young Adults",R285&lt;=44,"Adults",R285&lt;=59,"Middle-Aged Adults",R285&lt;=65,"Older Adults",R285&gt;65,"Above 65")</f>
        <v>Young Adults</v>
      </c>
    </row>
    <row r="286" spans="2:19" ht="15.5" hidden="1" x14ac:dyDescent="0.35">
      <c r="B286" s="11" t="s">
        <v>2087</v>
      </c>
      <c r="C286" s="12" t="str">
        <f>VLOOKUP(B286,'Customer Names'!A$2:D$2336,3,0)</f>
        <v xml:space="preserve">  Michael T</v>
      </c>
      <c r="D286" s="12" cm="1">
        <f t="array" ref="D286:L286">_xlfn.XLOOKUP(B286,'Medical Examinations'!A$2:A$2336,'Medical Examinations'!B$2:J$2336)</f>
        <v>26.24</v>
      </c>
      <c r="E286" s="12">
        <v>6.26</v>
      </c>
      <c r="F286" s="12" t="str">
        <v>yes</v>
      </c>
      <c r="G286" s="12" t="str">
        <v>No</v>
      </c>
      <c r="H286" s="12" t="str">
        <v>No</v>
      </c>
      <c r="I286" s="12">
        <v>0</v>
      </c>
      <c r="J286" s="12" t="str">
        <v>yes</v>
      </c>
      <c r="K286" s="12" t="str">
        <v>Obesity</v>
      </c>
      <c r="L286" s="12" t="str">
        <v>Pre-Diabetes</v>
      </c>
      <c r="M286" s="12" t="str" cm="1">
        <f t="array" ref="M286:R286">_xlfn.XLOOKUP(B286,'Hospitalisation Details'!A$2:A$2344,'Hospitalisation Details'!E$2:J$2344)</f>
        <v>19-Sep-1976</v>
      </c>
      <c r="N286" s="13">
        <v>32485.46</v>
      </c>
      <c r="O286" s="12" t="str">
        <v>tier - 2</v>
      </c>
      <c r="P286" s="12" t="str">
        <v>tier - 1</v>
      </c>
      <c r="Q286" s="12" t="str">
        <v>R1011</v>
      </c>
      <c r="R286" s="12">
        <v>46</v>
      </c>
      <c r="S286" s="12" t="str" cm="1">
        <f t="array" ref="S286">_xlfn.IFS(R286&lt;18,"Below 18",R286&lt;=29,"Young Adults",R286&lt;=44,"Adults",R286&lt;=59,"Middle-Aged Adults",R286&lt;=65,"Older Adults",R286&gt;65,"Above 65")</f>
        <v>Middle-Aged Adults</v>
      </c>
    </row>
    <row r="287" spans="2:19" ht="15.5" x14ac:dyDescent="0.35">
      <c r="B287" s="11" t="s">
        <v>2086</v>
      </c>
      <c r="C287" s="12" t="str">
        <f>VLOOKUP(B287,'Customer Names'!A$2:D$2336,3,0)</f>
        <v xml:space="preserve">  Bradley</v>
      </c>
      <c r="D287" s="12" cm="1">
        <f t="array" ref="D287:L287">_xlfn.XLOOKUP(B287,'Medical Examinations'!A$2:A$2336,'Medical Examinations'!B$2:J$2336)</f>
        <v>31.36</v>
      </c>
      <c r="E287" s="12">
        <v>10.6</v>
      </c>
      <c r="F287" s="12" t="str">
        <v>yes</v>
      </c>
      <c r="G287" s="12" t="str">
        <v>No</v>
      </c>
      <c r="H287" s="12" t="str">
        <v>No</v>
      </c>
      <c r="I287" s="12">
        <v>0</v>
      </c>
      <c r="J287" s="12" t="str">
        <v>yes</v>
      </c>
      <c r="K287" s="12" t="str">
        <v>Obesity</v>
      </c>
      <c r="L287" s="12" t="str">
        <v>Diabetes</v>
      </c>
      <c r="M287" s="12" t="str" cm="1">
        <f t="array" ref="M287:R287">_xlfn.XLOOKUP(B287,'Hospitalisation Details'!A$2:A$2344,'Hospitalisation Details'!E$2:J$2344)</f>
        <v>27-Sep-1981</v>
      </c>
      <c r="N287" s="13">
        <v>32462.35</v>
      </c>
      <c r="O287" s="12" t="str">
        <v>tier - 2</v>
      </c>
      <c r="P287" s="12" t="str">
        <v>tier - 2</v>
      </c>
      <c r="Q287" s="12" t="str">
        <v>R1011</v>
      </c>
      <c r="R287" s="12">
        <v>41</v>
      </c>
      <c r="S287" s="12" t="str" cm="1">
        <f t="array" ref="S287">_xlfn.IFS(R287&lt;18,"Below 18",R287&lt;=29,"Young Adults",R287&lt;=44,"Adults",R287&lt;=59,"Middle-Aged Adults",R287&lt;=65,"Older Adults",R287&gt;65,"Above 65")</f>
        <v>Adults</v>
      </c>
    </row>
    <row r="288" spans="2:19" ht="15.5" hidden="1" x14ac:dyDescent="0.35">
      <c r="B288" s="11" t="s">
        <v>2085</v>
      </c>
      <c r="C288" s="12" t="str">
        <f>VLOOKUP(B288,'Customer Names'!A$2:D$2336,3,0)</f>
        <v xml:space="preserve">  Andrea</v>
      </c>
      <c r="D288" s="12" cm="1">
        <f t="array" ref="D288:L288">_xlfn.XLOOKUP(B288,'Medical Examinations'!A$2:A$2336,'Medical Examinations'!B$2:J$2336)</f>
        <v>25.69</v>
      </c>
      <c r="E288" s="12">
        <v>4.78</v>
      </c>
      <c r="F288" s="12" t="str">
        <v>yes</v>
      </c>
      <c r="G288" s="12" t="str">
        <v>No</v>
      </c>
      <c r="H288" s="12" t="str">
        <v>No</v>
      </c>
      <c r="I288" s="12">
        <v>0</v>
      </c>
      <c r="J288" s="12" t="str">
        <v>yes</v>
      </c>
      <c r="K288" s="12" t="str">
        <v>Normal Weight</v>
      </c>
      <c r="L288" s="12" t="str">
        <v>Normal</v>
      </c>
      <c r="M288" s="12" t="str" cm="1">
        <f t="array" ref="M288:R288">_xlfn.XLOOKUP(B288,'Hospitalisation Details'!A$2:A$2344,'Hospitalisation Details'!E$2:J$2344)</f>
        <v>9-Aug-1976</v>
      </c>
      <c r="N288" s="13">
        <v>32430.22</v>
      </c>
      <c r="O288" s="12" t="str">
        <v>tier - 2</v>
      </c>
      <c r="P288" s="12" t="str">
        <v>tier - 3</v>
      </c>
      <c r="Q288" s="12" t="str">
        <v>R1011</v>
      </c>
      <c r="R288" s="12">
        <v>46</v>
      </c>
      <c r="S288" s="12" t="str" cm="1">
        <f t="array" ref="S288">_xlfn.IFS(R288&lt;18,"Below 18",R288&lt;=29,"Young Adults",R288&lt;=44,"Adults",R288&lt;=59,"Middle-Aged Adults",R288&lt;=65,"Older Adults",R288&gt;65,"Above 65")</f>
        <v>Middle-Aged Adults</v>
      </c>
    </row>
    <row r="289" spans="2:19" ht="15.5" hidden="1" x14ac:dyDescent="0.35">
      <c r="B289" s="11" t="s">
        <v>2084</v>
      </c>
      <c r="C289" s="12" t="str">
        <f>VLOOKUP(B289,'Customer Names'!A$2:D$2336,3,0)</f>
        <v xml:space="preserve">  Nancy M</v>
      </c>
      <c r="D289" s="12" cm="1">
        <f t="array" ref="D289:L289">_xlfn.XLOOKUP(B289,'Medical Examinations'!A$2:A$2336,'Medical Examinations'!B$2:J$2336)</f>
        <v>25.46</v>
      </c>
      <c r="E289" s="12">
        <v>6.03</v>
      </c>
      <c r="F289" s="12" t="str">
        <v>No</v>
      </c>
      <c r="G289" s="12" t="str">
        <v>No</v>
      </c>
      <c r="H289" s="12" t="str">
        <v>No</v>
      </c>
      <c r="I289" s="12">
        <v>2</v>
      </c>
      <c r="J289" s="12" t="str">
        <v>yes</v>
      </c>
      <c r="K289" s="12" t="str">
        <v>Normal Weight</v>
      </c>
      <c r="L289" s="12" t="str">
        <v>Pre-Diabetes</v>
      </c>
      <c r="M289" s="12" t="str" cm="1">
        <f t="array" ref="M289:R289">_xlfn.XLOOKUP(B289,'Hospitalisation Details'!A$2:A$2344,'Hospitalisation Details'!E$2:J$2344)</f>
        <v>19-Oct-1972</v>
      </c>
      <c r="N289" s="13">
        <v>32428.63</v>
      </c>
      <c r="O289" s="12" t="str">
        <v>tier - 2</v>
      </c>
      <c r="P289" s="12" t="str">
        <v>tier - 2</v>
      </c>
      <c r="Q289" s="12" t="str">
        <v>R1011</v>
      </c>
      <c r="R289" s="12">
        <v>50</v>
      </c>
      <c r="S289" s="12" t="str" cm="1">
        <f t="array" ref="S289">_xlfn.IFS(R289&lt;18,"Below 18",R289&lt;=29,"Young Adults",R289&lt;=44,"Adults",R289&lt;=59,"Middle-Aged Adults",R289&lt;=65,"Older Adults",R289&gt;65,"Above 65")</f>
        <v>Middle-Aged Adults</v>
      </c>
    </row>
    <row r="290" spans="2:19" ht="15.5" x14ac:dyDescent="0.35">
      <c r="B290" s="11" t="s">
        <v>2083</v>
      </c>
      <c r="C290" s="12" t="str">
        <f>VLOOKUP(B290,'Customer Names'!A$2:D$2336,3,0)</f>
        <v xml:space="preserve">  Matt</v>
      </c>
      <c r="D290" s="12" cm="1">
        <f t="array" ref="D290:L290">_xlfn.XLOOKUP(B290,'Medical Examinations'!A$2:A$2336,'Medical Examinations'!B$2:J$2336)</f>
        <v>31.83</v>
      </c>
      <c r="E290" s="12">
        <v>11.55</v>
      </c>
      <c r="F290" s="12" t="str">
        <v>yes</v>
      </c>
      <c r="G290" s="12" t="str">
        <v>No</v>
      </c>
      <c r="H290" s="12" t="str">
        <v>No</v>
      </c>
      <c r="I290" s="12">
        <v>1</v>
      </c>
      <c r="J290" s="12" t="str">
        <v>yes</v>
      </c>
      <c r="K290" s="12" t="str">
        <v>Obesity</v>
      </c>
      <c r="L290" s="12" t="str">
        <v>Diabetes</v>
      </c>
      <c r="M290" s="12" t="str" cm="1">
        <f t="array" ref="M290:R290">_xlfn.XLOOKUP(B290,'Hospitalisation Details'!A$2:A$2344,'Hospitalisation Details'!E$2:J$2344)</f>
        <v>2-Dec-1986</v>
      </c>
      <c r="N290" s="13">
        <v>32288.49</v>
      </c>
      <c r="O290" s="12" t="str">
        <v>tier - 2</v>
      </c>
      <c r="P290" s="12" t="str">
        <v>tier - 2</v>
      </c>
      <c r="Q290" s="12" t="str">
        <v>R1011</v>
      </c>
      <c r="R290" s="12">
        <v>36</v>
      </c>
      <c r="S290" s="12" t="str" cm="1">
        <f t="array" ref="S290">_xlfn.IFS(R290&lt;18,"Below 18",R290&lt;=29,"Young Adults",R290&lt;=44,"Adults",R290&lt;=59,"Middle-Aged Adults",R290&lt;=65,"Older Adults",R290&gt;65,"Above 65")</f>
        <v>Adults</v>
      </c>
    </row>
    <row r="291" spans="2:19" ht="15.5" x14ac:dyDescent="0.35">
      <c r="B291" s="11" t="s">
        <v>2082</v>
      </c>
      <c r="C291" s="12" t="str">
        <f>VLOOKUP(B291,'Customer Names'!A$2:D$2336,3,0)</f>
        <v xml:space="preserve">  Lee</v>
      </c>
      <c r="D291" s="12" cm="1">
        <f t="array" ref="D291:L291">_xlfn.XLOOKUP(B291,'Medical Examinations'!A$2:A$2336,'Medical Examinations'!B$2:J$2336)</f>
        <v>24.43</v>
      </c>
      <c r="E291" s="12">
        <v>7.59</v>
      </c>
      <c r="F291" s="12" t="str">
        <v>yes</v>
      </c>
      <c r="G291" s="12" t="str">
        <v>No</v>
      </c>
      <c r="H291" s="12" t="str">
        <v>No</v>
      </c>
      <c r="I291" s="12">
        <v>1</v>
      </c>
      <c r="J291" s="12" t="str">
        <v>yes</v>
      </c>
      <c r="K291" s="12" t="str">
        <v>Obesity</v>
      </c>
      <c r="L291" s="12" t="str">
        <v>Diabetes</v>
      </c>
      <c r="M291" s="12" t="str" cm="1">
        <f t="array" ref="M291:R291">_xlfn.XLOOKUP(B291,'Hospitalisation Details'!A$2:A$2344,'Hospitalisation Details'!E$2:J$2344)</f>
        <v>17-Dec-1975</v>
      </c>
      <c r="N291" s="13">
        <v>32259.96</v>
      </c>
      <c r="O291" s="12" t="str">
        <v>tier - 2</v>
      </c>
      <c r="P291" s="12" t="str">
        <v>tier - 3</v>
      </c>
      <c r="Q291" s="12" t="str">
        <v>R1012</v>
      </c>
      <c r="R291" s="12">
        <v>47</v>
      </c>
      <c r="S291" s="12" t="str" cm="1">
        <f t="array" ref="S291">_xlfn.IFS(R291&lt;18,"Below 18",R291&lt;=29,"Young Adults",R291&lt;=44,"Adults",R291&lt;=59,"Middle-Aged Adults",R291&lt;=65,"Older Adults",R291&gt;65,"Above 65")</f>
        <v>Middle-Aged Adults</v>
      </c>
    </row>
    <row r="292" spans="2:19" ht="15.5" hidden="1" x14ac:dyDescent="0.35">
      <c r="B292" s="11" t="s">
        <v>2081</v>
      </c>
      <c r="C292" s="12" t="str">
        <f>VLOOKUP(B292,'Customer Names'!A$2:D$2336,3,0)</f>
        <v xml:space="preserve">  Chris</v>
      </c>
      <c r="D292" s="12" cm="1">
        <f t="array" ref="D292:L292">_xlfn.XLOOKUP(B292,'Medical Examinations'!A$2:A$2336,'Medical Examinations'!B$2:J$2336)</f>
        <v>41.9</v>
      </c>
      <c r="E292" s="12">
        <v>4.26</v>
      </c>
      <c r="F292" s="12" t="str">
        <v>No</v>
      </c>
      <c r="G292" s="12" t="str">
        <v>No</v>
      </c>
      <c r="H292" s="12" t="str">
        <v>No</v>
      </c>
      <c r="I292" s="12">
        <v>0</v>
      </c>
      <c r="J292" s="12" t="str">
        <v>yes</v>
      </c>
      <c r="K292" s="12" t="str">
        <v>Overweight</v>
      </c>
      <c r="L292" s="12" t="str">
        <v>Normal</v>
      </c>
      <c r="M292" s="12" t="str" cm="1">
        <f t="array" ref="M292:R292">_xlfn.XLOOKUP(B292,'Hospitalisation Details'!A$2:A$2344,'Hospitalisation Details'!E$2:J$2344)</f>
        <v>8-Sep-1994</v>
      </c>
      <c r="N292" s="13">
        <v>32222.81</v>
      </c>
      <c r="O292" s="12" t="str">
        <v>tier - 2</v>
      </c>
      <c r="P292" s="12" t="str">
        <v>tier - 1</v>
      </c>
      <c r="Q292" s="12" t="str">
        <v>R1011</v>
      </c>
      <c r="R292" s="12">
        <v>28</v>
      </c>
      <c r="S292" s="12" t="str" cm="1">
        <f t="array" ref="S292">_xlfn.IFS(R292&lt;18,"Below 18",R292&lt;=29,"Young Adults",R292&lt;=44,"Adults",R292&lt;=59,"Middle-Aged Adults",R292&lt;=65,"Older Adults",R292&gt;65,"Above 65")</f>
        <v>Young Adults</v>
      </c>
    </row>
    <row r="293" spans="2:19" ht="15.5" hidden="1" x14ac:dyDescent="0.35">
      <c r="B293" s="11" t="s">
        <v>2080</v>
      </c>
      <c r="C293" s="12" t="str">
        <f>VLOOKUP(B293,'Customer Names'!A$2:D$2336,3,0)</f>
        <v xml:space="preserve">  Erik T</v>
      </c>
      <c r="D293" s="12" cm="1">
        <f t="array" ref="D293:L293">_xlfn.XLOOKUP(B293,'Medical Examinations'!A$2:A$2336,'Medical Examinations'!B$2:J$2336)</f>
        <v>22.88</v>
      </c>
      <c r="E293" s="12">
        <v>5.9</v>
      </c>
      <c r="F293" s="12" t="str">
        <v>yes</v>
      </c>
      <c r="G293" s="12" t="str">
        <v>No</v>
      </c>
      <c r="H293" s="12" t="str">
        <v>Yes</v>
      </c>
      <c r="I293" s="12">
        <v>1</v>
      </c>
      <c r="J293" s="12" t="str">
        <v>yes</v>
      </c>
      <c r="K293" s="12" t="str">
        <v>Normal Weight</v>
      </c>
      <c r="L293" s="12" t="str">
        <v>Pre-Diabetes</v>
      </c>
      <c r="M293" s="12" t="str" cm="1">
        <f t="array" ref="M293:R293">_xlfn.XLOOKUP(B293,'Hospitalisation Details'!A$2:A$2344,'Hospitalisation Details'!E$2:J$2344)</f>
        <v>11-Sep-1969</v>
      </c>
      <c r="N293" s="13">
        <v>32192.76</v>
      </c>
      <c r="O293" s="12" t="str">
        <v>tier - 1</v>
      </c>
      <c r="P293" s="12" t="str">
        <v>tier - 2</v>
      </c>
      <c r="Q293" s="12" t="str">
        <v>R1011</v>
      </c>
      <c r="R293" s="12">
        <v>53</v>
      </c>
      <c r="S293" s="12" t="str" cm="1">
        <f t="array" ref="S293">_xlfn.IFS(R293&lt;18,"Below 18",R293&lt;=29,"Young Adults",R293&lt;=44,"Adults",R293&lt;=59,"Middle-Aged Adults",R293&lt;=65,"Older Adults",R293&gt;65,"Above 65")</f>
        <v>Middle-Aged Adults</v>
      </c>
    </row>
    <row r="294" spans="2:19" ht="15.5" hidden="1" x14ac:dyDescent="0.35">
      <c r="B294" s="11" t="s">
        <v>2079</v>
      </c>
      <c r="C294" s="12" t="str">
        <f>VLOOKUP(B294,'Customer Names'!A$2:D$2336,3,0)</f>
        <v xml:space="preserve">  Rod W</v>
      </c>
      <c r="D294" s="12" cm="1">
        <f t="array" ref="D294:L294">_xlfn.XLOOKUP(B294,'Medical Examinations'!A$2:A$2336,'Medical Examinations'!B$2:J$2336)</f>
        <v>29.734999999999999</v>
      </c>
      <c r="E294" s="12">
        <v>7.79</v>
      </c>
      <c r="F294" s="12" t="str">
        <v>No</v>
      </c>
      <c r="G294" s="12" t="str">
        <v>No</v>
      </c>
      <c r="H294" s="12" t="str">
        <v>No</v>
      </c>
      <c r="I294" s="12">
        <v>0</v>
      </c>
      <c r="J294" s="12" t="str">
        <v>No</v>
      </c>
      <c r="K294" s="12" t="str">
        <v>Obesity</v>
      </c>
      <c r="L294" s="12" t="str">
        <v>Diabetes</v>
      </c>
      <c r="M294" s="12" t="str" cm="1">
        <f t="array" ref="M294:R294">_xlfn.XLOOKUP(B294,'Hospitalisation Details'!A$2:A$2344,'Hospitalisation Details'!E$2:J$2344)</f>
        <v>10-Nov-1978</v>
      </c>
      <c r="N294" s="13">
        <v>32108.66</v>
      </c>
      <c r="O294" s="12" t="str">
        <v>tier - 1</v>
      </c>
      <c r="P294" s="12" t="str">
        <v>tier - 3</v>
      </c>
      <c r="Q294" s="12" t="str">
        <v>R1017</v>
      </c>
      <c r="R294" s="12">
        <v>44</v>
      </c>
      <c r="S294" s="12" t="str" cm="1">
        <f t="array" ref="S294">_xlfn.IFS(R294&lt;18,"Below 18",R294&lt;=29,"Young Adults",R294&lt;=44,"Adults",R294&lt;=59,"Middle-Aged Adults",R294&lt;=65,"Older Adults",R294&gt;65,"Above 65")</f>
        <v>Adults</v>
      </c>
    </row>
    <row r="295" spans="2:19" ht="15.5" hidden="1" x14ac:dyDescent="0.35">
      <c r="B295" s="11" t="s">
        <v>2078</v>
      </c>
      <c r="C295" s="12" t="str">
        <f>VLOOKUP(B295,'Customer Names'!A$2:D$2336,3,0)</f>
        <v xml:space="preserve">  Joey</v>
      </c>
      <c r="D295" s="12" cm="1">
        <f t="array" ref="D295:L295">_xlfn.XLOOKUP(B295,'Medical Examinations'!A$2:A$2336,'Medical Examinations'!B$2:J$2336)</f>
        <v>40.74</v>
      </c>
      <c r="E295" s="12">
        <v>5.28</v>
      </c>
      <c r="F295" s="12" t="str">
        <v>No</v>
      </c>
      <c r="G295" s="12" t="str">
        <v>No</v>
      </c>
      <c r="H295" s="12" t="str">
        <v>Yes</v>
      </c>
      <c r="I295" s="12">
        <v>1</v>
      </c>
      <c r="J295" s="12" t="str">
        <v>yes</v>
      </c>
      <c r="K295" s="12" t="str">
        <v>Overweight</v>
      </c>
      <c r="L295" s="12" t="str">
        <v>Normal</v>
      </c>
      <c r="M295" s="12" t="str" cm="1">
        <f t="array" ref="M295:R295">_xlfn.XLOOKUP(B295,'Hospitalisation Details'!A$2:A$2344,'Hospitalisation Details'!E$2:J$2344)</f>
        <v>13-Sep-1993</v>
      </c>
      <c r="N295" s="13">
        <v>32086.21</v>
      </c>
      <c r="O295" s="12" t="str">
        <v>tier - 1</v>
      </c>
      <c r="P295" s="12" t="str">
        <v>tier - 3</v>
      </c>
      <c r="Q295" s="12" t="str">
        <v>R1011</v>
      </c>
      <c r="R295" s="12">
        <v>29</v>
      </c>
      <c r="S295" s="12" t="str" cm="1">
        <f t="array" ref="S295">_xlfn.IFS(R295&lt;18,"Below 18",R295&lt;=29,"Young Adults",R295&lt;=44,"Adults",R295&lt;=59,"Middle-Aged Adults",R295&lt;=65,"Older Adults",R295&gt;65,"Above 65")</f>
        <v>Young Adults</v>
      </c>
    </row>
    <row r="296" spans="2:19" ht="15.5" hidden="1" x14ac:dyDescent="0.35">
      <c r="B296" s="11" t="s">
        <v>2077</v>
      </c>
      <c r="C296" s="12" t="str">
        <f>VLOOKUP(B296,'Customer Names'!A$2:D$2336,3,0)</f>
        <v xml:space="preserve">  Hillary L</v>
      </c>
      <c r="D296" s="12" cm="1">
        <f t="array" ref="D296:L296">_xlfn.XLOOKUP(B296,'Medical Examinations'!A$2:A$2336,'Medical Examinations'!B$2:J$2336)</f>
        <v>24.14</v>
      </c>
      <c r="E296" s="12">
        <v>5.87</v>
      </c>
      <c r="F296" s="12" t="str">
        <v>No</v>
      </c>
      <c r="G296" s="12" t="str">
        <v>No</v>
      </c>
      <c r="H296" s="12" t="str">
        <v>No</v>
      </c>
      <c r="I296" s="12">
        <v>2</v>
      </c>
      <c r="J296" s="12" t="str">
        <v>yes</v>
      </c>
      <c r="K296" s="12" t="str">
        <v>Overweight</v>
      </c>
      <c r="L296" s="12" t="str">
        <v>Pre-Diabetes</v>
      </c>
      <c r="M296" s="12" t="str" cm="1">
        <f t="array" ref="M296:R296">_xlfn.XLOOKUP(B296,'Hospitalisation Details'!A$2:A$2344,'Hospitalisation Details'!E$2:J$2344)</f>
        <v>21-Sep-1972</v>
      </c>
      <c r="N296" s="13">
        <v>31980.89</v>
      </c>
      <c r="O296" s="12" t="str">
        <v>tier - 2</v>
      </c>
      <c r="P296" s="12" t="str">
        <v>tier - 1</v>
      </c>
      <c r="Q296" s="12" t="str">
        <v>R1011</v>
      </c>
      <c r="R296" s="12">
        <v>50</v>
      </c>
      <c r="S296" s="12" t="str" cm="1">
        <f t="array" ref="S296">_xlfn.IFS(R296&lt;18,"Below 18",R296&lt;=29,"Young Adults",R296&lt;=44,"Adults",R296&lt;=59,"Middle-Aged Adults",R296&lt;=65,"Older Adults",R296&gt;65,"Above 65")</f>
        <v>Middle-Aged Adults</v>
      </c>
    </row>
    <row r="297" spans="2:19" ht="15.5" x14ac:dyDescent="0.35">
      <c r="B297" s="11" t="s">
        <v>2076</v>
      </c>
      <c r="C297" s="12" t="str">
        <f>VLOOKUP(B297,'Customer Names'!A$2:D$2336,3,0)</f>
        <v xml:space="preserve">  Eric J</v>
      </c>
      <c r="D297" s="12" cm="1">
        <f t="array" ref="D297:L297">_xlfn.XLOOKUP(B297,'Medical Examinations'!A$2:A$2336,'Medical Examinations'!B$2:J$2336)</f>
        <v>25.15</v>
      </c>
      <c r="E297" s="12">
        <v>9.08</v>
      </c>
      <c r="F297" s="12" t="str">
        <v>yes</v>
      </c>
      <c r="G297" s="12" t="str">
        <v>No</v>
      </c>
      <c r="H297" s="12" t="str">
        <v>No</v>
      </c>
      <c r="I297" s="12">
        <v>1</v>
      </c>
      <c r="J297" s="12" t="str">
        <v>yes</v>
      </c>
      <c r="K297" s="12" t="str">
        <v>Normal Weight</v>
      </c>
      <c r="L297" s="12" t="str">
        <v>Diabetes</v>
      </c>
      <c r="M297" s="12" t="str" cm="1">
        <f t="array" ref="M297:R297">_xlfn.XLOOKUP(B297,'Hospitalisation Details'!A$2:A$2344,'Hospitalisation Details'!E$2:J$2344)</f>
        <v>25-Sep-1975</v>
      </c>
      <c r="N297" s="13">
        <v>31897.1</v>
      </c>
      <c r="O297" s="12" t="str">
        <v>tier - 2</v>
      </c>
      <c r="P297" s="12" t="str">
        <v>tier - 3</v>
      </c>
      <c r="Q297" s="12" t="str">
        <v>R1011</v>
      </c>
      <c r="R297" s="12">
        <v>47</v>
      </c>
      <c r="S297" s="12" t="str" cm="1">
        <f t="array" ref="S297">_xlfn.IFS(R297&lt;18,"Below 18",R297&lt;=29,"Young Adults",R297&lt;=44,"Adults",R297&lt;=59,"Middle-Aged Adults",R297&lt;=65,"Older Adults",R297&gt;65,"Above 65")</f>
        <v>Middle-Aged Adults</v>
      </c>
    </row>
    <row r="298" spans="2:19" ht="15.5" hidden="1" x14ac:dyDescent="0.35">
      <c r="B298" s="11" t="s">
        <v>2075</v>
      </c>
      <c r="C298" s="12" t="str">
        <f>VLOOKUP(B298,'Customer Names'!A$2:D$2336,3,0)</f>
        <v xml:space="preserve">  Nicolas</v>
      </c>
      <c r="D298" s="12" cm="1">
        <f t="array" ref="D298:L298">_xlfn.XLOOKUP(B298,'Medical Examinations'!A$2:A$2336,'Medical Examinations'!B$2:J$2336)</f>
        <v>28.71</v>
      </c>
      <c r="E298" s="12">
        <v>5.2</v>
      </c>
      <c r="F298" s="12" t="str">
        <v>No</v>
      </c>
      <c r="G298" s="12" t="str">
        <v>No</v>
      </c>
      <c r="H298" s="12" t="str">
        <v>No</v>
      </c>
      <c r="I298" s="12">
        <v>1</v>
      </c>
      <c r="J298" s="12" t="str">
        <v>yes</v>
      </c>
      <c r="K298" s="12" t="str">
        <v>Overweight</v>
      </c>
      <c r="L298" s="12" t="str">
        <v>Normal</v>
      </c>
      <c r="M298" s="12" t="str" cm="1">
        <f t="array" ref="M298:R298">_xlfn.XLOOKUP(B298,'Hospitalisation Details'!A$2:A$2344,'Hospitalisation Details'!E$2:J$2344)</f>
        <v>10-Sep-1984</v>
      </c>
      <c r="N298" s="13">
        <v>31743.919999999998</v>
      </c>
      <c r="O298" s="12" t="str">
        <v>tier - 2</v>
      </c>
      <c r="P298" s="12" t="str">
        <v>tier - 1</v>
      </c>
      <c r="Q298" s="12" t="str">
        <v>R1011</v>
      </c>
      <c r="R298" s="12">
        <v>38</v>
      </c>
      <c r="S298" s="12" t="str" cm="1">
        <f t="array" ref="S298">_xlfn.IFS(R298&lt;18,"Below 18",R298&lt;=29,"Young Adults",R298&lt;=44,"Adults",R298&lt;=59,"Middle-Aged Adults",R298&lt;=65,"Older Adults",R298&gt;65,"Above 65")</f>
        <v>Adults</v>
      </c>
    </row>
    <row r="299" spans="2:19" ht="15.5" hidden="1" x14ac:dyDescent="0.35">
      <c r="B299" s="11" t="s">
        <v>2074</v>
      </c>
      <c r="C299" s="12" t="str">
        <f>VLOOKUP(B299,'Customer Names'!A$2:D$2336,3,0)</f>
        <v xml:space="preserve">  Marcel</v>
      </c>
      <c r="D299" s="12" cm="1">
        <f t="array" ref="D299:L299">_xlfn.XLOOKUP(B299,'Medical Examinations'!A$2:A$2336,'Medical Examinations'!B$2:J$2336)</f>
        <v>23</v>
      </c>
      <c r="E299" s="12">
        <v>5.48</v>
      </c>
      <c r="F299" s="12" t="str">
        <v>No</v>
      </c>
      <c r="G299" s="12" t="str">
        <v>No</v>
      </c>
      <c r="H299" s="12" t="str">
        <v>No</v>
      </c>
      <c r="I299" s="12">
        <v>0</v>
      </c>
      <c r="J299" s="12" t="str">
        <v>yes</v>
      </c>
      <c r="K299" s="12" t="str">
        <v>Overweight</v>
      </c>
      <c r="L299" s="12" t="str">
        <v>Normal</v>
      </c>
      <c r="M299" s="12" t="str" cm="1">
        <f t="array" ref="M299:R299">_xlfn.XLOOKUP(B299,'Hospitalisation Details'!A$2:A$2344,'Hospitalisation Details'!E$2:J$2344)</f>
        <v>14-Oct-1977</v>
      </c>
      <c r="N299" s="13">
        <v>31736.7</v>
      </c>
      <c r="O299" s="12" t="str">
        <v>tier - 2</v>
      </c>
      <c r="P299" s="12" t="str">
        <v>tier - 2</v>
      </c>
      <c r="Q299" s="12" t="str">
        <v>R1012</v>
      </c>
      <c r="R299" s="12">
        <v>45</v>
      </c>
      <c r="S299" s="12" t="str" cm="1">
        <f t="array" ref="S299">_xlfn.IFS(R299&lt;18,"Below 18",R299&lt;=29,"Young Adults",R299&lt;=44,"Adults",R299&lt;=59,"Middle-Aged Adults",R299&lt;=65,"Older Adults",R299&gt;65,"Above 65")</f>
        <v>Middle-Aged Adults</v>
      </c>
    </row>
    <row r="300" spans="2:19" ht="15.5" hidden="1" x14ac:dyDescent="0.35">
      <c r="B300" s="11" t="s">
        <v>2073</v>
      </c>
      <c r="C300" s="12" t="str">
        <f>VLOOKUP(B300,'Customer Names'!A$2:D$2336,3,0)</f>
        <v xml:space="preserve">  Ashley N</v>
      </c>
      <c r="D300" s="12" cm="1">
        <f t="array" ref="D300:L300">_xlfn.XLOOKUP(B300,'Medical Examinations'!A$2:A$2336,'Medical Examinations'!B$2:J$2336)</f>
        <v>36.86</v>
      </c>
      <c r="E300" s="12">
        <v>11.95</v>
      </c>
      <c r="F300" s="12" t="str">
        <v>No</v>
      </c>
      <c r="G300" s="12" t="str">
        <v>No</v>
      </c>
      <c r="H300" s="12" t="str">
        <v>No</v>
      </c>
      <c r="I300" s="12">
        <v>0</v>
      </c>
      <c r="J300" s="12" t="str">
        <v>No</v>
      </c>
      <c r="K300" s="12" t="str">
        <v>Obesity</v>
      </c>
      <c r="L300" s="12" t="str">
        <v>Diabetes</v>
      </c>
      <c r="M300" s="12" t="str" cm="1">
        <f t="array" ref="M300:R300">_xlfn.XLOOKUP(B300,'Hospitalisation Details'!A$2:A$2344,'Hospitalisation Details'!E$2:J$2344)</f>
        <v>13-Dec-1960</v>
      </c>
      <c r="N300" s="13">
        <v>31620</v>
      </c>
      <c r="O300" s="12" t="str">
        <v>tier - 2</v>
      </c>
      <c r="P300" s="12" t="str">
        <v>tier - 1</v>
      </c>
      <c r="Q300" s="12" t="str">
        <v>R1024</v>
      </c>
      <c r="R300" s="12">
        <v>62</v>
      </c>
      <c r="S300" s="12" t="str" cm="1">
        <f t="array" ref="S300">_xlfn.IFS(R300&lt;18,"Below 18",R300&lt;=29,"Young Adults",R300&lt;=44,"Adults",R300&lt;=59,"Middle-Aged Adults",R300&lt;=65,"Older Adults",R300&gt;65,"Above 65")</f>
        <v>Older Adults</v>
      </c>
    </row>
    <row r="301" spans="2:19" ht="15.5" x14ac:dyDescent="0.35">
      <c r="B301" s="11" t="s">
        <v>2072</v>
      </c>
      <c r="C301" s="12" t="str">
        <f>VLOOKUP(B301,'Customer Names'!A$2:D$2336,3,0)</f>
        <v xml:space="preserve">  Evan D</v>
      </c>
      <c r="D301" s="12" cm="1">
        <f t="array" ref="D301:L301">_xlfn.XLOOKUP(B301,'Medical Examinations'!A$2:A$2336,'Medical Examinations'!B$2:J$2336)</f>
        <v>24.25</v>
      </c>
      <c r="E301" s="12">
        <v>8.6999999999999993</v>
      </c>
      <c r="F301" s="12" t="str">
        <v>yes</v>
      </c>
      <c r="G301" s="12" t="str">
        <v>No</v>
      </c>
      <c r="H301" s="12" t="str">
        <v>No</v>
      </c>
      <c r="I301" s="12">
        <v>1</v>
      </c>
      <c r="J301" s="12" t="str">
        <v>yes</v>
      </c>
      <c r="K301" s="12" t="str">
        <v>Obesity</v>
      </c>
      <c r="L301" s="12" t="str">
        <v>Diabetes</v>
      </c>
      <c r="M301" s="12" t="str" cm="1">
        <f t="array" ref="M301:R301">_xlfn.XLOOKUP(B301,'Hospitalisation Details'!A$2:A$2344,'Hospitalisation Details'!E$2:J$2344)</f>
        <v>29-Oct-1975</v>
      </c>
      <c r="N301" s="13">
        <v>31591.82</v>
      </c>
      <c r="O301" s="12" t="str">
        <v>tier - 2</v>
      </c>
      <c r="P301" s="12" t="str">
        <v>tier - 1</v>
      </c>
      <c r="Q301" s="12" t="str">
        <v>R1011</v>
      </c>
      <c r="R301" s="12">
        <v>47</v>
      </c>
      <c r="S301" s="12" t="str" cm="1">
        <f t="array" ref="S301">_xlfn.IFS(R301&lt;18,"Below 18",R301&lt;=29,"Young Adults",R301&lt;=44,"Adults",R301&lt;=59,"Middle-Aged Adults",R301&lt;=65,"Older Adults",R301&gt;65,"Above 65")</f>
        <v>Middle-Aged Adults</v>
      </c>
    </row>
    <row r="302" spans="2:19" ht="15.5" x14ac:dyDescent="0.35">
      <c r="B302" s="11" t="s">
        <v>2071</v>
      </c>
      <c r="C302" s="12" t="str">
        <f>VLOOKUP(B302,'Customer Names'!A$2:D$2336,3,0)</f>
        <v xml:space="preserve">  Krisana</v>
      </c>
      <c r="D302" s="12" cm="1">
        <f t="array" ref="D302:L302">_xlfn.XLOOKUP(B302,'Medical Examinations'!A$2:A$2336,'Medical Examinations'!B$2:J$2336)</f>
        <v>23.85</v>
      </c>
      <c r="E302" s="12">
        <v>7.84</v>
      </c>
      <c r="F302" s="12" t="str">
        <v>No</v>
      </c>
      <c r="G302" s="12" t="str">
        <v>No</v>
      </c>
      <c r="H302" s="12" t="str">
        <v>No</v>
      </c>
      <c r="I302" s="12">
        <v>0</v>
      </c>
      <c r="J302" s="12" t="str">
        <v>yes</v>
      </c>
      <c r="K302" s="12" t="str">
        <v>Overweight</v>
      </c>
      <c r="L302" s="12" t="str">
        <v>Diabetes</v>
      </c>
      <c r="M302" s="12" t="str" cm="1">
        <f t="array" ref="M302:R302">_xlfn.XLOOKUP(B302,'Hospitalisation Details'!A$2:A$2344,'Hospitalisation Details'!E$2:J$2344)</f>
        <v>8-Oct-1974</v>
      </c>
      <c r="N302" s="13">
        <v>31368.81</v>
      </c>
      <c r="O302" s="12" t="str">
        <v>tier - 2</v>
      </c>
      <c r="P302" s="12" t="str">
        <v>tier - 3</v>
      </c>
      <c r="Q302" s="12" t="str">
        <v>R1011</v>
      </c>
      <c r="R302" s="12">
        <v>48</v>
      </c>
      <c r="S302" s="12" t="str" cm="1">
        <f t="array" ref="S302">_xlfn.IFS(R302&lt;18,"Below 18",R302&lt;=29,"Young Adults",R302&lt;=44,"Adults",R302&lt;=59,"Middle-Aged Adults",R302&lt;=65,"Older Adults",R302&gt;65,"Above 65")</f>
        <v>Middle-Aged Adults</v>
      </c>
    </row>
    <row r="303" spans="2:19" ht="15.5" hidden="1" x14ac:dyDescent="0.35">
      <c r="B303" s="11" t="s">
        <v>2070</v>
      </c>
      <c r="C303" s="12" t="str">
        <f>VLOOKUP(B303,'Customer Names'!A$2:D$2336,3,0)</f>
        <v xml:space="preserve">  Kyle</v>
      </c>
      <c r="D303" s="12" cm="1">
        <f t="array" ref="D303:L303">_xlfn.XLOOKUP(B303,'Medical Examinations'!A$2:A$2336,'Medical Examinations'!B$2:J$2336)</f>
        <v>40.020000000000003</v>
      </c>
      <c r="E303" s="12">
        <v>5.19</v>
      </c>
      <c r="F303" s="12" t="str">
        <v>yes</v>
      </c>
      <c r="G303" s="12" t="str">
        <v>No</v>
      </c>
      <c r="H303" s="12" t="str">
        <v>No</v>
      </c>
      <c r="I303" s="12">
        <v>1</v>
      </c>
      <c r="J303" s="12" t="str">
        <v>yes</v>
      </c>
      <c r="K303" s="12" t="str">
        <v>Overweight</v>
      </c>
      <c r="L303" s="12" t="str">
        <v>Normal</v>
      </c>
      <c r="M303" s="12" t="str" cm="1">
        <f t="array" ref="M303:R303">_xlfn.XLOOKUP(B303,'Hospitalisation Details'!A$2:A$2344,'Hospitalisation Details'!E$2:J$2344)</f>
        <v>27-Sep-1995</v>
      </c>
      <c r="N303" s="13">
        <v>31328.27</v>
      </c>
      <c r="O303" s="12" t="str">
        <v>tier - 2</v>
      </c>
      <c r="P303" s="12" t="str">
        <v>tier - 2</v>
      </c>
      <c r="Q303" s="12" t="str">
        <v>R1011</v>
      </c>
      <c r="R303" s="12">
        <v>27</v>
      </c>
      <c r="S303" s="12" t="str" cm="1">
        <f t="array" ref="S303">_xlfn.IFS(R303&lt;18,"Below 18",R303&lt;=29,"Young Adults",R303&lt;=44,"Adults",R303&lt;=59,"Middle-Aged Adults",R303&lt;=65,"Older Adults",R303&gt;65,"Above 65")</f>
        <v>Young Adults</v>
      </c>
    </row>
    <row r="304" spans="2:19" ht="15.5" x14ac:dyDescent="0.35">
      <c r="B304" s="11" t="s">
        <v>2069</v>
      </c>
      <c r="C304" s="12" t="str">
        <f>VLOOKUP(B304,'Customer Names'!A$2:D$2336,3,0)</f>
        <v xml:space="preserve">  Kate</v>
      </c>
      <c r="D304" s="12" cm="1">
        <f t="array" ref="D304:L304">_xlfn.XLOOKUP(B304,'Medical Examinations'!A$2:A$2336,'Medical Examinations'!B$2:J$2336)</f>
        <v>19.170000000000002</v>
      </c>
      <c r="E304" s="12">
        <v>8.41</v>
      </c>
      <c r="F304" s="12" t="str">
        <v>No</v>
      </c>
      <c r="G304" s="12" t="str">
        <v>No</v>
      </c>
      <c r="H304" s="12" t="str">
        <v>No</v>
      </c>
      <c r="I304" s="12">
        <v>0</v>
      </c>
      <c r="J304" s="12" t="str">
        <v>yes</v>
      </c>
      <c r="K304" s="12" t="str">
        <v>Obesity</v>
      </c>
      <c r="L304" s="12" t="str">
        <v>Diabetes</v>
      </c>
      <c r="M304" s="12" t="str" cm="1">
        <f t="array" ref="M304:R304">_xlfn.XLOOKUP(B304,'Hospitalisation Details'!A$2:A$2344,'Hospitalisation Details'!E$2:J$2344)</f>
        <v>9-Jul-1968</v>
      </c>
      <c r="N304" s="13">
        <v>31322.53</v>
      </c>
      <c r="O304" s="12" t="str">
        <v>tier - 2</v>
      </c>
      <c r="P304" s="12" t="str">
        <v>tier - 1</v>
      </c>
      <c r="Q304" s="12" t="str">
        <v>R1011</v>
      </c>
      <c r="R304" s="12">
        <v>54</v>
      </c>
      <c r="S304" s="12" t="str" cm="1">
        <f t="array" ref="S304">_xlfn.IFS(R304&lt;18,"Below 18",R304&lt;=29,"Young Adults",R304&lt;=44,"Adults",R304&lt;=59,"Middle-Aged Adults",R304&lt;=65,"Older Adults",R304&gt;65,"Above 65")</f>
        <v>Middle-Aged Adults</v>
      </c>
    </row>
    <row r="305" spans="2:19" ht="15.5" hidden="1" x14ac:dyDescent="0.35">
      <c r="B305" s="11" t="s">
        <v>2068</v>
      </c>
      <c r="C305" s="12" t="str">
        <f>VLOOKUP(B305,'Customer Names'!A$2:D$2336,3,0)</f>
        <v xml:space="preserve">  Martin A</v>
      </c>
      <c r="D305" s="12" cm="1">
        <f t="array" ref="D305:L305">_xlfn.XLOOKUP(B305,'Medical Examinations'!A$2:A$2336,'Medical Examinations'!B$2:J$2336)</f>
        <v>43.53</v>
      </c>
      <c r="E305" s="12">
        <v>5.86</v>
      </c>
      <c r="F305" s="12" t="str">
        <v>yes</v>
      </c>
      <c r="G305" s="12" t="str">
        <v>yes</v>
      </c>
      <c r="H305" s="12" t="str">
        <v>No</v>
      </c>
      <c r="I305" s="12">
        <v>2</v>
      </c>
      <c r="J305" s="12" t="str">
        <v>yes</v>
      </c>
      <c r="K305" s="12" t="str">
        <v>Obesity</v>
      </c>
      <c r="L305" s="12" t="str">
        <v>Pre-Diabetes</v>
      </c>
      <c r="M305" s="12" t="str" cm="1">
        <f t="array" ref="M305:R305">_xlfn.XLOOKUP(B305,'Hospitalisation Details'!A$2:A$2344,'Hospitalisation Details'!E$2:J$2344)</f>
        <v>22-Jul-2000</v>
      </c>
      <c r="N305" s="13">
        <v>31234.560000000001</v>
      </c>
      <c r="O305" s="12" t="str">
        <v>tier - 1</v>
      </c>
      <c r="P305" s="12" t="str">
        <v>tier - 1</v>
      </c>
      <c r="Q305" s="12" t="str">
        <v>R1011</v>
      </c>
      <c r="R305" s="12">
        <v>22</v>
      </c>
      <c r="S305" s="12" t="str" cm="1">
        <f t="array" ref="S305">_xlfn.IFS(R305&lt;18,"Below 18",R305&lt;=29,"Young Adults",R305&lt;=44,"Adults",R305&lt;=59,"Middle-Aged Adults",R305&lt;=65,"Older Adults",R305&gt;65,"Above 65")</f>
        <v>Young Adults</v>
      </c>
    </row>
    <row r="306" spans="2:19" ht="15.5" hidden="1" x14ac:dyDescent="0.35">
      <c r="B306" s="11" t="s">
        <v>2067</v>
      </c>
      <c r="C306" s="12" t="str">
        <f>VLOOKUP(B306,'Customer Names'!A$2:D$2336,3,0)</f>
        <v xml:space="preserve">  Stacey</v>
      </c>
      <c r="D306" s="12" cm="1">
        <f t="array" ref="D306:L306">_xlfn.XLOOKUP(B306,'Medical Examinations'!A$2:A$2336,'Medical Examinations'!B$2:J$2336)</f>
        <v>46.06</v>
      </c>
      <c r="E306" s="12">
        <v>4.18</v>
      </c>
      <c r="F306" s="12" t="str">
        <v>No</v>
      </c>
      <c r="G306" s="12" t="str">
        <v>yes</v>
      </c>
      <c r="H306" s="12" t="str">
        <v>No</v>
      </c>
      <c r="I306" s="12">
        <v>1</v>
      </c>
      <c r="J306" s="12" t="str">
        <v>yes</v>
      </c>
      <c r="K306" s="12" t="str">
        <v>Overweight</v>
      </c>
      <c r="L306" s="12" t="str">
        <v>Normal</v>
      </c>
      <c r="M306" s="12" t="str" cm="1">
        <f t="array" ref="M306:R306">_xlfn.XLOOKUP(B306,'Hospitalisation Details'!A$2:A$2344,'Hospitalisation Details'!E$2:J$2344)</f>
        <v>9-Nov-2004</v>
      </c>
      <c r="N306" s="13">
        <v>31196.61</v>
      </c>
      <c r="O306" s="12" t="str">
        <v>tier - 2</v>
      </c>
      <c r="P306" s="12" t="str">
        <v>tier - 1</v>
      </c>
      <c r="Q306" s="12" t="str">
        <v>R1011</v>
      </c>
      <c r="R306" s="12">
        <v>18</v>
      </c>
      <c r="S306" s="12" t="str" cm="1">
        <f t="array" ref="S306">_xlfn.IFS(R306&lt;18,"Below 18",R306&lt;=29,"Young Adults",R306&lt;=44,"Adults",R306&lt;=59,"Middle-Aged Adults",R306&lt;=65,"Older Adults",R306&gt;65,"Above 65")</f>
        <v>Young Adults</v>
      </c>
    </row>
    <row r="307" spans="2:19" ht="15.5" x14ac:dyDescent="0.35">
      <c r="B307" s="11" t="s">
        <v>2066</v>
      </c>
      <c r="C307" s="12" t="str">
        <f>VLOOKUP(B307,'Customer Names'!A$2:D$2336,3,0)</f>
        <v xml:space="preserve">  Christine</v>
      </c>
      <c r="D307" s="12" cm="1">
        <f t="array" ref="D307:L307">_xlfn.XLOOKUP(B307,'Medical Examinations'!A$2:A$2336,'Medical Examinations'!B$2:J$2336)</f>
        <v>29.92</v>
      </c>
      <c r="E307" s="12">
        <v>11.99</v>
      </c>
      <c r="F307" s="12" t="str">
        <v>yes</v>
      </c>
      <c r="G307" s="12" t="str">
        <v>No</v>
      </c>
      <c r="H307" s="12" t="str">
        <v>No</v>
      </c>
      <c r="I307" s="12">
        <v>2</v>
      </c>
      <c r="J307" s="12" t="str">
        <v>yes</v>
      </c>
      <c r="K307" s="12" t="str">
        <v>Obesity</v>
      </c>
      <c r="L307" s="12" t="str">
        <v>Diabetes</v>
      </c>
      <c r="M307" s="12" t="str" cm="1">
        <f t="array" ref="M307:R307">_xlfn.XLOOKUP(B307,'Hospitalisation Details'!A$2:A$2344,'Hospitalisation Details'!E$2:J$2344)</f>
        <v>9-Sep-1961</v>
      </c>
      <c r="N307" s="13">
        <v>30942.19</v>
      </c>
      <c r="O307" s="12" t="str">
        <v>tier - 2</v>
      </c>
      <c r="P307" s="12" t="str">
        <v>tier - 2</v>
      </c>
      <c r="Q307" s="12" t="str">
        <v>R1013</v>
      </c>
      <c r="R307" s="12">
        <v>61</v>
      </c>
      <c r="S307" s="12" t="str" cm="1">
        <f t="array" ref="S307">_xlfn.IFS(R307&lt;18,"Below 18",R307&lt;=29,"Young Adults",R307&lt;=44,"Adults",R307&lt;=59,"Middle-Aged Adults",R307&lt;=65,"Older Adults",R307&gt;65,"Above 65")</f>
        <v>Older Adults</v>
      </c>
    </row>
    <row r="308" spans="2:19" ht="15.5" hidden="1" x14ac:dyDescent="0.35">
      <c r="B308" s="11" t="s">
        <v>2065</v>
      </c>
      <c r="C308" s="12" t="str">
        <f>VLOOKUP(B308,'Customer Names'!A$2:D$2336,3,0)</f>
        <v xml:space="preserve">  Sarah C</v>
      </c>
      <c r="D308" s="12" cm="1">
        <f t="array" ref="D308:L308">_xlfn.XLOOKUP(B308,'Medical Examinations'!A$2:A$2336,'Medical Examinations'!B$2:J$2336)</f>
        <v>28.46</v>
      </c>
      <c r="E308" s="12">
        <v>4.8499999999999996</v>
      </c>
      <c r="F308" s="12" t="str">
        <v>yes</v>
      </c>
      <c r="G308" s="12" t="str">
        <v>No</v>
      </c>
      <c r="H308" s="12" t="str">
        <v>No</v>
      </c>
      <c r="I308" s="12">
        <v>1</v>
      </c>
      <c r="J308" s="12" t="str">
        <v>yes</v>
      </c>
      <c r="K308" s="12" t="str">
        <v>Normal Weight</v>
      </c>
      <c r="L308" s="12" t="str">
        <v>Normal</v>
      </c>
      <c r="M308" s="12" t="str" cm="1">
        <f t="array" ref="M308:R308">_xlfn.XLOOKUP(B308,'Hospitalisation Details'!A$2:A$2344,'Hospitalisation Details'!E$2:J$2344)</f>
        <v>5-Sep-1988</v>
      </c>
      <c r="N308" s="13">
        <v>30763.01</v>
      </c>
      <c r="O308" s="12" t="str">
        <v>tier - 2</v>
      </c>
      <c r="P308" s="12" t="str">
        <v>tier - 1</v>
      </c>
      <c r="Q308" s="12" t="str">
        <v>R1011</v>
      </c>
      <c r="R308" s="12">
        <v>34</v>
      </c>
      <c r="S308" s="12" t="str" cm="1">
        <f t="array" ref="S308">_xlfn.IFS(R308&lt;18,"Below 18",R308&lt;=29,"Young Adults",R308&lt;=44,"Adults",R308&lt;=59,"Middle-Aged Adults",R308&lt;=65,"Older Adults",R308&gt;65,"Above 65")</f>
        <v>Adults</v>
      </c>
    </row>
    <row r="309" spans="2:19" ht="15.5" hidden="1" x14ac:dyDescent="0.35">
      <c r="B309" s="11" t="s">
        <v>2064</v>
      </c>
      <c r="C309" s="12" t="str">
        <f>VLOOKUP(B309,'Customer Names'!A$2:D$2336,3,0)</f>
        <v xml:space="preserve">  Megan</v>
      </c>
      <c r="D309" s="12" cm="1">
        <f t="array" ref="D309:L309">_xlfn.XLOOKUP(B309,'Medical Examinations'!A$2:A$2336,'Medical Examinations'!B$2:J$2336)</f>
        <v>24.56</v>
      </c>
      <c r="E309" s="12">
        <v>6.18</v>
      </c>
      <c r="F309" s="12" t="str">
        <v>yes</v>
      </c>
      <c r="G309" s="12" t="str">
        <v>No</v>
      </c>
      <c r="H309" s="12" t="str">
        <v>Yes</v>
      </c>
      <c r="I309" s="12">
        <v>1</v>
      </c>
      <c r="J309" s="12" t="str">
        <v>yes</v>
      </c>
      <c r="K309" s="12" t="str">
        <v>Obesity</v>
      </c>
      <c r="L309" s="12" t="str">
        <v>Pre-Diabetes</v>
      </c>
      <c r="M309" s="12" t="str" cm="1">
        <f t="array" ref="M309:R309">_xlfn.XLOOKUP(B309,'Hospitalisation Details'!A$2:A$2344,'Hospitalisation Details'!E$2:J$2344)</f>
        <v>21-Dec-1983</v>
      </c>
      <c r="N309" s="13">
        <v>30724.44</v>
      </c>
      <c r="O309" s="12" t="str">
        <v>tier - 2</v>
      </c>
      <c r="P309" s="12" t="str">
        <v>tier - 3</v>
      </c>
      <c r="Q309" s="12" t="str">
        <v>R1011</v>
      </c>
      <c r="R309" s="12">
        <v>39</v>
      </c>
      <c r="S309" s="12" t="str" cm="1">
        <f t="array" ref="S309">_xlfn.IFS(R309&lt;18,"Below 18",R309&lt;=29,"Young Adults",R309&lt;=44,"Adults",R309&lt;=59,"Middle-Aged Adults",R309&lt;=65,"Older Adults",R309&gt;65,"Above 65")</f>
        <v>Adults</v>
      </c>
    </row>
    <row r="310" spans="2:19" ht="15.5" hidden="1" x14ac:dyDescent="0.35">
      <c r="B310" s="11" t="s">
        <v>2063</v>
      </c>
      <c r="C310" s="12" t="str">
        <f>VLOOKUP(B310,'Customer Names'!A$2:D$2336,3,0)</f>
        <v xml:space="preserve">  Jason W</v>
      </c>
      <c r="D310" s="12" cm="1">
        <f t="array" ref="D310:L310">_xlfn.XLOOKUP(B310,'Medical Examinations'!A$2:A$2336,'Medical Examinations'!B$2:J$2336)</f>
        <v>41.19</v>
      </c>
      <c r="E310" s="12">
        <v>6.37</v>
      </c>
      <c r="F310" s="12" t="str">
        <v>No</v>
      </c>
      <c r="G310" s="12" t="str">
        <v>No</v>
      </c>
      <c r="H310" s="12" t="str">
        <v>No</v>
      </c>
      <c r="I310" s="12">
        <v>0</v>
      </c>
      <c r="J310" s="12" t="str">
        <v>yes</v>
      </c>
      <c r="K310" s="12" t="str">
        <v>Obesity</v>
      </c>
      <c r="L310" s="12" t="str">
        <v>Pre-Diabetes</v>
      </c>
      <c r="M310" s="12" t="str" cm="1">
        <f t="array" ref="M310:R310">_xlfn.XLOOKUP(B310,'Hospitalisation Details'!A$2:A$2344,'Hospitalisation Details'!E$2:J$2344)</f>
        <v>21-Sep-1999</v>
      </c>
      <c r="N310" s="13">
        <v>30697.71</v>
      </c>
      <c r="O310" s="12" t="str">
        <v>tier - 1</v>
      </c>
      <c r="P310" s="12" t="str">
        <v>tier - 2</v>
      </c>
      <c r="Q310" s="12" t="str">
        <v>R1011</v>
      </c>
      <c r="R310" s="12">
        <v>23</v>
      </c>
      <c r="S310" s="12" t="str" cm="1">
        <f t="array" ref="S310">_xlfn.IFS(R310&lt;18,"Below 18",R310&lt;=29,"Young Adults",R310&lt;=44,"Adults",R310&lt;=59,"Middle-Aged Adults",R310&lt;=65,"Older Adults",R310&gt;65,"Above 65")</f>
        <v>Young Adults</v>
      </c>
    </row>
    <row r="311" spans="2:19" ht="15.5" x14ac:dyDescent="0.35">
      <c r="B311" s="11" t="s">
        <v>2062</v>
      </c>
      <c r="C311" s="12" t="str">
        <f>VLOOKUP(B311,'Customer Names'!A$2:D$2336,3,0)</f>
        <v xml:space="preserve">  Michele</v>
      </c>
      <c r="D311" s="12" cm="1">
        <f t="array" ref="D311:L311">_xlfn.XLOOKUP(B311,'Medical Examinations'!A$2:A$2336,'Medical Examinations'!B$2:J$2336)</f>
        <v>18.63</v>
      </c>
      <c r="E311" s="12">
        <v>9.81</v>
      </c>
      <c r="F311" s="12" t="str">
        <v>yes</v>
      </c>
      <c r="G311" s="12" t="str">
        <v>No</v>
      </c>
      <c r="H311" s="12" t="str">
        <v>No</v>
      </c>
      <c r="I311" s="12">
        <v>2</v>
      </c>
      <c r="J311" s="12" t="str">
        <v>yes</v>
      </c>
      <c r="K311" s="12" t="str">
        <v>Obesity</v>
      </c>
      <c r="L311" s="12" t="str">
        <v>Diabetes</v>
      </c>
      <c r="M311" s="12" t="str" cm="1">
        <f t="array" ref="M311:R311">_xlfn.XLOOKUP(B311,'Hospitalisation Details'!A$2:A$2344,'Hospitalisation Details'!E$2:J$2344)</f>
        <v>11-Nov-1970</v>
      </c>
      <c r="N311" s="13">
        <v>30625.65</v>
      </c>
      <c r="O311" s="12" t="str">
        <v>tier - 2</v>
      </c>
      <c r="P311" s="12" t="str">
        <v>tier - 3</v>
      </c>
      <c r="Q311" s="12" t="str">
        <v>R1011</v>
      </c>
      <c r="R311" s="12">
        <v>52</v>
      </c>
      <c r="S311" s="12" t="str" cm="1">
        <f t="array" ref="S311">_xlfn.IFS(R311&lt;18,"Below 18",R311&lt;=29,"Young Adults",R311&lt;=44,"Adults",R311&lt;=59,"Middle-Aged Adults",R311&lt;=65,"Older Adults",R311&gt;65,"Above 65")</f>
        <v>Middle-Aged Adults</v>
      </c>
    </row>
    <row r="312" spans="2:19" ht="15.5" x14ac:dyDescent="0.35">
      <c r="B312" s="11" t="s">
        <v>2061</v>
      </c>
      <c r="C312" s="12" t="str">
        <f>VLOOKUP(B312,'Customer Names'!A$2:D$2336,3,0)</f>
        <v xml:space="preserve">  Nikki</v>
      </c>
      <c r="D312" s="12" cm="1">
        <f t="array" ref="D312:L312">_xlfn.XLOOKUP(B312,'Medical Examinations'!A$2:A$2336,'Medical Examinations'!B$2:J$2336)</f>
        <v>26.26</v>
      </c>
      <c r="E312" s="12">
        <v>11.8</v>
      </c>
      <c r="F312" s="12" t="str">
        <v>yes</v>
      </c>
      <c r="G312" s="12" t="str">
        <v>No</v>
      </c>
      <c r="H312" s="12" t="str">
        <v>No</v>
      </c>
      <c r="I312" s="12">
        <v>1</v>
      </c>
      <c r="J312" s="12" t="str">
        <v>yes</v>
      </c>
      <c r="K312" s="12" t="str">
        <v>Obesity</v>
      </c>
      <c r="L312" s="12" t="str">
        <v>Diabetes</v>
      </c>
      <c r="M312" s="12" t="str" cm="1">
        <f t="array" ref="M312:R312">_xlfn.XLOOKUP(B312,'Hospitalisation Details'!A$2:A$2344,'Hospitalisation Details'!E$2:J$2344)</f>
        <v>10-Aug-1986</v>
      </c>
      <c r="N312" s="13">
        <v>30530.5</v>
      </c>
      <c r="O312" s="12" t="str">
        <v>tier - 2</v>
      </c>
      <c r="P312" s="12" t="str">
        <v>tier - 1</v>
      </c>
      <c r="Q312" s="12" t="str">
        <v>R1011</v>
      </c>
      <c r="R312" s="12">
        <v>36</v>
      </c>
      <c r="S312" s="12" t="str" cm="1">
        <f t="array" ref="S312">_xlfn.IFS(R312&lt;18,"Below 18",R312&lt;=29,"Young Adults",R312&lt;=44,"Adults",R312&lt;=59,"Middle-Aged Adults",R312&lt;=65,"Older Adults",R312&gt;65,"Above 65")</f>
        <v>Adults</v>
      </c>
    </row>
    <row r="313" spans="2:19" ht="15.5" hidden="1" x14ac:dyDescent="0.35">
      <c r="B313" s="11" t="s">
        <v>2060</v>
      </c>
      <c r="C313" s="12" t="str">
        <f>VLOOKUP(B313,'Customer Names'!A$2:D$2336,3,0)</f>
        <v xml:space="preserve">  Philip J</v>
      </c>
      <c r="D313" s="12" cm="1">
        <f t="array" ref="D313:L313">_xlfn.XLOOKUP(B313,'Medical Examinations'!A$2:A$2336,'Medical Examinations'!B$2:J$2336)</f>
        <v>22.37</v>
      </c>
      <c r="E313" s="12">
        <v>5.86</v>
      </c>
      <c r="F313" s="12" t="str">
        <v>yes</v>
      </c>
      <c r="G313" s="12" t="str">
        <v>No</v>
      </c>
      <c r="H313" s="12" t="str">
        <v>Yes</v>
      </c>
      <c r="I313" s="12">
        <v>1</v>
      </c>
      <c r="J313" s="12" t="str">
        <v>yes</v>
      </c>
      <c r="K313" s="12" t="str">
        <v>Obesity</v>
      </c>
      <c r="L313" s="12" t="str">
        <v>Pre-Diabetes</v>
      </c>
      <c r="M313" s="12" t="str" cm="1">
        <f t="array" ref="M313:R313">_xlfn.XLOOKUP(B313,'Hospitalisation Details'!A$2:A$2344,'Hospitalisation Details'!E$2:J$2344)</f>
        <v>3-Sep-1983</v>
      </c>
      <c r="N313" s="13">
        <v>30457.37</v>
      </c>
      <c r="O313" s="12" t="str">
        <v>tier - 2</v>
      </c>
      <c r="P313" s="12" t="str">
        <v>tier - 1</v>
      </c>
      <c r="Q313" s="12" t="str">
        <v>R1012</v>
      </c>
      <c r="R313" s="12">
        <v>39</v>
      </c>
      <c r="S313" s="12" t="str" cm="1">
        <f t="array" ref="S313">_xlfn.IFS(R313&lt;18,"Below 18",R313&lt;=29,"Young Adults",R313&lt;=44,"Adults",R313&lt;=59,"Middle-Aged Adults",R313&lt;=65,"Older Adults",R313&gt;65,"Above 65")</f>
        <v>Adults</v>
      </c>
    </row>
    <row r="314" spans="2:19" ht="15.5" hidden="1" x14ac:dyDescent="0.35">
      <c r="B314" s="11" t="s">
        <v>2059</v>
      </c>
      <c r="C314" s="12" t="str">
        <f>VLOOKUP(B314,'Customer Names'!A$2:D$2336,3,0)</f>
        <v xml:space="preserve">  Bryan L</v>
      </c>
      <c r="D314" s="12" cm="1">
        <f t="array" ref="D314:L314">_xlfn.XLOOKUP(B314,'Medical Examinations'!A$2:A$2336,'Medical Examinations'!B$2:J$2336)</f>
        <v>39.619999999999997</v>
      </c>
      <c r="E314" s="12">
        <v>4.28</v>
      </c>
      <c r="F314" s="12" t="str">
        <v>No</v>
      </c>
      <c r="G314" s="12" t="str">
        <v>No</v>
      </c>
      <c r="H314" s="12" t="str">
        <v>No</v>
      </c>
      <c r="I314" s="12">
        <v>1</v>
      </c>
      <c r="J314" s="12" t="str">
        <v>yes</v>
      </c>
      <c r="K314" s="12" t="str">
        <v>Obesity</v>
      </c>
      <c r="L314" s="12" t="str">
        <v>Normal</v>
      </c>
      <c r="M314" s="12" t="str" cm="1">
        <f t="array" ref="M314:R314">_xlfn.XLOOKUP(B314,'Hospitalisation Details'!A$2:A$2344,'Hospitalisation Details'!E$2:J$2344)</f>
        <v>28-Oct-1998</v>
      </c>
      <c r="N314" s="13">
        <v>30422.03</v>
      </c>
      <c r="O314" s="12" t="str">
        <v>tier - 2</v>
      </c>
      <c r="P314" s="12" t="str">
        <v>tier - 3</v>
      </c>
      <c r="Q314" s="12" t="str">
        <v>R1011</v>
      </c>
      <c r="R314" s="12">
        <v>24</v>
      </c>
      <c r="S314" s="12" t="str" cm="1">
        <f t="array" ref="S314">_xlfn.IFS(R314&lt;18,"Below 18",R314&lt;=29,"Young Adults",R314&lt;=44,"Adults",R314&lt;=59,"Middle-Aged Adults",R314&lt;=65,"Older Adults",R314&gt;65,"Above 65")</f>
        <v>Young Adults</v>
      </c>
    </row>
    <row r="315" spans="2:19" ht="15.5" hidden="1" x14ac:dyDescent="0.35">
      <c r="B315" s="11" t="s">
        <v>2058</v>
      </c>
      <c r="C315" s="12" t="str">
        <f>VLOOKUP(B315,'Customer Names'!A$2:D$2336,3,0)</f>
        <v xml:space="preserve">  Timothy F</v>
      </c>
      <c r="D315" s="12" cm="1">
        <f t="array" ref="D315:L315">_xlfn.XLOOKUP(B315,'Medical Examinations'!A$2:A$2336,'Medical Examinations'!B$2:J$2336)</f>
        <v>18.329999999999998</v>
      </c>
      <c r="E315" s="12">
        <v>4.16</v>
      </c>
      <c r="F315" s="12" t="str">
        <v>yes</v>
      </c>
      <c r="G315" s="12" t="str">
        <v>No</v>
      </c>
      <c r="H315" s="12" t="str">
        <v>No</v>
      </c>
      <c r="I315" s="12">
        <v>0</v>
      </c>
      <c r="J315" s="12" t="str">
        <v>yes</v>
      </c>
      <c r="K315" s="12" t="str">
        <v>Overweight</v>
      </c>
      <c r="L315" s="12" t="str">
        <v>Normal</v>
      </c>
      <c r="M315" s="12" t="str" cm="1">
        <f t="array" ref="M315:R315">_xlfn.XLOOKUP(B315,'Hospitalisation Details'!A$2:A$2344,'Hospitalisation Details'!E$2:J$2344)</f>
        <v>3-Sep-1976</v>
      </c>
      <c r="N315" s="13">
        <v>30409.53</v>
      </c>
      <c r="O315" s="12" t="str">
        <v>tier - 2</v>
      </c>
      <c r="P315" s="12" t="str">
        <v>tier - 3</v>
      </c>
      <c r="Q315" s="12" t="str">
        <v>R1012</v>
      </c>
      <c r="R315" s="12">
        <v>46</v>
      </c>
      <c r="S315" s="12" t="str" cm="1">
        <f t="array" ref="S315">_xlfn.IFS(R315&lt;18,"Below 18",R315&lt;=29,"Young Adults",R315&lt;=44,"Adults",R315&lt;=59,"Middle-Aged Adults",R315&lt;=65,"Older Adults",R315&gt;65,"Above 65")</f>
        <v>Middle-Aged Adults</v>
      </c>
    </row>
    <row r="316" spans="2:19" ht="15.5" hidden="1" x14ac:dyDescent="0.35">
      <c r="B316" s="11" t="s">
        <v>2057</v>
      </c>
      <c r="C316" s="12" t="str">
        <f>VLOOKUP(B316,'Customer Names'!A$2:D$2336,3,0)</f>
        <v xml:space="preserve">  Angielyn M</v>
      </c>
      <c r="D316" s="12" cm="1">
        <f t="array" ref="D316:L316">_xlfn.XLOOKUP(B316,'Medical Examinations'!A$2:A$2336,'Medical Examinations'!B$2:J$2336)</f>
        <v>17.11</v>
      </c>
      <c r="E316" s="12">
        <v>4.9800000000000004</v>
      </c>
      <c r="F316" s="12" t="str">
        <v>yes</v>
      </c>
      <c r="G316" s="12" t="str">
        <v>No</v>
      </c>
      <c r="H316" s="12" t="str">
        <v>Yes</v>
      </c>
      <c r="I316" s="12">
        <v>1</v>
      </c>
      <c r="J316" s="12" t="str">
        <v>yes</v>
      </c>
      <c r="K316" s="12" t="str">
        <v>Normal Weight</v>
      </c>
      <c r="L316" s="12" t="str">
        <v>Normal</v>
      </c>
      <c r="M316" s="12" t="str" cm="1">
        <f t="array" ref="M316:R316">_xlfn.XLOOKUP(B316,'Hospitalisation Details'!A$2:A$2344,'Hospitalisation Details'!E$2:J$2344)</f>
        <v>30-Jul-1969</v>
      </c>
      <c r="N316" s="13">
        <v>30366.93</v>
      </c>
      <c r="O316" s="12" t="str">
        <v>tier - 2</v>
      </c>
      <c r="P316" s="12" t="str">
        <v>tier - 2</v>
      </c>
      <c r="Q316" s="12" t="str">
        <v>R1011</v>
      </c>
      <c r="R316" s="12">
        <v>53</v>
      </c>
      <c r="S316" s="12" t="str" cm="1">
        <f t="array" ref="S316">_xlfn.IFS(R316&lt;18,"Below 18",R316&lt;=29,"Young Adults",R316&lt;=44,"Adults",R316&lt;=59,"Middle-Aged Adults",R316&lt;=65,"Older Adults",R316&gt;65,"Above 65")</f>
        <v>Middle-Aged Adults</v>
      </c>
    </row>
    <row r="317" spans="2:19" ht="15.5" hidden="1" x14ac:dyDescent="0.35">
      <c r="B317" s="11" t="s">
        <v>2056</v>
      </c>
      <c r="C317" s="12" t="str">
        <f>VLOOKUP(B317,'Customer Names'!A$2:D$2336,3,0)</f>
        <v xml:space="preserve">  Jeanie M</v>
      </c>
      <c r="D317" s="12" cm="1">
        <f t="array" ref="D317:L317">_xlfn.XLOOKUP(B317,'Medical Examinations'!A$2:A$2336,'Medical Examinations'!B$2:J$2336)</f>
        <v>43.5</v>
      </c>
      <c r="E317" s="12">
        <v>6.38</v>
      </c>
      <c r="F317" s="12" t="str">
        <v>No</v>
      </c>
      <c r="G317" s="12" t="str">
        <v>yes</v>
      </c>
      <c r="H317" s="12" t="str">
        <v>No</v>
      </c>
      <c r="I317" s="12">
        <v>1</v>
      </c>
      <c r="J317" s="12" t="str">
        <v>yes</v>
      </c>
      <c r="K317" s="12" t="str">
        <v>Normal Weight</v>
      </c>
      <c r="L317" s="12" t="str">
        <v>Pre-Diabetes</v>
      </c>
      <c r="M317" s="12" t="str" cm="1">
        <f t="array" ref="M317:R317">_xlfn.XLOOKUP(B317,'Hospitalisation Details'!A$2:A$2344,'Hospitalisation Details'!E$2:J$2344)</f>
        <v>1-Jun-2004</v>
      </c>
      <c r="N317" s="13">
        <v>30328.27</v>
      </c>
      <c r="O317" s="12" t="str">
        <v>tier - 2</v>
      </c>
      <c r="P317" s="12" t="str">
        <v>tier - 2</v>
      </c>
      <c r="Q317" s="12" t="str">
        <v>R1011</v>
      </c>
      <c r="R317" s="12">
        <v>19</v>
      </c>
      <c r="S317" s="12" t="str" cm="1">
        <f t="array" ref="S317">_xlfn.IFS(R317&lt;18,"Below 18",R317&lt;=29,"Young Adults",R317&lt;=44,"Adults",R317&lt;=59,"Middle-Aged Adults",R317&lt;=65,"Older Adults",R317&gt;65,"Above 65")</f>
        <v>Young Adults</v>
      </c>
    </row>
    <row r="318" spans="2:19" ht="15.5" hidden="1" x14ac:dyDescent="0.35">
      <c r="B318" s="11" t="s">
        <v>2055</v>
      </c>
      <c r="C318" s="12" t="str">
        <f>VLOOKUP(B318,'Customer Names'!A$2:D$2336,3,0)</f>
        <v xml:space="preserve">  Greg</v>
      </c>
      <c r="D318" s="12" cm="1">
        <f t="array" ref="D318:L318">_xlfn.XLOOKUP(B318,'Medical Examinations'!A$2:A$2336,'Medical Examinations'!B$2:J$2336)</f>
        <v>25.364999999999998</v>
      </c>
      <c r="E318" s="12">
        <v>5.19</v>
      </c>
      <c r="F318" s="12" t="str">
        <v>No</v>
      </c>
      <c r="G318" s="12" t="str">
        <v>No</v>
      </c>
      <c r="H318" s="12" t="str">
        <v>No</v>
      </c>
      <c r="I318" s="12">
        <v>2</v>
      </c>
      <c r="J318" s="12" t="str">
        <v>No</v>
      </c>
      <c r="K318" s="12" t="str">
        <v>Obesity</v>
      </c>
      <c r="L318" s="12" t="str">
        <v>Normal</v>
      </c>
      <c r="M318" s="12" t="str" cm="1">
        <f t="array" ref="M318:R318">_xlfn.XLOOKUP(B318,'Hospitalisation Details'!A$2:A$2344,'Hospitalisation Details'!E$2:J$2344)</f>
        <v>24-Jul-1972</v>
      </c>
      <c r="N318" s="13">
        <v>30284.639999999999</v>
      </c>
      <c r="O318" s="12" t="str">
        <v>tier - 1</v>
      </c>
      <c r="P318" s="12" t="str">
        <v>tier - 1</v>
      </c>
      <c r="Q318" s="12" t="str">
        <v>R1012</v>
      </c>
      <c r="R318" s="12">
        <v>50</v>
      </c>
      <c r="S318" s="12" t="str" cm="1">
        <f t="array" ref="S318">_xlfn.IFS(R318&lt;18,"Below 18",R318&lt;=29,"Young Adults",R318&lt;=44,"Adults",R318&lt;=59,"Middle-Aged Adults",R318&lt;=65,"Older Adults",R318&gt;65,"Above 65")</f>
        <v>Middle-Aged Adults</v>
      </c>
    </row>
    <row r="319" spans="2:19" ht="15.5" hidden="1" x14ac:dyDescent="0.35">
      <c r="B319" s="11" t="s">
        <v>2054</v>
      </c>
      <c r="C319" s="12" t="str">
        <f>VLOOKUP(B319,'Customer Names'!A$2:D$2336,3,0)</f>
        <v xml:space="preserve">  John</v>
      </c>
      <c r="D319" s="12" cm="1">
        <f t="array" ref="D319:L319">_xlfn.XLOOKUP(B319,'Medical Examinations'!A$2:A$2336,'Medical Examinations'!B$2:J$2336)</f>
        <v>28.594999999999999</v>
      </c>
      <c r="E319" s="12">
        <v>10.210000000000001</v>
      </c>
      <c r="F319" s="12" t="str">
        <v>No</v>
      </c>
      <c r="G319" s="12" t="str">
        <v>No</v>
      </c>
      <c r="H319" s="12" t="str">
        <v>No</v>
      </c>
      <c r="I319" s="12">
        <v>0</v>
      </c>
      <c r="J319" s="12" t="str">
        <v>No</v>
      </c>
      <c r="K319" s="12" t="str">
        <v>Overweight</v>
      </c>
      <c r="L319" s="12" t="str">
        <v>Diabetes</v>
      </c>
      <c r="M319" s="12" t="str" cm="1">
        <f t="array" ref="M319:R319">_xlfn.XLOOKUP(B319,'Hospitalisation Details'!A$2:A$2344,'Hospitalisation Details'!E$2:J$2344)</f>
        <v>15-Sep-1962</v>
      </c>
      <c r="N319" s="13">
        <v>30260</v>
      </c>
      <c r="O319" s="12" t="str">
        <v>tier - 1</v>
      </c>
      <c r="P319" s="12" t="str">
        <v>tier - 1</v>
      </c>
      <c r="Q319" s="12" t="str">
        <v>R1014</v>
      </c>
      <c r="R319" s="12">
        <v>60</v>
      </c>
      <c r="S319" s="12" t="str" cm="1">
        <f t="array" ref="S319">_xlfn.IFS(R319&lt;18,"Below 18",R319&lt;=29,"Young Adults",R319&lt;=44,"Adults",R319&lt;=59,"Middle-Aged Adults",R319&lt;=65,"Older Adults",R319&gt;65,"Above 65")</f>
        <v>Older Adults</v>
      </c>
    </row>
    <row r="320" spans="2:19" ht="15.5" x14ac:dyDescent="0.35">
      <c r="B320" s="11" t="s">
        <v>2053</v>
      </c>
      <c r="C320" s="12" t="str">
        <f>VLOOKUP(B320,'Customer Names'!A$2:D$2336,3,0)</f>
        <v xml:space="preserve">  Aliaksandr</v>
      </c>
      <c r="D320" s="12" cm="1">
        <f t="array" ref="D320:L320">_xlfn.XLOOKUP(B320,'Medical Examinations'!A$2:A$2336,'Medical Examinations'!B$2:J$2336)</f>
        <v>29.83</v>
      </c>
      <c r="E320" s="12">
        <v>9.6999999999999993</v>
      </c>
      <c r="F320" s="12" t="str">
        <v>yes</v>
      </c>
      <c r="G320" s="12" t="str">
        <v>No</v>
      </c>
      <c r="H320" s="12" t="str">
        <v>Yes</v>
      </c>
      <c r="I320" s="12">
        <v>1</v>
      </c>
      <c r="J320" s="12" t="str">
        <v>yes</v>
      </c>
      <c r="K320" s="12" t="str">
        <v>Obesity</v>
      </c>
      <c r="L320" s="12" t="str">
        <v>Diabetes</v>
      </c>
      <c r="M320" s="12" t="str" cm="1">
        <f t="array" ref="M320:R320">_xlfn.XLOOKUP(B320,'Hospitalisation Details'!A$2:A$2344,'Hospitalisation Details'!E$2:J$2344)</f>
        <v>13-Sep-1963</v>
      </c>
      <c r="N320" s="13">
        <v>30184.94</v>
      </c>
      <c r="O320" s="12" t="str">
        <v>tier - 1</v>
      </c>
      <c r="P320" s="12" t="str">
        <v>tier - 1</v>
      </c>
      <c r="Q320" s="12" t="str">
        <v>R1014</v>
      </c>
      <c r="R320" s="12">
        <v>59</v>
      </c>
      <c r="S320" s="12" t="str" cm="1">
        <f t="array" ref="S320">_xlfn.IFS(R320&lt;18,"Below 18",R320&lt;=29,"Young Adults",R320&lt;=44,"Adults",R320&lt;=59,"Middle-Aged Adults",R320&lt;=65,"Older Adults",R320&gt;65,"Above 65")</f>
        <v>Middle-Aged Adults</v>
      </c>
    </row>
    <row r="321" spans="2:19" ht="15.5" hidden="1" x14ac:dyDescent="0.35">
      <c r="B321" s="11" t="s">
        <v>2052</v>
      </c>
      <c r="C321" s="12" t="str">
        <f>VLOOKUP(B321,'Customer Names'!A$2:D$2336,3,0)</f>
        <v xml:space="preserve">  Jason M</v>
      </c>
      <c r="D321" s="12" cm="1">
        <f t="array" ref="D321:L321">_xlfn.XLOOKUP(B321,'Medical Examinations'!A$2:A$2336,'Medical Examinations'!B$2:J$2336)</f>
        <v>24.7</v>
      </c>
      <c r="E321" s="12">
        <v>10.25</v>
      </c>
      <c r="F321" s="12" t="str">
        <v>No</v>
      </c>
      <c r="G321" s="12" t="str">
        <v>No</v>
      </c>
      <c r="H321" s="12" t="str">
        <v>No</v>
      </c>
      <c r="I321" s="12">
        <v>3</v>
      </c>
      <c r="J321" s="12" t="str">
        <v>No</v>
      </c>
      <c r="K321" s="12" t="str">
        <v>Obesity</v>
      </c>
      <c r="L321" s="12" t="str">
        <v>Diabetes</v>
      </c>
      <c r="M321" s="12" t="str" cm="1">
        <f t="array" ref="M321:R321">_xlfn.XLOOKUP(B321,'Hospitalisation Details'!A$2:A$2344,'Hospitalisation Details'!E$2:J$2344)</f>
        <v>11-Aug-1958</v>
      </c>
      <c r="N321" s="13">
        <v>30166.62</v>
      </c>
      <c r="O321" s="12" t="str">
        <v>tier - 1</v>
      </c>
      <c r="P321" s="12" t="str">
        <v>tier - 3</v>
      </c>
      <c r="Q321" s="12" t="str">
        <v>R1012</v>
      </c>
      <c r="R321" s="12">
        <v>64</v>
      </c>
      <c r="S321" s="12" t="str" cm="1">
        <f t="array" ref="S321">_xlfn.IFS(R321&lt;18,"Below 18",R321&lt;=29,"Young Adults",R321&lt;=44,"Adults",R321&lt;=59,"Middle-Aged Adults",R321&lt;=65,"Older Adults",R321&gt;65,"Above 65")</f>
        <v>Older Adults</v>
      </c>
    </row>
    <row r="322" spans="2:19" ht="15.5" x14ac:dyDescent="0.35">
      <c r="B322" s="11" t="s">
        <v>2051</v>
      </c>
      <c r="C322" s="12" t="str">
        <f>VLOOKUP(B322,'Customer Names'!A$2:D$2336,3,0)</f>
        <v xml:space="preserve">  Sheera K</v>
      </c>
      <c r="D322" s="12" cm="1">
        <f t="array" ref="D322:L322">_xlfn.XLOOKUP(B322,'Medical Examinations'!A$2:A$2336,'Medical Examinations'!B$2:J$2336)</f>
        <v>17.940000000000001</v>
      </c>
      <c r="E322" s="12">
        <v>9.77</v>
      </c>
      <c r="F322" s="12" t="str">
        <v>No</v>
      </c>
      <c r="G322" s="12" t="str">
        <v>No</v>
      </c>
      <c r="H322" s="12" t="str">
        <v>No</v>
      </c>
      <c r="I322" s="12">
        <v>0</v>
      </c>
      <c r="J322" s="12" t="str">
        <v>yes</v>
      </c>
      <c r="K322" s="12" t="str">
        <v>Obesity</v>
      </c>
      <c r="L322" s="12" t="str">
        <v>Diabetes</v>
      </c>
      <c r="M322" s="12" t="str" cm="1">
        <f t="array" ref="M322:R322">_xlfn.XLOOKUP(B322,'Hospitalisation Details'!A$2:A$2344,'Hospitalisation Details'!E$2:J$2344)</f>
        <v>25-Dec-1971</v>
      </c>
      <c r="N322" s="13">
        <v>30134.75</v>
      </c>
      <c r="O322" s="12" t="str">
        <v>tier - 2</v>
      </c>
      <c r="P322" s="12" t="str">
        <v>tier - 3</v>
      </c>
      <c r="Q322" s="12" t="str">
        <v>R1011</v>
      </c>
      <c r="R322" s="12">
        <v>51</v>
      </c>
      <c r="S322" s="12" t="str" cm="1">
        <f t="array" ref="S322">_xlfn.IFS(R322&lt;18,"Below 18",R322&lt;=29,"Young Adults",R322&lt;=44,"Adults",R322&lt;=59,"Middle-Aged Adults",R322&lt;=65,"Older Adults",R322&gt;65,"Above 65")</f>
        <v>Middle-Aged Adults</v>
      </c>
    </row>
    <row r="323" spans="2:19" ht="15.5" hidden="1" x14ac:dyDescent="0.35">
      <c r="B323" s="11" t="s">
        <v>2050</v>
      </c>
      <c r="C323" s="12" t="str">
        <f>VLOOKUP(B323,'Customer Names'!A$2:D$2336,3,0)</f>
        <v xml:space="preserve">  Janice</v>
      </c>
      <c r="D323" s="12" cm="1">
        <f t="array" ref="D323:L323">_xlfn.XLOOKUP(B323,'Medical Examinations'!A$2:A$2336,'Medical Examinations'!B$2:J$2336)</f>
        <v>21.08</v>
      </c>
      <c r="E323" s="12">
        <v>4.83</v>
      </c>
      <c r="F323" s="12" t="str">
        <v>No</v>
      </c>
      <c r="G323" s="12" t="str">
        <v>No</v>
      </c>
      <c r="H323" s="12" t="str">
        <v>Yes</v>
      </c>
      <c r="I323" s="12">
        <v>1</v>
      </c>
      <c r="J323" s="12" t="str">
        <v>yes</v>
      </c>
      <c r="K323" s="12" t="str">
        <v>Normal Weight</v>
      </c>
      <c r="L323" s="12" t="str">
        <v>Normal</v>
      </c>
      <c r="M323" s="12" t="str" cm="1">
        <f t="array" ref="M323:R323">_xlfn.XLOOKUP(B323,'Hospitalisation Details'!A$2:A$2344,'Hospitalisation Details'!E$2:J$2344)</f>
        <v>2-Sep-1979</v>
      </c>
      <c r="N323" s="13">
        <v>30095.97</v>
      </c>
      <c r="O323" s="12" t="str">
        <v>tier - 2</v>
      </c>
      <c r="P323" s="12" t="str">
        <v>tier - 3</v>
      </c>
      <c r="Q323" s="12" t="str">
        <v>R1011</v>
      </c>
      <c r="R323" s="12">
        <v>43</v>
      </c>
      <c r="S323" s="12" t="str" cm="1">
        <f t="array" ref="S323">_xlfn.IFS(R323&lt;18,"Below 18",R323&lt;=29,"Young Adults",R323&lt;=44,"Adults",R323&lt;=59,"Middle-Aged Adults",R323&lt;=65,"Older Adults",R323&gt;65,"Above 65")</f>
        <v>Adults</v>
      </c>
    </row>
    <row r="324" spans="2:19" ht="15.5" hidden="1" x14ac:dyDescent="0.35">
      <c r="B324" s="11" t="s">
        <v>2049</v>
      </c>
      <c r="C324" s="12" t="str">
        <f>VLOOKUP(B324,'Customer Names'!A$2:D$2336,3,0)</f>
        <v xml:space="preserve">  Timothy G</v>
      </c>
      <c r="D324" s="12" cm="1">
        <f t="array" ref="D324:L324">_xlfn.XLOOKUP(B324,'Medical Examinations'!A$2:A$2336,'Medical Examinations'!B$2:J$2336)</f>
        <v>37.715000000000003</v>
      </c>
      <c r="E324" s="12">
        <v>10.86</v>
      </c>
      <c r="F324" s="12" t="str">
        <v>yes</v>
      </c>
      <c r="G324" s="12" t="str">
        <v>No</v>
      </c>
      <c r="H324" s="12" t="str">
        <v>No</v>
      </c>
      <c r="I324" s="12">
        <v>0</v>
      </c>
      <c r="J324" s="12" t="str">
        <v>No</v>
      </c>
      <c r="K324" s="12" t="str">
        <v>Obesity</v>
      </c>
      <c r="L324" s="12" t="str">
        <v>Diabetes</v>
      </c>
      <c r="M324" s="12" t="str" cm="1">
        <f t="array" ref="M324:R324">_xlfn.XLOOKUP(B324,'Hospitalisation Details'!A$2:A$2344,'Hospitalisation Details'!E$2:J$2344)</f>
        <v>16-Jun-1967</v>
      </c>
      <c r="N324" s="13">
        <v>30063.58</v>
      </c>
      <c r="O324" s="12" t="str">
        <v>tier - 1</v>
      </c>
      <c r="P324" s="12" t="str">
        <v>tier - 1</v>
      </c>
      <c r="Q324" s="12" t="str">
        <v>R1012</v>
      </c>
      <c r="R324" s="12">
        <v>55</v>
      </c>
      <c r="S324" s="12" t="str" cm="1">
        <f t="array" ref="S324">_xlfn.IFS(R324&lt;18,"Below 18",R324&lt;=29,"Young Adults",R324&lt;=44,"Adults",R324&lt;=59,"Middle-Aged Adults",R324&lt;=65,"Older Adults",R324&gt;65,"Above 65")</f>
        <v>Middle-Aged Adults</v>
      </c>
    </row>
    <row r="325" spans="2:19" ht="15.5" x14ac:dyDescent="0.35">
      <c r="B325" s="11" t="s">
        <v>2048</v>
      </c>
      <c r="C325" s="12" t="str">
        <f>VLOOKUP(B325,'Customer Names'!A$2:D$2336,3,0)</f>
        <v xml:space="preserve">  Alan R</v>
      </c>
      <c r="D325" s="12" cm="1">
        <f t="array" ref="D325:L325">_xlfn.XLOOKUP(B325,'Medical Examinations'!A$2:A$2336,'Medical Examinations'!B$2:J$2336)</f>
        <v>22.39</v>
      </c>
      <c r="E325" s="12">
        <v>9.5299999999999994</v>
      </c>
      <c r="F325" s="12" t="str">
        <v>yes</v>
      </c>
      <c r="G325" s="12" t="str">
        <v>No</v>
      </c>
      <c r="H325" s="12" t="str">
        <v>No</v>
      </c>
      <c r="I325" s="12">
        <v>0</v>
      </c>
      <c r="J325" s="12" t="str">
        <v>yes</v>
      </c>
      <c r="K325" s="12" t="str">
        <v>Overweight</v>
      </c>
      <c r="L325" s="12" t="str">
        <v>Diabetes</v>
      </c>
      <c r="M325" s="12" t="str" cm="1">
        <f t="array" ref="M325:R325">_xlfn.XLOOKUP(B325,'Hospitalisation Details'!A$2:A$2344,'Hospitalisation Details'!E$2:J$2344)</f>
        <v>4-Aug-1981</v>
      </c>
      <c r="N325" s="13">
        <v>30026.87</v>
      </c>
      <c r="O325" s="12" t="str">
        <v>tier - 2</v>
      </c>
      <c r="P325" s="12" t="str">
        <v>tier - 3</v>
      </c>
      <c r="Q325" s="12" t="str">
        <v>R1012</v>
      </c>
      <c r="R325" s="12">
        <v>41</v>
      </c>
      <c r="S325" s="12" t="str" cm="1">
        <f t="array" ref="S325">_xlfn.IFS(R325&lt;18,"Below 18",R325&lt;=29,"Young Adults",R325&lt;=44,"Adults",R325&lt;=59,"Middle-Aged Adults",R325&lt;=65,"Older Adults",R325&gt;65,"Above 65")</f>
        <v>Adults</v>
      </c>
    </row>
    <row r="326" spans="2:19" ht="15.5" hidden="1" x14ac:dyDescent="0.35">
      <c r="B326" s="11" t="s">
        <v>2047</v>
      </c>
      <c r="C326" s="12" t="str">
        <f>VLOOKUP(B326,'Customer Names'!A$2:D$2336,3,0)</f>
        <v xml:space="preserve">  Michael</v>
      </c>
      <c r="D326" s="12" cm="1">
        <f t="array" ref="D326:L326">_xlfn.XLOOKUP(B326,'Medical Examinations'!A$2:A$2336,'Medical Examinations'!B$2:J$2336)</f>
        <v>28.78</v>
      </c>
      <c r="E326" s="12">
        <v>5.68</v>
      </c>
      <c r="F326" s="12" t="str">
        <v>No</v>
      </c>
      <c r="G326" s="12" t="str">
        <v>No</v>
      </c>
      <c r="H326" s="12" t="str">
        <v>No</v>
      </c>
      <c r="I326" s="12">
        <v>0</v>
      </c>
      <c r="J326" s="12" t="str">
        <v>yes</v>
      </c>
      <c r="K326" s="12" t="str">
        <v>Normal Weight</v>
      </c>
      <c r="L326" s="12" t="str">
        <v>Normal</v>
      </c>
      <c r="M326" s="12" t="str" cm="1">
        <f t="array" ref="M326:R326">_xlfn.XLOOKUP(B326,'Hospitalisation Details'!A$2:A$2344,'Hospitalisation Details'!E$2:J$2344)</f>
        <v>5-Oct-1991</v>
      </c>
      <c r="N326" s="13">
        <v>29969.67</v>
      </c>
      <c r="O326" s="12" t="str">
        <v>tier - 1</v>
      </c>
      <c r="P326" s="12" t="str">
        <v>tier - 1</v>
      </c>
      <c r="Q326" s="12" t="str">
        <v>R1011</v>
      </c>
      <c r="R326" s="12">
        <v>31</v>
      </c>
      <c r="S326" s="12" t="str" cm="1">
        <f t="array" ref="S326">_xlfn.IFS(R326&lt;18,"Below 18",R326&lt;=29,"Young Adults",R326&lt;=44,"Adults",R326&lt;=59,"Middle-Aged Adults",R326&lt;=65,"Older Adults",R326&gt;65,"Above 65")</f>
        <v>Adults</v>
      </c>
    </row>
    <row r="327" spans="2:19" ht="15.5" hidden="1" x14ac:dyDescent="0.35">
      <c r="B327" s="11" t="s">
        <v>2046</v>
      </c>
      <c r="C327" s="12" t="str">
        <f>VLOOKUP(B327,'Customer Names'!A$2:D$2336,3,0)</f>
        <v xml:space="preserve">  Marie-France</v>
      </c>
      <c r="D327" s="12" cm="1">
        <f t="array" ref="D327:L327">_xlfn.XLOOKUP(B327,'Medical Examinations'!A$2:A$2336,'Medical Examinations'!B$2:J$2336)</f>
        <v>18.329999999999998</v>
      </c>
      <c r="E327" s="12">
        <v>5.57</v>
      </c>
      <c r="F327" s="12" t="str">
        <v>yes</v>
      </c>
      <c r="G327" s="12" t="str">
        <v>No</v>
      </c>
      <c r="H327" s="12" t="str">
        <v>No</v>
      </c>
      <c r="I327" s="12">
        <v>0</v>
      </c>
      <c r="J327" s="12" t="str">
        <v>yes</v>
      </c>
      <c r="K327" s="12" t="str">
        <v>Overweight</v>
      </c>
      <c r="L327" s="12" t="str">
        <v>Normal</v>
      </c>
      <c r="M327" s="12" t="str" cm="1">
        <f t="array" ref="M327:R327">_xlfn.XLOOKUP(B327,'Hospitalisation Details'!A$2:A$2344,'Hospitalisation Details'!E$2:J$2344)</f>
        <v>12-Jun-1976</v>
      </c>
      <c r="N327" s="13">
        <v>29933.75</v>
      </c>
      <c r="O327" s="12" t="str">
        <v>tier - 1</v>
      </c>
      <c r="P327" s="12" t="str">
        <v>tier - 1</v>
      </c>
      <c r="Q327" s="12" t="str">
        <v>R1011</v>
      </c>
      <c r="R327" s="12">
        <v>46</v>
      </c>
      <c r="S327" s="12" t="str" cm="1">
        <f t="array" ref="S327">_xlfn.IFS(R327&lt;18,"Below 18",R327&lt;=29,"Young Adults",R327&lt;=44,"Adults",R327&lt;=59,"Middle-Aged Adults",R327&lt;=65,"Older Adults",R327&gt;65,"Above 65")</f>
        <v>Middle-Aged Adults</v>
      </c>
    </row>
    <row r="328" spans="2:19" ht="15.5" hidden="1" x14ac:dyDescent="0.35">
      <c r="B328" s="11" t="s">
        <v>2045</v>
      </c>
      <c r="C328" s="12" t="str">
        <f>VLOOKUP(B328,'Customer Names'!A$2:D$2336,3,0)</f>
        <v xml:space="preserve">  Erik F</v>
      </c>
      <c r="D328" s="12" cm="1">
        <f t="array" ref="D328:L328">_xlfn.XLOOKUP(B328,'Medical Examinations'!A$2:A$2336,'Medical Examinations'!B$2:J$2336)</f>
        <v>26.39</v>
      </c>
      <c r="E328" s="12">
        <v>4.58</v>
      </c>
      <c r="F328" s="12" t="str">
        <v>yes</v>
      </c>
      <c r="G328" s="12" t="str">
        <v>No</v>
      </c>
      <c r="H328" s="12" t="str">
        <v>No</v>
      </c>
      <c r="I328" s="12">
        <v>1</v>
      </c>
      <c r="J328" s="12" t="str">
        <v>yes</v>
      </c>
      <c r="K328" s="12" t="str">
        <v>Obesity</v>
      </c>
      <c r="L328" s="12" t="str">
        <v>Normal</v>
      </c>
      <c r="M328" s="12" t="str" cm="1">
        <f t="array" ref="M328:R328">_xlfn.XLOOKUP(B328,'Hospitalisation Details'!A$2:A$2344,'Hospitalisation Details'!E$2:J$2344)</f>
        <v>30-Dec-1988</v>
      </c>
      <c r="N328" s="13">
        <v>29929.56</v>
      </c>
      <c r="O328" s="12" t="str">
        <v>tier - 1</v>
      </c>
      <c r="P328" s="12" t="str">
        <v>tier - 1</v>
      </c>
      <c r="Q328" s="12" t="str">
        <v>R1011</v>
      </c>
      <c r="R328" s="12">
        <v>34</v>
      </c>
      <c r="S328" s="12" t="str" cm="1">
        <f t="array" ref="S328">_xlfn.IFS(R328&lt;18,"Below 18",R328&lt;=29,"Young Adults",R328&lt;=44,"Adults",R328&lt;=59,"Middle-Aged Adults",R328&lt;=65,"Older Adults",R328&gt;65,"Above 65")</f>
        <v>Adults</v>
      </c>
    </row>
    <row r="329" spans="2:19" ht="15.5" x14ac:dyDescent="0.35">
      <c r="B329" s="11" t="s">
        <v>2044</v>
      </c>
      <c r="C329" s="12" t="str">
        <f>VLOOKUP(B329,'Customer Names'!A$2:D$2336,3,0)</f>
        <v xml:space="preserve">  Andrew</v>
      </c>
      <c r="D329" s="12" cm="1">
        <f t="array" ref="D329:L329">_xlfn.XLOOKUP(B329,'Medical Examinations'!A$2:A$2336,'Medical Examinations'!B$2:J$2336)</f>
        <v>19.260000000000002</v>
      </c>
      <c r="E329" s="12">
        <v>8.9600000000000009</v>
      </c>
      <c r="F329" s="12" t="str">
        <v>yes</v>
      </c>
      <c r="G329" s="12" t="str">
        <v>No</v>
      </c>
      <c r="H329" s="12" t="str">
        <v>No</v>
      </c>
      <c r="I329" s="12">
        <v>1</v>
      </c>
      <c r="J329" s="12" t="str">
        <v>yes</v>
      </c>
      <c r="K329" s="12" t="str">
        <v>Obesity</v>
      </c>
      <c r="L329" s="12" t="str">
        <v>Diabetes</v>
      </c>
      <c r="M329" s="12" t="str" cm="1">
        <f t="array" ref="M329:R329">_xlfn.XLOOKUP(B329,'Hospitalisation Details'!A$2:A$2344,'Hospitalisation Details'!E$2:J$2344)</f>
        <v>19-Aug-1975</v>
      </c>
      <c r="N329" s="13">
        <v>29899.25</v>
      </c>
      <c r="O329" s="12" t="str">
        <v>tier - 1</v>
      </c>
      <c r="P329" s="12" t="str">
        <v>tier - 3</v>
      </c>
      <c r="Q329" s="12" t="str">
        <v>R1011</v>
      </c>
      <c r="R329" s="12">
        <v>47</v>
      </c>
      <c r="S329" s="12" t="str" cm="1">
        <f t="array" ref="S329">_xlfn.IFS(R329&lt;18,"Below 18",R329&lt;=29,"Young Adults",R329&lt;=44,"Adults",R329&lt;=59,"Middle-Aged Adults",R329&lt;=65,"Older Adults",R329&gt;65,"Above 65")</f>
        <v>Middle-Aged Adults</v>
      </c>
    </row>
    <row r="330" spans="2:19" ht="15.5" hidden="1" x14ac:dyDescent="0.35">
      <c r="B330" s="11" t="s">
        <v>2043</v>
      </c>
      <c r="C330" s="12" t="str">
        <f>VLOOKUP(B330,'Customer Names'!A$2:D$2336,3,0)</f>
        <v xml:space="preserve">  Anthony</v>
      </c>
      <c r="D330" s="12" cm="1">
        <f t="array" ref="D330:L330">_xlfn.XLOOKUP(B330,'Medical Examinations'!A$2:A$2336,'Medical Examinations'!B$2:J$2336)</f>
        <v>26.92</v>
      </c>
      <c r="E330" s="12">
        <v>6.09</v>
      </c>
      <c r="F330" s="12" t="str">
        <v>No</v>
      </c>
      <c r="G330" s="12" t="str">
        <v>No</v>
      </c>
      <c r="H330" s="12" t="str">
        <v>No</v>
      </c>
      <c r="I330" s="12">
        <v>0</v>
      </c>
      <c r="J330" s="12" t="str">
        <v>yes</v>
      </c>
      <c r="K330" s="12" t="str">
        <v>Normal Weight</v>
      </c>
      <c r="L330" s="12" t="str">
        <v>Pre-Diabetes</v>
      </c>
      <c r="M330" s="12" t="str" cm="1">
        <f t="array" ref="M330:R330">_xlfn.XLOOKUP(B330,'Hospitalisation Details'!A$2:A$2344,'Hospitalisation Details'!E$2:J$2344)</f>
        <v>30-Dec-1989</v>
      </c>
      <c r="N330" s="13">
        <v>29852.48</v>
      </c>
      <c r="O330" s="12" t="str">
        <v>tier - 1</v>
      </c>
      <c r="P330" s="12" t="str">
        <v>tier - 3</v>
      </c>
      <c r="Q330" s="12" t="str">
        <v>R1011</v>
      </c>
      <c r="R330" s="12">
        <v>33</v>
      </c>
      <c r="S330" s="12" t="str" cm="1">
        <f t="array" ref="S330">_xlfn.IFS(R330&lt;18,"Below 18",R330&lt;=29,"Young Adults",R330&lt;=44,"Adults",R330&lt;=59,"Middle-Aged Adults",R330&lt;=65,"Older Adults",R330&gt;65,"Above 65")</f>
        <v>Adults</v>
      </c>
    </row>
    <row r="331" spans="2:19" ht="15.5" hidden="1" x14ac:dyDescent="0.35">
      <c r="B331" s="11" t="s">
        <v>2042</v>
      </c>
      <c r="C331" s="12" t="str">
        <f>VLOOKUP(B331,'Customer Names'!A$2:D$2336,3,0)</f>
        <v xml:space="preserve">  Chris</v>
      </c>
      <c r="D331" s="12" cm="1">
        <f t="array" ref="D331:L331">_xlfn.XLOOKUP(B331,'Medical Examinations'!A$2:A$2336,'Medical Examinations'!B$2:J$2336)</f>
        <v>19.73</v>
      </c>
      <c r="E331" s="12">
        <v>4.3600000000000003</v>
      </c>
      <c r="F331" s="12" t="str">
        <v>No</v>
      </c>
      <c r="G331" s="12" t="str">
        <v>No</v>
      </c>
      <c r="H331" s="12" t="str">
        <v>No</v>
      </c>
      <c r="I331" s="12">
        <v>0</v>
      </c>
      <c r="J331" s="12" t="str">
        <v>yes</v>
      </c>
      <c r="K331" s="12" t="str">
        <v>Overweight</v>
      </c>
      <c r="L331" s="12" t="str">
        <v>Normal</v>
      </c>
      <c r="M331" s="12" t="str" cm="1">
        <f t="array" ref="M331:R331">_xlfn.XLOOKUP(B331,'Hospitalisation Details'!A$2:A$2344,'Hospitalisation Details'!E$2:J$2344)</f>
        <v>29-Oct-1982</v>
      </c>
      <c r="N331" s="13">
        <v>29818.76</v>
      </c>
      <c r="O331" s="12" t="str">
        <v>tier - 1</v>
      </c>
      <c r="P331" s="12" t="str">
        <v>tier - 1</v>
      </c>
      <c r="Q331" s="12" t="str">
        <v>R1012</v>
      </c>
      <c r="R331" s="12">
        <v>40</v>
      </c>
      <c r="S331" s="12" t="str" cm="1">
        <f t="array" ref="S331">_xlfn.IFS(R331&lt;18,"Below 18",R331&lt;=29,"Young Adults",R331&lt;=44,"Adults",R331&lt;=59,"Middle-Aged Adults",R331&lt;=65,"Older Adults",R331&gt;65,"Above 65")</f>
        <v>Adults</v>
      </c>
    </row>
    <row r="332" spans="2:19" ht="15.5" x14ac:dyDescent="0.35">
      <c r="B332" s="11" t="s">
        <v>2041</v>
      </c>
      <c r="C332" s="12" t="str">
        <f>VLOOKUP(B332,'Customer Names'!A$2:D$2336,3,0)</f>
        <v xml:space="preserve">  Yu</v>
      </c>
      <c r="D332" s="12" cm="1">
        <f t="array" ref="D332:L332">_xlfn.XLOOKUP(B332,'Medical Examinations'!A$2:A$2336,'Medical Examinations'!B$2:J$2336)</f>
        <v>23.56</v>
      </c>
      <c r="E332" s="12">
        <v>11.74</v>
      </c>
      <c r="F332" s="12" t="str">
        <v>yes</v>
      </c>
      <c r="G332" s="12" t="str">
        <v>No</v>
      </c>
      <c r="H332" s="12" t="str">
        <v>No</v>
      </c>
      <c r="I332" s="12">
        <v>0</v>
      </c>
      <c r="J332" s="12" t="str">
        <v>yes</v>
      </c>
      <c r="K332" s="12" t="str">
        <v>Obesity</v>
      </c>
      <c r="L332" s="12" t="str">
        <v>Diabetes</v>
      </c>
      <c r="M332" s="12" t="str" cm="1">
        <f t="array" ref="M332:R332">_xlfn.XLOOKUP(B332,'Hospitalisation Details'!A$2:A$2344,'Hospitalisation Details'!E$2:J$2344)</f>
        <v>13-Aug-1981</v>
      </c>
      <c r="N332" s="13">
        <v>29816.639999999999</v>
      </c>
      <c r="O332" s="12" t="str">
        <v>tier - 1</v>
      </c>
      <c r="P332" s="12" t="str">
        <v>tier - 2</v>
      </c>
      <c r="Q332" s="12" t="str">
        <v>R1011</v>
      </c>
      <c r="R332" s="12">
        <v>41</v>
      </c>
      <c r="S332" s="12" t="str" cm="1">
        <f t="array" ref="S332">_xlfn.IFS(R332&lt;18,"Below 18",R332&lt;=29,"Young Adults",R332&lt;=44,"Adults",R332&lt;=59,"Middle-Aged Adults",R332&lt;=65,"Older Adults",R332&gt;65,"Above 65")</f>
        <v>Adults</v>
      </c>
    </row>
    <row r="333" spans="2:19" ht="15.5" hidden="1" x14ac:dyDescent="0.35">
      <c r="B333" s="11" t="s">
        <v>2040</v>
      </c>
      <c r="C333" s="12" t="str">
        <f>VLOOKUP(B333,'Customer Names'!A$2:D$2336,3,0)</f>
        <v xml:space="preserve">  Caleb N</v>
      </c>
      <c r="D333" s="12" cm="1">
        <f t="array" ref="D333:L333">_xlfn.XLOOKUP(B333,'Medical Examinations'!A$2:A$2336,'Medical Examinations'!B$2:J$2336)</f>
        <v>37.67</v>
      </c>
      <c r="E333" s="12">
        <v>5.89</v>
      </c>
      <c r="F333" s="12" t="str">
        <v>No</v>
      </c>
      <c r="G333" s="12" t="str">
        <v>No</v>
      </c>
      <c r="H333" s="12" t="str">
        <v>No</v>
      </c>
      <c r="I333" s="12">
        <v>1</v>
      </c>
      <c r="J333" s="12" t="str">
        <v>yes</v>
      </c>
      <c r="K333" s="12" t="str">
        <v>Obesity</v>
      </c>
      <c r="L333" s="12" t="str">
        <v>Pre-Diabetes</v>
      </c>
      <c r="M333" s="12" t="str" cm="1">
        <f t="array" ref="M333:R333">_xlfn.XLOOKUP(B333,'Hospitalisation Details'!A$2:A$2344,'Hospitalisation Details'!E$2:J$2344)</f>
        <v>20-Jun-1998</v>
      </c>
      <c r="N333" s="13">
        <v>29760.6</v>
      </c>
      <c r="O333" s="12" t="str">
        <v>tier - 1</v>
      </c>
      <c r="P333" s="12" t="str">
        <v>tier - 2</v>
      </c>
      <c r="Q333" s="12" t="str">
        <v>R1011</v>
      </c>
      <c r="R333" s="12">
        <v>24</v>
      </c>
      <c r="S333" s="12" t="str" cm="1">
        <f t="array" ref="S333">_xlfn.IFS(R333&lt;18,"Below 18",R333&lt;=29,"Young Adults",R333&lt;=44,"Adults",R333&lt;=59,"Middle-Aged Adults",R333&lt;=65,"Older Adults",R333&gt;65,"Above 65")</f>
        <v>Young Adults</v>
      </c>
    </row>
    <row r="334" spans="2:19" ht="15.5" x14ac:dyDescent="0.35">
      <c r="B334" s="11" t="s">
        <v>2039</v>
      </c>
      <c r="C334" s="12" t="str">
        <f>VLOOKUP(B334,'Customer Names'!A$2:D$2336,3,0)</f>
        <v xml:space="preserve">  Jason M</v>
      </c>
      <c r="D334" s="12" cm="1">
        <f t="array" ref="D334:L334">_xlfn.XLOOKUP(B334,'Medical Examinations'!A$2:A$2336,'Medical Examinations'!B$2:J$2336)</f>
        <v>18.73</v>
      </c>
      <c r="E334" s="12">
        <v>10.64</v>
      </c>
      <c r="F334" s="12" t="str">
        <v>No</v>
      </c>
      <c r="G334" s="12" t="str">
        <v>No</v>
      </c>
      <c r="H334" s="12" t="str">
        <v>No</v>
      </c>
      <c r="I334" s="12">
        <v>2</v>
      </c>
      <c r="J334" s="12" t="str">
        <v>yes</v>
      </c>
      <c r="K334" s="12" t="str">
        <v>Obesity</v>
      </c>
      <c r="L334" s="12" t="str">
        <v>Diabetes</v>
      </c>
      <c r="M334" s="12" t="str" cm="1">
        <f t="array" ref="M334:R334">_xlfn.XLOOKUP(B334,'Hospitalisation Details'!A$2:A$2344,'Hospitalisation Details'!E$2:J$2344)</f>
        <v>23-Aug-1973</v>
      </c>
      <c r="N334" s="13">
        <v>29757.69</v>
      </c>
      <c r="O334" s="12" t="str">
        <v>tier - 1</v>
      </c>
      <c r="P334" s="12" t="str">
        <v>tier - 3</v>
      </c>
      <c r="Q334" s="12" t="str">
        <v>R1011</v>
      </c>
      <c r="R334" s="12">
        <v>49</v>
      </c>
      <c r="S334" s="12" t="str" cm="1">
        <f t="array" ref="S334">_xlfn.IFS(R334&lt;18,"Below 18",R334&lt;=29,"Young Adults",R334&lt;=44,"Adults",R334&lt;=59,"Middle-Aged Adults",R334&lt;=65,"Older Adults",R334&gt;65,"Above 65")</f>
        <v>Middle-Aged Adults</v>
      </c>
    </row>
    <row r="335" spans="2:19" ht="15.5" hidden="1" x14ac:dyDescent="0.35">
      <c r="B335" s="11" t="s">
        <v>2038</v>
      </c>
      <c r="C335" s="12" t="str">
        <f>VLOOKUP(B335,'Customer Names'!A$2:D$2336,3,0)</f>
        <v xml:space="preserve">  Angela R</v>
      </c>
      <c r="D335" s="12" cm="1">
        <f t="array" ref="D335:L335">_xlfn.XLOOKUP(B335,'Medical Examinations'!A$2:A$2336,'Medical Examinations'!B$2:J$2336)</f>
        <v>33.090000000000003</v>
      </c>
      <c r="E335" s="12">
        <v>6.06</v>
      </c>
      <c r="F335" s="12" t="str">
        <v>No</v>
      </c>
      <c r="G335" s="12" t="str">
        <v>No</v>
      </c>
      <c r="H335" s="12" t="str">
        <v>Yes</v>
      </c>
      <c r="I335" s="12">
        <v>1</v>
      </c>
      <c r="J335" s="12" t="str">
        <v>yes</v>
      </c>
      <c r="K335" s="12" t="str">
        <v>Overweight</v>
      </c>
      <c r="L335" s="12" t="str">
        <v>Pre-Diabetes</v>
      </c>
      <c r="M335" s="12" t="str" cm="1">
        <f t="array" ref="M335:R335">_xlfn.XLOOKUP(B335,'Hospitalisation Details'!A$2:A$2344,'Hospitalisation Details'!E$2:J$2344)</f>
        <v>27-Jul-1993</v>
      </c>
      <c r="N335" s="13">
        <v>29622.69</v>
      </c>
      <c r="O335" s="12" t="str">
        <v>tier - 1</v>
      </c>
      <c r="P335" s="12" t="str">
        <v>tier - 1</v>
      </c>
      <c r="Q335" s="12" t="str">
        <v>R1011</v>
      </c>
      <c r="R335" s="12">
        <v>29</v>
      </c>
      <c r="S335" s="12" t="str" cm="1">
        <f t="array" ref="S335">_xlfn.IFS(R335&lt;18,"Below 18",R335&lt;=29,"Young Adults",R335&lt;=44,"Adults",R335&lt;=59,"Middle-Aged Adults",R335&lt;=65,"Older Adults",R335&gt;65,"Above 65")</f>
        <v>Young Adults</v>
      </c>
    </row>
    <row r="336" spans="2:19" ht="15.5" x14ac:dyDescent="0.35">
      <c r="B336" s="11" t="s">
        <v>2037</v>
      </c>
      <c r="C336" s="12" t="str">
        <f>VLOOKUP(B336,'Customer Names'!A$2:D$2336,3,0)</f>
        <v xml:space="preserve">  Keith J</v>
      </c>
      <c r="D336" s="12" cm="1">
        <f t="array" ref="D336:L336">_xlfn.XLOOKUP(B336,'Medical Examinations'!A$2:A$2336,'Medical Examinations'!B$2:J$2336)</f>
        <v>18.329999999999998</v>
      </c>
      <c r="E336" s="12">
        <v>7.46</v>
      </c>
      <c r="F336" s="12" t="str">
        <v>yes</v>
      </c>
      <c r="G336" s="12" t="str">
        <v>No</v>
      </c>
      <c r="H336" s="12" t="str">
        <v>No</v>
      </c>
      <c r="I336" s="12">
        <v>1</v>
      </c>
      <c r="J336" s="12" t="str">
        <v>yes</v>
      </c>
      <c r="K336" s="12" t="str">
        <v>Overweight</v>
      </c>
      <c r="L336" s="12" t="str">
        <v>Diabetes</v>
      </c>
      <c r="M336" s="12" t="str" cm="1">
        <f t="array" ref="M336:R336">_xlfn.XLOOKUP(B336,'Hospitalisation Details'!A$2:A$2344,'Hospitalisation Details'!E$2:J$2344)</f>
        <v>3-Nov-1975</v>
      </c>
      <c r="N336" s="13">
        <v>29583.8</v>
      </c>
      <c r="O336" s="12" t="str">
        <v>tier - 1</v>
      </c>
      <c r="P336" s="12" t="str">
        <v>tier - 1</v>
      </c>
      <c r="Q336" s="12" t="str">
        <v>R1011</v>
      </c>
      <c r="R336" s="12">
        <v>47</v>
      </c>
      <c r="S336" s="12" t="str" cm="1">
        <f t="array" ref="S336">_xlfn.IFS(R336&lt;18,"Below 18",R336&lt;=29,"Young Adults",R336&lt;=44,"Adults",R336&lt;=59,"Middle-Aged Adults",R336&lt;=65,"Older Adults",R336&gt;65,"Above 65")</f>
        <v>Middle-Aged Adults</v>
      </c>
    </row>
    <row r="337" spans="2:19" ht="15.5" hidden="1" x14ac:dyDescent="0.35">
      <c r="B337" s="11" t="s">
        <v>2036</v>
      </c>
      <c r="C337" s="12" t="str">
        <f>VLOOKUP(B337,'Customer Names'!A$2:D$2336,3,0)</f>
        <v xml:space="preserve">  Emma</v>
      </c>
      <c r="D337" s="12" cm="1">
        <f t="array" ref="D337:L337">_xlfn.XLOOKUP(B337,'Medical Examinations'!A$2:A$2336,'Medical Examinations'!B$2:J$2336)</f>
        <v>27.74</v>
      </c>
      <c r="E337" s="12">
        <v>4.68</v>
      </c>
      <c r="F337" s="12" t="str">
        <v>yes</v>
      </c>
      <c r="G337" s="12" t="str">
        <v>No</v>
      </c>
      <c r="H337" s="12" t="str">
        <v>No</v>
      </c>
      <c r="I337" s="12">
        <v>2</v>
      </c>
      <c r="J337" s="12" t="str">
        <v>yes</v>
      </c>
      <c r="K337" s="12" t="str">
        <v>Overweight</v>
      </c>
      <c r="L337" s="12" t="str">
        <v>Normal</v>
      </c>
      <c r="M337" s="12" t="str" cm="1">
        <f t="array" ref="M337:R337">_xlfn.XLOOKUP(B337,'Hospitalisation Details'!A$2:A$2344,'Hospitalisation Details'!E$2:J$2344)</f>
        <v>20-Oct-1959</v>
      </c>
      <c r="N337" s="13">
        <v>29523.17</v>
      </c>
      <c r="O337" s="12" t="str">
        <v>tier - 1</v>
      </c>
      <c r="P337" s="12" t="str">
        <v>tier - 2</v>
      </c>
      <c r="Q337" s="12" t="str">
        <v>R1024</v>
      </c>
      <c r="R337" s="12">
        <v>63</v>
      </c>
      <c r="S337" s="12" t="str" cm="1">
        <f t="array" ref="S337">_xlfn.IFS(R337&lt;18,"Below 18",R337&lt;=29,"Young Adults",R337&lt;=44,"Adults",R337&lt;=59,"Middle-Aged Adults",R337&lt;=65,"Older Adults",R337&gt;65,"Above 65")</f>
        <v>Older Adults</v>
      </c>
    </row>
    <row r="338" spans="2:19" ht="15.5" hidden="1" x14ac:dyDescent="0.35">
      <c r="B338" s="11" t="s">
        <v>2035</v>
      </c>
      <c r="C338" s="12" t="str">
        <f>VLOOKUP(B338,'Customer Names'!A$2:D$2336,3,0)</f>
        <v xml:space="preserve">  Nathan A</v>
      </c>
      <c r="D338" s="12" cm="1">
        <f t="array" ref="D338:L338">_xlfn.XLOOKUP(B338,'Medical Examinations'!A$2:A$2336,'Medical Examinations'!B$2:J$2336)</f>
        <v>24.2</v>
      </c>
      <c r="E338" s="12">
        <v>6.15</v>
      </c>
      <c r="F338" s="12" t="str">
        <v>No</v>
      </c>
      <c r="G338" s="12" t="str">
        <v>No</v>
      </c>
      <c r="H338" s="12" t="str">
        <v>No</v>
      </c>
      <c r="I338" s="12">
        <v>1</v>
      </c>
      <c r="J338" s="12" t="str">
        <v>yes</v>
      </c>
      <c r="K338" s="12" t="str">
        <v>Obesity</v>
      </c>
      <c r="L338" s="12" t="str">
        <v>Pre-Diabetes</v>
      </c>
      <c r="M338" s="12" t="str" cm="1">
        <f t="array" ref="M338:R338">_xlfn.XLOOKUP(B338,'Hospitalisation Details'!A$2:A$2344,'Hospitalisation Details'!E$2:J$2344)</f>
        <v>16-Jul-1987</v>
      </c>
      <c r="N338" s="13">
        <v>29443.59</v>
      </c>
      <c r="O338" s="12" t="str">
        <v>tier - 1</v>
      </c>
      <c r="P338" s="12" t="str">
        <v>tier - 1</v>
      </c>
      <c r="Q338" s="12" t="str">
        <v>R1011</v>
      </c>
      <c r="R338" s="12">
        <v>35</v>
      </c>
      <c r="S338" s="12" t="str" cm="1">
        <f t="array" ref="S338">_xlfn.IFS(R338&lt;18,"Below 18",R338&lt;=29,"Young Adults",R338&lt;=44,"Adults",R338&lt;=59,"Middle-Aged Adults",R338&lt;=65,"Older Adults",R338&gt;65,"Above 65")</f>
        <v>Adults</v>
      </c>
    </row>
    <row r="339" spans="2:19" ht="15.5" hidden="1" x14ac:dyDescent="0.35">
      <c r="B339" s="11" t="s">
        <v>2034</v>
      </c>
      <c r="C339" s="12" t="str">
        <f>VLOOKUP(B339,'Customer Names'!A$2:D$2336,3,0)</f>
        <v xml:space="preserve">  Kathryn</v>
      </c>
      <c r="D339" s="12" cm="1">
        <f t="array" ref="D339:L339">_xlfn.XLOOKUP(B339,'Medical Examinations'!A$2:A$2336,'Medical Examinations'!B$2:J$2336)</f>
        <v>22.03</v>
      </c>
      <c r="E339" s="12">
        <v>4.28</v>
      </c>
      <c r="F339" s="12" t="str">
        <v>yes</v>
      </c>
      <c r="G339" s="12" t="str">
        <v>No</v>
      </c>
      <c r="H339" s="12" t="str">
        <v>No</v>
      </c>
      <c r="I339" s="12">
        <v>0</v>
      </c>
      <c r="J339" s="12" t="str">
        <v>yes</v>
      </c>
      <c r="K339" s="12" t="str">
        <v>Obesity</v>
      </c>
      <c r="L339" s="12" t="str">
        <v>Normal</v>
      </c>
      <c r="M339" s="12" t="str" cm="1">
        <f t="array" ref="M339:R339">_xlfn.XLOOKUP(B339,'Hospitalisation Details'!A$2:A$2344,'Hospitalisation Details'!E$2:J$2344)</f>
        <v>7-Nov-1985</v>
      </c>
      <c r="N339" s="13">
        <v>29352.560000000001</v>
      </c>
      <c r="O339" s="12" t="str">
        <v>tier - 1</v>
      </c>
      <c r="P339" s="12" t="str">
        <v>tier - 1</v>
      </c>
      <c r="Q339" s="12" t="str">
        <v>R1011</v>
      </c>
      <c r="R339" s="12">
        <v>37</v>
      </c>
      <c r="S339" s="12" t="str" cm="1">
        <f t="array" ref="S339">_xlfn.IFS(R339&lt;18,"Below 18",R339&lt;=29,"Young Adults",R339&lt;=44,"Adults",R339&lt;=59,"Middle-Aged Adults",R339&lt;=65,"Older Adults",R339&gt;65,"Above 65")</f>
        <v>Adults</v>
      </c>
    </row>
    <row r="340" spans="2:19" ht="15.5" x14ac:dyDescent="0.35">
      <c r="B340" s="11" t="s">
        <v>2033</v>
      </c>
      <c r="C340" s="12" t="str">
        <f>VLOOKUP(B340,'Customer Names'!A$2:D$2336,3,0)</f>
        <v xml:space="preserve">  Elizabeth H</v>
      </c>
      <c r="D340" s="12" cm="1">
        <f t="array" ref="D340:L340">_xlfn.XLOOKUP(B340,'Medical Examinations'!A$2:A$2336,'Medical Examinations'!B$2:J$2336)</f>
        <v>26.885000000000002</v>
      </c>
      <c r="E340" s="12">
        <v>9.86</v>
      </c>
      <c r="F340" s="12" t="str">
        <v>No</v>
      </c>
      <c r="G340" s="12" t="str">
        <v>No</v>
      </c>
      <c r="H340" s="12" t="str">
        <v>No</v>
      </c>
      <c r="I340" s="12">
        <v>3</v>
      </c>
      <c r="J340" s="12" t="str">
        <v>yes</v>
      </c>
      <c r="K340" s="12" t="str">
        <v>Obesity</v>
      </c>
      <c r="L340" s="12" t="str">
        <v>Diabetes</v>
      </c>
      <c r="M340" s="12" t="str" cm="1">
        <f t="array" ref="M340:R340">_xlfn.XLOOKUP(B340,'Hospitalisation Details'!A$2:A$2344,'Hospitalisation Details'!E$2:J$2344)</f>
        <v>5-Jun-1958</v>
      </c>
      <c r="N340" s="13">
        <v>29330.98</v>
      </c>
      <c r="O340" s="12" t="str">
        <v>tier - 1</v>
      </c>
      <c r="P340" s="12" t="str">
        <v>tier - 2</v>
      </c>
      <c r="Q340" s="12" t="str">
        <v>R1012</v>
      </c>
      <c r="R340" s="12">
        <v>65</v>
      </c>
      <c r="S340" s="12" t="str" cm="1">
        <f t="array" ref="S340">_xlfn.IFS(R340&lt;18,"Below 18",R340&lt;=29,"Young Adults",R340&lt;=44,"Adults",R340&lt;=59,"Middle-Aged Adults",R340&lt;=65,"Older Adults",R340&gt;65,"Above 65")</f>
        <v>Older Adults</v>
      </c>
    </row>
    <row r="341" spans="2:19" ht="15.5" x14ac:dyDescent="0.35">
      <c r="B341" s="11" t="s">
        <v>2032</v>
      </c>
      <c r="C341" s="12" t="str">
        <f>VLOOKUP(B341,'Customer Names'!A$2:D$2336,3,0)</f>
        <v xml:space="preserve">  Ben</v>
      </c>
      <c r="D341" s="12" cm="1">
        <f t="array" ref="D341:L341">_xlfn.XLOOKUP(B341,'Medical Examinations'!A$2:A$2336,'Medical Examinations'!B$2:J$2336)</f>
        <v>16.36</v>
      </c>
      <c r="E341" s="12">
        <v>11.19</v>
      </c>
      <c r="F341" s="12" t="str">
        <v>No</v>
      </c>
      <c r="G341" s="12" t="str">
        <v>No</v>
      </c>
      <c r="H341" s="12" t="str">
        <v>No</v>
      </c>
      <c r="I341" s="12">
        <v>0</v>
      </c>
      <c r="J341" s="12" t="str">
        <v>yes</v>
      </c>
      <c r="K341" s="12" t="str">
        <v>Obesity</v>
      </c>
      <c r="L341" s="12" t="str">
        <v>Diabetes</v>
      </c>
      <c r="M341" s="12" t="str" cm="1">
        <f t="array" ref="M341:R341">_xlfn.XLOOKUP(B341,'Hospitalisation Details'!A$2:A$2344,'Hospitalisation Details'!E$2:J$2344)</f>
        <v>21-Jul-1978</v>
      </c>
      <c r="N341" s="13">
        <v>29227.599999999999</v>
      </c>
      <c r="O341" s="12" t="str">
        <v>tier - 1</v>
      </c>
      <c r="P341" s="12" t="str">
        <v>tier - 3</v>
      </c>
      <c r="Q341" s="12" t="str">
        <v>R1012</v>
      </c>
      <c r="R341" s="12">
        <v>44</v>
      </c>
      <c r="S341" s="12" t="str" cm="1">
        <f t="array" ref="S341">_xlfn.IFS(R341&lt;18,"Below 18",R341&lt;=29,"Young Adults",R341&lt;=44,"Adults",R341&lt;=59,"Middle-Aged Adults",R341&lt;=65,"Older Adults",R341&gt;65,"Above 65")</f>
        <v>Adults</v>
      </c>
    </row>
    <row r="342" spans="2:19" ht="15.5" hidden="1" x14ac:dyDescent="0.35">
      <c r="B342" s="11" t="s">
        <v>2031</v>
      </c>
      <c r="C342" s="12" t="str">
        <f>VLOOKUP(B342,'Customer Names'!A$2:D$2336,3,0)</f>
        <v xml:space="preserve">  Cheryl A</v>
      </c>
      <c r="D342" s="12" cm="1">
        <f t="array" ref="D342:L342">_xlfn.XLOOKUP(B342,'Medical Examinations'!A$2:A$2336,'Medical Examinations'!B$2:J$2336)</f>
        <v>32.299999999999997</v>
      </c>
      <c r="E342" s="12">
        <v>4.8899999999999997</v>
      </c>
      <c r="F342" s="12" t="str">
        <v>yes</v>
      </c>
      <c r="G342" s="12" t="str">
        <v>No</v>
      </c>
      <c r="H342" s="12" t="str">
        <v>Yes</v>
      </c>
      <c r="I342" s="12">
        <v>1</v>
      </c>
      <c r="J342" s="12" t="str">
        <v>No</v>
      </c>
      <c r="K342" s="12" t="str">
        <v>Overweight</v>
      </c>
      <c r="L342" s="12" t="str">
        <v>Normal</v>
      </c>
      <c r="M342" s="12" t="str" cm="1">
        <f t="array" ref="M342:R342">_xlfn.XLOOKUP(B342,'Hospitalisation Details'!A$2:A$2344,'Hospitalisation Details'!E$2:J$2344)</f>
        <v>9-Jul-1969</v>
      </c>
      <c r="N342" s="13">
        <v>29186.48</v>
      </c>
      <c r="O342" s="12" t="str">
        <v>tier - 1</v>
      </c>
      <c r="P342" s="12" t="str">
        <v>tier - 3</v>
      </c>
      <c r="Q342" s="12" t="str">
        <v>R1024</v>
      </c>
      <c r="R342" s="12">
        <v>53</v>
      </c>
      <c r="S342" s="12" t="str" cm="1">
        <f t="array" ref="S342">_xlfn.IFS(R342&lt;18,"Below 18",R342&lt;=29,"Young Adults",R342&lt;=44,"Adults",R342&lt;=59,"Middle-Aged Adults",R342&lt;=65,"Older Adults",R342&gt;65,"Above 65")</f>
        <v>Middle-Aged Adults</v>
      </c>
    </row>
    <row r="343" spans="2:19" ht="15.5" hidden="1" x14ac:dyDescent="0.35">
      <c r="B343" s="11" t="s">
        <v>2030</v>
      </c>
      <c r="C343" s="12" t="str">
        <f>VLOOKUP(B343,'Customer Names'!A$2:D$2336,3,0)</f>
        <v xml:space="preserve">  Kimberly A</v>
      </c>
      <c r="D343" s="12" cm="1">
        <f t="array" ref="D343:L343">_xlfn.XLOOKUP(B343,'Medical Examinations'!A$2:A$2336,'Medical Examinations'!B$2:J$2336)</f>
        <v>16.05</v>
      </c>
      <c r="E343" s="12">
        <v>4.3499999999999996</v>
      </c>
      <c r="F343" s="12" t="str">
        <v>yes</v>
      </c>
      <c r="G343" s="12" t="str">
        <v>No</v>
      </c>
      <c r="H343" s="12" t="str">
        <v>No</v>
      </c>
      <c r="I343" s="12">
        <v>0</v>
      </c>
      <c r="J343" s="12" t="str">
        <v>yes</v>
      </c>
      <c r="K343" s="12" t="str">
        <v>Obesity</v>
      </c>
      <c r="L343" s="12" t="str">
        <v>Normal</v>
      </c>
      <c r="M343" s="12" t="str" cm="1">
        <f t="array" ref="M343:R343">_xlfn.XLOOKUP(B343,'Hospitalisation Details'!A$2:A$2344,'Hospitalisation Details'!E$2:J$2344)</f>
        <v>8-Nov-1976</v>
      </c>
      <c r="N343" s="13">
        <v>29160.39</v>
      </c>
      <c r="O343" s="12" t="str">
        <v>tier - 1</v>
      </c>
      <c r="P343" s="12" t="str">
        <v>tier - 2</v>
      </c>
      <c r="Q343" s="12" t="str">
        <v>R1011</v>
      </c>
      <c r="R343" s="12">
        <v>46</v>
      </c>
      <c r="S343" s="12" t="str" cm="1">
        <f t="array" ref="S343">_xlfn.IFS(R343&lt;18,"Below 18",R343&lt;=29,"Young Adults",R343&lt;=44,"Adults",R343&lt;=59,"Middle-Aged Adults",R343&lt;=65,"Older Adults",R343&gt;65,"Above 65")</f>
        <v>Middle-Aged Adults</v>
      </c>
    </row>
    <row r="344" spans="2:19" ht="15.5" x14ac:dyDescent="0.35">
      <c r="B344" s="11" t="s">
        <v>2029</v>
      </c>
      <c r="C344" s="12" t="str">
        <f>VLOOKUP(B344,'Customer Names'!A$2:D$2336,3,0)</f>
        <v xml:space="preserve">  Cynthia</v>
      </c>
      <c r="D344" s="12" cm="1">
        <f t="array" ref="D344:L344">_xlfn.XLOOKUP(B344,'Medical Examinations'!A$2:A$2336,'Medical Examinations'!B$2:J$2336)</f>
        <v>29.07</v>
      </c>
      <c r="E344" s="12">
        <v>8.66</v>
      </c>
      <c r="F344" s="12" t="str">
        <v>yes</v>
      </c>
      <c r="G344" s="12" t="str">
        <v>No</v>
      </c>
      <c r="H344" s="12" t="str">
        <v>No</v>
      </c>
      <c r="I344" s="12">
        <v>2</v>
      </c>
      <c r="J344" s="12" t="str">
        <v>yes</v>
      </c>
      <c r="K344" s="12" t="str">
        <v>Obesity</v>
      </c>
      <c r="L344" s="12" t="str">
        <v>Diabetes</v>
      </c>
      <c r="M344" s="12" t="str" cm="1">
        <f t="array" ref="M344:R344">_xlfn.XLOOKUP(B344,'Hospitalisation Details'!A$2:A$2344,'Hospitalisation Details'!E$2:J$2344)</f>
        <v>24-Dec-1961</v>
      </c>
      <c r="N344" s="13">
        <v>29141.360000000001</v>
      </c>
      <c r="O344" s="12" t="str">
        <v>tier - 1</v>
      </c>
      <c r="P344" s="12" t="str">
        <v>tier - 3</v>
      </c>
      <c r="Q344" s="12" t="str">
        <v>R1012</v>
      </c>
      <c r="R344" s="12">
        <v>61</v>
      </c>
      <c r="S344" s="12" t="str" cm="1">
        <f t="array" ref="S344">_xlfn.IFS(R344&lt;18,"Below 18",R344&lt;=29,"Young Adults",R344&lt;=44,"Adults",R344&lt;=59,"Middle-Aged Adults",R344&lt;=65,"Older Adults",R344&gt;65,"Above 65")</f>
        <v>Older Adults</v>
      </c>
    </row>
    <row r="345" spans="2:19" ht="15.5" x14ac:dyDescent="0.35">
      <c r="B345" s="11" t="s">
        <v>2028</v>
      </c>
      <c r="C345" s="12" t="str">
        <f>VLOOKUP(B345,'Customer Names'!A$2:D$2336,3,0)</f>
        <v xml:space="preserve">  Jessica</v>
      </c>
      <c r="D345" s="12" cm="1">
        <f t="array" ref="D345:L345">_xlfn.XLOOKUP(B345,'Medical Examinations'!A$2:A$2336,'Medical Examinations'!B$2:J$2336)</f>
        <v>17.43</v>
      </c>
      <c r="E345" s="12">
        <v>8.64</v>
      </c>
      <c r="F345" s="12" t="str">
        <v>No</v>
      </c>
      <c r="G345" s="12" t="str">
        <v>No</v>
      </c>
      <c r="H345" s="12" t="str">
        <v>No</v>
      </c>
      <c r="I345" s="12">
        <v>0</v>
      </c>
      <c r="J345" s="12" t="str">
        <v>yes</v>
      </c>
      <c r="K345" s="12" t="str">
        <v>Obesity</v>
      </c>
      <c r="L345" s="12" t="str">
        <v>Diabetes</v>
      </c>
      <c r="M345" s="12" t="str" cm="1">
        <f t="array" ref="M345:R345">_xlfn.XLOOKUP(B345,'Hospitalisation Details'!A$2:A$2344,'Hospitalisation Details'!E$2:J$2344)</f>
        <v>29-Nov-1978</v>
      </c>
      <c r="N345" s="13">
        <v>29114.77</v>
      </c>
      <c r="O345" s="12" t="str">
        <v>tier - 1</v>
      </c>
      <c r="P345" s="12" t="str">
        <v>tier - 1</v>
      </c>
      <c r="Q345" s="12" t="str">
        <v>R1011</v>
      </c>
      <c r="R345" s="12">
        <v>44</v>
      </c>
      <c r="S345" s="12" t="str" cm="1">
        <f t="array" ref="S345">_xlfn.IFS(R345&lt;18,"Below 18",R345&lt;=29,"Young Adults",R345&lt;=44,"Adults",R345&lt;=59,"Middle-Aged Adults",R345&lt;=65,"Older Adults",R345&gt;65,"Above 65")</f>
        <v>Adults</v>
      </c>
    </row>
    <row r="346" spans="2:19" ht="15.5" hidden="1" x14ac:dyDescent="0.35">
      <c r="B346" s="11" t="s">
        <v>2027</v>
      </c>
      <c r="C346" s="12" t="str">
        <f>VLOOKUP(B346,'Customer Names'!A$2:D$2336,3,0)</f>
        <v xml:space="preserve">  Bruce</v>
      </c>
      <c r="D346" s="12" cm="1">
        <f t="array" ref="D346:L346">_xlfn.XLOOKUP(B346,'Medical Examinations'!A$2:A$2336,'Medical Examinations'!B$2:J$2336)</f>
        <v>19.329999999999998</v>
      </c>
      <c r="E346" s="12">
        <v>4.2699999999999996</v>
      </c>
      <c r="F346" s="12" t="str">
        <v>No</v>
      </c>
      <c r="G346" s="12" t="str">
        <v>No</v>
      </c>
      <c r="H346" s="12" t="str">
        <v>No</v>
      </c>
      <c r="I346" s="12">
        <v>0</v>
      </c>
      <c r="J346" s="12" t="str">
        <v>yes</v>
      </c>
      <c r="K346" s="12" t="str">
        <v>Normal Weight</v>
      </c>
      <c r="L346" s="12" t="str">
        <v>Normal</v>
      </c>
      <c r="M346" s="12" t="str" cm="1">
        <f t="array" ref="M346:R346">_xlfn.XLOOKUP(B346,'Hospitalisation Details'!A$2:A$2344,'Hospitalisation Details'!E$2:J$2344)</f>
        <v>14-Jul-1980</v>
      </c>
      <c r="N346" s="13">
        <v>29114.21</v>
      </c>
      <c r="O346" s="12" t="str">
        <v>tier - 1</v>
      </c>
      <c r="P346" s="12" t="str">
        <v>tier - 3</v>
      </c>
      <c r="Q346" s="12" t="str">
        <v>R1011</v>
      </c>
      <c r="R346" s="12">
        <v>42</v>
      </c>
      <c r="S346" s="12" t="str" cm="1">
        <f t="array" ref="S346">_xlfn.IFS(R346&lt;18,"Below 18",R346&lt;=29,"Young Adults",R346&lt;=44,"Adults",R346&lt;=59,"Middle-Aged Adults",R346&lt;=65,"Older Adults",R346&gt;65,"Above 65")</f>
        <v>Adults</v>
      </c>
    </row>
    <row r="347" spans="2:19" ht="15.5" hidden="1" x14ac:dyDescent="0.35">
      <c r="B347" s="11" t="s">
        <v>2026</v>
      </c>
      <c r="C347" s="12" t="str">
        <f>VLOOKUP(B347,'Customer Names'!A$2:D$2336,3,0)</f>
        <v xml:space="preserve">  Allison</v>
      </c>
      <c r="D347" s="12" cm="1">
        <f t="array" ref="D347:L347">_xlfn.XLOOKUP(B347,'Medical Examinations'!A$2:A$2336,'Medical Examinations'!B$2:J$2336)</f>
        <v>30.52</v>
      </c>
      <c r="E347" s="12">
        <v>4.21</v>
      </c>
      <c r="F347" s="12" t="str">
        <v>No</v>
      </c>
      <c r="G347" s="12" t="str">
        <v>No</v>
      </c>
      <c r="H347" s="12" t="str">
        <v>No</v>
      </c>
      <c r="I347" s="12">
        <v>1</v>
      </c>
      <c r="J347" s="12" t="str">
        <v>yes</v>
      </c>
      <c r="K347" s="12" t="str">
        <v>Obesity</v>
      </c>
      <c r="L347" s="12" t="str">
        <v>Normal</v>
      </c>
      <c r="M347" s="12" t="str" cm="1">
        <f t="array" ref="M347:R347">_xlfn.XLOOKUP(B347,'Hospitalisation Details'!A$2:A$2344,'Hospitalisation Details'!E$2:J$2344)</f>
        <v>7-Jul-1992</v>
      </c>
      <c r="N347" s="13">
        <v>29007.82</v>
      </c>
      <c r="O347" s="12" t="str">
        <v>tier - 1</v>
      </c>
      <c r="P347" s="12" t="str">
        <v>tier - 3</v>
      </c>
      <c r="Q347" s="12" t="str">
        <v>R1011</v>
      </c>
      <c r="R347" s="12">
        <v>30</v>
      </c>
      <c r="S347" s="12" t="str" cm="1">
        <f t="array" ref="S347">_xlfn.IFS(R347&lt;18,"Below 18",R347&lt;=29,"Young Adults",R347&lt;=44,"Adults",R347&lt;=59,"Middle-Aged Adults",R347&lt;=65,"Older Adults",R347&gt;65,"Above 65")</f>
        <v>Adults</v>
      </c>
    </row>
    <row r="348" spans="2:19" ht="15.5" hidden="1" x14ac:dyDescent="0.35">
      <c r="B348" s="11" t="s">
        <v>2025</v>
      </c>
      <c r="C348" s="12" t="str">
        <f>VLOOKUP(B348,'Customer Names'!A$2:D$2336,3,0)</f>
        <v xml:space="preserve">  Alex</v>
      </c>
      <c r="D348" s="12" cm="1">
        <f t="array" ref="D348:L348">_xlfn.XLOOKUP(B348,'Medical Examinations'!A$2:A$2336,'Medical Examinations'!B$2:J$2336)</f>
        <v>39.21</v>
      </c>
      <c r="E348" s="12">
        <v>5.04</v>
      </c>
      <c r="F348" s="12" t="str">
        <v>No</v>
      </c>
      <c r="G348" s="12" t="str">
        <v>No</v>
      </c>
      <c r="H348" s="12" t="str">
        <v>Yes</v>
      </c>
      <c r="I348" s="12">
        <v>1</v>
      </c>
      <c r="J348" s="12" t="str">
        <v>yes</v>
      </c>
      <c r="K348" s="12" t="str">
        <v>Normal Weight</v>
      </c>
      <c r="L348" s="12" t="str">
        <v>Normal</v>
      </c>
      <c r="M348" s="12" t="str" cm="1">
        <f t="array" ref="M348:R348">_xlfn.XLOOKUP(B348,'Hospitalisation Details'!A$2:A$2344,'Hospitalisation Details'!E$2:J$2344)</f>
        <v>1-Sep-2003</v>
      </c>
      <c r="N348" s="13">
        <v>28998.68</v>
      </c>
      <c r="O348" s="12" t="str">
        <v>tier - 1</v>
      </c>
      <c r="P348" s="12" t="str">
        <v>tier - 3</v>
      </c>
      <c r="Q348" s="12" t="str">
        <v>R1011</v>
      </c>
      <c r="R348" s="12">
        <v>19</v>
      </c>
      <c r="S348" s="12" t="str" cm="1">
        <f t="array" ref="S348">_xlfn.IFS(R348&lt;18,"Below 18",R348&lt;=29,"Young Adults",R348&lt;=44,"Adults",R348&lt;=59,"Middle-Aged Adults",R348&lt;=65,"Older Adults",R348&gt;65,"Above 65")</f>
        <v>Young Adults</v>
      </c>
    </row>
    <row r="349" spans="2:19" ht="15.5" hidden="1" x14ac:dyDescent="0.35">
      <c r="B349" s="11" t="s">
        <v>2024</v>
      </c>
      <c r="C349" s="12" t="str">
        <f>VLOOKUP(B349,'Customer Names'!A$2:D$2336,3,0)</f>
        <v xml:space="preserve">  Gabriela</v>
      </c>
      <c r="D349" s="12" cm="1">
        <f t="array" ref="D349:L349">_xlfn.XLOOKUP(B349,'Medical Examinations'!A$2:A$2336,'Medical Examinations'!B$2:J$2336)</f>
        <v>26.98</v>
      </c>
      <c r="E349" s="12">
        <v>5.21</v>
      </c>
      <c r="F349" s="12" t="str">
        <v>yes</v>
      </c>
      <c r="G349" s="12" t="str">
        <v>No</v>
      </c>
      <c r="H349" s="12" t="str">
        <v>No</v>
      </c>
      <c r="I349" s="12">
        <v>2</v>
      </c>
      <c r="J349" s="12" t="str">
        <v>yes</v>
      </c>
      <c r="K349" s="12" t="str">
        <v>Obesity</v>
      </c>
      <c r="L349" s="12" t="str">
        <v>Normal</v>
      </c>
      <c r="M349" s="12" t="str" cm="1">
        <f t="array" ref="M349:R349">_xlfn.XLOOKUP(B349,'Hospitalisation Details'!A$2:A$2344,'Hospitalisation Details'!E$2:J$2344)</f>
        <v>5-Dec-1959</v>
      </c>
      <c r="N349" s="13">
        <v>28950.47</v>
      </c>
      <c r="O349" s="12" t="str">
        <v>tier - 1</v>
      </c>
      <c r="P349" s="12" t="str">
        <v>tier - 1</v>
      </c>
      <c r="Q349" s="12" t="str">
        <v>R1012</v>
      </c>
      <c r="R349" s="12">
        <v>63</v>
      </c>
      <c r="S349" s="12" t="str" cm="1">
        <f t="array" ref="S349">_xlfn.IFS(R349&lt;18,"Below 18",R349&lt;=29,"Young Adults",R349&lt;=44,"Adults",R349&lt;=59,"Middle-Aged Adults",R349&lt;=65,"Older Adults",R349&gt;65,"Above 65")</f>
        <v>Older Adults</v>
      </c>
    </row>
    <row r="350" spans="2:19" ht="15.5" hidden="1" x14ac:dyDescent="0.35">
      <c r="B350" s="11" t="s">
        <v>2023</v>
      </c>
      <c r="C350" s="12" t="str">
        <f>VLOOKUP(B350,'Customer Names'!A$2:D$2336,3,0)</f>
        <v xml:space="preserve">  Sharon</v>
      </c>
      <c r="D350" s="12" cm="1">
        <f t="array" ref="D350:L350">_xlfn.XLOOKUP(B350,'Medical Examinations'!A$2:A$2336,'Medical Examinations'!B$2:J$2336)</f>
        <v>25.84</v>
      </c>
      <c r="E350" s="12">
        <v>8.83</v>
      </c>
      <c r="F350" s="12" t="str">
        <v>No</v>
      </c>
      <c r="G350" s="12" t="str">
        <v>No</v>
      </c>
      <c r="H350" s="12" t="str">
        <v>No</v>
      </c>
      <c r="I350" s="12">
        <v>0</v>
      </c>
      <c r="J350" s="12" t="str">
        <v>No</v>
      </c>
      <c r="K350" s="12" t="str">
        <v>Obesity</v>
      </c>
      <c r="L350" s="12" t="str">
        <v>Diabetes</v>
      </c>
      <c r="M350" s="12" t="str" cm="1">
        <f t="array" ref="M350:R350">_xlfn.XLOOKUP(B350,'Hospitalisation Details'!A$2:A$2344,'Hospitalisation Details'!E$2:J$2344)</f>
        <v>25-Jul-1962</v>
      </c>
      <c r="N350" s="13">
        <v>28923.14</v>
      </c>
      <c r="O350" s="12" t="str">
        <v>tier - 1</v>
      </c>
      <c r="P350" s="12" t="str">
        <v>tier - 1</v>
      </c>
      <c r="Q350" s="12" t="str">
        <v>R1012</v>
      </c>
      <c r="R350" s="12">
        <v>60</v>
      </c>
      <c r="S350" s="12" t="str" cm="1">
        <f t="array" ref="S350">_xlfn.IFS(R350&lt;18,"Below 18",R350&lt;=29,"Young Adults",R350&lt;=44,"Adults",R350&lt;=59,"Middle-Aged Adults",R350&lt;=65,"Older Adults",R350&gt;65,"Above 65")</f>
        <v>Older Adults</v>
      </c>
    </row>
    <row r="351" spans="2:19" ht="15.5" x14ac:dyDescent="0.35">
      <c r="B351" s="11" t="s">
        <v>2022</v>
      </c>
      <c r="C351" s="12" t="str">
        <f>VLOOKUP(B351,'Customer Names'!A$2:D$2336,3,0)</f>
        <v xml:space="preserve">  Jason A</v>
      </c>
      <c r="D351" s="12" cm="1">
        <f t="array" ref="D351:L351">_xlfn.XLOOKUP(B351,'Medical Examinations'!A$2:A$2336,'Medical Examinations'!B$2:J$2336)</f>
        <v>28.31</v>
      </c>
      <c r="E351" s="12">
        <v>8.4700000000000006</v>
      </c>
      <c r="F351" s="12" t="str">
        <v>yes</v>
      </c>
      <c r="G351" s="12" t="str">
        <v>No</v>
      </c>
      <c r="H351" s="12" t="str">
        <v>No</v>
      </c>
      <c r="I351" s="12">
        <v>2</v>
      </c>
      <c r="J351" s="12" t="str">
        <v>yes</v>
      </c>
      <c r="K351" s="12" t="str">
        <v>Obesity</v>
      </c>
      <c r="L351" s="12" t="str">
        <v>Diabetes</v>
      </c>
      <c r="M351" s="12" t="str" cm="1">
        <f t="array" ref="M351:R351">_xlfn.XLOOKUP(B351,'Hospitalisation Details'!A$2:A$2344,'Hospitalisation Details'!E$2:J$2344)</f>
        <v>3-Aug-1961</v>
      </c>
      <c r="N351" s="13">
        <v>28868.66</v>
      </c>
      <c r="O351" s="12" t="str">
        <v>tier - 1</v>
      </c>
      <c r="P351" s="12" t="str">
        <v>tier - 2</v>
      </c>
      <c r="Q351" s="12" t="str">
        <v>R1012</v>
      </c>
      <c r="R351" s="12">
        <v>61</v>
      </c>
      <c r="S351" s="12" t="str" cm="1">
        <f t="array" ref="S351">_xlfn.IFS(R351&lt;18,"Below 18",R351&lt;=29,"Young Adults",R351&lt;=44,"Adults",R351&lt;=59,"Middle-Aged Adults",R351&lt;=65,"Older Adults",R351&gt;65,"Above 65")</f>
        <v>Older Adults</v>
      </c>
    </row>
    <row r="352" spans="2:19" ht="15.5" hidden="1" x14ac:dyDescent="0.35">
      <c r="B352" s="11" t="s">
        <v>2021</v>
      </c>
      <c r="C352" s="12" t="str">
        <f>VLOOKUP(B352,'Customer Names'!A$2:D$2336,3,0)</f>
        <v xml:space="preserve">  Chelsey C</v>
      </c>
      <c r="D352" s="12" cm="1">
        <f t="array" ref="D352:L352">_xlfn.XLOOKUP(B352,'Medical Examinations'!A$2:A$2336,'Medical Examinations'!B$2:J$2336)</f>
        <v>23.94</v>
      </c>
      <c r="E352" s="12">
        <v>4.2</v>
      </c>
      <c r="F352" s="12" t="str">
        <v>No</v>
      </c>
      <c r="G352" s="12" t="str">
        <v>No</v>
      </c>
      <c r="H352" s="12" t="str">
        <v>No</v>
      </c>
      <c r="I352" s="12">
        <v>0</v>
      </c>
      <c r="J352" s="12" t="str">
        <v>yes</v>
      </c>
      <c r="K352" s="12" t="str">
        <v>Obesity</v>
      </c>
      <c r="L352" s="12" t="str">
        <v>Normal</v>
      </c>
      <c r="M352" s="12" t="str" cm="1">
        <f t="array" ref="M352:R352">_xlfn.XLOOKUP(B352,'Hospitalisation Details'!A$2:A$2344,'Hospitalisation Details'!E$2:J$2344)</f>
        <v>5-Dec-1990</v>
      </c>
      <c r="N352" s="13">
        <v>28716.14</v>
      </c>
      <c r="O352" s="12" t="str">
        <v>tier - 1</v>
      </c>
      <c r="P352" s="12" t="str">
        <v>tier - 3</v>
      </c>
      <c r="Q352" s="12" t="str">
        <v>R1011</v>
      </c>
      <c r="R352" s="12">
        <v>32</v>
      </c>
      <c r="S352" s="12" t="str" cm="1">
        <f t="array" ref="S352">_xlfn.IFS(R352&lt;18,"Below 18",R352&lt;=29,"Young Adults",R352&lt;=44,"Adults",R352&lt;=59,"Middle-Aged Adults",R352&lt;=65,"Older Adults",R352&gt;65,"Above 65")</f>
        <v>Adults</v>
      </c>
    </row>
    <row r="353" spans="2:19" ht="15.5" hidden="1" x14ac:dyDescent="0.35">
      <c r="B353" s="11" t="s">
        <v>2020</v>
      </c>
      <c r="C353" s="12" t="str">
        <f>VLOOKUP(B353,'Customer Names'!A$2:D$2336,3,0)</f>
        <v xml:space="preserve">  Devon A</v>
      </c>
      <c r="D353" s="12" cm="1">
        <f t="array" ref="D353:L353">_xlfn.XLOOKUP(B353,'Medical Examinations'!A$2:A$2336,'Medical Examinations'!B$2:J$2336)</f>
        <v>20.03</v>
      </c>
      <c r="E353" s="12">
        <v>6.14</v>
      </c>
      <c r="F353" s="12" t="str">
        <v>yes</v>
      </c>
      <c r="G353" s="12" t="str">
        <v>No</v>
      </c>
      <c r="H353" s="12" t="str">
        <v>No</v>
      </c>
      <c r="I353" s="12">
        <v>0</v>
      </c>
      <c r="J353" s="12" t="str">
        <v>yes</v>
      </c>
      <c r="K353" s="12" t="str">
        <v>Obesity</v>
      </c>
      <c r="L353" s="12" t="str">
        <v>Pre-Diabetes</v>
      </c>
      <c r="M353" s="12" t="str" cm="1">
        <f t="array" ref="M353:R353">_xlfn.XLOOKUP(B353,'Hospitalisation Details'!A$2:A$2344,'Hospitalisation Details'!E$2:J$2344)</f>
        <v>27-Sep-1985</v>
      </c>
      <c r="N353" s="13">
        <v>28542.86</v>
      </c>
      <c r="O353" s="12" t="str">
        <v>tier - 1</v>
      </c>
      <c r="P353" s="12" t="str">
        <v>tier - 3</v>
      </c>
      <c r="Q353" s="12" t="str">
        <v>R1011</v>
      </c>
      <c r="R353" s="12">
        <v>37</v>
      </c>
      <c r="S353" s="12" t="str" cm="1">
        <f t="array" ref="S353">_xlfn.IFS(R353&lt;18,"Below 18",R353&lt;=29,"Young Adults",R353&lt;=44,"Adults",R353&lt;=59,"Middle-Aged Adults",R353&lt;=65,"Older Adults",R353&gt;65,"Above 65")</f>
        <v>Adults</v>
      </c>
    </row>
    <row r="354" spans="2:19" ht="15.5" hidden="1" x14ac:dyDescent="0.35">
      <c r="B354" s="11" t="s">
        <v>2019</v>
      </c>
      <c r="C354" s="12" t="str">
        <f>VLOOKUP(B354,'Customer Names'!A$2:D$2336,3,0)</f>
        <v xml:space="preserve">  Joni L</v>
      </c>
      <c r="D354" s="12" cm="1">
        <f t="array" ref="D354:L354">_xlfn.XLOOKUP(B354,'Medical Examinations'!A$2:A$2336,'Medical Examinations'!B$2:J$2336)</f>
        <v>41.42</v>
      </c>
      <c r="E354" s="12">
        <v>6.07</v>
      </c>
      <c r="F354" s="12" t="str">
        <v>No</v>
      </c>
      <c r="G354" s="12" t="str">
        <v>No</v>
      </c>
      <c r="H354" s="12" t="str">
        <v>No</v>
      </c>
      <c r="I354" s="12">
        <v>0</v>
      </c>
      <c r="J354" s="12" t="str">
        <v>No</v>
      </c>
      <c r="K354" s="12" t="str">
        <v>Normal Weight</v>
      </c>
      <c r="L354" s="12" t="str">
        <v>Pre-Diabetes</v>
      </c>
      <c r="M354" s="12" t="str" cm="1">
        <f t="array" ref="M354:R354">_xlfn.XLOOKUP(B354,'Hospitalisation Details'!A$2:A$2344,'Hospitalisation Details'!E$2:J$2344)</f>
        <v>11-Dec-1982</v>
      </c>
      <c r="N354" s="13">
        <v>28476.73</v>
      </c>
      <c r="O354" s="12" t="str">
        <v>tier - 1</v>
      </c>
      <c r="P354" s="12" t="str">
        <v>tier - 2</v>
      </c>
      <c r="Q354" s="12" t="str">
        <v>R1012</v>
      </c>
      <c r="R354" s="12">
        <v>40</v>
      </c>
      <c r="S354" s="12" t="str" cm="1">
        <f t="array" ref="S354">_xlfn.IFS(R354&lt;18,"Below 18",R354&lt;=29,"Young Adults",R354&lt;=44,"Adults",R354&lt;=59,"Middle-Aged Adults",R354&lt;=65,"Older Adults",R354&gt;65,"Above 65")</f>
        <v>Adults</v>
      </c>
    </row>
    <row r="355" spans="2:19" ht="15.5" hidden="1" x14ac:dyDescent="0.35">
      <c r="B355" s="11" t="s">
        <v>2018</v>
      </c>
      <c r="C355" s="12" t="str">
        <f>VLOOKUP(B355,'Customer Names'!A$2:D$2336,3,0)</f>
        <v xml:space="preserve">  Colin</v>
      </c>
      <c r="D355" s="12" cm="1">
        <f t="array" ref="D355:L355">_xlfn.XLOOKUP(B355,'Medical Examinations'!A$2:A$2336,'Medical Examinations'!B$2:J$2336)</f>
        <v>36.67</v>
      </c>
      <c r="E355" s="12">
        <v>10.210000000000001</v>
      </c>
      <c r="F355" s="12" t="str">
        <v>No</v>
      </c>
      <c r="G355" s="12" t="str">
        <v>No</v>
      </c>
      <c r="H355" s="12" t="str">
        <v>No</v>
      </c>
      <c r="I355" s="12">
        <v>0</v>
      </c>
      <c r="J355" s="12" t="str">
        <v>No</v>
      </c>
      <c r="K355" s="12" t="str">
        <v>Obesity</v>
      </c>
      <c r="L355" s="12" t="str">
        <v>Diabetes</v>
      </c>
      <c r="M355" s="12" t="str" cm="1">
        <f t="array" ref="M355:R355">_xlfn.XLOOKUP(B355,'Hospitalisation Details'!A$2:A$2344,'Hospitalisation Details'!E$2:J$2344)</f>
        <v>16-Sep-1974</v>
      </c>
      <c r="N355" s="13">
        <v>28468.92</v>
      </c>
      <c r="O355" s="12" t="str">
        <v>tier - 1</v>
      </c>
      <c r="P355" s="12" t="str">
        <v>tier - 1</v>
      </c>
      <c r="Q355" s="12" t="str">
        <v>R1012</v>
      </c>
      <c r="R355" s="12">
        <v>48</v>
      </c>
      <c r="S355" s="12" t="str" cm="1">
        <f t="array" ref="S355">_xlfn.IFS(R355&lt;18,"Below 18",R355&lt;=29,"Young Adults",R355&lt;=44,"Adults",R355&lt;=59,"Middle-Aged Adults",R355&lt;=65,"Older Adults",R355&gt;65,"Above 65")</f>
        <v>Middle-Aged Adults</v>
      </c>
    </row>
    <row r="356" spans="2:19" ht="15.5" hidden="1" x14ac:dyDescent="0.35">
      <c r="B356" s="11" t="s">
        <v>2017</v>
      </c>
      <c r="C356" s="12" t="str">
        <f>VLOOKUP(B356,'Customer Names'!A$2:D$2336,3,0)</f>
        <v xml:space="preserve">  Rachael</v>
      </c>
      <c r="D356" s="12" cm="1">
        <f t="array" ref="D356:L356">_xlfn.XLOOKUP(B356,'Medical Examinations'!A$2:A$2336,'Medical Examinations'!B$2:J$2336)</f>
        <v>27.645</v>
      </c>
      <c r="E356" s="12">
        <v>4.6900000000000004</v>
      </c>
      <c r="F356" s="12" t="str">
        <v>No</v>
      </c>
      <c r="G356" s="12" t="str">
        <v>No</v>
      </c>
      <c r="H356" s="12" t="str">
        <v>No</v>
      </c>
      <c r="I356" s="12">
        <v>0</v>
      </c>
      <c r="J356" s="12" t="str">
        <v>No</v>
      </c>
      <c r="K356" s="12" t="str">
        <v>Overweight</v>
      </c>
      <c r="L356" s="12" t="str">
        <v>Normal</v>
      </c>
      <c r="M356" s="12" t="str" cm="1">
        <f t="array" ref="M356:R356">_xlfn.XLOOKUP(B356,'Hospitalisation Details'!A$2:A$2344,'Hospitalisation Details'!E$2:J$2344)</f>
        <v>2-Dec-1977</v>
      </c>
      <c r="N356" s="13">
        <v>28340.19</v>
      </c>
      <c r="O356" s="12" t="str">
        <v>tier - 1</v>
      </c>
      <c r="P356" s="12" t="str">
        <v>tier - 2</v>
      </c>
      <c r="Q356" s="12" t="str">
        <v>R1012</v>
      </c>
      <c r="R356" s="12">
        <v>45</v>
      </c>
      <c r="S356" s="12" t="str" cm="1">
        <f t="array" ref="S356">_xlfn.IFS(R356&lt;18,"Below 18",R356&lt;=29,"Young Adults",R356&lt;=44,"Adults",R356&lt;=59,"Middle-Aged Adults",R356&lt;=65,"Older Adults",R356&gt;65,"Above 65")</f>
        <v>Middle-Aged Adults</v>
      </c>
    </row>
    <row r="357" spans="2:19" ht="15.5" hidden="1" x14ac:dyDescent="0.35">
      <c r="B357" s="11" t="s">
        <v>2016</v>
      </c>
      <c r="C357" s="12" t="str">
        <f>VLOOKUP(B357,'Customer Names'!A$2:D$2336,3,0)</f>
        <v xml:space="preserve">  Maricela</v>
      </c>
      <c r="D357" s="12" cm="1">
        <f t="array" ref="D357:L357">_xlfn.XLOOKUP(B357,'Medical Examinations'!A$2:A$2336,'Medical Examinations'!B$2:J$2336)</f>
        <v>22.72</v>
      </c>
      <c r="E357" s="12">
        <v>5.71</v>
      </c>
      <c r="F357" s="12" t="str">
        <v>No</v>
      </c>
      <c r="G357" s="12" t="str">
        <v>No</v>
      </c>
      <c r="H357" s="12" t="str">
        <v>No</v>
      </c>
      <c r="I357" s="12">
        <v>0</v>
      </c>
      <c r="J357" s="12" t="str">
        <v>yes</v>
      </c>
      <c r="K357" s="12" t="str">
        <v>Normal Weight</v>
      </c>
      <c r="L357" s="12" t="str">
        <v>Pre-Diabetes</v>
      </c>
      <c r="M357" s="12" t="str" cm="1">
        <f t="array" ref="M357:R357">_xlfn.XLOOKUP(B357,'Hospitalisation Details'!A$2:A$2344,'Hospitalisation Details'!E$2:J$2344)</f>
        <v>24-Dec-1990</v>
      </c>
      <c r="N357" s="13">
        <v>28302.33</v>
      </c>
      <c r="O357" s="12" t="str">
        <v>tier - 1</v>
      </c>
      <c r="P357" s="12" t="str">
        <v>tier - 2</v>
      </c>
      <c r="Q357" s="12" t="str">
        <v>R1011</v>
      </c>
      <c r="R357" s="12">
        <v>32</v>
      </c>
      <c r="S357" s="12" t="str" cm="1">
        <f t="array" ref="S357">_xlfn.IFS(R357&lt;18,"Below 18",R357&lt;=29,"Young Adults",R357&lt;=44,"Adults",R357&lt;=59,"Middle-Aged Adults",R357&lt;=65,"Older Adults",R357&gt;65,"Above 65")</f>
        <v>Adults</v>
      </c>
    </row>
    <row r="358" spans="2:19" ht="15.5" hidden="1" x14ac:dyDescent="0.35">
      <c r="B358" s="11" t="s">
        <v>2015</v>
      </c>
      <c r="C358" s="12" t="str">
        <f>VLOOKUP(B358,'Customer Names'!A$2:D$2336,3,0)</f>
        <v xml:space="preserve">  Marie</v>
      </c>
      <c r="D358" s="12" cm="1">
        <f t="array" ref="D358:L358">_xlfn.XLOOKUP(B358,'Medical Examinations'!A$2:A$2336,'Medical Examinations'!B$2:J$2336)</f>
        <v>36.520000000000003</v>
      </c>
      <c r="E358" s="12">
        <v>9.07</v>
      </c>
      <c r="F358" s="12" t="str">
        <v>yes</v>
      </c>
      <c r="G358" s="12" t="str">
        <v>No</v>
      </c>
      <c r="H358" s="12" t="str">
        <v>Yes</v>
      </c>
      <c r="I358" s="12">
        <v>1</v>
      </c>
      <c r="J358" s="12" t="str">
        <v>No</v>
      </c>
      <c r="K358" s="12" t="str">
        <v>Obesity</v>
      </c>
      <c r="L358" s="12" t="str">
        <v>Diabetes</v>
      </c>
      <c r="M358" s="12" t="str" cm="1">
        <f t="array" ref="M358:R358">_xlfn.XLOOKUP(B358,'Hospitalisation Details'!A$2:A$2344,'Hospitalisation Details'!E$2:J$2344)</f>
        <v>25-Nov-1963</v>
      </c>
      <c r="N358" s="13">
        <v>28287.9</v>
      </c>
      <c r="O358" s="12" t="str">
        <v>tier - 1</v>
      </c>
      <c r="P358" s="12" t="str">
        <v>tier - 1</v>
      </c>
      <c r="Q358" s="12" t="str">
        <v>R1013</v>
      </c>
      <c r="R358" s="12">
        <v>59</v>
      </c>
      <c r="S358" s="12" t="str" cm="1">
        <f t="array" ref="S358">_xlfn.IFS(R358&lt;18,"Below 18",R358&lt;=29,"Young Adults",R358&lt;=44,"Adults",R358&lt;=59,"Middle-Aged Adults",R358&lt;=65,"Older Adults",R358&gt;65,"Above 65")</f>
        <v>Middle-Aged Adults</v>
      </c>
    </row>
    <row r="359" spans="2:19" ht="15.5" hidden="1" x14ac:dyDescent="0.35">
      <c r="B359" s="11" t="s">
        <v>2014</v>
      </c>
      <c r="C359" s="12" t="str">
        <f>VLOOKUP(B359,'Customer Names'!A$2:D$2336,3,0)</f>
        <v xml:space="preserve">  Frank</v>
      </c>
      <c r="D359" s="12" cm="1">
        <f t="array" ref="D359:L359">_xlfn.XLOOKUP(B359,'Medical Examinations'!A$2:A$2336,'Medical Examinations'!B$2:J$2336)</f>
        <v>33.96</v>
      </c>
      <c r="E359" s="12">
        <v>4.99</v>
      </c>
      <c r="F359" s="12" t="str">
        <v>No</v>
      </c>
      <c r="G359" s="12" t="str">
        <v>No</v>
      </c>
      <c r="H359" s="12" t="str">
        <v>No</v>
      </c>
      <c r="I359" s="12">
        <v>0</v>
      </c>
      <c r="J359" s="12" t="str">
        <v>yes</v>
      </c>
      <c r="K359" s="12" t="str">
        <v>Obesity</v>
      </c>
      <c r="L359" s="12" t="str">
        <v>Normal</v>
      </c>
      <c r="M359" s="12" t="str" cm="1">
        <f t="array" ref="M359:R359">_xlfn.XLOOKUP(B359,'Hospitalisation Details'!A$2:A$2344,'Hospitalisation Details'!E$2:J$2344)</f>
        <v>6-Sep-1999</v>
      </c>
      <c r="N359" s="13">
        <v>28245.34</v>
      </c>
      <c r="O359" s="12" t="str">
        <v>tier - 1</v>
      </c>
      <c r="P359" s="12" t="str">
        <v>tier - 3</v>
      </c>
      <c r="Q359" s="12" t="str">
        <v>R1011</v>
      </c>
      <c r="R359" s="12">
        <v>23</v>
      </c>
      <c r="S359" s="12" t="str" cm="1">
        <f t="array" ref="S359">_xlfn.IFS(R359&lt;18,"Below 18",R359&lt;=29,"Young Adults",R359&lt;=44,"Adults",R359&lt;=59,"Middle-Aged Adults",R359&lt;=65,"Older Adults",R359&gt;65,"Above 65")</f>
        <v>Young Adults</v>
      </c>
    </row>
    <row r="360" spans="2:19" ht="15.5" x14ac:dyDescent="0.35">
      <c r="B360" s="11" t="s">
        <v>2013</v>
      </c>
      <c r="C360" s="12" t="str">
        <f>VLOOKUP(B360,'Customer Names'!A$2:D$2336,3,0)</f>
        <v xml:space="preserve">  Jeffry</v>
      </c>
      <c r="D360" s="12" cm="1">
        <f t="array" ref="D360:L360">_xlfn.XLOOKUP(B360,'Medical Examinations'!A$2:A$2336,'Medical Examinations'!B$2:J$2336)</f>
        <v>26.695</v>
      </c>
      <c r="E360" s="12">
        <v>8.31</v>
      </c>
      <c r="F360" s="12" t="str">
        <v>No</v>
      </c>
      <c r="G360" s="12" t="str">
        <v>No</v>
      </c>
      <c r="H360" s="12" t="str">
        <v>No</v>
      </c>
      <c r="I360" s="12">
        <v>0</v>
      </c>
      <c r="J360" s="12" t="str">
        <v>yes</v>
      </c>
      <c r="K360" s="12" t="str">
        <v>Overweight</v>
      </c>
      <c r="L360" s="12" t="str">
        <v>Diabetes</v>
      </c>
      <c r="M360" s="12" t="str" cm="1">
        <f t="array" ref="M360:R360">_xlfn.XLOOKUP(B360,'Hospitalisation Details'!A$2:A$2344,'Hospitalisation Details'!E$2:J$2344)</f>
        <v>22-Nov-1960</v>
      </c>
      <c r="N360" s="13">
        <v>28101.33</v>
      </c>
      <c r="O360" s="12" t="str">
        <v>tier - 1</v>
      </c>
      <c r="P360" s="12" t="str">
        <v>tier - 2</v>
      </c>
      <c r="Q360" s="12" t="str">
        <v>R1019</v>
      </c>
      <c r="R360" s="12">
        <v>62</v>
      </c>
      <c r="S360" s="12" t="str" cm="1">
        <f t="array" ref="S360">_xlfn.IFS(R360&lt;18,"Below 18",R360&lt;=29,"Young Adults",R360&lt;=44,"Adults",R360&lt;=59,"Middle-Aged Adults",R360&lt;=65,"Older Adults",R360&gt;65,"Above 65")</f>
        <v>Older Adults</v>
      </c>
    </row>
    <row r="361" spans="2:19" ht="15.5" hidden="1" x14ac:dyDescent="0.35">
      <c r="B361" s="11" t="s">
        <v>2012</v>
      </c>
      <c r="C361" s="12" t="str">
        <f>VLOOKUP(B361,'Customer Names'!A$2:D$2336,3,0)</f>
        <v xml:space="preserve">  Mike</v>
      </c>
      <c r="D361" s="12" cm="1">
        <f t="array" ref="D361:L361">_xlfn.XLOOKUP(B361,'Medical Examinations'!A$2:A$2336,'Medical Examinations'!B$2:J$2336)</f>
        <v>18.45</v>
      </c>
      <c r="E361" s="12">
        <v>5.07</v>
      </c>
      <c r="F361" s="12" t="str">
        <v>yes</v>
      </c>
      <c r="G361" s="12" t="str">
        <v>No</v>
      </c>
      <c r="H361" s="12" t="str">
        <v>No</v>
      </c>
      <c r="I361" s="12">
        <v>0</v>
      </c>
      <c r="J361" s="12" t="str">
        <v>yes</v>
      </c>
      <c r="K361" s="12" t="str">
        <v>Obesity</v>
      </c>
      <c r="L361" s="12" t="str">
        <v>Normal</v>
      </c>
      <c r="M361" s="12" t="str" cm="1">
        <f t="array" ref="M361:R361">_xlfn.XLOOKUP(B361,'Hospitalisation Details'!A$2:A$2344,'Hospitalisation Details'!E$2:J$2344)</f>
        <v>29-Nov-1985</v>
      </c>
      <c r="N361" s="13">
        <v>28006.94</v>
      </c>
      <c r="O361" s="12" t="str">
        <v>tier - 1</v>
      </c>
      <c r="P361" s="12" t="str">
        <v>tier - 2</v>
      </c>
      <c r="Q361" s="12" t="str">
        <v>R1011</v>
      </c>
      <c r="R361" s="12">
        <v>37</v>
      </c>
      <c r="S361" s="12" t="str" cm="1">
        <f t="array" ref="S361">_xlfn.IFS(R361&lt;18,"Below 18",R361&lt;=29,"Young Adults",R361&lt;=44,"Adults",R361&lt;=59,"Middle-Aged Adults",R361&lt;=65,"Older Adults",R361&gt;65,"Above 65")</f>
        <v>Adults</v>
      </c>
    </row>
    <row r="362" spans="2:19" ht="15.5" hidden="1" x14ac:dyDescent="0.35">
      <c r="B362" s="11" t="s">
        <v>2011</v>
      </c>
      <c r="C362" s="12" t="str">
        <f>VLOOKUP(B362,'Customer Names'!A$2:D$2336,3,0)</f>
        <v xml:space="preserve">  Rick</v>
      </c>
      <c r="D362" s="12" cm="1">
        <f t="array" ref="D362:L362">_xlfn.XLOOKUP(B362,'Medical Examinations'!A$2:A$2336,'Medical Examinations'!B$2:J$2336)</f>
        <v>33.18</v>
      </c>
      <c r="E362" s="12">
        <v>4.79</v>
      </c>
      <c r="F362" s="12" t="str">
        <v>No</v>
      </c>
      <c r="G362" s="12" t="str">
        <v>No</v>
      </c>
      <c r="H362" s="12" t="str">
        <v>No</v>
      </c>
      <c r="I362" s="12">
        <v>0</v>
      </c>
      <c r="J362" s="12" t="str">
        <v>yes</v>
      </c>
      <c r="K362" s="12" t="str">
        <v>Overweight</v>
      </c>
      <c r="L362" s="12" t="str">
        <v>Normal</v>
      </c>
      <c r="M362" s="12" t="str" cm="1">
        <f t="array" ref="M362:R362">_xlfn.XLOOKUP(B362,'Hospitalisation Details'!A$2:A$2344,'Hospitalisation Details'!E$2:J$2344)</f>
        <v>21-Dec-1999</v>
      </c>
      <c r="N362" s="13">
        <v>27980.77</v>
      </c>
      <c r="O362" s="12" t="str">
        <v>tier - 1</v>
      </c>
      <c r="P362" s="12" t="str">
        <v>tier - 1</v>
      </c>
      <c r="Q362" s="12" t="str">
        <v>R1011</v>
      </c>
      <c r="R362" s="12">
        <v>23</v>
      </c>
      <c r="S362" s="12" t="str" cm="1">
        <f t="array" ref="S362">_xlfn.IFS(R362&lt;18,"Below 18",R362&lt;=29,"Young Adults",R362&lt;=44,"Adults",R362&lt;=59,"Middle-Aged Adults",R362&lt;=65,"Older Adults",R362&gt;65,"Above 65")</f>
        <v>Young Adults</v>
      </c>
    </row>
    <row r="363" spans="2:19" ht="15.5" hidden="1" x14ac:dyDescent="0.35">
      <c r="B363" s="11" t="s">
        <v>2010</v>
      </c>
      <c r="C363" s="12" t="str">
        <f>VLOOKUP(B363,'Customer Names'!A$2:D$2336,3,0)</f>
        <v xml:space="preserve">  Pierre-Michel</v>
      </c>
      <c r="D363" s="12" cm="1">
        <f t="array" ref="D363:L363">_xlfn.XLOOKUP(B363,'Medical Examinations'!A$2:A$2336,'Medical Examinations'!B$2:J$2336)</f>
        <v>36.1</v>
      </c>
      <c r="E363" s="12">
        <v>11.39</v>
      </c>
      <c r="F363" s="12" t="str">
        <v>yes</v>
      </c>
      <c r="G363" s="12" t="str">
        <v>No</v>
      </c>
      <c r="H363" s="12" t="str">
        <v>No</v>
      </c>
      <c r="I363" s="12">
        <v>2</v>
      </c>
      <c r="J363" s="12" t="str">
        <v>No</v>
      </c>
      <c r="K363" s="12" t="str">
        <v>Obesity</v>
      </c>
      <c r="L363" s="12" t="str">
        <v>Diabetes</v>
      </c>
      <c r="M363" s="12" t="str" cm="1">
        <f t="array" ref="M363:R363">_xlfn.XLOOKUP(B363,'Hospitalisation Details'!A$2:A$2344,'Hospitalisation Details'!E$2:J$2344)</f>
        <v>28-Jul-1961</v>
      </c>
      <c r="N363" s="13">
        <v>27941.29</v>
      </c>
      <c r="O363" s="12" t="str">
        <v>tier - 1</v>
      </c>
      <c r="P363" s="12" t="str">
        <v>tier - 3</v>
      </c>
      <c r="Q363" s="12" t="str">
        <v>R1011</v>
      </c>
      <c r="R363" s="12">
        <v>61</v>
      </c>
      <c r="S363" s="12" t="str" cm="1">
        <f t="array" ref="S363">_xlfn.IFS(R363&lt;18,"Below 18",R363&lt;=29,"Young Adults",R363&lt;=44,"Adults",R363&lt;=59,"Middle-Aged Adults",R363&lt;=65,"Older Adults",R363&gt;65,"Above 65")</f>
        <v>Older Adults</v>
      </c>
    </row>
    <row r="364" spans="2:19" ht="15.5" hidden="1" x14ac:dyDescent="0.35">
      <c r="B364" s="11" t="s">
        <v>2009</v>
      </c>
      <c r="C364" s="12" t="str">
        <f>VLOOKUP(B364,'Customer Names'!A$2:D$2336,3,0)</f>
        <v xml:space="preserve">  Daniel</v>
      </c>
      <c r="D364" s="12" cm="1">
        <f t="array" ref="D364:L364">_xlfn.XLOOKUP(B364,'Medical Examinations'!A$2:A$2336,'Medical Examinations'!B$2:J$2336)</f>
        <v>22.77</v>
      </c>
      <c r="E364" s="12">
        <v>6</v>
      </c>
      <c r="F364" s="12" t="str">
        <v>No</v>
      </c>
      <c r="G364" s="12" t="str">
        <v>No</v>
      </c>
      <c r="H364" s="12" t="str">
        <v>No</v>
      </c>
      <c r="I364" s="12">
        <v>0</v>
      </c>
      <c r="J364" s="12" t="str">
        <v>yes</v>
      </c>
      <c r="K364" s="12" t="str">
        <v>Obesity</v>
      </c>
      <c r="L364" s="12" t="str">
        <v>Pre-Diabetes</v>
      </c>
      <c r="M364" s="12" t="str" cm="1">
        <f t="array" ref="M364:R364">_xlfn.XLOOKUP(B364,'Hospitalisation Details'!A$2:A$2344,'Hospitalisation Details'!E$2:J$2344)</f>
        <v>4-Jun-1991</v>
      </c>
      <c r="N364" s="13">
        <v>27931.11</v>
      </c>
      <c r="O364" s="12" t="str">
        <v>tier - 1</v>
      </c>
      <c r="P364" s="12" t="str">
        <v>tier - 3</v>
      </c>
      <c r="Q364" s="12" t="str">
        <v>R1011</v>
      </c>
      <c r="R364" s="12">
        <v>32</v>
      </c>
      <c r="S364" s="12" t="str" cm="1">
        <f t="array" ref="S364">_xlfn.IFS(R364&lt;18,"Below 18",R364&lt;=29,"Young Adults",R364&lt;=44,"Adults",R364&lt;=59,"Middle-Aged Adults",R364&lt;=65,"Older Adults",R364&gt;65,"Above 65")</f>
        <v>Adults</v>
      </c>
    </row>
    <row r="365" spans="2:19" ht="15.5" hidden="1" x14ac:dyDescent="0.35">
      <c r="B365" s="11" t="s">
        <v>2008</v>
      </c>
      <c r="C365" s="12" t="str">
        <f>VLOOKUP(B365,'Customer Names'!A$2:D$2336,3,0)</f>
        <v xml:space="preserve">  Brian L</v>
      </c>
      <c r="D365" s="12" cm="1">
        <f t="array" ref="D365:L365">_xlfn.XLOOKUP(B365,'Medical Examinations'!A$2:A$2336,'Medical Examinations'!B$2:J$2336)</f>
        <v>21.24</v>
      </c>
      <c r="E365" s="12">
        <v>5.13</v>
      </c>
      <c r="F365" s="12" t="str">
        <v>No</v>
      </c>
      <c r="G365" s="12" t="str">
        <v>No</v>
      </c>
      <c r="H365" s="12" t="str">
        <v>No</v>
      </c>
      <c r="I365" s="12">
        <v>0</v>
      </c>
      <c r="J365" s="12" t="str">
        <v>yes</v>
      </c>
      <c r="K365" s="12" t="str">
        <v>Obesity</v>
      </c>
      <c r="L365" s="12" t="str">
        <v>Normal</v>
      </c>
      <c r="M365" s="12" t="str" cm="1">
        <f t="array" ref="M365:R365">_xlfn.XLOOKUP(B365,'Hospitalisation Details'!A$2:A$2344,'Hospitalisation Details'!E$2:J$2344)</f>
        <v>21-Nov-1989</v>
      </c>
      <c r="N365" s="13">
        <v>27925.86</v>
      </c>
      <c r="O365" s="12" t="str">
        <v>tier - 1</v>
      </c>
      <c r="P365" s="12" t="str">
        <v>tier - 2</v>
      </c>
      <c r="Q365" s="12" t="str">
        <v>R1011</v>
      </c>
      <c r="R365" s="12">
        <v>33</v>
      </c>
      <c r="S365" s="12" t="str" cm="1">
        <f t="array" ref="S365">_xlfn.IFS(R365&lt;18,"Below 18",R365&lt;=29,"Young Adults",R365&lt;=44,"Adults",R365&lt;=59,"Middle-Aged Adults",R365&lt;=65,"Older Adults",R365&gt;65,"Above 65")</f>
        <v>Adults</v>
      </c>
    </row>
    <row r="366" spans="2:19" ht="15.5" hidden="1" x14ac:dyDescent="0.35">
      <c r="B366" s="11" t="s">
        <v>2007</v>
      </c>
      <c r="C366" s="12" t="str">
        <f>VLOOKUP(B366,'Customer Names'!A$2:D$2336,3,0)</f>
        <v xml:space="preserve">  Morgan M</v>
      </c>
      <c r="D366" s="12" cm="1">
        <f t="array" ref="D366:L366">_xlfn.XLOOKUP(B366,'Medical Examinations'!A$2:A$2336,'Medical Examinations'!B$2:J$2336)</f>
        <v>17.600000000000001</v>
      </c>
      <c r="E366" s="12">
        <v>5.26</v>
      </c>
      <c r="F366" s="12" t="str">
        <v>yes</v>
      </c>
      <c r="G366" s="12" t="str">
        <v>No</v>
      </c>
      <c r="H366" s="12" t="str">
        <v>No</v>
      </c>
      <c r="I366" s="12">
        <v>0</v>
      </c>
      <c r="J366" s="12" t="str">
        <v>yes</v>
      </c>
      <c r="K366" s="12" t="str">
        <v>Obesity</v>
      </c>
      <c r="L366" s="12" t="str">
        <v>Normal</v>
      </c>
      <c r="M366" s="12" t="str" cm="1">
        <f t="array" ref="M366:R366">_xlfn.XLOOKUP(B366,'Hospitalisation Details'!A$2:A$2344,'Hospitalisation Details'!E$2:J$2344)</f>
        <v>4-Dec-1985</v>
      </c>
      <c r="N366" s="13">
        <v>27849.94</v>
      </c>
      <c r="O366" s="12" t="str">
        <v>tier - 1</v>
      </c>
      <c r="P366" s="12" t="str">
        <v>tier - 1</v>
      </c>
      <c r="Q366" s="12" t="str">
        <v>R1011</v>
      </c>
      <c r="R366" s="12">
        <v>37</v>
      </c>
      <c r="S366" s="12" t="str" cm="1">
        <f t="array" ref="S366">_xlfn.IFS(R366&lt;18,"Below 18",R366&lt;=29,"Young Adults",R366&lt;=44,"Adults",R366&lt;=59,"Middle-Aged Adults",R366&lt;=65,"Older Adults",R366&gt;65,"Above 65")</f>
        <v>Adults</v>
      </c>
    </row>
    <row r="367" spans="2:19" ht="15.5" x14ac:dyDescent="0.35">
      <c r="B367" s="11" t="s">
        <v>2006</v>
      </c>
      <c r="C367" s="12" t="str">
        <f>VLOOKUP(B367,'Customer Names'!A$2:D$2336,3,0)</f>
        <v xml:space="preserve">  Caroline</v>
      </c>
      <c r="D367" s="12" cm="1">
        <f t="array" ref="D367:L367">_xlfn.XLOOKUP(B367,'Medical Examinations'!A$2:A$2336,'Medical Examinations'!B$2:J$2336)</f>
        <v>26.29</v>
      </c>
      <c r="E367" s="12">
        <v>6.84</v>
      </c>
      <c r="F367" s="12" t="str">
        <v>No</v>
      </c>
      <c r="G367" s="12" t="str">
        <v>No</v>
      </c>
      <c r="H367" s="12" t="str">
        <v>No</v>
      </c>
      <c r="I367" s="12">
        <v>0</v>
      </c>
      <c r="J367" s="12" t="str">
        <v>yes</v>
      </c>
      <c r="K367" s="12" t="str">
        <v>Normal Weight</v>
      </c>
      <c r="L367" s="12" t="str">
        <v>Diabetes</v>
      </c>
      <c r="M367" s="12" t="str" cm="1">
        <f t="array" ref="M367:R367">_xlfn.XLOOKUP(B367,'Hospitalisation Details'!A$2:A$2344,'Hospitalisation Details'!E$2:J$2344)</f>
        <v>6-Jul-1960</v>
      </c>
      <c r="N367" s="13">
        <v>27808.73</v>
      </c>
      <c r="O367" s="12" t="str">
        <v>tier - 1</v>
      </c>
      <c r="P367" s="12" t="str">
        <v>tier - 1</v>
      </c>
      <c r="Q367" s="12" t="str">
        <v>R1013</v>
      </c>
      <c r="R367" s="12">
        <v>62</v>
      </c>
      <c r="S367" s="12" t="str" cm="1">
        <f t="array" ref="S367">_xlfn.IFS(R367&lt;18,"Below 18",R367&lt;=29,"Young Adults",R367&lt;=44,"Adults",R367&lt;=59,"Middle-Aged Adults",R367&lt;=65,"Older Adults",R367&gt;65,"Above 65")</f>
        <v>Older Adults</v>
      </c>
    </row>
    <row r="368" spans="2:19" ht="15.5" hidden="1" x14ac:dyDescent="0.35">
      <c r="B368" s="11" t="s">
        <v>2005</v>
      </c>
      <c r="C368" s="12" t="str">
        <f>VLOOKUP(B368,'Customer Names'!A$2:D$2336,3,0)</f>
        <v xml:space="preserve">  Drew T</v>
      </c>
      <c r="D368" s="12" cm="1">
        <f t="array" ref="D368:L368">_xlfn.XLOOKUP(B368,'Medical Examinations'!A$2:A$2336,'Medical Examinations'!B$2:J$2336)</f>
        <v>35.31</v>
      </c>
      <c r="E368" s="12">
        <v>9.0399999999999991</v>
      </c>
      <c r="F368" s="12" t="str">
        <v>No</v>
      </c>
      <c r="G368" s="12" t="str">
        <v>No</v>
      </c>
      <c r="H368" s="12" t="str">
        <v>No</v>
      </c>
      <c r="I368" s="12">
        <v>0</v>
      </c>
      <c r="J368" s="12" t="str">
        <v>No</v>
      </c>
      <c r="K368" s="12" t="str">
        <v>Obesity</v>
      </c>
      <c r="L368" s="12" t="str">
        <v>Diabetes</v>
      </c>
      <c r="M368" s="12" t="str" cm="1">
        <f t="array" ref="M368:R368">_xlfn.XLOOKUP(B368,'Hospitalisation Details'!A$2:A$2344,'Hospitalisation Details'!E$2:J$2344)</f>
        <v>6-Dec-2002</v>
      </c>
      <c r="N368" s="13">
        <v>27724.29</v>
      </c>
      <c r="O368" s="12" t="str">
        <v>tier - 1</v>
      </c>
      <c r="P368" s="12" t="str">
        <v>tier - 3</v>
      </c>
      <c r="Q368" s="12" t="str">
        <v>R1013</v>
      </c>
      <c r="R368" s="12">
        <v>20</v>
      </c>
      <c r="S368" s="12" t="str" cm="1">
        <f t="array" ref="S368">_xlfn.IFS(R368&lt;18,"Below 18",R368&lt;=29,"Young Adults",R368&lt;=44,"Adults",R368&lt;=59,"Middle-Aged Adults",R368&lt;=65,"Older Adults",R368&gt;65,"Above 65")</f>
        <v>Young Adults</v>
      </c>
    </row>
    <row r="369" spans="2:19" ht="15.5" hidden="1" x14ac:dyDescent="0.35">
      <c r="B369" s="11" t="s">
        <v>2004</v>
      </c>
      <c r="C369" s="12" t="str">
        <f>VLOOKUP(B369,'Customer Names'!A$2:D$2336,3,0)</f>
        <v xml:space="preserve">  Austin W</v>
      </c>
      <c r="D369" s="12" cm="1">
        <f t="array" ref="D369:L369">_xlfn.XLOOKUP(B369,'Medical Examinations'!A$2:A$2336,'Medical Examinations'!B$2:J$2336)</f>
        <v>27.04</v>
      </c>
      <c r="E369" s="12">
        <v>4.0999999999999996</v>
      </c>
      <c r="F369" s="12" t="str">
        <v>No</v>
      </c>
      <c r="G369" s="12" t="str">
        <v>No</v>
      </c>
      <c r="H369" s="12" t="str">
        <v>No</v>
      </c>
      <c r="I369" s="12">
        <v>1</v>
      </c>
      <c r="J369" s="12" t="str">
        <v>yes</v>
      </c>
      <c r="K369" s="12" t="str">
        <v>Normal Weight</v>
      </c>
      <c r="L369" s="12" t="str">
        <v>Normal</v>
      </c>
      <c r="M369" s="12" t="str" cm="1">
        <f t="array" ref="M369:R369">_xlfn.XLOOKUP(B369,'Hospitalisation Details'!A$2:A$2344,'Hospitalisation Details'!E$2:J$2344)</f>
        <v>3-Jul-1992</v>
      </c>
      <c r="N369" s="13">
        <v>27696.11</v>
      </c>
      <c r="O369" s="12" t="str">
        <v>tier - 1</v>
      </c>
      <c r="P369" s="12" t="str">
        <v>tier - 2</v>
      </c>
      <c r="Q369" s="12" t="str">
        <v>R1011</v>
      </c>
      <c r="R369" s="12">
        <v>30</v>
      </c>
      <c r="S369" s="12" t="str" cm="1">
        <f t="array" ref="S369">_xlfn.IFS(R369&lt;18,"Below 18",R369&lt;=29,"Young Adults",R369&lt;=44,"Adults",R369&lt;=59,"Middle-Aged Adults",R369&lt;=65,"Older Adults",R369&gt;65,"Above 65")</f>
        <v>Adults</v>
      </c>
    </row>
    <row r="370" spans="2:19" ht="15.5" hidden="1" x14ac:dyDescent="0.35">
      <c r="B370" s="11" t="s">
        <v>2003</v>
      </c>
      <c r="C370" s="12" t="str">
        <f>VLOOKUP(B370,'Customer Names'!A$2:D$2336,3,0)</f>
        <v xml:space="preserve">  Berenice</v>
      </c>
      <c r="D370" s="12" cm="1">
        <f t="array" ref="D370:L370">_xlfn.XLOOKUP(B370,'Medical Examinations'!A$2:A$2336,'Medical Examinations'!B$2:J$2336)</f>
        <v>30.23</v>
      </c>
      <c r="E370" s="12">
        <v>4.2300000000000004</v>
      </c>
      <c r="F370" s="12" t="str">
        <v>yes</v>
      </c>
      <c r="G370" s="12" t="str">
        <v>No</v>
      </c>
      <c r="H370" s="12" t="str">
        <v>Yes</v>
      </c>
      <c r="I370" s="12">
        <v>1</v>
      </c>
      <c r="J370" s="12" t="str">
        <v>yes</v>
      </c>
      <c r="K370" s="12" t="str">
        <v>Obesity</v>
      </c>
      <c r="L370" s="12" t="str">
        <v>Normal</v>
      </c>
      <c r="M370" s="12" t="str" cm="1">
        <f t="array" ref="M370:R370">_xlfn.XLOOKUP(B370,'Hospitalisation Details'!A$2:A$2344,'Hospitalisation Details'!E$2:J$2344)</f>
        <v>7-Oct-1997</v>
      </c>
      <c r="N370" s="13">
        <v>27625.17</v>
      </c>
      <c r="O370" s="12" t="str">
        <v>tier - 1</v>
      </c>
      <c r="P370" s="12" t="str">
        <v>tier - 1</v>
      </c>
      <c r="Q370" s="12" t="str">
        <v>R1011</v>
      </c>
      <c r="R370" s="12">
        <v>25</v>
      </c>
      <c r="S370" s="12" t="str" cm="1">
        <f t="array" ref="S370">_xlfn.IFS(R370&lt;18,"Below 18",R370&lt;=29,"Young Adults",R370&lt;=44,"Adults",R370&lt;=59,"Middle-Aged Adults",R370&lt;=65,"Older Adults",R370&gt;65,"Above 65")</f>
        <v>Young Adults</v>
      </c>
    </row>
    <row r="371" spans="2:19" ht="15.5" hidden="1" x14ac:dyDescent="0.35">
      <c r="B371" s="11" t="s">
        <v>2002</v>
      </c>
      <c r="C371" s="12" t="str">
        <f>VLOOKUP(B371,'Customer Names'!A$2:D$2336,3,0)</f>
        <v xml:space="preserve">  Kenneth A</v>
      </c>
      <c r="D371" s="12" cm="1">
        <f t="array" ref="D371:L371">_xlfn.XLOOKUP(B371,'Medical Examinations'!A$2:A$2336,'Medical Examinations'!B$2:J$2336)</f>
        <v>30.6</v>
      </c>
      <c r="E371" s="12">
        <v>6.48</v>
      </c>
      <c r="F371" s="12" t="str">
        <v>yes</v>
      </c>
      <c r="G371" s="12" t="str">
        <v>No</v>
      </c>
      <c r="H371" s="12" t="str">
        <v>Yes</v>
      </c>
      <c r="I371" s="12">
        <v>1</v>
      </c>
      <c r="J371" s="12" t="str">
        <v>yes</v>
      </c>
      <c r="K371" s="12" t="str">
        <v>Obesity</v>
      </c>
      <c r="L371" s="12" t="str">
        <v>Pre-Diabetes</v>
      </c>
      <c r="M371" s="12" t="str" cm="1">
        <f t="array" ref="M371:R371">_xlfn.XLOOKUP(B371,'Hospitalisation Details'!A$2:A$2344,'Hospitalisation Details'!E$2:J$2344)</f>
        <v>9-Sep-1997</v>
      </c>
      <c r="N371" s="13">
        <v>27619.360000000001</v>
      </c>
      <c r="O371" s="12" t="str">
        <v>tier - 2</v>
      </c>
      <c r="P371" s="12" t="str">
        <v>tier - 3</v>
      </c>
      <c r="Q371" s="12" t="str">
        <v>R1011</v>
      </c>
      <c r="R371" s="12">
        <v>25</v>
      </c>
      <c r="S371" s="12" t="str" cm="1">
        <f t="array" ref="S371">_xlfn.IFS(R371&lt;18,"Below 18",R371&lt;=29,"Young Adults",R371&lt;=44,"Adults",R371&lt;=59,"Middle-Aged Adults",R371&lt;=65,"Older Adults",R371&gt;65,"Above 65")</f>
        <v>Young Adults</v>
      </c>
    </row>
    <row r="372" spans="2:19" ht="15.5" hidden="1" x14ac:dyDescent="0.35">
      <c r="B372" s="11" t="s">
        <v>2001</v>
      </c>
      <c r="C372" s="12" t="str">
        <f>VLOOKUP(B372,'Customer Names'!A$2:D$2336,3,0)</f>
        <v xml:space="preserve">  Miguel</v>
      </c>
      <c r="D372" s="12" cm="1">
        <f t="array" ref="D372:L372">_xlfn.XLOOKUP(B372,'Medical Examinations'!A$2:A$2336,'Medical Examinations'!B$2:J$2336)</f>
        <v>26.8</v>
      </c>
      <c r="E372" s="12">
        <v>5.53</v>
      </c>
      <c r="F372" s="12" t="str">
        <v>No</v>
      </c>
      <c r="G372" s="12" t="str">
        <v>No</v>
      </c>
      <c r="H372" s="12" t="str">
        <v>No</v>
      </c>
      <c r="I372" s="12">
        <v>1</v>
      </c>
      <c r="J372" s="12" t="str">
        <v>yes</v>
      </c>
      <c r="K372" s="12" t="str">
        <v>Obesity</v>
      </c>
      <c r="L372" s="12" t="str">
        <v>Normal</v>
      </c>
      <c r="M372" s="12" t="str" cm="1">
        <f t="array" ref="M372:R372">_xlfn.XLOOKUP(B372,'Hospitalisation Details'!A$2:A$2344,'Hospitalisation Details'!E$2:J$2344)</f>
        <v>11-Jun-1992</v>
      </c>
      <c r="N372" s="13">
        <v>27614.71</v>
      </c>
      <c r="O372" s="12" t="str">
        <v>tier - 2</v>
      </c>
      <c r="P372" s="12" t="str">
        <v>tier - 3</v>
      </c>
      <c r="Q372" s="12" t="str">
        <v>R1011</v>
      </c>
      <c r="R372" s="12">
        <v>30</v>
      </c>
      <c r="S372" s="12" t="str" cm="1">
        <f t="array" ref="S372">_xlfn.IFS(R372&lt;18,"Below 18",R372&lt;=29,"Young Adults",R372&lt;=44,"Adults",R372&lt;=59,"Middle-Aged Adults",R372&lt;=65,"Older Adults",R372&gt;65,"Above 65")</f>
        <v>Adults</v>
      </c>
    </row>
    <row r="373" spans="2:19" ht="15.5" hidden="1" x14ac:dyDescent="0.35">
      <c r="B373" s="11" t="s">
        <v>2000</v>
      </c>
      <c r="C373" s="12" t="str">
        <f>VLOOKUP(B373,'Customer Names'!A$2:D$2336,3,0)</f>
        <v xml:space="preserve">  Hadley T</v>
      </c>
      <c r="D373" s="12" cm="1">
        <f t="array" ref="D373:L373">_xlfn.XLOOKUP(B373,'Medical Examinations'!A$2:A$2336,'Medical Examinations'!B$2:J$2336)</f>
        <v>16.86</v>
      </c>
      <c r="E373" s="12">
        <v>4.07</v>
      </c>
      <c r="F373" s="12" t="str">
        <v>yes</v>
      </c>
      <c r="G373" s="12" t="str">
        <v>No</v>
      </c>
      <c r="H373" s="12" t="str">
        <v>No</v>
      </c>
      <c r="I373" s="12">
        <v>0</v>
      </c>
      <c r="J373" s="12" t="str">
        <v>yes</v>
      </c>
      <c r="K373" s="12" t="str">
        <v>Obesity</v>
      </c>
      <c r="L373" s="12" t="str">
        <v>Normal</v>
      </c>
      <c r="M373" s="12" t="str" cm="1">
        <f t="array" ref="M373:R373">_xlfn.XLOOKUP(B373,'Hospitalisation Details'!A$2:A$2344,'Hospitalisation Details'!E$2:J$2344)</f>
        <v>6-Nov-1985</v>
      </c>
      <c r="N373" s="13">
        <v>27598.93</v>
      </c>
      <c r="O373" s="12" t="str">
        <v>tier - 2</v>
      </c>
      <c r="P373" s="12" t="str">
        <v>tier - 1</v>
      </c>
      <c r="Q373" s="12" t="str">
        <v>R1011</v>
      </c>
      <c r="R373" s="12">
        <v>37</v>
      </c>
      <c r="S373" s="12" t="str" cm="1">
        <f t="array" ref="S373">_xlfn.IFS(R373&lt;18,"Below 18",R373&lt;=29,"Young Adults",R373&lt;=44,"Adults",R373&lt;=59,"Middle-Aged Adults",R373&lt;=65,"Older Adults",R373&gt;65,"Above 65")</f>
        <v>Adults</v>
      </c>
    </row>
    <row r="374" spans="2:19" ht="15.5" hidden="1" x14ac:dyDescent="0.35">
      <c r="B374" s="11" t="s">
        <v>1999</v>
      </c>
      <c r="C374" s="12" t="str">
        <f>VLOOKUP(B374,'Customer Names'!A$2:D$2336,3,0)</f>
        <v xml:space="preserve">  Taylor</v>
      </c>
      <c r="D374" s="12" cm="1">
        <f t="array" ref="D374:L374">_xlfn.XLOOKUP(B374,'Medical Examinations'!A$2:A$2336,'Medical Examinations'!B$2:J$2336)</f>
        <v>16.3</v>
      </c>
      <c r="E374" s="12">
        <v>5.51</v>
      </c>
      <c r="F374" s="12" t="str">
        <v>No</v>
      </c>
      <c r="G374" s="12" t="str">
        <v>No</v>
      </c>
      <c r="H374" s="12" t="str">
        <v>No</v>
      </c>
      <c r="I374" s="12">
        <v>1</v>
      </c>
      <c r="J374" s="12" t="str">
        <v>yes</v>
      </c>
      <c r="K374" s="12" t="str">
        <v>Obesity</v>
      </c>
      <c r="L374" s="12" t="str">
        <v>Normal</v>
      </c>
      <c r="M374" s="12" t="str" cm="1">
        <f t="array" ref="M374:R374">_xlfn.XLOOKUP(B374,'Hospitalisation Details'!A$2:A$2344,'Hospitalisation Details'!E$2:J$2344)</f>
        <v>22-Jul-1984</v>
      </c>
      <c r="N374" s="13">
        <v>27534.53</v>
      </c>
      <c r="O374" s="12" t="str">
        <v>tier - 2</v>
      </c>
      <c r="P374" s="12" t="str">
        <v>tier - 2</v>
      </c>
      <c r="Q374" s="12" t="str">
        <v>R1011</v>
      </c>
      <c r="R374" s="12">
        <v>38</v>
      </c>
      <c r="S374" s="12" t="str" cm="1">
        <f t="array" ref="S374">_xlfn.IFS(R374&lt;18,"Below 18",R374&lt;=29,"Young Adults",R374&lt;=44,"Adults",R374&lt;=59,"Middle-Aged Adults",R374&lt;=65,"Older Adults",R374&gt;65,"Above 65")</f>
        <v>Adults</v>
      </c>
    </row>
    <row r="375" spans="2:19" ht="15.5" x14ac:dyDescent="0.35">
      <c r="B375" s="11" t="s">
        <v>1998</v>
      </c>
      <c r="C375" s="12" t="str">
        <f>VLOOKUP(B375,'Customer Names'!A$2:D$2336,3,0)</f>
        <v xml:space="preserve">  Tenielle M</v>
      </c>
      <c r="D375" s="12" cm="1">
        <f t="array" ref="D375:L375">_xlfn.XLOOKUP(B375,'Medical Examinations'!A$2:A$2336,'Medical Examinations'!B$2:J$2336)</f>
        <v>29.81</v>
      </c>
      <c r="E375" s="12">
        <v>11.66</v>
      </c>
      <c r="F375" s="12" t="str">
        <v>No</v>
      </c>
      <c r="G375" s="12" t="str">
        <v>No</v>
      </c>
      <c r="H375" s="12" t="str">
        <v>No</v>
      </c>
      <c r="I375" s="12">
        <v>0</v>
      </c>
      <c r="J375" s="12" t="str">
        <v>yes</v>
      </c>
      <c r="K375" s="12" t="str">
        <v>Obesity</v>
      </c>
      <c r="L375" s="12" t="str">
        <v>Diabetes</v>
      </c>
      <c r="M375" s="12" t="str" cm="1">
        <f t="array" ref="M375:R375">_xlfn.XLOOKUP(B375,'Hospitalisation Details'!A$2:A$2344,'Hospitalisation Details'!E$2:J$2344)</f>
        <v>19-Oct-1965</v>
      </c>
      <c r="N375" s="13">
        <v>27533.91</v>
      </c>
      <c r="O375" s="12" t="str">
        <v>tier - 2</v>
      </c>
      <c r="P375" s="12" t="str">
        <v>tier - 3</v>
      </c>
      <c r="Q375" s="12" t="str">
        <v>R1013</v>
      </c>
      <c r="R375" s="12">
        <v>57</v>
      </c>
      <c r="S375" s="12" t="str" cm="1">
        <f t="array" ref="S375">_xlfn.IFS(R375&lt;18,"Below 18",R375&lt;=29,"Young Adults",R375&lt;=44,"Adults",R375&lt;=59,"Middle-Aged Adults",R375&lt;=65,"Older Adults",R375&gt;65,"Above 65")</f>
        <v>Middle-Aged Adults</v>
      </c>
    </row>
    <row r="376" spans="2:19" ht="15.5" x14ac:dyDescent="0.35">
      <c r="B376" s="11" t="s">
        <v>1997</v>
      </c>
      <c r="C376" s="12" t="str">
        <f>VLOOKUP(B376,'Customer Names'!A$2:D$2336,3,0)</f>
        <v xml:space="preserve">  Andrea</v>
      </c>
      <c r="D376" s="12" cm="1">
        <f t="array" ref="D376:L376">_xlfn.XLOOKUP(B376,'Medical Examinations'!A$2:A$2336,'Medical Examinations'!B$2:J$2336)</f>
        <v>16.329999999999998</v>
      </c>
      <c r="E376" s="12">
        <v>7.26</v>
      </c>
      <c r="F376" s="12" t="str">
        <v>yes</v>
      </c>
      <c r="G376" s="12" t="str">
        <v>No</v>
      </c>
      <c r="H376" s="12" t="str">
        <v>No</v>
      </c>
      <c r="I376" s="12">
        <v>0</v>
      </c>
      <c r="J376" s="12" t="str">
        <v>yes</v>
      </c>
      <c r="K376" s="12" t="str">
        <v>Obesity</v>
      </c>
      <c r="L376" s="12" t="str">
        <v>Diabetes</v>
      </c>
      <c r="M376" s="12" t="str" cm="1">
        <f t="array" ref="M376:R376">_xlfn.XLOOKUP(B376,'Hospitalisation Details'!A$2:A$2344,'Hospitalisation Details'!E$2:J$2344)</f>
        <v>3-Oct-1981</v>
      </c>
      <c r="N376" s="13">
        <v>27495.59</v>
      </c>
      <c r="O376" s="12" t="str">
        <v>tier - 2</v>
      </c>
      <c r="P376" s="12" t="str">
        <v>tier - 1</v>
      </c>
      <c r="Q376" s="12" t="str">
        <v>R1011</v>
      </c>
      <c r="R376" s="12">
        <v>41</v>
      </c>
      <c r="S376" s="12" t="str" cm="1">
        <f t="array" ref="S376">_xlfn.IFS(R376&lt;18,"Below 18",R376&lt;=29,"Young Adults",R376&lt;=44,"Adults",R376&lt;=59,"Middle-Aged Adults",R376&lt;=65,"Older Adults",R376&gt;65,"Above 65")</f>
        <v>Adults</v>
      </c>
    </row>
    <row r="377" spans="2:19" ht="15.5" hidden="1" x14ac:dyDescent="0.35">
      <c r="B377" s="11" t="s">
        <v>1996</v>
      </c>
      <c r="C377" s="12" t="str">
        <f>VLOOKUP(B377,'Customer Names'!A$2:D$2336,3,0)</f>
        <v xml:space="preserve">  Nora P</v>
      </c>
      <c r="D377" s="12" cm="1">
        <f t="array" ref="D377:L377">_xlfn.XLOOKUP(B377,'Medical Examinations'!A$2:A$2336,'Medical Examinations'!B$2:J$2336)</f>
        <v>16.37</v>
      </c>
      <c r="E377" s="12">
        <v>4.79</v>
      </c>
      <c r="F377" s="12" t="str">
        <v>yes</v>
      </c>
      <c r="G377" s="12" t="str">
        <v>No</v>
      </c>
      <c r="H377" s="12" t="str">
        <v>No</v>
      </c>
      <c r="I377" s="12">
        <v>0</v>
      </c>
      <c r="J377" s="12" t="str">
        <v>yes</v>
      </c>
      <c r="K377" s="12" t="str">
        <v>Obesity</v>
      </c>
      <c r="L377" s="12" t="str">
        <v>Normal</v>
      </c>
      <c r="M377" s="12" t="str" cm="1">
        <f t="array" ref="M377:R377">_xlfn.XLOOKUP(B377,'Hospitalisation Details'!A$2:A$2344,'Hospitalisation Details'!E$2:J$2344)</f>
        <v>5-Dec-1985</v>
      </c>
      <c r="N377" s="13">
        <v>27432.73</v>
      </c>
      <c r="O377" s="12" t="str">
        <v>tier - 2</v>
      </c>
      <c r="P377" s="12" t="str">
        <v>tier - 1</v>
      </c>
      <c r="Q377" s="12" t="str">
        <v>R1011</v>
      </c>
      <c r="R377" s="12">
        <v>37</v>
      </c>
      <c r="S377" s="12" t="str" cm="1">
        <f t="array" ref="S377">_xlfn.IFS(R377&lt;18,"Below 18",R377&lt;=29,"Young Adults",R377&lt;=44,"Adults",R377&lt;=59,"Middle-Aged Adults",R377&lt;=65,"Older Adults",R377&gt;65,"Above 65")</f>
        <v>Adults</v>
      </c>
    </row>
    <row r="378" spans="2:19" ht="15.5" hidden="1" x14ac:dyDescent="0.35">
      <c r="B378" s="11" t="s">
        <v>1995</v>
      </c>
      <c r="C378" s="12" t="str">
        <f>VLOOKUP(B378,'Customer Names'!A$2:D$2336,3,0)</f>
        <v xml:space="preserve">  Zachary</v>
      </c>
      <c r="D378" s="12" cm="1">
        <f t="array" ref="D378:L378">_xlfn.XLOOKUP(B378,'Medical Examinations'!A$2:A$2336,'Medical Examinations'!B$2:J$2336)</f>
        <v>22.42</v>
      </c>
      <c r="E378" s="12">
        <v>4.68</v>
      </c>
      <c r="F378" s="12" t="str">
        <v>yes</v>
      </c>
      <c r="G378" s="12" t="str">
        <v>No</v>
      </c>
      <c r="H378" s="12" t="str">
        <v>No</v>
      </c>
      <c r="I378" s="12">
        <v>1</v>
      </c>
      <c r="J378" s="12" t="str">
        <v>No</v>
      </c>
      <c r="K378" s="12" t="str">
        <v>Obesity</v>
      </c>
      <c r="L378" s="12" t="str">
        <v>Normal</v>
      </c>
      <c r="M378" s="12" t="str" cm="1">
        <f t="array" ref="M378:R378">_xlfn.XLOOKUP(B378,'Hospitalisation Details'!A$2:A$2344,'Hospitalisation Details'!E$2:J$2344)</f>
        <v>15-Sep-1988</v>
      </c>
      <c r="N378" s="13">
        <v>27375.9</v>
      </c>
      <c r="O378" s="12" t="str">
        <v>tier - 2</v>
      </c>
      <c r="P378" s="12" t="str">
        <v>tier - 3</v>
      </c>
      <c r="Q378" s="12" t="str">
        <v>R1015</v>
      </c>
      <c r="R378" s="12">
        <v>34</v>
      </c>
      <c r="S378" s="12" t="str" cm="1">
        <f t="array" ref="S378">_xlfn.IFS(R378&lt;18,"Below 18",R378&lt;=29,"Young Adults",R378&lt;=44,"Adults",R378&lt;=59,"Middle-Aged Adults",R378&lt;=65,"Older Adults",R378&gt;65,"Above 65")</f>
        <v>Adults</v>
      </c>
    </row>
    <row r="379" spans="2:19" ht="15.5" hidden="1" x14ac:dyDescent="0.35">
      <c r="B379" s="11" t="s">
        <v>1994</v>
      </c>
      <c r="C379" s="12" t="str">
        <f>VLOOKUP(B379,'Customer Names'!A$2:D$2336,3,0)</f>
        <v xml:space="preserve">  Michael</v>
      </c>
      <c r="D379" s="12" cm="1">
        <f t="array" ref="D379:L379">_xlfn.XLOOKUP(B379,'Medical Examinations'!A$2:A$2336,'Medical Examinations'!B$2:J$2336)</f>
        <v>31.35</v>
      </c>
      <c r="E379" s="12">
        <v>4.33</v>
      </c>
      <c r="F379" s="12" t="str">
        <v>yes</v>
      </c>
      <c r="G379" s="12" t="str">
        <v>No</v>
      </c>
      <c r="H379" s="12" t="str">
        <v>Yes</v>
      </c>
      <c r="I379" s="12">
        <v>1</v>
      </c>
      <c r="J379" s="12" t="str">
        <v>No</v>
      </c>
      <c r="K379" s="12" t="str">
        <v>Overweight</v>
      </c>
      <c r="L379" s="12" t="str">
        <v>Normal</v>
      </c>
      <c r="M379" s="12" t="str" cm="1">
        <f t="array" ref="M379:R379">_xlfn.XLOOKUP(B379,'Hospitalisation Details'!A$2:A$2344,'Hospitalisation Details'!E$2:J$2344)</f>
        <v>16-Oct-1969</v>
      </c>
      <c r="N379" s="13">
        <v>27346.04</v>
      </c>
      <c r="O379" s="12" t="str">
        <v>tier - 2</v>
      </c>
      <c r="P379" s="12" t="str">
        <v>tier - 2</v>
      </c>
      <c r="Q379" s="12" t="str">
        <v>R1013</v>
      </c>
      <c r="R379" s="12">
        <v>53</v>
      </c>
      <c r="S379" s="12" t="str" cm="1">
        <f t="array" ref="S379">_xlfn.IFS(R379&lt;18,"Below 18",R379&lt;=29,"Young Adults",R379&lt;=44,"Adults",R379&lt;=59,"Middle-Aged Adults",R379&lt;=65,"Older Adults",R379&gt;65,"Above 65")</f>
        <v>Middle-Aged Adults</v>
      </c>
    </row>
    <row r="380" spans="2:19" ht="15.5" hidden="1" x14ac:dyDescent="0.35">
      <c r="B380" s="11" t="s">
        <v>1993</v>
      </c>
      <c r="C380" s="12" t="str">
        <f>VLOOKUP(B380,'Customer Names'!A$2:D$2336,3,0)</f>
        <v xml:space="preserve">  Alyssa K</v>
      </c>
      <c r="D380" s="12" cm="1">
        <f t="array" ref="D380:L380">_xlfn.XLOOKUP(B380,'Medical Examinations'!A$2:A$2336,'Medical Examinations'!B$2:J$2336)</f>
        <v>31.9</v>
      </c>
      <c r="E380" s="12">
        <v>11.89</v>
      </c>
      <c r="F380" s="12" t="str">
        <v>No</v>
      </c>
      <c r="G380" s="12" t="str">
        <v>No</v>
      </c>
      <c r="H380" s="12" t="str">
        <v>No</v>
      </c>
      <c r="I380" s="12">
        <v>0</v>
      </c>
      <c r="J380" s="12" t="str">
        <v>No</v>
      </c>
      <c r="K380" s="12" t="str">
        <v>Normal Weight</v>
      </c>
      <c r="L380" s="12" t="str">
        <v>Diabetes</v>
      </c>
      <c r="M380" s="12" t="str" cm="1">
        <f t="array" ref="M380:R380">_xlfn.XLOOKUP(B380,'Hospitalisation Details'!A$2:A$2344,'Hospitalisation Details'!E$2:J$2344)</f>
        <v>6-Jun-1968</v>
      </c>
      <c r="N380" s="13">
        <v>27322.73</v>
      </c>
      <c r="O380" s="12" t="str">
        <v>tier - 2</v>
      </c>
      <c r="P380" s="12" t="str">
        <v>tier - 2</v>
      </c>
      <c r="Q380" s="12" t="str">
        <v>R1013</v>
      </c>
      <c r="R380" s="12">
        <v>55</v>
      </c>
      <c r="S380" s="12" t="str" cm="1">
        <f t="array" ref="S380">_xlfn.IFS(R380&lt;18,"Below 18",R380&lt;=29,"Young Adults",R380&lt;=44,"Adults",R380&lt;=59,"Middle-Aged Adults",R380&lt;=65,"Older Adults",R380&gt;65,"Above 65")</f>
        <v>Middle-Aged Adults</v>
      </c>
    </row>
    <row r="381" spans="2:19" ht="15.5" hidden="1" x14ac:dyDescent="0.35">
      <c r="B381" s="11" t="s">
        <v>1992</v>
      </c>
      <c r="C381" s="12" t="str">
        <f>VLOOKUP(B381,'Customer Names'!A$2:D$2336,3,0)</f>
        <v xml:space="preserve">  Heather</v>
      </c>
      <c r="D381" s="12" cm="1">
        <f t="array" ref="D381:L381">_xlfn.XLOOKUP(B381,'Medical Examinations'!A$2:A$2336,'Medical Examinations'!B$2:J$2336)</f>
        <v>30.6</v>
      </c>
      <c r="E381" s="12">
        <v>5.24</v>
      </c>
      <c r="F381" s="12" t="str">
        <v>No</v>
      </c>
      <c r="G381" s="12" t="str">
        <v>No</v>
      </c>
      <c r="H381" s="12" t="str">
        <v>No</v>
      </c>
      <c r="I381" s="12">
        <v>0</v>
      </c>
      <c r="J381" s="12" t="str">
        <v>yes</v>
      </c>
      <c r="K381" s="12" t="str">
        <v>Normal Weight</v>
      </c>
      <c r="L381" s="12" t="str">
        <v>Normal</v>
      </c>
      <c r="M381" s="12" t="str" cm="1">
        <f t="array" ref="M381:R381">_xlfn.XLOOKUP(B381,'Hospitalisation Details'!A$2:A$2344,'Hospitalisation Details'!E$2:J$2344)</f>
        <v>2-Dec-1999</v>
      </c>
      <c r="N381" s="13">
        <v>27236.959999999999</v>
      </c>
      <c r="O381" s="12" t="str">
        <v>tier - 2</v>
      </c>
      <c r="P381" s="12" t="str">
        <v>tier - 1</v>
      </c>
      <c r="Q381" s="12" t="str">
        <v>R1011</v>
      </c>
      <c r="R381" s="12">
        <v>23</v>
      </c>
      <c r="S381" s="12" t="str" cm="1">
        <f t="array" ref="S381">_xlfn.IFS(R381&lt;18,"Below 18",R381&lt;=29,"Young Adults",R381&lt;=44,"Adults",R381&lt;=59,"Middle-Aged Adults",R381&lt;=65,"Older Adults",R381&gt;65,"Above 65")</f>
        <v>Young Adults</v>
      </c>
    </row>
    <row r="382" spans="2:19" ht="15.5" x14ac:dyDescent="0.35">
      <c r="B382" s="11" t="s">
        <v>1991</v>
      </c>
      <c r="C382" s="12" t="str">
        <f>VLOOKUP(B382,'Customer Names'!A$2:D$2336,3,0)</f>
        <v xml:space="preserve">  Dante</v>
      </c>
      <c r="D382" s="12" cm="1">
        <f t="array" ref="D382:L382">_xlfn.XLOOKUP(B382,'Medical Examinations'!A$2:A$2336,'Medical Examinations'!B$2:J$2336)</f>
        <v>28.975000000000001</v>
      </c>
      <c r="E382" s="12">
        <v>7.63</v>
      </c>
      <c r="F382" s="12" t="str">
        <v>No</v>
      </c>
      <c r="G382" s="12" t="str">
        <v>No</v>
      </c>
      <c r="H382" s="12" t="str">
        <v>No</v>
      </c>
      <c r="I382" s="12">
        <v>0</v>
      </c>
      <c r="J382" s="12" t="str">
        <v>yes</v>
      </c>
      <c r="K382" s="12" t="str">
        <v>Obesity</v>
      </c>
      <c r="L382" s="12" t="str">
        <v>Diabetes</v>
      </c>
      <c r="M382" s="12" t="str" cm="1">
        <f t="array" ref="M382:R382">_xlfn.XLOOKUP(B382,'Hospitalisation Details'!A$2:A$2344,'Hospitalisation Details'!E$2:J$2344)</f>
        <v>21-Dec-1965</v>
      </c>
      <c r="N382" s="13">
        <v>27218.44</v>
      </c>
      <c r="O382" s="12" t="str">
        <v>tier - 2</v>
      </c>
      <c r="P382" s="12" t="str">
        <v>tier - 1</v>
      </c>
      <c r="Q382" s="12" t="str">
        <v>R1017</v>
      </c>
      <c r="R382" s="12">
        <v>57</v>
      </c>
      <c r="S382" s="12" t="str" cm="1">
        <f t="array" ref="S382">_xlfn.IFS(R382&lt;18,"Below 18",R382&lt;=29,"Young Adults",R382&lt;=44,"Adults",R382&lt;=59,"Middle-Aged Adults",R382&lt;=65,"Older Adults",R382&gt;65,"Above 65")</f>
        <v>Middle-Aged Adults</v>
      </c>
    </row>
    <row r="383" spans="2:19" ht="15.5" hidden="1" x14ac:dyDescent="0.35">
      <c r="B383" s="11" t="s">
        <v>1990</v>
      </c>
      <c r="C383" s="12" t="str">
        <f>VLOOKUP(B383,'Customer Names'!A$2:D$2336,3,0)</f>
        <v xml:space="preserve">  Sara E</v>
      </c>
      <c r="D383" s="12" cm="1">
        <f t="array" ref="D383:L383">_xlfn.XLOOKUP(B383,'Medical Examinations'!A$2:A$2336,'Medical Examinations'!B$2:J$2336)</f>
        <v>24.86</v>
      </c>
      <c r="E383" s="12">
        <v>8.92</v>
      </c>
      <c r="F383" s="12" t="str">
        <v>yes</v>
      </c>
      <c r="G383" s="12" t="str">
        <v>No</v>
      </c>
      <c r="H383" s="12" t="str">
        <v>No</v>
      </c>
      <c r="I383" s="12">
        <v>2</v>
      </c>
      <c r="J383" s="12" t="str">
        <v>No</v>
      </c>
      <c r="K383" s="12" t="str">
        <v>Obesity</v>
      </c>
      <c r="L383" s="12" t="str">
        <v>Diabetes</v>
      </c>
      <c r="M383" s="12" t="str" cm="1">
        <f t="array" ref="M383:R383">_xlfn.XLOOKUP(B383,'Hospitalisation Details'!A$2:A$2344,'Hospitalisation Details'!E$2:J$2344)</f>
        <v>2-Oct-1970</v>
      </c>
      <c r="N383" s="13">
        <v>27117.99</v>
      </c>
      <c r="O383" s="12" t="str">
        <v>tier - 2</v>
      </c>
      <c r="P383" s="12" t="str">
        <v>tier - 2</v>
      </c>
      <c r="Q383" s="12" t="str">
        <v>R1013</v>
      </c>
      <c r="R383" s="12">
        <v>52</v>
      </c>
      <c r="S383" s="12" t="str" cm="1">
        <f t="array" ref="S383">_xlfn.IFS(R383&lt;18,"Below 18",R383&lt;=29,"Young Adults",R383&lt;=44,"Adults",R383&lt;=59,"Middle-Aged Adults",R383&lt;=65,"Older Adults",R383&gt;65,"Above 65")</f>
        <v>Middle-Aged Adults</v>
      </c>
    </row>
    <row r="384" spans="2:19" ht="15.5" hidden="1" x14ac:dyDescent="0.35">
      <c r="B384" s="11" t="s">
        <v>1989</v>
      </c>
      <c r="C384" s="12" t="str">
        <f>VLOOKUP(B384,'Customer Names'!A$2:D$2336,3,0)</f>
        <v xml:space="preserve">  Scott</v>
      </c>
      <c r="D384" s="12" cm="1">
        <f t="array" ref="D384:L384">_xlfn.XLOOKUP(B384,'Medical Examinations'!A$2:A$2336,'Medical Examinations'!B$2:J$2336)</f>
        <v>19.54</v>
      </c>
      <c r="E384" s="12">
        <v>5.37</v>
      </c>
      <c r="F384" s="12" t="str">
        <v>No</v>
      </c>
      <c r="G384" s="12" t="str">
        <v>No</v>
      </c>
      <c r="H384" s="12" t="str">
        <v>No</v>
      </c>
      <c r="I384" s="12">
        <v>0</v>
      </c>
      <c r="J384" s="12" t="str">
        <v>yes</v>
      </c>
      <c r="K384" s="12" t="str">
        <v>Obesity</v>
      </c>
      <c r="L384" s="12" t="str">
        <v>Normal</v>
      </c>
      <c r="M384" s="12" t="str" cm="1">
        <f t="array" ref="M384:R384">_xlfn.XLOOKUP(B384,'Hospitalisation Details'!A$2:A$2344,'Hospitalisation Details'!E$2:J$2344)</f>
        <v>13-Dec-1990</v>
      </c>
      <c r="N384" s="13">
        <v>27092.38</v>
      </c>
      <c r="O384" s="12" t="str">
        <v>tier - 2</v>
      </c>
      <c r="P384" s="12" t="str">
        <v>tier - 3</v>
      </c>
      <c r="Q384" s="12" t="str">
        <v>R1011</v>
      </c>
      <c r="R384" s="12">
        <v>32</v>
      </c>
      <c r="S384" s="12" t="str" cm="1">
        <f t="array" ref="S384">_xlfn.IFS(R384&lt;18,"Below 18",R384&lt;=29,"Young Adults",R384&lt;=44,"Adults",R384&lt;=59,"Middle-Aged Adults",R384&lt;=65,"Older Adults",R384&gt;65,"Above 65")</f>
        <v>Adults</v>
      </c>
    </row>
    <row r="385" spans="2:19" ht="15.5" hidden="1" x14ac:dyDescent="0.35">
      <c r="B385" s="11" t="s">
        <v>1988</v>
      </c>
      <c r="C385" s="12" t="str">
        <f>VLOOKUP(B385,'Customer Names'!A$2:D$2336,3,0)</f>
        <v xml:space="preserve">  Sean</v>
      </c>
      <c r="D385" s="12" cm="1">
        <f t="array" ref="D385:L385">_xlfn.XLOOKUP(B385,'Medical Examinations'!A$2:A$2336,'Medical Examinations'!B$2:J$2336)</f>
        <v>26.74</v>
      </c>
      <c r="E385" s="12">
        <v>4.3099999999999996</v>
      </c>
      <c r="F385" s="12" t="str">
        <v>No</v>
      </c>
      <c r="G385" s="12" t="str">
        <v>No</v>
      </c>
      <c r="H385" s="12" t="str">
        <v>No</v>
      </c>
      <c r="I385" s="12">
        <v>0</v>
      </c>
      <c r="J385" s="12" t="str">
        <v>yes</v>
      </c>
      <c r="K385" s="12" t="str">
        <v>Obesity</v>
      </c>
      <c r="L385" s="12" t="str">
        <v>Normal</v>
      </c>
      <c r="M385" s="12" t="str" cm="1">
        <f t="array" ref="M385:R385">_xlfn.XLOOKUP(B385,'Hospitalisation Details'!A$2:A$2344,'Hospitalisation Details'!E$2:J$2344)</f>
        <v>2-Jul-1994</v>
      </c>
      <c r="N385" s="13">
        <v>27080.639999999999</v>
      </c>
      <c r="O385" s="12" t="str">
        <v>tier - 2</v>
      </c>
      <c r="P385" s="12" t="str">
        <v>tier - 2</v>
      </c>
      <c r="Q385" s="12" t="str">
        <v>R1011</v>
      </c>
      <c r="R385" s="12">
        <v>28</v>
      </c>
      <c r="S385" s="12" t="str" cm="1">
        <f t="array" ref="S385">_xlfn.IFS(R385&lt;18,"Below 18",R385&lt;=29,"Young Adults",R385&lt;=44,"Adults",R385&lt;=59,"Middle-Aged Adults",R385&lt;=65,"Older Adults",R385&gt;65,"Above 65")</f>
        <v>Young Adults</v>
      </c>
    </row>
    <row r="386" spans="2:19" ht="15.5" x14ac:dyDescent="0.35">
      <c r="B386" s="11" t="s">
        <v>1987</v>
      </c>
      <c r="C386" s="12" t="str">
        <f>VLOOKUP(B386,'Customer Names'!A$2:D$2336,3,0)</f>
        <v xml:space="preserve">  Danielle</v>
      </c>
      <c r="D386" s="12" cm="1">
        <f t="array" ref="D386:L386">_xlfn.XLOOKUP(B386,'Medical Examinations'!A$2:A$2336,'Medical Examinations'!B$2:J$2336)</f>
        <v>22.99</v>
      </c>
      <c r="E386" s="12">
        <v>10.46</v>
      </c>
      <c r="F386" s="12" t="str">
        <v>No</v>
      </c>
      <c r="G386" s="12" t="str">
        <v>No</v>
      </c>
      <c r="H386" s="12" t="str">
        <v>No</v>
      </c>
      <c r="I386" s="12">
        <v>3</v>
      </c>
      <c r="J386" s="12" t="str">
        <v>yes</v>
      </c>
      <c r="K386" s="12" t="str">
        <v>Obesity</v>
      </c>
      <c r="L386" s="12" t="str">
        <v>Diabetes</v>
      </c>
      <c r="M386" s="12" t="str" cm="1">
        <f t="array" ref="M386:R386">_xlfn.XLOOKUP(B386,'Hospitalisation Details'!A$2:A$2344,'Hospitalisation Details'!E$2:J$2344)</f>
        <v>30-Jun-1958</v>
      </c>
      <c r="N386" s="13">
        <v>27037.91</v>
      </c>
      <c r="O386" s="12" t="str">
        <v>tier - 2</v>
      </c>
      <c r="P386" s="12" t="str">
        <v>tier - 2</v>
      </c>
      <c r="Q386" s="12" t="str">
        <v>R1013</v>
      </c>
      <c r="R386" s="12">
        <v>64</v>
      </c>
      <c r="S386" s="12" t="str" cm="1">
        <f t="array" ref="S386">_xlfn.IFS(R386&lt;18,"Below 18",R386&lt;=29,"Young Adults",R386&lt;=44,"Adults",R386&lt;=59,"Middle-Aged Adults",R386&lt;=65,"Older Adults",R386&gt;65,"Above 65")</f>
        <v>Older Adults</v>
      </c>
    </row>
    <row r="387" spans="2:19" ht="15.5" hidden="1" x14ac:dyDescent="0.35">
      <c r="B387" s="11" t="s">
        <v>1986</v>
      </c>
      <c r="C387" s="12" t="str">
        <f>VLOOKUP(B387,'Customer Names'!A$2:D$2336,3,0)</f>
        <v xml:space="preserve">  Andrew D</v>
      </c>
      <c r="D387" s="12" cm="1">
        <f t="array" ref="D387:L387">_xlfn.XLOOKUP(B387,'Medical Examinations'!A$2:A$2336,'Medical Examinations'!B$2:J$2336)</f>
        <v>31.46</v>
      </c>
      <c r="E387" s="12">
        <v>7.39</v>
      </c>
      <c r="F387" s="12" t="str">
        <v>No</v>
      </c>
      <c r="G387" s="12" t="str">
        <v>No</v>
      </c>
      <c r="H387" s="12" t="str">
        <v>No</v>
      </c>
      <c r="I387" s="12">
        <v>0</v>
      </c>
      <c r="J387" s="12" t="str">
        <v>No</v>
      </c>
      <c r="K387" s="12" t="str">
        <v>Obesity</v>
      </c>
      <c r="L387" s="12" t="str">
        <v>Diabetes</v>
      </c>
      <c r="M387" s="12" t="str" cm="1">
        <f t="array" ref="M387:R387">_xlfn.XLOOKUP(B387,'Hospitalisation Details'!A$2:A$2344,'Hospitalisation Details'!E$2:J$2344)</f>
        <v>9-Jul-1960</v>
      </c>
      <c r="N387" s="13">
        <v>27000.98</v>
      </c>
      <c r="O387" s="12" t="str">
        <v>tier - 2</v>
      </c>
      <c r="P387" s="12" t="str">
        <v>tier - 2</v>
      </c>
      <c r="Q387" s="12" t="str">
        <v>R1013</v>
      </c>
      <c r="R387" s="12">
        <v>62</v>
      </c>
      <c r="S387" s="12" t="str" cm="1">
        <f t="array" ref="S387">_xlfn.IFS(R387&lt;18,"Below 18",R387&lt;=29,"Young Adults",R387&lt;=44,"Adults",R387&lt;=59,"Middle-Aged Adults",R387&lt;=65,"Older Adults",R387&gt;65,"Above 65")</f>
        <v>Older Adults</v>
      </c>
    </row>
    <row r="388" spans="2:19" ht="15.5" hidden="1" x14ac:dyDescent="0.35">
      <c r="B388" s="11" t="s">
        <v>1985</v>
      </c>
      <c r="C388" s="12" t="str">
        <f>VLOOKUP(B388,'Customer Names'!A$2:D$2336,3,0)</f>
        <v xml:space="preserve">  Joel D</v>
      </c>
      <c r="D388" s="12" cm="1">
        <f t="array" ref="D388:L388">_xlfn.XLOOKUP(B388,'Medical Examinations'!A$2:A$2336,'Medical Examinations'!B$2:J$2336)</f>
        <v>30.86</v>
      </c>
      <c r="E388" s="12">
        <v>6.18</v>
      </c>
      <c r="F388" s="12" t="str">
        <v>No</v>
      </c>
      <c r="G388" s="12" t="str">
        <v>yes</v>
      </c>
      <c r="H388" s="12" t="str">
        <v>No</v>
      </c>
      <c r="I388" s="12">
        <v>2</v>
      </c>
      <c r="J388" s="12" t="str">
        <v>yes</v>
      </c>
      <c r="K388" s="12" t="str">
        <v>Obesity</v>
      </c>
      <c r="L388" s="12" t="str">
        <v>Pre-Diabetes</v>
      </c>
      <c r="M388" s="12" t="str" cm="1">
        <f t="array" ref="M388:R388">_xlfn.XLOOKUP(B388,'Hospitalisation Details'!A$2:A$2344,'Hospitalisation Details'!E$2:J$2344)</f>
        <v>9-Nov-2000</v>
      </c>
      <c r="N388" s="13">
        <v>26936.98</v>
      </c>
      <c r="O388" s="12" t="str">
        <v>tier - 2</v>
      </c>
      <c r="P388" s="12" t="str">
        <v>tier - 3</v>
      </c>
      <c r="Q388" s="12" t="str">
        <v>R1011</v>
      </c>
      <c r="R388" s="12">
        <v>22</v>
      </c>
      <c r="S388" s="12" t="str" cm="1">
        <f t="array" ref="S388">_xlfn.IFS(R388&lt;18,"Below 18",R388&lt;=29,"Young Adults",R388&lt;=44,"Adults",R388&lt;=59,"Middle-Aged Adults",R388&lt;=65,"Older Adults",R388&gt;65,"Above 65")</f>
        <v>Young Adults</v>
      </c>
    </row>
    <row r="389" spans="2:19" ht="15.5" x14ac:dyDescent="0.35">
      <c r="B389" s="11" t="s">
        <v>1984</v>
      </c>
      <c r="C389" s="12" t="str">
        <f>VLOOKUP(B389,'Customer Names'!A$2:D$2336,3,0)</f>
        <v xml:space="preserve">  Michelle</v>
      </c>
      <c r="D389" s="12" cm="1">
        <f t="array" ref="D389:L389">_xlfn.XLOOKUP(B389,'Medical Examinations'!A$2:A$2336,'Medical Examinations'!B$2:J$2336)</f>
        <v>31.96</v>
      </c>
      <c r="E389" s="12">
        <v>8.86</v>
      </c>
      <c r="F389" s="12" t="str">
        <v>No</v>
      </c>
      <c r="G389" s="12" t="str">
        <v>No</v>
      </c>
      <c r="H389" s="12" t="str">
        <v>No</v>
      </c>
      <c r="I389" s="12">
        <v>0</v>
      </c>
      <c r="J389" s="12" t="str">
        <v>yes</v>
      </c>
      <c r="K389" s="12" t="str">
        <v>Obesity</v>
      </c>
      <c r="L389" s="12" t="str">
        <v>Diabetes</v>
      </c>
      <c r="M389" s="12" t="str" cm="1">
        <f t="array" ref="M389:R389">_xlfn.XLOOKUP(B389,'Hospitalisation Details'!A$2:A$2344,'Hospitalisation Details'!E$2:J$2344)</f>
        <v>17-Jun-2002</v>
      </c>
      <c r="N389" s="13">
        <v>26927.69</v>
      </c>
      <c r="O389" s="12" t="str">
        <v>tier - 2</v>
      </c>
      <c r="P389" s="12" t="str">
        <v>tier - 2</v>
      </c>
      <c r="Q389" s="12" t="str">
        <v>R1011</v>
      </c>
      <c r="R389" s="12">
        <v>20</v>
      </c>
      <c r="S389" s="12" t="str" cm="1">
        <f t="array" ref="S389">_xlfn.IFS(R389&lt;18,"Below 18",R389&lt;=29,"Young Adults",R389&lt;=44,"Adults",R389&lt;=59,"Middle-Aged Adults",R389&lt;=65,"Older Adults",R389&gt;65,"Above 65")</f>
        <v>Young Adults</v>
      </c>
    </row>
    <row r="390" spans="2:19" ht="15.5" x14ac:dyDescent="0.35">
      <c r="B390" s="11" t="s">
        <v>1983</v>
      </c>
      <c r="C390" s="12" t="str">
        <f>VLOOKUP(B390,'Customer Names'!A$2:D$2336,3,0)</f>
        <v xml:space="preserve">  Michael J</v>
      </c>
      <c r="D390" s="12" cm="1">
        <f t="array" ref="D390:L390">_xlfn.XLOOKUP(B390,'Medical Examinations'!A$2:A$2336,'Medical Examinations'!B$2:J$2336)</f>
        <v>23.76</v>
      </c>
      <c r="E390" s="12">
        <v>10.96</v>
      </c>
      <c r="F390" s="12" t="str">
        <v>No</v>
      </c>
      <c r="G390" s="12" t="str">
        <v>No</v>
      </c>
      <c r="H390" s="12" t="str">
        <v>No</v>
      </c>
      <c r="I390" s="12">
        <v>3</v>
      </c>
      <c r="J390" s="12" t="str">
        <v>yes</v>
      </c>
      <c r="K390" s="12" t="str">
        <v>Obesity</v>
      </c>
      <c r="L390" s="12" t="str">
        <v>Diabetes</v>
      </c>
      <c r="M390" s="12" t="str" cm="1">
        <f t="array" ref="M390:R390">_xlfn.XLOOKUP(B390,'Hospitalisation Details'!A$2:A$2344,'Hospitalisation Details'!E$2:J$2344)</f>
        <v>25-Dec-1958</v>
      </c>
      <c r="N390" s="13">
        <v>26926.51</v>
      </c>
      <c r="O390" s="12" t="str">
        <v>tier - 2</v>
      </c>
      <c r="P390" s="12" t="str">
        <v>tier - 1</v>
      </c>
      <c r="Q390" s="12" t="str">
        <v>R1013</v>
      </c>
      <c r="R390" s="12">
        <v>64</v>
      </c>
      <c r="S390" s="12" t="str" cm="1">
        <f t="array" ref="S390">_xlfn.IFS(R390&lt;18,"Below 18",R390&lt;=29,"Young Adults",R390&lt;=44,"Adults",R390&lt;=59,"Middle-Aged Adults",R390&lt;=65,"Older Adults",R390&gt;65,"Above 65")</f>
        <v>Older Adults</v>
      </c>
    </row>
    <row r="391" spans="2:19" ht="15.5" hidden="1" x14ac:dyDescent="0.35">
      <c r="B391" s="11" t="s">
        <v>1982</v>
      </c>
      <c r="C391" s="12" t="str">
        <f>VLOOKUP(B391,'Customer Names'!A$2:D$2336,3,0)</f>
        <v xml:space="preserve">  Nikki</v>
      </c>
      <c r="D391" s="12" cm="1">
        <f t="array" ref="D391:L391">_xlfn.XLOOKUP(B391,'Medical Examinations'!A$2:A$2336,'Medical Examinations'!B$2:J$2336)</f>
        <v>19.38</v>
      </c>
      <c r="E391" s="12">
        <v>6.28</v>
      </c>
      <c r="F391" s="12" t="str">
        <v>No</v>
      </c>
      <c r="G391" s="12" t="str">
        <v>No</v>
      </c>
      <c r="H391" s="12" t="str">
        <v>No</v>
      </c>
      <c r="I391" s="12">
        <v>0</v>
      </c>
      <c r="J391" s="12" t="str">
        <v>yes</v>
      </c>
      <c r="K391" s="12" t="str">
        <v>Overweight</v>
      </c>
      <c r="L391" s="12" t="str">
        <v>Pre-Diabetes</v>
      </c>
      <c r="M391" s="12" t="str" cm="1">
        <f t="array" ref="M391:R391">_xlfn.XLOOKUP(B391,'Hospitalisation Details'!A$2:A$2344,'Hospitalisation Details'!E$2:J$2344)</f>
        <v>22-Aug-1991</v>
      </c>
      <c r="N391" s="13">
        <v>26912.560000000001</v>
      </c>
      <c r="O391" s="12" t="str">
        <v>tier - 2</v>
      </c>
      <c r="P391" s="12" t="str">
        <v>tier - 2</v>
      </c>
      <c r="Q391" s="12" t="str">
        <v>R1011</v>
      </c>
      <c r="R391" s="12">
        <v>31</v>
      </c>
      <c r="S391" s="12" t="str" cm="1">
        <f t="array" ref="S391">_xlfn.IFS(R391&lt;18,"Below 18",R391&lt;=29,"Young Adults",R391&lt;=44,"Adults",R391&lt;=59,"Middle-Aged Adults",R391&lt;=65,"Older Adults",R391&gt;65,"Above 65")</f>
        <v>Adults</v>
      </c>
    </row>
    <row r="392" spans="2:19" ht="15.5" hidden="1" x14ac:dyDescent="0.35">
      <c r="B392" s="11" t="s">
        <v>1981</v>
      </c>
      <c r="C392" s="12" t="str">
        <f>VLOOKUP(B392,'Customer Names'!A$2:D$2336,3,0)</f>
        <v xml:space="preserve">  Summer B</v>
      </c>
      <c r="D392" s="12" cm="1">
        <f t="array" ref="D392:L392">_xlfn.XLOOKUP(B392,'Medical Examinations'!A$2:A$2336,'Medical Examinations'!B$2:J$2336)</f>
        <v>16.21</v>
      </c>
      <c r="E392" s="12">
        <v>6.29</v>
      </c>
      <c r="F392" s="12" t="str">
        <v>yes</v>
      </c>
      <c r="G392" s="12" t="str">
        <v>No</v>
      </c>
      <c r="H392" s="12" t="str">
        <v>No</v>
      </c>
      <c r="I392" s="12">
        <v>1</v>
      </c>
      <c r="J392" s="12" t="str">
        <v>yes</v>
      </c>
      <c r="K392" s="12" t="str">
        <v>Obesity</v>
      </c>
      <c r="L392" s="12" t="str">
        <v>Pre-Diabetes</v>
      </c>
      <c r="M392" s="12" t="str" cm="1">
        <f t="array" ref="M392:R392">_xlfn.XLOOKUP(B392,'Hospitalisation Details'!A$2:A$2344,'Hospitalisation Details'!E$2:J$2344)</f>
        <v>22-Jul-1988</v>
      </c>
      <c r="N392" s="13">
        <v>26607.89</v>
      </c>
      <c r="O392" s="12" t="str">
        <v>tier - 2</v>
      </c>
      <c r="P392" s="12" t="str">
        <v>tier - 1</v>
      </c>
      <c r="Q392" s="12" t="str">
        <v>R1011</v>
      </c>
      <c r="R392" s="12">
        <v>34</v>
      </c>
      <c r="S392" s="12" t="str" cm="1">
        <f t="array" ref="S392">_xlfn.IFS(R392&lt;18,"Below 18",R392&lt;=29,"Young Adults",R392&lt;=44,"Adults",R392&lt;=59,"Middle-Aged Adults",R392&lt;=65,"Older Adults",R392&gt;65,"Above 65")</f>
        <v>Adults</v>
      </c>
    </row>
    <row r="393" spans="2:19" ht="15.5" hidden="1" x14ac:dyDescent="0.35">
      <c r="B393" s="11" t="s">
        <v>1980</v>
      </c>
      <c r="C393" s="12" t="str">
        <f>VLOOKUP(B393,'Customer Names'!A$2:D$2336,3,0)</f>
        <v xml:space="preserve">  Edward</v>
      </c>
      <c r="D393" s="12" cm="1">
        <f t="array" ref="D393:L393">_xlfn.XLOOKUP(B393,'Medical Examinations'!A$2:A$2336,'Medical Examinations'!B$2:J$2336)</f>
        <v>32.54</v>
      </c>
      <c r="E393" s="12">
        <v>4.0199999999999996</v>
      </c>
      <c r="F393" s="12" t="str">
        <v>No</v>
      </c>
      <c r="G393" s="12" t="str">
        <v>yes</v>
      </c>
      <c r="H393" s="12" t="str">
        <v>No</v>
      </c>
      <c r="I393" s="12">
        <v>1</v>
      </c>
      <c r="J393" s="12" t="str">
        <v>yes</v>
      </c>
      <c r="K393" s="12" t="str">
        <v>Obesity</v>
      </c>
      <c r="L393" s="12" t="str">
        <v>Normal</v>
      </c>
      <c r="M393" s="12" t="str" cm="1">
        <f t="array" ref="M393:R393">_xlfn.XLOOKUP(B393,'Hospitalisation Details'!A$2:A$2344,'Hospitalisation Details'!E$2:J$2344)</f>
        <v>5-Sep-2004</v>
      </c>
      <c r="N393" s="13">
        <v>26479.4</v>
      </c>
      <c r="O393" s="12" t="str">
        <v>tier - 2</v>
      </c>
      <c r="P393" s="12" t="str">
        <v>tier - 2</v>
      </c>
      <c r="Q393" s="12" t="str">
        <v>R1011</v>
      </c>
      <c r="R393" s="12">
        <v>18</v>
      </c>
      <c r="S393" s="12" t="str" cm="1">
        <f t="array" ref="S393">_xlfn.IFS(R393&lt;18,"Below 18",R393&lt;=29,"Young Adults",R393&lt;=44,"Adults",R393&lt;=59,"Middle-Aged Adults",R393&lt;=65,"Older Adults",R393&gt;65,"Above 65")</f>
        <v>Young Adults</v>
      </c>
    </row>
    <row r="394" spans="2:19" ht="15.5" hidden="1" x14ac:dyDescent="0.35">
      <c r="B394" s="11" t="s">
        <v>1979</v>
      </c>
      <c r="C394" s="12" t="str">
        <f>VLOOKUP(B394,'Customer Names'!A$2:D$2336,3,0)</f>
        <v xml:space="preserve">  Ryan</v>
      </c>
      <c r="D394" s="12" cm="1">
        <f t="array" ref="D394:L394">_xlfn.XLOOKUP(B394,'Medical Examinations'!A$2:A$2336,'Medical Examinations'!B$2:J$2336)</f>
        <v>36.765000000000001</v>
      </c>
      <c r="E394" s="12">
        <v>11.95</v>
      </c>
      <c r="F394" s="12" t="str">
        <v>yes</v>
      </c>
      <c r="G394" s="12" t="str">
        <v>No</v>
      </c>
      <c r="H394" s="12" t="str">
        <v>No</v>
      </c>
      <c r="I394" s="12">
        <v>2</v>
      </c>
      <c r="J394" s="12" t="str">
        <v>No</v>
      </c>
      <c r="K394" s="12" t="str">
        <v>Obesity</v>
      </c>
      <c r="L394" s="12" t="str">
        <v>Diabetes</v>
      </c>
      <c r="M394" s="12" t="str" cm="1">
        <f t="array" ref="M394:R394">_xlfn.XLOOKUP(B394,'Hospitalisation Details'!A$2:A$2344,'Hospitalisation Details'!E$2:J$2344)</f>
        <v>27-Aug-1970</v>
      </c>
      <c r="N394" s="13">
        <v>26467.1</v>
      </c>
      <c r="O394" s="12" t="str">
        <v>tier - 2</v>
      </c>
      <c r="P394" s="12" t="str">
        <v>tier - 3</v>
      </c>
      <c r="Q394" s="12" t="str">
        <v>R1012</v>
      </c>
      <c r="R394" s="12">
        <v>52</v>
      </c>
      <c r="S394" s="12" t="str" cm="1">
        <f t="array" ref="S394">_xlfn.IFS(R394&lt;18,"Below 18",R394&lt;=29,"Young Adults",R394&lt;=44,"Adults",R394&lt;=59,"Middle-Aged Adults",R394&lt;=65,"Older Adults",R394&gt;65,"Above 65")</f>
        <v>Middle-Aged Adults</v>
      </c>
    </row>
    <row r="395" spans="2:19" ht="15.5" hidden="1" x14ac:dyDescent="0.35">
      <c r="B395" s="11" t="s">
        <v>1978</v>
      </c>
      <c r="C395" s="12" t="str">
        <f>VLOOKUP(B395,'Customer Names'!A$2:D$2336,3,0)</f>
        <v xml:space="preserve">  Kacee</v>
      </c>
      <c r="D395" s="12" cm="1">
        <f t="array" ref="D395:L395">_xlfn.XLOOKUP(B395,'Medical Examinations'!A$2:A$2336,'Medical Examinations'!B$2:J$2336)</f>
        <v>35.909999999999997</v>
      </c>
      <c r="E395" s="12">
        <v>8.7100000000000009</v>
      </c>
      <c r="F395" s="12" t="str">
        <v>No</v>
      </c>
      <c r="G395" s="12" t="str">
        <v>No</v>
      </c>
      <c r="H395" s="12" t="str">
        <v>No</v>
      </c>
      <c r="I395" s="12">
        <v>0</v>
      </c>
      <c r="J395" s="12" t="str">
        <v>No</v>
      </c>
      <c r="K395" s="12" t="str">
        <v>Obesity</v>
      </c>
      <c r="L395" s="12" t="str">
        <v>Diabetes</v>
      </c>
      <c r="M395" s="12" t="str" cm="1">
        <f t="array" ref="M395:R395">_xlfn.XLOOKUP(B395,'Hospitalisation Details'!A$2:A$2344,'Hospitalisation Details'!E$2:J$2344)</f>
        <v>21-Sep-1974</v>
      </c>
      <c r="N395" s="13">
        <v>26392.26</v>
      </c>
      <c r="O395" s="12" t="str">
        <v>tier - 2</v>
      </c>
      <c r="P395" s="12" t="str">
        <v>tier - 2</v>
      </c>
      <c r="Q395" s="12" t="str">
        <v>R1024</v>
      </c>
      <c r="R395" s="12">
        <v>48</v>
      </c>
      <c r="S395" s="12" t="str" cm="1">
        <f t="array" ref="S395">_xlfn.IFS(R395&lt;18,"Below 18",R395&lt;=29,"Young Adults",R395&lt;=44,"Adults",R395&lt;=59,"Middle-Aged Adults",R395&lt;=65,"Older Adults",R395&gt;65,"Above 65")</f>
        <v>Middle-Aged Adults</v>
      </c>
    </row>
    <row r="396" spans="2:19" ht="15.5" hidden="1" x14ac:dyDescent="0.35">
      <c r="B396" s="11" t="s">
        <v>1977</v>
      </c>
      <c r="C396" s="12" t="str">
        <f>VLOOKUP(B396,'Customer Names'!A$2:D$2336,3,0)</f>
        <v xml:space="preserve">  Dave</v>
      </c>
      <c r="D396" s="12" cm="1">
        <f t="array" ref="D396:L396">_xlfn.XLOOKUP(B396,'Medical Examinations'!A$2:A$2336,'Medical Examinations'!B$2:J$2336)</f>
        <v>32.06</v>
      </c>
      <c r="E396" s="12">
        <v>4.67</v>
      </c>
      <c r="F396" s="12" t="str">
        <v>No</v>
      </c>
      <c r="G396" s="12" t="str">
        <v>yes</v>
      </c>
      <c r="H396" s="12" t="str">
        <v>No</v>
      </c>
      <c r="I396" s="12">
        <v>1</v>
      </c>
      <c r="J396" s="12" t="str">
        <v>yes</v>
      </c>
      <c r="K396" s="12" t="str">
        <v>Obesity</v>
      </c>
      <c r="L396" s="12" t="str">
        <v>Normal</v>
      </c>
      <c r="M396" s="12" t="str" cm="1">
        <f t="array" ref="M396:R396">_xlfn.XLOOKUP(B396,'Hospitalisation Details'!A$2:A$2344,'Hospitalisation Details'!E$2:J$2344)</f>
        <v>5-Dec-2004</v>
      </c>
      <c r="N396" s="13">
        <v>26316.59</v>
      </c>
      <c r="O396" s="12" t="str">
        <v>tier - 2</v>
      </c>
      <c r="P396" s="12" t="str">
        <v>tier - 3</v>
      </c>
      <c r="Q396" s="12" t="str">
        <v>R1011</v>
      </c>
      <c r="R396" s="12">
        <v>18</v>
      </c>
      <c r="S396" s="12" t="str" cm="1">
        <f t="array" ref="S396">_xlfn.IFS(R396&lt;18,"Below 18",R396&lt;=29,"Young Adults",R396&lt;=44,"Adults",R396&lt;=59,"Middle-Aged Adults",R396&lt;=65,"Older Adults",R396&gt;65,"Above 65")</f>
        <v>Young Adults</v>
      </c>
    </row>
    <row r="397" spans="2:19" ht="15.5" hidden="1" x14ac:dyDescent="0.35">
      <c r="B397" s="11" t="s">
        <v>1976</v>
      </c>
      <c r="C397" s="12" t="str">
        <f>VLOOKUP(B397,'Customer Names'!A$2:D$2336,3,0)</f>
        <v xml:space="preserve">  Maryanna</v>
      </c>
      <c r="D397" s="12" cm="1">
        <f t="array" ref="D397:L397">_xlfn.XLOOKUP(B397,'Medical Examinations'!A$2:A$2336,'Medical Examinations'!B$2:J$2336)</f>
        <v>24.1</v>
      </c>
      <c r="E397" s="12">
        <v>11.14</v>
      </c>
      <c r="F397" s="12" t="str">
        <v>yes</v>
      </c>
      <c r="G397" s="12" t="str">
        <v>No</v>
      </c>
      <c r="H397" s="12" t="str">
        <v>No</v>
      </c>
      <c r="I397" s="12">
        <v>1</v>
      </c>
      <c r="J397" s="12" t="str">
        <v>No</v>
      </c>
      <c r="K397" s="12" t="str">
        <v>Obesity</v>
      </c>
      <c r="L397" s="12" t="str">
        <v>Diabetes</v>
      </c>
      <c r="M397" s="12" t="str" cm="1">
        <f t="array" ref="M397:R397">_xlfn.XLOOKUP(B397,'Hospitalisation Details'!A$2:A$2344,'Hospitalisation Details'!E$2:J$2344)</f>
        <v>4-Jun-1975</v>
      </c>
      <c r="N397" s="13">
        <v>26236.58</v>
      </c>
      <c r="O397" s="12" t="str">
        <v>tier - 2</v>
      </c>
      <c r="P397" s="12" t="str">
        <v>tier - 1</v>
      </c>
      <c r="Q397" s="12" t="str">
        <v>R1011</v>
      </c>
      <c r="R397" s="12">
        <v>48</v>
      </c>
      <c r="S397" s="12" t="str" cm="1">
        <f t="array" ref="S397">_xlfn.IFS(R397&lt;18,"Below 18",R397&lt;=29,"Young Adults",R397&lt;=44,"Adults",R397&lt;=59,"Middle-Aged Adults",R397&lt;=65,"Older Adults",R397&gt;65,"Above 65")</f>
        <v>Middle-Aged Adults</v>
      </c>
    </row>
    <row r="398" spans="2:19" ht="15.5" hidden="1" x14ac:dyDescent="0.35">
      <c r="B398" s="11" t="s">
        <v>1975</v>
      </c>
      <c r="C398" s="12" t="str">
        <f>VLOOKUP(B398,'Customer Names'!A$2:D$2336,3,0)</f>
        <v xml:space="preserve">  Jessica H</v>
      </c>
      <c r="D398" s="12" cm="1">
        <f t="array" ref="D398:L398">_xlfn.XLOOKUP(B398,'Medical Examinations'!A$2:A$2336,'Medical Examinations'!B$2:J$2336)</f>
        <v>27.1</v>
      </c>
      <c r="E398" s="12">
        <v>9.0500000000000007</v>
      </c>
      <c r="F398" s="12" t="str">
        <v>No</v>
      </c>
      <c r="G398" s="12" t="str">
        <v>No</v>
      </c>
      <c r="H398" s="12" t="str">
        <v>No</v>
      </c>
      <c r="I398" s="12">
        <v>2</v>
      </c>
      <c r="J398" s="12" t="str">
        <v>No</v>
      </c>
      <c r="K398" s="12" t="str">
        <v>Normal Weight</v>
      </c>
      <c r="L398" s="12" t="str">
        <v>Diabetes</v>
      </c>
      <c r="M398" s="12" t="str" cm="1">
        <f t="array" ref="M398:R398">_xlfn.XLOOKUP(B398,'Hospitalisation Details'!A$2:A$2344,'Hospitalisation Details'!E$2:J$2344)</f>
        <v>7-Jul-1973</v>
      </c>
      <c r="N398" s="13">
        <v>26140.36</v>
      </c>
      <c r="O398" s="12" t="str">
        <v>tier - 2</v>
      </c>
      <c r="P398" s="12" t="str">
        <v>tier - 3</v>
      </c>
      <c r="Q398" s="12" t="str">
        <v>R1011</v>
      </c>
      <c r="R398" s="12">
        <v>49</v>
      </c>
      <c r="S398" s="12" t="str" cm="1">
        <f t="array" ref="S398">_xlfn.IFS(R398&lt;18,"Below 18",R398&lt;=29,"Young Adults",R398&lt;=44,"Adults",R398&lt;=59,"Middle-Aged Adults",R398&lt;=65,"Older Adults",R398&gt;65,"Above 65")</f>
        <v>Middle-Aged Adults</v>
      </c>
    </row>
    <row r="399" spans="2:19" ht="15.5" x14ac:dyDescent="0.35">
      <c r="B399" s="11" t="s">
        <v>1974</v>
      </c>
      <c r="C399" s="12" t="str">
        <f>VLOOKUP(B399,'Customer Names'!A$2:D$2336,3,0)</f>
        <v xml:space="preserve">  Deanna</v>
      </c>
      <c r="D399" s="12" cm="1">
        <f t="array" ref="D399:L399">_xlfn.XLOOKUP(B399,'Medical Examinations'!A$2:A$2336,'Medical Examinations'!B$2:J$2336)</f>
        <v>24.42</v>
      </c>
      <c r="E399" s="12">
        <v>11.31</v>
      </c>
      <c r="F399" s="12" t="str">
        <v>No</v>
      </c>
      <c r="G399" s="12" t="str">
        <v>No</v>
      </c>
      <c r="H399" s="12" t="str">
        <v>No</v>
      </c>
      <c r="I399" s="12">
        <v>0</v>
      </c>
      <c r="J399" s="12" t="str">
        <v>yes</v>
      </c>
      <c r="K399" s="12" t="str">
        <v>Obesity</v>
      </c>
      <c r="L399" s="12" t="str">
        <v>Diabetes</v>
      </c>
      <c r="M399" s="12" t="str" cm="1">
        <f t="array" ref="M399:R399">_xlfn.XLOOKUP(B399,'Hospitalisation Details'!A$2:A$2344,'Hospitalisation Details'!E$2:J$2344)</f>
        <v>11-Oct-2002</v>
      </c>
      <c r="N399" s="13">
        <v>26125.67</v>
      </c>
      <c r="O399" s="12" t="str">
        <v>tier - 2</v>
      </c>
      <c r="P399" s="12" t="str">
        <v>tier - 1</v>
      </c>
      <c r="Q399" s="12" t="str">
        <v>R1013</v>
      </c>
      <c r="R399" s="12">
        <v>20</v>
      </c>
      <c r="S399" s="12" t="str" cm="1">
        <f t="array" ref="S399">_xlfn.IFS(R399&lt;18,"Below 18",R399&lt;=29,"Young Adults",R399&lt;=44,"Adults",R399&lt;=59,"Middle-Aged Adults",R399&lt;=65,"Older Adults",R399&gt;65,"Above 65")</f>
        <v>Young Adults</v>
      </c>
    </row>
    <row r="400" spans="2:19" ht="15.5" hidden="1" x14ac:dyDescent="0.35">
      <c r="B400" s="11" t="s">
        <v>1973</v>
      </c>
      <c r="C400" s="12" t="str">
        <f>VLOOKUP(B400,'Customer Names'!A$2:D$2336,3,0)</f>
        <v xml:space="preserve">  Peter</v>
      </c>
      <c r="D400" s="12" cm="1">
        <f t="array" ref="D400:L400">_xlfn.XLOOKUP(B400,'Medical Examinations'!A$2:A$2336,'Medical Examinations'!B$2:J$2336)</f>
        <v>26.695</v>
      </c>
      <c r="E400" s="12">
        <v>4.68</v>
      </c>
      <c r="F400" s="12" t="str">
        <v>yes</v>
      </c>
      <c r="G400" s="12" t="str">
        <v>No</v>
      </c>
      <c r="H400" s="12" t="str">
        <v>No</v>
      </c>
      <c r="I400" s="12">
        <v>2</v>
      </c>
      <c r="J400" s="12" t="str">
        <v>yes</v>
      </c>
      <c r="K400" s="12" t="str">
        <v>Obesity</v>
      </c>
      <c r="L400" s="12" t="str">
        <v>Normal</v>
      </c>
      <c r="M400" s="12" t="str" cm="1">
        <f t="array" ref="M400:R400">_xlfn.XLOOKUP(B400,'Hospitalisation Details'!A$2:A$2344,'Hospitalisation Details'!E$2:J$2344)</f>
        <v>9-Jul-1966</v>
      </c>
      <c r="N400" s="13">
        <v>26109.33</v>
      </c>
      <c r="O400" s="12" t="str">
        <v>tier - 2</v>
      </c>
      <c r="P400" s="12" t="str">
        <v>tier - 3</v>
      </c>
      <c r="Q400" s="12" t="str">
        <v>R1012</v>
      </c>
      <c r="R400" s="12">
        <v>56</v>
      </c>
      <c r="S400" s="12" t="str" cm="1">
        <f t="array" ref="S400">_xlfn.IFS(R400&lt;18,"Below 18",R400&lt;=29,"Young Adults",R400&lt;=44,"Adults",R400&lt;=59,"Middle-Aged Adults",R400&lt;=65,"Older Adults",R400&gt;65,"Above 65")</f>
        <v>Middle-Aged Adults</v>
      </c>
    </row>
    <row r="401" spans="2:19" ht="15.5" hidden="1" x14ac:dyDescent="0.35">
      <c r="B401" s="11" t="s">
        <v>1972</v>
      </c>
      <c r="C401" s="12" t="str">
        <f>VLOOKUP(B401,'Customer Names'!A$2:D$2336,3,0)</f>
        <v xml:space="preserve">  Rebecca</v>
      </c>
      <c r="D401" s="12" cm="1">
        <f t="array" ref="D401:L401">_xlfn.XLOOKUP(B401,'Medical Examinations'!A$2:A$2336,'Medical Examinations'!B$2:J$2336)</f>
        <v>27.79</v>
      </c>
      <c r="E401" s="12">
        <v>6.05</v>
      </c>
      <c r="F401" s="12" t="str">
        <v>yes</v>
      </c>
      <c r="G401" s="12" t="str">
        <v>yes</v>
      </c>
      <c r="H401" s="12" t="str">
        <v>No</v>
      </c>
      <c r="I401" s="12">
        <v>1</v>
      </c>
      <c r="J401" s="12" t="str">
        <v>yes</v>
      </c>
      <c r="K401" s="12" t="str">
        <v>Obesity</v>
      </c>
      <c r="L401" s="12" t="str">
        <v>Pre-Diabetes</v>
      </c>
      <c r="M401" s="12" t="str" cm="1">
        <f t="array" ref="M401:R401">_xlfn.XLOOKUP(B401,'Hospitalisation Details'!A$2:A$2344,'Hospitalisation Details'!E$2:J$2344)</f>
        <v>26-Dec-2000</v>
      </c>
      <c r="N401" s="13">
        <v>26026.97</v>
      </c>
      <c r="O401" s="12" t="str">
        <v>tier - 2</v>
      </c>
      <c r="P401" s="12" t="str">
        <v>tier - 3</v>
      </c>
      <c r="Q401" s="12" t="str">
        <v>R1011</v>
      </c>
      <c r="R401" s="12">
        <v>22</v>
      </c>
      <c r="S401" s="12" t="str" cm="1">
        <f t="array" ref="S401">_xlfn.IFS(R401&lt;18,"Below 18",R401&lt;=29,"Young Adults",R401&lt;=44,"Adults",R401&lt;=59,"Middle-Aged Adults",R401&lt;=65,"Older Adults",R401&gt;65,"Above 65")</f>
        <v>Young Adults</v>
      </c>
    </row>
    <row r="402" spans="2:19" ht="15.5" hidden="1" x14ac:dyDescent="0.35">
      <c r="B402" s="11" t="s">
        <v>1971</v>
      </c>
      <c r="C402" s="12" t="str">
        <f>VLOOKUP(B402,'Customer Names'!A$2:D$2336,3,0)</f>
        <v xml:space="preserve">  Elizabeth M</v>
      </c>
      <c r="D402" s="12" cm="1">
        <f t="array" ref="D402:L402">_xlfn.XLOOKUP(B402,'Medical Examinations'!A$2:A$2336,'Medical Examinations'!B$2:J$2336)</f>
        <v>32.68</v>
      </c>
      <c r="E402" s="12">
        <v>4.68</v>
      </c>
      <c r="F402" s="12" t="str">
        <v>yes</v>
      </c>
      <c r="G402" s="12" t="str">
        <v>No</v>
      </c>
      <c r="H402" s="12" t="str">
        <v>No</v>
      </c>
      <c r="I402" s="12">
        <v>0</v>
      </c>
      <c r="J402" s="12" t="str">
        <v>No</v>
      </c>
      <c r="K402" s="12" t="str">
        <v>Obesity</v>
      </c>
      <c r="L402" s="12" t="str">
        <v>Normal</v>
      </c>
      <c r="M402" s="12" t="str" cm="1">
        <f t="array" ref="M402:R402">_xlfn.XLOOKUP(B402,'Hospitalisation Details'!A$2:A$2344,'Hospitalisation Details'!E$2:J$2344)</f>
        <v>5-Jun-2001</v>
      </c>
      <c r="N402" s="13">
        <v>26018.95</v>
      </c>
      <c r="O402" s="12" t="str">
        <v>tier - 2</v>
      </c>
      <c r="P402" s="12" t="str">
        <v>tier - 2</v>
      </c>
      <c r="Q402" s="12" t="str">
        <v>R1012</v>
      </c>
      <c r="R402" s="12">
        <v>22</v>
      </c>
      <c r="S402" s="12" t="str" cm="1">
        <f t="array" ref="S402">_xlfn.IFS(R402&lt;18,"Below 18",R402&lt;=29,"Young Adults",R402&lt;=44,"Adults",R402&lt;=59,"Middle-Aged Adults",R402&lt;=65,"Older Adults",R402&gt;65,"Above 65")</f>
        <v>Young Adults</v>
      </c>
    </row>
    <row r="403" spans="2:19" ht="15.5" hidden="1" x14ac:dyDescent="0.35">
      <c r="B403" s="11" t="s">
        <v>1970</v>
      </c>
      <c r="C403" s="12" t="str">
        <f>VLOOKUP(B403,'Customer Names'!A$2:D$2336,3,0)</f>
        <v xml:space="preserve">  Gregory</v>
      </c>
      <c r="D403" s="12" cm="1">
        <f t="array" ref="D403:L403">_xlfn.XLOOKUP(B403,'Medical Examinations'!A$2:A$2336,'Medical Examinations'!B$2:J$2336)</f>
        <v>26.4</v>
      </c>
      <c r="E403" s="12">
        <v>9.5</v>
      </c>
      <c r="F403" s="12" t="str">
        <v>yes</v>
      </c>
      <c r="G403" s="12" t="str">
        <v>No</v>
      </c>
      <c r="H403" s="12" t="str">
        <v>No</v>
      </c>
      <c r="I403" s="12">
        <v>2</v>
      </c>
      <c r="J403" s="12" t="str">
        <v>No</v>
      </c>
      <c r="K403" s="12" t="str">
        <v>Obesity</v>
      </c>
      <c r="L403" s="12" t="str">
        <v>Diabetes</v>
      </c>
      <c r="M403" s="12" t="str" cm="1">
        <f t="array" ref="M403:R403">_xlfn.XLOOKUP(B403,'Hospitalisation Details'!A$2:A$2344,'Hospitalisation Details'!E$2:J$2344)</f>
        <v>3-Dec-1970</v>
      </c>
      <c r="N403" s="13">
        <v>25992.82</v>
      </c>
      <c r="O403" s="12" t="str">
        <v>tier - 2</v>
      </c>
      <c r="P403" s="12" t="str">
        <v>tier - 2</v>
      </c>
      <c r="Q403" s="12" t="str">
        <v>R1013</v>
      </c>
      <c r="R403" s="12">
        <v>52</v>
      </c>
      <c r="S403" s="12" t="str" cm="1">
        <f t="array" ref="S403">_xlfn.IFS(R403&lt;18,"Below 18",R403&lt;=29,"Young Adults",R403&lt;=44,"Adults",R403&lt;=59,"Middle-Aged Adults",R403&lt;=65,"Older Adults",R403&gt;65,"Above 65")</f>
        <v>Middle-Aged Adults</v>
      </c>
    </row>
    <row r="404" spans="2:19" ht="15.5" x14ac:dyDescent="0.35">
      <c r="B404" s="11" t="s">
        <v>1969</v>
      </c>
      <c r="C404" s="12" t="str">
        <f>VLOOKUP(B404,'Customer Names'!A$2:D$2336,3,0)</f>
        <v xml:space="preserve">  Sarah E</v>
      </c>
      <c r="D404" s="12" cm="1">
        <f t="array" ref="D404:L404">_xlfn.XLOOKUP(B404,'Medical Examinations'!A$2:A$2336,'Medical Examinations'!B$2:J$2336)</f>
        <v>23.655000000000001</v>
      </c>
      <c r="E404" s="12">
        <v>10.84</v>
      </c>
      <c r="F404" s="12" t="str">
        <v>yes</v>
      </c>
      <c r="G404" s="12" t="str">
        <v>No</v>
      </c>
      <c r="H404" s="12" t="str">
        <v>Yes</v>
      </c>
      <c r="I404" s="12">
        <v>1</v>
      </c>
      <c r="J404" s="12" t="str">
        <v>yes</v>
      </c>
      <c r="K404" s="12" t="str">
        <v>Obesity</v>
      </c>
      <c r="L404" s="12" t="str">
        <v>Diabetes</v>
      </c>
      <c r="M404" s="12" t="str" cm="1">
        <f t="array" ref="M404:R404">_xlfn.XLOOKUP(B404,'Hospitalisation Details'!A$2:A$2344,'Hospitalisation Details'!E$2:J$2344)</f>
        <v>21-Aug-1963</v>
      </c>
      <c r="N404" s="13">
        <v>25678.78</v>
      </c>
      <c r="O404" s="12" t="str">
        <v>tier - 2</v>
      </c>
      <c r="P404" s="12" t="str">
        <v>tier - 3</v>
      </c>
      <c r="Q404" s="12" t="str">
        <v>R1012</v>
      </c>
      <c r="R404" s="12">
        <v>59</v>
      </c>
      <c r="S404" s="12" t="str" cm="1">
        <f t="array" ref="S404">_xlfn.IFS(R404&lt;18,"Below 18",R404&lt;=29,"Young Adults",R404&lt;=44,"Adults",R404&lt;=59,"Middle-Aged Adults",R404&lt;=65,"Older Adults",R404&gt;65,"Above 65")</f>
        <v>Middle-Aged Adults</v>
      </c>
    </row>
    <row r="405" spans="2:19" ht="15.5" hidden="1" x14ac:dyDescent="0.35">
      <c r="B405" s="11" t="s">
        <v>1968</v>
      </c>
      <c r="C405" s="12" t="str">
        <f>VLOOKUP(B405,'Customer Names'!A$2:D$2336,3,0)</f>
        <v xml:space="preserve">  Anne Elise</v>
      </c>
      <c r="D405" s="12" cm="1">
        <f t="array" ref="D405:L405">_xlfn.XLOOKUP(B405,'Medical Examinations'!A$2:A$2336,'Medical Examinations'!B$2:J$2336)</f>
        <v>27.36</v>
      </c>
      <c r="E405" s="12">
        <v>5.88</v>
      </c>
      <c r="F405" s="12" t="str">
        <v>No</v>
      </c>
      <c r="G405" s="12" t="str">
        <v>No</v>
      </c>
      <c r="H405" s="12" t="str">
        <v>No</v>
      </c>
      <c r="I405" s="12">
        <v>2</v>
      </c>
      <c r="J405" s="12" t="str">
        <v>No</v>
      </c>
      <c r="K405" s="12" t="str">
        <v>Obesity</v>
      </c>
      <c r="L405" s="12" t="str">
        <v>Pre-Diabetes</v>
      </c>
      <c r="M405" s="12" t="str" cm="1">
        <f t="array" ref="M405:R405">_xlfn.XLOOKUP(B405,'Hospitalisation Details'!A$2:A$2344,'Hospitalisation Details'!E$2:J$2344)</f>
        <v>17-Jul-1972</v>
      </c>
      <c r="N405" s="13">
        <v>25656.58</v>
      </c>
      <c r="O405" s="12" t="str">
        <v>tier - 2</v>
      </c>
      <c r="P405" s="12" t="str">
        <v>tier - 3</v>
      </c>
      <c r="Q405" s="12" t="str">
        <v>R1024</v>
      </c>
      <c r="R405" s="12">
        <v>50</v>
      </c>
      <c r="S405" s="12" t="str" cm="1">
        <f t="array" ref="S405">_xlfn.IFS(R405&lt;18,"Below 18",R405&lt;=29,"Young Adults",R405&lt;=44,"Adults",R405&lt;=59,"Middle-Aged Adults",R405&lt;=65,"Older Adults",R405&gt;65,"Above 65")</f>
        <v>Middle-Aged Adults</v>
      </c>
    </row>
    <row r="406" spans="2:19" ht="15.5" hidden="1" x14ac:dyDescent="0.35">
      <c r="B406" s="11" t="s">
        <v>1967</v>
      </c>
      <c r="C406" s="12" t="str">
        <f>VLOOKUP(B406,'Customer Names'!A$2:D$2336,3,0)</f>
        <v xml:space="preserve">  Christopher R</v>
      </c>
      <c r="D406" s="12" cm="1">
        <f t="array" ref="D406:L406">_xlfn.XLOOKUP(B406,'Medical Examinations'!A$2:A$2336,'Medical Examinations'!B$2:J$2336)</f>
        <v>27.82</v>
      </c>
      <c r="E406" s="12">
        <v>5.24</v>
      </c>
      <c r="F406" s="12" t="str">
        <v>yes</v>
      </c>
      <c r="G406" s="12" t="str">
        <v>No</v>
      </c>
      <c r="H406" s="12" t="str">
        <v>No</v>
      </c>
      <c r="I406" s="12">
        <v>0</v>
      </c>
      <c r="J406" s="12" t="str">
        <v>yes</v>
      </c>
      <c r="K406" s="12" t="str">
        <v>Obesity</v>
      </c>
      <c r="L406" s="12" t="str">
        <v>Normal</v>
      </c>
      <c r="M406" s="12" t="str" cm="1">
        <f t="array" ref="M406:R406">_xlfn.XLOOKUP(B406,'Hospitalisation Details'!A$2:A$2344,'Hospitalisation Details'!E$2:J$2344)</f>
        <v>2-Aug-2001</v>
      </c>
      <c r="N406" s="13">
        <v>25648.98</v>
      </c>
      <c r="O406" s="12" t="str">
        <v>tier - 2</v>
      </c>
      <c r="P406" s="12" t="str">
        <v>tier - 1</v>
      </c>
      <c r="Q406" s="12" t="str">
        <v>R1011</v>
      </c>
      <c r="R406" s="12">
        <v>21</v>
      </c>
      <c r="S406" s="12" t="str" cm="1">
        <f t="array" ref="S406">_xlfn.IFS(R406&lt;18,"Below 18",R406&lt;=29,"Young Adults",R406&lt;=44,"Adults",R406&lt;=59,"Middle-Aged Adults",R406&lt;=65,"Older Adults",R406&gt;65,"Above 65")</f>
        <v>Young Adults</v>
      </c>
    </row>
    <row r="407" spans="2:19" ht="15.5" hidden="1" x14ac:dyDescent="0.35">
      <c r="B407" s="11" t="s">
        <v>1966</v>
      </c>
      <c r="C407" s="12" t="str">
        <f>VLOOKUP(B407,'Customer Names'!A$2:D$2336,3,0)</f>
        <v xml:space="preserve">  Elliot</v>
      </c>
      <c r="D407" s="12" cm="1">
        <f t="array" ref="D407:L407">_xlfn.XLOOKUP(B407,'Medical Examinations'!A$2:A$2336,'Medical Examinations'!B$2:J$2336)</f>
        <v>25.46</v>
      </c>
      <c r="E407" s="12">
        <v>11.75</v>
      </c>
      <c r="F407" s="12" t="str">
        <v>No</v>
      </c>
      <c r="G407" s="12" t="str">
        <v>No</v>
      </c>
      <c r="H407" s="12" t="str">
        <v>No</v>
      </c>
      <c r="I407" s="12">
        <v>0</v>
      </c>
      <c r="J407" s="12" t="str">
        <v>No</v>
      </c>
      <c r="K407" s="12" t="str">
        <v>Obesity</v>
      </c>
      <c r="L407" s="12" t="str">
        <v>Diabetes</v>
      </c>
      <c r="M407" s="12" t="str" cm="1">
        <f t="array" ref="M407:R407">_xlfn.XLOOKUP(B407,'Hospitalisation Details'!A$2:A$2344,'Hospitalisation Details'!E$2:J$2344)</f>
        <v>11-Dec-1968</v>
      </c>
      <c r="N407" s="13">
        <v>25517.11</v>
      </c>
      <c r="O407" s="12" t="str">
        <v>tier - 2</v>
      </c>
      <c r="P407" s="12" t="str">
        <v>tier - 3</v>
      </c>
      <c r="Q407" s="12" t="str">
        <v>R1017</v>
      </c>
      <c r="R407" s="12">
        <v>54</v>
      </c>
      <c r="S407" s="12" t="str" cm="1">
        <f t="array" ref="S407">_xlfn.IFS(R407&lt;18,"Below 18",R407&lt;=29,"Young Adults",R407&lt;=44,"Adults",R407&lt;=59,"Middle-Aged Adults",R407&lt;=65,"Older Adults",R407&gt;65,"Above 65")</f>
        <v>Middle-Aged Adults</v>
      </c>
    </row>
    <row r="408" spans="2:19" ht="15.5" x14ac:dyDescent="0.35">
      <c r="B408" s="11" t="s">
        <v>1965</v>
      </c>
      <c r="C408" s="12" t="str">
        <f>VLOOKUP(B408,'Customer Names'!A$2:D$2336,3,0)</f>
        <v xml:space="preserve">  Christopher D</v>
      </c>
      <c r="D408" s="12" cm="1">
        <f t="array" ref="D408:L408">_xlfn.XLOOKUP(B408,'Medical Examinations'!A$2:A$2336,'Medical Examinations'!B$2:J$2336)</f>
        <v>25.1</v>
      </c>
      <c r="E408" s="12">
        <v>6.97</v>
      </c>
      <c r="F408" s="12" t="str">
        <v>No</v>
      </c>
      <c r="G408" s="12" t="str">
        <v>No</v>
      </c>
      <c r="H408" s="12" t="str">
        <v>No</v>
      </c>
      <c r="I408" s="12">
        <v>0</v>
      </c>
      <c r="J408" s="12" t="str">
        <v>yes</v>
      </c>
      <c r="K408" s="12" t="str">
        <v>Obesity</v>
      </c>
      <c r="L408" s="12" t="str">
        <v>Diabetes</v>
      </c>
      <c r="M408" s="12" t="str" cm="1">
        <f t="array" ref="M408:R408">_xlfn.XLOOKUP(B408,'Hospitalisation Details'!A$2:A$2344,'Hospitalisation Details'!E$2:J$2344)</f>
        <v>22-Aug-1968</v>
      </c>
      <c r="N408" s="13">
        <v>25382.3</v>
      </c>
      <c r="O408" s="12" t="str">
        <v>tier - 2</v>
      </c>
      <c r="P408" s="12" t="str">
        <v>tier - 2</v>
      </c>
      <c r="Q408" s="12" t="str">
        <v>R1011</v>
      </c>
      <c r="R408" s="12">
        <v>54</v>
      </c>
      <c r="S408" s="12" t="str" cm="1">
        <f t="array" ref="S408">_xlfn.IFS(R408&lt;18,"Below 18",R408&lt;=29,"Young Adults",R408&lt;=44,"Adults",R408&lt;=59,"Middle-Aged Adults",R408&lt;=65,"Older Adults",R408&gt;65,"Above 65")</f>
        <v>Middle-Aged Adults</v>
      </c>
    </row>
    <row r="409" spans="2:19" ht="15.5" hidden="1" x14ac:dyDescent="0.35">
      <c r="B409" s="11" t="s">
        <v>1964</v>
      </c>
      <c r="C409" s="12" t="str">
        <f>VLOOKUP(B409,'Customer Names'!A$2:D$2336,3,0)</f>
        <v xml:space="preserve">  Corey</v>
      </c>
      <c r="D409" s="12" cm="1">
        <f t="array" ref="D409:L409">_xlfn.XLOOKUP(B409,'Medical Examinations'!A$2:A$2336,'Medical Examinations'!B$2:J$2336)</f>
        <v>32.11</v>
      </c>
      <c r="E409" s="12">
        <v>4.76</v>
      </c>
      <c r="F409" s="12" t="str">
        <v>No</v>
      </c>
      <c r="G409" s="12" t="str">
        <v>No</v>
      </c>
      <c r="H409" s="12" t="str">
        <v>No</v>
      </c>
      <c r="I409" s="12">
        <v>2</v>
      </c>
      <c r="J409" s="12" t="str">
        <v>No</v>
      </c>
      <c r="K409" s="12" t="str">
        <v>Obesity</v>
      </c>
      <c r="L409" s="12" t="str">
        <v>Normal</v>
      </c>
      <c r="M409" s="12" t="str" cm="1">
        <f t="array" ref="M409:R409">_xlfn.XLOOKUP(B409,'Hospitalisation Details'!A$2:A$2344,'Hospitalisation Details'!E$2:J$2344)</f>
        <v>26-Sep-1972</v>
      </c>
      <c r="N409" s="13">
        <v>25333.33</v>
      </c>
      <c r="O409" s="12" t="str">
        <v>tier - 2</v>
      </c>
      <c r="P409" s="12" t="str">
        <v>tier - 2</v>
      </c>
      <c r="Q409" s="12" t="str">
        <v>R1017</v>
      </c>
      <c r="R409" s="12">
        <v>50</v>
      </c>
      <c r="S409" s="12" t="str" cm="1">
        <f t="array" ref="S409">_xlfn.IFS(R409&lt;18,"Below 18",R409&lt;=29,"Young Adults",R409&lt;=44,"Adults",R409&lt;=59,"Middle-Aged Adults",R409&lt;=65,"Older Adults",R409&gt;65,"Above 65")</f>
        <v>Middle-Aged Adults</v>
      </c>
    </row>
    <row r="410" spans="2:19" ht="15.5" x14ac:dyDescent="0.35">
      <c r="B410" s="11" t="s">
        <v>1963</v>
      </c>
      <c r="C410" s="12" t="str">
        <f>VLOOKUP(B410,'Customer Names'!A$2:D$2336,3,0)</f>
        <v xml:space="preserve">  Patrick D</v>
      </c>
      <c r="D410" s="12" cm="1">
        <f t="array" ref="D410:L410">_xlfn.XLOOKUP(B410,'Medical Examinations'!A$2:A$2336,'Medical Examinations'!B$2:J$2336)</f>
        <v>29.8</v>
      </c>
      <c r="E410" s="12">
        <v>8.24</v>
      </c>
      <c r="F410" s="12" t="str">
        <v>yes</v>
      </c>
      <c r="G410" s="12" t="str">
        <v>No</v>
      </c>
      <c r="H410" s="12" t="str">
        <v>No</v>
      </c>
      <c r="I410" s="12">
        <v>1</v>
      </c>
      <c r="J410" s="12" t="str">
        <v>yes</v>
      </c>
      <c r="K410" s="12" t="str">
        <v>Obesity</v>
      </c>
      <c r="L410" s="12" t="str">
        <v>Diabetes</v>
      </c>
      <c r="M410" s="12" t="str" cm="1">
        <f t="array" ref="M410:R410">_xlfn.XLOOKUP(B410,'Hospitalisation Details'!A$2:A$2344,'Hospitalisation Details'!E$2:J$2344)</f>
        <v>14-Dec-1975</v>
      </c>
      <c r="N410" s="13">
        <v>25309.49</v>
      </c>
      <c r="O410" s="12" t="str">
        <v>tier - 2</v>
      </c>
      <c r="P410" s="12" t="str">
        <v>tier - 1</v>
      </c>
      <c r="Q410" s="12" t="str">
        <v>R1011</v>
      </c>
      <c r="R410" s="12">
        <v>47</v>
      </c>
      <c r="S410" s="12" t="str" cm="1">
        <f t="array" ref="S410">_xlfn.IFS(R410&lt;18,"Below 18",R410&lt;=29,"Young Adults",R410&lt;=44,"Adults",R410&lt;=59,"Middle-Aged Adults",R410&lt;=65,"Older Adults",R410&gt;65,"Above 65")</f>
        <v>Middle-Aged Adults</v>
      </c>
    </row>
    <row r="411" spans="2:19" ht="15.5" hidden="1" x14ac:dyDescent="0.35">
      <c r="B411" s="11" t="s">
        <v>1962</v>
      </c>
      <c r="C411" s="12" t="str">
        <f>VLOOKUP(B411,'Customer Names'!A$2:D$2336,3,0)</f>
        <v xml:space="preserve">  Anthony D</v>
      </c>
      <c r="D411" s="12" cm="1">
        <f t="array" ref="D411:L411">_xlfn.XLOOKUP(B411,'Medical Examinations'!A$2:A$2336,'Medical Examinations'!B$2:J$2336)</f>
        <v>24.01</v>
      </c>
      <c r="E411" s="12">
        <v>4.76</v>
      </c>
      <c r="F411" s="12" t="str">
        <v>No</v>
      </c>
      <c r="G411" s="12" t="str">
        <v>No</v>
      </c>
      <c r="H411" s="12" t="str">
        <v>No</v>
      </c>
      <c r="I411" s="12">
        <v>1</v>
      </c>
      <c r="J411" s="12" t="str">
        <v>yes</v>
      </c>
      <c r="K411" s="12" t="str">
        <v>Obesity</v>
      </c>
      <c r="L411" s="12" t="str">
        <v>Normal</v>
      </c>
      <c r="M411" s="12" t="str" cm="1">
        <f t="array" ref="M411:R411">_xlfn.XLOOKUP(B411,'Hospitalisation Details'!A$2:A$2344,'Hospitalisation Details'!E$2:J$2344)</f>
        <v>24-Nov-1998</v>
      </c>
      <c r="N411" s="13">
        <v>25127.22</v>
      </c>
      <c r="O411" s="12" t="str">
        <v>tier - 2</v>
      </c>
      <c r="P411" s="12" t="str">
        <v>tier - 3</v>
      </c>
      <c r="Q411" s="12" t="str">
        <v>R1011</v>
      </c>
      <c r="R411" s="12">
        <v>24</v>
      </c>
      <c r="S411" s="12" t="str" cm="1">
        <f t="array" ref="S411">_xlfn.IFS(R411&lt;18,"Below 18",R411&lt;=29,"Young Adults",R411&lt;=44,"Adults",R411&lt;=59,"Middle-Aged Adults",R411&lt;=65,"Older Adults",R411&gt;65,"Above 65")</f>
        <v>Young Adults</v>
      </c>
    </row>
    <row r="412" spans="2:19" ht="15.5" hidden="1" x14ac:dyDescent="0.35">
      <c r="B412" s="11" t="s">
        <v>1961</v>
      </c>
      <c r="C412" s="12" t="str">
        <f>VLOOKUP(B412,'Customer Names'!A$2:D$2336,3,0)</f>
        <v xml:space="preserve">  Melissa</v>
      </c>
      <c r="D412" s="12" cm="1">
        <f t="array" ref="D412:L412">_xlfn.XLOOKUP(B412,'Medical Examinations'!A$2:A$2336,'Medical Examinations'!B$2:J$2336)</f>
        <v>23.21</v>
      </c>
      <c r="E412" s="12">
        <v>6.03</v>
      </c>
      <c r="F412" s="12" t="str">
        <v>No</v>
      </c>
      <c r="G412" s="12" t="str">
        <v>No</v>
      </c>
      <c r="H412" s="12" t="str">
        <v>No</v>
      </c>
      <c r="I412" s="12">
        <v>1</v>
      </c>
      <c r="J412" s="12" t="str">
        <v>No</v>
      </c>
      <c r="K412" s="12" t="str">
        <v>Obesity</v>
      </c>
      <c r="L412" s="12" t="str">
        <v>Pre-Diabetes</v>
      </c>
      <c r="M412" s="12" t="str" cm="1">
        <f t="array" ref="M412:R412">_xlfn.XLOOKUP(B412,'Hospitalisation Details'!A$2:A$2344,'Hospitalisation Details'!E$2:J$2344)</f>
        <v>14-Jun-1998</v>
      </c>
      <c r="N412" s="13">
        <v>25081.77</v>
      </c>
      <c r="O412" s="12" t="str">
        <v>tier - 2</v>
      </c>
      <c r="P412" s="12" t="str">
        <v>tier - 2</v>
      </c>
      <c r="Q412" s="12" t="str">
        <v>R1013</v>
      </c>
      <c r="R412" s="12">
        <v>24</v>
      </c>
      <c r="S412" s="12" t="str" cm="1">
        <f t="array" ref="S412">_xlfn.IFS(R412&lt;18,"Below 18",R412&lt;=29,"Young Adults",R412&lt;=44,"Adults",R412&lt;=59,"Middle-Aged Adults",R412&lt;=65,"Older Adults",R412&gt;65,"Above 65")</f>
        <v>Young Adults</v>
      </c>
    </row>
    <row r="413" spans="2:19" ht="15.5" hidden="1" x14ac:dyDescent="0.35">
      <c r="B413" s="11" t="s">
        <v>1960</v>
      </c>
      <c r="C413" s="12" t="str">
        <f>VLOOKUP(B413,'Customer Names'!A$2:D$2336,3,0)</f>
        <v xml:space="preserve">  Raven</v>
      </c>
      <c r="D413" s="12" cm="1">
        <f t="array" ref="D413:L413">_xlfn.XLOOKUP(B413,'Medical Examinations'!A$2:A$2336,'Medical Examinations'!B$2:J$2336)</f>
        <v>21.2</v>
      </c>
      <c r="E413" s="12">
        <v>4.07</v>
      </c>
      <c r="F413" s="12" t="str">
        <v>yes</v>
      </c>
      <c r="G413" s="12" t="str">
        <v>No</v>
      </c>
      <c r="H413" s="12" t="str">
        <v>No</v>
      </c>
      <c r="I413" s="12">
        <v>1</v>
      </c>
      <c r="J413" s="12" t="str">
        <v>yes</v>
      </c>
      <c r="K413" s="12" t="str">
        <v>Obesity</v>
      </c>
      <c r="L413" s="12" t="str">
        <v>Normal</v>
      </c>
      <c r="M413" s="12" t="str" cm="1">
        <f t="array" ref="M413:R413">_xlfn.XLOOKUP(B413,'Hospitalisation Details'!A$2:A$2344,'Hospitalisation Details'!E$2:J$2344)</f>
        <v>4-Dec-1995</v>
      </c>
      <c r="N413" s="13">
        <v>25075.97</v>
      </c>
      <c r="O413" s="12" t="str">
        <v>tier - 2</v>
      </c>
      <c r="P413" s="12" t="str">
        <v>tier - 2</v>
      </c>
      <c r="Q413" s="12" t="str">
        <v>R1011</v>
      </c>
      <c r="R413" s="12">
        <v>27</v>
      </c>
      <c r="S413" s="12" t="str" cm="1">
        <f t="array" ref="S413">_xlfn.IFS(R413&lt;18,"Below 18",R413&lt;=29,"Young Adults",R413&lt;=44,"Adults",R413&lt;=59,"Middle-Aged Adults",R413&lt;=65,"Older Adults",R413&gt;65,"Above 65")</f>
        <v>Young Adults</v>
      </c>
    </row>
    <row r="414" spans="2:19" ht="15.5" x14ac:dyDescent="0.35">
      <c r="B414" s="11" t="s">
        <v>1959</v>
      </c>
      <c r="C414" s="12" t="str">
        <f>VLOOKUP(B414,'Customer Names'!A$2:D$2336,3,0)</f>
        <v xml:space="preserve">  Christopher</v>
      </c>
      <c r="D414" s="12" cm="1">
        <f t="array" ref="D414:L414">_xlfn.XLOOKUP(B414,'Medical Examinations'!A$2:A$2336,'Medical Examinations'!B$2:J$2336)</f>
        <v>28.215</v>
      </c>
      <c r="E414" s="12">
        <v>8.26</v>
      </c>
      <c r="F414" s="12" t="str">
        <v>yes</v>
      </c>
      <c r="G414" s="12" t="str">
        <v>No</v>
      </c>
      <c r="H414" s="12" t="str">
        <v>No</v>
      </c>
      <c r="I414" s="12">
        <v>1</v>
      </c>
      <c r="J414" s="12" t="str">
        <v>yes</v>
      </c>
      <c r="K414" s="12" t="str">
        <v>Obesity</v>
      </c>
      <c r="L414" s="12" t="str">
        <v>Diabetes</v>
      </c>
      <c r="M414" s="12" t="str" cm="1">
        <f t="array" ref="M414:R414">_xlfn.XLOOKUP(B414,'Hospitalisation Details'!A$2:A$2344,'Hospitalisation Details'!E$2:J$2344)</f>
        <v>14-Nov-1975</v>
      </c>
      <c r="N414" s="13">
        <v>24915.22</v>
      </c>
      <c r="O414" s="12" t="str">
        <v>tier - 2</v>
      </c>
      <c r="P414" s="12" t="str">
        <v>tier - 3</v>
      </c>
      <c r="Q414" s="12" t="str">
        <v>R1012</v>
      </c>
      <c r="R414" s="12">
        <v>47</v>
      </c>
      <c r="S414" s="12" t="str" cm="1">
        <f t="array" ref="S414">_xlfn.IFS(R414&lt;18,"Below 18",R414&lt;=29,"Young Adults",R414&lt;=44,"Adults",R414&lt;=59,"Middle-Aged Adults",R414&lt;=65,"Older Adults",R414&gt;65,"Above 65")</f>
        <v>Middle-Aged Adults</v>
      </c>
    </row>
    <row r="415" spans="2:19" ht="15.5" hidden="1" x14ac:dyDescent="0.35">
      <c r="B415" s="11" t="s">
        <v>1958</v>
      </c>
      <c r="C415" s="12" t="str">
        <f>VLOOKUP(B415,'Customer Names'!A$2:D$2336,3,0)</f>
        <v xml:space="preserve">  Kendra A</v>
      </c>
      <c r="D415" s="12" cm="1">
        <f t="array" ref="D415:L415">_xlfn.XLOOKUP(B415,'Medical Examinations'!A$2:A$2336,'Medical Examinations'!B$2:J$2336)</f>
        <v>38.094999999999999</v>
      </c>
      <c r="E415" s="12">
        <v>4.76</v>
      </c>
      <c r="F415" s="12" t="str">
        <v>No</v>
      </c>
      <c r="G415" s="12" t="str">
        <v>No</v>
      </c>
      <c r="H415" s="12" t="str">
        <v>No</v>
      </c>
      <c r="I415" s="12">
        <v>1</v>
      </c>
      <c r="J415" s="12" t="str">
        <v>No</v>
      </c>
      <c r="K415" s="12" t="str">
        <v>Obesity</v>
      </c>
      <c r="L415" s="12" t="str">
        <v>Normal</v>
      </c>
      <c r="M415" s="12" t="str" cm="1">
        <f t="array" ref="M415:R415">_xlfn.XLOOKUP(B415,'Hospitalisation Details'!A$2:A$2344,'Hospitalisation Details'!E$2:J$2344)</f>
        <v>14-Jun-1987</v>
      </c>
      <c r="N415" s="13">
        <v>24915.05</v>
      </c>
      <c r="O415" s="12" t="str">
        <v>tier - 2</v>
      </c>
      <c r="P415" s="12" t="str">
        <v>tier - 1</v>
      </c>
      <c r="Q415" s="12" t="str">
        <v>R1024</v>
      </c>
      <c r="R415" s="12">
        <v>35</v>
      </c>
      <c r="S415" s="12" t="str" cm="1">
        <f t="array" ref="S415">_xlfn.IFS(R415&lt;18,"Below 18",R415&lt;=29,"Young Adults",R415&lt;=44,"Adults",R415&lt;=59,"Middle-Aged Adults",R415&lt;=65,"Older Adults",R415&gt;65,"Above 65")</f>
        <v>Adults</v>
      </c>
    </row>
    <row r="416" spans="2:19" ht="15.5" hidden="1" x14ac:dyDescent="0.35">
      <c r="B416" s="11" t="s">
        <v>1957</v>
      </c>
      <c r="C416" s="12" t="str">
        <f>VLOOKUP(B416,'Customer Names'!A$2:D$2336,3,0)</f>
        <v xml:space="preserve">  Jordan</v>
      </c>
      <c r="D416" s="12" cm="1">
        <f t="array" ref="D416:L416">_xlfn.XLOOKUP(B416,'Medical Examinations'!A$2:A$2336,'Medical Examinations'!B$2:J$2336)</f>
        <v>22.61</v>
      </c>
      <c r="E416" s="12">
        <v>6.13</v>
      </c>
      <c r="F416" s="12" t="str">
        <v>yes</v>
      </c>
      <c r="G416" s="12" t="str">
        <v>No</v>
      </c>
      <c r="H416" s="12" t="str">
        <v>Yes</v>
      </c>
      <c r="I416" s="12">
        <v>1</v>
      </c>
      <c r="J416" s="12" t="str">
        <v>yes</v>
      </c>
      <c r="K416" s="12" t="str">
        <v>Underweight</v>
      </c>
      <c r="L416" s="12" t="str">
        <v>Pre-Diabetes</v>
      </c>
      <c r="M416" s="12" t="str" cm="1">
        <f t="array" ref="M416:R416">_xlfn.XLOOKUP(B416,'Hospitalisation Details'!A$2:A$2344,'Hospitalisation Details'!E$2:J$2344)</f>
        <v>23-Jul-1969</v>
      </c>
      <c r="N416" s="13">
        <v>24873.38</v>
      </c>
      <c r="O416" s="12" t="str">
        <v>tier - 2</v>
      </c>
      <c r="P416" s="12" t="str">
        <v>tier - 1</v>
      </c>
      <c r="Q416" s="12" t="str">
        <v>R1024</v>
      </c>
      <c r="R416" s="12">
        <v>53</v>
      </c>
      <c r="S416" s="12" t="str" cm="1">
        <f t="array" ref="S416">_xlfn.IFS(R416&lt;18,"Below 18",R416&lt;=29,"Young Adults",R416&lt;=44,"Adults",R416&lt;=59,"Middle-Aged Adults",R416&lt;=65,"Older Adults",R416&gt;65,"Above 65")</f>
        <v>Middle-Aged Adults</v>
      </c>
    </row>
    <row r="417" spans="2:19" ht="15.5" x14ac:dyDescent="0.35">
      <c r="B417" s="11" t="s">
        <v>1956</v>
      </c>
      <c r="C417" s="12" t="str">
        <f>VLOOKUP(B417,'Customer Names'!A$2:D$2336,3,0)</f>
        <v xml:space="preserve">  Nils</v>
      </c>
      <c r="D417" s="12" cm="1">
        <f t="array" ref="D417:L417">_xlfn.XLOOKUP(B417,'Medical Examinations'!A$2:A$2336,'Medical Examinations'!B$2:J$2336)</f>
        <v>24.32</v>
      </c>
      <c r="E417" s="12">
        <v>10.47</v>
      </c>
      <c r="F417" s="12" t="str">
        <v>yes</v>
      </c>
      <c r="G417" s="12" t="str">
        <v>No</v>
      </c>
      <c r="H417" s="12" t="str">
        <v>No</v>
      </c>
      <c r="I417" s="12">
        <v>2</v>
      </c>
      <c r="J417" s="12" t="str">
        <v>yes</v>
      </c>
      <c r="K417" s="12" t="str">
        <v>Overweight</v>
      </c>
      <c r="L417" s="12" t="str">
        <v>Diabetes</v>
      </c>
      <c r="M417" s="12" t="str" cm="1">
        <f t="array" ref="M417:R417">_xlfn.XLOOKUP(B417,'Hospitalisation Details'!A$2:A$2344,'Hospitalisation Details'!E$2:J$2344)</f>
        <v>26-Nov-1970</v>
      </c>
      <c r="N417" s="13">
        <v>24869.84</v>
      </c>
      <c r="O417" s="12" t="str">
        <v>tier - 2</v>
      </c>
      <c r="P417" s="12" t="str">
        <v>tier - 2</v>
      </c>
      <c r="Q417" s="12" t="str">
        <v>R1016</v>
      </c>
      <c r="R417" s="12">
        <v>52</v>
      </c>
      <c r="S417" s="12" t="str" cm="1">
        <f t="array" ref="S417">_xlfn.IFS(R417&lt;18,"Below 18",R417&lt;=29,"Young Adults",R417&lt;=44,"Adults",R417&lt;=59,"Middle-Aged Adults",R417&lt;=65,"Older Adults",R417&gt;65,"Above 65")</f>
        <v>Middle-Aged Adults</v>
      </c>
    </row>
    <row r="418" spans="2:19" ht="15.5" hidden="1" x14ac:dyDescent="0.35">
      <c r="B418" s="11" t="s">
        <v>1955</v>
      </c>
      <c r="C418" s="12" t="str">
        <f>VLOOKUP(B418,'Customer Names'!A$2:D$2336,3,0)</f>
        <v xml:space="preserve">  Scott</v>
      </c>
      <c r="D418" s="12" cm="1">
        <f t="array" ref="D418:L418">_xlfn.XLOOKUP(B418,'Medical Examinations'!A$2:A$2336,'Medical Examinations'!B$2:J$2336)</f>
        <v>20.96</v>
      </c>
      <c r="E418" s="12">
        <v>4.04</v>
      </c>
      <c r="F418" s="12" t="str">
        <v>yes</v>
      </c>
      <c r="G418" s="12" t="str">
        <v>No</v>
      </c>
      <c r="H418" s="12" t="str">
        <v>No</v>
      </c>
      <c r="I418" s="12">
        <v>1</v>
      </c>
      <c r="J418" s="12" t="str">
        <v>yes</v>
      </c>
      <c r="K418" s="12" t="str">
        <v>Obesity</v>
      </c>
      <c r="L418" s="12" t="str">
        <v>Normal</v>
      </c>
      <c r="M418" s="12" t="str" cm="1">
        <f t="array" ref="M418:R418">_xlfn.XLOOKUP(B418,'Hospitalisation Details'!A$2:A$2344,'Hospitalisation Details'!E$2:J$2344)</f>
        <v>10-Jun-1995</v>
      </c>
      <c r="N418" s="13">
        <v>24863.25</v>
      </c>
      <c r="O418" s="12" t="str">
        <v>tier - 2</v>
      </c>
      <c r="P418" s="12" t="str">
        <v>tier - 3</v>
      </c>
      <c r="Q418" s="12" t="str">
        <v>R1011</v>
      </c>
      <c r="R418" s="12">
        <v>27</v>
      </c>
      <c r="S418" s="12" t="str" cm="1">
        <f t="array" ref="S418">_xlfn.IFS(R418&lt;18,"Below 18",R418&lt;=29,"Young Adults",R418&lt;=44,"Adults",R418&lt;=59,"Middle-Aged Adults",R418&lt;=65,"Older Adults",R418&gt;65,"Above 65")</f>
        <v>Young Adults</v>
      </c>
    </row>
    <row r="419" spans="2:19" ht="15.5" hidden="1" x14ac:dyDescent="0.35">
      <c r="B419" s="11" t="s">
        <v>1954</v>
      </c>
      <c r="C419" s="12" t="str">
        <f>VLOOKUP(B419,'Customer Names'!A$2:D$2336,3,0)</f>
        <v xml:space="preserve">  Angela</v>
      </c>
      <c r="D419" s="12" cm="1">
        <f t="array" ref="D419:L419">_xlfn.XLOOKUP(B419,'Medical Examinations'!A$2:A$2336,'Medical Examinations'!B$2:J$2336)</f>
        <v>19.68</v>
      </c>
      <c r="E419" s="12">
        <v>5.74</v>
      </c>
      <c r="F419" s="12" t="str">
        <v>No</v>
      </c>
      <c r="G419" s="12" t="str">
        <v>No</v>
      </c>
      <c r="H419" s="12" t="str">
        <v>No</v>
      </c>
      <c r="I419" s="12">
        <v>0</v>
      </c>
      <c r="J419" s="12" t="str">
        <v>yes</v>
      </c>
      <c r="K419" s="12" t="str">
        <v>Obesity</v>
      </c>
      <c r="L419" s="12" t="str">
        <v>Pre-Diabetes</v>
      </c>
      <c r="M419" s="12" t="str" cm="1">
        <f t="array" ref="M419:R419">_xlfn.XLOOKUP(B419,'Hospitalisation Details'!A$2:A$2344,'Hospitalisation Details'!E$2:J$2344)</f>
        <v>9-Sep-1994</v>
      </c>
      <c r="N419" s="13">
        <v>24817.25</v>
      </c>
      <c r="O419" s="12" t="str">
        <v>tier - 2</v>
      </c>
      <c r="P419" s="12" t="str">
        <v>tier - 2</v>
      </c>
      <c r="Q419" s="12" t="str">
        <v>R1011</v>
      </c>
      <c r="R419" s="12">
        <v>28</v>
      </c>
      <c r="S419" s="12" t="str" cm="1">
        <f t="array" ref="S419">_xlfn.IFS(R419&lt;18,"Below 18",R419&lt;=29,"Young Adults",R419&lt;=44,"Adults",R419&lt;=59,"Middle-Aged Adults",R419&lt;=65,"Older Adults",R419&gt;65,"Above 65")</f>
        <v>Young Adults</v>
      </c>
    </row>
    <row r="420" spans="2:19" ht="15.5" hidden="1" x14ac:dyDescent="0.35">
      <c r="B420" s="11" t="s">
        <v>1953</v>
      </c>
      <c r="C420" s="12" t="str">
        <f>VLOOKUP(B420,'Customer Names'!A$2:D$2336,3,0)</f>
        <v xml:space="preserve">  Allison</v>
      </c>
      <c r="D420" s="12" cm="1">
        <f t="array" ref="D420:L420">_xlfn.XLOOKUP(B420,'Medical Examinations'!A$2:A$2336,'Medical Examinations'!B$2:J$2336)</f>
        <v>18.100000000000001</v>
      </c>
      <c r="E420" s="12">
        <v>6.33</v>
      </c>
      <c r="F420" s="12" t="str">
        <v>No</v>
      </c>
      <c r="G420" s="12" t="str">
        <v>No</v>
      </c>
      <c r="H420" s="12" t="str">
        <v>No</v>
      </c>
      <c r="I420" s="12">
        <v>1</v>
      </c>
      <c r="J420" s="12" t="str">
        <v>yes</v>
      </c>
      <c r="K420" s="12" t="str">
        <v>Obesity</v>
      </c>
      <c r="L420" s="12" t="str">
        <v>Pre-Diabetes</v>
      </c>
      <c r="M420" s="12" t="str" cm="1">
        <f t="array" ref="M420:R420">_xlfn.XLOOKUP(B420,'Hospitalisation Details'!A$2:A$2344,'Hospitalisation Details'!E$2:J$2344)</f>
        <v>11-Oct-1992</v>
      </c>
      <c r="N420" s="13">
        <v>24795.040000000001</v>
      </c>
      <c r="O420" s="12" t="str">
        <v>tier - 2</v>
      </c>
      <c r="P420" s="12" t="str">
        <v>tier - 3</v>
      </c>
      <c r="Q420" s="12" t="str">
        <v>R1011</v>
      </c>
      <c r="R420" s="12">
        <v>30</v>
      </c>
      <c r="S420" s="12" t="str" cm="1">
        <f t="array" ref="S420">_xlfn.IFS(R420&lt;18,"Below 18",R420&lt;=29,"Young Adults",R420&lt;=44,"Adults",R420&lt;=59,"Middle-Aged Adults",R420&lt;=65,"Older Adults",R420&gt;65,"Above 65")</f>
        <v>Adults</v>
      </c>
    </row>
    <row r="421" spans="2:19" ht="15.5" hidden="1" x14ac:dyDescent="0.35">
      <c r="B421" s="11" t="s">
        <v>1952</v>
      </c>
      <c r="C421" s="12" t="str">
        <f>VLOOKUP(B421,'Customer Names'!A$2:D$2336,3,0)</f>
        <v xml:space="preserve">  Caitlin O</v>
      </c>
      <c r="D421" s="12" cm="1">
        <f t="array" ref="D421:L421">_xlfn.XLOOKUP(B421,'Medical Examinations'!A$2:A$2336,'Medical Examinations'!B$2:J$2336)</f>
        <v>29.64</v>
      </c>
      <c r="E421" s="12">
        <v>4.28</v>
      </c>
      <c r="F421" s="12" t="str">
        <v>yes</v>
      </c>
      <c r="G421" s="12" t="str">
        <v>No</v>
      </c>
      <c r="H421" s="12" t="str">
        <v>No</v>
      </c>
      <c r="I421" s="12">
        <v>0</v>
      </c>
      <c r="J421" s="12" t="str">
        <v>No</v>
      </c>
      <c r="K421" s="12" t="str">
        <v>Obesity</v>
      </c>
      <c r="L421" s="12" t="str">
        <v>Normal</v>
      </c>
      <c r="M421" s="12" t="str" cm="1">
        <f t="array" ref="M421:R421">_xlfn.XLOOKUP(B421,'Hospitalisation Details'!A$2:A$2344,'Hospitalisation Details'!E$2:J$2344)</f>
        <v>28-Aug-1996</v>
      </c>
      <c r="N421" s="13">
        <v>24671.66</v>
      </c>
      <c r="O421" s="12" t="str">
        <v>tier - 2</v>
      </c>
      <c r="P421" s="12" t="str">
        <v>tier - 1</v>
      </c>
      <c r="Q421" s="12" t="str">
        <v>R1024</v>
      </c>
      <c r="R421" s="12">
        <v>26</v>
      </c>
      <c r="S421" s="12" t="str" cm="1">
        <f t="array" ref="S421">_xlfn.IFS(R421&lt;18,"Below 18",R421&lt;=29,"Young Adults",R421&lt;=44,"Adults",R421&lt;=59,"Middle-Aged Adults",R421&lt;=65,"Older Adults",R421&gt;65,"Above 65")</f>
        <v>Young Adults</v>
      </c>
    </row>
    <row r="422" spans="2:19" ht="15.5" x14ac:dyDescent="0.35">
      <c r="B422" s="11" t="s">
        <v>1951</v>
      </c>
      <c r="C422" s="12" t="str">
        <f>VLOOKUP(B422,'Customer Names'!A$2:D$2336,3,0)</f>
        <v xml:space="preserve">  Tracy M</v>
      </c>
      <c r="D422" s="12" cm="1">
        <f t="array" ref="D422:L422">_xlfn.XLOOKUP(B422,'Medical Examinations'!A$2:A$2336,'Medical Examinations'!B$2:J$2336)</f>
        <v>25.3</v>
      </c>
      <c r="E422" s="12">
        <v>9.4700000000000006</v>
      </c>
      <c r="F422" s="12" t="str">
        <v>yes</v>
      </c>
      <c r="G422" s="12" t="str">
        <v>No</v>
      </c>
      <c r="H422" s="12" t="str">
        <v>No</v>
      </c>
      <c r="I422" s="12">
        <v>2</v>
      </c>
      <c r="J422" s="12" t="str">
        <v>yes</v>
      </c>
      <c r="K422" s="12" t="str">
        <v>Obesity</v>
      </c>
      <c r="L422" s="12" t="str">
        <v>Diabetes</v>
      </c>
      <c r="M422" s="12" t="str" cm="1">
        <f t="array" ref="M422:R422">_xlfn.XLOOKUP(B422,'Hospitalisation Details'!A$2:A$2344,'Hospitalisation Details'!E$2:J$2344)</f>
        <v>12-Jun-1970</v>
      </c>
      <c r="N422" s="13">
        <v>24667.42</v>
      </c>
      <c r="O422" s="12" t="str">
        <v>tier - 2</v>
      </c>
      <c r="P422" s="12" t="str">
        <v>tier - 3</v>
      </c>
      <c r="Q422" s="12" t="str">
        <v>R1013</v>
      </c>
      <c r="R422" s="12">
        <v>52</v>
      </c>
      <c r="S422" s="12" t="str" cm="1">
        <f t="array" ref="S422">_xlfn.IFS(R422&lt;18,"Below 18",R422&lt;=29,"Young Adults",R422&lt;=44,"Adults",R422&lt;=59,"Middle-Aged Adults",R422&lt;=65,"Older Adults",R422&gt;65,"Above 65")</f>
        <v>Middle-Aged Adults</v>
      </c>
    </row>
    <row r="423" spans="2:19" ht="15.5" hidden="1" x14ac:dyDescent="0.35">
      <c r="B423" s="11" t="s">
        <v>1950</v>
      </c>
      <c r="C423" s="12" t="str">
        <f>VLOOKUP(B423,'Customer Names'!A$2:D$2336,3,0)</f>
        <v xml:space="preserve">  Dustin M</v>
      </c>
      <c r="D423" s="12" cm="1">
        <f t="array" ref="D423:L423">_xlfn.XLOOKUP(B423,'Medical Examinations'!A$2:A$2336,'Medical Examinations'!B$2:J$2336)</f>
        <v>27.6</v>
      </c>
      <c r="E423" s="12">
        <v>4.8499999999999996</v>
      </c>
      <c r="F423" s="12" t="str">
        <v>yes</v>
      </c>
      <c r="G423" s="12" t="str">
        <v>No</v>
      </c>
      <c r="H423" s="12" t="str">
        <v>No</v>
      </c>
      <c r="I423" s="12">
        <v>0</v>
      </c>
      <c r="J423" s="12" t="str">
        <v>No</v>
      </c>
      <c r="K423" s="12" t="str">
        <v>Obesity</v>
      </c>
      <c r="L423" s="12" t="str">
        <v>Normal</v>
      </c>
      <c r="M423" s="12" t="str" cm="1">
        <f t="array" ref="M423:R423">_xlfn.XLOOKUP(B423,'Hospitalisation Details'!A$2:A$2344,'Hospitalisation Details'!E$2:J$2344)</f>
        <v>12-Oct-1976</v>
      </c>
      <c r="N423" s="13">
        <v>24603.05</v>
      </c>
      <c r="O423" s="12" t="str">
        <v>tier - 2</v>
      </c>
      <c r="P423" s="12" t="str">
        <v>tier - 2</v>
      </c>
      <c r="Q423" s="12" t="str">
        <v>R1011</v>
      </c>
      <c r="R423" s="12">
        <v>46</v>
      </c>
      <c r="S423" s="12" t="str" cm="1">
        <f t="array" ref="S423">_xlfn.IFS(R423&lt;18,"Below 18",R423&lt;=29,"Young Adults",R423&lt;=44,"Adults",R423&lt;=59,"Middle-Aged Adults",R423&lt;=65,"Older Adults",R423&gt;65,"Above 65")</f>
        <v>Middle-Aged Adults</v>
      </c>
    </row>
    <row r="424" spans="2:19" ht="15.5" x14ac:dyDescent="0.35">
      <c r="B424" s="11" t="s">
        <v>1949</v>
      </c>
      <c r="C424" s="12" t="str">
        <f>VLOOKUP(B424,'Customer Names'!A$2:D$2336,3,0)</f>
        <v xml:space="preserve">  Jenny</v>
      </c>
      <c r="D424" s="12" cm="1">
        <f t="array" ref="D424:L424">_xlfn.XLOOKUP(B424,'Medical Examinations'!A$2:A$2336,'Medical Examinations'!B$2:J$2336)</f>
        <v>27.645</v>
      </c>
      <c r="E424" s="12">
        <v>11.03</v>
      </c>
      <c r="F424" s="12" t="str">
        <v>yes</v>
      </c>
      <c r="G424" s="12" t="str">
        <v>No</v>
      </c>
      <c r="H424" s="12" t="str">
        <v>No</v>
      </c>
      <c r="I424" s="12">
        <v>1</v>
      </c>
      <c r="J424" s="12" t="str">
        <v>yes</v>
      </c>
      <c r="K424" s="12" t="str">
        <v>Obesity</v>
      </c>
      <c r="L424" s="12" t="str">
        <v>Diabetes</v>
      </c>
      <c r="M424" s="12" t="str" cm="1">
        <f t="array" ref="M424:R424">_xlfn.XLOOKUP(B424,'Hospitalisation Details'!A$2:A$2344,'Hospitalisation Details'!E$2:J$2344)</f>
        <v>13-Jun-1975</v>
      </c>
      <c r="N424" s="13">
        <v>24535.7</v>
      </c>
      <c r="O424" s="12" t="str">
        <v>tier - 2</v>
      </c>
      <c r="P424" s="12" t="str">
        <v>tier - 2</v>
      </c>
      <c r="Q424" s="12" t="str">
        <v>R1012</v>
      </c>
      <c r="R424" s="12">
        <v>47</v>
      </c>
      <c r="S424" s="12" t="str" cm="1">
        <f t="array" ref="S424">_xlfn.IFS(R424&lt;18,"Below 18",R424&lt;=29,"Young Adults",R424&lt;=44,"Adults",R424&lt;=59,"Middle-Aged Adults",R424&lt;=65,"Older Adults",R424&gt;65,"Above 65")</f>
        <v>Middle-Aged Adults</v>
      </c>
    </row>
    <row r="425" spans="2:19" ht="15.5" hidden="1" x14ac:dyDescent="0.35">
      <c r="B425" s="11" t="s">
        <v>1948</v>
      </c>
      <c r="C425" s="12" t="str">
        <f>VLOOKUP(B425,'Customer Names'!A$2:D$2336,3,0)</f>
        <v xml:space="preserve">  Emily</v>
      </c>
      <c r="D425" s="12" cm="1">
        <f t="array" ref="D425:L425">_xlfn.XLOOKUP(B425,'Medical Examinations'!A$2:A$2336,'Medical Examinations'!B$2:J$2336)</f>
        <v>27.6</v>
      </c>
      <c r="E425" s="12">
        <v>5.22</v>
      </c>
      <c r="F425" s="12" t="str">
        <v>No</v>
      </c>
      <c r="G425" s="12" t="str">
        <v>No</v>
      </c>
      <c r="H425" s="12" t="str">
        <v>No</v>
      </c>
      <c r="I425" s="12">
        <v>2</v>
      </c>
      <c r="J425" s="12" t="str">
        <v>yes</v>
      </c>
      <c r="K425" s="12" t="str">
        <v>Obesity</v>
      </c>
      <c r="L425" s="12" t="str">
        <v>Normal</v>
      </c>
      <c r="M425" s="12" t="str" cm="1">
        <f t="array" ref="M425:R425">_xlfn.XLOOKUP(B425,'Hospitalisation Details'!A$2:A$2344,'Hospitalisation Details'!E$2:J$2344)</f>
        <v>14-Sep-1972</v>
      </c>
      <c r="N425" s="13">
        <v>24520.26</v>
      </c>
      <c r="O425" s="12" t="str">
        <v>tier - 2</v>
      </c>
      <c r="P425" s="12" t="str">
        <v>tier - 3</v>
      </c>
      <c r="Q425" s="12" t="str">
        <v>R1011</v>
      </c>
      <c r="R425" s="12">
        <v>50</v>
      </c>
      <c r="S425" s="12" t="str" cm="1">
        <f t="array" ref="S425">_xlfn.IFS(R425&lt;18,"Below 18",R425&lt;=29,"Young Adults",R425&lt;=44,"Adults",R425&lt;=59,"Middle-Aged Adults",R425&lt;=65,"Older Adults",R425&gt;65,"Above 65")</f>
        <v>Middle-Aged Adults</v>
      </c>
    </row>
    <row r="426" spans="2:19" ht="15.5" hidden="1" x14ac:dyDescent="0.35">
      <c r="B426" s="11" t="s">
        <v>1947</v>
      </c>
      <c r="C426" s="12" t="str">
        <f>VLOOKUP(B426,'Customer Names'!A$2:D$2336,3,0)</f>
        <v xml:space="preserve">  Fabienne</v>
      </c>
      <c r="D426" s="12" cm="1">
        <f t="array" ref="D426:L426">_xlfn.XLOOKUP(B426,'Medical Examinations'!A$2:A$2336,'Medical Examinations'!B$2:J$2336)</f>
        <v>25.08</v>
      </c>
      <c r="E426" s="12">
        <v>9.52</v>
      </c>
      <c r="F426" s="12" t="str">
        <v>yes</v>
      </c>
      <c r="G426" s="12" t="str">
        <v>No</v>
      </c>
      <c r="H426" s="12" t="str">
        <v>No</v>
      </c>
      <c r="I426" s="12">
        <v>2</v>
      </c>
      <c r="J426" s="12" t="str">
        <v>No</v>
      </c>
      <c r="K426" s="12" t="str">
        <v>Obesity</v>
      </c>
      <c r="L426" s="12" t="str">
        <v>Diabetes</v>
      </c>
      <c r="M426" s="12" t="str" cm="1">
        <f t="array" ref="M426:R426">_xlfn.XLOOKUP(B426,'Hospitalisation Details'!A$2:A$2344,'Hospitalisation Details'!E$2:J$2344)</f>
        <v>21-Oct-1961</v>
      </c>
      <c r="N426" s="13">
        <v>24513.09</v>
      </c>
      <c r="O426" s="12" t="str">
        <v>tier - 2</v>
      </c>
      <c r="P426" s="12" t="str">
        <v>tier - 2</v>
      </c>
      <c r="Q426" s="12" t="str">
        <v>R1013</v>
      </c>
      <c r="R426" s="12">
        <v>61</v>
      </c>
      <c r="S426" s="12" t="str" cm="1">
        <f t="array" ref="S426">_xlfn.IFS(R426&lt;18,"Below 18",R426&lt;=29,"Young Adults",R426&lt;=44,"Adults",R426&lt;=59,"Middle-Aged Adults",R426&lt;=65,"Older Adults",R426&gt;65,"Above 65")</f>
        <v>Older Adults</v>
      </c>
    </row>
    <row r="427" spans="2:19" ht="15.5" hidden="1" x14ac:dyDescent="0.35">
      <c r="B427" s="11" t="s">
        <v>1946</v>
      </c>
      <c r="C427" s="12" t="str">
        <f>VLOOKUP(B427,'Customer Names'!A$2:D$2336,3,0)</f>
        <v xml:space="preserve">  Jordan</v>
      </c>
      <c r="D427" s="12" cm="1">
        <f t="array" ref="D427:L427">_xlfn.XLOOKUP(B427,'Medical Examinations'!A$2:A$2336,'Medical Examinations'!B$2:J$2336)</f>
        <v>30.02</v>
      </c>
      <c r="E427" s="12">
        <v>11.09</v>
      </c>
      <c r="F427" s="12" t="str">
        <v>No</v>
      </c>
      <c r="G427" s="12" t="str">
        <v>No</v>
      </c>
      <c r="H427" s="12" t="str">
        <v>No</v>
      </c>
      <c r="I427" s="12">
        <v>0</v>
      </c>
      <c r="J427" s="12" t="str">
        <v>No</v>
      </c>
      <c r="K427" s="12" t="str">
        <v>Obesity</v>
      </c>
      <c r="L427" s="12" t="str">
        <v>Diabetes</v>
      </c>
      <c r="M427" s="12" t="str" cm="1">
        <f t="array" ref="M427:R427">_xlfn.XLOOKUP(B427,'Hospitalisation Details'!A$2:A$2344,'Hospitalisation Details'!E$2:J$2344)</f>
        <v>6-Jul-1968</v>
      </c>
      <c r="N427" s="13">
        <v>24476.48</v>
      </c>
      <c r="O427" s="12" t="str">
        <v>tier - 2</v>
      </c>
      <c r="P427" s="12" t="str">
        <v>tier - 2</v>
      </c>
      <c r="Q427" s="12" t="str">
        <v>R1012</v>
      </c>
      <c r="R427" s="12">
        <v>54</v>
      </c>
      <c r="S427" s="12" t="str" cm="1">
        <f t="array" ref="S427">_xlfn.IFS(R427&lt;18,"Below 18",R427&lt;=29,"Young Adults",R427&lt;=44,"Adults",R427&lt;=59,"Middle-Aged Adults",R427&lt;=65,"Older Adults",R427&gt;65,"Above 65")</f>
        <v>Middle-Aged Adults</v>
      </c>
    </row>
    <row r="428" spans="2:19" ht="15.5" x14ac:dyDescent="0.35">
      <c r="B428" s="11" t="s">
        <v>1945</v>
      </c>
      <c r="C428" s="12" t="str">
        <f>VLOOKUP(B428,'Customer Names'!A$2:D$2336,3,0)</f>
        <v xml:space="preserve">  Matt</v>
      </c>
      <c r="D428" s="12" cm="1">
        <f t="array" ref="D428:L428">_xlfn.XLOOKUP(B428,'Medical Examinations'!A$2:A$2336,'Medical Examinations'!B$2:J$2336)</f>
        <v>27.36</v>
      </c>
      <c r="E428" s="12">
        <v>9.4499999999999993</v>
      </c>
      <c r="F428" s="12" t="str">
        <v>yes</v>
      </c>
      <c r="G428" s="12" t="str">
        <v>No</v>
      </c>
      <c r="H428" s="12" t="str">
        <v>No</v>
      </c>
      <c r="I428" s="12">
        <v>2</v>
      </c>
      <c r="J428" s="12" t="str">
        <v>yes</v>
      </c>
      <c r="K428" s="12" t="str">
        <v>Normal Weight</v>
      </c>
      <c r="L428" s="12" t="str">
        <v>Diabetes</v>
      </c>
      <c r="M428" s="12" t="str" cm="1">
        <f t="array" ref="M428:R428">_xlfn.XLOOKUP(B428,'Hospitalisation Details'!A$2:A$2344,'Hospitalisation Details'!E$2:J$2344)</f>
        <v>30-Nov-1970</v>
      </c>
      <c r="N428" s="13">
        <v>24393.62</v>
      </c>
      <c r="O428" s="12" t="str">
        <v>tier - 2</v>
      </c>
      <c r="P428" s="12" t="str">
        <v>tier - 3</v>
      </c>
      <c r="Q428" s="12" t="str">
        <v>R1012</v>
      </c>
      <c r="R428" s="12">
        <v>52</v>
      </c>
      <c r="S428" s="12" t="str" cm="1">
        <f t="array" ref="S428">_xlfn.IFS(R428&lt;18,"Below 18",R428&lt;=29,"Young Adults",R428&lt;=44,"Adults",R428&lt;=59,"Middle-Aged Adults",R428&lt;=65,"Older Adults",R428&gt;65,"Above 65")</f>
        <v>Middle-Aged Adults</v>
      </c>
    </row>
    <row r="429" spans="2:19" ht="15.5" hidden="1" x14ac:dyDescent="0.35">
      <c r="B429" s="11" t="s">
        <v>1944</v>
      </c>
      <c r="C429" s="12" t="str">
        <f>VLOOKUP(B429,'Customer Names'!A$2:D$2336,3,0)</f>
        <v xml:space="preserve">  Taryn L</v>
      </c>
      <c r="D429" s="12" cm="1">
        <f t="array" ref="D429:L429">_xlfn.XLOOKUP(B429,'Medical Examinations'!A$2:A$2336,'Medical Examinations'!B$2:J$2336)</f>
        <v>22.2</v>
      </c>
      <c r="E429" s="12">
        <v>5.51</v>
      </c>
      <c r="F429" s="12" t="str">
        <v>No</v>
      </c>
      <c r="G429" s="12" t="str">
        <v>No</v>
      </c>
      <c r="H429" s="12" t="str">
        <v>No</v>
      </c>
      <c r="I429" s="12">
        <v>0</v>
      </c>
      <c r="J429" s="12" t="str">
        <v>yes</v>
      </c>
      <c r="K429" s="12" t="str">
        <v>Obesity</v>
      </c>
      <c r="L429" s="12" t="str">
        <v>Normal</v>
      </c>
      <c r="M429" s="12" t="str" cm="1">
        <f t="array" ref="M429:R429">_xlfn.XLOOKUP(B429,'Hospitalisation Details'!A$2:A$2344,'Hospitalisation Details'!E$2:J$2344)</f>
        <v>7-Oct-1999</v>
      </c>
      <c r="N429" s="13">
        <v>24387.74</v>
      </c>
      <c r="O429" s="12" t="str">
        <v>tier - 2</v>
      </c>
      <c r="P429" s="12" t="str">
        <v>tier - 1</v>
      </c>
      <c r="Q429" s="12" t="str">
        <v>R1011</v>
      </c>
      <c r="R429" s="12">
        <v>23</v>
      </c>
      <c r="S429" s="12" t="str" cm="1">
        <f t="array" ref="S429">_xlfn.IFS(R429&lt;18,"Below 18",R429&lt;=29,"Young Adults",R429&lt;=44,"Adults",R429&lt;=59,"Middle-Aged Adults",R429&lt;=65,"Older Adults",R429&gt;65,"Above 65")</f>
        <v>Young Adults</v>
      </c>
    </row>
    <row r="430" spans="2:19" ht="15.5" hidden="1" x14ac:dyDescent="0.35">
      <c r="B430" s="11" t="s">
        <v>1943</v>
      </c>
      <c r="C430" s="12" t="str">
        <f>VLOOKUP(B430,'Customer Names'!A$2:D$2336,3,0)</f>
        <v xml:space="preserve">  Temima</v>
      </c>
      <c r="D430" s="12" cm="1">
        <f t="array" ref="D430:L430">_xlfn.XLOOKUP(B430,'Medical Examinations'!A$2:A$2336,'Medical Examinations'!B$2:J$2336)</f>
        <v>25.71</v>
      </c>
      <c r="E430" s="12">
        <v>4.18</v>
      </c>
      <c r="F430" s="12" t="str">
        <v>No</v>
      </c>
      <c r="G430" s="12" t="str">
        <v>yes</v>
      </c>
      <c r="H430" s="12" t="str">
        <v>No</v>
      </c>
      <c r="I430" s="12">
        <v>1</v>
      </c>
      <c r="J430" s="12" t="str">
        <v>yes</v>
      </c>
      <c r="K430" s="12" t="str">
        <v>Obesity</v>
      </c>
      <c r="L430" s="12" t="str">
        <v>Normal</v>
      </c>
      <c r="M430" s="12" t="str" cm="1">
        <f t="array" ref="M430:R430">_xlfn.XLOOKUP(B430,'Hospitalisation Details'!A$2:A$2344,'Hospitalisation Details'!E$2:J$2344)</f>
        <v>3-Aug-2004</v>
      </c>
      <c r="N430" s="13">
        <v>24294.02</v>
      </c>
      <c r="O430" s="12" t="str">
        <v>tier - 2</v>
      </c>
      <c r="P430" s="12" t="str">
        <v>tier - 1</v>
      </c>
      <c r="Q430" s="12" t="str">
        <v>R1011</v>
      </c>
      <c r="R430" s="12">
        <v>18</v>
      </c>
      <c r="S430" s="12" t="str" cm="1">
        <f t="array" ref="S430">_xlfn.IFS(R430&lt;18,"Below 18",R430&lt;=29,"Young Adults",R430&lt;=44,"Adults",R430&lt;=59,"Middle-Aged Adults",R430&lt;=65,"Older Adults",R430&gt;65,"Above 65")</f>
        <v>Young Adults</v>
      </c>
    </row>
    <row r="431" spans="2:19" ht="15.5" hidden="1" x14ac:dyDescent="0.35">
      <c r="B431" s="11" t="s">
        <v>1942</v>
      </c>
      <c r="C431" s="12" t="str">
        <f>VLOOKUP(B431,'Customer Names'!A$2:D$2336,3,0)</f>
        <v xml:space="preserve">  Jennifer</v>
      </c>
      <c r="D431" s="12" cm="1">
        <f t="array" ref="D431:L431">_xlfn.XLOOKUP(B431,'Medical Examinations'!A$2:A$2336,'Medical Examinations'!B$2:J$2336)</f>
        <v>41.91</v>
      </c>
      <c r="E431" s="12">
        <v>5.98</v>
      </c>
      <c r="F431" s="12" t="str">
        <v>yes</v>
      </c>
      <c r="G431" s="12" t="str">
        <v>No</v>
      </c>
      <c r="H431" s="12" t="str">
        <v>No</v>
      </c>
      <c r="I431" s="12">
        <v>1</v>
      </c>
      <c r="J431" s="12" t="str">
        <v>No</v>
      </c>
      <c r="K431" s="12" t="str">
        <v>Obesity</v>
      </c>
      <c r="L431" s="12" t="str">
        <v>Pre-Diabetes</v>
      </c>
      <c r="M431" s="12" t="str" cm="1">
        <f t="array" ref="M431:R431">_xlfn.XLOOKUP(B431,'Hospitalisation Details'!A$2:A$2344,'Hospitalisation Details'!E$2:J$2344)</f>
        <v>16-Dec-1964</v>
      </c>
      <c r="N431" s="13">
        <v>24227.34</v>
      </c>
      <c r="O431" s="12" t="str">
        <v>tier - 2</v>
      </c>
      <c r="P431" s="12" t="str">
        <v>tier - 1</v>
      </c>
      <c r="Q431" s="12" t="str">
        <v>R1013</v>
      </c>
      <c r="R431" s="12">
        <v>58</v>
      </c>
      <c r="S431" s="12" t="str" cm="1">
        <f t="array" ref="S431">_xlfn.IFS(R431&lt;18,"Below 18",R431&lt;=29,"Young Adults",R431&lt;=44,"Adults",R431&lt;=59,"Middle-Aged Adults",R431&lt;=65,"Older Adults",R431&gt;65,"Above 65")</f>
        <v>Middle-Aged Adults</v>
      </c>
    </row>
    <row r="432" spans="2:19" ht="15.5" x14ac:dyDescent="0.35">
      <c r="B432" s="11" t="s">
        <v>1941</v>
      </c>
      <c r="C432" s="12" t="str">
        <f>VLOOKUP(B432,'Customer Names'!A$2:D$2336,3,0)</f>
        <v xml:space="preserve">  Serena M</v>
      </c>
      <c r="D432" s="12" cm="1">
        <f t="array" ref="D432:L432">_xlfn.XLOOKUP(B432,'Medical Examinations'!A$2:A$2336,'Medical Examinations'!B$2:J$2336)</f>
        <v>25.85</v>
      </c>
      <c r="E432" s="12">
        <v>10.16</v>
      </c>
      <c r="F432" s="12" t="str">
        <v>No</v>
      </c>
      <c r="G432" s="12" t="str">
        <v>No</v>
      </c>
      <c r="H432" s="12" t="str">
        <v>No</v>
      </c>
      <c r="I432" s="12">
        <v>0</v>
      </c>
      <c r="J432" s="12" t="str">
        <v>yes</v>
      </c>
      <c r="K432" s="12" t="str">
        <v>Obesity</v>
      </c>
      <c r="L432" s="12" t="str">
        <v>Diabetes</v>
      </c>
      <c r="M432" s="12" t="str" cm="1">
        <f t="array" ref="M432:R432">_xlfn.XLOOKUP(B432,'Hospitalisation Details'!A$2:A$2344,'Hospitalisation Details'!E$2:J$2344)</f>
        <v>10-Sep-1974</v>
      </c>
      <c r="N432" s="13">
        <v>24180.93</v>
      </c>
      <c r="O432" s="12" t="str">
        <v>tier - 2</v>
      </c>
      <c r="P432" s="12" t="str">
        <v>tier - 1</v>
      </c>
      <c r="Q432" s="12" t="str">
        <v>R1013</v>
      </c>
      <c r="R432" s="12">
        <v>48</v>
      </c>
      <c r="S432" s="12" t="str" cm="1">
        <f t="array" ref="S432">_xlfn.IFS(R432&lt;18,"Below 18",R432&lt;=29,"Young Adults",R432&lt;=44,"Adults",R432&lt;=59,"Middle-Aged Adults",R432&lt;=65,"Older Adults",R432&gt;65,"Above 65")</f>
        <v>Middle-Aged Adults</v>
      </c>
    </row>
    <row r="433" spans="2:19" ht="15.5" x14ac:dyDescent="0.35">
      <c r="B433" s="11" t="s">
        <v>1940</v>
      </c>
      <c r="C433" s="12" t="str">
        <f>VLOOKUP(B433,'Customer Names'!A$2:D$2336,3,0)</f>
        <v xml:space="preserve">  Victoria M</v>
      </c>
      <c r="D433" s="12" cm="1">
        <f t="array" ref="D433:L433">_xlfn.XLOOKUP(B433,'Medical Examinations'!A$2:A$2336,'Medical Examinations'!B$2:J$2336)</f>
        <v>23.844999999999999</v>
      </c>
      <c r="E433" s="12">
        <v>11.71</v>
      </c>
      <c r="F433" s="12" t="str">
        <v>No</v>
      </c>
      <c r="G433" s="12" t="str">
        <v>No</v>
      </c>
      <c r="H433" s="12" t="str">
        <v>No</v>
      </c>
      <c r="I433" s="12">
        <v>2</v>
      </c>
      <c r="J433" s="12" t="str">
        <v>yes</v>
      </c>
      <c r="K433" s="12" t="str">
        <v>Obesity</v>
      </c>
      <c r="L433" s="12" t="str">
        <v>Diabetes</v>
      </c>
      <c r="M433" s="12" t="str" cm="1">
        <f t="array" ref="M433:R433">_xlfn.XLOOKUP(B433,'Hospitalisation Details'!A$2:A$2344,'Hospitalisation Details'!E$2:J$2344)</f>
        <v>13-Jun-1973</v>
      </c>
      <c r="N433" s="13">
        <v>24106.91</v>
      </c>
      <c r="O433" s="12" t="str">
        <v>tier - 2</v>
      </c>
      <c r="P433" s="12" t="str">
        <v>tier - 2</v>
      </c>
      <c r="Q433" s="12" t="str">
        <v>R1024</v>
      </c>
      <c r="R433" s="12">
        <v>49</v>
      </c>
      <c r="S433" s="12" t="str" cm="1">
        <f t="array" ref="S433">_xlfn.IFS(R433&lt;18,"Below 18",R433&lt;=29,"Young Adults",R433&lt;=44,"Adults",R433&lt;=59,"Middle-Aged Adults",R433&lt;=65,"Older Adults",R433&gt;65,"Above 65")</f>
        <v>Middle-Aged Adults</v>
      </c>
    </row>
    <row r="434" spans="2:19" ht="15.5" hidden="1" x14ac:dyDescent="0.35">
      <c r="B434" s="11" t="s">
        <v>1939</v>
      </c>
      <c r="C434" s="12" t="str">
        <f>VLOOKUP(B434,'Customer Names'!A$2:D$2336,3,0)</f>
        <v xml:space="preserve">  Phoebe</v>
      </c>
      <c r="D434" s="12" cm="1">
        <f t="array" ref="D434:L434">_xlfn.XLOOKUP(B434,'Medical Examinations'!A$2:A$2336,'Medical Examinations'!B$2:J$2336)</f>
        <v>30.59</v>
      </c>
      <c r="E434" s="12">
        <v>5.23</v>
      </c>
      <c r="F434" s="12" t="str">
        <v>No</v>
      </c>
      <c r="G434" s="12" t="str">
        <v>No</v>
      </c>
      <c r="H434" s="12" t="str">
        <v>Yes</v>
      </c>
      <c r="I434" s="12">
        <v>1</v>
      </c>
      <c r="J434" s="12" t="str">
        <v>No</v>
      </c>
      <c r="K434" s="12" t="str">
        <v>Obesity</v>
      </c>
      <c r="L434" s="12" t="str">
        <v>Normal</v>
      </c>
      <c r="M434" s="12" t="str" cm="1">
        <f t="array" ref="M434:R434">_xlfn.XLOOKUP(B434,'Hospitalisation Details'!A$2:A$2344,'Hospitalisation Details'!E$2:J$2344)</f>
        <v>30-Dec-2003</v>
      </c>
      <c r="N434" s="13">
        <v>24059.68</v>
      </c>
      <c r="O434" s="12" t="str">
        <v>tier - 2</v>
      </c>
      <c r="P434" s="12" t="str">
        <v>tier - 2</v>
      </c>
      <c r="Q434" s="12" t="str">
        <v>R1012</v>
      </c>
      <c r="R434" s="12">
        <v>19</v>
      </c>
      <c r="S434" s="12" t="str" cm="1">
        <f t="array" ref="S434">_xlfn.IFS(R434&lt;18,"Below 18",R434&lt;=29,"Young Adults",R434&lt;=44,"Adults",R434&lt;=59,"Middle-Aged Adults",R434&lt;=65,"Older Adults",R434&gt;65,"Above 65")</f>
        <v>Young Adults</v>
      </c>
    </row>
    <row r="435" spans="2:19" ht="15.5" x14ac:dyDescent="0.35">
      <c r="B435" s="11" t="s">
        <v>1938</v>
      </c>
      <c r="C435" s="12" t="str">
        <f>VLOOKUP(B435,'Customer Names'!A$2:D$2336,3,0)</f>
        <v xml:space="preserve">  Corey</v>
      </c>
      <c r="D435" s="12" cm="1">
        <f t="array" ref="D435:L435">_xlfn.XLOOKUP(B435,'Medical Examinations'!A$2:A$2336,'Medical Examinations'!B$2:J$2336)</f>
        <v>24.795000000000002</v>
      </c>
      <c r="E435" s="12">
        <v>6.85</v>
      </c>
      <c r="F435" s="12" t="str">
        <v>No</v>
      </c>
      <c r="G435" s="12" t="str">
        <v>No</v>
      </c>
      <c r="H435" s="12" t="str">
        <v>No</v>
      </c>
      <c r="I435" s="12">
        <v>0</v>
      </c>
      <c r="J435" s="12" t="str">
        <v>yes</v>
      </c>
      <c r="K435" s="12" t="str">
        <v>Obesity</v>
      </c>
      <c r="L435" s="12" t="str">
        <v>Diabetes</v>
      </c>
      <c r="M435" s="12" t="str" cm="1">
        <f t="array" ref="M435:R435">_xlfn.XLOOKUP(B435,'Hospitalisation Details'!A$2:A$2344,'Hospitalisation Details'!E$2:J$2344)</f>
        <v>10-Jul-1971</v>
      </c>
      <c r="N435" s="13">
        <v>23967.38</v>
      </c>
      <c r="O435" s="12" t="str">
        <v>tier - 2</v>
      </c>
      <c r="P435" s="12" t="str">
        <v>tier - 2</v>
      </c>
      <c r="Q435" s="12" t="str">
        <v>R1012</v>
      </c>
      <c r="R435" s="12">
        <v>51</v>
      </c>
      <c r="S435" s="12" t="str" cm="1">
        <f t="array" ref="S435">_xlfn.IFS(R435&lt;18,"Below 18",R435&lt;=29,"Young Adults",R435&lt;=44,"Adults",R435&lt;=59,"Middle-Aged Adults",R435&lt;=65,"Older Adults",R435&gt;65,"Above 65")</f>
        <v>Middle-Aged Adults</v>
      </c>
    </row>
    <row r="436" spans="2:19" ht="15.5" x14ac:dyDescent="0.35">
      <c r="B436" s="11" t="s">
        <v>1937</v>
      </c>
      <c r="C436" s="12" t="str">
        <f>VLOOKUP(B436,'Customer Names'!A$2:D$2336,3,0)</f>
        <v xml:space="preserve">  Rebecca</v>
      </c>
      <c r="D436" s="12" cm="1">
        <f t="array" ref="D436:L436">_xlfn.XLOOKUP(B436,'Medical Examinations'!A$2:A$2336,'Medical Examinations'!B$2:J$2336)</f>
        <v>24.13</v>
      </c>
      <c r="E436" s="12">
        <v>7.05</v>
      </c>
      <c r="F436" s="12" t="str">
        <v>yes</v>
      </c>
      <c r="G436" s="12" t="str">
        <v>No</v>
      </c>
      <c r="H436" s="12" t="str">
        <v>No</v>
      </c>
      <c r="I436" s="12">
        <v>2</v>
      </c>
      <c r="J436" s="12" t="str">
        <v>yes</v>
      </c>
      <c r="K436" s="12" t="str">
        <v>Obesity</v>
      </c>
      <c r="L436" s="12" t="str">
        <v>Diabetes</v>
      </c>
      <c r="M436" s="12" t="str" cm="1">
        <f t="array" ref="M436:R436">_xlfn.XLOOKUP(B436,'Hospitalisation Details'!A$2:A$2344,'Hospitalisation Details'!E$2:J$2344)</f>
        <v>8-Aug-1970</v>
      </c>
      <c r="N436" s="13">
        <v>23887.66</v>
      </c>
      <c r="O436" s="12" t="str">
        <v>tier - 2</v>
      </c>
      <c r="P436" s="12" t="str">
        <v>tier - 3</v>
      </c>
      <c r="Q436" s="12" t="str">
        <v>R1012</v>
      </c>
      <c r="R436" s="12">
        <v>52</v>
      </c>
      <c r="S436" s="12" t="str" cm="1">
        <f t="array" ref="S436">_xlfn.IFS(R436&lt;18,"Below 18",R436&lt;=29,"Young Adults",R436&lt;=44,"Adults",R436&lt;=59,"Middle-Aged Adults",R436&lt;=65,"Older Adults",R436&gt;65,"Above 65")</f>
        <v>Middle-Aged Adults</v>
      </c>
    </row>
    <row r="437" spans="2:19" ht="15.5" x14ac:dyDescent="0.35">
      <c r="B437" s="11" t="s">
        <v>1936</v>
      </c>
      <c r="C437" s="12" t="str">
        <f>VLOOKUP(B437,'Customer Names'!A$2:D$2336,3,0)</f>
        <v xml:space="preserve">  Nicholas D</v>
      </c>
      <c r="D437" s="12" cm="1">
        <f t="array" ref="D437:L437">_xlfn.XLOOKUP(B437,'Medical Examinations'!A$2:A$2336,'Medical Examinations'!B$2:J$2336)</f>
        <v>25.84</v>
      </c>
      <c r="E437" s="12">
        <v>11.64</v>
      </c>
      <c r="F437" s="12" t="str">
        <v>No</v>
      </c>
      <c r="G437" s="12" t="str">
        <v>No</v>
      </c>
      <c r="H437" s="12" t="str">
        <v>No</v>
      </c>
      <c r="I437" s="12">
        <v>2</v>
      </c>
      <c r="J437" s="12" t="str">
        <v>yes</v>
      </c>
      <c r="K437" s="12" t="str">
        <v>Obesity</v>
      </c>
      <c r="L437" s="12" t="str">
        <v>Diabetes</v>
      </c>
      <c r="M437" s="12" t="str" cm="1">
        <f t="array" ref="M437:R437">_xlfn.XLOOKUP(B437,'Hospitalisation Details'!A$2:A$2344,'Hospitalisation Details'!E$2:J$2344)</f>
        <v>27-Jun-1973</v>
      </c>
      <c r="N437" s="13">
        <v>23807.24</v>
      </c>
      <c r="O437" s="12" t="str">
        <v>tier - 2</v>
      </c>
      <c r="P437" s="12" t="str">
        <v>tier - 3</v>
      </c>
      <c r="Q437" s="12" t="str">
        <v>R1012</v>
      </c>
      <c r="R437" s="12">
        <v>49</v>
      </c>
      <c r="S437" s="12" t="str" cm="1">
        <f t="array" ref="S437">_xlfn.IFS(R437&lt;18,"Below 18",R437&lt;=29,"Young Adults",R437&lt;=44,"Adults",R437&lt;=59,"Middle-Aged Adults",R437&lt;=65,"Older Adults",R437&gt;65,"Above 65")</f>
        <v>Middle-Aged Adults</v>
      </c>
    </row>
    <row r="438" spans="2:19" ht="15.5" x14ac:dyDescent="0.35">
      <c r="B438" s="11" t="s">
        <v>1935</v>
      </c>
      <c r="C438" s="12" t="str">
        <f>VLOOKUP(B438,'Customer Names'!A$2:D$2336,3,0)</f>
        <v xml:space="preserve">  Christian</v>
      </c>
      <c r="D438" s="12" cm="1">
        <f t="array" ref="D438:L438">_xlfn.XLOOKUP(B438,'Medical Examinations'!A$2:A$2336,'Medical Examinations'!B$2:J$2336)</f>
        <v>28</v>
      </c>
      <c r="E438" s="12">
        <v>10.52</v>
      </c>
      <c r="F438" s="12" t="str">
        <v>No</v>
      </c>
      <c r="G438" s="12" t="str">
        <v>No</v>
      </c>
      <c r="H438" s="12" t="str">
        <v>No</v>
      </c>
      <c r="I438" s="12">
        <v>0</v>
      </c>
      <c r="J438" s="12" t="str">
        <v>yes</v>
      </c>
      <c r="K438" s="12" t="str">
        <v>Obesity</v>
      </c>
      <c r="L438" s="12" t="str">
        <v>Diabetes</v>
      </c>
      <c r="M438" s="12" t="str" cm="1">
        <f t="array" ref="M438:R438">_xlfn.XLOOKUP(B438,'Hospitalisation Details'!A$2:A$2344,'Hospitalisation Details'!E$2:J$2344)</f>
        <v>2-Jun-1974</v>
      </c>
      <c r="N438" s="13">
        <v>23568.27</v>
      </c>
      <c r="O438" s="12" t="str">
        <v>tier - 2</v>
      </c>
      <c r="P438" s="12" t="str">
        <v>tier - 2</v>
      </c>
      <c r="Q438" s="12" t="str">
        <v>R1011</v>
      </c>
      <c r="R438" s="12">
        <v>49</v>
      </c>
      <c r="S438" s="12" t="str" cm="1">
        <f t="array" ref="S438">_xlfn.IFS(R438&lt;18,"Below 18",R438&lt;=29,"Young Adults",R438&lt;=44,"Adults",R438&lt;=59,"Middle-Aged Adults",R438&lt;=65,"Older Adults",R438&gt;65,"Above 65")</f>
        <v>Middle-Aged Adults</v>
      </c>
    </row>
    <row r="439" spans="2:19" ht="15.5" hidden="1" x14ac:dyDescent="0.35">
      <c r="B439" s="11" t="s">
        <v>1934</v>
      </c>
      <c r="C439" s="12" t="str">
        <f>VLOOKUP(B439,'Customer Names'!A$2:D$2336,3,0)</f>
        <v xml:space="preserve">  Jonathon S</v>
      </c>
      <c r="D439" s="12" cm="1">
        <f t="array" ref="D439:L439">_xlfn.XLOOKUP(B439,'Medical Examinations'!A$2:A$2336,'Medical Examinations'!B$2:J$2336)</f>
        <v>34.1</v>
      </c>
      <c r="E439" s="12">
        <v>4.01</v>
      </c>
      <c r="F439" s="12" t="str">
        <v>yes</v>
      </c>
      <c r="G439" s="12" t="str">
        <v>No</v>
      </c>
      <c r="H439" s="12" t="str">
        <v>Yes</v>
      </c>
      <c r="I439" s="12">
        <v>1</v>
      </c>
      <c r="J439" s="12" t="str">
        <v>No</v>
      </c>
      <c r="K439" s="12" t="str">
        <v>Normal Weight</v>
      </c>
      <c r="L439" s="12" t="str">
        <v>Normal</v>
      </c>
      <c r="M439" s="12" t="str" cm="1">
        <f t="array" ref="M439:R439">_xlfn.XLOOKUP(B439,'Hospitalisation Details'!A$2:A$2344,'Hospitalisation Details'!E$2:J$2344)</f>
        <v>26-Aug-1983</v>
      </c>
      <c r="N439" s="13">
        <v>23563.02</v>
      </c>
      <c r="O439" s="12" t="str">
        <v>tier - 2</v>
      </c>
      <c r="P439" s="12" t="str">
        <v>tier - 2</v>
      </c>
      <c r="Q439" s="12" t="str">
        <v>R1013</v>
      </c>
      <c r="R439" s="12">
        <v>39</v>
      </c>
      <c r="S439" s="12" t="str" cm="1">
        <f t="array" ref="S439">_xlfn.IFS(R439&lt;18,"Below 18",R439&lt;=29,"Young Adults",R439&lt;=44,"Adults",R439&lt;=59,"Middle-Aged Adults",R439&lt;=65,"Older Adults",R439&gt;65,"Above 65")</f>
        <v>Adults</v>
      </c>
    </row>
    <row r="440" spans="2:19" ht="15.5" x14ac:dyDescent="0.35">
      <c r="B440" s="11" t="s">
        <v>1933</v>
      </c>
      <c r="C440" s="12" t="str">
        <f>VLOOKUP(B440,'Customer Names'!A$2:D$2336,3,0)</f>
        <v xml:space="preserve">  Caroline</v>
      </c>
      <c r="D440" s="12" cm="1">
        <f t="array" ref="D440:L440">_xlfn.XLOOKUP(B440,'Medical Examinations'!A$2:A$2336,'Medical Examinations'!B$2:J$2336)</f>
        <v>26.125</v>
      </c>
      <c r="E440" s="12">
        <v>8.56</v>
      </c>
      <c r="F440" s="12" t="str">
        <v>yes</v>
      </c>
      <c r="G440" s="12" t="str">
        <v>No</v>
      </c>
      <c r="H440" s="12" t="str">
        <v>No</v>
      </c>
      <c r="I440" s="12">
        <v>1</v>
      </c>
      <c r="J440" s="12" t="str">
        <v>yes</v>
      </c>
      <c r="K440" s="12" t="str">
        <v>Obesity</v>
      </c>
      <c r="L440" s="12" t="str">
        <v>Diabetes</v>
      </c>
      <c r="M440" s="12" t="str" cm="1">
        <f t="array" ref="M440:R440">_xlfn.XLOOKUP(B440,'Hospitalisation Details'!A$2:A$2344,'Hospitalisation Details'!E$2:J$2344)</f>
        <v>13-Nov-1975</v>
      </c>
      <c r="N440" s="13">
        <v>23401.31</v>
      </c>
      <c r="O440" s="12" t="str">
        <v>tier - 2</v>
      </c>
      <c r="P440" s="12" t="str">
        <v>tier - 3</v>
      </c>
      <c r="Q440" s="12" t="str">
        <v>R1024</v>
      </c>
      <c r="R440" s="12">
        <v>47</v>
      </c>
      <c r="S440" s="12" t="str" cm="1">
        <f t="array" ref="S440">_xlfn.IFS(R440&lt;18,"Below 18",R440&lt;=29,"Young Adults",R440&lt;=44,"Adults",R440&lt;=59,"Middle-Aged Adults",R440&lt;=65,"Older Adults",R440&gt;65,"Above 65")</f>
        <v>Middle-Aged Adults</v>
      </c>
    </row>
    <row r="441" spans="2:19" ht="15.5" x14ac:dyDescent="0.35">
      <c r="B441" s="11" t="s">
        <v>1932</v>
      </c>
      <c r="C441" s="12" t="str">
        <f>VLOOKUP(B441,'Customer Names'!A$2:D$2336,3,0)</f>
        <v xml:space="preserve">  Joshua D</v>
      </c>
      <c r="D441" s="12" cm="1">
        <f t="array" ref="D441:L441">_xlfn.XLOOKUP(B441,'Medical Examinations'!A$2:A$2336,'Medical Examinations'!B$2:J$2336)</f>
        <v>25.6</v>
      </c>
      <c r="E441" s="12">
        <v>10.5</v>
      </c>
      <c r="F441" s="12" t="str">
        <v>No</v>
      </c>
      <c r="G441" s="12" t="str">
        <v>No</v>
      </c>
      <c r="H441" s="12" t="str">
        <v>No</v>
      </c>
      <c r="I441" s="12">
        <v>2</v>
      </c>
      <c r="J441" s="12" t="str">
        <v>yes</v>
      </c>
      <c r="K441" s="12" t="str">
        <v>Obesity</v>
      </c>
      <c r="L441" s="12" t="str">
        <v>Diabetes</v>
      </c>
      <c r="M441" s="12" t="str" cm="1">
        <f t="array" ref="M441:R441">_xlfn.XLOOKUP(B441,'Hospitalisation Details'!A$2:A$2344,'Hospitalisation Details'!E$2:J$2344)</f>
        <v>22-Oct-1973</v>
      </c>
      <c r="N441" s="13">
        <v>23306.55</v>
      </c>
      <c r="O441" s="12" t="str">
        <v>tier - 2</v>
      </c>
      <c r="P441" s="12" t="str">
        <v>tier - 2</v>
      </c>
      <c r="Q441" s="12" t="str">
        <v>R1011</v>
      </c>
      <c r="R441" s="12">
        <v>49</v>
      </c>
      <c r="S441" s="12" t="str" cm="1">
        <f t="array" ref="S441">_xlfn.IFS(R441&lt;18,"Below 18",R441&lt;=29,"Young Adults",R441&lt;=44,"Adults",R441&lt;=59,"Middle-Aged Adults",R441&lt;=65,"Older Adults",R441&gt;65,"Above 65")</f>
        <v>Middle-Aged Adults</v>
      </c>
    </row>
    <row r="442" spans="2:19" ht="15.5" hidden="1" x14ac:dyDescent="0.35">
      <c r="B442" s="11" t="s">
        <v>1931</v>
      </c>
      <c r="C442" s="12" t="str">
        <f>VLOOKUP(B442,'Customer Names'!A$2:D$2336,3,0)</f>
        <v xml:space="preserve">  Nichole</v>
      </c>
      <c r="D442" s="12" cm="1">
        <f t="array" ref="D442:L442">_xlfn.XLOOKUP(B442,'Medical Examinations'!A$2:A$2336,'Medical Examinations'!B$2:J$2336)</f>
        <v>24.32</v>
      </c>
      <c r="E442" s="12">
        <v>6.39</v>
      </c>
      <c r="F442" s="12" t="str">
        <v>No</v>
      </c>
      <c r="G442" s="12" t="str">
        <v>No</v>
      </c>
      <c r="H442" s="12" t="str">
        <v>No</v>
      </c>
      <c r="I442" s="12">
        <v>0</v>
      </c>
      <c r="J442" s="12" t="str">
        <v>No</v>
      </c>
      <c r="K442" s="12" t="str">
        <v>Overweight</v>
      </c>
      <c r="L442" s="12" t="str">
        <v>Pre-Diabetes</v>
      </c>
      <c r="M442" s="12" t="str" cm="1">
        <f t="array" ref="M442:R442">_xlfn.XLOOKUP(B442,'Hospitalisation Details'!A$2:A$2344,'Hospitalisation Details'!E$2:J$2344)</f>
        <v>3-Oct-1994</v>
      </c>
      <c r="N442" s="13">
        <v>23288.93</v>
      </c>
      <c r="O442" s="12" t="str">
        <v>tier - 2</v>
      </c>
      <c r="P442" s="12" t="str">
        <v>tier - 3</v>
      </c>
      <c r="Q442" s="12" t="str">
        <v>R1024</v>
      </c>
      <c r="R442" s="12">
        <v>28</v>
      </c>
      <c r="S442" s="12" t="str" cm="1">
        <f t="array" ref="S442">_xlfn.IFS(R442&lt;18,"Below 18",R442&lt;=29,"Young Adults",R442&lt;=44,"Adults",R442&lt;=59,"Middle-Aged Adults",R442&lt;=65,"Older Adults",R442&gt;65,"Above 65")</f>
        <v>Young Adults</v>
      </c>
    </row>
    <row r="443" spans="2:19" ht="15.5" hidden="1" x14ac:dyDescent="0.35">
      <c r="B443" s="11" t="s">
        <v>1930</v>
      </c>
      <c r="C443" s="12" t="str">
        <f>VLOOKUP(B443,'Customer Names'!A$2:D$2336,3,0)</f>
        <v xml:space="preserve">  Denise M</v>
      </c>
      <c r="D443" s="12" cm="1">
        <f t="array" ref="D443:L443">_xlfn.XLOOKUP(B443,'Medical Examinations'!A$2:A$2336,'Medical Examinations'!B$2:J$2336)</f>
        <v>22.88</v>
      </c>
      <c r="E443" s="12">
        <v>5.71</v>
      </c>
      <c r="F443" s="12" t="str">
        <v>yes</v>
      </c>
      <c r="G443" s="12" t="str">
        <v>No</v>
      </c>
      <c r="H443" s="12" t="str">
        <v>Yes</v>
      </c>
      <c r="I443" s="12">
        <v>1</v>
      </c>
      <c r="J443" s="12" t="str">
        <v>yes</v>
      </c>
      <c r="K443" s="12" t="str">
        <v>Obesity</v>
      </c>
      <c r="L443" s="12" t="str">
        <v>Pre-Diabetes</v>
      </c>
      <c r="M443" s="12" t="str" cm="1">
        <f t="array" ref="M443:R443">_xlfn.XLOOKUP(B443,'Hospitalisation Details'!A$2:A$2344,'Hospitalisation Details'!E$2:J$2344)</f>
        <v>14-Nov-1969</v>
      </c>
      <c r="N443" s="13">
        <v>23244.79</v>
      </c>
      <c r="O443" s="12" t="str">
        <v>tier - 2</v>
      </c>
      <c r="P443" s="12" t="str">
        <v>tier - 3</v>
      </c>
      <c r="Q443" s="12" t="str">
        <v>R1013</v>
      </c>
      <c r="R443" s="12">
        <v>53</v>
      </c>
      <c r="S443" s="12" t="str" cm="1">
        <f t="array" ref="S443">_xlfn.IFS(R443&lt;18,"Below 18",R443&lt;=29,"Young Adults",R443&lt;=44,"Adults",R443&lt;=59,"Middle-Aged Adults",R443&lt;=65,"Older Adults",R443&gt;65,"Above 65")</f>
        <v>Middle-Aged Adults</v>
      </c>
    </row>
    <row r="444" spans="2:19" ht="15.5" hidden="1" x14ac:dyDescent="0.35">
      <c r="B444" s="11" t="s">
        <v>1929</v>
      </c>
      <c r="C444" s="12" t="str">
        <f>VLOOKUP(B444,'Customer Names'!A$2:D$2336,3,0)</f>
        <v xml:space="preserve">  Peter R</v>
      </c>
      <c r="D444" s="12" cm="1">
        <f t="array" ref="D444:L444">_xlfn.XLOOKUP(B444,'Medical Examinations'!A$2:A$2336,'Medical Examinations'!B$2:J$2336)</f>
        <v>24.984999999999999</v>
      </c>
      <c r="E444" s="12">
        <v>4.43</v>
      </c>
      <c r="F444" s="12" t="str">
        <v>yes</v>
      </c>
      <c r="G444" s="12" t="str">
        <v>No</v>
      </c>
      <c r="H444" s="12" t="str">
        <v>Yes</v>
      </c>
      <c r="I444" s="12">
        <v>1</v>
      </c>
      <c r="J444" s="12" t="str">
        <v>No</v>
      </c>
      <c r="K444" s="12" t="str">
        <v>Obesity</v>
      </c>
      <c r="L444" s="12" t="str">
        <v>Normal</v>
      </c>
      <c r="M444" s="12" t="str" cm="1">
        <f t="array" ref="M444:R444">_xlfn.XLOOKUP(B444,'Hospitalisation Details'!A$2:A$2344,'Hospitalisation Details'!E$2:J$2344)</f>
        <v>7-Aug-1997</v>
      </c>
      <c r="N444" s="13">
        <v>23241.47</v>
      </c>
      <c r="O444" s="12" t="str">
        <v>tier - 2</v>
      </c>
      <c r="P444" s="12" t="str">
        <v>tier - 3</v>
      </c>
      <c r="Q444" s="12" t="str">
        <v>R1018</v>
      </c>
      <c r="R444" s="12">
        <v>25</v>
      </c>
      <c r="S444" s="12" t="str" cm="1">
        <f t="array" ref="S444">_xlfn.IFS(R444&lt;18,"Below 18",R444&lt;=29,"Young Adults",R444&lt;=44,"Adults",R444&lt;=59,"Middle-Aged Adults",R444&lt;=65,"Older Adults",R444&gt;65,"Above 65")</f>
        <v>Young Adults</v>
      </c>
    </row>
    <row r="445" spans="2:19" ht="15.5" hidden="1" x14ac:dyDescent="0.35">
      <c r="B445" s="11" t="s">
        <v>1928</v>
      </c>
      <c r="C445" s="12" t="str">
        <f>VLOOKUP(B445,'Customer Names'!A$2:D$2336,3,0)</f>
        <v xml:space="preserve">  Johnson K</v>
      </c>
      <c r="D445" s="12" cm="1">
        <f t="array" ref="D445:L445">_xlfn.XLOOKUP(B445,'Medical Examinations'!A$2:A$2336,'Medical Examinations'!B$2:J$2336)</f>
        <v>33.1</v>
      </c>
      <c r="E445" s="12">
        <v>5.52</v>
      </c>
      <c r="F445" s="12" t="str">
        <v>No</v>
      </c>
      <c r="G445" s="12" t="str">
        <v>No</v>
      </c>
      <c r="H445" s="12" t="str">
        <v>Yes</v>
      </c>
      <c r="I445" s="12">
        <v>1</v>
      </c>
      <c r="J445" s="12" t="str">
        <v>No</v>
      </c>
      <c r="K445" s="12" t="str">
        <v>Underweight</v>
      </c>
      <c r="L445" s="12" t="str">
        <v>Normal</v>
      </c>
      <c r="M445" s="12" t="str" cm="1">
        <f t="array" ref="M445:R445">_xlfn.XLOOKUP(B445,'Hospitalisation Details'!A$2:A$2344,'Hospitalisation Details'!E$2:J$2344)</f>
        <v>14-Dec-2003</v>
      </c>
      <c r="N445" s="13">
        <v>23082.959999999999</v>
      </c>
      <c r="O445" s="12" t="str">
        <v>tier - 2</v>
      </c>
      <c r="P445" s="12" t="str">
        <v>tier - 2</v>
      </c>
      <c r="Q445" s="12" t="str">
        <v>R1011</v>
      </c>
      <c r="R445" s="12">
        <v>19</v>
      </c>
      <c r="S445" s="12" t="str" cm="1">
        <f t="array" ref="S445">_xlfn.IFS(R445&lt;18,"Below 18",R445&lt;=29,"Young Adults",R445&lt;=44,"Adults",R445&lt;=59,"Middle-Aged Adults",R445&lt;=65,"Older Adults",R445&gt;65,"Above 65")</f>
        <v>Young Adults</v>
      </c>
    </row>
    <row r="446" spans="2:19" ht="15.5" x14ac:dyDescent="0.35">
      <c r="B446" s="11" t="s">
        <v>1927</v>
      </c>
      <c r="C446" s="12" t="str">
        <f>VLOOKUP(B446,'Customer Names'!A$2:D$2336,3,0)</f>
        <v xml:space="preserve">  Katherine</v>
      </c>
      <c r="D446" s="12" cm="1">
        <f t="array" ref="D446:L446">_xlfn.XLOOKUP(B446,'Medical Examinations'!A$2:A$2336,'Medical Examinations'!B$2:J$2336)</f>
        <v>27.83</v>
      </c>
      <c r="E446" s="12">
        <v>9.1999999999999993</v>
      </c>
      <c r="F446" s="12" t="str">
        <v>yes</v>
      </c>
      <c r="G446" s="12" t="str">
        <v>No</v>
      </c>
      <c r="H446" s="12" t="str">
        <v>No</v>
      </c>
      <c r="I446" s="12">
        <v>1</v>
      </c>
      <c r="J446" s="12" t="str">
        <v>yes</v>
      </c>
      <c r="K446" s="12" t="str">
        <v>Normal Weight</v>
      </c>
      <c r="L446" s="12" t="str">
        <v>Diabetes</v>
      </c>
      <c r="M446" s="12" t="str" cm="1">
        <f t="array" ref="M446:R446">_xlfn.XLOOKUP(B446,'Hospitalisation Details'!A$2:A$2344,'Hospitalisation Details'!E$2:J$2344)</f>
        <v>9-Sep-1975</v>
      </c>
      <c r="N446" s="13">
        <v>23065.42</v>
      </c>
      <c r="O446" s="12" t="str">
        <v>tier - 2</v>
      </c>
      <c r="P446" s="12" t="str">
        <v>tier - 2</v>
      </c>
      <c r="Q446" s="12" t="str">
        <v>R1013</v>
      </c>
      <c r="R446" s="12">
        <v>47</v>
      </c>
      <c r="S446" s="12" t="str" cm="1">
        <f t="array" ref="S446">_xlfn.IFS(R446&lt;18,"Below 18",R446&lt;=29,"Young Adults",R446&lt;=44,"Adults",R446&lt;=59,"Middle-Aged Adults",R446&lt;=65,"Older Adults",R446&gt;65,"Above 65")</f>
        <v>Middle-Aged Adults</v>
      </c>
    </row>
    <row r="447" spans="2:19" ht="15.5" hidden="1" x14ac:dyDescent="0.35">
      <c r="B447" s="11" t="s">
        <v>1926</v>
      </c>
      <c r="C447" s="12" t="str">
        <f>VLOOKUP(B447,'Customer Names'!A$2:D$2336,3,0)</f>
        <v xml:space="preserve">  Lynda</v>
      </c>
      <c r="D447" s="12" cm="1">
        <f t="array" ref="D447:L447">_xlfn.XLOOKUP(B447,'Medical Examinations'!A$2:A$2336,'Medical Examinations'!B$2:J$2336)</f>
        <v>30.875</v>
      </c>
      <c r="E447" s="12">
        <v>10.97</v>
      </c>
      <c r="F447" s="12" t="str">
        <v>yes</v>
      </c>
      <c r="G447" s="12" t="str">
        <v>No</v>
      </c>
      <c r="H447" s="12" t="str">
        <v>No</v>
      </c>
      <c r="I447" s="12">
        <v>2</v>
      </c>
      <c r="J447" s="12" t="str">
        <v>No</v>
      </c>
      <c r="K447" s="12" t="str">
        <v>Normal Weight</v>
      </c>
      <c r="L447" s="12" t="str">
        <v>Diabetes</v>
      </c>
      <c r="M447" s="12" t="str" cm="1">
        <f t="array" ref="M447:R447">_xlfn.XLOOKUP(B447,'Hospitalisation Details'!A$2:A$2344,'Hospitalisation Details'!E$2:J$2344)</f>
        <v>9-Nov-1970</v>
      </c>
      <c r="N447" s="13">
        <v>23045.57</v>
      </c>
      <c r="O447" s="12" t="str">
        <v>tier - 2</v>
      </c>
      <c r="P447" s="12" t="str">
        <v>tier - 2</v>
      </c>
      <c r="Q447" s="12" t="str">
        <v>R1024</v>
      </c>
      <c r="R447" s="12">
        <v>52</v>
      </c>
      <c r="S447" s="12" t="str" cm="1">
        <f t="array" ref="S447">_xlfn.IFS(R447&lt;18,"Below 18",R447&lt;=29,"Young Adults",R447&lt;=44,"Adults",R447&lt;=59,"Middle-Aged Adults",R447&lt;=65,"Older Adults",R447&gt;65,"Above 65")</f>
        <v>Middle-Aged Adults</v>
      </c>
    </row>
    <row r="448" spans="2:19" ht="15.5" hidden="1" x14ac:dyDescent="0.35">
      <c r="B448" s="11" t="s">
        <v>1925</v>
      </c>
      <c r="C448" s="12" t="str">
        <f>VLOOKUP(B448,'Customer Names'!A$2:D$2336,3,0)</f>
        <v xml:space="preserve">  Anthony</v>
      </c>
      <c r="D448" s="12" cm="1">
        <f t="array" ref="D448:L448">_xlfn.XLOOKUP(B448,'Medical Examinations'!A$2:A$2336,'Medical Examinations'!B$2:J$2336)</f>
        <v>27.265000000000001</v>
      </c>
      <c r="E448" s="12">
        <v>4.25</v>
      </c>
      <c r="F448" s="12" t="str">
        <v>No</v>
      </c>
      <c r="G448" s="12" t="str">
        <v>No</v>
      </c>
      <c r="H448" s="12" t="str">
        <v>Yes</v>
      </c>
      <c r="I448" s="12">
        <v>1</v>
      </c>
      <c r="J448" s="12" t="str">
        <v>No</v>
      </c>
      <c r="K448" s="12" t="str">
        <v>Obesity</v>
      </c>
      <c r="L448" s="12" t="str">
        <v>Normal</v>
      </c>
      <c r="M448" s="12" t="str" cm="1">
        <f t="array" ref="M448:R448">_xlfn.XLOOKUP(B448,'Hospitalisation Details'!A$2:A$2344,'Hospitalisation Details'!E$2:J$2344)</f>
        <v>25-Jul-2003</v>
      </c>
      <c r="N448" s="13">
        <v>22493.66</v>
      </c>
      <c r="O448" s="12" t="str">
        <v>tier - 2</v>
      </c>
      <c r="P448" s="12" t="str">
        <v>tier - 1</v>
      </c>
      <c r="Q448" s="12" t="str">
        <v>R1012</v>
      </c>
      <c r="R448" s="12">
        <v>19</v>
      </c>
      <c r="S448" s="12" t="str" cm="1">
        <f t="array" ref="S448">_xlfn.IFS(R448&lt;18,"Below 18",R448&lt;=29,"Young Adults",R448&lt;=44,"Adults",R448&lt;=59,"Middle-Aged Adults",R448&lt;=65,"Older Adults",R448&gt;65,"Above 65")</f>
        <v>Young Adults</v>
      </c>
    </row>
    <row r="449" spans="2:19" ht="15.5" hidden="1" x14ac:dyDescent="0.35">
      <c r="B449" s="11" t="s">
        <v>1924</v>
      </c>
      <c r="C449" s="12" t="str">
        <f>VLOOKUP(B449,'Customer Names'!A$2:D$2336,3,0)</f>
        <v xml:space="preserve">  Linnea C</v>
      </c>
      <c r="D449" s="12" cm="1">
        <f t="array" ref="D449:L449">_xlfn.XLOOKUP(B449,'Medical Examinations'!A$2:A$2336,'Medical Examinations'!B$2:J$2336)</f>
        <v>26.7</v>
      </c>
      <c r="E449" s="12">
        <v>5.23</v>
      </c>
      <c r="F449" s="12" t="str">
        <v>No</v>
      </c>
      <c r="G449" s="12" t="str">
        <v>No</v>
      </c>
      <c r="H449" s="12" t="str">
        <v>Yes</v>
      </c>
      <c r="I449" s="12">
        <v>1</v>
      </c>
      <c r="J449" s="12" t="str">
        <v>yes</v>
      </c>
      <c r="K449" s="12" t="str">
        <v>Obesity</v>
      </c>
      <c r="L449" s="12" t="str">
        <v>Normal</v>
      </c>
      <c r="M449" s="12" t="str" cm="1">
        <f t="array" ref="M449:R449">_xlfn.XLOOKUP(B449,'Hospitalisation Details'!A$2:A$2344,'Hospitalisation Details'!E$2:J$2344)</f>
        <v>14-Nov-1979</v>
      </c>
      <c r="N449" s="13">
        <v>22478.6</v>
      </c>
      <c r="O449" s="12" t="str">
        <v>tier - 3</v>
      </c>
      <c r="P449" s="12" t="str">
        <v>tier - 2</v>
      </c>
      <c r="Q449" s="12" t="str">
        <v>R1011</v>
      </c>
      <c r="R449" s="12">
        <v>43</v>
      </c>
      <c r="S449" s="12" t="str" cm="1">
        <f t="array" ref="S449">_xlfn.IFS(R449&lt;18,"Below 18",R449&lt;=29,"Young Adults",R449&lt;=44,"Adults",R449&lt;=59,"Middle-Aged Adults",R449&lt;=65,"Older Adults",R449&gt;65,"Above 65")</f>
        <v>Adults</v>
      </c>
    </row>
    <row r="450" spans="2:19" ht="15.5" hidden="1" x14ac:dyDescent="0.35">
      <c r="B450" s="11" t="s">
        <v>1923</v>
      </c>
      <c r="C450" s="12" t="str">
        <f>VLOOKUP(B450,'Customer Names'!A$2:D$2336,3,0)</f>
        <v xml:space="preserve">  Massimiliano A</v>
      </c>
      <c r="D450" s="12" cm="1">
        <f t="array" ref="D450:L450">_xlfn.XLOOKUP(B450,'Medical Examinations'!A$2:A$2336,'Medical Examinations'!B$2:J$2336)</f>
        <v>29.925000000000001</v>
      </c>
      <c r="E450" s="12">
        <v>5.96</v>
      </c>
      <c r="F450" s="12" t="str">
        <v>yes</v>
      </c>
      <c r="G450" s="12" t="str">
        <v>No</v>
      </c>
      <c r="H450" s="12" t="str">
        <v>Yes</v>
      </c>
      <c r="I450" s="12">
        <v>1</v>
      </c>
      <c r="J450" s="12" t="str">
        <v>yes</v>
      </c>
      <c r="K450" s="12" t="str">
        <v>Normal Weight</v>
      </c>
      <c r="L450" s="12" t="str">
        <v>Pre-Diabetes</v>
      </c>
      <c r="M450" s="12" t="str" cm="1">
        <f t="array" ref="M450:R450">_xlfn.XLOOKUP(B450,'Hospitalisation Details'!A$2:A$2344,'Hospitalisation Details'!E$2:J$2344)</f>
        <v>21-Dec-1983</v>
      </c>
      <c r="N450" s="13">
        <v>22462.04</v>
      </c>
      <c r="O450" s="12" t="str">
        <v>tier - 3</v>
      </c>
      <c r="P450" s="12" t="str">
        <v>tier - 1</v>
      </c>
      <c r="Q450" s="12" t="str">
        <v>R1019</v>
      </c>
      <c r="R450" s="12">
        <v>39</v>
      </c>
      <c r="S450" s="12" t="str" cm="1">
        <f t="array" ref="S450">_xlfn.IFS(R450&lt;18,"Below 18",R450&lt;=29,"Young Adults",R450&lt;=44,"Adults",R450&lt;=59,"Middle-Aged Adults",R450&lt;=65,"Older Adults",R450&gt;65,"Above 65")</f>
        <v>Adults</v>
      </c>
    </row>
    <row r="451" spans="2:19" ht="15.5" hidden="1" x14ac:dyDescent="0.35">
      <c r="B451" s="11" t="s">
        <v>1922</v>
      </c>
      <c r="C451" s="12" t="str">
        <f>VLOOKUP(B451,'Customer Names'!A$2:D$2336,3,0)</f>
        <v xml:space="preserve">  James M</v>
      </c>
      <c r="D451" s="12" cm="1">
        <f t="array" ref="D451:L451">_xlfn.XLOOKUP(B451,'Medical Examinations'!A$2:A$2336,'Medical Examinations'!B$2:J$2336)</f>
        <v>19.95</v>
      </c>
      <c r="E451" s="12">
        <v>4.29</v>
      </c>
      <c r="F451" s="12" t="str">
        <v>yes</v>
      </c>
      <c r="G451" s="12" t="str">
        <v>No</v>
      </c>
      <c r="H451" s="12" t="str">
        <v>No</v>
      </c>
      <c r="I451" s="12">
        <v>2</v>
      </c>
      <c r="J451" s="12" t="str">
        <v>yes</v>
      </c>
      <c r="K451" s="12" t="str">
        <v>Obesity</v>
      </c>
      <c r="L451" s="12" t="str">
        <v>Normal</v>
      </c>
      <c r="M451" s="12" t="str" cm="1">
        <f t="array" ref="M451:R451">_xlfn.XLOOKUP(B451,'Hospitalisation Details'!A$2:A$2344,'Hospitalisation Details'!E$2:J$2344)</f>
        <v>18-Aug-1966</v>
      </c>
      <c r="N451" s="13">
        <v>22412.65</v>
      </c>
      <c r="O451" s="12" t="str">
        <v>tier - 3</v>
      </c>
      <c r="P451" s="12" t="str">
        <v>tier - 3</v>
      </c>
      <c r="Q451" s="12" t="str">
        <v>R1014</v>
      </c>
      <c r="R451" s="12">
        <v>56</v>
      </c>
      <c r="S451" s="12" t="str" cm="1">
        <f t="array" ref="S451">_xlfn.IFS(R451&lt;18,"Below 18",R451&lt;=29,"Young Adults",R451&lt;=44,"Adults",R451&lt;=59,"Middle-Aged Adults",R451&lt;=65,"Older Adults",R451&gt;65,"Above 65")</f>
        <v>Middle-Aged Adults</v>
      </c>
    </row>
    <row r="452" spans="2:19" ht="15.5" hidden="1" x14ac:dyDescent="0.35">
      <c r="B452" s="11" t="s">
        <v>1921</v>
      </c>
      <c r="C452" s="12" t="str">
        <f>VLOOKUP(B452,'Customer Names'!A$2:D$2336,3,0)</f>
        <v xml:space="preserve">  Lauren</v>
      </c>
      <c r="D452" s="12" cm="1">
        <f t="array" ref="D452:L452">_xlfn.XLOOKUP(B452,'Medical Examinations'!A$2:A$2336,'Medical Examinations'!B$2:J$2336)</f>
        <v>24.225000000000001</v>
      </c>
      <c r="E452" s="12">
        <v>4.09</v>
      </c>
      <c r="F452" s="12" t="str">
        <v>No</v>
      </c>
      <c r="G452" s="12" t="str">
        <v>No</v>
      </c>
      <c r="H452" s="12" t="str">
        <v>No</v>
      </c>
      <c r="I452" s="12">
        <v>0</v>
      </c>
      <c r="J452" s="12" t="str">
        <v>No</v>
      </c>
      <c r="K452" s="12" t="str">
        <v>Obesity</v>
      </c>
      <c r="L452" s="12" t="str">
        <v>Normal</v>
      </c>
      <c r="M452" s="12" t="str" cm="1">
        <f t="array" ref="M452:R452">_xlfn.XLOOKUP(B452,'Hospitalisation Details'!A$2:A$2344,'Hospitalisation Details'!E$2:J$2344)</f>
        <v>26-Aug-1999</v>
      </c>
      <c r="N452" s="13">
        <v>22395.74</v>
      </c>
      <c r="O452" s="12" t="str">
        <v>tier - 3</v>
      </c>
      <c r="P452" s="12" t="str">
        <v>tier - 2</v>
      </c>
      <c r="Q452" s="12" t="str">
        <v>R1024</v>
      </c>
      <c r="R452" s="12">
        <v>23</v>
      </c>
      <c r="S452" s="12" t="str" cm="1">
        <f t="array" ref="S452">_xlfn.IFS(R452&lt;18,"Below 18",R452&lt;=29,"Young Adults",R452&lt;=44,"Adults",R452&lt;=59,"Middle-Aged Adults",R452&lt;=65,"Older Adults",R452&gt;65,"Above 65")</f>
        <v>Young Adults</v>
      </c>
    </row>
    <row r="453" spans="2:19" ht="15.5" hidden="1" x14ac:dyDescent="0.35">
      <c r="B453" s="11" t="s">
        <v>1920</v>
      </c>
      <c r="C453" s="12" t="str">
        <f>VLOOKUP(B453,'Customer Names'!A$2:D$2336,3,0)</f>
        <v xml:space="preserve">  Michele V</v>
      </c>
      <c r="D453" s="12" cm="1">
        <f t="array" ref="D453:L453">_xlfn.XLOOKUP(B453,'Medical Examinations'!A$2:A$2336,'Medical Examinations'!B$2:J$2336)</f>
        <v>28.12</v>
      </c>
      <c r="E453" s="12">
        <v>4.88</v>
      </c>
      <c r="F453" s="12" t="str">
        <v>No</v>
      </c>
      <c r="G453" s="12" t="str">
        <v>No</v>
      </c>
      <c r="H453" s="12" t="str">
        <v>No</v>
      </c>
      <c r="I453" s="12">
        <v>0</v>
      </c>
      <c r="J453" s="12" t="str">
        <v>yes</v>
      </c>
      <c r="K453" s="12" t="str">
        <v>Overweight</v>
      </c>
      <c r="L453" s="12" t="str">
        <v>Normal</v>
      </c>
      <c r="M453" s="12" t="str" cm="1">
        <f t="array" ref="M453:R453">_xlfn.XLOOKUP(B453,'Hospitalisation Details'!A$2:A$2344,'Hospitalisation Details'!E$2:J$2344)</f>
        <v>27-Dec-1982</v>
      </c>
      <c r="N453" s="13">
        <v>22331.57</v>
      </c>
      <c r="O453" s="12" t="str">
        <v>tier - 2</v>
      </c>
      <c r="P453" s="12" t="str">
        <v>tier - 3</v>
      </c>
      <c r="Q453" s="12" t="str">
        <v>R1024</v>
      </c>
      <c r="R453" s="12">
        <v>40</v>
      </c>
      <c r="S453" s="12" t="str" cm="1">
        <f t="array" ref="S453">_xlfn.IFS(R453&lt;18,"Below 18",R453&lt;=29,"Young Adults",R453&lt;=44,"Adults",R453&lt;=59,"Middle-Aged Adults",R453&lt;=65,"Older Adults",R453&gt;65,"Above 65")</f>
        <v>Adults</v>
      </c>
    </row>
    <row r="454" spans="2:19" ht="15.5" x14ac:dyDescent="0.35">
      <c r="B454" s="11" t="s">
        <v>1919</v>
      </c>
      <c r="C454" s="12" t="str">
        <f>VLOOKUP(B454,'Customer Names'!A$2:D$2336,3,0)</f>
        <v xml:space="preserve">  Xiao</v>
      </c>
      <c r="D454" s="12" cm="1">
        <f t="array" ref="D454:L454">_xlfn.XLOOKUP(B454,'Medical Examinations'!A$2:A$2336,'Medical Examinations'!B$2:J$2336)</f>
        <v>23.21</v>
      </c>
      <c r="E454" s="12">
        <v>6.76</v>
      </c>
      <c r="F454" s="12" t="str">
        <v>No</v>
      </c>
      <c r="G454" s="12" t="str">
        <v>No</v>
      </c>
      <c r="H454" s="12" t="str">
        <v>No</v>
      </c>
      <c r="I454" s="12">
        <v>0</v>
      </c>
      <c r="J454" s="12" t="str">
        <v>yes</v>
      </c>
      <c r="K454" s="12" t="str">
        <v>Overweight</v>
      </c>
      <c r="L454" s="12" t="str">
        <v>Diabetes</v>
      </c>
      <c r="M454" s="12" t="str" cm="1">
        <f t="array" ref="M454:R454">_xlfn.XLOOKUP(B454,'Hospitalisation Details'!A$2:A$2344,'Hospitalisation Details'!E$2:J$2344)</f>
        <v>16-Jun-1971</v>
      </c>
      <c r="N454" s="13">
        <v>22218.11</v>
      </c>
      <c r="O454" s="12" t="str">
        <v>tier - 2</v>
      </c>
      <c r="P454" s="12" t="str">
        <v>tier - 3</v>
      </c>
      <c r="Q454" s="12" t="str">
        <v>R1013</v>
      </c>
      <c r="R454" s="12">
        <v>51</v>
      </c>
      <c r="S454" s="12" t="str" cm="1">
        <f t="array" ref="S454">_xlfn.IFS(R454&lt;18,"Below 18",R454&lt;=29,"Young Adults",R454&lt;=44,"Adults",R454&lt;=59,"Middle-Aged Adults",R454&lt;=65,"Older Adults",R454&gt;65,"Above 65")</f>
        <v>Middle-Aged Adults</v>
      </c>
    </row>
    <row r="455" spans="2:19" ht="15.5" hidden="1" x14ac:dyDescent="0.35">
      <c r="B455" s="11" t="s">
        <v>1918</v>
      </c>
      <c r="C455" s="12" t="str">
        <f>VLOOKUP(B455,'Customer Names'!A$2:D$2336,3,0)</f>
        <v xml:space="preserve">  Harper L</v>
      </c>
      <c r="D455" s="12" cm="1">
        <f t="array" ref="D455:L455">_xlfn.XLOOKUP(B455,'Medical Examinations'!A$2:A$2336,'Medical Examinations'!B$2:J$2336)</f>
        <v>23.98</v>
      </c>
      <c r="E455" s="12">
        <v>10.67</v>
      </c>
      <c r="F455" s="12" t="str">
        <v>No</v>
      </c>
      <c r="G455" s="12" t="str">
        <v>No</v>
      </c>
      <c r="H455" s="12" t="str">
        <v>No</v>
      </c>
      <c r="I455" s="12">
        <v>0</v>
      </c>
      <c r="J455" s="12" t="str">
        <v>No</v>
      </c>
      <c r="K455" s="12" t="str">
        <v>Overweight</v>
      </c>
      <c r="L455" s="12" t="str">
        <v>Diabetes</v>
      </c>
      <c r="M455" s="12" t="str" cm="1">
        <f t="array" ref="M455:R455">_xlfn.XLOOKUP(B455,'Hospitalisation Details'!A$2:A$2344,'Hospitalisation Details'!E$2:J$2344)</f>
        <v>24-Aug-1965</v>
      </c>
      <c r="N455" s="13">
        <v>22192.44</v>
      </c>
      <c r="O455" s="12" t="str">
        <v>tier - 3</v>
      </c>
      <c r="P455" s="12" t="str">
        <v>tier - 1</v>
      </c>
      <c r="Q455" s="12" t="str">
        <v>R1013</v>
      </c>
      <c r="R455" s="12">
        <v>57</v>
      </c>
      <c r="S455" s="12" t="str" cm="1">
        <f t="array" ref="S455">_xlfn.IFS(R455&lt;18,"Below 18",R455&lt;=29,"Young Adults",R455&lt;=44,"Adults",R455&lt;=59,"Middle-Aged Adults",R455&lt;=65,"Older Adults",R455&gt;65,"Above 65")</f>
        <v>Middle-Aged Adults</v>
      </c>
    </row>
    <row r="456" spans="2:19" ht="15.5" hidden="1" x14ac:dyDescent="0.35">
      <c r="B456" s="11" t="s">
        <v>1917</v>
      </c>
      <c r="C456" s="12" t="str">
        <f>VLOOKUP(B456,'Customer Names'!A$2:D$2336,3,0)</f>
        <v xml:space="preserve">  Nick</v>
      </c>
      <c r="D456" s="12" cm="1">
        <f t="array" ref="D456:L456">_xlfn.XLOOKUP(B456,'Medical Examinations'!A$2:A$2336,'Medical Examinations'!B$2:J$2336)</f>
        <v>30</v>
      </c>
      <c r="E456" s="12">
        <v>6.21</v>
      </c>
      <c r="F456" s="12" t="str">
        <v>No</v>
      </c>
      <c r="G456" s="12" t="str">
        <v>No</v>
      </c>
      <c r="H456" s="12" t="str">
        <v>No</v>
      </c>
      <c r="I456" s="12">
        <v>0</v>
      </c>
      <c r="J456" s="12" t="str">
        <v>yes</v>
      </c>
      <c r="K456" s="12" t="str">
        <v>Obesity</v>
      </c>
      <c r="L456" s="12" t="str">
        <v>Pre-Diabetes</v>
      </c>
      <c r="M456" s="12" t="str" cm="1">
        <f t="array" ref="M456:R456">_xlfn.XLOOKUP(B456,'Hospitalisation Details'!A$2:A$2344,'Hospitalisation Details'!E$2:J$2344)</f>
        <v>12-Sep-1980</v>
      </c>
      <c r="N456" s="13">
        <v>22144.03</v>
      </c>
      <c r="O456" s="12" t="str">
        <v>tier - 2</v>
      </c>
      <c r="P456" s="12" t="str">
        <v>tier - 2</v>
      </c>
      <c r="Q456" s="12" t="str">
        <v>R1011</v>
      </c>
      <c r="R456" s="12">
        <v>42</v>
      </c>
      <c r="S456" s="12" t="str" cm="1">
        <f t="array" ref="S456">_xlfn.IFS(R456&lt;18,"Below 18",R456&lt;=29,"Young Adults",R456&lt;=44,"Adults",R456&lt;=59,"Middle-Aged Adults",R456&lt;=65,"Older Adults",R456&gt;65,"Above 65")</f>
        <v>Adults</v>
      </c>
    </row>
    <row r="457" spans="2:19" ht="15.5" hidden="1" x14ac:dyDescent="0.35">
      <c r="B457" s="11" t="s">
        <v>1916</v>
      </c>
      <c r="C457" s="12" t="str">
        <f>VLOOKUP(B457,'Customer Names'!A$2:D$2336,3,0)</f>
        <v xml:space="preserve">  Scott</v>
      </c>
      <c r="D457" s="12" cm="1">
        <f t="array" ref="D457:L457">_xlfn.XLOOKUP(B457,'Medical Examinations'!A$2:A$2336,'Medical Examinations'!B$2:J$2336)</f>
        <v>17.350000000000001</v>
      </c>
      <c r="E457" s="12">
        <v>5.03</v>
      </c>
      <c r="F457" s="12" t="str">
        <v>yes</v>
      </c>
      <c r="G457" s="12" t="str">
        <v>No</v>
      </c>
      <c r="H457" s="12" t="str">
        <v>No</v>
      </c>
      <c r="I457" s="12">
        <v>0</v>
      </c>
      <c r="J457" s="12" t="str">
        <v>yes</v>
      </c>
      <c r="K457" s="12" t="str">
        <v>Obesity</v>
      </c>
      <c r="L457" s="12" t="str">
        <v>Normal</v>
      </c>
      <c r="M457" s="12" t="str" cm="1">
        <f t="array" ref="M457:R457">_xlfn.XLOOKUP(B457,'Hospitalisation Details'!A$2:A$2344,'Hospitalisation Details'!E$2:J$2344)</f>
        <v>28-Aug-2001</v>
      </c>
      <c r="N457" s="13">
        <v>22097.62</v>
      </c>
      <c r="O457" s="12" t="str">
        <v>tier - 3</v>
      </c>
      <c r="P457" s="12" t="str">
        <v>tier - 1</v>
      </c>
      <c r="Q457" s="12" t="str">
        <v>R1011</v>
      </c>
      <c r="R457" s="12">
        <v>21</v>
      </c>
      <c r="S457" s="12" t="str" cm="1">
        <f t="array" ref="S457">_xlfn.IFS(R457&lt;18,"Below 18",R457&lt;=29,"Young Adults",R457&lt;=44,"Adults",R457&lt;=59,"Middle-Aged Adults",R457&lt;=65,"Older Adults",R457&gt;65,"Above 65")</f>
        <v>Young Adults</v>
      </c>
    </row>
    <row r="458" spans="2:19" ht="15.5" hidden="1" x14ac:dyDescent="0.35">
      <c r="B458" s="11" t="s">
        <v>1915</v>
      </c>
      <c r="C458" s="12" t="str">
        <f>VLOOKUP(B458,'Customer Names'!A$2:D$2336,3,0)</f>
        <v xml:space="preserve">  Wilson</v>
      </c>
      <c r="D458" s="12" cm="1">
        <f t="array" ref="D458:L458">_xlfn.XLOOKUP(B458,'Medical Examinations'!A$2:A$2336,'Medical Examinations'!B$2:J$2336)</f>
        <v>22.704999999999998</v>
      </c>
      <c r="E458" s="12">
        <v>5.27</v>
      </c>
      <c r="F458" s="12" t="str">
        <v>No</v>
      </c>
      <c r="G458" s="12" t="str">
        <v>No</v>
      </c>
      <c r="H458" s="12" t="str">
        <v>No</v>
      </c>
      <c r="I458" s="12">
        <v>0</v>
      </c>
      <c r="J458" s="12" t="str">
        <v>No</v>
      </c>
      <c r="K458" s="12" t="str">
        <v>Normal Weight</v>
      </c>
      <c r="L458" s="12" t="str">
        <v>Normal</v>
      </c>
      <c r="M458" s="12" t="str" cm="1">
        <f t="array" ref="M458:R458">_xlfn.XLOOKUP(B458,'Hospitalisation Details'!A$2:A$2344,'Hospitalisation Details'!E$2:J$2344)</f>
        <v>14-Oct-1989</v>
      </c>
      <c r="N458" s="13">
        <v>21984.47</v>
      </c>
      <c r="O458" s="12" t="str">
        <v>tier - 3</v>
      </c>
      <c r="P458" s="12" t="str">
        <v>tier - 1</v>
      </c>
      <c r="Q458" s="12" t="str">
        <v>R1012</v>
      </c>
      <c r="R458" s="12">
        <v>33</v>
      </c>
      <c r="S458" s="12" t="str" cm="1">
        <f t="array" ref="S458">_xlfn.IFS(R458&lt;18,"Below 18",R458&lt;=29,"Young Adults",R458&lt;=44,"Adults",R458&lt;=59,"Middle-Aged Adults",R458&lt;=65,"Older Adults",R458&gt;65,"Above 65")</f>
        <v>Adults</v>
      </c>
    </row>
    <row r="459" spans="2:19" ht="15.5" x14ac:dyDescent="0.35">
      <c r="B459" s="11" t="s">
        <v>1914</v>
      </c>
      <c r="C459" s="12" t="str">
        <f>VLOOKUP(B459,'Customer Names'!A$2:D$2336,3,0)</f>
        <v xml:space="preserve">  Lee</v>
      </c>
      <c r="D459" s="12" cm="1">
        <f t="array" ref="D459:L459">_xlfn.XLOOKUP(B459,'Medical Examinations'!A$2:A$2336,'Medical Examinations'!B$2:J$2336)</f>
        <v>25.41</v>
      </c>
      <c r="E459" s="12">
        <v>10.53</v>
      </c>
      <c r="F459" s="12" t="str">
        <v>yes</v>
      </c>
      <c r="G459" s="12" t="str">
        <v>No</v>
      </c>
      <c r="H459" s="12" t="str">
        <v>No</v>
      </c>
      <c r="I459" s="12">
        <v>1</v>
      </c>
      <c r="J459" s="12" t="str">
        <v>yes</v>
      </c>
      <c r="K459" s="12" t="str">
        <v>Obesity</v>
      </c>
      <c r="L459" s="12" t="str">
        <v>Diabetes</v>
      </c>
      <c r="M459" s="12" t="str" cm="1">
        <f t="array" ref="M459:R459">_xlfn.XLOOKUP(B459,'Hospitalisation Details'!A$2:A$2344,'Hospitalisation Details'!E$2:J$2344)</f>
        <v>19-Dec-1975</v>
      </c>
      <c r="N459" s="13">
        <v>21978.68</v>
      </c>
      <c r="O459" s="12" t="str">
        <v>tier - 3</v>
      </c>
      <c r="P459" s="12" t="str">
        <v>tier - 3</v>
      </c>
      <c r="Q459" s="12" t="str">
        <v>R1013</v>
      </c>
      <c r="R459" s="12">
        <v>47</v>
      </c>
      <c r="S459" s="12" t="str" cm="1">
        <f t="array" ref="S459">_xlfn.IFS(R459&lt;18,"Below 18",R459&lt;=29,"Young Adults",R459&lt;=44,"Adults",R459&lt;=59,"Middle-Aged Adults",R459&lt;=65,"Older Adults",R459&gt;65,"Above 65")</f>
        <v>Middle-Aged Adults</v>
      </c>
    </row>
    <row r="460" spans="2:19" ht="15.5" hidden="1" x14ac:dyDescent="0.35">
      <c r="B460" s="11" t="s">
        <v>1913</v>
      </c>
      <c r="C460" s="12" t="str">
        <f>VLOOKUP(B460,'Customer Names'!A$2:D$2336,3,0)</f>
        <v xml:space="preserve">  Shizhong</v>
      </c>
      <c r="D460" s="12" cm="1">
        <f t="array" ref="D460:L460">_xlfn.XLOOKUP(B460,'Medical Examinations'!A$2:A$2336,'Medical Examinations'!B$2:J$2336)</f>
        <v>18.23</v>
      </c>
      <c r="E460" s="12">
        <v>5.78</v>
      </c>
      <c r="F460" s="12" t="str">
        <v>No</v>
      </c>
      <c r="G460" s="12" t="str">
        <v>No</v>
      </c>
      <c r="H460" s="12" t="str">
        <v>Yes</v>
      </c>
      <c r="I460" s="12">
        <v>1</v>
      </c>
      <c r="J460" s="12" t="str">
        <v>yes</v>
      </c>
      <c r="K460" s="12" t="str">
        <v>Obesity</v>
      </c>
      <c r="L460" s="12" t="str">
        <v>Pre-Diabetes</v>
      </c>
      <c r="M460" s="12" t="str" cm="1">
        <f t="array" ref="M460:R460">_xlfn.XLOOKUP(B460,'Hospitalisation Details'!A$2:A$2344,'Hospitalisation Details'!E$2:J$2344)</f>
        <v>28-Sep-2003</v>
      </c>
      <c r="N460" s="13">
        <v>21882.400000000001</v>
      </c>
      <c r="O460" s="12" t="str">
        <v>tier - 2</v>
      </c>
      <c r="P460" s="12" t="str">
        <v>tier - 1</v>
      </c>
      <c r="Q460" s="12" t="str">
        <v>R1011</v>
      </c>
      <c r="R460" s="12">
        <v>19</v>
      </c>
      <c r="S460" s="12" t="str" cm="1">
        <f t="array" ref="S460">_xlfn.IFS(R460&lt;18,"Below 18",R460&lt;=29,"Young Adults",R460&lt;=44,"Adults",R460&lt;=59,"Middle-Aged Adults",R460&lt;=65,"Older Adults",R460&gt;65,"Above 65")</f>
        <v>Young Adults</v>
      </c>
    </row>
    <row r="461" spans="2:19" ht="15.5" hidden="1" x14ac:dyDescent="0.35">
      <c r="B461" s="11" t="s">
        <v>1912</v>
      </c>
      <c r="C461" s="12" t="str">
        <f>VLOOKUP(B461,'Customer Names'!A$2:D$2336,3,0)</f>
        <v xml:space="preserve">  Marie-Claire</v>
      </c>
      <c r="D461" s="12" cm="1">
        <f t="array" ref="D461:L461">_xlfn.XLOOKUP(B461,'Medical Examinations'!A$2:A$2336,'Medical Examinations'!B$2:J$2336)</f>
        <v>24.7</v>
      </c>
      <c r="E461" s="12">
        <v>4.3600000000000003</v>
      </c>
      <c r="F461" s="12" t="str">
        <v>No</v>
      </c>
      <c r="G461" s="12" t="str">
        <v>No</v>
      </c>
      <c r="H461" s="12" t="str">
        <v>Yes</v>
      </c>
      <c r="I461" s="12">
        <v>1</v>
      </c>
      <c r="J461" s="12" t="str">
        <v>yes</v>
      </c>
      <c r="K461" s="12" t="str">
        <v>Obesity</v>
      </c>
      <c r="L461" s="12" t="str">
        <v>Normal</v>
      </c>
      <c r="M461" s="12" t="str" cm="1">
        <f t="array" ref="M461:R461">_xlfn.XLOOKUP(B461,'Hospitalisation Details'!A$2:A$2344,'Hospitalisation Details'!E$2:J$2344)</f>
        <v>17-Aug-1979</v>
      </c>
      <c r="N461" s="13">
        <v>21880.82</v>
      </c>
      <c r="O461" s="12" t="str">
        <v>tier - 3</v>
      </c>
      <c r="P461" s="12" t="str">
        <v>tier - 1</v>
      </c>
      <c r="Q461" s="12" t="str">
        <v>R1012</v>
      </c>
      <c r="R461" s="12">
        <v>43</v>
      </c>
      <c r="S461" s="12" t="str" cm="1">
        <f t="array" ref="S461">_xlfn.IFS(R461&lt;18,"Below 18",R461&lt;=29,"Young Adults",R461&lt;=44,"Adults",R461&lt;=59,"Middle-Aged Adults",R461&lt;=65,"Older Adults",R461&gt;65,"Above 65")</f>
        <v>Adults</v>
      </c>
    </row>
    <row r="462" spans="2:19" ht="15.5" hidden="1" x14ac:dyDescent="0.35">
      <c r="B462" s="11" t="s">
        <v>1911</v>
      </c>
      <c r="C462" s="12" t="str">
        <f>VLOOKUP(B462,'Customer Names'!A$2:D$2336,3,0)</f>
        <v xml:space="preserve">  Todd J</v>
      </c>
      <c r="D462" s="12" cm="1">
        <f t="array" ref="D462:L462">_xlfn.XLOOKUP(B462,'Medical Examinations'!A$2:A$2336,'Medical Examinations'!B$2:J$2336)</f>
        <v>37.4</v>
      </c>
      <c r="E462" s="12">
        <v>9.7200000000000006</v>
      </c>
      <c r="F462" s="12" t="str">
        <v>yes</v>
      </c>
      <c r="G462" s="12" t="str">
        <v>No</v>
      </c>
      <c r="H462" s="12" t="str">
        <v>Yes</v>
      </c>
      <c r="I462" s="12">
        <v>1</v>
      </c>
      <c r="J462" s="12" t="str">
        <v>No</v>
      </c>
      <c r="K462" s="12" t="str">
        <v>Obesity</v>
      </c>
      <c r="L462" s="12" t="str">
        <v>Diabetes</v>
      </c>
      <c r="M462" s="12" t="str" cm="1">
        <f t="array" ref="M462:R462">_xlfn.XLOOKUP(B462,'Hospitalisation Details'!A$2:A$2344,'Hospitalisation Details'!E$2:J$2344)</f>
        <v>27-Aug-1963</v>
      </c>
      <c r="N462" s="13">
        <v>21797</v>
      </c>
      <c r="O462" s="12" t="str">
        <v>tier - 3</v>
      </c>
      <c r="P462" s="12" t="str">
        <v>tier - 1</v>
      </c>
      <c r="Q462" s="12" t="str">
        <v>R1011</v>
      </c>
      <c r="R462" s="12">
        <v>59</v>
      </c>
      <c r="S462" s="12" t="str" cm="1">
        <f t="array" ref="S462">_xlfn.IFS(R462&lt;18,"Below 18",R462&lt;=29,"Young Adults",R462&lt;=44,"Adults",R462&lt;=59,"Middle-Aged Adults",R462&lt;=65,"Older Adults",R462&gt;65,"Above 65")</f>
        <v>Middle-Aged Adults</v>
      </c>
    </row>
    <row r="463" spans="2:19" ht="15.5" hidden="1" x14ac:dyDescent="0.35">
      <c r="B463" s="11" t="s">
        <v>1910</v>
      </c>
      <c r="C463" s="12" t="str">
        <f>VLOOKUP(B463,'Customer Names'!A$2:D$2336,3,0)</f>
        <v xml:space="preserve">  Carolyn</v>
      </c>
      <c r="D463" s="12" cm="1">
        <f t="array" ref="D463:L463">_xlfn.XLOOKUP(B463,'Medical Examinations'!A$2:A$2336,'Medical Examinations'!B$2:J$2336)</f>
        <v>26.885000000000002</v>
      </c>
      <c r="E463" s="12">
        <v>5.18</v>
      </c>
      <c r="F463" s="12" t="str">
        <v>No</v>
      </c>
      <c r="G463" s="12" t="str">
        <v>No</v>
      </c>
      <c r="H463" s="12" t="str">
        <v>Yes</v>
      </c>
      <c r="I463" s="12">
        <v>1</v>
      </c>
      <c r="J463" s="12" t="str">
        <v>yes</v>
      </c>
      <c r="K463" s="12" t="str">
        <v>Normal Weight</v>
      </c>
      <c r="L463" s="12" t="str">
        <v>Normal</v>
      </c>
      <c r="M463" s="12" t="str" cm="1">
        <f t="array" ref="M463:R463">_xlfn.XLOOKUP(B463,'Hospitalisation Details'!A$2:A$2344,'Hospitalisation Details'!E$2:J$2344)</f>
        <v>28-Sep-1979</v>
      </c>
      <c r="N463" s="13">
        <v>21774.32</v>
      </c>
      <c r="O463" s="12" t="str">
        <v>tier - 3</v>
      </c>
      <c r="P463" s="12" t="str">
        <v>tier - 2</v>
      </c>
      <c r="Q463" s="12" t="str">
        <v>R1012</v>
      </c>
      <c r="R463" s="12">
        <v>43</v>
      </c>
      <c r="S463" s="12" t="str" cm="1">
        <f t="array" ref="S463">_xlfn.IFS(R463&lt;18,"Below 18",R463&lt;=29,"Young Adults",R463&lt;=44,"Adults",R463&lt;=59,"Middle-Aged Adults",R463&lt;=65,"Older Adults",R463&gt;65,"Above 65")</f>
        <v>Adults</v>
      </c>
    </row>
    <row r="464" spans="2:19" ht="15.5" hidden="1" x14ac:dyDescent="0.35">
      <c r="B464" s="11" t="s">
        <v>1909</v>
      </c>
      <c r="C464" s="12" t="str">
        <f>VLOOKUP(B464,'Customer Names'!A$2:D$2336,3,0)</f>
        <v xml:space="preserve">  Lindsey</v>
      </c>
      <c r="D464" s="12" cm="1">
        <f t="array" ref="D464:L464">_xlfn.XLOOKUP(B464,'Medical Examinations'!A$2:A$2336,'Medical Examinations'!B$2:J$2336)</f>
        <v>25.27</v>
      </c>
      <c r="E464" s="12">
        <v>5.29</v>
      </c>
      <c r="F464" s="12" t="str">
        <v>No</v>
      </c>
      <c r="G464" s="12" t="str">
        <v>No</v>
      </c>
      <c r="H464" s="12" t="str">
        <v>Yes</v>
      </c>
      <c r="I464" s="12">
        <v>1</v>
      </c>
      <c r="J464" s="12" t="str">
        <v>yes</v>
      </c>
      <c r="K464" s="12" t="str">
        <v>Obesity</v>
      </c>
      <c r="L464" s="12" t="str">
        <v>Normal</v>
      </c>
      <c r="M464" s="12" t="str" cm="1">
        <f t="array" ref="M464:R464">_xlfn.XLOOKUP(B464,'Hospitalisation Details'!A$2:A$2344,'Hospitalisation Details'!E$2:J$2344)</f>
        <v>20-Sep-1979</v>
      </c>
      <c r="N464" s="13">
        <v>21771.34</v>
      </c>
      <c r="O464" s="12" t="str">
        <v>tier - 3</v>
      </c>
      <c r="P464" s="12" t="str">
        <v>tier - 1</v>
      </c>
      <c r="Q464" s="12" t="str">
        <v>R1024</v>
      </c>
      <c r="R464" s="12">
        <v>43</v>
      </c>
      <c r="S464" s="12" t="str" cm="1">
        <f t="array" ref="S464">_xlfn.IFS(R464&lt;18,"Below 18",R464&lt;=29,"Young Adults",R464&lt;=44,"Adults",R464&lt;=59,"Middle-Aged Adults",R464&lt;=65,"Older Adults",R464&gt;65,"Above 65")</f>
        <v>Adults</v>
      </c>
    </row>
    <row r="465" spans="2:19" ht="15.5" hidden="1" x14ac:dyDescent="0.35">
      <c r="B465" s="11" t="s">
        <v>1908</v>
      </c>
      <c r="C465" s="12" t="str">
        <f>VLOOKUP(B465,'Customer Names'!A$2:D$2336,3,0)</f>
        <v xml:space="preserve">  Marissa D</v>
      </c>
      <c r="D465" s="12" cm="1">
        <f t="array" ref="D465:L465">_xlfn.XLOOKUP(B465,'Medical Examinations'!A$2:A$2336,'Medical Examinations'!B$2:J$2336)</f>
        <v>23.655000000000001</v>
      </c>
      <c r="E465" s="12">
        <v>4.8600000000000003</v>
      </c>
      <c r="F465" s="12" t="str">
        <v>yes</v>
      </c>
      <c r="G465" s="12" t="str">
        <v>No</v>
      </c>
      <c r="H465" s="12" t="str">
        <v>No</v>
      </c>
      <c r="I465" s="12">
        <v>0</v>
      </c>
      <c r="J465" s="12" t="str">
        <v>yes</v>
      </c>
      <c r="K465" s="12" t="str">
        <v>Obesity</v>
      </c>
      <c r="L465" s="12" t="str">
        <v>Normal</v>
      </c>
      <c r="M465" s="12" t="str" cm="1">
        <f t="array" ref="M465:R465">_xlfn.XLOOKUP(B465,'Hospitalisation Details'!A$2:A$2344,'Hospitalisation Details'!E$2:J$2344)</f>
        <v>18-Jul-1976</v>
      </c>
      <c r="N465" s="13">
        <v>21677.279999999999</v>
      </c>
      <c r="O465" s="12" t="str">
        <v>tier - 3</v>
      </c>
      <c r="P465" s="12" t="str">
        <v>tier - 1</v>
      </c>
      <c r="Q465" s="12" t="str">
        <v>R1012</v>
      </c>
      <c r="R465" s="12">
        <v>46</v>
      </c>
      <c r="S465" s="12" t="str" cm="1">
        <f t="array" ref="S465">_xlfn.IFS(R465&lt;18,"Below 18",R465&lt;=29,"Young Adults",R465&lt;=44,"Adults",R465&lt;=59,"Middle-Aged Adults",R465&lt;=65,"Older Adults",R465&gt;65,"Above 65")</f>
        <v>Middle-Aged Adults</v>
      </c>
    </row>
    <row r="466" spans="2:19" ht="15.5" hidden="1" x14ac:dyDescent="0.35">
      <c r="B466" s="11" t="s">
        <v>1907</v>
      </c>
      <c r="C466" s="12" t="str">
        <f>VLOOKUP(B466,'Customer Names'!A$2:D$2336,3,0)</f>
        <v xml:space="preserve">  Jean Luc</v>
      </c>
      <c r="D466" s="12" cm="1">
        <f t="array" ref="D466:L466">_xlfn.XLOOKUP(B466,'Medical Examinations'!A$2:A$2336,'Medical Examinations'!B$2:J$2336)</f>
        <v>55.05</v>
      </c>
      <c r="E466" s="12">
        <v>7.66</v>
      </c>
      <c r="F466" s="12" t="str">
        <v>No</v>
      </c>
      <c r="G466" s="12" t="str">
        <v>No</v>
      </c>
      <c r="H466" s="12" t="str">
        <v>No</v>
      </c>
      <c r="I466" s="12">
        <v>0</v>
      </c>
      <c r="J466" s="12" t="str">
        <v>No</v>
      </c>
      <c r="K466" s="12" t="str">
        <v>Overweight</v>
      </c>
      <c r="L466" s="12" t="str">
        <v>Diabetes</v>
      </c>
      <c r="M466" s="12" t="str" cm="1">
        <f t="array" ref="M466:R466">_xlfn.XLOOKUP(B466,'Hospitalisation Details'!A$2:A$2344,'Hospitalisation Details'!E$2:J$2344)</f>
        <v>16-Nov-1962</v>
      </c>
      <c r="N466" s="13">
        <v>21661.16</v>
      </c>
      <c r="O466" s="12" t="str">
        <v>tier - 2</v>
      </c>
      <c r="P466" s="12" t="str">
        <v>tier - 2</v>
      </c>
      <c r="Q466" s="12" t="str">
        <v>R1012</v>
      </c>
      <c r="R466" s="12">
        <v>60</v>
      </c>
      <c r="S466" s="12" t="str" cm="1">
        <f t="array" ref="S466">_xlfn.IFS(R466&lt;18,"Below 18",R466&lt;=29,"Young Adults",R466&lt;=44,"Adults",R466&lt;=59,"Middle-Aged Adults",R466&lt;=65,"Older Adults",R466&gt;65,"Above 65")</f>
        <v>Older Adults</v>
      </c>
    </row>
    <row r="467" spans="2:19" ht="15.5" hidden="1" x14ac:dyDescent="0.35">
      <c r="B467" s="11" t="s">
        <v>1906</v>
      </c>
      <c r="C467" s="12" t="str">
        <f>VLOOKUP(B467,'Customer Names'!A$2:D$2336,3,0)</f>
        <v xml:space="preserve">  Danielle</v>
      </c>
      <c r="D467" s="12" cm="1">
        <f t="array" ref="D467:L467">_xlfn.XLOOKUP(B467,'Medical Examinations'!A$2:A$2336,'Medical Examinations'!B$2:J$2336)</f>
        <v>24.89</v>
      </c>
      <c r="E467" s="12">
        <v>6.1</v>
      </c>
      <c r="F467" s="12" t="str">
        <v>yes</v>
      </c>
      <c r="G467" s="12" t="str">
        <v>No</v>
      </c>
      <c r="H467" s="12" t="str">
        <v>Yes</v>
      </c>
      <c r="I467" s="12">
        <v>1</v>
      </c>
      <c r="J467" s="12" t="str">
        <v>yes</v>
      </c>
      <c r="K467" s="12" t="str">
        <v>Overweight</v>
      </c>
      <c r="L467" s="12" t="str">
        <v>Pre-Diabetes</v>
      </c>
      <c r="M467" s="12" t="str" cm="1">
        <f t="array" ref="M467:R467">_xlfn.XLOOKUP(B467,'Hospitalisation Details'!A$2:A$2344,'Hospitalisation Details'!E$2:J$2344)</f>
        <v>25-Dec-1983</v>
      </c>
      <c r="N467" s="13">
        <v>21659.93</v>
      </c>
      <c r="O467" s="12" t="str">
        <v>tier - 3</v>
      </c>
      <c r="P467" s="12" t="str">
        <v>tier - 3</v>
      </c>
      <c r="Q467" s="12" t="str">
        <v>R1024</v>
      </c>
      <c r="R467" s="12">
        <v>39</v>
      </c>
      <c r="S467" s="12" t="str" cm="1">
        <f t="array" ref="S467">_xlfn.IFS(R467&lt;18,"Below 18",R467&lt;=29,"Young Adults",R467&lt;=44,"Adults",R467&lt;=59,"Middle-Aged Adults",R467&lt;=65,"Older Adults",R467&gt;65,"Above 65")</f>
        <v>Adults</v>
      </c>
    </row>
    <row r="468" spans="2:19" ht="15.5" hidden="1" x14ac:dyDescent="0.35">
      <c r="B468" s="11" t="s">
        <v>1905</v>
      </c>
      <c r="C468" s="12" t="str">
        <f>VLOOKUP(B468,'Customer Names'!A$2:D$2336,3,0)</f>
        <v xml:space="preserve">  Jim</v>
      </c>
      <c r="D468" s="12" cm="1">
        <f t="array" ref="D468:L468">_xlfn.XLOOKUP(B468,'Medical Examinations'!A$2:A$2336,'Medical Examinations'!B$2:J$2336)</f>
        <v>18.715</v>
      </c>
      <c r="E468" s="12">
        <v>4.4400000000000004</v>
      </c>
      <c r="F468" s="12" t="str">
        <v>No</v>
      </c>
      <c r="G468" s="12" t="str">
        <v>No</v>
      </c>
      <c r="H468" s="12" t="str">
        <v>No</v>
      </c>
      <c r="I468" s="12">
        <v>0</v>
      </c>
      <c r="J468" s="12" t="str">
        <v>No</v>
      </c>
      <c r="K468" s="12" t="str">
        <v>Obesity</v>
      </c>
      <c r="L468" s="12" t="str">
        <v>Normal</v>
      </c>
      <c r="M468" s="12" t="str" cm="1">
        <f t="array" ref="M468:R468">_xlfn.XLOOKUP(B468,'Hospitalisation Details'!A$2:A$2344,'Hospitalisation Details'!E$2:J$2344)</f>
        <v>12-Jun-1999</v>
      </c>
      <c r="N468" s="13">
        <v>21595.38</v>
      </c>
      <c r="O468" s="12" t="str">
        <v>tier - 2</v>
      </c>
      <c r="P468" s="12" t="str">
        <v>tier - 3</v>
      </c>
      <c r="Q468" s="12" t="str">
        <v>R1012</v>
      </c>
      <c r="R468" s="12">
        <v>23</v>
      </c>
      <c r="S468" s="12" t="str" cm="1">
        <f t="array" ref="S468">_xlfn.IFS(R468&lt;18,"Below 18",R468&lt;=29,"Young Adults",R468&lt;=44,"Adults",R468&lt;=59,"Middle-Aged Adults",R468&lt;=65,"Older Adults",R468&gt;65,"Above 65")</f>
        <v>Young Adults</v>
      </c>
    </row>
    <row r="469" spans="2:19" ht="15.5" hidden="1" x14ac:dyDescent="0.35">
      <c r="B469" s="11" t="s">
        <v>1904</v>
      </c>
      <c r="C469" s="12" t="str">
        <f>VLOOKUP(B469,'Customer Names'!A$2:D$2336,3,0)</f>
        <v xml:space="preserve">  Matthew T</v>
      </c>
      <c r="D469" s="12" cm="1">
        <f t="array" ref="D469:L469">_xlfn.XLOOKUP(B469,'Medical Examinations'!A$2:A$2336,'Medical Examinations'!B$2:J$2336)</f>
        <v>28.12</v>
      </c>
      <c r="E469" s="12">
        <v>6.15</v>
      </c>
      <c r="F469" s="12" t="str">
        <v>No</v>
      </c>
      <c r="G469" s="12" t="str">
        <v>No</v>
      </c>
      <c r="H469" s="12" t="str">
        <v>No</v>
      </c>
      <c r="I469" s="12">
        <v>0</v>
      </c>
      <c r="J469" s="12" t="str">
        <v>yes</v>
      </c>
      <c r="K469" s="12" t="str">
        <v>Obesity</v>
      </c>
      <c r="L469" s="12" t="str">
        <v>Pre-Diabetes</v>
      </c>
      <c r="M469" s="12" t="str" cm="1">
        <f t="array" ref="M469:R469">_xlfn.XLOOKUP(B469,'Hospitalisation Details'!A$2:A$2344,'Hospitalisation Details'!E$2:J$2344)</f>
        <v>21-Nov-1990</v>
      </c>
      <c r="N469" s="13">
        <v>21472.48</v>
      </c>
      <c r="O469" s="12" t="str">
        <v>tier - 2</v>
      </c>
      <c r="P469" s="12" t="str">
        <v>tier - 2</v>
      </c>
      <c r="Q469" s="12" t="str">
        <v>R1012</v>
      </c>
      <c r="R469" s="12">
        <v>32</v>
      </c>
      <c r="S469" s="12" t="str" cm="1">
        <f t="array" ref="S469">_xlfn.IFS(R469&lt;18,"Below 18",R469&lt;=29,"Young Adults",R469&lt;=44,"Adults",R469&lt;=59,"Middle-Aged Adults",R469&lt;=65,"Older Adults",R469&gt;65,"Above 65")</f>
        <v>Adults</v>
      </c>
    </row>
    <row r="470" spans="2:19" ht="15.5" hidden="1" x14ac:dyDescent="0.35">
      <c r="B470" s="11" t="s">
        <v>1903</v>
      </c>
      <c r="C470" s="12" t="str">
        <f>VLOOKUP(B470,'Customer Names'!A$2:D$2336,3,0)</f>
        <v xml:space="preserve">  Rachel L</v>
      </c>
      <c r="D470" s="12" cm="1">
        <f t="array" ref="D470:L470">_xlfn.XLOOKUP(B470,'Medical Examinations'!A$2:A$2336,'Medical Examinations'!B$2:J$2336)</f>
        <v>26.6</v>
      </c>
      <c r="E470" s="12">
        <v>4.53</v>
      </c>
      <c r="F470" s="12" t="str">
        <v>No</v>
      </c>
      <c r="G470" s="12" t="str">
        <v>No</v>
      </c>
      <c r="H470" s="12" t="str">
        <v>No</v>
      </c>
      <c r="I470" s="12">
        <v>0</v>
      </c>
      <c r="J470" s="12" t="str">
        <v>yes</v>
      </c>
      <c r="K470" s="12" t="str">
        <v>Obesity</v>
      </c>
      <c r="L470" s="12" t="str">
        <v>Normal</v>
      </c>
      <c r="M470" s="12" t="str" cm="1">
        <f t="array" ref="M470:R470">_xlfn.XLOOKUP(B470,'Hospitalisation Details'!A$2:A$2344,'Hospitalisation Details'!E$2:J$2344)</f>
        <v>4-Sep-1980</v>
      </c>
      <c r="N470" s="13">
        <v>21348.71</v>
      </c>
      <c r="O470" s="12" t="str">
        <v>tier - 2</v>
      </c>
      <c r="P470" s="12" t="str">
        <v>tier - 1</v>
      </c>
      <c r="Q470" s="12" t="str">
        <v>R1012</v>
      </c>
      <c r="R470" s="12">
        <v>42</v>
      </c>
      <c r="S470" s="12" t="str" cm="1">
        <f t="array" ref="S470">_xlfn.IFS(R470&lt;18,"Below 18",R470&lt;=29,"Young Adults",R470&lt;=44,"Adults",R470&lt;=59,"Middle-Aged Adults",R470&lt;=65,"Older Adults",R470&gt;65,"Above 65")</f>
        <v>Adults</v>
      </c>
    </row>
    <row r="471" spans="2:19" ht="15.5" hidden="1" x14ac:dyDescent="0.35">
      <c r="B471" s="11" t="s">
        <v>1902</v>
      </c>
      <c r="C471" s="12" t="str">
        <f>VLOOKUP(B471,'Customer Names'!A$2:D$2336,3,0)</f>
        <v xml:space="preserve">  Corina</v>
      </c>
      <c r="D471" s="12" cm="1">
        <f t="array" ref="D471:L471">_xlfn.XLOOKUP(B471,'Medical Examinations'!A$2:A$2336,'Medical Examinations'!B$2:J$2336)</f>
        <v>30.114999999999998</v>
      </c>
      <c r="E471" s="12">
        <v>5.48</v>
      </c>
      <c r="F471" s="12" t="str">
        <v>No</v>
      </c>
      <c r="G471" s="12" t="str">
        <v>yes</v>
      </c>
      <c r="H471" s="12" t="str">
        <v>No</v>
      </c>
      <c r="I471" s="12">
        <v>1</v>
      </c>
      <c r="J471" s="12" t="str">
        <v>No</v>
      </c>
      <c r="K471" s="12" t="str">
        <v>Obesity</v>
      </c>
      <c r="L471" s="12" t="str">
        <v>Normal</v>
      </c>
      <c r="M471" s="12" t="str" cm="1">
        <f t="array" ref="M471:R471">_xlfn.XLOOKUP(B471,'Hospitalisation Details'!A$2:A$2344,'Hospitalisation Details'!E$2:J$2344)</f>
        <v>4-Aug-2004</v>
      </c>
      <c r="N471" s="13">
        <v>21344.85</v>
      </c>
      <c r="O471" s="12" t="str">
        <v>tier - 3</v>
      </c>
      <c r="P471" s="12" t="str">
        <v>tier - 1</v>
      </c>
      <c r="Q471" s="12" t="str">
        <v>R1024</v>
      </c>
      <c r="R471" s="12">
        <v>18</v>
      </c>
      <c r="S471" s="12" t="str" cm="1">
        <f t="array" ref="S471">_xlfn.IFS(R471&lt;18,"Below 18",R471&lt;=29,"Young Adults",R471&lt;=44,"Adults",R471&lt;=59,"Middle-Aged Adults",R471&lt;=65,"Older Adults",R471&gt;65,"Above 65")</f>
        <v>Young Adults</v>
      </c>
    </row>
    <row r="472" spans="2:19" ht="15.5" hidden="1" x14ac:dyDescent="0.35">
      <c r="B472" s="11" t="s">
        <v>1901</v>
      </c>
      <c r="C472" s="12" t="str">
        <f>VLOOKUP(B472,'Customer Names'!A$2:D$2336,3,0)</f>
        <v xml:space="preserve">  Guannan</v>
      </c>
      <c r="D472" s="12" cm="1">
        <f t="array" ref="D472:L472">_xlfn.XLOOKUP(B472,'Medical Examinations'!A$2:A$2336,'Medical Examinations'!B$2:J$2336)</f>
        <v>24.605</v>
      </c>
      <c r="E472" s="12">
        <v>5.48</v>
      </c>
      <c r="F472" s="12" t="str">
        <v>No</v>
      </c>
      <c r="G472" s="12" t="str">
        <v>No</v>
      </c>
      <c r="H472" s="12" t="str">
        <v>No</v>
      </c>
      <c r="I472" s="12">
        <v>0</v>
      </c>
      <c r="J472" s="12" t="str">
        <v>yes</v>
      </c>
      <c r="K472" s="12" t="str">
        <v>Obesity</v>
      </c>
      <c r="L472" s="12" t="str">
        <v>Normal</v>
      </c>
      <c r="M472" s="12" t="str" cm="1">
        <f t="array" ref="M472:R472">_xlfn.XLOOKUP(B472,'Hospitalisation Details'!A$2:A$2344,'Hospitalisation Details'!E$2:J$2344)</f>
        <v>10-Dec-1980</v>
      </c>
      <c r="N472" s="13">
        <v>21259.38</v>
      </c>
      <c r="O472" s="12" t="str">
        <v>tier - 3</v>
      </c>
      <c r="P472" s="12" t="str">
        <v>tier - 3</v>
      </c>
      <c r="Q472" s="12" t="str">
        <v>R1019</v>
      </c>
      <c r="R472" s="12">
        <v>42</v>
      </c>
      <c r="S472" s="12" t="str" cm="1">
        <f t="array" ref="S472">_xlfn.IFS(R472&lt;18,"Below 18",R472&lt;=29,"Young Adults",R472&lt;=44,"Adults",R472&lt;=59,"Middle-Aged Adults",R472&lt;=65,"Older Adults",R472&gt;65,"Above 65")</f>
        <v>Adults</v>
      </c>
    </row>
    <row r="473" spans="2:19" ht="15.5" hidden="1" x14ac:dyDescent="0.35">
      <c r="B473" s="11" t="s">
        <v>1900</v>
      </c>
      <c r="C473" s="12" t="str">
        <f>VLOOKUP(B473,'Customer Names'!A$2:D$2336,3,0)</f>
        <v xml:space="preserve">  Don</v>
      </c>
      <c r="D473" s="12" cm="1">
        <f t="array" ref="D473:L473">_xlfn.XLOOKUP(B473,'Medical Examinations'!A$2:A$2336,'Medical Examinations'!B$2:J$2336)</f>
        <v>29.6</v>
      </c>
      <c r="E473" s="12">
        <v>8.1</v>
      </c>
      <c r="F473" s="12" t="str">
        <v>No</v>
      </c>
      <c r="G473" s="12" t="str">
        <v>No</v>
      </c>
      <c r="H473" s="12" t="str">
        <v>No</v>
      </c>
      <c r="I473" s="12">
        <v>0</v>
      </c>
      <c r="J473" s="12" t="str">
        <v>No</v>
      </c>
      <c r="K473" s="12" t="str">
        <v>Obesity</v>
      </c>
      <c r="L473" s="12" t="str">
        <v>Diabetes</v>
      </c>
      <c r="M473" s="12" t="str" cm="1">
        <f t="array" ref="M473:R473">_xlfn.XLOOKUP(B473,'Hospitalisation Details'!A$2:A$2344,'Hospitalisation Details'!E$2:J$2344)</f>
        <v>3-Sep-1974</v>
      </c>
      <c r="N473" s="13">
        <v>21232.18</v>
      </c>
      <c r="O473" s="12" t="str">
        <v>tier - 3</v>
      </c>
      <c r="P473" s="12" t="str">
        <v>tier - 2</v>
      </c>
      <c r="Q473" s="12" t="str">
        <v>R1011</v>
      </c>
      <c r="R473" s="12">
        <v>48</v>
      </c>
      <c r="S473" s="12" t="str" cm="1">
        <f t="array" ref="S473">_xlfn.IFS(R473&lt;18,"Below 18",R473&lt;=29,"Young Adults",R473&lt;=44,"Adults",R473&lt;=59,"Middle-Aged Adults",R473&lt;=65,"Older Adults",R473&gt;65,"Above 65")</f>
        <v>Middle-Aged Adults</v>
      </c>
    </row>
    <row r="474" spans="2:19" ht="15.5" x14ac:dyDescent="0.35">
      <c r="B474" s="11" t="s">
        <v>1899</v>
      </c>
      <c r="C474" s="12" t="str">
        <f>VLOOKUP(B474,'Customer Names'!A$2:D$2336,3,0)</f>
        <v xml:space="preserve">  Chris</v>
      </c>
      <c r="D474" s="12" cm="1">
        <f t="array" ref="D474:L474">_xlfn.XLOOKUP(B474,'Medical Examinations'!A$2:A$2336,'Medical Examinations'!B$2:J$2336)</f>
        <v>24.42</v>
      </c>
      <c r="E474" s="12">
        <v>7.16</v>
      </c>
      <c r="F474" s="12" t="str">
        <v>No</v>
      </c>
      <c r="G474" s="12" t="str">
        <v>No</v>
      </c>
      <c r="H474" s="12" t="str">
        <v>No</v>
      </c>
      <c r="I474" s="12">
        <v>0</v>
      </c>
      <c r="J474" s="12" t="str">
        <v>yes</v>
      </c>
      <c r="K474" s="12" t="str">
        <v>Obesity</v>
      </c>
      <c r="L474" s="12" t="str">
        <v>Diabetes</v>
      </c>
      <c r="M474" s="12" t="str" cm="1">
        <f t="array" ref="M474:R474">_xlfn.XLOOKUP(B474,'Hospitalisation Details'!A$2:A$2344,'Hospitalisation Details'!E$2:J$2344)</f>
        <v>14-Oct-1974</v>
      </c>
      <c r="N474" s="13">
        <v>21223.68</v>
      </c>
      <c r="O474" s="12" t="str">
        <v>tier - 3</v>
      </c>
      <c r="P474" s="12" t="str">
        <v>tier - 2</v>
      </c>
      <c r="Q474" s="12" t="str">
        <v>R1013</v>
      </c>
      <c r="R474" s="12">
        <v>48</v>
      </c>
      <c r="S474" s="12" t="str" cm="1">
        <f t="array" ref="S474">_xlfn.IFS(R474&lt;18,"Below 18",R474&lt;=29,"Young Adults",R474&lt;=44,"Adults",R474&lt;=59,"Middle-Aged Adults",R474&lt;=65,"Older Adults",R474&gt;65,"Above 65")</f>
        <v>Middle-Aged Adults</v>
      </c>
    </row>
    <row r="475" spans="2:19" ht="15.5" hidden="1" x14ac:dyDescent="0.35">
      <c r="B475" s="11" t="s">
        <v>1898</v>
      </c>
      <c r="C475" s="12" t="str">
        <f>VLOOKUP(B475,'Customer Names'!A$2:D$2336,3,0)</f>
        <v xml:space="preserve">  Gavin V</v>
      </c>
      <c r="D475" s="12" cm="1">
        <f t="array" ref="D475:L475">_xlfn.XLOOKUP(B475,'Medical Examinations'!A$2:A$2336,'Medical Examinations'!B$2:J$2336)</f>
        <v>20.9</v>
      </c>
      <c r="E475" s="12">
        <v>4.55</v>
      </c>
      <c r="F475" s="12" t="str">
        <v>yes</v>
      </c>
      <c r="G475" s="12" t="str">
        <v>No</v>
      </c>
      <c r="H475" s="12" t="str">
        <v>Yes</v>
      </c>
      <c r="I475" s="12">
        <v>1</v>
      </c>
      <c r="J475" s="12" t="str">
        <v>yes</v>
      </c>
      <c r="K475" s="12" t="str">
        <v>Obesity</v>
      </c>
      <c r="L475" s="12" t="str">
        <v>Normal</v>
      </c>
      <c r="M475" s="12" t="str" cm="1">
        <f t="array" ref="M475:R475">_xlfn.XLOOKUP(B475,'Hospitalisation Details'!A$2:A$2344,'Hospitalisation Details'!E$2:J$2344)</f>
        <v>26-Aug-1969</v>
      </c>
      <c r="N475" s="13">
        <v>21195.82</v>
      </c>
      <c r="O475" s="12" t="str">
        <v>tier - 3</v>
      </c>
      <c r="P475" s="12" t="str">
        <v>tier - 1</v>
      </c>
      <c r="Q475" s="12" t="str">
        <v>R1013</v>
      </c>
      <c r="R475" s="12">
        <v>53</v>
      </c>
      <c r="S475" s="12" t="str" cm="1">
        <f t="array" ref="S475">_xlfn.IFS(R475&lt;18,"Below 18",R475&lt;=29,"Young Adults",R475&lt;=44,"Adults",R475&lt;=59,"Middle-Aged Adults",R475&lt;=65,"Older Adults",R475&gt;65,"Above 65")</f>
        <v>Middle-Aged Adults</v>
      </c>
    </row>
    <row r="476" spans="2:19" ht="15.5" hidden="1" x14ac:dyDescent="0.35">
      <c r="B476" s="11" t="s">
        <v>1897</v>
      </c>
      <c r="C476" s="12" t="str">
        <f>VLOOKUP(B476,'Customer Names'!A$2:D$2336,3,0)</f>
        <v xml:space="preserve">  David</v>
      </c>
      <c r="D476" s="12" cm="1">
        <f t="array" ref="D476:L476">_xlfn.XLOOKUP(B476,'Medical Examinations'!A$2:A$2336,'Medical Examinations'!B$2:J$2336)</f>
        <v>22.895</v>
      </c>
      <c r="E476" s="12">
        <v>6.03</v>
      </c>
      <c r="F476" s="12" t="str">
        <v>No</v>
      </c>
      <c r="G476" s="12" t="str">
        <v>No</v>
      </c>
      <c r="H476" s="12" t="str">
        <v>No</v>
      </c>
      <c r="I476" s="12">
        <v>0</v>
      </c>
      <c r="J476" s="12" t="str">
        <v>yes</v>
      </c>
      <c r="K476" s="12" t="str">
        <v>Obesity</v>
      </c>
      <c r="L476" s="12" t="str">
        <v>Pre-Diabetes</v>
      </c>
      <c r="M476" s="12" t="str" cm="1">
        <f t="array" ref="M476:R476">_xlfn.XLOOKUP(B476,'Hospitalisation Details'!A$2:A$2344,'Hospitalisation Details'!E$2:J$2344)</f>
        <v>23-Nov-1977</v>
      </c>
      <c r="N476" s="13">
        <v>21098.55</v>
      </c>
      <c r="O476" s="12" t="str">
        <v>tier - 3</v>
      </c>
      <c r="P476" s="12" t="str">
        <v>tier - 3</v>
      </c>
      <c r="Q476" s="12" t="str">
        <v>R1012</v>
      </c>
      <c r="R476" s="12">
        <v>45</v>
      </c>
      <c r="S476" s="12" t="str" cm="1">
        <f t="array" ref="S476">_xlfn.IFS(R476&lt;18,"Below 18",R476&lt;=29,"Young Adults",R476&lt;=44,"Adults",R476&lt;=59,"Middle-Aged Adults",R476&lt;=65,"Older Adults",R476&gt;65,"Above 65")</f>
        <v>Middle-Aged Adults</v>
      </c>
    </row>
    <row r="477" spans="2:19" ht="15.5" hidden="1" x14ac:dyDescent="0.35">
      <c r="B477" s="11" t="s">
        <v>1896</v>
      </c>
      <c r="C477" s="12" t="str">
        <f>VLOOKUP(B477,'Customer Names'!A$2:D$2336,3,0)</f>
        <v xml:space="preserve">  Jatin</v>
      </c>
      <c r="D477" s="12" cm="1">
        <f t="array" ref="D477:L477">_xlfn.XLOOKUP(B477,'Medical Examinations'!A$2:A$2336,'Medical Examinations'!B$2:J$2336)</f>
        <v>28.3</v>
      </c>
      <c r="E477" s="12">
        <v>5.47</v>
      </c>
      <c r="F477" s="12" t="str">
        <v>yes</v>
      </c>
      <c r="G477" s="12" t="str">
        <v>No</v>
      </c>
      <c r="H477" s="12" t="str">
        <v>Yes</v>
      </c>
      <c r="I477" s="12">
        <v>1</v>
      </c>
      <c r="J477" s="12" t="str">
        <v>yes</v>
      </c>
      <c r="K477" s="12" t="str">
        <v>Obesity</v>
      </c>
      <c r="L477" s="12" t="str">
        <v>Normal</v>
      </c>
      <c r="M477" s="12" t="str" cm="1">
        <f t="array" ref="M477:R477">_xlfn.XLOOKUP(B477,'Hospitalisation Details'!A$2:A$2344,'Hospitalisation Details'!E$2:J$2344)</f>
        <v>2-Jul-1983</v>
      </c>
      <c r="N477" s="13">
        <v>21082.16</v>
      </c>
      <c r="O477" s="12" t="str">
        <v>tier - 3</v>
      </c>
      <c r="P477" s="12" t="str">
        <v>tier - 2</v>
      </c>
      <c r="Q477" s="12" t="str">
        <v>R1011</v>
      </c>
      <c r="R477" s="12">
        <v>39</v>
      </c>
      <c r="S477" s="12" t="str" cm="1">
        <f t="array" ref="S477">_xlfn.IFS(R477&lt;18,"Below 18",R477&lt;=29,"Young Adults",R477&lt;=44,"Adults",R477&lt;=59,"Middle-Aged Adults",R477&lt;=65,"Older Adults",R477&gt;65,"Above 65")</f>
        <v>Adults</v>
      </c>
    </row>
    <row r="478" spans="2:19" ht="15.5" hidden="1" x14ac:dyDescent="0.35">
      <c r="B478" s="11" t="s">
        <v>1894</v>
      </c>
      <c r="C478" s="12" t="str">
        <f>VLOOKUP(B478,'Customer Names'!A$2:D$2336,3,0)</f>
        <v xml:space="preserve">  J P</v>
      </c>
      <c r="D478" s="12" cm="1">
        <f t="array" ref="D478:L478">_xlfn.XLOOKUP(B478,'Medical Examinations'!A$2:A$2336,'Medical Examinations'!B$2:J$2336)</f>
        <v>54.3</v>
      </c>
      <c r="E478" s="12">
        <v>4.1500000000000004</v>
      </c>
      <c r="F478" s="12" t="str">
        <v>yes</v>
      </c>
      <c r="G478" s="12" t="str">
        <v>No</v>
      </c>
      <c r="H478" s="12" t="str">
        <v>No</v>
      </c>
      <c r="I478" s="12">
        <v>1</v>
      </c>
      <c r="J478" s="12" t="str">
        <v>No</v>
      </c>
      <c r="K478" s="12" t="str">
        <v>Obesity</v>
      </c>
      <c r="L478" s="12" t="str">
        <v>Normal</v>
      </c>
      <c r="M478" s="12" t="str" cm="1">
        <f t="array" ref="M478:R478">_xlfn.XLOOKUP(B478,'Hospitalisation Details'!A$2:A$2344,'Hospitalisation Details'!E$2:J$2344)</f>
        <v>19-Nov-1964</v>
      </c>
      <c r="N478" s="13">
        <v>20893.060000000001</v>
      </c>
      <c r="O478" s="12" t="str">
        <v>tier - 2</v>
      </c>
      <c r="P478" s="12" t="str">
        <v>tier - 3</v>
      </c>
      <c r="Q478" s="12" t="str">
        <v>R1012</v>
      </c>
      <c r="R478" s="12">
        <v>58</v>
      </c>
      <c r="S478" s="12" t="str" cm="1">
        <f t="array" ref="S478">_xlfn.IFS(R478&lt;18,"Below 18",R478&lt;=29,"Young Adults",R478&lt;=44,"Adults",R478&lt;=59,"Middle-Aged Adults",R478&lt;=65,"Older Adults",R478&gt;65,"Above 65")</f>
        <v>Middle-Aged Adults</v>
      </c>
    </row>
    <row r="479" spans="2:19" ht="15.5" hidden="1" x14ac:dyDescent="0.35">
      <c r="B479" s="11" t="s">
        <v>1893</v>
      </c>
      <c r="C479" s="12" t="str">
        <f>VLOOKUP(B479,'Customer Names'!A$2:D$2336,3,0)</f>
        <v xml:space="preserve">  Angela M</v>
      </c>
      <c r="D479" s="12" cm="1">
        <f t="array" ref="D479:L479">_xlfn.XLOOKUP(B479,'Medical Examinations'!A$2:A$2336,'Medical Examinations'!B$2:J$2336)</f>
        <v>33.344999999999999</v>
      </c>
      <c r="E479" s="12">
        <v>11.32</v>
      </c>
      <c r="F479" s="12" t="str">
        <v>yes</v>
      </c>
      <c r="G479" s="12" t="str">
        <v>No</v>
      </c>
      <c r="H479" s="12" t="str">
        <v>No</v>
      </c>
      <c r="I479" s="12">
        <v>1</v>
      </c>
      <c r="J479" s="12" t="str">
        <v>No</v>
      </c>
      <c r="K479" s="12" t="str">
        <v>Overweight</v>
      </c>
      <c r="L479" s="12" t="str">
        <v>Diabetes</v>
      </c>
      <c r="M479" s="12" t="str" cm="1">
        <f t="array" ref="M479:R479">_xlfn.XLOOKUP(B479,'Hospitalisation Details'!A$2:A$2344,'Hospitalisation Details'!E$2:J$2344)</f>
        <v>8-Dec-1975</v>
      </c>
      <c r="N479" s="13">
        <v>20878.78</v>
      </c>
      <c r="O479" s="12" t="str">
        <v>tier - 2</v>
      </c>
      <c r="P479" s="12" t="str">
        <v>tier - 1</v>
      </c>
      <c r="Q479" s="12" t="str">
        <v>R1024</v>
      </c>
      <c r="R479" s="12">
        <v>47</v>
      </c>
      <c r="S479" s="12" t="str" cm="1">
        <f t="array" ref="S479">_xlfn.IFS(R479&lt;18,"Below 18",R479&lt;=29,"Young Adults",R479&lt;=44,"Adults",R479&lt;=59,"Middle-Aged Adults",R479&lt;=65,"Older Adults",R479&gt;65,"Above 65")</f>
        <v>Middle-Aged Adults</v>
      </c>
    </row>
    <row r="480" spans="2:19" ht="15.5" hidden="1" x14ac:dyDescent="0.35">
      <c r="B480" s="11" t="s">
        <v>1892</v>
      </c>
      <c r="C480" s="12" t="str">
        <f>VLOOKUP(B480,'Customer Names'!A$2:D$2336,3,0)</f>
        <v xml:space="preserve">  Blake K</v>
      </c>
      <c r="D480" s="12" cm="1">
        <f t="array" ref="D480:L480">_xlfn.XLOOKUP(B480,'Medical Examinations'!A$2:A$2336,'Medical Examinations'!B$2:J$2336)</f>
        <v>33</v>
      </c>
      <c r="E480" s="12">
        <v>9.51</v>
      </c>
      <c r="F480" s="12" t="str">
        <v>yes</v>
      </c>
      <c r="G480" s="12" t="str">
        <v>No</v>
      </c>
      <c r="H480" s="12" t="str">
        <v>No</v>
      </c>
      <c r="I480" s="12">
        <v>0</v>
      </c>
      <c r="J480" s="12" t="str">
        <v>No</v>
      </c>
      <c r="K480" s="12" t="str">
        <v>Overweight</v>
      </c>
      <c r="L480" s="12" t="str">
        <v>Diabetes</v>
      </c>
      <c r="M480" s="12" t="str" cm="1">
        <f t="array" ref="M480:R480">_xlfn.XLOOKUP(B480,'Hospitalisation Details'!A$2:A$2344,'Hospitalisation Details'!E$2:J$2344)</f>
        <v>8-Sep-1967</v>
      </c>
      <c r="N480" s="13">
        <v>20781.490000000002</v>
      </c>
      <c r="O480" s="12" t="str">
        <v>tier - 2</v>
      </c>
      <c r="P480" s="12" t="str">
        <v>tier - 3</v>
      </c>
      <c r="Q480" s="12" t="str">
        <v>R1013</v>
      </c>
      <c r="R480" s="12">
        <v>55</v>
      </c>
      <c r="S480" s="12" t="str" cm="1">
        <f t="array" ref="S480">_xlfn.IFS(R480&lt;18,"Below 18",R480&lt;=29,"Young Adults",R480&lt;=44,"Adults",R480&lt;=59,"Middle-Aged Adults",R480&lt;=65,"Older Adults",R480&gt;65,"Above 65")</f>
        <v>Middle-Aged Adults</v>
      </c>
    </row>
    <row r="481" spans="2:19" ht="15.5" x14ac:dyDescent="0.35">
      <c r="B481" s="11" t="s">
        <v>1891</v>
      </c>
      <c r="C481" s="12" t="str">
        <f>VLOOKUP(B481,'Customer Names'!A$2:D$2336,3,0)</f>
        <v xml:space="preserve">  Brian T</v>
      </c>
      <c r="D481" s="12" cm="1">
        <f t="array" ref="D481:L481">_xlfn.XLOOKUP(B481,'Medical Examinations'!A$2:A$2336,'Medical Examinations'!B$2:J$2336)</f>
        <v>28.024999999999999</v>
      </c>
      <c r="E481" s="12">
        <v>7.67</v>
      </c>
      <c r="F481" s="12" t="str">
        <v>yes</v>
      </c>
      <c r="G481" s="12" t="str">
        <v>No</v>
      </c>
      <c r="H481" s="12" t="str">
        <v>No</v>
      </c>
      <c r="I481" s="12">
        <v>1</v>
      </c>
      <c r="J481" s="12" t="str">
        <v>yes</v>
      </c>
      <c r="K481" s="12" t="str">
        <v>Obesity</v>
      </c>
      <c r="L481" s="12" t="str">
        <v>Diabetes</v>
      </c>
      <c r="M481" s="12" t="str" cm="1">
        <f t="array" ref="M481:R481">_xlfn.XLOOKUP(B481,'Hospitalisation Details'!A$2:A$2344,'Hospitalisation Details'!E$2:J$2344)</f>
        <v>4-Aug-1986</v>
      </c>
      <c r="N481" s="13">
        <v>20773.63</v>
      </c>
      <c r="O481" s="12" t="str">
        <v>tier - 2</v>
      </c>
      <c r="P481" s="12" t="str">
        <v>tier - 3</v>
      </c>
      <c r="Q481" s="12" t="str">
        <v>R1017</v>
      </c>
      <c r="R481" s="12">
        <v>36</v>
      </c>
      <c r="S481" s="12" t="str" cm="1">
        <f t="array" ref="S481">_xlfn.IFS(R481&lt;18,"Below 18",R481&lt;=29,"Young Adults",R481&lt;=44,"Adults",R481&lt;=59,"Middle-Aged Adults",R481&lt;=65,"Older Adults",R481&gt;65,"Above 65")</f>
        <v>Adults</v>
      </c>
    </row>
    <row r="482" spans="2:19" ht="15.5" hidden="1" x14ac:dyDescent="0.35">
      <c r="B482" s="11" t="s">
        <v>1890</v>
      </c>
      <c r="C482" s="12" t="str">
        <f>VLOOKUP(B482,'Customer Names'!A$2:D$2336,3,0)</f>
        <v xml:space="preserve">  Damon</v>
      </c>
      <c r="D482" s="12" cm="1">
        <f t="array" ref="D482:L482">_xlfn.XLOOKUP(B482,'Medical Examinations'!A$2:A$2336,'Medical Examinations'!B$2:J$2336)</f>
        <v>28.69</v>
      </c>
      <c r="E482" s="12">
        <v>6.23</v>
      </c>
      <c r="F482" s="12" t="str">
        <v>No</v>
      </c>
      <c r="G482" s="12" t="str">
        <v>No</v>
      </c>
      <c r="H482" s="12" t="str">
        <v>No</v>
      </c>
      <c r="I482" s="12">
        <v>1</v>
      </c>
      <c r="J482" s="12" t="str">
        <v>yes</v>
      </c>
      <c r="K482" s="12" t="str">
        <v>Obesity</v>
      </c>
      <c r="L482" s="12" t="str">
        <v>Pre-Diabetes</v>
      </c>
      <c r="M482" s="12" t="str" cm="1">
        <f t="array" ref="M482:R482">_xlfn.XLOOKUP(B482,'Hospitalisation Details'!A$2:A$2344,'Hospitalisation Details'!E$2:J$2344)</f>
        <v>14-Sep-1992</v>
      </c>
      <c r="N482" s="13">
        <v>20745.990000000002</v>
      </c>
      <c r="O482" s="12" t="str">
        <v>tier - 3</v>
      </c>
      <c r="P482" s="12" t="str">
        <v>tier - 1</v>
      </c>
      <c r="Q482" s="12" t="str">
        <v>R1012</v>
      </c>
      <c r="R482" s="12">
        <v>30</v>
      </c>
      <c r="S482" s="12" t="str" cm="1">
        <f t="array" ref="S482">_xlfn.IFS(R482&lt;18,"Below 18",R482&lt;=29,"Young Adults",R482&lt;=44,"Adults",R482&lt;=59,"Middle-Aged Adults",R482&lt;=65,"Older Adults",R482&gt;65,"Above 65")</f>
        <v>Adults</v>
      </c>
    </row>
    <row r="483" spans="2:19" ht="15.5" hidden="1" x14ac:dyDescent="0.35">
      <c r="B483" s="11" t="s">
        <v>1889</v>
      </c>
      <c r="C483" s="12" t="str">
        <f>VLOOKUP(B483,'Customer Names'!A$2:D$2336,3,0)</f>
        <v xml:space="preserve">  Jeffrey</v>
      </c>
      <c r="D483" s="12" cm="1">
        <f t="array" ref="D483:L483">_xlfn.XLOOKUP(B483,'Medical Examinations'!A$2:A$2336,'Medical Examinations'!B$2:J$2336)</f>
        <v>40.28</v>
      </c>
      <c r="E483" s="12">
        <v>8.9</v>
      </c>
      <c r="F483" s="12" t="str">
        <v>No</v>
      </c>
      <c r="G483" s="12" t="str">
        <v>No</v>
      </c>
      <c r="H483" s="12" t="str">
        <v>No</v>
      </c>
      <c r="I483" s="12">
        <v>0</v>
      </c>
      <c r="J483" s="12" t="str">
        <v>No</v>
      </c>
      <c r="K483" s="12" t="str">
        <v>Obesity</v>
      </c>
      <c r="L483" s="12" t="str">
        <v>Diabetes</v>
      </c>
      <c r="M483" s="12" t="str" cm="1">
        <f t="array" ref="M483:R483">_xlfn.XLOOKUP(B483,'Hospitalisation Details'!A$2:A$2344,'Hospitalisation Details'!E$2:J$2344)</f>
        <v>1-Aug-1965</v>
      </c>
      <c r="N483" s="13">
        <v>20709.02</v>
      </c>
      <c r="O483" s="12" t="str">
        <v>tier - 3</v>
      </c>
      <c r="P483" s="12" t="str">
        <v>tier - 2</v>
      </c>
      <c r="Q483" s="12" t="str">
        <v>R1019</v>
      </c>
      <c r="R483" s="12">
        <v>57</v>
      </c>
      <c r="S483" s="12" t="str" cm="1">
        <f t="array" ref="S483">_xlfn.IFS(R483&lt;18,"Below 18",R483&lt;=29,"Young Adults",R483&lt;=44,"Adults",R483&lt;=59,"Middle-Aged Adults",R483&lt;=65,"Older Adults",R483&gt;65,"Above 65")</f>
        <v>Middle-Aged Adults</v>
      </c>
    </row>
    <row r="484" spans="2:19" ht="15.5" hidden="1" x14ac:dyDescent="0.35">
      <c r="B484" s="11" t="s">
        <v>1888</v>
      </c>
      <c r="C484" s="12" t="str">
        <f>VLOOKUP(B484,'Customer Names'!A$2:D$2336,3,0)</f>
        <v xml:space="preserve">  Malcolm J</v>
      </c>
      <c r="D484" s="12" cm="1">
        <f t="array" ref="D484:L484">_xlfn.XLOOKUP(B484,'Medical Examinations'!A$2:A$2336,'Medical Examinations'!B$2:J$2336)</f>
        <v>37.299999999999997</v>
      </c>
      <c r="E484" s="12">
        <v>7.79</v>
      </c>
      <c r="F484" s="12" t="str">
        <v>yes</v>
      </c>
      <c r="G484" s="12" t="str">
        <v>No</v>
      </c>
      <c r="H484" s="12" t="str">
        <v>No</v>
      </c>
      <c r="I484" s="12">
        <v>0</v>
      </c>
      <c r="J484" s="12" t="str">
        <v>No</v>
      </c>
      <c r="K484" s="12" t="str">
        <v>Overweight</v>
      </c>
      <c r="L484" s="12" t="str">
        <v>Diabetes</v>
      </c>
      <c r="M484" s="12" t="str" cm="1">
        <f t="array" ref="M484:R484">_xlfn.XLOOKUP(B484,'Hospitalisation Details'!A$2:A$2344,'Hospitalisation Details'!E$2:J$2344)</f>
        <v>17-Dec-1967</v>
      </c>
      <c r="N484" s="13">
        <v>20630.28</v>
      </c>
      <c r="O484" s="12" t="str">
        <v>tier - 2</v>
      </c>
      <c r="P484" s="12" t="str">
        <v>tier - 3</v>
      </c>
      <c r="Q484" s="12" t="str">
        <v>R1011</v>
      </c>
      <c r="R484" s="12">
        <v>55</v>
      </c>
      <c r="S484" s="12" t="str" cm="1">
        <f t="array" ref="S484">_xlfn.IFS(R484&lt;18,"Below 18",R484&lt;=29,"Young Adults",R484&lt;=44,"Adults",R484&lt;=59,"Middle-Aged Adults",R484&lt;=65,"Older Adults",R484&gt;65,"Above 65")</f>
        <v>Middle-Aged Adults</v>
      </c>
    </row>
    <row r="485" spans="2:19" ht="15.5" hidden="1" x14ac:dyDescent="0.35">
      <c r="B485" s="11" t="s">
        <v>1887</v>
      </c>
      <c r="C485" s="12" t="str">
        <f>VLOOKUP(B485,'Customer Names'!A$2:D$2336,3,0)</f>
        <v xml:space="preserve">  Margaret B</v>
      </c>
      <c r="D485" s="12" cm="1">
        <f t="array" ref="D485:L485">_xlfn.XLOOKUP(B485,'Medical Examinations'!A$2:A$2336,'Medical Examinations'!B$2:J$2336)</f>
        <v>54.47</v>
      </c>
      <c r="E485" s="12">
        <v>4.49</v>
      </c>
      <c r="F485" s="12" t="str">
        <v>yes</v>
      </c>
      <c r="G485" s="12" t="str">
        <v>No</v>
      </c>
      <c r="H485" s="12" t="str">
        <v>No</v>
      </c>
      <c r="I485" s="12">
        <v>2</v>
      </c>
      <c r="J485" s="12" t="str">
        <v>No</v>
      </c>
      <c r="K485" s="12" t="str">
        <v>Obesity</v>
      </c>
      <c r="L485" s="12" t="str">
        <v>Normal</v>
      </c>
      <c r="M485" s="12" t="str" cm="1">
        <f t="array" ref="M485:R485">_xlfn.XLOOKUP(B485,'Hospitalisation Details'!A$2:A$2344,'Hospitalisation Details'!E$2:J$2344)</f>
        <v>9-Jul-1966</v>
      </c>
      <c r="N485" s="13">
        <v>20568.32</v>
      </c>
      <c r="O485" s="12" t="str">
        <v>tier - 3</v>
      </c>
      <c r="P485" s="12" t="str">
        <v>tier - 2</v>
      </c>
      <c r="Q485" s="12" t="str">
        <v>R1012</v>
      </c>
      <c r="R485" s="12">
        <v>56</v>
      </c>
      <c r="S485" s="12" t="str" cm="1">
        <f t="array" ref="S485">_xlfn.IFS(R485&lt;18,"Below 18",R485&lt;=29,"Young Adults",R485&lt;=44,"Adults",R485&lt;=59,"Middle-Aged Adults",R485&lt;=65,"Older Adults",R485&gt;65,"Above 65")</f>
        <v>Middle-Aged Adults</v>
      </c>
    </row>
    <row r="486" spans="2:19" ht="15.5" hidden="1" x14ac:dyDescent="0.35">
      <c r="B486" s="11" t="s">
        <v>1886</v>
      </c>
      <c r="C486" s="12" t="str">
        <f>VLOOKUP(B486,'Customer Names'!A$2:D$2336,3,0)</f>
        <v xml:space="preserve">  Helen</v>
      </c>
      <c r="D486" s="12" cm="1">
        <f t="array" ref="D486:L486">_xlfn.XLOOKUP(B486,'Medical Examinations'!A$2:A$2336,'Medical Examinations'!B$2:J$2336)</f>
        <v>38.06</v>
      </c>
      <c r="E486" s="12">
        <v>5.24</v>
      </c>
      <c r="F486" s="12" t="str">
        <v>yes</v>
      </c>
      <c r="G486" s="12" t="str">
        <v>No</v>
      </c>
      <c r="H486" s="12" t="str">
        <v>Yes</v>
      </c>
      <c r="I486" s="12">
        <v>1</v>
      </c>
      <c r="J486" s="12" t="str">
        <v>No</v>
      </c>
      <c r="K486" s="12" t="str">
        <v>Obesity</v>
      </c>
      <c r="L486" s="12" t="str">
        <v>Normal</v>
      </c>
      <c r="M486" s="12" t="str" cm="1">
        <f t="array" ref="M486:R486">_xlfn.XLOOKUP(B486,'Hospitalisation Details'!A$2:A$2344,'Hospitalisation Details'!E$2:J$2344)</f>
        <v>13-Oct-1969</v>
      </c>
      <c r="N486" s="13">
        <v>20463</v>
      </c>
      <c r="O486" s="12" t="str">
        <v>tier - 2</v>
      </c>
      <c r="P486" s="12" t="str">
        <v>tier - 2</v>
      </c>
      <c r="Q486" s="12" t="str">
        <v>R1013</v>
      </c>
      <c r="R486" s="12">
        <v>53</v>
      </c>
      <c r="S486" s="12" t="str" cm="1">
        <f t="array" ref="S486">_xlfn.IFS(R486&lt;18,"Below 18",R486&lt;=29,"Young Adults",R486&lt;=44,"Adults",R486&lt;=59,"Middle-Aged Adults",R486&lt;=65,"Older Adults",R486&gt;65,"Above 65")</f>
        <v>Middle-Aged Adults</v>
      </c>
    </row>
    <row r="487" spans="2:19" ht="15.5" hidden="1" x14ac:dyDescent="0.35">
      <c r="B487" s="11" t="s">
        <v>1885</v>
      </c>
      <c r="C487" s="12" t="str">
        <f>VLOOKUP(B487,'Customer Names'!A$2:D$2336,3,0)</f>
        <v xml:space="preserve">  Matthew</v>
      </c>
      <c r="D487" s="12" cm="1">
        <f t="array" ref="D487:L487">_xlfn.XLOOKUP(B487,'Medical Examinations'!A$2:A$2336,'Medical Examinations'!B$2:J$2336)</f>
        <v>51.47</v>
      </c>
      <c r="E487" s="12">
        <v>9.6</v>
      </c>
      <c r="F487" s="12" t="str">
        <v>No</v>
      </c>
      <c r="G487" s="12" t="str">
        <v>No</v>
      </c>
      <c r="H487" s="12" t="str">
        <v>No</v>
      </c>
      <c r="I487" s="12">
        <v>0</v>
      </c>
      <c r="J487" s="12" t="str">
        <v>No</v>
      </c>
      <c r="K487" s="12" t="str">
        <v>Obesity</v>
      </c>
      <c r="L487" s="12" t="str">
        <v>Diabetes</v>
      </c>
      <c r="M487" s="12" t="str" cm="1">
        <f t="array" ref="M487:R487">_xlfn.XLOOKUP(B487,'Hospitalisation Details'!A$2:A$2344,'Hospitalisation Details'!E$2:J$2344)</f>
        <v>18-Oct-1962</v>
      </c>
      <c r="N487" s="13">
        <v>20446.849999999999</v>
      </c>
      <c r="O487" s="12" t="str">
        <v>tier - 2</v>
      </c>
      <c r="P487" s="12" t="str">
        <v>tier - 1</v>
      </c>
      <c r="Q487" s="12" t="str">
        <v>R1012</v>
      </c>
      <c r="R487" s="12">
        <v>60</v>
      </c>
      <c r="S487" s="12" t="str" cm="1">
        <f t="array" ref="S487">_xlfn.IFS(R487&lt;18,"Below 18",R487&lt;=29,"Young Adults",R487&lt;=44,"Adults",R487&lt;=59,"Middle-Aged Adults",R487&lt;=65,"Older Adults",R487&gt;65,"Above 65")</f>
        <v>Older Adults</v>
      </c>
    </row>
    <row r="488" spans="2:19" ht="15.5" hidden="1" x14ac:dyDescent="0.35">
      <c r="B488" s="11" t="s">
        <v>1884</v>
      </c>
      <c r="C488" s="12" t="str">
        <f>VLOOKUP(B488,'Customer Names'!A$2:D$2336,3,0)</f>
        <v xml:space="preserve">  Jeff</v>
      </c>
      <c r="D488" s="12" cm="1">
        <f t="array" ref="D488:L488">_xlfn.XLOOKUP(B488,'Medical Examinations'!A$2:A$2336,'Medical Examinations'!B$2:J$2336)</f>
        <v>29.8</v>
      </c>
      <c r="E488" s="12">
        <v>5.78</v>
      </c>
      <c r="F488" s="12" t="str">
        <v>yes</v>
      </c>
      <c r="G488" s="12" t="str">
        <v>No</v>
      </c>
      <c r="H488" s="12" t="str">
        <v>No</v>
      </c>
      <c r="I488" s="12">
        <v>0</v>
      </c>
      <c r="J488" s="12" t="str">
        <v>No</v>
      </c>
      <c r="K488" s="12" t="str">
        <v>Obesity</v>
      </c>
      <c r="L488" s="12" t="str">
        <v>Pre-Diabetes</v>
      </c>
      <c r="M488" s="12" t="str" cm="1">
        <f t="array" ref="M488:R488">_xlfn.XLOOKUP(B488,'Hospitalisation Details'!A$2:A$2344,'Hospitalisation Details'!E$2:J$2344)</f>
        <v>12-Jul-1985</v>
      </c>
      <c r="N488" s="13">
        <v>20420.599999999999</v>
      </c>
      <c r="O488" s="12" t="str">
        <v>tier - 3</v>
      </c>
      <c r="P488" s="12" t="str">
        <v>tier - 2</v>
      </c>
      <c r="Q488" s="12" t="str">
        <v>R1011</v>
      </c>
      <c r="R488" s="12">
        <v>37</v>
      </c>
      <c r="S488" s="12" t="str" cm="1">
        <f t="array" ref="S488">_xlfn.IFS(R488&lt;18,"Below 18",R488&lt;=29,"Young Adults",R488&lt;=44,"Adults",R488&lt;=59,"Middle-Aged Adults",R488&lt;=65,"Older Adults",R488&gt;65,"Above 65")</f>
        <v>Adults</v>
      </c>
    </row>
    <row r="489" spans="2:19" ht="15.5" hidden="1" x14ac:dyDescent="0.35">
      <c r="B489" s="11" t="s">
        <v>1883</v>
      </c>
      <c r="C489" s="12" t="str">
        <f>VLOOKUP(B489,'Customer Names'!A$2:D$2336,3,0)</f>
        <v xml:space="preserve">  Tara R</v>
      </c>
      <c r="D489" s="12" cm="1">
        <f t="array" ref="D489:L489">_xlfn.XLOOKUP(B489,'Medical Examinations'!A$2:A$2336,'Medical Examinations'!B$2:J$2336)</f>
        <v>49.77</v>
      </c>
      <c r="E489" s="12">
        <v>7.02</v>
      </c>
      <c r="F489" s="12" t="str">
        <v>No</v>
      </c>
      <c r="G489" s="12" t="str">
        <v>No</v>
      </c>
      <c r="H489" s="12" t="str">
        <v>No</v>
      </c>
      <c r="I489" s="12">
        <v>0</v>
      </c>
      <c r="J489" s="12" t="str">
        <v>No</v>
      </c>
      <c r="K489" s="12" t="str">
        <v>Obesity</v>
      </c>
      <c r="L489" s="12" t="str">
        <v>Diabetes</v>
      </c>
      <c r="M489" s="12" t="str" cm="1">
        <f t="array" ref="M489:R489">_xlfn.XLOOKUP(B489,'Hospitalisation Details'!A$2:A$2344,'Hospitalisation Details'!E$2:J$2344)</f>
        <v>2-Jul-1962</v>
      </c>
      <c r="N489" s="13">
        <v>20354.5</v>
      </c>
      <c r="O489" s="12" t="str">
        <v>tier - 3</v>
      </c>
      <c r="P489" s="12" t="str">
        <v>tier - 2</v>
      </c>
      <c r="Q489" s="12" t="str">
        <v>R1026</v>
      </c>
      <c r="R489" s="12">
        <v>60</v>
      </c>
      <c r="S489" s="12" t="str" cm="1">
        <f t="array" ref="S489">_xlfn.IFS(R489&lt;18,"Below 18",R489&lt;=29,"Young Adults",R489&lt;=44,"Adults",R489&lt;=59,"Middle-Aged Adults",R489&lt;=65,"Older Adults",R489&gt;65,"Above 65")</f>
        <v>Older Adults</v>
      </c>
    </row>
    <row r="490" spans="2:19" ht="15.5" hidden="1" x14ac:dyDescent="0.35">
      <c r="B490" s="11" t="s">
        <v>1882</v>
      </c>
      <c r="C490" s="12" t="str">
        <f>VLOOKUP(B490,'Customer Names'!A$2:D$2336,3,0)</f>
        <v xml:space="preserve">  Kristin</v>
      </c>
      <c r="D490" s="12" cm="1">
        <f t="array" ref="D490:L490">_xlfn.XLOOKUP(B490,'Medical Examinations'!A$2:A$2336,'Medical Examinations'!B$2:J$2336)</f>
        <v>25.555</v>
      </c>
      <c r="E490" s="12">
        <v>4.09</v>
      </c>
      <c r="F490" s="12" t="str">
        <v>yes</v>
      </c>
      <c r="G490" s="12" t="str">
        <v>No</v>
      </c>
      <c r="H490" s="12" t="str">
        <v>No</v>
      </c>
      <c r="I490" s="12">
        <v>0</v>
      </c>
      <c r="J490" s="12" t="str">
        <v>yes</v>
      </c>
      <c r="K490" s="12" t="str">
        <v>Obesity</v>
      </c>
      <c r="L490" s="12" t="str">
        <v>Normal</v>
      </c>
      <c r="M490" s="12" t="str" cm="1">
        <f t="array" ref="M490:R490">_xlfn.XLOOKUP(B490,'Hospitalisation Details'!A$2:A$2344,'Hospitalisation Details'!E$2:J$2344)</f>
        <v>17-Sep-1985</v>
      </c>
      <c r="N490" s="13">
        <v>20296.86</v>
      </c>
      <c r="O490" s="12" t="str">
        <v>tier - 3</v>
      </c>
      <c r="P490" s="12" t="str">
        <v>tier - 1</v>
      </c>
      <c r="Q490" s="12" t="str">
        <v>R1024</v>
      </c>
      <c r="R490" s="12">
        <v>37</v>
      </c>
      <c r="S490" s="12" t="str" cm="1">
        <f t="array" ref="S490">_xlfn.IFS(R490&lt;18,"Below 18",R490&lt;=29,"Young Adults",R490&lt;=44,"Adults",R490&lt;=59,"Middle-Aged Adults",R490&lt;=65,"Older Adults",R490&gt;65,"Above 65")</f>
        <v>Adults</v>
      </c>
    </row>
    <row r="491" spans="2:19" ht="15.5" hidden="1" x14ac:dyDescent="0.35">
      <c r="B491" s="11" t="s">
        <v>1881</v>
      </c>
      <c r="C491" s="12" t="str">
        <f>VLOOKUP(B491,'Customer Names'!A$2:D$2336,3,0)</f>
        <v xml:space="preserve">  Timothy</v>
      </c>
      <c r="D491" s="12" cm="1">
        <f t="array" ref="D491:L491">_xlfn.XLOOKUP(B491,'Medical Examinations'!A$2:A$2336,'Medical Examinations'!B$2:J$2336)</f>
        <v>29.64</v>
      </c>
      <c r="E491" s="12">
        <v>4.93</v>
      </c>
      <c r="F491" s="12" t="str">
        <v>No</v>
      </c>
      <c r="G491" s="12" t="str">
        <v>No</v>
      </c>
      <c r="H491" s="12" t="str">
        <v>Yes</v>
      </c>
      <c r="I491" s="12">
        <v>1</v>
      </c>
      <c r="J491" s="12" t="str">
        <v>No</v>
      </c>
      <c r="K491" s="12" t="str">
        <v>Obesity</v>
      </c>
      <c r="L491" s="12" t="str">
        <v>Normal</v>
      </c>
      <c r="M491" s="12" t="str" cm="1">
        <f t="array" ref="M491:R491">_xlfn.XLOOKUP(B491,'Hospitalisation Details'!A$2:A$2344,'Hospitalisation Details'!E$2:J$2344)</f>
        <v>7-Sep-1993</v>
      </c>
      <c r="N491" s="13">
        <v>20277.810000000001</v>
      </c>
      <c r="O491" s="12" t="str">
        <v>tier - 3</v>
      </c>
      <c r="P491" s="12" t="str">
        <v>tier - 3</v>
      </c>
      <c r="Q491" s="12" t="str">
        <v>R1016</v>
      </c>
      <c r="R491" s="12">
        <v>29</v>
      </c>
      <c r="S491" s="12" t="str" cm="1">
        <f t="array" ref="S491">_xlfn.IFS(R491&lt;18,"Below 18",R491&lt;=29,"Young Adults",R491&lt;=44,"Adults",R491&lt;=59,"Middle-Aged Adults",R491&lt;=65,"Older Adults",R491&gt;65,"Above 65")</f>
        <v>Young Adults</v>
      </c>
    </row>
    <row r="492" spans="2:19" ht="15.5" hidden="1" x14ac:dyDescent="0.35">
      <c r="B492" s="11" t="s">
        <v>1880</v>
      </c>
      <c r="C492" s="12" t="str">
        <f>VLOOKUP(B492,'Customer Names'!A$2:D$2336,3,0)</f>
        <v xml:space="preserve">  Scott</v>
      </c>
      <c r="D492" s="12" cm="1">
        <f t="array" ref="D492:L492">_xlfn.XLOOKUP(B492,'Medical Examinations'!A$2:A$2336,'Medical Examinations'!B$2:J$2336)</f>
        <v>53.93</v>
      </c>
      <c r="E492" s="12">
        <v>5.34</v>
      </c>
      <c r="F492" s="12" t="str">
        <v>yes</v>
      </c>
      <c r="G492" s="12" t="str">
        <v>No</v>
      </c>
      <c r="H492" s="12" t="str">
        <v>No</v>
      </c>
      <c r="I492" s="12">
        <v>2</v>
      </c>
      <c r="J492" s="12" t="str">
        <v>No</v>
      </c>
      <c r="K492" s="12" t="str">
        <v>Normal Weight</v>
      </c>
      <c r="L492" s="12" t="str">
        <v>Normal</v>
      </c>
      <c r="M492" s="12" t="str" cm="1">
        <f t="array" ref="M492:R492">_xlfn.XLOOKUP(B492,'Hospitalisation Details'!A$2:A$2344,'Hospitalisation Details'!E$2:J$2344)</f>
        <v>22-Aug-1966</v>
      </c>
      <c r="N492" s="13">
        <v>20253.84</v>
      </c>
      <c r="O492" s="12" t="str">
        <v>tier - 2</v>
      </c>
      <c r="P492" s="12" t="str">
        <v>tier - 3</v>
      </c>
      <c r="Q492" s="12" t="str">
        <v>R1012</v>
      </c>
      <c r="R492" s="12">
        <v>56</v>
      </c>
      <c r="S492" s="12" t="str" cm="1">
        <f t="array" ref="S492">_xlfn.IFS(R492&lt;18,"Below 18",R492&lt;=29,"Young Adults",R492&lt;=44,"Adults",R492&lt;=59,"Middle-Aged Adults",R492&lt;=65,"Older Adults",R492&gt;65,"Above 65")</f>
        <v>Middle-Aged Adults</v>
      </c>
    </row>
    <row r="493" spans="2:19" ht="15.5" hidden="1" x14ac:dyDescent="0.35">
      <c r="B493" s="11" t="s">
        <v>1879</v>
      </c>
      <c r="C493" s="12" t="str">
        <f>VLOOKUP(B493,'Customer Names'!A$2:D$2336,3,0)</f>
        <v xml:space="preserve">  Carly E</v>
      </c>
      <c r="D493" s="12" cm="1">
        <f t="array" ref="D493:L493">_xlfn.XLOOKUP(B493,'Medical Examinations'!A$2:A$2336,'Medical Examinations'!B$2:J$2336)</f>
        <v>28.024999999999999</v>
      </c>
      <c r="E493" s="12">
        <v>5.65</v>
      </c>
      <c r="F493" s="12" t="str">
        <v>No</v>
      </c>
      <c r="G493" s="12" t="str">
        <v>No</v>
      </c>
      <c r="H493" s="12" t="str">
        <v>No</v>
      </c>
      <c r="I493" s="12">
        <v>1</v>
      </c>
      <c r="J493" s="12" t="str">
        <v>yes</v>
      </c>
      <c r="K493" s="12" t="str">
        <v>Obesity</v>
      </c>
      <c r="L493" s="12" t="str">
        <v>Normal</v>
      </c>
      <c r="M493" s="12" t="str" cm="1">
        <f t="array" ref="M493:R493">_xlfn.XLOOKUP(B493,'Hospitalisation Details'!A$2:A$2344,'Hospitalisation Details'!E$2:J$2344)</f>
        <v>17-Oct-1987</v>
      </c>
      <c r="N493" s="13">
        <v>20234.849999999999</v>
      </c>
      <c r="O493" s="12" t="str">
        <v>tier - 2</v>
      </c>
      <c r="P493" s="12" t="str">
        <v>tier - 3</v>
      </c>
      <c r="Q493" s="12" t="str">
        <v>R1012</v>
      </c>
      <c r="R493" s="12">
        <v>35</v>
      </c>
      <c r="S493" s="12" t="str" cm="1">
        <f t="array" ref="S493">_xlfn.IFS(R493&lt;18,"Below 18",R493&lt;=29,"Young Adults",R493&lt;=44,"Adults",R493&lt;=59,"Middle-Aged Adults",R493&lt;=65,"Older Adults",R493&gt;65,"Above 65")</f>
        <v>Adults</v>
      </c>
    </row>
    <row r="494" spans="2:19" ht="15.5" hidden="1" x14ac:dyDescent="0.35">
      <c r="B494" s="11" t="s">
        <v>1878</v>
      </c>
      <c r="C494" s="12" t="str">
        <f>VLOOKUP(B494,'Customer Names'!A$2:D$2336,3,0)</f>
        <v xml:space="preserve">  Lisa</v>
      </c>
      <c r="D494" s="12" cm="1">
        <f t="array" ref="D494:L494">_xlfn.XLOOKUP(B494,'Medical Examinations'!A$2:A$2336,'Medical Examinations'!B$2:J$2336)</f>
        <v>27.5</v>
      </c>
      <c r="E494" s="12">
        <v>4.49</v>
      </c>
      <c r="F494" s="12" t="str">
        <v>No</v>
      </c>
      <c r="G494" s="12" t="str">
        <v>No</v>
      </c>
      <c r="H494" s="12" t="str">
        <v>No</v>
      </c>
      <c r="I494" s="12">
        <v>0</v>
      </c>
      <c r="J494" s="12" t="str">
        <v>No</v>
      </c>
      <c r="K494" s="12" t="str">
        <v>Obesity</v>
      </c>
      <c r="L494" s="12" t="str">
        <v>Normal</v>
      </c>
      <c r="M494" s="12" t="str" cm="1">
        <f t="array" ref="M494:R494">_xlfn.XLOOKUP(B494,'Hospitalisation Details'!A$2:A$2344,'Hospitalisation Details'!E$2:J$2344)</f>
        <v>8-Jun-1994</v>
      </c>
      <c r="N494" s="13">
        <v>20177.669999999998</v>
      </c>
      <c r="O494" s="12" t="str">
        <v>tier - 2</v>
      </c>
      <c r="P494" s="12" t="str">
        <v>tier - 1</v>
      </c>
      <c r="Q494" s="12" t="str">
        <v>R1011</v>
      </c>
      <c r="R494" s="12">
        <v>29</v>
      </c>
      <c r="S494" s="12" t="str" cm="1">
        <f t="array" ref="S494">_xlfn.IFS(R494&lt;18,"Below 18",R494&lt;=29,"Young Adults",R494&lt;=44,"Adults",R494&lt;=59,"Middle-Aged Adults",R494&lt;=65,"Older Adults",R494&gt;65,"Above 65")</f>
        <v>Young Adults</v>
      </c>
    </row>
    <row r="495" spans="2:19" ht="15.5" x14ac:dyDescent="0.35">
      <c r="B495" s="11" t="s">
        <v>1877</v>
      </c>
      <c r="C495" s="12" t="str">
        <f>VLOOKUP(B495,'Customer Names'!A$2:D$2336,3,0)</f>
        <v xml:space="preserve">  Stacey</v>
      </c>
      <c r="D495" s="12" cm="1">
        <f t="array" ref="D495:L495">_xlfn.XLOOKUP(B495,'Medical Examinations'!A$2:A$2336,'Medical Examinations'!B$2:J$2336)</f>
        <v>21.8</v>
      </c>
      <c r="E495" s="12">
        <v>10.55</v>
      </c>
      <c r="F495" s="12" t="str">
        <v>No</v>
      </c>
      <c r="G495" s="12" t="str">
        <v>No</v>
      </c>
      <c r="H495" s="12" t="str">
        <v>No</v>
      </c>
      <c r="I495" s="12">
        <v>0</v>
      </c>
      <c r="J495" s="12" t="str">
        <v>yes</v>
      </c>
      <c r="K495" s="12" t="str">
        <v>Obesity</v>
      </c>
      <c r="L495" s="12" t="str">
        <v>Diabetes</v>
      </c>
      <c r="M495" s="12" t="str" cm="1">
        <f t="array" ref="M495:R495">_xlfn.XLOOKUP(B495,'Hospitalisation Details'!A$2:A$2344,'Hospitalisation Details'!E$2:J$2344)</f>
        <v>9-Jul-2002</v>
      </c>
      <c r="N495" s="13">
        <v>20167.34</v>
      </c>
      <c r="O495" s="12" t="str">
        <v>tier - 3</v>
      </c>
      <c r="P495" s="12" t="str">
        <v>tier - 3</v>
      </c>
      <c r="Q495" s="12" t="str">
        <v>R1011</v>
      </c>
      <c r="R495" s="12">
        <v>20</v>
      </c>
      <c r="S495" s="12" t="str" cm="1">
        <f t="array" ref="S495">_xlfn.IFS(R495&lt;18,"Below 18",R495&lt;=29,"Young Adults",R495&lt;=44,"Adults",R495&lt;=59,"Middle-Aged Adults",R495&lt;=65,"Older Adults",R495&gt;65,"Above 65")</f>
        <v>Young Adults</v>
      </c>
    </row>
    <row r="496" spans="2:19" ht="15.5" hidden="1" x14ac:dyDescent="0.35">
      <c r="B496" s="11" t="s">
        <v>1876</v>
      </c>
      <c r="C496" s="12" t="str">
        <f>VLOOKUP(B496,'Customer Names'!A$2:D$2336,3,0)</f>
        <v xml:space="preserve">  Louis</v>
      </c>
      <c r="D496" s="12" cm="1">
        <f t="array" ref="D496:L496">_xlfn.XLOOKUP(B496,'Medical Examinations'!A$2:A$2336,'Medical Examinations'!B$2:J$2336)</f>
        <v>26.41</v>
      </c>
      <c r="E496" s="12">
        <v>4.92</v>
      </c>
      <c r="F496" s="12" t="str">
        <v>yes</v>
      </c>
      <c r="G496" s="12" t="str">
        <v>No</v>
      </c>
      <c r="H496" s="12" t="str">
        <v>Yes</v>
      </c>
      <c r="I496" s="12">
        <v>1</v>
      </c>
      <c r="J496" s="12" t="str">
        <v>yes</v>
      </c>
      <c r="K496" s="12" t="str">
        <v>Obesity</v>
      </c>
      <c r="L496" s="12" t="str">
        <v>Normal</v>
      </c>
      <c r="M496" s="12" t="str" cm="1">
        <f t="array" ref="M496:R496">_xlfn.XLOOKUP(B496,'Hospitalisation Details'!A$2:A$2344,'Hospitalisation Details'!E$2:J$2344)</f>
        <v>6-Oct-1983</v>
      </c>
      <c r="N496" s="13">
        <v>20149.32</v>
      </c>
      <c r="O496" s="12" t="str">
        <v>tier - 2</v>
      </c>
      <c r="P496" s="12" t="str">
        <v>tier - 1</v>
      </c>
      <c r="Q496" s="12" t="str">
        <v>R1016</v>
      </c>
      <c r="R496" s="12">
        <v>39</v>
      </c>
      <c r="S496" s="12" t="str" cm="1">
        <f t="array" ref="S496">_xlfn.IFS(R496&lt;18,"Below 18",R496&lt;=29,"Young Adults",R496&lt;=44,"Adults",R496&lt;=59,"Middle-Aged Adults",R496&lt;=65,"Older Adults",R496&gt;65,"Above 65")</f>
        <v>Adults</v>
      </c>
    </row>
    <row r="497" spans="2:19" ht="15.5" hidden="1" x14ac:dyDescent="0.35">
      <c r="B497" s="11" t="s">
        <v>1875</v>
      </c>
      <c r="C497" s="12" t="str">
        <f>VLOOKUP(B497,'Customer Names'!A$2:D$2336,3,0)</f>
        <v xml:space="preserve">  Brian R</v>
      </c>
      <c r="D497" s="12" cm="1">
        <f t="array" ref="D497:L497">_xlfn.XLOOKUP(B497,'Medical Examinations'!A$2:A$2336,'Medical Examinations'!B$2:J$2336)</f>
        <v>27.835000000000001</v>
      </c>
      <c r="E497" s="12">
        <v>5.9</v>
      </c>
      <c r="F497" s="12" t="str">
        <v>yes</v>
      </c>
      <c r="G497" s="12" t="str">
        <v>No</v>
      </c>
      <c r="H497" s="12" t="str">
        <v>No</v>
      </c>
      <c r="I497" s="12">
        <v>1</v>
      </c>
      <c r="J497" s="12" t="str">
        <v>yes</v>
      </c>
      <c r="K497" s="12" t="str">
        <v>Overweight</v>
      </c>
      <c r="L497" s="12" t="str">
        <v>Pre-Diabetes</v>
      </c>
      <c r="M497" s="12" t="str" cm="1">
        <f t="array" ref="M497:R497">_xlfn.XLOOKUP(B497,'Hospitalisation Details'!A$2:A$2344,'Hospitalisation Details'!E$2:J$2344)</f>
        <v>25-Jul-1988</v>
      </c>
      <c r="N497" s="13">
        <v>20009.63</v>
      </c>
      <c r="O497" s="12" t="str">
        <v>tier - 2</v>
      </c>
      <c r="P497" s="12" t="str">
        <v>tier - 1</v>
      </c>
      <c r="Q497" s="12" t="str">
        <v>R1012</v>
      </c>
      <c r="R497" s="12">
        <v>34</v>
      </c>
      <c r="S497" s="12" t="str" cm="1">
        <f t="array" ref="S497">_xlfn.IFS(R497&lt;18,"Below 18",R497&lt;=29,"Young Adults",R497&lt;=44,"Adults",R497&lt;=59,"Middle-Aged Adults",R497&lt;=65,"Older Adults",R497&gt;65,"Above 65")</f>
        <v>Adults</v>
      </c>
    </row>
    <row r="498" spans="2:19" ht="15.5" hidden="1" x14ac:dyDescent="0.35">
      <c r="B498" s="11" t="s">
        <v>1874</v>
      </c>
      <c r="C498" s="12" t="str">
        <f>VLOOKUP(B498,'Customer Names'!A$2:D$2336,3,0)</f>
        <v xml:space="preserve">  Jessica</v>
      </c>
      <c r="D498" s="12" cm="1">
        <f t="array" ref="D498:L498">_xlfn.XLOOKUP(B498,'Medical Examinations'!A$2:A$2336,'Medical Examinations'!B$2:J$2336)</f>
        <v>51.74</v>
      </c>
      <c r="E498" s="12">
        <v>4.9800000000000004</v>
      </c>
      <c r="F498" s="12" t="str">
        <v>yes</v>
      </c>
      <c r="G498" s="12" t="str">
        <v>No</v>
      </c>
      <c r="H498" s="12" t="str">
        <v>No</v>
      </c>
      <c r="I498" s="12">
        <v>2</v>
      </c>
      <c r="J498" s="12" t="str">
        <v>No</v>
      </c>
      <c r="K498" s="12" t="str">
        <v>Normal Weight</v>
      </c>
      <c r="L498" s="12" t="str">
        <v>Normal</v>
      </c>
      <c r="M498" s="12" t="str" cm="1">
        <f t="array" ref="M498:R498">_xlfn.XLOOKUP(B498,'Hospitalisation Details'!A$2:A$2344,'Hospitalisation Details'!E$2:J$2344)</f>
        <v>10-Aug-1966</v>
      </c>
      <c r="N498" s="13">
        <v>19995.29</v>
      </c>
      <c r="O498" s="12" t="str">
        <v>tier - 1</v>
      </c>
      <c r="P498" s="12" t="str">
        <v>tier - 3</v>
      </c>
      <c r="Q498" s="12" t="str">
        <v>R1026</v>
      </c>
      <c r="R498" s="12">
        <v>56</v>
      </c>
      <c r="S498" s="12" t="str" cm="1">
        <f t="array" ref="S498">_xlfn.IFS(R498&lt;18,"Below 18",R498&lt;=29,"Young Adults",R498&lt;=44,"Adults",R498&lt;=59,"Middle-Aged Adults",R498&lt;=65,"Older Adults",R498&gt;65,"Above 65")</f>
        <v>Middle-Aged Adults</v>
      </c>
    </row>
    <row r="499" spans="2:19" ht="15.5" hidden="1" x14ac:dyDescent="0.35">
      <c r="B499" s="11" t="s">
        <v>1873</v>
      </c>
      <c r="C499" s="12" t="str">
        <f>VLOOKUP(B499,'Customer Names'!A$2:D$2336,3,0)</f>
        <v xml:space="preserve">  Dawn M</v>
      </c>
      <c r="D499" s="12" cm="1">
        <f t="array" ref="D499:L499">_xlfn.XLOOKUP(B499,'Medical Examinations'!A$2:A$2336,'Medical Examinations'!B$2:J$2336)</f>
        <v>23.37</v>
      </c>
      <c r="E499" s="12">
        <v>5.8</v>
      </c>
      <c r="F499" s="12" t="str">
        <v>No</v>
      </c>
      <c r="G499" s="12" t="str">
        <v>No</v>
      </c>
      <c r="H499" s="12" t="str">
        <v>No</v>
      </c>
      <c r="I499" s="12">
        <v>0</v>
      </c>
      <c r="J499" s="12" t="str">
        <v>yes</v>
      </c>
      <c r="K499" s="12" t="str">
        <v>Obesity</v>
      </c>
      <c r="L499" s="12" t="str">
        <v>Pre-Diabetes</v>
      </c>
      <c r="M499" s="12" t="str" cm="1">
        <f t="array" ref="M499:R499">_xlfn.XLOOKUP(B499,'Hospitalisation Details'!A$2:A$2344,'Hospitalisation Details'!E$2:J$2344)</f>
        <v>9-Oct-1980</v>
      </c>
      <c r="N499" s="13">
        <v>19964.75</v>
      </c>
      <c r="O499" s="12" t="str">
        <v>tier - 1</v>
      </c>
      <c r="P499" s="12" t="str">
        <v>tier - 2</v>
      </c>
      <c r="Q499" s="12" t="str">
        <v>R1024</v>
      </c>
      <c r="R499" s="12">
        <v>42</v>
      </c>
      <c r="S499" s="12" t="str" cm="1">
        <f t="array" ref="S499">_xlfn.IFS(R499&lt;18,"Below 18",R499&lt;=29,"Young Adults",R499&lt;=44,"Adults",R499&lt;=59,"Middle-Aged Adults",R499&lt;=65,"Older Adults",R499&gt;65,"Above 65")</f>
        <v>Adults</v>
      </c>
    </row>
    <row r="500" spans="2:19" ht="15.5" hidden="1" x14ac:dyDescent="0.35">
      <c r="B500" s="11" t="s">
        <v>1872</v>
      </c>
      <c r="C500" s="12" t="str">
        <f>VLOOKUP(B500,'Customer Names'!A$2:D$2336,3,0)</f>
        <v xml:space="preserve">  Chris</v>
      </c>
      <c r="D500" s="12" cm="1">
        <f t="array" ref="D500:L500">_xlfn.XLOOKUP(B500,'Medical Examinations'!A$2:A$2336,'Medical Examinations'!B$2:J$2336)</f>
        <v>29.7</v>
      </c>
      <c r="E500" s="12">
        <v>6.21</v>
      </c>
      <c r="F500" s="12" t="str">
        <v>yes</v>
      </c>
      <c r="G500" s="12" t="str">
        <v>No</v>
      </c>
      <c r="H500" s="12" t="str">
        <v>Yes</v>
      </c>
      <c r="I500" s="12">
        <v>1</v>
      </c>
      <c r="J500" s="12" t="str">
        <v>yes</v>
      </c>
      <c r="K500" s="12" t="str">
        <v>Obesity</v>
      </c>
      <c r="L500" s="12" t="str">
        <v>Pre-Diabetes</v>
      </c>
      <c r="M500" s="12" t="str" cm="1">
        <f t="array" ref="M500:R500">_xlfn.XLOOKUP(B500,'Hospitalisation Details'!A$2:A$2344,'Hospitalisation Details'!E$2:J$2344)</f>
        <v>18-Oct-1997</v>
      </c>
      <c r="N500" s="13">
        <v>19933.46</v>
      </c>
      <c r="O500" s="12" t="str">
        <v>tier - 1</v>
      </c>
      <c r="P500" s="12" t="str">
        <v>tier - 3</v>
      </c>
      <c r="Q500" s="12" t="str">
        <v>R1011</v>
      </c>
      <c r="R500" s="12">
        <v>25</v>
      </c>
      <c r="S500" s="12" t="str" cm="1">
        <f t="array" ref="S500">_xlfn.IFS(R500&lt;18,"Below 18",R500&lt;=29,"Young Adults",R500&lt;=44,"Adults",R500&lt;=59,"Middle-Aged Adults",R500&lt;=65,"Older Adults",R500&gt;65,"Above 65")</f>
        <v>Young Adults</v>
      </c>
    </row>
    <row r="501" spans="2:19" ht="15.5" hidden="1" x14ac:dyDescent="0.35">
      <c r="B501" s="11" t="s">
        <v>1871</v>
      </c>
      <c r="C501" s="12" t="str">
        <f>VLOOKUP(B501,'Customer Names'!A$2:D$2336,3,0)</f>
        <v xml:space="preserve">  Karen</v>
      </c>
      <c r="D501" s="12" cm="1">
        <f t="array" ref="D501:L501">_xlfn.XLOOKUP(B501,'Medical Examinations'!A$2:A$2336,'Medical Examinations'!B$2:J$2336)</f>
        <v>20.045000000000002</v>
      </c>
      <c r="E501" s="12">
        <v>6.17</v>
      </c>
      <c r="F501" s="12" t="str">
        <v>No</v>
      </c>
      <c r="G501" s="12" t="str">
        <v>No</v>
      </c>
      <c r="H501" s="12" t="str">
        <v>Yes</v>
      </c>
      <c r="I501" s="12">
        <v>1</v>
      </c>
      <c r="J501" s="12" t="str">
        <v>yes</v>
      </c>
      <c r="K501" s="12" t="str">
        <v>Normal Weight</v>
      </c>
      <c r="L501" s="12" t="str">
        <v>Pre-Diabetes</v>
      </c>
      <c r="M501" s="12" t="str" cm="1">
        <f t="array" ref="M501:R501">_xlfn.XLOOKUP(B501,'Hospitalisation Details'!A$2:A$2344,'Hospitalisation Details'!E$2:J$2344)</f>
        <v>30-Oct-1979</v>
      </c>
      <c r="N501" s="13">
        <v>19798.05</v>
      </c>
      <c r="O501" s="12" t="str">
        <v>tier - 1</v>
      </c>
      <c r="P501" s="12" t="str">
        <v>tier - 1</v>
      </c>
      <c r="Q501" s="12" t="str">
        <v>R1024</v>
      </c>
      <c r="R501" s="12">
        <v>43</v>
      </c>
      <c r="S501" s="12" t="str" cm="1">
        <f t="array" ref="S501">_xlfn.IFS(R501&lt;18,"Below 18",R501&lt;=29,"Young Adults",R501&lt;=44,"Adults",R501&lt;=59,"Middle-Aged Adults",R501&lt;=65,"Older Adults",R501&gt;65,"Above 65")</f>
        <v>Adults</v>
      </c>
    </row>
    <row r="502" spans="2:19" ht="15.5" hidden="1" x14ac:dyDescent="0.35">
      <c r="B502" s="11" t="s">
        <v>1870</v>
      </c>
      <c r="C502" s="12" t="str">
        <f>VLOOKUP(B502,'Customer Names'!A$2:D$2336,3,0)</f>
        <v xml:space="preserve">  Jessica</v>
      </c>
      <c r="D502" s="12" cm="1">
        <f t="array" ref="D502:L502">_xlfn.XLOOKUP(B502,'Medical Examinations'!A$2:A$2336,'Medical Examinations'!B$2:J$2336)</f>
        <v>27.83</v>
      </c>
      <c r="E502" s="12">
        <v>5.36</v>
      </c>
      <c r="F502" s="12" t="str">
        <v>No</v>
      </c>
      <c r="G502" s="12" t="str">
        <v>No</v>
      </c>
      <c r="H502" s="12" t="str">
        <v>No</v>
      </c>
      <c r="I502" s="12">
        <v>2</v>
      </c>
      <c r="J502" s="12" t="str">
        <v>No</v>
      </c>
      <c r="K502" s="12" t="str">
        <v>Obesity</v>
      </c>
      <c r="L502" s="12" t="str">
        <v>Normal</v>
      </c>
      <c r="M502" s="12" t="str" cm="1">
        <f t="array" ref="M502:R502">_xlfn.XLOOKUP(B502,'Hospitalisation Details'!A$2:A$2344,'Hospitalisation Details'!E$2:J$2344)</f>
        <v>14-Jun-1972</v>
      </c>
      <c r="N502" s="13">
        <v>19749.38</v>
      </c>
      <c r="O502" s="12" t="str">
        <v>tier - 1</v>
      </c>
      <c r="P502" s="12" t="str">
        <v>tier - 3</v>
      </c>
      <c r="Q502" s="12" t="str">
        <v>R1013</v>
      </c>
      <c r="R502" s="12">
        <v>50</v>
      </c>
      <c r="S502" s="12" t="str" cm="1">
        <f t="array" ref="S502">_xlfn.IFS(R502&lt;18,"Below 18",R502&lt;=29,"Young Adults",R502&lt;=44,"Adults",R502&lt;=59,"Middle-Aged Adults",R502&lt;=65,"Older Adults",R502&gt;65,"Above 65")</f>
        <v>Middle-Aged Adults</v>
      </c>
    </row>
    <row r="503" spans="2:19" ht="15.5" hidden="1" x14ac:dyDescent="0.35">
      <c r="B503" s="11" t="s">
        <v>1869</v>
      </c>
      <c r="C503" s="12" t="str">
        <f>VLOOKUP(B503,'Customer Names'!A$2:D$2336,3,0)</f>
        <v xml:space="preserve">  Mathieu</v>
      </c>
      <c r="D503" s="12" cm="1">
        <f t="array" ref="D503:L503">_xlfn.XLOOKUP(B503,'Medical Examinations'!A$2:A$2336,'Medical Examinations'!B$2:J$2336)</f>
        <v>28.93</v>
      </c>
      <c r="E503" s="12">
        <v>5.2</v>
      </c>
      <c r="F503" s="12" t="str">
        <v>No</v>
      </c>
      <c r="G503" s="12" t="str">
        <v>No</v>
      </c>
      <c r="H503" s="12" t="str">
        <v>No</v>
      </c>
      <c r="I503" s="12">
        <v>0</v>
      </c>
      <c r="J503" s="12" t="str">
        <v>yes</v>
      </c>
      <c r="K503" s="12" t="str">
        <v>Obesity</v>
      </c>
      <c r="L503" s="12" t="str">
        <v>Normal</v>
      </c>
      <c r="M503" s="12" t="str" cm="1">
        <f t="array" ref="M503:R503">_xlfn.XLOOKUP(B503,'Hospitalisation Details'!A$2:A$2344,'Hospitalisation Details'!E$2:J$2344)</f>
        <v>8-Aug-1990</v>
      </c>
      <c r="N503" s="13">
        <v>19719.689999999999</v>
      </c>
      <c r="O503" s="12" t="str">
        <v>tier - 1</v>
      </c>
      <c r="P503" s="12" t="str">
        <v>tier - 2</v>
      </c>
      <c r="Q503" s="12" t="str">
        <v>R1013</v>
      </c>
      <c r="R503" s="12">
        <v>32</v>
      </c>
      <c r="S503" s="12" t="str" cm="1">
        <f t="array" ref="S503">_xlfn.IFS(R503&lt;18,"Below 18",R503&lt;=29,"Young Adults",R503&lt;=44,"Adults",R503&lt;=59,"Middle-Aged Adults",R503&lt;=65,"Older Adults",R503&gt;65,"Above 65")</f>
        <v>Adults</v>
      </c>
    </row>
    <row r="504" spans="2:19" ht="15.5" hidden="1" x14ac:dyDescent="0.35">
      <c r="B504" s="11" t="s">
        <v>1868</v>
      </c>
      <c r="C504" s="12" t="str">
        <f>VLOOKUP(B504,'Customer Names'!A$2:D$2336,3,0)</f>
        <v xml:space="preserve">  Kam S</v>
      </c>
      <c r="D504" s="12" cm="1">
        <f t="array" ref="D504:L504">_xlfn.XLOOKUP(B504,'Medical Examinations'!A$2:A$2336,'Medical Examinations'!B$2:J$2336)</f>
        <v>33.82</v>
      </c>
      <c r="E504" s="12">
        <v>5.42</v>
      </c>
      <c r="F504" s="12" t="str">
        <v>No</v>
      </c>
      <c r="G504" s="12" t="str">
        <v>No</v>
      </c>
      <c r="H504" s="12" t="str">
        <v>No</v>
      </c>
      <c r="I504" s="12">
        <v>0</v>
      </c>
      <c r="J504" s="12" t="str">
        <v>No</v>
      </c>
      <c r="K504" s="12" t="str">
        <v>Obesity</v>
      </c>
      <c r="L504" s="12" t="str">
        <v>Normal</v>
      </c>
      <c r="M504" s="12" t="str" cm="1">
        <f t="array" ref="M504:R504">_xlfn.XLOOKUP(B504,'Hospitalisation Details'!A$2:A$2344,'Hospitalisation Details'!E$2:J$2344)</f>
        <v>27-Aug-1994</v>
      </c>
      <c r="N504" s="13">
        <v>19673.34</v>
      </c>
      <c r="O504" s="12" t="str">
        <v>tier - 1</v>
      </c>
      <c r="P504" s="12" t="str">
        <v>tier - 2</v>
      </c>
      <c r="Q504" s="12" t="str">
        <v>R1012</v>
      </c>
      <c r="R504" s="12">
        <v>28</v>
      </c>
      <c r="S504" s="12" t="str" cm="1">
        <f t="array" ref="S504">_xlfn.IFS(R504&lt;18,"Below 18",R504&lt;=29,"Young Adults",R504&lt;=44,"Adults",R504&lt;=59,"Middle-Aged Adults",R504&lt;=65,"Older Adults",R504&gt;65,"Above 65")</f>
        <v>Young Adults</v>
      </c>
    </row>
    <row r="505" spans="2:19" ht="15.5" x14ac:dyDescent="0.35">
      <c r="B505" s="11" t="s">
        <v>1867</v>
      </c>
      <c r="C505" s="12" t="str">
        <f>VLOOKUP(B505,'Customer Names'!A$2:D$2336,3,0)</f>
        <v xml:space="preserve">  Valerie A</v>
      </c>
      <c r="D505" s="12" cm="1">
        <f t="array" ref="D505:L505">_xlfn.XLOOKUP(B505,'Medical Examinations'!A$2:A$2336,'Medical Examinations'!B$2:J$2336)</f>
        <v>20.234999999999999</v>
      </c>
      <c r="E505" s="12">
        <v>6.84</v>
      </c>
      <c r="F505" s="12" t="str">
        <v>No</v>
      </c>
      <c r="G505" s="12" t="str">
        <v>No</v>
      </c>
      <c r="H505" s="12" t="str">
        <v>No</v>
      </c>
      <c r="I505" s="12">
        <v>0</v>
      </c>
      <c r="J505" s="12" t="str">
        <v>yes</v>
      </c>
      <c r="K505" s="12" t="str">
        <v>Obesity</v>
      </c>
      <c r="L505" s="12" t="str">
        <v>Diabetes</v>
      </c>
      <c r="M505" s="12" t="str" cm="1">
        <f t="array" ref="M505:R505">_xlfn.XLOOKUP(B505,'Hospitalisation Details'!A$2:A$2344,'Hospitalisation Details'!E$2:J$2344)</f>
        <v>24-Sep-1978</v>
      </c>
      <c r="N505" s="13">
        <v>19594.810000000001</v>
      </c>
      <c r="O505" s="12" t="str">
        <v>tier - 1</v>
      </c>
      <c r="P505" s="12" t="str">
        <v>tier - 1</v>
      </c>
      <c r="Q505" s="12" t="str">
        <v>R1024</v>
      </c>
      <c r="R505" s="12">
        <v>44</v>
      </c>
      <c r="S505" s="12" t="str" cm="1">
        <f t="array" ref="S505">_xlfn.IFS(R505&lt;18,"Below 18",R505&lt;=29,"Young Adults",R505&lt;=44,"Adults",R505&lt;=59,"Middle-Aged Adults",R505&lt;=65,"Older Adults",R505&gt;65,"Above 65")</f>
        <v>Adults</v>
      </c>
    </row>
    <row r="506" spans="2:19" ht="15.5" hidden="1" x14ac:dyDescent="0.35">
      <c r="B506" s="11" t="s">
        <v>1866</v>
      </c>
      <c r="C506" s="12" t="str">
        <f>VLOOKUP(B506,'Customer Names'!A$2:D$2336,3,0)</f>
        <v xml:space="preserve">  Freya R</v>
      </c>
      <c r="D506" s="12" cm="1">
        <f t="array" ref="D506:L506">_xlfn.XLOOKUP(B506,'Medical Examinations'!A$2:A$2336,'Medical Examinations'!B$2:J$2336)</f>
        <v>49.2</v>
      </c>
      <c r="E506" s="12">
        <v>10.9</v>
      </c>
      <c r="F506" s="12" t="str">
        <v>yes</v>
      </c>
      <c r="G506" s="12" t="str">
        <v>No</v>
      </c>
      <c r="H506" s="12" t="str">
        <v>Yes</v>
      </c>
      <c r="I506" s="12">
        <v>1</v>
      </c>
      <c r="J506" s="12" t="str">
        <v>No</v>
      </c>
      <c r="K506" s="12" t="str">
        <v>Obesity</v>
      </c>
      <c r="L506" s="12" t="str">
        <v>Diabetes</v>
      </c>
      <c r="M506" s="12" t="str" cm="1">
        <f t="array" ref="M506:R506">_xlfn.XLOOKUP(B506,'Hospitalisation Details'!A$2:A$2344,'Hospitalisation Details'!E$2:J$2344)</f>
        <v>14-Jul-1963</v>
      </c>
      <c r="N506" s="13">
        <v>19551.34</v>
      </c>
      <c r="O506" s="12" t="str">
        <v>tier - 1</v>
      </c>
      <c r="P506" s="12" t="str">
        <v>tier - 3</v>
      </c>
      <c r="Q506" s="12" t="str">
        <v>R1012</v>
      </c>
      <c r="R506" s="12">
        <v>59</v>
      </c>
      <c r="S506" s="12" t="str" cm="1">
        <f t="array" ref="S506">_xlfn.IFS(R506&lt;18,"Below 18",R506&lt;=29,"Young Adults",R506&lt;=44,"Adults",R506&lt;=59,"Middle-Aged Adults",R506&lt;=65,"Older Adults",R506&gt;65,"Above 65")</f>
        <v>Middle-Aged Adults</v>
      </c>
    </row>
    <row r="507" spans="2:19" ht="15.5" hidden="1" x14ac:dyDescent="0.35">
      <c r="B507" s="11" t="s">
        <v>1865</v>
      </c>
      <c r="C507" s="12" t="str">
        <f>VLOOKUP(B507,'Customer Names'!A$2:D$2336,3,0)</f>
        <v xml:space="preserve">  Jennifer</v>
      </c>
      <c r="D507" s="12" cm="1">
        <f t="array" ref="D507:L507">_xlfn.XLOOKUP(B507,'Medical Examinations'!A$2:A$2336,'Medical Examinations'!B$2:J$2336)</f>
        <v>26.4</v>
      </c>
      <c r="E507" s="12">
        <v>4.87</v>
      </c>
      <c r="F507" s="12" t="str">
        <v>yes</v>
      </c>
      <c r="G507" s="12" t="str">
        <v>No</v>
      </c>
      <c r="H507" s="12" t="str">
        <v>No</v>
      </c>
      <c r="I507" s="12">
        <v>0</v>
      </c>
      <c r="J507" s="12" t="str">
        <v>yes</v>
      </c>
      <c r="K507" s="12" t="str">
        <v>Obesity</v>
      </c>
      <c r="L507" s="12" t="str">
        <v>Normal</v>
      </c>
      <c r="M507" s="12" t="str" cm="1">
        <f t="array" ref="M507:R507">_xlfn.XLOOKUP(B507,'Hospitalisation Details'!A$2:A$2344,'Hospitalisation Details'!E$2:J$2344)</f>
        <v>17-Sep-1985</v>
      </c>
      <c r="N507" s="13">
        <v>19539.240000000002</v>
      </c>
      <c r="O507" s="12" t="str">
        <v>tier - 1</v>
      </c>
      <c r="P507" s="12" t="str">
        <v>tier - 1</v>
      </c>
      <c r="Q507" s="12" t="str">
        <v>R1013</v>
      </c>
      <c r="R507" s="12">
        <v>37</v>
      </c>
      <c r="S507" s="12" t="str" cm="1">
        <f t="array" ref="S507">_xlfn.IFS(R507&lt;18,"Below 18",R507&lt;=29,"Young Adults",R507&lt;=44,"Adults",R507&lt;=59,"Middle-Aged Adults",R507&lt;=65,"Older Adults",R507&gt;65,"Above 65")</f>
        <v>Adults</v>
      </c>
    </row>
    <row r="508" spans="2:19" ht="15.5" hidden="1" x14ac:dyDescent="0.35">
      <c r="B508" s="11" t="s">
        <v>1864</v>
      </c>
      <c r="C508" s="12" t="str">
        <f>VLOOKUP(B508,'Customer Names'!A$2:D$2336,3,0)</f>
        <v xml:space="preserve">  Kara</v>
      </c>
      <c r="D508" s="12" cm="1">
        <f t="array" ref="D508:L508">_xlfn.XLOOKUP(B508,'Medical Examinations'!A$2:A$2336,'Medical Examinations'!B$2:J$2336)</f>
        <v>28.38</v>
      </c>
      <c r="E508" s="12">
        <v>6.07</v>
      </c>
      <c r="F508" s="12" t="str">
        <v>No</v>
      </c>
      <c r="G508" s="12" t="str">
        <v>No</v>
      </c>
      <c r="H508" s="12" t="str">
        <v>No</v>
      </c>
      <c r="I508" s="12">
        <v>1</v>
      </c>
      <c r="J508" s="12" t="str">
        <v>yes</v>
      </c>
      <c r="K508" s="12" t="str">
        <v>Normal Weight</v>
      </c>
      <c r="L508" s="12" t="str">
        <v>Pre-Diabetes</v>
      </c>
      <c r="M508" s="12" t="str" cm="1">
        <f t="array" ref="M508:R508">_xlfn.XLOOKUP(B508,'Hospitalisation Details'!A$2:A$2344,'Hospitalisation Details'!E$2:J$2344)</f>
        <v>19-Aug-1992</v>
      </c>
      <c r="N508" s="13">
        <v>19521.97</v>
      </c>
      <c r="O508" s="12" t="str">
        <v>tier - 1</v>
      </c>
      <c r="P508" s="12" t="str">
        <v>tier - 2</v>
      </c>
      <c r="Q508" s="12" t="str">
        <v>R1013</v>
      </c>
      <c r="R508" s="12">
        <v>30</v>
      </c>
      <c r="S508" s="12" t="str" cm="1">
        <f t="array" ref="S508">_xlfn.IFS(R508&lt;18,"Below 18",R508&lt;=29,"Young Adults",R508&lt;=44,"Adults",R508&lt;=59,"Middle-Aged Adults",R508&lt;=65,"Older Adults",R508&gt;65,"Above 65")</f>
        <v>Adults</v>
      </c>
    </row>
    <row r="509" spans="2:19" ht="15.5" hidden="1" x14ac:dyDescent="0.35">
      <c r="B509" s="11" t="s">
        <v>1863</v>
      </c>
      <c r="C509" s="12" t="str">
        <f>VLOOKUP(B509,'Customer Names'!A$2:D$2336,3,0)</f>
        <v xml:space="preserve">  Bradley A</v>
      </c>
      <c r="D509" s="12" cm="1">
        <f t="array" ref="D509:L509">_xlfn.XLOOKUP(B509,'Medical Examinations'!A$2:A$2336,'Medical Examinations'!B$2:J$2336)</f>
        <v>24.64</v>
      </c>
      <c r="E509" s="12">
        <v>4.33</v>
      </c>
      <c r="F509" s="12" t="str">
        <v>No</v>
      </c>
      <c r="G509" s="12" t="str">
        <v>No</v>
      </c>
      <c r="H509" s="12" t="str">
        <v>No</v>
      </c>
      <c r="I509" s="12">
        <v>0</v>
      </c>
      <c r="J509" s="12" t="str">
        <v>yes</v>
      </c>
      <c r="K509" s="12" t="str">
        <v>Obesity</v>
      </c>
      <c r="L509" s="12" t="str">
        <v>Normal</v>
      </c>
      <c r="M509" s="12" t="str" cm="1">
        <f t="array" ref="M509:R509">_xlfn.XLOOKUP(B509,'Hospitalisation Details'!A$2:A$2344,'Hospitalisation Details'!E$2:J$2344)</f>
        <v>8-Nov-1980</v>
      </c>
      <c r="N509" s="13">
        <v>19515.54</v>
      </c>
      <c r="O509" s="12" t="str">
        <v>tier - 1</v>
      </c>
      <c r="P509" s="12" t="str">
        <v>tier - 1</v>
      </c>
      <c r="Q509" s="12" t="str">
        <v>R1013</v>
      </c>
      <c r="R509" s="12">
        <v>42</v>
      </c>
      <c r="S509" s="12" t="str" cm="1">
        <f t="array" ref="S509">_xlfn.IFS(R509&lt;18,"Below 18",R509&lt;=29,"Young Adults",R509&lt;=44,"Adults",R509&lt;=59,"Middle-Aged Adults",R509&lt;=65,"Older Adults",R509&gt;65,"Above 65")</f>
        <v>Adults</v>
      </c>
    </row>
    <row r="510" spans="2:19" ht="15.5" hidden="1" x14ac:dyDescent="0.35">
      <c r="B510" s="11" t="s">
        <v>1862</v>
      </c>
      <c r="C510" s="12" t="str">
        <f>VLOOKUP(B510,'Customer Names'!A$2:D$2336,3,0)</f>
        <v xml:space="preserve">  Brendan</v>
      </c>
      <c r="D510" s="12" cm="1">
        <f t="array" ref="D510:L510">_xlfn.XLOOKUP(B510,'Medical Examinations'!A$2:A$2336,'Medical Examinations'!B$2:J$2336)</f>
        <v>39.71</v>
      </c>
      <c r="E510" s="12">
        <v>5.83</v>
      </c>
      <c r="F510" s="12" t="str">
        <v>No</v>
      </c>
      <c r="G510" s="12" t="str">
        <v>No</v>
      </c>
      <c r="H510" s="12" t="str">
        <v>No</v>
      </c>
      <c r="I510" s="12">
        <v>1</v>
      </c>
      <c r="J510" s="12" t="str">
        <v>No</v>
      </c>
      <c r="K510" s="12" t="str">
        <v>Obesity</v>
      </c>
      <c r="L510" s="12" t="str">
        <v>Pre-Diabetes</v>
      </c>
      <c r="M510" s="12" t="str" cm="1">
        <f t="array" ref="M510:R510">_xlfn.XLOOKUP(B510,'Hospitalisation Details'!A$2:A$2344,'Hospitalisation Details'!E$2:J$2344)</f>
        <v>30-Nov-1987</v>
      </c>
      <c r="N510" s="13">
        <v>19496.72</v>
      </c>
      <c r="O510" s="12" t="str">
        <v>tier - 1</v>
      </c>
      <c r="P510" s="12" t="str">
        <v>tier - 3</v>
      </c>
      <c r="Q510" s="12" t="str">
        <v>R1019</v>
      </c>
      <c r="R510" s="12">
        <v>35</v>
      </c>
      <c r="S510" s="12" t="str" cm="1">
        <f t="array" ref="S510">_xlfn.IFS(R510&lt;18,"Below 18",R510&lt;=29,"Young Adults",R510&lt;=44,"Adults",R510&lt;=59,"Middle-Aged Adults",R510&lt;=65,"Older Adults",R510&gt;65,"Above 65")</f>
        <v>Adults</v>
      </c>
    </row>
    <row r="511" spans="2:19" ht="15.5" hidden="1" x14ac:dyDescent="0.35">
      <c r="B511" s="11" t="s">
        <v>1861</v>
      </c>
      <c r="C511" s="12" t="str">
        <f>VLOOKUP(B511,'Customer Names'!A$2:D$2336,3,0)</f>
        <v xml:space="preserve">  Amber R</v>
      </c>
      <c r="D511" s="12" cm="1">
        <f t="array" ref="D511:L511">_xlfn.XLOOKUP(B511,'Medical Examinations'!A$2:A$2336,'Medical Examinations'!B$2:J$2336)</f>
        <v>22.22</v>
      </c>
      <c r="E511" s="12">
        <v>5.5</v>
      </c>
      <c r="F511" s="12" t="str">
        <v>No</v>
      </c>
      <c r="G511" s="12" t="str">
        <v>No</v>
      </c>
      <c r="H511" s="12" t="str">
        <v>No</v>
      </c>
      <c r="I511" s="12">
        <v>0</v>
      </c>
      <c r="J511" s="12" t="str">
        <v>yes</v>
      </c>
      <c r="K511" s="12" t="str">
        <v>Obesity</v>
      </c>
      <c r="L511" s="12" t="str">
        <v>Normal</v>
      </c>
      <c r="M511" s="12" t="str" cm="1">
        <f t="array" ref="M511:R511">_xlfn.XLOOKUP(B511,'Hospitalisation Details'!A$2:A$2344,'Hospitalisation Details'!E$2:J$2344)</f>
        <v>15-Dec-1982</v>
      </c>
      <c r="N511" s="13">
        <v>19444.27</v>
      </c>
      <c r="O511" s="12" t="str">
        <v>tier - 1</v>
      </c>
      <c r="P511" s="12" t="str">
        <v>tier - 1</v>
      </c>
      <c r="Q511" s="12" t="str">
        <v>R1013</v>
      </c>
      <c r="R511" s="12">
        <v>40</v>
      </c>
      <c r="S511" s="12" t="str" cm="1">
        <f t="array" ref="S511">_xlfn.IFS(R511&lt;18,"Below 18",R511&lt;=29,"Young Adults",R511&lt;=44,"Adults",R511&lt;=59,"Middle-Aged Adults",R511&lt;=65,"Older Adults",R511&gt;65,"Above 65")</f>
        <v>Adults</v>
      </c>
    </row>
    <row r="512" spans="2:19" ht="15.5" hidden="1" x14ac:dyDescent="0.35">
      <c r="B512" s="11" t="s">
        <v>1860</v>
      </c>
      <c r="C512" s="12" t="str">
        <f>VLOOKUP(B512,'Customer Names'!A$2:D$2336,3,0)</f>
        <v xml:space="preserve">  Sean K</v>
      </c>
      <c r="D512" s="12" cm="1">
        <f t="array" ref="D512:L512">_xlfn.XLOOKUP(B512,'Medical Examinations'!A$2:A$2336,'Medical Examinations'!B$2:J$2336)</f>
        <v>33.344999999999999</v>
      </c>
      <c r="E512" s="12">
        <v>4.79</v>
      </c>
      <c r="F512" s="12" t="str">
        <v>No</v>
      </c>
      <c r="G512" s="12" t="str">
        <v>No</v>
      </c>
      <c r="H512" s="12" t="str">
        <v>Yes</v>
      </c>
      <c r="I512" s="12">
        <v>1</v>
      </c>
      <c r="J512" s="12" t="str">
        <v>No</v>
      </c>
      <c r="K512" s="12" t="str">
        <v>Obesity</v>
      </c>
      <c r="L512" s="12" t="str">
        <v>Normal</v>
      </c>
      <c r="M512" s="12" t="str" cm="1">
        <f t="array" ref="M512:R512">_xlfn.XLOOKUP(B512,'Hospitalisation Details'!A$2:A$2344,'Hospitalisation Details'!E$2:J$2344)</f>
        <v>6-Sep-1993</v>
      </c>
      <c r="N512" s="13">
        <v>19442.349999999999</v>
      </c>
      <c r="O512" s="12" t="str">
        <v>tier - 1</v>
      </c>
      <c r="P512" s="12" t="str">
        <v>tier - 3</v>
      </c>
      <c r="Q512" s="12" t="str">
        <v>R1012</v>
      </c>
      <c r="R512" s="12">
        <v>29</v>
      </c>
      <c r="S512" s="12" t="str" cm="1">
        <f t="array" ref="S512">_xlfn.IFS(R512&lt;18,"Below 18",R512&lt;=29,"Young Adults",R512&lt;=44,"Adults",R512&lt;=59,"Middle-Aged Adults",R512&lt;=65,"Older Adults",R512&gt;65,"Above 65")</f>
        <v>Young Adults</v>
      </c>
    </row>
    <row r="513" spans="2:19" ht="15.5" hidden="1" x14ac:dyDescent="0.35">
      <c r="B513" s="11" t="s">
        <v>1859</v>
      </c>
      <c r="C513" s="12" t="str">
        <f>VLOOKUP(B513,'Customer Names'!A$2:D$2336,3,0)</f>
        <v xml:space="preserve">  Rick</v>
      </c>
      <c r="D513" s="12" cm="1">
        <f t="array" ref="D513:L513">_xlfn.XLOOKUP(B513,'Medical Examinations'!A$2:A$2336,'Medical Examinations'!B$2:J$2336)</f>
        <v>24.42</v>
      </c>
      <c r="E513" s="12">
        <v>5.81</v>
      </c>
      <c r="F513" s="12" t="str">
        <v>No</v>
      </c>
      <c r="G513" s="12" t="str">
        <v>No</v>
      </c>
      <c r="H513" s="12" t="str">
        <v>No</v>
      </c>
      <c r="I513" s="12">
        <v>1</v>
      </c>
      <c r="J513" s="12" t="str">
        <v>yes</v>
      </c>
      <c r="K513" s="12" t="str">
        <v>Obesity</v>
      </c>
      <c r="L513" s="12" t="str">
        <v>Pre-Diabetes</v>
      </c>
      <c r="M513" s="12" t="str" cm="1">
        <f t="array" ref="M513:R513">_xlfn.XLOOKUP(B513,'Hospitalisation Details'!A$2:A$2344,'Hospitalisation Details'!E$2:J$2344)</f>
        <v>30-Jun-1987</v>
      </c>
      <c r="N513" s="13">
        <v>19362</v>
      </c>
      <c r="O513" s="12" t="str">
        <v>tier - 1</v>
      </c>
      <c r="P513" s="12" t="str">
        <v>tier - 3</v>
      </c>
      <c r="Q513" s="12" t="str">
        <v>R1013</v>
      </c>
      <c r="R513" s="12">
        <v>35</v>
      </c>
      <c r="S513" s="12" t="str" cm="1">
        <f t="array" ref="S513">_xlfn.IFS(R513&lt;18,"Below 18",R513&lt;=29,"Young Adults",R513&lt;=44,"Adults",R513&lt;=59,"Middle-Aged Adults",R513&lt;=65,"Older Adults",R513&gt;65,"Above 65")</f>
        <v>Adults</v>
      </c>
    </row>
    <row r="514" spans="2:19" ht="15.5" hidden="1" x14ac:dyDescent="0.35">
      <c r="B514" s="11" t="s">
        <v>1858</v>
      </c>
      <c r="C514" s="12" t="str">
        <f>VLOOKUP(B514,'Customer Names'!A$2:D$2336,3,0)</f>
        <v xml:space="preserve">  Matthew</v>
      </c>
      <c r="D514" s="12" cm="1">
        <f t="array" ref="D514:L514">_xlfn.XLOOKUP(B514,'Medical Examinations'!A$2:A$2336,'Medical Examinations'!B$2:J$2336)</f>
        <v>29.81</v>
      </c>
      <c r="E514" s="12">
        <v>5.58</v>
      </c>
      <c r="F514" s="12" t="str">
        <v>No</v>
      </c>
      <c r="G514" s="12" t="str">
        <v>No</v>
      </c>
      <c r="H514" s="12" t="str">
        <v>No</v>
      </c>
      <c r="I514" s="12">
        <v>0</v>
      </c>
      <c r="J514" s="12" t="str">
        <v>yes</v>
      </c>
      <c r="K514" s="12" t="str">
        <v>Obesity</v>
      </c>
      <c r="L514" s="12" t="str">
        <v>Normal</v>
      </c>
      <c r="M514" s="12" t="str" cm="1">
        <f t="array" ref="M514:R514">_xlfn.XLOOKUP(B514,'Hospitalisation Details'!A$2:A$2344,'Hospitalisation Details'!E$2:J$2344)</f>
        <v>24-Aug-1991</v>
      </c>
      <c r="N514" s="13">
        <v>19350.37</v>
      </c>
      <c r="O514" s="12" t="str">
        <v>tier - 1</v>
      </c>
      <c r="P514" s="12" t="str">
        <v>tier - 3</v>
      </c>
      <c r="Q514" s="12" t="str">
        <v>R1013</v>
      </c>
      <c r="R514" s="12">
        <v>31</v>
      </c>
      <c r="S514" s="12" t="str" cm="1">
        <f t="array" ref="S514">_xlfn.IFS(R514&lt;18,"Below 18",R514&lt;=29,"Young Adults",R514&lt;=44,"Adults",R514&lt;=59,"Middle-Aged Adults",R514&lt;=65,"Older Adults",R514&gt;65,"Above 65")</f>
        <v>Adults</v>
      </c>
    </row>
    <row r="515" spans="2:19" ht="15.5" hidden="1" x14ac:dyDescent="0.35">
      <c r="B515" s="11" t="s">
        <v>1857</v>
      </c>
      <c r="C515" s="12" t="str">
        <f>VLOOKUP(B515,'Customer Names'!A$2:D$2336,3,0)</f>
        <v xml:space="preserve">  Brady</v>
      </c>
      <c r="D515" s="12" cm="1">
        <f t="array" ref="D515:L515">_xlfn.XLOOKUP(B515,'Medical Examinations'!A$2:A$2336,'Medical Examinations'!B$2:J$2336)</f>
        <v>51.18</v>
      </c>
      <c r="E515" s="12">
        <v>4.4000000000000004</v>
      </c>
      <c r="F515" s="12" t="str">
        <v>yes</v>
      </c>
      <c r="G515" s="12" t="str">
        <v>No</v>
      </c>
      <c r="H515" s="12" t="str">
        <v>No</v>
      </c>
      <c r="I515" s="12">
        <v>2</v>
      </c>
      <c r="J515" s="12" t="str">
        <v>No</v>
      </c>
      <c r="K515" s="12" t="str">
        <v>Obesity</v>
      </c>
      <c r="L515" s="12" t="str">
        <v>Normal</v>
      </c>
      <c r="M515" s="12" t="str" cm="1">
        <f t="array" ref="M515:R515">_xlfn.XLOOKUP(B515,'Hospitalisation Details'!A$2:A$2344,'Hospitalisation Details'!E$2:J$2344)</f>
        <v>15-Nov-1966</v>
      </c>
      <c r="N515" s="13">
        <v>19321.060000000001</v>
      </c>
      <c r="O515" s="12" t="str">
        <v>tier - 1</v>
      </c>
      <c r="P515" s="12" t="str">
        <v>tier - 1</v>
      </c>
      <c r="Q515" s="12" t="str">
        <v>R1012</v>
      </c>
      <c r="R515" s="12">
        <v>56</v>
      </c>
      <c r="S515" s="12" t="str" cm="1">
        <f t="array" ref="S515">_xlfn.IFS(R515&lt;18,"Below 18",R515&lt;=29,"Young Adults",R515&lt;=44,"Adults",R515&lt;=59,"Middle-Aged Adults",R515&lt;=65,"Older Adults",R515&gt;65,"Above 65")</f>
        <v>Middle-Aged Adults</v>
      </c>
    </row>
    <row r="516" spans="2:19" ht="15.5" hidden="1" x14ac:dyDescent="0.35">
      <c r="B516" s="11" t="s">
        <v>1856</v>
      </c>
      <c r="C516" s="12" t="str">
        <f>VLOOKUP(B516,'Customer Names'!A$2:D$2336,3,0)</f>
        <v xml:space="preserve">  Kameko</v>
      </c>
      <c r="D516" s="12" cm="1">
        <f t="array" ref="D516:L516">_xlfn.XLOOKUP(B516,'Medical Examinations'!A$2:A$2336,'Medical Examinations'!B$2:J$2336)</f>
        <v>51.37</v>
      </c>
      <c r="E516" s="12">
        <v>8.18</v>
      </c>
      <c r="F516" s="12" t="str">
        <v>yes</v>
      </c>
      <c r="G516" s="12" t="str">
        <v>No</v>
      </c>
      <c r="H516" s="12" t="str">
        <v>No</v>
      </c>
      <c r="I516" s="12">
        <v>0</v>
      </c>
      <c r="J516" s="12" t="str">
        <v>No</v>
      </c>
      <c r="K516" s="12" t="str">
        <v>Obesity</v>
      </c>
      <c r="L516" s="12" t="str">
        <v>Diabetes</v>
      </c>
      <c r="M516" s="12" t="str" cm="1">
        <f t="array" ref="M516:R516">_xlfn.XLOOKUP(B516,'Hospitalisation Details'!A$2:A$2344,'Hospitalisation Details'!E$2:J$2344)</f>
        <v>29-Jul-1967</v>
      </c>
      <c r="N516" s="13">
        <v>19259.96</v>
      </c>
      <c r="O516" s="12" t="str">
        <v>tier - 1</v>
      </c>
      <c r="P516" s="12" t="str">
        <v>tier - 1</v>
      </c>
      <c r="Q516" s="12" t="str">
        <v>R1012</v>
      </c>
      <c r="R516" s="12">
        <v>55</v>
      </c>
      <c r="S516" s="12" t="str" cm="1">
        <f t="array" ref="S516">_xlfn.IFS(R516&lt;18,"Below 18",R516&lt;=29,"Young Adults",R516&lt;=44,"Adults",R516&lt;=59,"Middle-Aged Adults",R516&lt;=65,"Older Adults",R516&gt;65,"Above 65")</f>
        <v>Middle-Aged Adults</v>
      </c>
    </row>
    <row r="517" spans="2:19" ht="15.5" hidden="1" x14ac:dyDescent="0.35">
      <c r="B517" s="11" t="s">
        <v>1855</v>
      </c>
      <c r="C517" s="12" t="str">
        <f>VLOOKUP(B517,'Customer Names'!A$2:D$2336,3,0)</f>
        <v xml:space="preserve">  Jeremy A</v>
      </c>
      <c r="D517" s="12" cm="1">
        <f t="array" ref="D517:L517">_xlfn.XLOOKUP(B517,'Medical Examinations'!A$2:A$2336,'Medical Examinations'!B$2:J$2336)</f>
        <v>36.19</v>
      </c>
      <c r="E517" s="12">
        <v>5.52</v>
      </c>
      <c r="F517" s="12" t="str">
        <v>yes</v>
      </c>
      <c r="G517" s="12" t="str">
        <v>No</v>
      </c>
      <c r="H517" s="12" t="str">
        <v>No</v>
      </c>
      <c r="I517" s="12">
        <v>0</v>
      </c>
      <c r="J517" s="12" t="str">
        <v>No</v>
      </c>
      <c r="K517" s="12" t="str">
        <v>Obesity</v>
      </c>
      <c r="L517" s="12" t="str">
        <v>Normal</v>
      </c>
      <c r="M517" s="12" t="str" cm="1">
        <f t="array" ref="M517:R517">_xlfn.XLOOKUP(B517,'Hospitalisation Details'!A$2:A$2344,'Hospitalisation Details'!E$2:J$2344)</f>
        <v>28-Dec-1985</v>
      </c>
      <c r="N517" s="13">
        <v>19214.71</v>
      </c>
      <c r="O517" s="12" t="str">
        <v>tier - 1</v>
      </c>
      <c r="P517" s="12" t="str">
        <v>tier - 3</v>
      </c>
      <c r="Q517" s="12" t="str">
        <v>R1013</v>
      </c>
      <c r="R517" s="12">
        <v>37</v>
      </c>
      <c r="S517" s="12" t="str" cm="1">
        <f t="array" ref="S517">_xlfn.IFS(R517&lt;18,"Below 18",R517&lt;=29,"Young Adults",R517&lt;=44,"Adults",R517&lt;=59,"Middle-Aged Adults",R517&lt;=65,"Older Adults",R517&gt;65,"Above 65")</f>
        <v>Adults</v>
      </c>
    </row>
    <row r="518" spans="2:19" ht="15.5" hidden="1" x14ac:dyDescent="0.35">
      <c r="B518" s="11" t="s">
        <v>1854</v>
      </c>
      <c r="C518" s="12" t="str">
        <f>VLOOKUP(B518,'Customer Names'!A$2:D$2336,3,0)</f>
        <v xml:space="preserve">  Daniel</v>
      </c>
      <c r="D518" s="12" cm="1">
        <f t="array" ref="D518:L518">_xlfn.XLOOKUP(B518,'Medical Examinations'!A$2:A$2336,'Medical Examinations'!B$2:J$2336)</f>
        <v>25.9</v>
      </c>
      <c r="E518" s="12">
        <v>4.84</v>
      </c>
      <c r="F518" s="12" t="str">
        <v>No</v>
      </c>
      <c r="G518" s="12" t="str">
        <v>No</v>
      </c>
      <c r="H518" s="12" t="str">
        <v>No</v>
      </c>
      <c r="I518" s="12">
        <v>0</v>
      </c>
      <c r="J518" s="12" t="str">
        <v>yes</v>
      </c>
      <c r="K518" s="12" t="str">
        <v>Obesity</v>
      </c>
      <c r="L518" s="12" t="str">
        <v>Normal</v>
      </c>
      <c r="M518" s="12" t="str" cm="1">
        <f t="array" ref="M518:R518">_xlfn.XLOOKUP(B518,'Hospitalisation Details'!A$2:A$2344,'Hospitalisation Details'!E$2:J$2344)</f>
        <v>16-Sep-1991</v>
      </c>
      <c r="N518" s="13">
        <v>19199.939999999999</v>
      </c>
      <c r="O518" s="12" t="str">
        <v>tier - 1</v>
      </c>
      <c r="P518" s="12" t="str">
        <v>tier - 3</v>
      </c>
      <c r="Q518" s="12" t="str">
        <v>R1011</v>
      </c>
      <c r="R518" s="12">
        <v>31</v>
      </c>
      <c r="S518" s="12" t="str" cm="1">
        <f t="array" ref="S518">_xlfn.IFS(R518&lt;18,"Below 18",R518&lt;=29,"Young Adults",R518&lt;=44,"Adults",R518&lt;=59,"Middle-Aged Adults",R518&lt;=65,"Older Adults",R518&gt;65,"Above 65")</f>
        <v>Adults</v>
      </c>
    </row>
    <row r="519" spans="2:19" ht="15.5" hidden="1" x14ac:dyDescent="0.35">
      <c r="B519" s="11" t="s">
        <v>1853</v>
      </c>
      <c r="C519" s="12" t="str">
        <f>VLOOKUP(B519,'Customer Names'!A$2:D$2336,3,0)</f>
        <v xml:space="preserve">  Amanda</v>
      </c>
      <c r="D519" s="12" cm="1">
        <f t="array" ref="D519:L519">_xlfn.XLOOKUP(B519,'Medical Examinations'!A$2:A$2336,'Medical Examinations'!B$2:J$2336)</f>
        <v>35.72</v>
      </c>
      <c r="E519" s="12">
        <v>4.08</v>
      </c>
      <c r="F519" s="12" t="str">
        <v>No</v>
      </c>
      <c r="G519" s="12" t="str">
        <v>No</v>
      </c>
      <c r="H519" s="12" t="str">
        <v>Yes</v>
      </c>
      <c r="I519" s="12">
        <v>1</v>
      </c>
      <c r="J519" s="12" t="str">
        <v>No</v>
      </c>
      <c r="K519" s="12" t="str">
        <v>Obesity</v>
      </c>
      <c r="L519" s="12" t="str">
        <v>Normal</v>
      </c>
      <c r="M519" s="12" t="str" cm="1">
        <f t="array" ref="M519:R519">_xlfn.XLOOKUP(B519,'Hospitalisation Details'!A$2:A$2344,'Hospitalisation Details'!E$2:J$2344)</f>
        <v>2-Jul-1979</v>
      </c>
      <c r="N519" s="13">
        <v>19144.580000000002</v>
      </c>
      <c r="O519" s="12" t="str">
        <v>tier - 1</v>
      </c>
      <c r="P519" s="12" t="str">
        <v>tier - 1</v>
      </c>
      <c r="Q519" s="12" t="str">
        <v>R1024</v>
      </c>
      <c r="R519" s="12">
        <v>43</v>
      </c>
      <c r="S519" s="12" t="str" cm="1">
        <f t="array" ref="S519">_xlfn.IFS(R519&lt;18,"Below 18",R519&lt;=29,"Young Adults",R519&lt;=44,"Adults",R519&lt;=59,"Middle-Aged Adults",R519&lt;=65,"Older Adults",R519&gt;65,"Above 65")</f>
        <v>Adults</v>
      </c>
    </row>
    <row r="520" spans="2:19" ht="15.5" hidden="1" x14ac:dyDescent="0.35">
      <c r="B520" s="11" t="s">
        <v>1852</v>
      </c>
      <c r="C520" s="12" t="str">
        <f>VLOOKUP(B520,'Customer Names'!A$2:D$2336,3,0)</f>
        <v xml:space="preserve">  Karen</v>
      </c>
      <c r="D520" s="12" cm="1">
        <f t="array" ref="D520:L520">_xlfn.XLOOKUP(B520,'Medical Examinations'!A$2:A$2336,'Medical Examinations'!B$2:J$2336)</f>
        <v>27.94</v>
      </c>
      <c r="E520" s="12">
        <v>4.4800000000000004</v>
      </c>
      <c r="F520" s="12" t="str">
        <v>No</v>
      </c>
      <c r="G520" s="12" t="str">
        <v>No</v>
      </c>
      <c r="H520" s="12" t="str">
        <v>Yes</v>
      </c>
      <c r="I520" s="12">
        <v>1</v>
      </c>
      <c r="J520" s="12" t="str">
        <v>yes</v>
      </c>
      <c r="K520" s="12" t="str">
        <v>Overweight</v>
      </c>
      <c r="L520" s="12" t="str">
        <v>Normal</v>
      </c>
      <c r="M520" s="12" t="str" cm="1">
        <f t="array" ref="M520:R520">_xlfn.XLOOKUP(B520,'Hospitalisation Details'!A$2:A$2344,'Hospitalisation Details'!E$2:J$2344)</f>
        <v>28-Sep-1993</v>
      </c>
      <c r="N520" s="13">
        <v>19107.78</v>
      </c>
      <c r="O520" s="12" t="str">
        <v>tier - 1</v>
      </c>
      <c r="P520" s="12" t="str">
        <v>tier - 2</v>
      </c>
      <c r="Q520" s="12" t="str">
        <v>R1013</v>
      </c>
      <c r="R520" s="12">
        <v>29</v>
      </c>
      <c r="S520" s="12" t="str" cm="1">
        <f t="array" ref="S520">_xlfn.IFS(R520&lt;18,"Below 18",R520&lt;=29,"Young Adults",R520&lt;=44,"Adults",R520&lt;=59,"Middle-Aged Adults",R520&lt;=65,"Older Adults",R520&gt;65,"Above 65")</f>
        <v>Young Adults</v>
      </c>
    </row>
    <row r="521" spans="2:19" ht="15.5" hidden="1" x14ac:dyDescent="0.35">
      <c r="B521" s="11" t="s">
        <v>1851</v>
      </c>
      <c r="C521" s="12" t="str">
        <f>VLOOKUP(B521,'Customer Names'!A$2:D$2336,3,0)</f>
        <v xml:space="preserve">  Gregory</v>
      </c>
      <c r="D521" s="12" cm="1">
        <f t="array" ref="D521:L521">_xlfn.XLOOKUP(B521,'Medical Examinations'!A$2:A$2336,'Medical Examinations'!B$2:J$2336)</f>
        <v>27.1</v>
      </c>
      <c r="E521" s="12">
        <v>5.73</v>
      </c>
      <c r="F521" s="12" t="str">
        <v>No</v>
      </c>
      <c r="G521" s="12" t="str">
        <v>No</v>
      </c>
      <c r="H521" s="12" t="str">
        <v>No</v>
      </c>
      <c r="I521" s="12">
        <v>0</v>
      </c>
      <c r="J521" s="12" t="str">
        <v>yes</v>
      </c>
      <c r="K521" s="12" t="str">
        <v>Overweight</v>
      </c>
      <c r="L521" s="12" t="str">
        <v>Pre-Diabetes</v>
      </c>
      <c r="M521" s="12" t="str" cm="1">
        <f t="array" ref="M521:R521">_xlfn.XLOOKUP(B521,'Hospitalisation Details'!A$2:A$2344,'Hospitalisation Details'!E$2:J$2344)</f>
        <v>5-Jun-1989</v>
      </c>
      <c r="N521" s="13">
        <v>19040.88</v>
      </c>
      <c r="O521" s="12" t="str">
        <v>tier - 1</v>
      </c>
      <c r="P521" s="12" t="str">
        <v>tier - 3</v>
      </c>
      <c r="Q521" s="12" t="str">
        <v>R1011</v>
      </c>
      <c r="R521" s="12">
        <v>34</v>
      </c>
      <c r="S521" s="12" t="str" cm="1">
        <f t="array" ref="S521">_xlfn.IFS(R521&lt;18,"Below 18",R521&lt;=29,"Young Adults",R521&lt;=44,"Adults",R521&lt;=59,"Middle-Aged Adults",R521&lt;=65,"Older Adults",R521&gt;65,"Above 65")</f>
        <v>Adults</v>
      </c>
    </row>
    <row r="522" spans="2:19" ht="15.5" hidden="1" x14ac:dyDescent="0.35">
      <c r="B522" s="11" t="s">
        <v>1850</v>
      </c>
      <c r="C522" s="12" t="str">
        <f>VLOOKUP(B522,'Customer Names'!A$2:D$2336,3,0)</f>
        <v xml:space="preserve">  Sabine</v>
      </c>
      <c r="D522" s="12" cm="1">
        <f t="array" ref="D522:L522">_xlfn.XLOOKUP(B522,'Medical Examinations'!A$2:A$2336,'Medical Examinations'!B$2:J$2336)</f>
        <v>18.3</v>
      </c>
      <c r="E522" s="12">
        <v>5.46</v>
      </c>
      <c r="F522" s="12" t="str">
        <v>yes</v>
      </c>
      <c r="G522" s="12" t="str">
        <v>No</v>
      </c>
      <c r="H522" s="12" t="str">
        <v>Yes</v>
      </c>
      <c r="I522" s="12">
        <v>1</v>
      </c>
      <c r="J522" s="12" t="str">
        <v>yes</v>
      </c>
      <c r="K522" s="12" t="str">
        <v>Obesity</v>
      </c>
      <c r="L522" s="12" t="str">
        <v>Normal</v>
      </c>
      <c r="M522" s="12" t="str" cm="1">
        <f t="array" ref="M522:R522">_xlfn.XLOOKUP(B522,'Hospitalisation Details'!A$2:A$2344,'Hospitalisation Details'!E$2:J$2344)</f>
        <v>19-Dec-1983</v>
      </c>
      <c r="N522" s="13">
        <v>19023.259999999998</v>
      </c>
      <c r="O522" s="12" t="str">
        <v>tier - 1</v>
      </c>
      <c r="P522" s="12" t="str">
        <v>tier - 3</v>
      </c>
      <c r="Q522" s="12" t="str">
        <v>R1011</v>
      </c>
      <c r="R522" s="12">
        <v>39</v>
      </c>
      <c r="S522" s="12" t="str" cm="1">
        <f t="array" ref="S522">_xlfn.IFS(R522&lt;18,"Below 18",R522&lt;=29,"Young Adults",R522&lt;=44,"Adults",R522&lt;=59,"Middle-Aged Adults",R522&lt;=65,"Older Adults",R522&gt;65,"Above 65")</f>
        <v>Adults</v>
      </c>
    </row>
    <row r="523" spans="2:19" ht="15.5" hidden="1" x14ac:dyDescent="0.35">
      <c r="B523" s="11" t="s">
        <v>1849</v>
      </c>
      <c r="C523" s="12" t="str">
        <f>VLOOKUP(B523,'Customer Names'!A$2:D$2336,3,0)</f>
        <v xml:space="preserve">  Joseph</v>
      </c>
      <c r="D523" s="12" cm="1">
        <f t="array" ref="D523:L523">_xlfn.XLOOKUP(B523,'Medical Examinations'!A$2:A$2336,'Medical Examinations'!B$2:J$2336)</f>
        <v>25.3</v>
      </c>
      <c r="E523" s="12">
        <v>5.0199999999999996</v>
      </c>
      <c r="F523" s="12" t="str">
        <v>yes</v>
      </c>
      <c r="G523" s="12" t="str">
        <v>No</v>
      </c>
      <c r="H523" s="12" t="str">
        <v>No</v>
      </c>
      <c r="I523" s="12">
        <v>1</v>
      </c>
      <c r="J523" s="12" t="str">
        <v>yes</v>
      </c>
      <c r="K523" s="12" t="str">
        <v>Obesity</v>
      </c>
      <c r="L523" s="12" t="str">
        <v>Normal</v>
      </c>
      <c r="M523" s="12" t="str" cm="1">
        <f t="array" ref="M523:R523">_xlfn.XLOOKUP(B523,'Hospitalisation Details'!A$2:A$2344,'Hospitalisation Details'!E$2:J$2344)</f>
        <v>24-Oct-1988</v>
      </c>
      <c r="N523" s="13">
        <v>18972.5</v>
      </c>
      <c r="O523" s="12" t="str">
        <v>tier - 1</v>
      </c>
      <c r="P523" s="12" t="str">
        <v>tier - 3</v>
      </c>
      <c r="Q523" s="12" t="str">
        <v>R1013</v>
      </c>
      <c r="R523" s="12">
        <v>34</v>
      </c>
      <c r="S523" s="12" t="str" cm="1">
        <f t="array" ref="S523">_xlfn.IFS(R523&lt;18,"Below 18",R523&lt;=29,"Young Adults",R523&lt;=44,"Adults",R523&lt;=59,"Middle-Aged Adults",R523&lt;=65,"Older Adults",R523&gt;65,"Above 65")</f>
        <v>Adults</v>
      </c>
    </row>
    <row r="524" spans="2:19" ht="15.5" hidden="1" x14ac:dyDescent="0.35">
      <c r="B524" s="11" t="s">
        <v>1848</v>
      </c>
      <c r="C524" s="12" t="str">
        <f>VLOOKUP(B524,'Customer Names'!A$2:D$2336,3,0)</f>
        <v xml:space="preserve">  Adam</v>
      </c>
      <c r="D524" s="12" cm="1">
        <f t="array" ref="D524:L524">_xlfn.XLOOKUP(B524,'Medical Examinations'!A$2:A$2336,'Medical Examinations'!B$2:J$2336)</f>
        <v>38.83</v>
      </c>
      <c r="E524" s="12">
        <v>6.36</v>
      </c>
      <c r="F524" s="12" t="str">
        <v>No</v>
      </c>
      <c r="G524" s="12" t="str">
        <v>No</v>
      </c>
      <c r="H524" s="12" t="str">
        <v>No</v>
      </c>
      <c r="I524" s="12">
        <v>1</v>
      </c>
      <c r="J524" s="12" t="str">
        <v>No</v>
      </c>
      <c r="K524" s="12" t="str">
        <v>Obesity</v>
      </c>
      <c r="L524" s="12" t="str">
        <v>Pre-Diabetes</v>
      </c>
      <c r="M524" s="12" t="str" cm="1">
        <f t="array" ref="M524:R524">_xlfn.XLOOKUP(B524,'Hospitalisation Details'!A$2:A$2344,'Hospitalisation Details'!E$2:J$2344)</f>
        <v>30-Nov-1992</v>
      </c>
      <c r="N524" s="13">
        <v>18963.169999999998</v>
      </c>
      <c r="O524" s="12" t="str">
        <v>tier - 1</v>
      </c>
      <c r="P524" s="12" t="str">
        <v>tier - 1</v>
      </c>
      <c r="Q524" s="12" t="str">
        <v>R1013</v>
      </c>
      <c r="R524" s="12">
        <v>30</v>
      </c>
      <c r="S524" s="12" t="str" cm="1">
        <f t="array" ref="S524">_xlfn.IFS(R524&lt;18,"Below 18",R524&lt;=29,"Young Adults",R524&lt;=44,"Adults",R524&lt;=59,"Middle-Aged Adults",R524&lt;=65,"Older Adults",R524&gt;65,"Above 65")</f>
        <v>Adults</v>
      </c>
    </row>
    <row r="525" spans="2:19" ht="15.5" hidden="1" x14ac:dyDescent="0.35">
      <c r="B525" s="11" t="s">
        <v>1847</v>
      </c>
      <c r="C525" s="12" t="str">
        <f>VLOOKUP(B525,'Customer Names'!A$2:D$2336,3,0)</f>
        <v xml:space="preserve">  Karolyn A</v>
      </c>
      <c r="D525" s="12" cm="1">
        <f t="array" ref="D525:L525">_xlfn.XLOOKUP(B525,'Medical Examinations'!A$2:A$2336,'Medical Examinations'!B$2:J$2336)</f>
        <v>27.6</v>
      </c>
      <c r="E525" s="12">
        <v>5.36</v>
      </c>
      <c r="F525" s="12" t="str">
        <v>No</v>
      </c>
      <c r="G525" s="12" t="str">
        <v>No</v>
      </c>
      <c r="H525" s="12" t="str">
        <v>No</v>
      </c>
      <c r="I525" s="12">
        <v>1</v>
      </c>
      <c r="J525" s="12" t="str">
        <v>No</v>
      </c>
      <c r="K525" s="12" t="str">
        <v>Obesity</v>
      </c>
      <c r="L525" s="12" t="str">
        <v>Normal</v>
      </c>
      <c r="M525" s="12" t="str" cm="1">
        <f t="array" ref="M525:R525">_xlfn.XLOOKUP(B525,'Hospitalisation Details'!A$2:A$2344,'Hospitalisation Details'!E$2:J$2344)</f>
        <v>6-Aug-1998</v>
      </c>
      <c r="N525" s="13">
        <v>18955.22</v>
      </c>
      <c r="O525" s="12" t="str">
        <v>tier - 1</v>
      </c>
      <c r="P525" s="12" t="str">
        <v>tier - 3</v>
      </c>
      <c r="Q525" s="12" t="str">
        <v>R1011</v>
      </c>
      <c r="R525" s="12">
        <v>24</v>
      </c>
      <c r="S525" s="12" t="str" cm="1">
        <f t="array" ref="S525">_xlfn.IFS(R525&lt;18,"Below 18",R525&lt;=29,"Young Adults",R525&lt;=44,"Adults",R525&lt;=59,"Middle-Aged Adults",R525&lt;=65,"Older Adults",R525&gt;65,"Above 65")</f>
        <v>Young Adults</v>
      </c>
    </row>
    <row r="526" spans="2:19" ht="15.5" hidden="1" x14ac:dyDescent="0.35">
      <c r="B526" s="11" t="s">
        <v>1846</v>
      </c>
      <c r="C526" s="12" t="str">
        <f>VLOOKUP(B526,'Customer Names'!A$2:D$2336,3,0)</f>
        <v xml:space="preserve">  Anita L</v>
      </c>
      <c r="D526" s="12" cm="1">
        <f t="array" ref="D526:L526">_xlfn.XLOOKUP(B526,'Medical Examinations'!A$2:A$2336,'Medical Examinations'!B$2:J$2336)</f>
        <v>46.4</v>
      </c>
      <c r="E526" s="12">
        <v>8.3699999999999992</v>
      </c>
      <c r="F526" s="12" t="str">
        <v>yes</v>
      </c>
      <c r="G526" s="12" t="str">
        <v>No</v>
      </c>
      <c r="H526" s="12" t="str">
        <v>Yes</v>
      </c>
      <c r="I526" s="12">
        <v>1</v>
      </c>
      <c r="J526" s="12" t="str">
        <v>No</v>
      </c>
      <c r="K526" s="12" t="str">
        <v>Normal Weight</v>
      </c>
      <c r="L526" s="12" t="str">
        <v>Diabetes</v>
      </c>
      <c r="M526" s="12" t="str" cm="1">
        <f t="array" ref="M526:R526">_xlfn.XLOOKUP(B526,'Hospitalisation Details'!A$2:A$2344,'Hospitalisation Details'!E$2:J$2344)</f>
        <v>20-Oct-1963</v>
      </c>
      <c r="N526" s="13">
        <v>18954.560000000001</v>
      </c>
      <c r="O526" s="12" t="str">
        <v>tier - 1</v>
      </c>
      <c r="P526" s="12" t="str">
        <v>tier - 1</v>
      </c>
      <c r="Q526" s="12" t="str">
        <v>R1026</v>
      </c>
      <c r="R526" s="12">
        <v>59</v>
      </c>
      <c r="S526" s="12" t="str" cm="1">
        <f t="array" ref="S526">_xlfn.IFS(R526&lt;18,"Below 18",R526&lt;=29,"Young Adults",R526&lt;=44,"Adults",R526&lt;=59,"Middle-Aged Adults",R526&lt;=65,"Older Adults",R526&gt;65,"Above 65")</f>
        <v>Middle-Aged Adults</v>
      </c>
    </row>
    <row r="527" spans="2:19" ht="15.5" hidden="1" x14ac:dyDescent="0.35">
      <c r="B527" s="11" t="s">
        <v>1845</v>
      </c>
      <c r="C527" s="12" t="str">
        <f>VLOOKUP(B527,'Customer Names'!A$2:D$2336,3,0)</f>
        <v xml:space="preserve">  Laura E</v>
      </c>
      <c r="D527" s="12" cm="1">
        <f t="array" ref="D527:L527">_xlfn.XLOOKUP(B527,'Medical Examinations'!A$2:A$2336,'Medical Examinations'!B$2:J$2336)</f>
        <v>51.92</v>
      </c>
      <c r="E527" s="12">
        <v>5.18</v>
      </c>
      <c r="F527" s="12" t="str">
        <v>yes</v>
      </c>
      <c r="G527" s="12" t="str">
        <v>No</v>
      </c>
      <c r="H527" s="12" t="str">
        <v>Yes</v>
      </c>
      <c r="I527" s="12">
        <v>1</v>
      </c>
      <c r="J527" s="12" t="str">
        <v>No</v>
      </c>
      <c r="K527" s="12" t="str">
        <v>Obesity</v>
      </c>
      <c r="L527" s="12" t="str">
        <v>Normal</v>
      </c>
      <c r="M527" s="12" t="str" cm="1">
        <f t="array" ref="M527:R527">_xlfn.XLOOKUP(B527,'Hospitalisation Details'!A$2:A$2344,'Hospitalisation Details'!E$2:J$2344)</f>
        <v>3-Aug-1969</v>
      </c>
      <c r="N527" s="13">
        <v>18932.810000000001</v>
      </c>
      <c r="O527" s="12" t="str">
        <v>tier - 1</v>
      </c>
      <c r="P527" s="12" t="str">
        <v>tier - 3</v>
      </c>
      <c r="Q527" s="12" t="str">
        <v>R1012</v>
      </c>
      <c r="R527" s="12">
        <v>53</v>
      </c>
      <c r="S527" s="12" t="str" cm="1">
        <f t="array" ref="S527">_xlfn.IFS(R527&lt;18,"Below 18",R527&lt;=29,"Young Adults",R527&lt;=44,"Adults",R527&lt;=59,"Middle-Aged Adults",R527&lt;=65,"Older Adults",R527&gt;65,"Above 65")</f>
        <v>Middle-Aged Adults</v>
      </c>
    </row>
    <row r="528" spans="2:19" ht="15.5" hidden="1" x14ac:dyDescent="0.35">
      <c r="B528" s="11" t="s">
        <v>1844</v>
      </c>
      <c r="C528" s="12" t="str">
        <f>VLOOKUP(B528,'Customer Names'!A$2:D$2336,3,0)</f>
        <v xml:space="preserve">  Sarah</v>
      </c>
      <c r="D528" s="12" cm="1">
        <f t="array" ref="D528:L528">_xlfn.XLOOKUP(B528,'Medical Examinations'!A$2:A$2336,'Medical Examinations'!B$2:J$2336)</f>
        <v>32.395000000000003</v>
      </c>
      <c r="E528" s="12">
        <v>5.68</v>
      </c>
      <c r="F528" s="12" t="str">
        <v>yes</v>
      </c>
      <c r="G528" s="12" t="str">
        <v>No</v>
      </c>
      <c r="H528" s="12" t="str">
        <v>No</v>
      </c>
      <c r="I528" s="12">
        <v>1</v>
      </c>
      <c r="J528" s="12" t="str">
        <v>No</v>
      </c>
      <c r="K528" s="12" t="str">
        <v>Obesity</v>
      </c>
      <c r="L528" s="12" t="str">
        <v>Normal</v>
      </c>
      <c r="M528" s="12" t="str" cm="1">
        <f t="array" ref="M528:R528">_xlfn.XLOOKUP(B528,'Hospitalisation Details'!A$2:A$2344,'Hospitalisation Details'!E$2:J$2344)</f>
        <v>27-Sep-1995</v>
      </c>
      <c r="N528" s="13">
        <v>18903.490000000002</v>
      </c>
      <c r="O528" s="12" t="str">
        <v>tier - 1</v>
      </c>
      <c r="P528" s="12" t="str">
        <v>tier - 2</v>
      </c>
      <c r="Q528" s="12" t="str">
        <v>R1024</v>
      </c>
      <c r="R528" s="12">
        <v>27</v>
      </c>
      <c r="S528" s="12" t="str" cm="1">
        <f t="array" ref="S528">_xlfn.IFS(R528&lt;18,"Below 18",R528&lt;=29,"Young Adults",R528&lt;=44,"Adults",R528&lt;=59,"Middle-Aged Adults",R528&lt;=65,"Older Adults",R528&gt;65,"Above 65")</f>
        <v>Young Adults</v>
      </c>
    </row>
    <row r="529" spans="2:19" ht="15.5" hidden="1" x14ac:dyDescent="0.35">
      <c r="B529" s="11" t="s">
        <v>1843</v>
      </c>
      <c r="C529" s="12" t="str">
        <f>VLOOKUP(B529,'Customer Names'!A$2:D$2336,3,0)</f>
        <v xml:space="preserve">  Ashley E</v>
      </c>
      <c r="D529" s="12" cm="1">
        <f t="array" ref="D529:L529">_xlfn.XLOOKUP(B529,'Medical Examinations'!A$2:A$2336,'Medical Examinations'!B$2:J$2336)</f>
        <v>46.19</v>
      </c>
      <c r="E529" s="12">
        <v>7.31</v>
      </c>
      <c r="F529" s="12" t="str">
        <v>yes</v>
      </c>
      <c r="G529" s="12" t="str">
        <v>No</v>
      </c>
      <c r="H529" s="12" t="str">
        <v>Yes</v>
      </c>
      <c r="I529" s="12">
        <v>1</v>
      </c>
      <c r="J529" s="12" t="str">
        <v>No</v>
      </c>
      <c r="K529" s="12" t="str">
        <v>Obesity</v>
      </c>
      <c r="L529" s="12" t="str">
        <v>Diabetes</v>
      </c>
      <c r="M529" s="12" t="str" cm="1">
        <f t="array" ref="M529:R529">_xlfn.XLOOKUP(B529,'Hospitalisation Details'!A$2:A$2344,'Hospitalisation Details'!E$2:J$2344)</f>
        <v>6-Dec-1963</v>
      </c>
      <c r="N529" s="13">
        <v>18883.330000000002</v>
      </c>
      <c r="O529" s="12" t="str">
        <v>tier - 1</v>
      </c>
      <c r="P529" s="12" t="str">
        <v>tier - 1</v>
      </c>
      <c r="Q529" s="12" t="str">
        <v>R1026</v>
      </c>
      <c r="R529" s="12">
        <v>59</v>
      </c>
      <c r="S529" s="12" t="str" cm="1">
        <f t="array" ref="S529">_xlfn.IFS(R529&lt;18,"Below 18",R529&lt;=29,"Young Adults",R529&lt;=44,"Adults",R529&lt;=59,"Middle-Aged Adults",R529&lt;=65,"Older Adults",R529&gt;65,"Above 65")</f>
        <v>Middle-Aged Adults</v>
      </c>
    </row>
    <row r="530" spans="2:19" ht="15.5" hidden="1" x14ac:dyDescent="0.35">
      <c r="B530" s="11" t="s">
        <v>1842</v>
      </c>
      <c r="C530" s="12" t="str">
        <f>VLOOKUP(B530,'Customer Names'!A$2:D$2336,3,0)</f>
        <v xml:space="preserve">  Lindsey</v>
      </c>
      <c r="D530" s="12" cm="1">
        <f t="array" ref="D530:L530">_xlfn.XLOOKUP(B530,'Medical Examinations'!A$2:A$2336,'Medical Examinations'!B$2:J$2336)</f>
        <v>27.93</v>
      </c>
      <c r="E530" s="12">
        <v>4.67</v>
      </c>
      <c r="F530" s="12" t="str">
        <v>No</v>
      </c>
      <c r="G530" s="12" t="str">
        <v>No</v>
      </c>
      <c r="H530" s="12" t="str">
        <v>Yes</v>
      </c>
      <c r="I530" s="12">
        <v>1</v>
      </c>
      <c r="J530" s="12" t="str">
        <v>No</v>
      </c>
      <c r="K530" s="12" t="str">
        <v>Obesity</v>
      </c>
      <c r="L530" s="12" t="str">
        <v>Normal</v>
      </c>
      <c r="M530" s="12" t="str" cm="1">
        <f t="array" ref="M530:R530">_xlfn.XLOOKUP(B530,'Hospitalisation Details'!A$2:A$2344,'Hospitalisation Details'!E$2:J$2344)</f>
        <v>24-Jul-2003</v>
      </c>
      <c r="N530" s="13">
        <v>18838.7</v>
      </c>
      <c r="O530" s="12" t="str">
        <v>tier - 1</v>
      </c>
      <c r="P530" s="12" t="str">
        <v>tier - 3</v>
      </c>
      <c r="Q530" s="12" t="str">
        <v>R1012</v>
      </c>
      <c r="R530" s="12">
        <v>19</v>
      </c>
      <c r="S530" s="12" t="str" cm="1">
        <f t="array" ref="S530">_xlfn.IFS(R530&lt;18,"Below 18",R530&lt;=29,"Young Adults",R530&lt;=44,"Adults",R530&lt;=59,"Middle-Aged Adults",R530&lt;=65,"Older Adults",R530&gt;65,"Above 65")</f>
        <v>Young Adults</v>
      </c>
    </row>
    <row r="531" spans="2:19" ht="15.5" hidden="1" x14ac:dyDescent="0.35">
      <c r="B531" s="11" t="s">
        <v>1841</v>
      </c>
      <c r="C531" s="12" t="str">
        <f>VLOOKUP(B531,'Customer Names'!A$2:D$2336,3,0)</f>
        <v xml:space="preserve">  Alan</v>
      </c>
      <c r="D531" s="12" cm="1">
        <f t="array" ref="D531:L531">_xlfn.XLOOKUP(B531,'Medical Examinations'!A$2:A$2336,'Medical Examinations'!B$2:J$2336)</f>
        <v>45.62</v>
      </c>
      <c r="E531" s="12">
        <v>6.87</v>
      </c>
      <c r="F531" s="12" t="str">
        <v>No</v>
      </c>
      <c r="G531" s="12" t="str">
        <v>No</v>
      </c>
      <c r="H531" s="12" t="str">
        <v>No</v>
      </c>
      <c r="I531" s="12">
        <v>0</v>
      </c>
      <c r="J531" s="12" t="str">
        <v>No</v>
      </c>
      <c r="K531" s="12" t="str">
        <v>Obesity</v>
      </c>
      <c r="L531" s="12" t="str">
        <v>Diabetes</v>
      </c>
      <c r="M531" s="12" t="str" cm="1">
        <f t="array" ref="M531:R531">_xlfn.XLOOKUP(B531,'Hospitalisation Details'!A$2:A$2344,'Hospitalisation Details'!E$2:J$2344)</f>
        <v>18-Dec-1962</v>
      </c>
      <c r="N531" s="13">
        <v>18815.53</v>
      </c>
      <c r="O531" s="12" t="str">
        <v>tier - 1</v>
      </c>
      <c r="P531" s="12" t="str">
        <v>tier - 1</v>
      </c>
      <c r="Q531" s="12" t="str">
        <v>R1023</v>
      </c>
      <c r="R531" s="12">
        <v>60</v>
      </c>
      <c r="S531" s="12" t="str" cm="1">
        <f t="array" ref="S531">_xlfn.IFS(R531&lt;18,"Below 18",R531&lt;=29,"Young Adults",R531&lt;=44,"Adults",R531&lt;=59,"Middle-Aged Adults",R531&lt;=65,"Older Adults",R531&gt;65,"Above 65")</f>
        <v>Older Adults</v>
      </c>
    </row>
    <row r="532" spans="2:19" ht="15.5" hidden="1" x14ac:dyDescent="0.35">
      <c r="B532" s="11" t="s">
        <v>1840</v>
      </c>
      <c r="C532" s="12" t="str">
        <f>VLOOKUP(B532,'Customer Names'!A$2:D$2336,3,0)</f>
        <v xml:space="preserve">  Dan R</v>
      </c>
      <c r="D532" s="12" cm="1">
        <f t="array" ref="D532:L532">_xlfn.XLOOKUP(B532,'Medical Examinations'!A$2:A$2336,'Medical Examinations'!B$2:J$2336)</f>
        <v>35.31</v>
      </c>
      <c r="E532" s="12">
        <v>5.87</v>
      </c>
      <c r="F532" s="12" t="str">
        <v>No</v>
      </c>
      <c r="G532" s="12" t="str">
        <v>No</v>
      </c>
      <c r="H532" s="12" t="str">
        <v>Yes</v>
      </c>
      <c r="I532" s="12">
        <v>1</v>
      </c>
      <c r="J532" s="12" t="str">
        <v>No</v>
      </c>
      <c r="K532" s="12" t="str">
        <v>Obesity</v>
      </c>
      <c r="L532" s="12" t="str">
        <v>Pre-Diabetes</v>
      </c>
      <c r="M532" s="12" t="str" cm="1">
        <f t="array" ref="M532:R532">_xlfn.XLOOKUP(B532,'Hospitalisation Details'!A$2:A$2344,'Hospitalisation Details'!E$2:J$2344)</f>
        <v>15-Oct-1979</v>
      </c>
      <c r="N532" s="13">
        <v>18806.150000000001</v>
      </c>
      <c r="O532" s="12" t="str">
        <v>tier - 1</v>
      </c>
      <c r="P532" s="12" t="str">
        <v>tier - 2</v>
      </c>
      <c r="Q532" s="12" t="str">
        <v>R1013</v>
      </c>
      <c r="R532" s="12">
        <v>43</v>
      </c>
      <c r="S532" s="12" t="str" cm="1">
        <f t="array" ref="S532">_xlfn.IFS(R532&lt;18,"Below 18",R532&lt;=29,"Young Adults",R532&lt;=44,"Adults",R532&lt;=59,"Middle-Aged Adults",R532&lt;=65,"Older Adults",R532&gt;65,"Above 65")</f>
        <v>Adults</v>
      </c>
    </row>
    <row r="533" spans="2:19" ht="15.5" hidden="1" x14ac:dyDescent="0.35">
      <c r="B533" s="11" t="s">
        <v>1839</v>
      </c>
      <c r="C533" s="12" t="str">
        <f>VLOOKUP(B533,'Customer Names'!A$2:D$2336,3,0)</f>
        <v xml:space="preserve">  Katie</v>
      </c>
      <c r="D533" s="12" cm="1">
        <f t="array" ref="D533:L533">_xlfn.XLOOKUP(B533,'Medical Examinations'!A$2:A$2336,'Medical Examinations'!B$2:J$2336)</f>
        <v>30.4</v>
      </c>
      <c r="E533" s="12">
        <v>4.07</v>
      </c>
      <c r="F533" s="12" t="str">
        <v>yes</v>
      </c>
      <c r="G533" s="12" t="str">
        <v>No</v>
      </c>
      <c r="H533" s="12" t="str">
        <v>No</v>
      </c>
      <c r="I533" s="12">
        <v>1</v>
      </c>
      <c r="J533" s="12" t="str">
        <v>No</v>
      </c>
      <c r="K533" s="12" t="str">
        <v>Obesity</v>
      </c>
      <c r="L533" s="12" t="str">
        <v>Normal</v>
      </c>
      <c r="M533" s="12" t="str" cm="1">
        <f t="array" ref="M533:R533">_xlfn.XLOOKUP(B533,'Hospitalisation Details'!A$2:A$2344,'Hospitalisation Details'!E$2:J$2344)</f>
        <v>28-Nov-1995</v>
      </c>
      <c r="N533" s="13">
        <v>18804.75</v>
      </c>
      <c r="O533" s="12" t="str">
        <v>tier - 1</v>
      </c>
      <c r="P533" s="12" t="str">
        <v>tier - 1</v>
      </c>
      <c r="Q533" s="12" t="str">
        <v>R1012</v>
      </c>
      <c r="R533" s="12">
        <v>27</v>
      </c>
      <c r="S533" s="12" t="str" cm="1">
        <f t="array" ref="S533">_xlfn.IFS(R533&lt;18,"Below 18",R533&lt;=29,"Young Adults",R533&lt;=44,"Adults",R533&lt;=59,"Middle-Aged Adults",R533&lt;=65,"Older Adults",R533&gt;65,"Above 65")</f>
        <v>Young Adults</v>
      </c>
    </row>
    <row r="534" spans="2:19" ht="15.5" hidden="1" x14ac:dyDescent="0.35">
      <c r="B534" s="11" t="s">
        <v>1838</v>
      </c>
      <c r="C534" s="12" t="str">
        <f>VLOOKUP(B534,'Customer Names'!A$2:D$2336,3,0)</f>
        <v xml:space="preserve">  Eric</v>
      </c>
      <c r="D534" s="12" cm="1">
        <f t="array" ref="D534:L534">_xlfn.XLOOKUP(B534,'Medical Examinations'!A$2:A$2336,'Medical Examinations'!B$2:J$2336)</f>
        <v>20.13</v>
      </c>
      <c r="E534" s="12">
        <v>6.47</v>
      </c>
      <c r="F534" s="12" t="str">
        <v>No</v>
      </c>
      <c r="G534" s="12" t="str">
        <v>No</v>
      </c>
      <c r="H534" s="12" t="str">
        <v>Yes</v>
      </c>
      <c r="I534" s="12">
        <v>1</v>
      </c>
      <c r="J534" s="12" t="str">
        <v>yes</v>
      </c>
      <c r="K534" s="12" t="str">
        <v>Obesity</v>
      </c>
      <c r="L534" s="12" t="str">
        <v>Pre-Diabetes</v>
      </c>
      <c r="M534" s="12" t="str" cm="1">
        <f t="array" ref="M534:R534">_xlfn.XLOOKUP(B534,'Hospitalisation Details'!A$2:A$2344,'Hospitalisation Details'!E$2:J$2344)</f>
        <v>19-Nov-1979</v>
      </c>
      <c r="N534" s="13">
        <v>18767.740000000002</v>
      </c>
      <c r="O534" s="12" t="str">
        <v>tier - 1</v>
      </c>
      <c r="P534" s="12" t="str">
        <v>tier - 1</v>
      </c>
      <c r="Q534" s="12" t="str">
        <v>R1013</v>
      </c>
      <c r="R534" s="12">
        <v>43</v>
      </c>
      <c r="S534" s="12" t="str" cm="1">
        <f t="array" ref="S534">_xlfn.IFS(R534&lt;18,"Below 18",R534&lt;=29,"Young Adults",R534&lt;=44,"Adults",R534&lt;=59,"Middle-Aged Adults",R534&lt;=65,"Older Adults",R534&gt;65,"Above 65")</f>
        <v>Adults</v>
      </c>
    </row>
    <row r="535" spans="2:19" ht="15.5" hidden="1" x14ac:dyDescent="0.35">
      <c r="B535" s="11" t="s">
        <v>1837</v>
      </c>
      <c r="C535" s="12" t="str">
        <f>VLOOKUP(B535,'Customer Names'!A$2:D$2336,3,0)</f>
        <v xml:space="preserve">  Cathryn</v>
      </c>
      <c r="D535" s="12" cm="1">
        <f t="array" ref="D535:L535">_xlfn.XLOOKUP(B535,'Medical Examinations'!A$2:A$2336,'Medical Examinations'!B$2:J$2336)</f>
        <v>23.655000000000001</v>
      </c>
      <c r="E535" s="12">
        <v>5.14</v>
      </c>
      <c r="F535" s="12" t="str">
        <v>No</v>
      </c>
      <c r="G535" s="12" t="str">
        <v>No</v>
      </c>
      <c r="H535" s="12" t="str">
        <v>No</v>
      </c>
      <c r="I535" s="12">
        <v>1</v>
      </c>
      <c r="J535" s="12" t="str">
        <v>yes</v>
      </c>
      <c r="K535" s="12" t="str">
        <v>Obesity</v>
      </c>
      <c r="L535" s="12" t="str">
        <v>Normal</v>
      </c>
      <c r="M535" s="12" t="str" cm="1">
        <f t="array" ref="M535:R535">_xlfn.XLOOKUP(B535,'Hospitalisation Details'!A$2:A$2344,'Hospitalisation Details'!E$2:J$2344)</f>
        <v>27-Dec-1992</v>
      </c>
      <c r="N535" s="13">
        <v>18765.88</v>
      </c>
      <c r="O535" s="12" t="str">
        <v>tier - 1</v>
      </c>
      <c r="P535" s="12" t="str">
        <v>tier - 2</v>
      </c>
      <c r="Q535" s="12" t="str">
        <v>R1012</v>
      </c>
      <c r="R535" s="12">
        <v>30</v>
      </c>
      <c r="S535" s="12" t="str" cm="1">
        <f t="array" ref="S535">_xlfn.IFS(R535&lt;18,"Below 18",R535&lt;=29,"Young Adults",R535&lt;=44,"Adults",R535&lt;=59,"Middle-Aged Adults",R535&lt;=65,"Older Adults",R535&gt;65,"Above 65")</f>
        <v>Adults</v>
      </c>
    </row>
    <row r="536" spans="2:19" ht="15.5" hidden="1" x14ac:dyDescent="0.35">
      <c r="B536" s="11" t="s">
        <v>1836</v>
      </c>
      <c r="C536" s="12" t="str">
        <f>VLOOKUP(B536,'Customer Names'!A$2:D$2336,3,0)</f>
        <v xml:space="preserve">  Brendan</v>
      </c>
      <c r="D536" s="12" cm="1">
        <f t="array" ref="D536:L536">_xlfn.XLOOKUP(B536,'Medical Examinations'!A$2:A$2336,'Medical Examinations'!B$2:J$2336)</f>
        <v>49.05</v>
      </c>
      <c r="E536" s="12">
        <v>9.77</v>
      </c>
      <c r="F536" s="12" t="str">
        <v>yes</v>
      </c>
      <c r="G536" s="12" t="str">
        <v>No</v>
      </c>
      <c r="H536" s="12" t="str">
        <v>No</v>
      </c>
      <c r="I536" s="12">
        <v>0</v>
      </c>
      <c r="J536" s="12" t="str">
        <v>No</v>
      </c>
      <c r="K536" s="12" t="str">
        <v>Obesity</v>
      </c>
      <c r="L536" s="12" t="str">
        <v>Diabetes</v>
      </c>
      <c r="M536" s="12" t="str" cm="1">
        <f t="array" ref="M536:R536">_xlfn.XLOOKUP(B536,'Hospitalisation Details'!A$2:A$2344,'Hospitalisation Details'!E$2:J$2344)</f>
        <v>30-Aug-1967</v>
      </c>
      <c r="N536" s="13">
        <v>18694.689999999999</v>
      </c>
      <c r="O536" s="12" t="str">
        <v>tier - 1</v>
      </c>
      <c r="P536" s="12" t="str">
        <v>tier - 1</v>
      </c>
      <c r="Q536" s="12" t="str">
        <v>R1023</v>
      </c>
      <c r="R536" s="12">
        <v>55</v>
      </c>
      <c r="S536" s="12" t="str" cm="1">
        <f t="array" ref="S536">_xlfn.IFS(R536&lt;18,"Below 18",R536&lt;=29,"Young Adults",R536&lt;=44,"Adults",R536&lt;=59,"Middle-Aged Adults",R536&lt;=65,"Older Adults",R536&gt;65,"Above 65")</f>
        <v>Middle-Aged Adults</v>
      </c>
    </row>
    <row r="537" spans="2:19" ht="15.5" hidden="1" x14ac:dyDescent="0.35">
      <c r="B537" s="11" t="s">
        <v>1835</v>
      </c>
      <c r="C537" s="12" t="str">
        <f>VLOOKUP(B537,'Customer Names'!A$2:D$2336,3,0)</f>
        <v xml:space="preserve">  Shauna</v>
      </c>
      <c r="D537" s="12" cm="1">
        <f t="array" ref="D537:L537">_xlfn.XLOOKUP(B537,'Medical Examinations'!A$2:A$2336,'Medical Examinations'!B$2:J$2336)</f>
        <v>51.94</v>
      </c>
      <c r="E537" s="12">
        <v>8.8000000000000007</v>
      </c>
      <c r="F537" s="12" t="str">
        <v>yes</v>
      </c>
      <c r="G537" s="12" t="str">
        <v>No</v>
      </c>
      <c r="H537" s="12" t="str">
        <v>No</v>
      </c>
      <c r="I537" s="12">
        <v>2</v>
      </c>
      <c r="J537" s="12" t="str">
        <v>No</v>
      </c>
      <c r="K537" s="12" t="str">
        <v>Obesity</v>
      </c>
      <c r="L537" s="12" t="str">
        <v>Diabetes</v>
      </c>
      <c r="M537" s="12" t="str" cm="1">
        <f t="array" ref="M537:R537">_xlfn.XLOOKUP(B537,'Hospitalisation Details'!A$2:A$2344,'Hospitalisation Details'!E$2:J$2344)</f>
        <v>17-Oct-1970</v>
      </c>
      <c r="N537" s="13">
        <v>18682.740000000002</v>
      </c>
      <c r="O537" s="12" t="str">
        <v>tier - 1</v>
      </c>
      <c r="P537" s="12" t="str">
        <v>tier - 3</v>
      </c>
      <c r="Q537" s="12" t="str">
        <v>R1012</v>
      </c>
      <c r="R537" s="12">
        <v>52</v>
      </c>
      <c r="S537" s="12" t="str" cm="1">
        <f t="array" ref="S537">_xlfn.IFS(R537&lt;18,"Below 18",R537&lt;=29,"Young Adults",R537&lt;=44,"Adults",R537&lt;=59,"Middle-Aged Adults",R537&lt;=65,"Older Adults",R537&gt;65,"Above 65")</f>
        <v>Middle-Aged Adults</v>
      </c>
    </row>
    <row r="538" spans="2:19" ht="15.5" hidden="1" x14ac:dyDescent="0.35">
      <c r="B538" s="11" t="s">
        <v>1834</v>
      </c>
      <c r="C538" s="12" t="str">
        <f>VLOOKUP(B538,'Customer Names'!A$2:D$2336,3,0)</f>
        <v xml:space="preserve">  Terence</v>
      </c>
      <c r="D538" s="12" cm="1">
        <f t="array" ref="D538:L538">_xlfn.XLOOKUP(B538,'Medical Examinations'!A$2:A$2336,'Medical Examinations'!B$2:J$2336)</f>
        <v>29.83</v>
      </c>
      <c r="E538" s="12">
        <v>5.84</v>
      </c>
      <c r="F538" s="12" t="str">
        <v>No</v>
      </c>
      <c r="G538" s="12" t="str">
        <v>No</v>
      </c>
      <c r="H538" s="12" t="str">
        <v>No</v>
      </c>
      <c r="I538" s="12">
        <v>1</v>
      </c>
      <c r="J538" s="12" t="str">
        <v>yes</v>
      </c>
      <c r="K538" s="12" t="str">
        <v>Obesity</v>
      </c>
      <c r="L538" s="12" t="str">
        <v>Pre-Diabetes</v>
      </c>
      <c r="M538" s="12" t="str" cm="1">
        <f t="array" ref="M538:R538">_xlfn.XLOOKUP(B538,'Hospitalisation Details'!A$2:A$2344,'Hospitalisation Details'!E$2:J$2344)</f>
        <v>23-Sep-1998</v>
      </c>
      <c r="N538" s="13">
        <v>18648.419999999998</v>
      </c>
      <c r="O538" s="12" t="str">
        <v>tier - 1</v>
      </c>
      <c r="P538" s="12" t="str">
        <v>tier - 1</v>
      </c>
      <c r="Q538" s="12" t="str">
        <v>R1019</v>
      </c>
      <c r="R538" s="12">
        <v>24</v>
      </c>
      <c r="S538" s="12" t="str" cm="1">
        <f t="array" ref="S538">_xlfn.IFS(R538&lt;18,"Below 18",R538&lt;=29,"Young Adults",R538&lt;=44,"Adults",R538&lt;=59,"Middle-Aged Adults",R538&lt;=65,"Older Adults",R538&gt;65,"Above 65")</f>
        <v>Young Adults</v>
      </c>
    </row>
    <row r="539" spans="2:19" ht="15.5" x14ac:dyDescent="0.35">
      <c r="B539" s="11" t="s">
        <v>1833</v>
      </c>
      <c r="C539" s="12" t="str">
        <f>VLOOKUP(B539,'Customer Names'!A$2:D$2336,3,0)</f>
        <v xml:space="preserve">  Marisol</v>
      </c>
      <c r="D539" s="12" cm="1">
        <f t="array" ref="D539:L539">_xlfn.XLOOKUP(B539,'Medical Examinations'!A$2:A$2336,'Medical Examinations'!B$2:J$2336)</f>
        <v>22.6</v>
      </c>
      <c r="E539" s="12">
        <v>10.43</v>
      </c>
      <c r="F539" s="12" t="str">
        <v>yes</v>
      </c>
      <c r="G539" s="12" t="str">
        <v>No</v>
      </c>
      <c r="H539" s="12" t="str">
        <v>No</v>
      </c>
      <c r="I539" s="12">
        <v>1</v>
      </c>
      <c r="J539" s="12" t="str">
        <v>yes</v>
      </c>
      <c r="K539" s="12" t="str">
        <v>Overweight</v>
      </c>
      <c r="L539" s="12" t="str">
        <v>Diabetes</v>
      </c>
      <c r="M539" s="12" t="str" cm="1">
        <f t="array" ref="M539:R539">_xlfn.XLOOKUP(B539,'Hospitalisation Details'!A$2:A$2344,'Hospitalisation Details'!E$2:J$2344)</f>
        <v>12-Aug-1986</v>
      </c>
      <c r="N539" s="13">
        <v>18608.259999999998</v>
      </c>
      <c r="O539" s="12" t="str">
        <v>tier - 1</v>
      </c>
      <c r="P539" s="12" t="str">
        <v>tier - 3</v>
      </c>
      <c r="Q539" s="12" t="str">
        <v>R1011</v>
      </c>
      <c r="R539" s="12">
        <v>36</v>
      </c>
      <c r="S539" s="12" t="str" cm="1">
        <f t="array" ref="S539">_xlfn.IFS(R539&lt;18,"Below 18",R539&lt;=29,"Young Adults",R539&lt;=44,"Adults",R539&lt;=59,"Middle-Aged Adults",R539&lt;=65,"Older Adults",R539&gt;65,"Above 65")</f>
        <v>Adults</v>
      </c>
    </row>
    <row r="540" spans="2:19" ht="15.5" hidden="1" x14ac:dyDescent="0.35">
      <c r="B540" s="11" t="s">
        <v>1832</v>
      </c>
      <c r="C540" s="12" t="str">
        <f>VLOOKUP(B540,'Customer Names'!A$2:D$2336,3,0)</f>
        <v xml:space="preserve">  Lindsay</v>
      </c>
      <c r="D540" s="12" cm="1">
        <f t="array" ref="D540:L540">_xlfn.XLOOKUP(B540,'Medical Examinations'!A$2:A$2336,'Medical Examinations'!B$2:J$2336)</f>
        <v>46.69</v>
      </c>
      <c r="E540" s="12">
        <v>4.25</v>
      </c>
      <c r="F540" s="12" t="str">
        <v>yes</v>
      </c>
      <c r="G540" s="12" t="str">
        <v>No</v>
      </c>
      <c r="H540" s="12" t="str">
        <v>No</v>
      </c>
      <c r="I540" s="12">
        <v>1</v>
      </c>
      <c r="J540" s="12" t="str">
        <v>No</v>
      </c>
      <c r="K540" s="12" t="str">
        <v>Obesity</v>
      </c>
      <c r="L540" s="12" t="str">
        <v>Normal</v>
      </c>
      <c r="M540" s="12" t="str" cm="1">
        <f t="array" ref="M540:R540">_xlfn.XLOOKUP(B540,'Hospitalisation Details'!A$2:A$2344,'Hospitalisation Details'!E$2:J$2344)</f>
        <v>26-Sep-1964</v>
      </c>
      <c r="N540" s="13">
        <v>18443.11</v>
      </c>
      <c r="O540" s="12" t="str">
        <v>tier - 1</v>
      </c>
      <c r="P540" s="12" t="str">
        <v>tier - 2</v>
      </c>
      <c r="Q540" s="12" t="str">
        <v>R1012</v>
      </c>
      <c r="R540" s="12">
        <v>58</v>
      </c>
      <c r="S540" s="12" t="str" cm="1">
        <f t="array" ref="S540">_xlfn.IFS(R540&lt;18,"Below 18",R540&lt;=29,"Young Adults",R540&lt;=44,"Adults",R540&lt;=59,"Middle-Aged Adults",R540&lt;=65,"Older Adults",R540&gt;65,"Above 65")</f>
        <v>Middle-Aged Adults</v>
      </c>
    </row>
    <row r="541" spans="2:19" ht="15.5" hidden="1" x14ac:dyDescent="0.35">
      <c r="B541" s="11" t="s">
        <v>1831</v>
      </c>
      <c r="C541" s="12" t="str">
        <f>VLOOKUP(B541,'Customer Names'!A$2:D$2336,3,0)</f>
        <v xml:space="preserve">  Katie</v>
      </c>
      <c r="D541" s="12" cm="1">
        <f t="array" ref="D541:L541">_xlfn.XLOOKUP(B541,'Medical Examinations'!A$2:A$2336,'Medical Examinations'!B$2:J$2336)</f>
        <v>28.49</v>
      </c>
      <c r="E541" s="12">
        <v>4.8899999999999997</v>
      </c>
      <c r="F541" s="12" t="str">
        <v>No</v>
      </c>
      <c r="G541" s="12" t="str">
        <v>No</v>
      </c>
      <c r="H541" s="12" t="str">
        <v>No</v>
      </c>
      <c r="I541" s="12">
        <v>0</v>
      </c>
      <c r="J541" s="12" t="str">
        <v>yes</v>
      </c>
      <c r="K541" s="12" t="str">
        <v>Overweight</v>
      </c>
      <c r="L541" s="12" t="str">
        <v>Normal</v>
      </c>
      <c r="M541" s="12" t="str" cm="1">
        <f t="array" ref="M541:R541">_xlfn.XLOOKUP(B541,'Hospitalisation Details'!A$2:A$2344,'Hospitalisation Details'!E$2:J$2344)</f>
        <v>15-Dec-1999</v>
      </c>
      <c r="N541" s="13">
        <v>18328.240000000002</v>
      </c>
      <c r="O541" s="12" t="str">
        <v>tier - 1</v>
      </c>
      <c r="P541" s="12" t="str">
        <v>tier - 2</v>
      </c>
      <c r="Q541" s="12" t="str">
        <v>R1013</v>
      </c>
      <c r="R541" s="12">
        <v>23</v>
      </c>
      <c r="S541" s="12" t="str" cm="1">
        <f t="array" ref="S541">_xlfn.IFS(R541&lt;18,"Below 18",R541&lt;=29,"Young Adults",R541&lt;=44,"Adults",R541&lt;=59,"Middle-Aged Adults",R541&lt;=65,"Older Adults",R541&gt;65,"Above 65")</f>
        <v>Young Adults</v>
      </c>
    </row>
    <row r="542" spans="2:19" ht="15.5" hidden="1" x14ac:dyDescent="0.35">
      <c r="B542" s="11" t="s">
        <v>1830</v>
      </c>
      <c r="C542" s="12" t="str">
        <f>VLOOKUP(B542,'Customer Names'!A$2:D$2336,3,0)</f>
        <v xml:space="preserve">  Daniel</v>
      </c>
      <c r="D542" s="12" cm="1">
        <f t="array" ref="D542:L542">_xlfn.XLOOKUP(B542,'Medical Examinations'!A$2:A$2336,'Medical Examinations'!B$2:J$2336)</f>
        <v>28.5</v>
      </c>
      <c r="E542" s="12">
        <v>5.55</v>
      </c>
      <c r="F542" s="12" t="str">
        <v>yes</v>
      </c>
      <c r="G542" s="12" t="str">
        <v>No</v>
      </c>
      <c r="H542" s="12" t="str">
        <v>No</v>
      </c>
      <c r="I542" s="12">
        <v>1</v>
      </c>
      <c r="J542" s="12" t="str">
        <v>yes</v>
      </c>
      <c r="K542" s="12" t="str">
        <v>Obesity</v>
      </c>
      <c r="L542" s="12" t="str">
        <v>Normal</v>
      </c>
      <c r="M542" s="12" t="str" cm="1">
        <f t="array" ref="M542:R542">_xlfn.XLOOKUP(B542,'Hospitalisation Details'!A$2:A$2344,'Hospitalisation Details'!E$2:J$2344)</f>
        <v>4-Jul-1995</v>
      </c>
      <c r="N542" s="13">
        <v>18310.740000000002</v>
      </c>
      <c r="O542" s="12" t="str">
        <v>tier - 1</v>
      </c>
      <c r="P542" s="12" t="str">
        <v>tier - 3</v>
      </c>
      <c r="Q542" s="12" t="str">
        <v>R1012</v>
      </c>
      <c r="R542" s="12">
        <v>27</v>
      </c>
      <c r="S542" s="12" t="str" cm="1">
        <f t="array" ref="S542">_xlfn.IFS(R542&lt;18,"Below 18",R542&lt;=29,"Young Adults",R542&lt;=44,"Adults",R542&lt;=59,"Middle-Aged Adults",R542&lt;=65,"Older Adults",R542&gt;65,"Above 65")</f>
        <v>Young Adults</v>
      </c>
    </row>
    <row r="543" spans="2:19" ht="15.5" hidden="1" x14ac:dyDescent="0.35">
      <c r="B543" s="11" t="s">
        <v>1829</v>
      </c>
      <c r="C543" s="12" t="str">
        <f>VLOOKUP(B543,'Customer Names'!A$2:D$2336,3,0)</f>
        <v xml:space="preserve">  Brett W</v>
      </c>
      <c r="D543" s="12" cm="1">
        <f t="array" ref="D543:L543">_xlfn.XLOOKUP(B543,'Medical Examinations'!A$2:A$2336,'Medical Examinations'!B$2:J$2336)</f>
        <v>24.4</v>
      </c>
      <c r="E543" s="12">
        <v>4.5199999999999996</v>
      </c>
      <c r="F543" s="12" t="str">
        <v>No</v>
      </c>
      <c r="G543" s="12" t="str">
        <v>No</v>
      </c>
      <c r="H543" s="12" t="str">
        <v>No</v>
      </c>
      <c r="I543" s="12">
        <v>1</v>
      </c>
      <c r="J543" s="12" t="str">
        <v>yes</v>
      </c>
      <c r="K543" s="12" t="str">
        <v>Underweight</v>
      </c>
      <c r="L543" s="12" t="str">
        <v>Normal</v>
      </c>
      <c r="M543" s="12" t="str" cm="1">
        <f t="array" ref="M543:R543">_xlfn.XLOOKUP(B543,'Hospitalisation Details'!A$2:A$2344,'Hospitalisation Details'!E$2:J$2344)</f>
        <v>25-Dec-1992</v>
      </c>
      <c r="N543" s="13">
        <v>18259.22</v>
      </c>
      <c r="O543" s="12" t="str">
        <v>tier - 1</v>
      </c>
      <c r="P543" s="12" t="str">
        <v>tier - 3</v>
      </c>
      <c r="Q543" s="12" t="str">
        <v>R1011</v>
      </c>
      <c r="R543" s="12">
        <v>30</v>
      </c>
      <c r="S543" s="12" t="str" cm="1">
        <f t="array" ref="S543">_xlfn.IFS(R543&lt;18,"Below 18",R543&lt;=29,"Young Adults",R543&lt;=44,"Adults",R543&lt;=59,"Middle-Aged Adults",R543&lt;=65,"Older Adults",R543&gt;65,"Above 65")</f>
        <v>Adults</v>
      </c>
    </row>
    <row r="544" spans="2:19" ht="15.5" hidden="1" x14ac:dyDescent="0.35">
      <c r="B544" s="11" t="s">
        <v>1828</v>
      </c>
      <c r="C544" s="12" t="str">
        <f>VLOOKUP(B544,'Customer Names'!A$2:D$2336,3,0)</f>
        <v xml:space="preserve">  Dylan J</v>
      </c>
      <c r="D544" s="12" cm="1">
        <f t="array" ref="D544:L544">_xlfn.XLOOKUP(B544,'Medical Examinations'!A$2:A$2336,'Medical Examinations'!B$2:J$2336)</f>
        <v>29.15</v>
      </c>
      <c r="E544" s="12">
        <v>4.45</v>
      </c>
      <c r="F544" s="12" t="str">
        <v>yes</v>
      </c>
      <c r="G544" s="12" t="str">
        <v>No</v>
      </c>
      <c r="H544" s="12" t="str">
        <v>No</v>
      </c>
      <c r="I544" s="12">
        <v>1</v>
      </c>
      <c r="J544" s="12" t="str">
        <v>yes</v>
      </c>
      <c r="K544" s="12" t="str">
        <v>Obesity</v>
      </c>
      <c r="L544" s="12" t="str">
        <v>Normal</v>
      </c>
      <c r="M544" s="12" t="str" cm="1">
        <f t="array" ref="M544:R544">_xlfn.XLOOKUP(B544,'Hospitalisation Details'!A$2:A$2344,'Hospitalisation Details'!E$2:J$2344)</f>
        <v>3-Aug-1995</v>
      </c>
      <c r="N544" s="13">
        <v>18246.5</v>
      </c>
      <c r="O544" s="12" t="str">
        <v>tier - 1</v>
      </c>
      <c r="P544" s="12" t="str">
        <v>tier - 1</v>
      </c>
      <c r="Q544" s="12" t="str">
        <v>R1013</v>
      </c>
      <c r="R544" s="12">
        <v>27</v>
      </c>
      <c r="S544" s="12" t="str" cm="1">
        <f t="array" ref="S544">_xlfn.IFS(R544&lt;18,"Below 18",R544&lt;=29,"Young Adults",R544&lt;=44,"Adults",R544&lt;=59,"Middle-Aged Adults",R544&lt;=65,"Older Adults",R544&gt;65,"Above 65")</f>
        <v>Young Adults</v>
      </c>
    </row>
    <row r="545" spans="2:19" ht="15.5" hidden="1" x14ac:dyDescent="0.35">
      <c r="B545" s="11" t="s">
        <v>1827</v>
      </c>
      <c r="C545" s="12" t="str">
        <f>VLOOKUP(B545,'Customer Names'!A$2:D$2336,3,0)</f>
        <v xml:space="preserve">  Elizabeth</v>
      </c>
      <c r="D545" s="12" cm="1">
        <f t="array" ref="D545:L545">_xlfn.XLOOKUP(B545,'Medical Examinations'!A$2:A$2336,'Medical Examinations'!B$2:J$2336)</f>
        <v>27.28</v>
      </c>
      <c r="E545" s="12">
        <v>4.72</v>
      </c>
      <c r="F545" s="12" t="str">
        <v>No</v>
      </c>
      <c r="G545" s="12" t="str">
        <v>yes</v>
      </c>
      <c r="H545" s="12" t="str">
        <v>No</v>
      </c>
      <c r="I545" s="12">
        <v>1</v>
      </c>
      <c r="J545" s="12" t="str">
        <v>yes</v>
      </c>
      <c r="K545" s="12" t="str">
        <v>Obesity</v>
      </c>
      <c r="L545" s="12" t="str">
        <v>Normal</v>
      </c>
      <c r="M545" s="12" t="str" cm="1">
        <f t="array" ref="M545:R545">_xlfn.XLOOKUP(B545,'Hospitalisation Details'!A$2:A$2344,'Hospitalisation Details'!E$2:J$2344)</f>
        <v>10-Sep-2004</v>
      </c>
      <c r="N545" s="13">
        <v>18223.45</v>
      </c>
      <c r="O545" s="12" t="str">
        <v>tier - 1</v>
      </c>
      <c r="P545" s="12" t="str">
        <v>tier - 3</v>
      </c>
      <c r="Q545" s="12" t="str">
        <v>R1013</v>
      </c>
      <c r="R545" s="12">
        <v>18</v>
      </c>
      <c r="S545" s="12" t="str" cm="1">
        <f t="array" ref="S545">_xlfn.IFS(R545&lt;18,"Below 18",R545&lt;=29,"Young Adults",R545&lt;=44,"Adults",R545&lt;=59,"Middle-Aged Adults",R545&lt;=65,"Older Adults",R545&gt;65,"Above 65")</f>
        <v>Young Adults</v>
      </c>
    </row>
    <row r="546" spans="2:19" ht="15.5" hidden="1" x14ac:dyDescent="0.35">
      <c r="B546" s="11" t="s">
        <v>1826</v>
      </c>
      <c r="C546" s="12" t="str">
        <f>VLOOKUP(B546,'Customer Names'!A$2:D$2336,3,0)</f>
        <v xml:space="preserve">  Brooke M</v>
      </c>
      <c r="D546" s="12" cm="1">
        <f t="array" ref="D546:L546">_xlfn.XLOOKUP(B546,'Medical Examinations'!A$2:A$2336,'Medical Examinations'!B$2:J$2336)</f>
        <v>32.229999999999997</v>
      </c>
      <c r="E546" s="12">
        <v>4.6500000000000004</v>
      </c>
      <c r="F546" s="12" t="str">
        <v>yes</v>
      </c>
      <c r="G546" s="12" t="str">
        <v>No</v>
      </c>
      <c r="H546" s="12" t="str">
        <v>Yes</v>
      </c>
      <c r="I546" s="12">
        <v>1</v>
      </c>
      <c r="J546" s="12" t="str">
        <v>No</v>
      </c>
      <c r="K546" s="12" t="str">
        <v>Normal Weight</v>
      </c>
      <c r="L546" s="12" t="str">
        <v>Normal</v>
      </c>
      <c r="M546" s="12" t="str" cm="1">
        <f t="array" ref="M546:R546">_xlfn.XLOOKUP(B546,'Hospitalisation Details'!A$2:A$2344,'Hospitalisation Details'!E$2:J$2344)</f>
        <v>15-Jun-1997</v>
      </c>
      <c r="N546" s="13">
        <v>18218.16</v>
      </c>
      <c r="O546" s="12" t="str">
        <v>tier - 1</v>
      </c>
      <c r="P546" s="12" t="str">
        <v>tier - 1</v>
      </c>
      <c r="Q546" s="12" t="str">
        <v>R1013</v>
      </c>
      <c r="R546" s="12">
        <v>25</v>
      </c>
      <c r="S546" s="12" t="str" cm="1">
        <f t="array" ref="S546">_xlfn.IFS(R546&lt;18,"Below 18",R546&lt;=29,"Young Adults",R546&lt;=44,"Adults",R546&lt;=59,"Middle-Aged Adults",R546&lt;=65,"Older Adults",R546&gt;65,"Above 65")</f>
        <v>Young Adults</v>
      </c>
    </row>
    <row r="547" spans="2:19" ht="15.5" hidden="1" x14ac:dyDescent="0.35">
      <c r="B547" s="11" t="s">
        <v>1825</v>
      </c>
      <c r="C547" s="12" t="str">
        <f>VLOOKUP(B547,'Customer Names'!A$2:D$2336,3,0)</f>
        <v xml:space="preserve">  Teiko</v>
      </c>
      <c r="D547" s="12" cm="1">
        <f t="array" ref="D547:L547">_xlfn.XLOOKUP(B547,'Medical Examinations'!A$2:A$2336,'Medical Examinations'!B$2:J$2336)</f>
        <v>44.2</v>
      </c>
      <c r="E547" s="12">
        <v>11.34</v>
      </c>
      <c r="F547" s="12" t="str">
        <v>yes</v>
      </c>
      <c r="G547" s="12" t="str">
        <v>No</v>
      </c>
      <c r="H547" s="12" t="str">
        <v>Yes</v>
      </c>
      <c r="I547" s="12">
        <v>1</v>
      </c>
      <c r="J547" s="12" t="str">
        <v>No</v>
      </c>
      <c r="K547" s="12" t="str">
        <v>Overweight</v>
      </c>
      <c r="L547" s="12" t="str">
        <v>Diabetes</v>
      </c>
      <c r="M547" s="12" t="str" cm="1">
        <f t="array" ref="M547:R547">_xlfn.XLOOKUP(B547,'Hospitalisation Details'!A$2:A$2344,'Hospitalisation Details'!E$2:J$2344)</f>
        <v>4-Jul-1963</v>
      </c>
      <c r="N547" s="13">
        <v>18208.34</v>
      </c>
      <c r="O547" s="12" t="str">
        <v>tier - 1</v>
      </c>
      <c r="P547" s="12" t="str">
        <v>tier - 2</v>
      </c>
      <c r="Q547" s="12" t="str">
        <v>R1026</v>
      </c>
      <c r="R547" s="12">
        <v>59</v>
      </c>
      <c r="S547" s="12" t="str" cm="1">
        <f t="array" ref="S547">_xlfn.IFS(R547&lt;18,"Below 18",R547&lt;=29,"Young Adults",R547&lt;=44,"Adults",R547&lt;=59,"Middle-Aged Adults",R547&lt;=65,"Older Adults",R547&gt;65,"Above 65")</f>
        <v>Middle-Aged Adults</v>
      </c>
    </row>
    <row r="548" spans="2:19" ht="15.5" hidden="1" x14ac:dyDescent="0.35">
      <c r="B548" s="11" t="s">
        <v>1824</v>
      </c>
      <c r="C548" s="12" t="str">
        <f>VLOOKUP(B548,'Customer Names'!A$2:D$2336,3,0)</f>
        <v xml:space="preserve">  Zachary</v>
      </c>
      <c r="D548" s="12" cm="1">
        <f t="array" ref="D548:L548">_xlfn.XLOOKUP(B548,'Medical Examinations'!A$2:A$2336,'Medical Examinations'!B$2:J$2336)</f>
        <v>29.734999999999999</v>
      </c>
      <c r="E548" s="12">
        <v>4.53</v>
      </c>
      <c r="F548" s="12" t="str">
        <v>No</v>
      </c>
      <c r="G548" s="12" t="str">
        <v>No</v>
      </c>
      <c r="H548" s="12" t="str">
        <v>Yes</v>
      </c>
      <c r="I548" s="12">
        <v>1</v>
      </c>
      <c r="J548" s="12" t="str">
        <v>No</v>
      </c>
      <c r="K548" s="12" t="str">
        <v>Obesity</v>
      </c>
      <c r="L548" s="12" t="str">
        <v>Normal</v>
      </c>
      <c r="M548" s="12" t="str" cm="1">
        <f t="array" ref="M548:R548">_xlfn.XLOOKUP(B548,'Hospitalisation Details'!A$2:A$2344,'Hospitalisation Details'!E$2:J$2344)</f>
        <v>12-Jul-1993</v>
      </c>
      <c r="N548" s="13">
        <v>18157.88</v>
      </c>
      <c r="O548" s="12" t="str">
        <v>tier - 1</v>
      </c>
      <c r="P548" s="12" t="str">
        <v>tier - 1</v>
      </c>
      <c r="Q548" s="12" t="str">
        <v>R1012</v>
      </c>
      <c r="R548" s="12">
        <v>29</v>
      </c>
      <c r="S548" s="12" t="str" cm="1">
        <f t="array" ref="S548">_xlfn.IFS(R548&lt;18,"Below 18",R548&lt;=29,"Young Adults",R548&lt;=44,"Adults",R548&lt;=59,"Middle-Aged Adults",R548&lt;=65,"Older Adults",R548&gt;65,"Above 65")</f>
        <v>Young Adults</v>
      </c>
    </row>
    <row r="549" spans="2:19" ht="15.5" hidden="1" x14ac:dyDescent="0.35">
      <c r="B549" s="11" t="s">
        <v>1823</v>
      </c>
      <c r="C549" s="12" t="str">
        <f>VLOOKUP(B549,'Customer Names'!A$2:D$2336,3,0)</f>
        <v xml:space="preserve">  Johannah</v>
      </c>
      <c r="D549" s="12" cm="1">
        <f t="array" ref="D549:L549">_xlfn.XLOOKUP(B549,'Medical Examinations'!A$2:A$2336,'Medical Examinations'!B$2:J$2336)</f>
        <v>28.31</v>
      </c>
      <c r="E549" s="12">
        <v>6.35</v>
      </c>
      <c r="F549" s="12" t="str">
        <v>No</v>
      </c>
      <c r="G549" s="12" t="str">
        <v>No</v>
      </c>
      <c r="H549" s="12" t="str">
        <v>No</v>
      </c>
      <c r="I549" s="12">
        <v>0</v>
      </c>
      <c r="J549" s="12" t="str">
        <v>yes</v>
      </c>
      <c r="K549" s="12" t="str">
        <v>Obesity</v>
      </c>
      <c r="L549" s="12" t="str">
        <v>Pre-Diabetes</v>
      </c>
      <c r="M549" s="12" t="str" cm="1">
        <f t="array" ref="M549:R549">_xlfn.XLOOKUP(B549,'Hospitalisation Details'!A$2:A$2344,'Hospitalisation Details'!E$2:J$2344)</f>
        <v>24-Oct-1999</v>
      </c>
      <c r="N549" s="13">
        <v>18033.97</v>
      </c>
      <c r="O549" s="12" t="str">
        <v>tier - 1</v>
      </c>
      <c r="P549" s="12" t="str">
        <v>tier - 1</v>
      </c>
      <c r="Q549" s="12" t="str">
        <v>R1012</v>
      </c>
      <c r="R549" s="12">
        <v>23</v>
      </c>
      <c r="S549" s="12" t="str" cm="1">
        <f t="array" ref="S549">_xlfn.IFS(R549&lt;18,"Below 18",R549&lt;=29,"Young Adults",R549&lt;=44,"Adults",R549&lt;=59,"Middle-Aged Adults",R549&lt;=65,"Older Adults",R549&gt;65,"Above 65")</f>
        <v>Young Adults</v>
      </c>
    </row>
    <row r="550" spans="2:19" ht="15.5" hidden="1" x14ac:dyDescent="0.35">
      <c r="B550" s="11" t="s">
        <v>1822</v>
      </c>
      <c r="C550" s="12" t="str">
        <f>VLOOKUP(B550,'Customer Names'!A$2:D$2336,3,0)</f>
        <v xml:space="preserve">  Ryan A</v>
      </c>
      <c r="D550" s="12" cm="1">
        <f t="array" ref="D550:L550">_xlfn.XLOOKUP(B550,'Medical Examinations'!A$2:A$2336,'Medical Examinations'!B$2:J$2336)</f>
        <v>46.62</v>
      </c>
      <c r="E550" s="12">
        <v>8.51</v>
      </c>
      <c r="F550" s="12" t="str">
        <v>No</v>
      </c>
      <c r="G550" s="12" t="str">
        <v>No</v>
      </c>
      <c r="H550" s="12" t="str">
        <v>No</v>
      </c>
      <c r="I550" s="12">
        <v>0</v>
      </c>
      <c r="J550" s="12" t="str">
        <v>No</v>
      </c>
      <c r="K550" s="12" t="str">
        <v>Normal Weight</v>
      </c>
      <c r="L550" s="12" t="str">
        <v>Diabetes</v>
      </c>
      <c r="M550" s="12" t="str" cm="1">
        <f t="array" ref="M550:R550">_xlfn.XLOOKUP(B550,'Hospitalisation Details'!A$2:A$2344,'Hospitalisation Details'!E$2:J$2344)</f>
        <v>17-Oct-1965</v>
      </c>
      <c r="N550" s="13">
        <v>18031.189999999999</v>
      </c>
      <c r="O550" s="12" t="str">
        <v>tier - 1</v>
      </c>
      <c r="P550" s="12" t="str">
        <v>tier - 2</v>
      </c>
      <c r="Q550" s="12" t="str">
        <v>R1012</v>
      </c>
      <c r="R550" s="12">
        <v>57</v>
      </c>
      <c r="S550" s="12" t="str" cm="1">
        <f t="array" ref="S550">_xlfn.IFS(R550&lt;18,"Below 18",R550&lt;=29,"Young Adults",R550&lt;=44,"Adults",R550&lt;=59,"Middle-Aged Adults",R550&lt;=65,"Older Adults",R550&gt;65,"Above 65")</f>
        <v>Middle-Aged Adults</v>
      </c>
    </row>
    <row r="551" spans="2:19" ht="15.5" hidden="1" x14ac:dyDescent="0.35">
      <c r="B551" s="11" t="s">
        <v>1821</v>
      </c>
      <c r="C551" s="12" t="str">
        <f>VLOOKUP(B551,'Customer Names'!A$2:D$2336,3,0)</f>
        <v xml:space="preserve">  Andres Sr</v>
      </c>
      <c r="D551" s="12" cm="1">
        <f t="array" ref="D551:L551">_xlfn.XLOOKUP(B551,'Medical Examinations'!A$2:A$2336,'Medical Examinations'!B$2:J$2336)</f>
        <v>51.75</v>
      </c>
      <c r="E551" s="12">
        <v>8.59</v>
      </c>
      <c r="F551" s="12" t="str">
        <v>yes</v>
      </c>
      <c r="G551" s="12" t="str">
        <v>No</v>
      </c>
      <c r="H551" s="12" t="str">
        <v>No</v>
      </c>
      <c r="I551" s="12">
        <v>1</v>
      </c>
      <c r="J551" s="12" t="str">
        <v>No</v>
      </c>
      <c r="K551" s="12" t="str">
        <v>Obesity</v>
      </c>
      <c r="L551" s="12" t="str">
        <v>Diabetes</v>
      </c>
      <c r="M551" s="12" t="str" cm="1">
        <f t="array" ref="M551:R551">_xlfn.XLOOKUP(B551,'Hospitalisation Details'!A$2:A$2344,'Hospitalisation Details'!E$2:J$2344)</f>
        <v>27-Jun-1975</v>
      </c>
      <c r="N551" s="13">
        <v>18031.16</v>
      </c>
      <c r="O551" s="12" t="str">
        <v>tier - 1</v>
      </c>
      <c r="P551" s="12" t="str">
        <v>tier - 3</v>
      </c>
      <c r="Q551" s="12" t="str">
        <v>R1023</v>
      </c>
      <c r="R551" s="12">
        <v>47</v>
      </c>
      <c r="S551" s="12" t="str" cm="1">
        <f t="array" ref="S551">_xlfn.IFS(R551&lt;18,"Below 18",R551&lt;=29,"Young Adults",R551&lt;=44,"Adults",R551&lt;=59,"Middle-Aged Adults",R551&lt;=65,"Older Adults",R551&gt;65,"Above 65")</f>
        <v>Middle-Aged Adults</v>
      </c>
    </row>
    <row r="552" spans="2:19" ht="15.5" hidden="1" x14ac:dyDescent="0.35">
      <c r="B552" s="11" t="s">
        <v>1820</v>
      </c>
      <c r="C552" s="12" t="str">
        <f>VLOOKUP(B552,'Customer Names'!A$2:D$2336,3,0)</f>
        <v xml:space="preserve">  Bryan</v>
      </c>
      <c r="D552" s="12" cm="1">
        <f t="array" ref="D552:L552">_xlfn.XLOOKUP(B552,'Medical Examinations'!A$2:A$2336,'Medical Examinations'!B$2:J$2336)</f>
        <v>25.7</v>
      </c>
      <c r="E552" s="12">
        <v>4.13</v>
      </c>
      <c r="F552" s="12" t="str">
        <v>yes</v>
      </c>
      <c r="G552" s="12" t="str">
        <v>No</v>
      </c>
      <c r="H552" s="12" t="str">
        <v>No</v>
      </c>
      <c r="I552" s="12">
        <v>0</v>
      </c>
      <c r="J552" s="12" t="str">
        <v>yes</v>
      </c>
      <c r="K552" s="12" t="str">
        <v>Obesity</v>
      </c>
      <c r="L552" s="12" t="str">
        <v>Normal</v>
      </c>
      <c r="M552" s="12" t="str" cm="1">
        <f t="array" ref="M552:R552">_xlfn.XLOOKUP(B552,'Hospitalisation Details'!A$2:A$2344,'Hospitalisation Details'!E$2:J$2344)</f>
        <v>28-Sep-2001</v>
      </c>
      <c r="N552" s="13">
        <v>17942.11</v>
      </c>
      <c r="O552" s="12" t="str">
        <v>tier - 1</v>
      </c>
      <c r="P552" s="12" t="str">
        <v>tier - 2</v>
      </c>
      <c r="Q552" s="12" t="str">
        <v>R1011</v>
      </c>
      <c r="R552" s="12">
        <v>21</v>
      </c>
      <c r="S552" s="12" t="str" cm="1">
        <f t="array" ref="S552">_xlfn.IFS(R552&lt;18,"Below 18",R552&lt;=29,"Young Adults",R552&lt;=44,"Adults",R552&lt;=59,"Middle-Aged Adults",R552&lt;=65,"Older Adults",R552&gt;65,"Above 65")</f>
        <v>Young Adults</v>
      </c>
    </row>
    <row r="553" spans="2:19" ht="15.5" hidden="1" x14ac:dyDescent="0.35">
      <c r="B553" s="11" t="s">
        <v>1819</v>
      </c>
      <c r="C553" s="12" t="str">
        <f>VLOOKUP(B553,'Customer Names'!A$2:D$2336,3,0)</f>
        <v xml:space="preserve">  Lizette</v>
      </c>
      <c r="D553" s="12" cm="1">
        <f t="array" ref="D553:L553">_xlfn.XLOOKUP(B553,'Medical Examinations'!A$2:A$2336,'Medical Examinations'!B$2:J$2336)</f>
        <v>31.79</v>
      </c>
      <c r="E553" s="12">
        <v>4.55</v>
      </c>
      <c r="F553" s="12" t="str">
        <v>No</v>
      </c>
      <c r="G553" s="12" t="str">
        <v>No</v>
      </c>
      <c r="H553" s="12" t="str">
        <v>No</v>
      </c>
      <c r="I553" s="12">
        <v>0</v>
      </c>
      <c r="J553" s="12" t="str">
        <v>No</v>
      </c>
      <c r="K553" s="12" t="str">
        <v>Obesity</v>
      </c>
      <c r="L553" s="12" t="str">
        <v>Normal</v>
      </c>
      <c r="M553" s="12" t="str" cm="1">
        <f t="array" ref="M553:R553">_xlfn.XLOOKUP(B553,'Hospitalisation Details'!A$2:A$2344,'Hospitalisation Details'!E$2:J$2344)</f>
        <v>17-Oct-1977</v>
      </c>
      <c r="N553" s="13">
        <v>17929.3</v>
      </c>
      <c r="O553" s="12" t="str">
        <v>tier - 1</v>
      </c>
      <c r="P553" s="12" t="str">
        <v>tier - 2</v>
      </c>
      <c r="Q553" s="12" t="str">
        <v>R1013</v>
      </c>
      <c r="R553" s="12">
        <v>45</v>
      </c>
      <c r="S553" s="12" t="str" cm="1">
        <f t="array" ref="S553">_xlfn.IFS(R553&lt;18,"Below 18",R553&lt;=29,"Young Adults",R553&lt;=44,"Adults",R553&lt;=59,"Middle-Aged Adults",R553&lt;=65,"Older Adults",R553&gt;65,"Above 65")</f>
        <v>Middle-Aged Adults</v>
      </c>
    </row>
    <row r="554" spans="2:19" ht="15.5" hidden="1" x14ac:dyDescent="0.35">
      <c r="B554" s="11" t="s">
        <v>1818</v>
      </c>
      <c r="C554" s="12" t="str">
        <f>VLOOKUP(B554,'Customer Names'!A$2:D$2336,3,0)</f>
        <v xml:space="preserve">  Don</v>
      </c>
      <c r="D554" s="12" cm="1">
        <f t="array" ref="D554:L554">_xlfn.XLOOKUP(B554,'Medical Examinations'!A$2:A$2336,'Medical Examinations'!B$2:J$2336)</f>
        <v>24.795000000000002</v>
      </c>
      <c r="E554" s="12">
        <v>4.5199999999999996</v>
      </c>
      <c r="F554" s="12" t="str">
        <v>No</v>
      </c>
      <c r="G554" s="12" t="str">
        <v>No</v>
      </c>
      <c r="H554" s="12" t="str">
        <v>No</v>
      </c>
      <c r="I554" s="12">
        <v>0</v>
      </c>
      <c r="J554" s="12" t="str">
        <v>yes</v>
      </c>
      <c r="K554" s="12" t="str">
        <v>Obesity</v>
      </c>
      <c r="L554" s="12" t="str">
        <v>Normal</v>
      </c>
      <c r="M554" s="12" t="str" cm="1">
        <f t="array" ref="M554:R554">_xlfn.XLOOKUP(B554,'Hospitalisation Details'!A$2:A$2344,'Hospitalisation Details'!E$2:J$2344)</f>
        <v>4-Dec-1989</v>
      </c>
      <c r="N554" s="13">
        <v>17904.53</v>
      </c>
      <c r="O554" s="12" t="str">
        <v>tier - 1</v>
      </c>
      <c r="P554" s="12" t="str">
        <v>tier - 2</v>
      </c>
      <c r="Q554" s="12" t="str">
        <v>R1017</v>
      </c>
      <c r="R554" s="12">
        <v>33</v>
      </c>
      <c r="S554" s="12" t="str" cm="1">
        <f t="array" ref="S554">_xlfn.IFS(R554&lt;18,"Below 18",R554&lt;=29,"Young Adults",R554&lt;=44,"Adults",R554&lt;=59,"Middle-Aged Adults",R554&lt;=65,"Older Adults",R554&gt;65,"Above 65")</f>
        <v>Adults</v>
      </c>
    </row>
    <row r="555" spans="2:19" ht="15.5" hidden="1" x14ac:dyDescent="0.35">
      <c r="B555" s="11" t="s">
        <v>1817</v>
      </c>
      <c r="C555" s="12" t="str">
        <f>VLOOKUP(B555,'Customer Names'!A$2:D$2336,3,0)</f>
        <v xml:space="preserve">  Jeb</v>
      </c>
      <c r="D555" s="12" cm="1">
        <f t="array" ref="D555:L555">_xlfn.XLOOKUP(B555,'Medical Examinations'!A$2:A$2336,'Medical Examinations'!B$2:J$2336)</f>
        <v>53.98</v>
      </c>
      <c r="E555" s="12">
        <v>5.07</v>
      </c>
      <c r="F555" s="12" t="str">
        <v>No</v>
      </c>
      <c r="G555" s="12" t="str">
        <v>No</v>
      </c>
      <c r="H555" s="12" t="str">
        <v>Yes</v>
      </c>
      <c r="I555" s="12">
        <v>1</v>
      </c>
      <c r="J555" s="12" t="str">
        <v>No</v>
      </c>
      <c r="K555" s="12" t="str">
        <v>Overweight</v>
      </c>
      <c r="L555" s="12" t="str">
        <v>Normal</v>
      </c>
      <c r="M555" s="12" t="str" cm="1">
        <f t="array" ref="M555:R555">_xlfn.XLOOKUP(B555,'Hospitalisation Details'!A$2:A$2344,'Hospitalisation Details'!E$2:J$2344)</f>
        <v>12-Nov-1979</v>
      </c>
      <c r="N555" s="13">
        <v>17882.669999999998</v>
      </c>
      <c r="O555" s="12" t="str">
        <v>tier - 1</v>
      </c>
      <c r="P555" s="12" t="str">
        <v>tier - 3</v>
      </c>
      <c r="Q555" s="12" t="str">
        <v>R1012</v>
      </c>
      <c r="R555" s="12">
        <v>43</v>
      </c>
      <c r="S555" s="12" t="str" cm="1">
        <f t="array" ref="S555">_xlfn.IFS(R555&lt;18,"Below 18",R555&lt;=29,"Young Adults",R555&lt;=44,"Adults",R555&lt;=59,"Middle-Aged Adults",R555&lt;=65,"Older Adults",R555&gt;65,"Above 65")</f>
        <v>Adults</v>
      </c>
    </row>
    <row r="556" spans="2:19" ht="15.5" hidden="1" x14ac:dyDescent="0.35">
      <c r="B556" s="11" t="s">
        <v>1816</v>
      </c>
      <c r="C556" s="12" t="str">
        <f>VLOOKUP(B556,'Customer Names'!A$2:D$2336,3,0)</f>
        <v xml:space="preserve">  Amy R</v>
      </c>
      <c r="D556" s="12" cm="1">
        <f t="array" ref="D556:L556">_xlfn.XLOOKUP(B556,'Medical Examinations'!A$2:A$2336,'Medical Examinations'!B$2:J$2336)</f>
        <v>41.325000000000003</v>
      </c>
      <c r="E556" s="12">
        <v>4.04</v>
      </c>
      <c r="F556" s="12" t="str">
        <v>yes</v>
      </c>
      <c r="G556" s="12" t="str">
        <v>No</v>
      </c>
      <c r="H556" s="12" t="str">
        <v>Yes</v>
      </c>
      <c r="I556" s="12">
        <v>1</v>
      </c>
      <c r="J556" s="12" t="str">
        <v>No</v>
      </c>
      <c r="K556" s="12" t="str">
        <v>Obesity</v>
      </c>
      <c r="L556" s="12" t="str">
        <v>Normal</v>
      </c>
      <c r="M556" s="12" t="str" cm="1">
        <f t="array" ref="M556:R556">_xlfn.XLOOKUP(B556,'Hospitalisation Details'!A$2:A$2344,'Hospitalisation Details'!E$2:J$2344)</f>
        <v>26-Aug-1997</v>
      </c>
      <c r="N556" s="13">
        <v>17878.900000000001</v>
      </c>
      <c r="O556" s="12" t="str">
        <v>tier - 1</v>
      </c>
      <c r="P556" s="12" t="str">
        <v>tier - 2</v>
      </c>
      <c r="Q556" s="12" t="str">
        <v>R1024</v>
      </c>
      <c r="R556" s="12">
        <v>25</v>
      </c>
      <c r="S556" s="12" t="str" cm="1">
        <f t="array" ref="S556">_xlfn.IFS(R556&lt;18,"Below 18",R556&lt;=29,"Young Adults",R556&lt;=44,"Adults",R556&lt;=59,"Middle-Aged Adults",R556&lt;=65,"Older Adults",R556&gt;65,"Above 65")</f>
        <v>Young Adults</v>
      </c>
    </row>
    <row r="557" spans="2:19" ht="15.5" hidden="1" x14ac:dyDescent="0.35">
      <c r="B557" s="11" t="s">
        <v>1815</v>
      </c>
      <c r="C557" s="12" t="str">
        <f>VLOOKUP(B557,'Customer Names'!A$2:D$2336,3,0)</f>
        <v xml:space="preserve">  Brian</v>
      </c>
      <c r="D557" s="12" cm="1">
        <f t="array" ref="D557:L557">_xlfn.XLOOKUP(B557,'Medical Examinations'!A$2:A$2336,'Medical Examinations'!B$2:J$2336)</f>
        <v>51.65</v>
      </c>
      <c r="E557" s="12">
        <v>5.3</v>
      </c>
      <c r="F557" s="12" t="str">
        <v>yes</v>
      </c>
      <c r="G557" s="12" t="str">
        <v>No</v>
      </c>
      <c r="H557" s="12" t="str">
        <v>No</v>
      </c>
      <c r="I557" s="12">
        <v>0</v>
      </c>
      <c r="J557" s="12" t="str">
        <v>No</v>
      </c>
      <c r="K557" s="12" t="str">
        <v>Overweight</v>
      </c>
      <c r="L557" s="12" t="str">
        <v>Normal</v>
      </c>
      <c r="M557" s="12" t="str" cm="1">
        <f t="array" ref="M557:R557">_xlfn.XLOOKUP(B557,'Hospitalisation Details'!A$2:A$2344,'Hospitalisation Details'!E$2:J$2344)</f>
        <v>12-Dec-1976</v>
      </c>
      <c r="N557" s="13">
        <v>17862.919999999998</v>
      </c>
      <c r="O557" s="12" t="str">
        <v>tier - 1</v>
      </c>
      <c r="P557" s="12" t="str">
        <v>tier - 2</v>
      </c>
      <c r="Q557" s="12" t="str">
        <v>R1012</v>
      </c>
      <c r="R557" s="12">
        <v>46</v>
      </c>
      <c r="S557" s="12" t="str" cm="1">
        <f t="array" ref="S557">_xlfn.IFS(R557&lt;18,"Below 18",R557&lt;=29,"Young Adults",R557&lt;=44,"Adults",R557&lt;=59,"Middle-Aged Adults",R557&lt;=65,"Older Adults",R557&gt;65,"Above 65")</f>
        <v>Middle-Aged Adults</v>
      </c>
    </row>
    <row r="558" spans="2:19" ht="15.5" hidden="1" x14ac:dyDescent="0.35">
      <c r="B558" s="11" t="s">
        <v>1814</v>
      </c>
      <c r="C558" s="12" t="str">
        <f>VLOOKUP(B558,'Customer Names'!A$2:D$2336,3,0)</f>
        <v xml:space="preserve">  Mike G</v>
      </c>
      <c r="D558" s="12" cm="1">
        <f t="array" ref="D558:L558">_xlfn.XLOOKUP(B558,'Medical Examinations'!A$2:A$2336,'Medical Examinations'!B$2:J$2336)</f>
        <v>44.52</v>
      </c>
      <c r="E558" s="12">
        <v>8.64</v>
      </c>
      <c r="F558" s="12" t="str">
        <v>yes</v>
      </c>
      <c r="G558" s="12" t="str">
        <v>No</v>
      </c>
      <c r="H558" s="12" t="str">
        <v>Yes</v>
      </c>
      <c r="I558" s="12">
        <v>1</v>
      </c>
      <c r="J558" s="12" t="str">
        <v>No</v>
      </c>
      <c r="K558" s="12" t="str">
        <v>Obesity</v>
      </c>
      <c r="L558" s="12" t="str">
        <v>Diabetes</v>
      </c>
      <c r="M558" s="12" t="str" cm="1">
        <f t="array" ref="M558:R558">_xlfn.XLOOKUP(B558,'Hospitalisation Details'!A$2:A$2344,'Hospitalisation Details'!E$2:J$2344)</f>
        <v>8-Dec-1963</v>
      </c>
      <c r="N558" s="13">
        <v>17832.599999999999</v>
      </c>
      <c r="O558" s="12" t="str">
        <v>tier - 1</v>
      </c>
      <c r="P558" s="12" t="str">
        <v>tier - 2</v>
      </c>
      <c r="Q558" s="12" t="str">
        <v>R1012</v>
      </c>
      <c r="R558" s="12">
        <v>59</v>
      </c>
      <c r="S558" s="12" t="str" cm="1">
        <f t="array" ref="S558">_xlfn.IFS(R558&lt;18,"Below 18",R558&lt;=29,"Young Adults",R558&lt;=44,"Adults",R558&lt;=59,"Middle-Aged Adults",R558&lt;=65,"Older Adults",R558&gt;65,"Above 65")</f>
        <v>Middle-Aged Adults</v>
      </c>
    </row>
    <row r="559" spans="2:19" ht="15.5" hidden="1" x14ac:dyDescent="0.35">
      <c r="B559" s="11" t="s">
        <v>1813</v>
      </c>
      <c r="C559" s="12" t="str">
        <f>VLOOKUP(B559,'Customer Names'!A$2:D$2336,3,0)</f>
        <v xml:space="preserve">  Simonezitrone Sr</v>
      </c>
      <c r="D559" s="12" cm="1">
        <f t="array" ref="D559:L559">_xlfn.XLOOKUP(B559,'Medical Examinations'!A$2:A$2336,'Medical Examinations'!B$2:J$2336)</f>
        <v>53.29</v>
      </c>
      <c r="E559" s="12">
        <v>4.03</v>
      </c>
      <c r="F559" s="12" t="str">
        <v>No</v>
      </c>
      <c r="G559" s="12" t="str">
        <v>No</v>
      </c>
      <c r="H559" s="12" t="str">
        <v>Yes</v>
      </c>
      <c r="I559" s="12">
        <v>1</v>
      </c>
      <c r="J559" s="12" t="str">
        <v>No</v>
      </c>
      <c r="K559" s="12" t="str">
        <v>Obesity</v>
      </c>
      <c r="L559" s="12" t="str">
        <v>Normal</v>
      </c>
      <c r="M559" s="12" t="str" cm="1">
        <f t="array" ref="M559:R559">_xlfn.XLOOKUP(B559,'Hospitalisation Details'!A$2:A$2344,'Hospitalisation Details'!E$2:J$2344)</f>
        <v>10-Oct-1979</v>
      </c>
      <c r="N559" s="13">
        <v>17779.939999999999</v>
      </c>
      <c r="O559" s="12" t="str">
        <v>tier - 1</v>
      </c>
      <c r="P559" s="12" t="str">
        <v>tier - 2</v>
      </c>
      <c r="Q559" s="12" t="str">
        <v>R1012</v>
      </c>
      <c r="R559" s="12">
        <v>43</v>
      </c>
      <c r="S559" s="12" t="str" cm="1">
        <f t="array" ref="S559">_xlfn.IFS(R559&lt;18,"Below 18",R559&lt;=29,"Young Adults",R559&lt;=44,"Adults",R559&lt;=59,"Middle-Aged Adults",R559&lt;=65,"Older Adults",R559&gt;65,"Above 65")</f>
        <v>Adults</v>
      </c>
    </row>
    <row r="560" spans="2:19" ht="15.5" hidden="1" x14ac:dyDescent="0.35">
      <c r="B560" s="11" t="s">
        <v>1812</v>
      </c>
      <c r="C560" s="12" t="str">
        <f>VLOOKUP(B560,'Customer Names'!A$2:D$2336,3,0)</f>
        <v xml:space="preserve">  Nicholas</v>
      </c>
      <c r="D560" s="12" cm="1">
        <f t="array" ref="D560:L560">_xlfn.XLOOKUP(B560,'Medical Examinations'!A$2:A$2336,'Medical Examinations'!B$2:J$2336)</f>
        <v>46.63</v>
      </c>
      <c r="E560" s="12">
        <v>4.26</v>
      </c>
      <c r="F560" s="12" t="str">
        <v>yes</v>
      </c>
      <c r="G560" s="12" t="str">
        <v>No</v>
      </c>
      <c r="H560" s="12" t="str">
        <v>No</v>
      </c>
      <c r="I560" s="12">
        <v>2</v>
      </c>
      <c r="J560" s="12" t="str">
        <v>No</v>
      </c>
      <c r="K560" s="12" t="str">
        <v>Normal Weight</v>
      </c>
      <c r="L560" s="12" t="str">
        <v>Normal</v>
      </c>
      <c r="M560" s="12" t="str" cm="1">
        <f t="array" ref="M560:R560">_xlfn.XLOOKUP(B560,'Hospitalisation Details'!A$2:A$2344,'Hospitalisation Details'!E$2:J$2344)</f>
        <v>21-Jun-1966</v>
      </c>
      <c r="N560" s="13">
        <v>17777.73</v>
      </c>
      <c r="O560" s="12" t="str">
        <v>tier - 1</v>
      </c>
      <c r="P560" s="12" t="str">
        <v>tier - 3</v>
      </c>
      <c r="Q560" s="12" t="str">
        <v>R1012</v>
      </c>
      <c r="R560" s="12">
        <v>56</v>
      </c>
      <c r="S560" s="12" t="str" cm="1">
        <f t="array" ref="S560">_xlfn.IFS(R560&lt;18,"Below 18",R560&lt;=29,"Young Adults",R560&lt;=44,"Adults",R560&lt;=59,"Middle-Aged Adults",R560&lt;=65,"Older Adults",R560&gt;65,"Above 65")</f>
        <v>Middle-Aged Adults</v>
      </c>
    </row>
    <row r="561" spans="2:19" ht="15.5" hidden="1" x14ac:dyDescent="0.35">
      <c r="B561" s="11" t="s">
        <v>1811</v>
      </c>
      <c r="C561" s="12" t="str">
        <f>VLOOKUP(B561,'Customer Names'!A$2:D$2336,3,0)</f>
        <v xml:space="preserve">  Angela M</v>
      </c>
      <c r="D561" s="12" cm="1">
        <f t="array" ref="D561:L561">_xlfn.XLOOKUP(B561,'Medical Examinations'!A$2:A$2336,'Medical Examinations'!B$2:J$2336)</f>
        <v>28.88</v>
      </c>
      <c r="E561" s="12">
        <v>5.35</v>
      </c>
      <c r="F561" s="12" t="str">
        <v>No</v>
      </c>
      <c r="G561" s="12" t="str">
        <v>No</v>
      </c>
      <c r="H561" s="12" t="str">
        <v>Yes</v>
      </c>
      <c r="I561" s="12">
        <v>1</v>
      </c>
      <c r="J561" s="12" t="str">
        <v>yes</v>
      </c>
      <c r="K561" s="12" t="str">
        <v>Obesity</v>
      </c>
      <c r="L561" s="12" t="str">
        <v>Normal</v>
      </c>
      <c r="M561" s="12" t="str" cm="1">
        <f t="array" ref="M561:R561">_xlfn.XLOOKUP(B561,'Hospitalisation Details'!A$2:A$2344,'Hospitalisation Details'!E$2:J$2344)</f>
        <v>14-Jul-2003</v>
      </c>
      <c r="N561" s="13">
        <v>17748.509999999998</v>
      </c>
      <c r="O561" s="12" t="str">
        <v>tier - 1</v>
      </c>
      <c r="P561" s="12" t="str">
        <v>tier - 1</v>
      </c>
      <c r="Q561" s="12" t="str">
        <v>R1012</v>
      </c>
      <c r="R561" s="12">
        <v>19</v>
      </c>
      <c r="S561" s="12" t="str" cm="1">
        <f t="array" ref="S561">_xlfn.IFS(R561&lt;18,"Below 18",R561&lt;=29,"Young Adults",R561&lt;=44,"Adults",R561&lt;=59,"Middle-Aged Adults",R561&lt;=65,"Older Adults",R561&gt;65,"Above 65")</f>
        <v>Young Adults</v>
      </c>
    </row>
    <row r="562" spans="2:19" ht="15.5" hidden="1" x14ac:dyDescent="0.35">
      <c r="B562" s="11" t="s">
        <v>1810</v>
      </c>
      <c r="C562" s="12" t="str">
        <f>VLOOKUP(B562,'Customer Names'!A$2:D$2336,3,0)</f>
        <v xml:space="preserve">  Oz</v>
      </c>
      <c r="D562" s="12" cm="1">
        <f t="array" ref="D562:L562">_xlfn.XLOOKUP(B562,'Medical Examinations'!A$2:A$2336,'Medical Examinations'!B$2:J$2336)</f>
        <v>23.98</v>
      </c>
      <c r="E562" s="12">
        <v>4.9000000000000004</v>
      </c>
      <c r="F562" s="12" t="str">
        <v>No</v>
      </c>
      <c r="G562" s="12" t="str">
        <v>No</v>
      </c>
      <c r="H562" s="12" t="str">
        <v>No</v>
      </c>
      <c r="I562" s="12">
        <v>0</v>
      </c>
      <c r="J562" s="12" t="str">
        <v>No</v>
      </c>
      <c r="K562" s="12" t="str">
        <v>Obesity</v>
      </c>
      <c r="L562" s="12" t="str">
        <v>Normal</v>
      </c>
      <c r="M562" s="12" t="str" cm="1">
        <f t="array" ref="M562:R562">_xlfn.XLOOKUP(B562,'Hospitalisation Details'!A$2:A$2344,'Hospitalisation Details'!E$2:J$2344)</f>
        <v>1-Jul-1994</v>
      </c>
      <c r="N562" s="13">
        <v>17663.14</v>
      </c>
      <c r="O562" s="12" t="str">
        <v>tier - 1</v>
      </c>
      <c r="P562" s="12" t="str">
        <v>tier - 3</v>
      </c>
      <c r="Q562" s="12" t="str">
        <v>R1013</v>
      </c>
      <c r="R562" s="12">
        <v>28</v>
      </c>
      <c r="S562" s="12" t="str" cm="1">
        <f t="array" ref="S562">_xlfn.IFS(R562&lt;18,"Below 18",R562&lt;=29,"Young Adults",R562&lt;=44,"Adults",R562&lt;=59,"Middle-Aged Adults",R562&lt;=65,"Older Adults",R562&gt;65,"Above 65")</f>
        <v>Young Adults</v>
      </c>
    </row>
    <row r="563" spans="2:19" ht="15.5" hidden="1" x14ac:dyDescent="0.35">
      <c r="B563" s="11" t="s">
        <v>1809</v>
      </c>
      <c r="C563" s="12" t="str">
        <f>VLOOKUP(B563,'Customer Names'!A$2:D$2336,3,0)</f>
        <v xml:space="preserve">  Erin M</v>
      </c>
      <c r="D563" s="12" cm="1">
        <f t="array" ref="D563:L563">_xlfn.XLOOKUP(B563,'Medical Examinations'!A$2:A$2336,'Medical Examinations'!B$2:J$2336)</f>
        <v>23.65</v>
      </c>
      <c r="E563" s="12">
        <v>4.5</v>
      </c>
      <c r="F563" s="12" t="str">
        <v>No</v>
      </c>
      <c r="G563" s="12" t="str">
        <v>No</v>
      </c>
      <c r="H563" s="12" t="str">
        <v>No</v>
      </c>
      <c r="I563" s="12">
        <v>0</v>
      </c>
      <c r="J563" s="12" t="str">
        <v>No</v>
      </c>
      <c r="K563" s="12" t="str">
        <v>Overweight</v>
      </c>
      <c r="L563" s="12" t="str">
        <v>Normal</v>
      </c>
      <c r="M563" s="12" t="str" cm="1">
        <f t="array" ref="M563:R563">_xlfn.XLOOKUP(B563,'Hospitalisation Details'!A$2:A$2344,'Hospitalisation Details'!E$2:J$2344)</f>
        <v>25-Oct-1990</v>
      </c>
      <c r="N563" s="13">
        <v>17626.240000000002</v>
      </c>
      <c r="O563" s="12" t="str">
        <v>tier - 1</v>
      </c>
      <c r="P563" s="12" t="str">
        <v>tier - 3</v>
      </c>
      <c r="Q563" s="12" t="str">
        <v>R1013</v>
      </c>
      <c r="R563" s="12">
        <v>32</v>
      </c>
      <c r="S563" s="12" t="str" cm="1">
        <f t="array" ref="S563">_xlfn.IFS(R563&lt;18,"Below 18",R563&lt;=29,"Young Adults",R563&lt;=44,"Adults",R563&lt;=59,"Middle-Aged Adults",R563&lt;=65,"Older Adults",R563&gt;65,"Above 65")</f>
        <v>Adults</v>
      </c>
    </row>
    <row r="564" spans="2:19" ht="15.5" hidden="1" x14ac:dyDescent="0.35">
      <c r="B564" s="11" t="s">
        <v>1808</v>
      </c>
      <c r="C564" s="12" t="str">
        <f>VLOOKUP(B564,'Customer Names'!A$2:D$2336,3,0)</f>
        <v xml:space="preserve">  Bobby E</v>
      </c>
      <c r="D564" s="12" cm="1">
        <f t="array" ref="D564:L564">_xlfn.XLOOKUP(B564,'Medical Examinations'!A$2:A$2336,'Medical Examinations'!B$2:J$2336)</f>
        <v>49.09</v>
      </c>
      <c r="E564" s="12">
        <v>8.3800000000000008</v>
      </c>
      <c r="F564" s="12" t="str">
        <v>yes</v>
      </c>
      <c r="G564" s="12" t="str">
        <v>No</v>
      </c>
      <c r="H564" s="12" t="str">
        <v>No</v>
      </c>
      <c r="I564" s="12">
        <v>2</v>
      </c>
      <c r="J564" s="12" t="str">
        <v>No</v>
      </c>
      <c r="K564" s="12" t="str">
        <v>Obesity</v>
      </c>
      <c r="L564" s="12" t="str">
        <v>Diabetes</v>
      </c>
      <c r="M564" s="12" t="str" cm="1">
        <f t="array" ref="M564:R564">_xlfn.XLOOKUP(B564,'Hospitalisation Details'!A$2:A$2344,'Hospitalisation Details'!E$2:J$2344)</f>
        <v>26-Jul-1970</v>
      </c>
      <c r="N564" s="13">
        <v>17584.72</v>
      </c>
      <c r="O564" s="12" t="str">
        <v>tier - 1</v>
      </c>
      <c r="P564" s="12" t="str">
        <v>tier - 3</v>
      </c>
      <c r="Q564" s="12" t="str">
        <v>R1012</v>
      </c>
      <c r="R564" s="12">
        <v>52</v>
      </c>
      <c r="S564" s="12" t="str" cm="1">
        <f t="array" ref="S564">_xlfn.IFS(R564&lt;18,"Below 18",R564&lt;=29,"Young Adults",R564&lt;=44,"Adults",R564&lt;=59,"Middle-Aged Adults",R564&lt;=65,"Older Adults",R564&gt;65,"Above 65")</f>
        <v>Middle-Aged Adults</v>
      </c>
    </row>
    <row r="565" spans="2:19" ht="15.5" x14ac:dyDescent="0.35">
      <c r="B565" s="11" t="s">
        <v>1807</v>
      </c>
      <c r="C565" s="12" t="str">
        <f>VLOOKUP(B565,'Customer Names'!A$2:D$2336,3,0)</f>
        <v xml:space="preserve">  Daniel P</v>
      </c>
      <c r="D565" s="12" cm="1">
        <f t="array" ref="D565:L565">_xlfn.XLOOKUP(B565,'Medical Examinations'!A$2:A$2336,'Medical Examinations'!B$2:J$2336)</f>
        <v>28.024999999999999</v>
      </c>
      <c r="E565" s="12">
        <v>7.03</v>
      </c>
      <c r="F565" s="12" t="str">
        <v>No</v>
      </c>
      <c r="G565" s="12" t="str">
        <v>No</v>
      </c>
      <c r="H565" s="12" t="str">
        <v>No</v>
      </c>
      <c r="I565" s="12">
        <v>0</v>
      </c>
      <c r="J565" s="12" t="str">
        <v>yes</v>
      </c>
      <c r="K565" s="12" t="str">
        <v>Obesity</v>
      </c>
      <c r="L565" s="12" t="str">
        <v>Diabetes</v>
      </c>
      <c r="M565" s="12" t="str" cm="1">
        <f t="array" ref="M565:R565">_xlfn.XLOOKUP(B565,'Hospitalisation Details'!A$2:A$2344,'Hospitalisation Details'!E$2:J$2344)</f>
        <v>25-Aug-2002</v>
      </c>
      <c r="N565" s="13">
        <v>17560.38</v>
      </c>
      <c r="O565" s="12" t="str">
        <v>tier - 1</v>
      </c>
      <c r="P565" s="12" t="str">
        <v>tier - 1</v>
      </c>
      <c r="Q565" s="12" t="str">
        <v>R1012</v>
      </c>
      <c r="R565" s="12">
        <v>20</v>
      </c>
      <c r="S565" s="12" t="str" cm="1">
        <f t="array" ref="S565">_xlfn.IFS(R565&lt;18,"Below 18",R565&lt;=29,"Young Adults",R565&lt;=44,"Adults",R565&lt;=59,"Middle-Aged Adults",R565&lt;=65,"Older Adults",R565&gt;65,"Above 65")</f>
        <v>Young Adults</v>
      </c>
    </row>
    <row r="566" spans="2:19" ht="15.5" hidden="1" x14ac:dyDescent="0.35">
      <c r="B566" s="11" t="s">
        <v>1806</v>
      </c>
      <c r="C566" s="12" t="str">
        <f>VLOOKUP(B566,'Customer Names'!A$2:D$2336,3,0)</f>
        <v xml:space="preserve">  Marie E</v>
      </c>
      <c r="D566" s="12" cm="1">
        <f t="array" ref="D566:L566">_xlfn.XLOOKUP(B566,'Medical Examinations'!A$2:A$2336,'Medical Examinations'!B$2:J$2336)</f>
        <v>43.32</v>
      </c>
      <c r="E566" s="12">
        <v>8.75</v>
      </c>
      <c r="F566" s="12" t="str">
        <v>yes</v>
      </c>
      <c r="G566" s="12" t="str">
        <v>No</v>
      </c>
      <c r="H566" s="12" t="str">
        <v>Yes</v>
      </c>
      <c r="I566" s="12">
        <v>1</v>
      </c>
      <c r="J566" s="12" t="str">
        <v>No</v>
      </c>
      <c r="K566" s="12" t="str">
        <v>Obesity</v>
      </c>
      <c r="L566" s="12" t="str">
        <v>Diabetes</v>
      </c>
      <c r="M566" s="12" t="str" cm="1">
        <f t="array" ref="M566:R566">_xlfn.XLOOKUP(B566,'Hospitalisation Details'!A$2:A$2344,'Hospitalisation Details'!E$2:J$2344)</f>
        <v>16-Nov-1963</v>
      </c>
      <c r="N566" s="13">
        <v>17556.88</v>
      </c>
      <c r="O566" s="12" t="str">
        <v>tier - 1</v>
      </c>
      <c r="P566" s="12" t="str">
        <v>tier - 2</v>
      </c>
      <c r="Q566" s="12" t="str">
        <v>R1012</v>
      </c>
      <c r="R566" s="12">
        <v>59</v>
      </c>
      <c r="S566" s="12" t="str" cm="1">
        <f t="array" ref="S566">_xlfn.IFS(R566&lt;18,"Below 18",R566&lt;=29,"Young Adults",R566&lt;=44,"Adults",R566&lt;=59,"Middle-Aged Adults",R566&lt;=65,"Older Adults",R566&gt;65,"Above 65")</f>
        <v>Middle-Aged Adults</v>
      </c>
    </row>
    <row r="567" spans="2:19" ht="15.5" hidden="1" x14ac:dyDescent="0.35">
      <c r="B567" s="11" t="s">
        <v>1805</v>
      </c>
      <c r="C567" s="12" t="str">
        <f>VLOOKUP(B567,'Customer Names'!A$2:D$2336,3,0)</f>
        <v xml:space="preserve">  Katie</v>
      </c>
      <c r="D567" s="12" cm="1">
        <f t="array" ref="D567:L567">_xlfn.XLOOKUP(B567,'Medical Examinations'!A$2:A$2336,'Medical Examinations'!B$2:J$2336)</f>
        <v>45.92</v>
      </c>
      <c r="E567" s="12">
        <v>9.51</v>
      </c>
      <c r="F567" s="12" t="str">
        <v>No</v>
      </c>
      <c r="G567" s="12" t="str">
        <v>No</v>
      </c>
      <c r="H567" s="12" t="str">
        <v>No</v>
      </c>
      <c r="I567" s="12">
        <v>0</v>
      </c>
      <c r="J567" s="12" t="str">
        <v>No</v>
      </c>
      <c r="K567" s="12" t="str">
        <v>Obesity</v>
      </c>
      <c r="L567" s="12" t="str">
        <v>Diabetes</v>
      </c>
      <c r="M567" s="12" t="str" cm="1">
        <f t="array" ref="M567:R567">_xlfn.XLOOKUP(B567,'Hospitalisation Details'!A$2:A$2344,'Hospitalisation Details'!E$2:J$2344)</f>
        <v>12-Jul-1968</v>
      </c>
      <c r="N567" s="13">
        <v>17507.47</v>
      </c>
      <c r="O567" s="12" t="str">
        <v>tier - 1</v>
      </c>
      <c r="P567" s="12" t="str">
        <v>tier - 1</v>
      </c>
      <c r="Q567" s="12" t="str">
        <v>R1026</v>
      </c>
      <c r="R567" s="12">
        <v>54</v>
      </c>
      <c r="S567" s="12" t="str" cm="1">
        <f t="array" ref="S567">_xlfn.IFS(R567&lt;18,"Below 18",R567&lt;=29,"Young Adults",R567&lt;=44,"Adults",R567&lt;=59,"Middle-Aged Adults",R567&lt;=65,"Older Adults",R567&gt;65,"Above 65")</f>
        <v>Middle-Aged Adults</v>
      </c>
    </row>
    <row r="568" spans="2:19" ht="15.5" hidden="1" x14ac:dyDescent="0.35">
      <c r="B568" s="11" t="s">
        <v>1804</v>
      </c>
      <c r="C568" s="12" t="str">
        <f>VLOOKUP(B568,'Customer Names'!A$2:D$2336,3,0)</f>
        <v xml:space="preserve">  Eric D</v>
      </c>
      <c r="D568" s="12" cm="1">
        <f t="array" ref="D568:L568">_xlfn.XLOOKUP(B568,'Medical Examinations'!A$2:A$2336,'Medical Examinations'!B$2:J$2336)</f>
        <v>44.03</v>
      </c>
      <c r="E568" s="12">
        <v>9.36</v>
      </c>
      <c r="F568" s="12" t="str">
        <v>No</v>
      </c>
      <c r="G568" s="12" t="str">
        <v>No</v>
      </c>
      <c r="H568" s="12" t="str">
        <v>No</v>
      </c>
      <c r="I568" s="12">
        <v>0</v>
      </c>
      <c r="J568" s="12" t="str">
        <v>No</v>
      </c>
      <c r="K568" s="12" t="str">
        <v>Obesity</v>
      </c>
      <c r="L568" s="12" t="str">
        <v>Diabetes</v>
      </c>
      <c r="M568" s="12" t="str" cm="1">
        <f t="array" ref="M568:R568">_xlfn.XLOOKUP(B568,'Hospitalisation Details'!A$2:A$2344,'Hospitalisation Details'!E$2:J$2344)</f>
        <v>16-Jun-1965</v>
      </c>
      <c r="N568" s="13">
        <v>17505.650000000001</v>
      </c>
      <c r="O568" s="12" t="str">
        <v>tier - 1</v>
      </c>
      <c r="P568" s="12" t="str">
        <v>tier - 2</v>
      </c>
      <c r="Q568" s="12" t="str">
        <v>R1023</v>
      </c>
      <c r="R568" s="12">
        <v>57</v>
      </c>
      <c r="S568" s="12" t="str" cm="1">
        <f t="array" ref="S568">_xlfn.IFS(R568&lt;18,"Below 18",R568&lt;=29,"Young Adults",R568&lt;=44,"Adults",R568&lt;=59,"Middle-Aged Adults",R568&lt;=65,"Older Adults",R568&gt;65,"Above 65")</f>
        <v>Middle-Aged Adults</v>
      </c>
    </row>
    <row r="569" spans="2:19" ht="15.5" hidden="1" x14ac:dyDescent="0.35">
      <c r="B569" s="11" t="s">
        <v>1803</v>
      </c>
      <c r="C569" s="12" t="str">
        <f>VLOOKUP(B569,'Customer Names'!A$2:D$2336,3,0)</f>
        <v xml:space="preserve">  Tara</v>
      </c>
      <c r="D569" s="12" cm="1">
        <f t="array" ref="D569:L569">_xlfn.XLOOKUP(B569,'Medical Examinations'!A$2:A$2336,'Medical Examinations'!B$2:J$2336)</f>
        <v>24.6</v>
      </c>
      <c r="E569" s="12">
        <v>4.8099999999999996</v>
      </c>
      <c r="F569" s="12" t="str">
        <v>No</v>
      </c>
      <c r="G569" s="12" t="str">
        <v>No</v>
      </c>
      <c r="H569" s="12" t="str">
        <v>No</v>
      </c>
      <c r="I569" s="12">
        <v>0</v>
      </c>
      <c r="J569" s="12" t="str">
        <v>yes</v>
      </c>
      <c r="K569" s="12" t="str">
        <v>Normal Weight</v>
      </c>
      <c r="L569" s="12" t="str">
        <v>Normal</v>
      </c>
      <c r="M569" s="12" t="str" cm="1">
        <f t="array" ref="M569:R569">_xlfn.XLOOKUP(B569,'Hospitalisation Details'!A$2:A$2344,'Hospitalisation Details'!E$2:J$2344)</f>
        <v>29-Dec-1990</v>
      </c>
      <c r="N569" s="13">
        <v>17496.310000000001</v>
      </c>
      <c r="O569" s="12" t="str">
        <v>tier - 1</v>
      </c>
      <c r="P569" s="12" t="str">
        <v>tier - 2</v>
      </c>
      <c r="Q569" s="12" t="str">
        <v>R1011</v>
      </c>
      <c r="R569" s="12">
        <v>32</v>
      </c>
      <c r="S569" s="12" t="str" cm="1">
        <f t="array" ref="S569">_xlfn.IFS(R569&lt;18,"Below 18",R569&lt;=29,"Young Adults",R569&lt;=44,"Adults",R569&lt;=59,"Middle-Aged Adults",R569&lt;=65,"Older Adults",R569&gt;65,"Above 65")</f>
        <v>Adults</v>
      </c>
    </row>
    <row r="570" spans="2:19" ht="15.5" hidden="1" x14ac:dyDescent="0.35">
      <c r="B570" s="11" t="s">
        <v>1802</v>
      </c>
      <c r="C570" s="12" t="str">
        <f>VLOOKUP(B570,'Customer Names'!A$2:D$2336,3,0)</f>
        <v xml:space="preserve">  Haley L</v>
      </c>
      <c r="D570" s="12" cm="1">
        <f t="array" ref="D570:L570">_xlfn.XLOOKUP(B570,'Medical Examinations'!A$2:A$2336,'Medical Examinations'!B$2:J$2336)</f>
        <v>49.15</v>
      </c>
      <c r="E570" s="12">
        <v>8.08</v>
      </c>
      <c r="F570" s="12" t="str">
        <v>No</v>
      </c>
      <c r="G570" s="12" t="str">
        <v>No</v>
      </c>
      <c r="H570" s="12" t="str">
        <v>No</v>
      </c>
      <c r="I570" s="12">
        <v>0</v>
      </c>
      <c r="J570" s="12" t="str">
        <v>No</v>
      </c>
      <c r="K570" s="12" t="str">
        <v>Obesity</v>
      </c>
      <c r="L570" s="12" t="str">
        <v>Diabetes</v>
      </c>
      <c r="M570" s="12" t="str" cm="1">
        <f t="array" ref="M570:R570">_xlfn.XLOOKUP(B570,'Hospitalisation Details'!A$2:A$2344,'Hospitalisation Details'!E$2:J$2344)</f>
        <v>8-Jun-1971</v>
      </c>
      <c r="N570" s="13">
        <v>17479.53</v>
      </c>
      <c r="O570" s="12" t="str">
        <v>tier - 1</v>
      </c>
      <c r="P570" s="12" t="str">
        <v>tier - 1</v>
      </c>
      <c r="Q570" s="12" t="str">
        <v>R1012</v>
      </c>
      <c r="R570" s="12">
        <v>52</v>
      </c>
      <c r="S570" s="12" t="str" cm="1">
        <f t="array" ref="S570">_xlfn.IFS(R570&lt;18,"Below 18",R570&lt;=29,"Young Adults",R570&lt;=44,"Adults",R570&lt;=59,"Middle-Aged Adults",R570&lt;=65,"Older Adults",R570&gt;65,"Above 65")</f>
        <v>Middle-Aged Adults</v>
      </c>
    </row>
    <row r="571" spans="2:19" ht="15.5" hidden="1" x14ac:dyDescent="0.35">
      <c r="B571" s="11" t="s">
        <v>1801</v>
      </c>
      <c r="C571" s="12" t="str">
        <f>VLOOKUP(B571,'Customer Names'!A$2:D$2336,3,0)</f>
        <v xml:space="preserve">  Kayla B</v>
      </c>
      <c r="D571" s="12" cm="1">
        <f t="array" ref="D571:L571">_xlfn.XLOOKUP(B571,'Medical Examinations'!A$2:A$2336,'Medical Examinations'!B$2:J$2336)</f>
        <v>28.31</v>
      </c>
      <c r="E571" s="12">
        <v>6.29</v>
      </c>
      <c r="F571" s="12" t="str">
        <v>No</v>
      </c>
      <c r="G571" s="12" t="str">
        <v>No</v>
      </c>
      <c r="H571" s="12" t="str">
        <v>Yes</v>
      </c>
      <c r="I571" s="12">
        <v>1</v>
      </c>
      <c r="J571" s="12" t="str">
        <v>yes</v>
      </c>
      <c r="K571" s="12" t="str">
        <v>Obesity</v>
      </c>
      <c r="L571" s="12" t="str">
        <v>Pre-Diabetes</v>
      </c>
      <c r="M571" s="12" t="str" cm="1">
        <f t="array" ref="M571:R571">_xlfn.XLOOKUP(B571,'Hospitalisation Details'!A$2:A$2344,'Hospitalisation Details'!E$2:J$2344)</f>
        <v>2-Nov-2003</v>
      </c>
      <c r="N571" s="13">
        <v>17468.98</v>
      </c>
      <c r="O571" s="12" t="str">
        <v>tier - 2</v>
      </c>
      <c r="P571" s="12" t="str">
        <v>tier - 1</v>
      </c>
      <c r="Q571" s="12" t="str">
        <v>R1012</v>
      </c>
      <c r="R571" s="12">
        <v>19</v>
      </c>
      <c r="S571" s="12" t="str" cm="1">
        <f t="array" ref="S571">_xlfn.IFS(R571&lt;18,"Below 18",R571&lt;=29,"Young Adults",R571&lt;=44,"Adults",R571&lt;=59,"Middle-Aged Adults",R571&lt;=65,"Older Adults",R571&gt;65,"Above 65")</f>
        <v>Young Adults</v>
      </c>
    </row>
    <row r="572" spans="2:19" ht="15.5" hidden="1" x14ac:dyDescent="0.35">
      <c r="B572" s="11" t="s">
        <v>1800</v>
      </c>
      <c r="C572" s="12" t="str">
        <f>VLOOKUP(B572,'Customer Names'!A$2:D$2336,3,0)</f>
        <v xml:space="preserve">  Mark D</v>
      </c>
      <c r="D572" s="12" cm="1">
        <f t="array" ref="D572:L572">_xlfn.XLOOKUP(B572,'Medical Examinations'!A$2:A$2336,'Medical Examinations'!B$2:J$2336)</f>
        <v>22.99</v>
      </c>
      <c r="E572" s="12">
        <v>6.29</v>
      </c>
      <c r="F572" s="12" t="str">
        <v>No</v>
      </c>
      <c r="G572" s="12" t="str">
        <v>No</v>
      </c>
      <c r="H572" s="12" t="str">
        <v>No</v>
      </c>
      <c r="I572" s="12">
        <v>1</v>
      </c>
      <c r="J572" s="12" t="str">
        <v>yes</v>
      </c>
      <c r="K572" s="12" t="str">
        <v>Obesity</v>
      </c>
      <c r="L572" s="12" t="str">
        <v>Pre-Diabetes</v>
      </c>
      <c r="M572" s="12" t="str" cm="1">
        <f t="array" ref="M572:R572">_xlfn.XLOOKUP(B572,'Hospitalisation Details'!A$2:A$2344,'Hospitalisation Details'!E$2:J$2344)</f>
        <v>18-Oct-1992</v>
      </c>
      <c r="N572" s="13">
        <v>17361.77</v>
      </c>
      <c r="O572" s="12" t="str">
        <v>tier - 2</v>
      </c>
      <c r="P572" s="12" t="str">
        <v>tier - 1</v>
      </c>
      <c r="Q572" s="12" t="str">
        <v>R1012</v>
      </c>
      <c r="R572" s="12">
        <v>30</v>
      </c>
      <c r="S572" s="12" t="str" cm="1">
        <f t="array" ref="S572">_xlfn.IFS(R572&lt;18,"Below 18",R572&lt;=29,"Young Adults",R572&lt;=44,"Adults",R572&lt;=59,"Middle-Aged Adults",R572&lt;=65,"Older Adults",R572&gt;65,"Above 65")</f>
        <v>Adults</v>
      </c>
    </row>
    <row r="573" spans="2:19" ht="15.5" hidden="1" x14ac:dyDescent="0.35">
      <c r="B573" s="11" t="s">
        <v>1799</v>
      </c>
      <c r="C573" s="12" t="str">
        <f>VLOOKUP(B573,'Customer Names'!A$2:D$2336,3,0)</f>
        <v xml:space="preserve">  Patrick J</v>
      </c>
      <c r="D573" s="12" cm="1">
        <f t="array" ref="D573:L573">_xlfn.XLOOKUP(B573,'Medical Examinations'!A$2:A$2336,'Medical Examinations'!B$2:J$2336)</f>
        <v>29.07</v>
      </c>
      <c r="E573" s="12">
        <v>5.12</v>
      </c>
      <c r="F573" s="12" t="str">
        <v>No</v>
      </c>
      <c r="G573" s="12" t="str">
        <v>No</v>
      </c>
      <c r="H573" s="12" t="str">
        <v>Yes</v>
      </c>
      <c r="I573" s="12">
        <v>1</v>
      </c>
      <c r="J573" s="12" t="str">
        <v>yes</v>
      </c>
      <c r="K573" s="12" t="str">
        <v>Overweight</v>
      </c>
      <c r="L573" s="12" t="str">
        <v>Normal</v>
      </c>
      <c r="M573" s="12" t="str" cm="1">
        <f t="array" ref="M573:R573">_xlfn.XLOOKUP(B573,'Hospitalisation Details'!A$2:A$2344,'Hospitalisation Details'!E$2:J$2344)</f>
        <v>1-Nov-2003</v>
      </c>
      <c r="N573" s="13">
        <v>17352.68</v>
      </c>
      <c r="O573" s="12" t="str">
        <v>tier - 2</v>
      </c>
      <c r="P573" s="12" t="str">
        <v>tier - 3</v>
      </c>
      <c r="Q573" s="12" t="str">
        <v>R1012</v>
      </c>
      <c r="R573" s="12">
        <v>19</v>
      </c>
      <c r="S573" s="12" t="str" cm="1">
        <f t="array" ref="S573">_xlfn.IFS(R573&lt;18,"Below 18",R573&lt;=29,"Young Adults",R573&lt;=44,"Adults",R573&lt;=59,"Middle-Aged Adults",R573&lt;=65,"Older Adults",R573&gt;65,"Above 65")</f>
        <v>Young Adults</v>
      </c>
    </row>
    <row r="574" spans="2:19" ht="15.5" hidden="1" x14ac:dyDescent="0.35">
      <c r="B574" s="11" t="s">
        <v>1798</v>
      </c>
      <c r="C574" s="12" t="str">
        <f>VLOOKUP(B574,'Customer Names'!A$2:D$2336,3,0)</f>
        <v xml:space="preserve">  Alejandro</v>
      </c>
      <c r="D574" s="12" cm="1">
        <f t="array" ref="D574:L574">_xlfn.XLOOKUP(B574,'Medical Examinations'!A$2:A$2336,'Medical Examinations'!B$2:J$2336)</f>
        <v>42.02</v>
      </c>
      <c r="E574" s="12">
        <v>9.9499999999999993</v>
      </c>
      <c r="F574" s="12" t="str">
        <v>yes</v>
      </c>
      <c r="G574" s="12" t="str">
        <v>No</v>
      </c>
      <c r="H574" s="12" t="str">
        <v>Yes</v>
      </c>
      <c r="I574" s="12">
        <v>1</v>
      </c>
      <c r="J574" s="12" t="str">
        <v>No</v>
      </c>
      <c r="K574" s="12" t="str">
        <v>Overweight</v>
      </c>
      <c r="L574" s="12" t="str">
        <v>Diabetes</v>
      </c>
      <c r="M574" s="12" t="str" cm="1">
        <f t="array" ref="M574:R574">_xlfn.XLOOKUP(B574,'Hospitalisation Details'!A$2:A$2344,'Hospitalisation Details'!E$2:J$2344)</f>
        <v>12-Jul-1963</v>
      </c>
      <c r="N574" s="13">
        <v>17337.580000000002</v>
      </c>
      <c r="O574" s="12" t="str">
        <v>tier - 2</v>
      </c>
      <c r="P574" s="12" t="str">
        <v>tier - 3</v>
      </c>
      <c r="Q574" s="12" t="str">
        <v>R1023</v>
      </c>
      <c r="R574" s="12">
        <v>59</v>
      </c>
      <c r="S574" s="12" t="str" cm="1">
        <f t="array" ref="S574">_xlfn.IFS(R574&lt;18,"Below 18",R574&lt;=29,"Young Adults",R574&lt;=44,"Adults",R574&lt;=59,"Middle-Aged Adults",R574&lt;=65,"Older Adults",R574&gt;65,"Above 65")</f>
        <v>Middle-Aged Adults</v>
      </c>
    </row>
    <row r="575" spans="2:19" ht="15.5" hidden="1" x14ac:dyDescent="0.35">
      <c r="B575" s="11" t="s">
        <v>1797</v>
      </c>
      <c r="C575" s="12" t="str">
        <f>VLOOKUP(B575,'Customer Names'!A$2:D$2336,3,0)</f>
        <v xml:space="preserve">  Beth A</v>
      </c>
      <c r="D575" s="12" cm="1">
        <f t="array" ref="D575:L575">_xlfn.XLOOKUP(B575,'Medical Examinations'!A$2:A$2336,'Medical Examinations'!B$2:J$2336)</f>
        <v>49.07</v>
      </c>
      <c r="E575" s="12">
        <v>9.08</v>
      </c>
      <c r="F575" s="12" t="str">
        <v>yes</v>
      </c>
      <c r="G575" s="12" t="str">
        <v>No</v>
      </c>
      <c r="H575" s="12" t="str">
        <v>No</v>
      </c>
      <c r="I575" s="12">
        <v>1</v>
      </c>
      <c r="J575" s="12" t="str">
        <v>No</v>
      </c>
      <c r="K575" s="12" t="str">
        <v>Obesity</v>
      </c>
      <c r="L575" s="12" t="str">
        <v>Diabetes</v>
      </c>
      <c r="M575" s="12" t="str" cm="1">
        <f t="array" ref="M575:R575">_xlfn.XLOOKUP(B575,'Hospitalisation Details'!A$2:A$2344,'Hospitalisation Details'!E$2:J$2344)</f>
        <v>25-Aug-1975</v>
      </c>
      <c r="N575" s="13">
        <v>17253.43</v>
      </c>
      <c r="O575" s="12" t="str">
        <v>tier - 2</v>
      </c>
      <c r="P575" s="12" t="str">
        <v>tier - 3</v>
      </c>
      <c r="Q575" s="12" t="str">
        <v>R1026</v>
      </c>
      <c r="R575" s="12">
        <v>47</v>
      </c>
      <c r="S575" s="12" t="str" cm="1">
        <f t="array" ref="S575">_xlfn.IFS(R575&lt;18,"Below 18",R575&lt;=29,"Young Adults",R575&lt;=44,"Adults",R575&lt;=59,"Middle-Aged Adults",R575&lt;=65,"Older Adults",R575&gt;65,"Above 65")</f>
        <v>Middle-Aged Adults</v>
      </c>
    </row>
    <row r="576" spans="2:19" ht="15.5" hidden="1" x14ac:dyDescent="0.35">
      <c r="B576" s="11" t="s">
        <v>1796</v>
      </c>
      <c r="C576" s="12" t="str">
        <f>VLOOKUP(B576,'Customer Names'!A$2:D$2336,3,0)</f>
        <v xml:space="preserve">  Jason R</v>
      </c>
      <c r="D576" s="12" cm="1">
        <f t="array" ref="D576:L576">_xlfn.XLOOKUP(B576,'Medical Examinations'!A$2:A$2336,'Medical Examinations'!B$2:J$2336)</f>
        <v>19.8</v>
      </c>
      <c r="E576" s="12">
        <v>4.82</v>
      </c>
      <c r="F576" s="12" t="str">
        <v>No</v>
      </c>
      <c r="G576" s="12" t="str">
        <v>No</v>
      </c>
      <c r="H576" s="12" t="str">
        <v>No</v>
      </c>
      <c r="I576" s="12">
        <v>0</v>
      </c>
      <c r="J576" s="12" t="str">
        <v>yes</v>
      </c>
      <c r="K576" s="12" t="str">
        <v>Obesity</v>
      </c>
      <c r="L576" s="12" t="str">
        <v>Normal</v>
      </c>
      <c r="M576" s="12" t="str" cm="1">
        <f t="array" ref="M576:R576">_xlfn.XLOOKUP(B576,'Hospitalisation Details'!A$2:A$2344,'Hospitalisation Details'!E$2:J$2344)</f>
        <v>22-Oct-1982</v>
      </c>
      <c r="N576" s="13">
        <v>17179.52</v>
      </c>
      <c r="O576" s="12" t="str">
        <v>tier - 2</v>
      </c>
      <c r="P576" s="12" t="str">
        <v>tier - 1</v>
      </c>
      <c r="Q576" s="12" t="str">
        <v>R1013</v>
      </c>
      <c r="R576" s="12">
        <v>40</v>
      </c>
      <c r="S576" s="12" t="str" cm="1">
        <f t="array" ref="S576">_xlfn.IFS(R576&lt;18,"Below 18",R576&lt;=29,"Young Adults",R576&lt;=44,"Adults",R576&lt;=59,"Middle-Aged Adults",R576&lt;=65,"Older Adults",R576&gt;65,"Above 65")</f>
        <v>Adults</v>
      </c>
    </row>
    <row r="577" spans="2:19" ht="15.5" hidden="1" x14ac:dyDescent="0.35">
      <c r="B577" s="11" t="s">
        <v>1795</v>
      </c>
      <c r="C577" s="12" t="str">
        <f>VLOOKUP(B577,'Customer Names'!A$2:D$2336,3,0)</f>
        <v xml:space="preserve">  Yoshinori</v>
      </c>
      <c r="D577" s="12" cm="1">
        <f t="array" ref="D577:L577">_xlfn.XLOOKUP(B577,'Medical Examinations'!A$2:A$2336,'Medical Examinations'!B$2:J$2336)</f>
        <v>27.36</v>
      </c>
      <c r="E577" s="12">
        <v>4.6500000000000004</v>
      </c>
      <c r="F577" s="12" t="str">
        <v>No</v>
      </c>
      <c r="G577" s="12" t="str">
        <v>yes</v>
      </c>
      <c r="H577" s="12" t="str">
        <v>No</v>
      </c>
      <c r="I577" s="12">
        <v>1</v>
      </c>
      <c r="J577" s="12" t="str">
        <v>yes</v>
      </c>
      <c r="K577" s="12" t="str">
        <v>Overweight</v>
      </c>
      <c r="L577" s="12" t="str">
        <v>Normal</v>
      </c>
      <c r="M577" s="12" t="str" cm="1">
        <f t="array" ref="M577:R577">_xlfn.XLOOKUP(B577,'Hospitalisation Details'!A$2:A$2344,'Hospitalisation Details'!E$2:J$2344)</f>
        <v>18-Aug-2004</v>
      </c>
      <c r="N577" s="13">
        <v>17178.68</v>
      </c>
      <c r="O577" s="12" t="str">
        <v>tier - 2</v>
      </c>
      <c r="P577" s="12" t="str">
        <v>tier - 2</v>
      </c>
      <c r="Q577" s="12" t="str">
        <v>R1019</v>
      </c>
      <c r="R577" s="12">
        <v>18</v>
      </c>
      <c r="S577" s="12" t="str" cm="1">
        <f t="array" ref="S577">_xlfn.IFS(R577&lt;18,"Below 18",R577&lt;=29,"Young Adults",R577&lt;=44,"Adults",R577&lt;=59,"Middle-Aged Adults",R577&lt;=65,"Older Adults",R577&gt;65,"Above 65")</f>
        <v>Young Adults</v>
      </c>
    </row>
    <row r="578" spans="2:19" ht="15.5" hidden="1" x14ac:dyDescent="0.35">
      <c r="B578" s="11" t="s">
        <v>1794</v>
      </c>
      <c r="C578" s="12" t="str">
        <f>VLOOKUP(B578,'Customer Names'!A$2:D$2336,3,0)</f>
        <v xml:space="preserve">  Adrienne G</v>
      </c>
      <c r="D578" s="12" cm="1">
        <f t="array" ref="D578:L578">_xlfn.XLOOKUP(B578,'Medical Examinations'!A$2:A$2336,'Medical Examinations'!B$2:J$2336)</f>
        <v>42.95</v>
      </c>
      <c r="E578" s="12">
        <v>5.16</v>
      </c>
      <c r="F578" s="12" t="str">
        <v>yes</v>
      </c>
      <c r="G578" s="12" t="str">
        <v>No</v>
      </c>
      <c r="H578" s="12" t="str">
        <v>No</v>
      </c>
      <c r="I578" s="12">
        <v>1</v>
      </c>
      <c r="J578" s="12" t="str">
        <v>No</v>
      </c>
      <c r="K578" s="12" t="str">
        <v>Obesity</v>
      </c>
      <c r="L578" s="12" t="str">
        <v>Normal</v>
      </c>
      <c r="M578" s="12" t="str" cm="1">
        <f t="array" ref="M578:R578">_xlfn.XLOOKUP(B578,'Hospitalisation Details'!A$2:A$2344,'Hospitalisation Details'!E$2:J$2344)</f>
        <v>7-Jun-1964</v>
      </c>
      <c r="N578" s="13">
        <v>17174.52</v>
      </c>
      <c r="O578" s="12" t="str">
        <v>tier - 2</v>
      </c>
      <c r="P578" s="12" t="str">
        <v>tier - 2</v>
      </c>
      <c r="Q578" s="12" t="str">
        <v>R1012</v>
      </c>
      <c r="R578" s="12">
        <v>59</v>
      </c>
      <c r="S578" s="12" t="str" cm="1">
        <f t="array" ref="S578">_xlfn.IFS(R578&lt;18,"Below 18",R578&lt;=29,"Young Adults",R578&lt;=44,"Adults",R578&lt;=59,"Middle-Aged Adults",R578&lt;=65,"Older Adults",R578&gt;65,"Above 65")</f>
        <v>Middle-Aged Adults</v>
      </c>
    </row>
    <row r="579" spans="2:19" ht="15.5" hidden="1" x14ac:dyDescent="0.35">
      <c r="B579" s="11" t="s">
        <v>1793</v>
      </c>
      <c r="C579" s="12" t="str">
        <f>VLOOKUP(B579,'Customer Names'!A$2:D$2336,3,0)</f>
        <v xml:space="preserve">  Meredith</v>
      </c>
      <c r="D579" s="12" cm="1">
        <f t="array" ref="D579:L579">_xlfn.XLOOKUP(B579,'Medical Examinations'!A$2:A$2336,'Medical Examinations'!B$2:J$2336)</f>
        <v>42.66</v>
      </c>
      <c r="E579" s="12">
        <v>10.44</v>
      </c>
      <c r="F579" s="12" t="str">
        <v>No</v>
      </c>
      <c r="G579" s="12" t="str">
        <v>No</v>
      </c>
      <c r="H579" s="12" t="str">
        <v>No</v>
      </c>
      <c r="I579" s="12">
        <v>0</v>
      </c>
      <c r="J579" s="12" t="str">
        <v>No</v>
      </c>
      <c r="K579" s="12" t="str">
        <v>Obesity</v>
      </c>
      <c r="L579" s="12" t="str">
        <v>Diabetes</v>
      </c>
      <c r="M579" s="12" t="str" cm="1">
        <f t="array" ref="M579:R579">_xlfn.XLOOKUP(B579,'Hospitalisation Details'!A$2:A$2344,'Hospitalisation Details'!E$2:J$2344)</f>
        <v>16-Sep-1965</v>
      </c>
      <c r="N579" s="13">
        <v>17172.27</v>
      </c>
      <c r="O579" s="12" t="str">
        <v>tier - 2</v>
      </c>
      <c r="P579" s="12" t="str">
        <v>tier - 2</v>
      </c>
      <c r="Q579" s="12" t="str">
        <v>R1026</v>
      </c>
      <c r="R579" s="12">
        <v>57</v>
      </c>
      <c r="S579" s="12" t="str" cm="1">
        <f t="array" ref="S579">_xlfn.IFS(R579&lt;18,"Below 18",R579&lt;=29,"Young Adults",R579&lt;=44,"Adults",R579&lt;=59,"Middle-Aged Adults",R579&lt;=65,"Older Adults",R579&gt;65,"Above 65")</f>
        <v>Middle-Aged Adults</v>
      </c>
    </row>
    <row r="580" spans="2:19" ht="15.5" hidden="1" x14ac:dyDescent="0.35">
      <c r="B580" s="11" t="s">
        <v>1792</v>
      </c>
      <c r="C580" s="12" t="str">
        <f>VLOOKUP(B580,'Customer Names'!A$2:D$2336,3,0)</f>
        <v xml:space="preserve">  Junyong</v>
      </c>
      <c r="D580" s="12" cm="1">
        <f t="array" ref="D580:L580">_xlfn.XLOOKUP(B580,'Medical Examinations'!A$2:A$2336,'Medical Examinations'!B$2:J$2336)</f>
        <v>33.630000000000003</v>
      </c>
      <c r="E580" s="12">
        <v>5.69</v>
      </c>
      <c r="F580" s="12" t="str">
        <v>No</v>
      </c>
      <c r="G580" s="12" t="str">
        <v>No</v>
      </c>
      <c r="H580" s="12" t="str">
        <v>No</v>
      </c>
      <c r="I580" s="12">
        <v>1</v>
      </c>
      <c r="J580" s="12" t="str">
        <v>No</v>
      </c>
      <c r="K580" s="12" t="str">
        <v>Underweight</v>
      </c>
      <c r="L580" s="12" t="str">
        <v>Normal</v>
      </c>
      <c r="M580" s="12" t="str" cm="1">
        <f t="array" ref="M580:R580">_xlfn.XLOOKUP(B580,'Hospitalisation Details'!A$2:A$2344,'Hospitalisation Details'!E$2:J$2344)</f>
        <v>3-Jun-1998</v>
      </c>
      <c r="N580" s="13">
        <v>17128.43</v>
      </c>
      <c r="O580" s="12" t="str">
        <v>tier - 2</v>
      </c>
      <c r="P580" s="12" t="str">
        <v>tier - 3</v>
      </c>
      <c r="Q580" s="12" t="str">
        <v>R1016</v>
      </c>
      <c r="R580" s="12">
        <v>25</v>
      </c>
      <c r="S580" s="12" t="str" cm="1">
        <f t="array" ref="S580">_xlfn.IFS(R580&lt;18,"Below 18",R580&lt;=29,"Young Adults",R580&lt;=44,"Adults",R580&lt;=59,"Middle-Aged Adults",R580&lt;=65,"Older Adults",R580&gt;65,"Above 65")</f>
        <v>Young Adults</v>
      </c>
    </row>
    <row r="581" spans="2:19" ht="15.5" x14ac:dyDescent="0.35">
      <c r="B581" s="11" t="s">
        <v>1791</v>
      </c>
      <c r="C581" s="12" t="str">
        <f>VLOOKUP(B581,'Customer Names'!A$2:D$2336,3,0)</f>
        <v xml:space="preserve">  Kristen A</v>
      </c>
      <c r="D581" s="12" cm="1">
        <f t="array" ref="D581:L581">_xlfn.XLOOKUP(B581,'Medical Examinations'!A$2:A$2336,'Medical Examinations'!B$2:J$2336)</f>
        <v>26.84</v>
      </c>
      <c r="E581" s="12">
        <v>6.5</v>
      </c>
      <c r="F581" s="12" t="str">
        <v>No</v>
      </c>
      <c r="G581" s="12" t="str">
        <v>No</v>
      </c>
      <c r="H581" s="12" t="str">
        <v>No</v>
      </c>
      <c r="I581" s="12">
        <v>0</v>
      </c>
      <c r="J581" s="12" t="str">
        <v>yes</v>
      </c>
      <c r="K581" s="12" t="str">
        <v>Obesity</v>
      </c>
      <c r="L581" s="12" t="str">
        <v>Diabetes</v>
      </c>
      <c r="M581" s="12" t="str" cm="1">
        <f t="array" ref="M581:R581">_xlfn.XLOOKUP(B581,'Hospitalisation Details'!A$2:A$2344,'Hospitalisation Details'!E$2:J$2344)</f>
        <v>28-Jun-2002</v>
      </c>
      <c r="N581" s="13">
        <v>17085.27</v>
      </c>
      <c r="O581" s="12" t="str">
        <v>tier - 2</v>
      </c>
      <c r="P581" s="12" t="str">
        <v>tier - 3</v>
      </c>
      <c r="Q581" s="12" t="str">
        <v>R1013</v>
      </c>
      <c r="R581" s="12">
        <v>20</v>
      </c>
      <c r="S581" s="12" t="str" cm="1">
        <f t="array" ref="S581">_xlfn.IFS(R581&lt;18,"Below 18",R581&lt;=29,"Young Adults",R581&lt;=44,"Adults",R581&lt;=59,"Middle-Aged Adults",R581&lt;=65,"Older Adults",R581&gt;65,"Above 65")</f>
        <v>Young Adults</v>
      </c>
    </row>
    <row r="582" spans="2:19" ht="15.5" hidden="1" x14ac:dyDescent="0.35">
      <c r="B582" s="11" t="s">
        <v>1790</v>
      </c>
      <c r="C582" s="12" t="str">
        <f>VLOOKUP(B582,'Customer Names'!A$2:D$2336,3,0)</f>
        <v xml:space="preserve">  Maria I</v>
      </c>
      <c r="D582" s="12" cm="1">
        <f t="array" ref="D582:L582">_xlfn.XLOOKUP(B582,'Medical Examinations'!A$2:A$2336,'Medical Examinations'!B$2:J$2336)</f>
        <v>28.3</v>
      </c>
      <c r="E582" s="12">
        <v>5.73</v>
      </c>
      <c r="F582" s="12" t="str">
        <v>No</v>
      </c>
      <c r="G582" s="12" t="str">
        <v>No</v>
      </c>
      <c r="H582" s="12" t="str">
        <v>Yes</v>
      </c>
      <c r="I582" s="12">
        <v>1</v>
      </c>
      <c r="J582" s="12" t="str">
        <v>yes</v>
      </c>
      <c r="K582" s="12" t="str">
        <v>Overweight</v>
      </c>
      <c r="L582" s="12" t="str">
        <v>Pre-Diabetes</v>
      </c>
      <c r="M582" s="12" t="str" cm="1">
        <f t="array" ref="M582:R582">_xlfn.XLOOKUP(B582,'Hospitalisation Details'!A$2:A$2344,'Hospitalisation Details'!E$2:J$2344)</f>
        <v>26-Dec-2003</v>
      </c>
      <c r="N582" s="13">
        <v>17081.080000000002</v>
      </c>
      <c r="O582" s="12" t="str">
        <v>tier - 2</v>
      </c>
      <c r="P582" s="12" t="str">
        <v>tier - 2</v>
      </c>
      <c r="Q582" s="12" t="str">
        <v>R1011</v>
      </c>
      <c r="R582" s="12">
        <v>19</v>
      </c>
      <c r="S582" s="12" t="str" cm="1">
        <f t="array" ref="S582">_xlfn.IFS(R582&lt;18,"Below 18",R582&lt;=29,"Young Adults",R582&lt;=44,"Adults",R582&lt;=59,"Middle-Aged Adults",R582&lt;=65,"Older Adults",R582&gt;65,"Above 65")</f>
        <v>Young Adults</v>
      </c>
    </row>
    <row r="583" spans="2:19" ht="15.5" hidden="1" x14ac:dyDescent="0.35">
      <c r="B583" s="11" t="s">
        <v>1789</v>
      </c>
      <c r="C583" s="12" t="str">
        <f>VLOOKUP(B583,'Customer Names'!A$2:D$2336,3,0)</f>
        <v xml:space="preserve">  Jonathan</v>
      </c>
      <c r="D583" s="12" cm="1">
        <f t="array" ref="D583:L583">_xlfn.XLOOKUP(B583,'Medical Examinations'!A$2:A$2336,'Medical Examinations'!B$2:J$2336)</f>
        <v>27.06</v>
      </c>
      <c r="E583" s="12">
        <v>5.74</v>
      </c>
      <c r="F583" s="12" t="str">
        <v>yes</v>
      </c>
      <c r="G583" s="12" t="str">
        <v>No</v>
      </c>
      <c r="H583" s="12" t="str">
        <v>No</v>
      </c>
      <c r="I583" s="12">
        <v>0</v>
      </c>
      <c r="J583" s="12" t="str">
        <v>yes</v>
      </c>
      <c r="K583" s="12" t="str">
        <v>Obesity</v>
      </c>
      <c r="L583" s="12" t="str">
        <v>Pre-Diabetes</v>
      </c>
      <c r="M583" s="12" t="str" cm="1">
        <f t="array" ref="M583:R583">_xlfn.XLOOKUP(B583,'Hospitalisation Details'!A$2:A$2344,'Hospitalisation Details'!E$2:J$2344)</f>
        <v>10-Jun-1996</v>
      </c>
      <c r="N583" s="13">
        <v>17043.34</v>
      </c>
      <c r="O583" s="12" t="str">
        <v>tier - 2</v>
      </c>
      <c r="P583" s="12" t="str">
        <v>tier - 3</v>
      </c>
      <c r="Q583" s="12" t="str">
        <v>R1013</v>
      </c>
      <c r="R583" s="12">
        <v>26</v>
      </c>
      <c r="S583" s="12" t="str" cm="1">
        <f t="array" ref="S583">_xlfn.IFS(R583&lt;18,"Below 18",R583&lt;=29,"Young Adults",R583&lt;=44,"Adults",R583&lt;=59,"Middle-Aged Adults",R583&lt;=65,"Older Adults",R583&gt;65,"Above 65")</f>
        <v>Young Adults</v>
      </c>
    </row>
    <row r="584" spans="2:19" ht="15.5" hidden="1" x14ac:dyDescent="0.35">
      <c r="B584" s="11" t="s">
        <v>1788</v>
      </c>
      <c r="C584" s="12" t="str">
        <f>VLOOKUP(B584,'Customer Names'!A$2:D$2336,3,0)</f>
        <v xml:space="preserve">  Phil</v>
      </c>
      <c r="D584" s="12" cm="1">
        <f t="array" ref="D584:L584">_xlfn.XLOOKUP(B584,'Medical Examinations'!A$2:A$2336,'Medical Examinations'!B$2:J$2336)</f>
        <v>47.13</v>
      </c>
      <c r="E584" s="12">
        <v>8.6999999999999993</v>
      </c>
      <c r="F584" s="12" t="str">
        <v>No</v>
      </c>
      <c r="G584" s="12" t="str">
        <v>No</v>
      </c>
      <c r="H584" s="12" t="str">
        <v>No</v>
      </c>
      <c r="I584" s="12">
        <v>0</v>
      </c>
      <c r="J584" s="12" t="str">
        <v>No</v>
      </c>
      <c r="K584" s="12" t="str">
        <v>Obesity</v>
      </c>
      <c r="L584" s="12" t="str">
        <v>Diabetes</v>
      </c>
      <c r="M584" s="12" t="str" cm="1">
        <f t="array" ref="M584:R584">_xlfn.XLOOKUP(B584,'Hospitalisation Details'!A$2:A$2344,'Hospitalisation Details'!E$2:J$2344)</f>
        <v>22-Aug-1971</v>
      </c>
      <c r="N584" s="13">
        <v>17016.009999999998</v>
      </c>
      <c r="O584" s="12" t="str">
        <v>tier - 2</v>
      </c>
      <c r="P584" s="12" t="str">
        <v>tier - 2</v>
      </c>
      <c r="Q584" s="12" t="str">
        <v>R1023</v>
      </c>
      <c r="R584" s="12">
        <v>51</v>
      </c>
      <c r="S584" s="12" t="str" cm="1">
        <f t="array" ref="S584">_xlfn.IFS(R584&lt;18,"Below 18",R584&lt;=29,"Young Adults",R584&lt;=44,"Adults",R584&lt;=59,"Middle-Aged Adults",R584&lt;=65,"Older Adults",R584&gt;65,"Above 65")</f>
        <v>Middle-Aged Adults</v>
      </c>
    </row>
    <row r="585" spans="2:19" ht="15.5" hidden="1" x14ac:dyDescent="0.35">
      <c r="B585" s="11" t="s">
        <v>1787</v>
      </c>
      <c r="C585" s="12" t="str">
        <f>VLOOKUP(B585,'Customer Names'!A$2:D$2336,3,0)</f>
        <v xml:space="preserve">  Benjamina C</v>
      </c>
      <c r="D585" s="12" cm="1">
        <f t="array" ref="D585:L585">_xlfn.XLOOKUP(B585,'Medical Examinations'!A$2:A$2336,'Medical Examinations'!B$2:J$2336)</f>
        <v>51.72</v>
      </c>
      <c r="E585" s="12">
        <v>5.09</v>
      </c>
      <c r="F585" s="12" t="str">
        <v>No</v>
      </c>
      <c r="G585" s="12" t="str">
        <v>No</v>
      </c>
      <c r="H585" s="12" t="str">
        <v>No</v>
      </c>
      <c r="I585" s="12">
        <v>0</v>
      </c>
      <c r="J585" s="12" t="str">
        <v>No</v>
      </c>
      <c r="K585" s="12" t="str">
        <v>Overweight</v>
      </c>
      <c r="L585" s="12" t="str">
        <v>Normal</v>
      </c>
      <c r="M585" s="12" t="str" cm="1">
        <f t="array" ref="M585:R585">_xlfn.XLOOKUP(B585,'Hospitalisation Details'!A$2:A$2344,'Hospitalisation Details'!E$2:J$2344)</f>
        <v>16-Jul-1980</v>
      </c>
      <c r="N585" s="13">
        <v>16990.55</v>
      </c>
      <c r="O585" s="12" t="str">
        <v>tier - 2</v>
      </c>
      <c r="P585" s="12" t="str">
        <v>tier - 3</v>
      </c>
      <c r="Q585" s="12" t="str">
        <v>R1012</v>
      </c>
      <c r="R585" s="12">
        <v>42</v>
      </c>
      <c r="S585" s="12" t="str" cm="1">
        <f t="array" ref="S585">_xlfn.IFS(R585&lt;18,"Below 18",R585&lt;=29,"Young Adults",R585&lt;=44,"Adults",R585&lt;=59,"Middle-Aged Adults",R585&lt;=65,"Older Adults",R585&gt;65,"Above 65")</f>
        <v>Adults</v>
      </c>
    </row>
    <row r="586" spans="2:19" ht="15.5" hidden="1" x14ac:dyDescent="0.35">
      <c r="B586" s="11" t="s">
        <v>1786</v>
      </c>
      <c r="C586" s="12" t="str">
        <f>VLOOKUP(B586,'Customer Names'!A$2:D$2336,3,0)</f>
        <v xml:space="preserve">  Christopher</v>
      </c>
      <c r="D586" s="12" cm="1">
        <f t="array" ref="D586:L586">_xlfn.XLOOKUP(B586,'Medical Examinations'!A$2:A$2336,'Medical Examinations'!B$2:J$2336)</f>
        <v>48.59</v>
      </c>
      <c r="E586" s="12">
        <v>5.57</v>
      </c>
      <c r="F586" s="12" t="str">
        <v>No</v>
      </c>
      <c r="G586" s="12" t="str">
        <v>No</v>
      </c>
      <c r="H586" s="12" t="str">
        <v>No</v>
      </c>
      <c r="I586" s="12">
        <v>0</v>
      </c>
      <c r="J586" s="12" t="str">
        <v>No</v>
      </c>
      <c r="K586" s="12" t="str">
        <v>Obesity</v>
      </c>
      <c r="L586" s="12" t="str">
        <v>Normal</v>
      </c>
      <c r="M586" s="12" t="str" cm="1">
        <f t="array" ref="M586:R586">_xlfn.XLOOKUP(B586,'Hospitalisation Details'!A$2:A$2344,'Hospitalisation Details'!E$2:J$2344)</f>
        <v>25-Aug-1977</v>
      </c>
      <c r="N586" s="13">
        <v>16921.09</v>
      </c>
      <c r="O586" s="12" t="str">
        <v>tier - 2</v>
      </c>
      <c r="P586" s="12" t="str">
        <v>tier - 3</v>
      </c>
      <c r="Q586" s="12" t="str">
        <v>R1023</v>
      </c>
      <c r="R586" s="12">
        <v>45</v>
      </c>
      <c r="S586" s="12" t="str" cm="1">
        <f t="array" ref="S586">_xlfn.IFS(R586&lt;18,"Below 18",R586&lt;=29,"Young Adults",R586&lt;=44,"Adults",R586&lt;=59,"Middle-Aged Adults",R586&lt;=65,"Older Adults",R586&gt;65,"Above 65")</f>
        <v>Middle-Aged Adults</v>
      </c>
    </row>
    <row r="587" spans="2:19" ht="15.5" hidden="1" x14ac:dyDescent="0.35">
      <c r="B587" s="11" t="s">
        <v>1785</v>
      </c>
      <c r="C587" s="12" t="str">
        <f>VLOOKUP(B587,'Customer Names'!A$2:D$2336,3,0)</f>
        <v xml:space="preserve">  Alison B</v>
      </c>
      <c r="D587" s="12" cm="1">
        <f t="array" ref="D587:L587">_xlfn.XLOOKUP(B587,'Medical Examinations'!A$2:A$2336,'Medical Examinations'!B$2:J$2336)</f>
        <v>45.18</v>
      </c>
      <c r="E587" s="12">
        <v>10.87</v>
      </c>
      <c r="F587" s="12" t="str">
        <v>No</v>
      </c>
      <c r="G587" s="12" t="str">
        <v>No</v>
      </c>
      <c r="H587" s="12" t="str">
        <v>No</v>
      </c>
      <c r="I587" s="12">
        <v>0</v>
      </c>
      <c r="J587" s="12" t="str">
        <v>No</v>
      </c>
      <c r="K587" s="12" t="str">
        <v>Obesity</v>
      </c>
      <c r="L587" s="12" t="str">
        <v>Diabetes</v>
      </c>
      <c r="M587" s="12" t="str" cm="1">
        <f t="array" ref="M587:R587">_xlfn.XLOOKUP(B587,'Hospitalisation Details'!A$2:A$2344,'Hospitalisation Details'!E$2:J$2344)</f>
        <v>21-Oct-1968</v>
      </c>
      <c r="N587" s="13">
        <v>16903.5</v>
      </c>
      <c r="O587" s="12" t="str">
        <v>tier - 2</v>
      </c>
      <c r="P587" s="12" t="str">
        <v>tier - 3</v>
      </c>
      <c r="Q587" s="12" t="str">
        <v>R1012</v>
      </c>
      <c r="R587" s="12">
        <v>54</v>
      </c>
      <c r="S587" s="12" t="str" cm="1">
        <f t="array" ref="S587">_xlfn.IFS(R587&lt;18,"Below 18",R587&lt;=29,"Young Adults",R587&lt;=44,"Adults",R587&lt;=59,"Middle-Aged Adults",R587&lt;=65,"Older Adults",R587&gt;65,"Above 65")</f>
        <v>Middle-Aged Adults</v>
      </c>
    </row>
    <row r="588" spans="2:19" ht="15.5" hidden="1" x14ac:dyDescent="0.35">
      <c r="B588" s="11" t="s">
        <v>1784</v>
      </c>
      <c r="C588" s="12" t="str">
        <f>VLOOKUP(B588,'Customer Names'!A$2:D$2336,3,0)</f>
        <v xml:space="preserve">  Caroline</v>
      </c>
      <c r="D588" s="12" cm="1">
        <f t="array" ref="D588:L588">_xlfn.XLOOKUP(B588,'Medical Examinations'!A$2:A$2336,'Medical Examinations'!B$2:J$2336)</f>
        <v>27.9</v>
      </c>
      <c r="E588" s="12">
        <v>6.02</v>
      </c>
      <c r="F588" s="12" t="str">
        <v>No</v>
      </c>
      <c r="G588" s="12" t="str">
        <v>No</v>
      </c>
      <c r="H588" s="12" t="str">
        <v>Yes</v>
      </c>
      <c r="I588" s="12">
        <v>1</v>
      </c>
      <c r="J588" s="12" t="str">
        <v>yes</v>
      </c>
      <c r="K588" s="12" t="str">
        <v>Obesity</v>
      </c>
      <c r="L588" s="12" t="str">
        <v>Pre-Diabetes</v>
      </c>
      <c r="M588" s="12" t="str" cm="1">
        <f t="array" ref="M588:R588">_xlfn.XLOOKUP(B588,'Hospitalisation Details'!A$2:A$2344,'Hospitalisation Details'!E$2:J$2344)</f>
        <v>10-Sep-2003</v>
      </c>
      <c r="N588" s="13">
        <v>16884.919999999998</v>
      </c>
      <c r="O588" s="12" t="str">
        <v>tier - 2</v>
      </c>
      <c r="P588" s="12" t="str">
        <v>tier - 2</v>
      </c>
      <c r="Q588" s="12" t="str">
        <v>R1011</v>
      </c>
      <c r="R588" s="12">
        <v>19</v>
      </c>
      <c r="S588" s="12" t="str" cm="1">
        <f t="array" ref="S588">_xlfn.IFS(R588&lt;18,"Below 18",R588&lt;=29,"Young Adults",R588&lt;=44,"Adults",R588&lt;=59,"Middle-Aged Adults",R588&lt;=65,"Older Adults",R588&gt;65,"Above 65")</f>
        <v>Young Adults</v>
      </c>
    </row>
    <row r="589" spans="2:19" ht="15.5" hidden="1" x14ac:dyDescent="0.35">
      <c r="B589" s="11" t="s">
        <v>1783</v>
      </c>
      <c r="C589" s="12" t="str">
        <f>VLOOKUP(B589,'Customer Names'!A$2:D$2336,3,0)</f>
        <v xml:space="preserve">  Alexis N</v>
      </c>
      <c r="D589" s="12" cm="1">
        <f t="array" ref="D589:L589">_xlfn.XLOOKUP(B589,'Medical Examinations'!A$2:A$2336,'Medical Examinations'!B$2:J$2336)</f>
        <v>51.33</v>
      </c>
      <c r="E589" s="12">
        <v>7</v>
      </c>
      <c r="F589" s="12" t="str">
        <v>No</v>
      </c>
      <c r="G589" s="12" t="str">
        <v>No</v>
      </c>
      <c r="H589" s="12" t="str">
        <v>No</v>
      </c>
      <c r="I589" s="12">
        <v>0</v>
      </c>
      <c r="J589" s="12" t="str">
        <v>No</v>
      </c>
      <c r="K589" s="12" t="str">
        <v>Overweight</v>
      </c>
      <c r="L589" s="12" t="str">
        <v>Diabetes</v>
      </c>
      <c r="M589" s="12" t="str" cm="1">
        <f t="array" ref="M589:R589">_xlfn.XLOOKUP(B589,'Hospitalisation Details'!A$2:A$2344,'Hospitalisation Details'!E$2:J$2344)</f>
        <v>8-Aug-1974</v>
      </c>
      <c r="N589" s="13">
        <v>16841.32</v>
      </c>
      <c r="O589" s="12" t="str">
        <v>tier - 2</v>
      </c>
      <c r="P589" s="12" t="str">
        <v>tier - 3</v>
      </c>
      <c r="Q589" s="12" t="str">
        <v>R1011</v>
      </c>
      <c r="R589" s="12">
        <v>48</v>
      </c>
      <c r="S589" s="12" t="str" cm="1">
        <f t="array" ref="S589">_xlfn.IFS(R589&lt;18,"Below 18",R589&lt;=29,"Young Adults",R589&lt;=44,"Adults",R589&lt;=59,"Middle-Aged Adults",R589&lt;=65,"Older Adults",R589&gt;65,"Above 65")</f>
        <v>Middle-Aged Adults</v>
      </c>
    </row>
    <row r="590" spans="2:19" ht="15.5" hidden="1" x14ac:dyDescent="0.35">
      <c r="B590" s="11" t="s">
        <v>1782</v>
      </c>
      <c r="C590" s="12" t="str">
        <f>VLOOKUP(B590,'Customer Names'!A$2:D$2336,3,0)</f>
        <v xml:space="preserve">  Shanda L</v>
      </c>
      <c r="D590" s="12" cm="1">
        <f t="array" ref="D590:L590">_xlfn.XLOOKUP(B590,'Medical Examinations'!A$2:A$2336,'Medical Examinations'!B$2:J$2336)</f>
        <v>30.59</v>
      </c>
      <c r="E590" s="12">
        <v>5.56</v>
      </c>
      <c r="F590" s="12" t="str">
        <v>yes</v>
      </c>
      <c r="G590" s="12" t="str">
        <v>No</v>
      </c>
      <c r="H590" s="12" t="str">
        <v>No</v>
      </c>
      <c r="I590" s="12">
        <v>1</v>
      </c>
      <c r="J590" s="12" t="str">
        <v>No</v>
      </c>
      <c r="K590" s="12" t="str">
        <v>Obesity</v>
      </c>
      <c r="L590" s="12" t="str">
        <v>Normal</v>
      </c>
      <c r="M590" s="12" t="str" cm="1">
        <f t="array" ref="M590:R590">_xlfn.XLOOKUP(B590,'Hospitalisation Details'!A$2:A$2344,'Hospitalisation Details'!E$2:J$2344)</f>
        <v>19-Oct-1995</v>
      </c>
      <c r="N590" s="13">
        <v>16796.41</v>
      </c>
      <c r="O590" s="12" t="str">
        <v>tier - 2</v>
      </c>
      <c r="P590" s="12" t="str">
        <v>tier - 3</v>
      </c>
      <c r="Q590" s="12" t="str">
        <v>R1024</v>
      </c>
      <c r="R590" s="12">
        <v>27</v>
      </c>
      <c r="S590" s="12" t="str" cm="1">
        <f t="array" ref="S590">_xlfn.IFS(R590&lt;18,"Below 18",R590&lt;=29,"Young Adults",R590&lt;=44,"Adults",R590&lt;=59,"Middle-Aged Adults",R590&lt;=65,"Older Adults",R590&gt;65,"Above 65")</f>
        <v>Young Adults</v>
      </c>
    </row>
    <row r="591" spans="2:19" ht="15.5" hidden="1" x14ac:dyDescent="0.35">
      <c r="B591" s="11" t="s">
        <v>1781</v>
      </c>
      <c r="C591" s="12" t="str">
        <f>VLOOKUP(B591,'Customer Names'!A$2:D$2336,3,0)</f>
        <v xml:space="preserve">  Lacey</v>
      </c>
      <c r="D591" s="12" cm="1">
        <f t="array" ref="D591:L591">_xlfn.XLOOKUP(B591,'Medical Examinations'!A$2:A$2336,'Medical Examinations'!B$2:J$2336)</f>
        <v>39.229999999999997</v>
      </c>
      <c r="E591" s="12">
        <v>8.4499999999999993</v>
      </c>
      <c r="F591" s="12" t="str">
        <v>No</v>
      </c>
      <c r="G591" s="12" t="str">
        <v>No</v>
      </c>
      <c r="H591" s="12" t="str">
        <v>No</v>
      </c>
      <c r="I591" s="12">
        <v>0</v>
      </c>
      <c r="J591" s="12" t="str">
        <v>No</v>
      </c>
      <c r="K591" s="12" t="str">
        <v>Obesity</v>
      </c>
      <c r="L591" s="12" t="str">
        <v>Diabetes</v>
      </c>
      <c r="M591" s="12" t="str" cm="1">
        <f t="array" ref="M591:R591">_xlfn.XLOOKUP(B591,'Hospitalisation Details'!A$2:A$2344,'Hospitalisation Details'!E$2:J$2344)</f>
        <v>29-Jul-1962</v>
      </c>
      <c r="N591" s="13">
        <v>16779.400000000001</v>
      </c>
      <c r="O591" s="12" t="str">
        <v>tier - 2</v>
      </c>
      <c r="P591" s="12" t="str">
        <v>tier - 2</v>
      </c>
      <c r="Q591" s="12" t="str">
        <v>R1026</v>
      </c>
      <c r="R591" s="12">
        <v>60</v>
      </c>
      <c r="S591" s="12" t="str" cm="1">
        <f t="array" ref="S591">_xlfn.IFS(R591&lt;18,"Below 18",R591&lt;=29,"Young Adults",R591&lt;=44,"Adults",R591&lt;=59,"Middle-Aged Adults",R591&lt;=65,"Older Adults",R591&gt;65,"Above 65")</f>
        <v>Older Adults</v>
      </c>
    </row>
    <row r="592" spans="2:19" ht="15.5" hidden="1" x14ac:dyDescent="0.35">
      <c r="B592" s="11" t="s">
        <v>1780</v>
      </c>
      <c r="C592" s="12" t="str">
        <f>VLOOKUP(B592,'Customer Names'!A$2:D$2336,3,0)</f>
        <v xml:space="preserve">  Laurette</v>
      </c>
      <c r="D592" s="12" cm="1">
        <f t="array" ref="D592:L592">_xlfn.XLOOKUP(B592,'Medical Examinations'!A$2:A$2336,'Medical Examinations'!B$2:J$2336)</f>
        <v>19.094999999999999</v>
      </c>
      <c r="E592" s="12">
        <v>6.19</v>
      </c>
      <c r="F592" s="12" t="str">
        <v>No</v>
      </c>
      <c r="G592" s="12" t="str">
        <v>No</v>
      </c>
      <c r="H592" s="12" t="str">
        <v>No</v>
      </c>
      <c r="I592" s="12">
        <v>0</v>
      </c>
      <c r="J592" s="12" t="str">
        <v>yes</v>
      </c>
      <c r="K592" s="12" t="str">
        <v>Obesity</v>
      </c>
      <c r="L592" s="12" t="str">
        <v>Pre-Diabetes</v>
      </c>
      <c r="M592" s="12" t="str" cm="1">
        <f t="array" ref="M592:R592">_xlfn.XLOOKUP(B592,'Hospitalisation Details'!A$2:A$2344,'Hospitalisation Details'!E$2:J$2344)</f>
        <v>23-Sep-1989</v>
      </c>
      <c r="N592" s="13">
        <v>16776.3</v>
      </c>
      <c r="O592" s="12" t="str">
        <v>tier - 2</v>
      </c>
      <c r="P592" s="12" t="str">
        <v>tier - 2</v>
      </c>
      <c r="Q592" s="12" t="str">
        <v>R1024</v>
      </c>
      <c r="R592" s="12">
        <v>33</v>
      </c>
      <c r="S592" s="12" t="str" cm="1">
        <f t="array" ref="S592">_xlfn.IFS(R592&lt;18,"Below 18",R592&lt;=29,"Young Adults",R592&lt;=44,"Adults",R592&lt;=59,"Middle-Aged Adults",R592&lt;=65,"Older Adults",R592&gt;65,"Above 65")</f>
        <v>Adults</v>
      </c>
    </row>
    <row r="593" spans="2:19" ht="15.5" hidden="1" x14ac:dyDescent="0.35">
      <c r="B593" s="11" t="s">
        <v>1779</v>
      </c>
      <c r="C593" s="12" t="str">
        <f>VLOOKUP(B593,'Customer Names'!A$2:D$2336,3,0)</f>
        <v xml:space="preserve">  Jason</v>
      </c>
      <c r="D593" s="12" cm="1">
        <f t="array" ref="D593:L593">_xlfn.XLOOKUP(B593,'Medical Examinations'!A$2:A$2336,'Medical Examinations'!B$2:J$2336)</f>
        <v>49.72</v>
      </c>
      <c r="E593" s="12">
        <v>7.71</v>
      </c>
      <c r="F593" s="12" t="str">
        <v>No</v>
      </c>
      <c r="G593" s="12" t="str">
        <v>No</v>
      </c>
      <c r="H593" s="12" t="str">
        <v>No</v>
      </c>
      <c r="I593" s="12">
        <v>0</v>
      </c>
      <c r="J593" s="12" t="str">
        <v>No</v>
      </c>
      <c r="K593" s="12" t="str">
        <v>Obesity</v>
      </c>
      <c r="L593" s="12" t="str">
        <v>Diabetes</v>
      </c>
      <c r="M593" s="12" t="str" cm="1">
        <f t="array" ref="M593:R593">_xlfn.XLOOKUP(B593,'Hospitalisation Details'!A$2:A$2344,'Hospitalisation Details'!E$2:J$2344)</f>
        <v>28-Aug-1974</v>
      </c>
      <c r="N593" s="13">
        <v>16770.990000000002</v>
      </c>
      <c r="O593" s="12" t="str">
        <v>tier - 2</v>
      </c>
      <c r="P593" s="12" t="str">
        <v>tier - 1</v>
      </c>
      <c r="Q593" s="12" t="str">
        <v>R1012</v>
      </c>
      <c r="R593" s="12">
        <v>48</v>
      </c>
      <c r="S593" s="12" t="str" cm="1">
        <f t="array" ref="S593">_xlfn.IFS(R593&lt;18,"Below 18",R593&lt;=29,"Young Adults",R593&lt;=44,"Adults",R593&lt;=59,"Middle-Aged Adults",R593&lt;=65,"Older Adults",R593&gt;65,"Above 65")</f>
        <v>Middle-Aged Adults</v>
      </c>
    </row>
    <row r="594" spans="2:19" ht="15.5" hidden="1" x14ac:dyDescent="0.35">
      <c r="B594" s="11" t="s">
        <v>1778</v>
      </c>
      <c r="C594" s="12" t="str">
        <f>VLOOKUP(B594,'Customer Names'!A$2:D$2336,3,0)</f>
        <v xml:space="preserve">  Mary</v>
      </c>
      <c r="D594" s="12" cm="1">
        <f t="array" ref="D594:L594">_xlfn.XLOOKUP(B594,'Medical Examinations'!A$2:A$2336,'Medical Examinations'!B$2:J$2336)</f>
        <v>21.754999999999999</v>
      </c>
      <c r="E594" s="12">
        <v>4.63</v>
      </c>
      <c r="F594" s="12" t="str">
        <v>No</v>
      </c>
      <c r="G594" s="12" t="str">
        <v>No</v>
      </c>
      <c r="H594" s="12" t="str">
        <v>Yes</v>
      </c>
      <c r="I594" s="12">
        <v>1</v>
      </c>
      <c r="J594" s="12" t="str">
        <v>yes</v>
      </c>
      <c r="K594" s="12" t="str">
        <v>Obesity</v>
      </c>
      <c r="L594" s="12" t="str">
        <v>Normal</v>
      </c>
      <c r="M594" s="12" t="str" cm="1">
        <f t="array" ref="M594:R594">_xlfn.XLOOKUP(B594,'Hospitalisation Details'!A$2:A$2344,'Hospitalisation Details'!E$2:J$2344)</f>
        <v>5-Nov-1993</v>
      </c>
      <c r="N594" s="13">
        <v>16657.72</v>
      </c>
      <c r="O594" s="12" t="str">
        <v>tier - 2</v>
      </c>
      <c r="P594" s="12" t="str">
        <v>tier - 1</v>
      </c>
      <c r="Q594" s="12" t="str">
        <v>R1024</v>
      </c>
      <c r="R594" s="12">
        <v>29</v>
      </c>
      <c r="S594" s="12" t="str" cm="1">
        <f t="array" ref="S594">_xlfn.IFS(R594&lt;18,"Below 18",R594&lt;=29,"Young Adults",R594&lt;=44,"Adults",R594&lt;=59,"Middle-Aged Adults",R594&lt;=65,"Older Adults",R594&gt;65,"Above 65")</f>
        <v>Young Adults</v>
      </c>
    </row>
    <row r="595" spans="2:19" ht="15.5" hidden="1" x14ac:dyDescent="0.35">
      <c r="B595" s="11" t="s">
        <v>1777</v>
      </c>
      <c r="C595" s="12" t="str">
        <f>VLOOKUP(B595,'Customer Names'!A$2:D$2336,3,0)</f>
        <v xml:space="preserve">  Kati A</v>
      </c>
      <c r="D595" s="12" cm="1">
        <f t="array" ref="D595:L595">_xlfn.XLOOKUP(B595,'Medical Examinations'!A$2:A$2336,'Medical Examinations'!B$2:J$2336)</f>
        <v>48.39</v>
      </c>
      <c r="E595" s="12">
        <v>4.6100000000000003</v>
      </c>
      <c r="F595" s="12" t="str">
        <v>No</v>
      </c>
      <c r="G595" s="12" t="str">
        <v>No</v>
      </c>
      <c r="H595" s="12" t="str">
        <v>No</v>
      </c>
      <c r="I595" s="12">
        <v>0</v>
      </c>
      <c r="J595" s="12" t="str">
        <v>No</v>
      </c>
      <c r="K595" s="12" t="str">
        <v>Obesity</v>
      </c>
      <c r="L595" s="12" t="str">
        <v>Normal</v>
      </c>
      <c r="M595" s="12" t="str" cm="1">
        <f t="array" ref="M595:R595">_xlfn.XLOOKUP(B595,'Hospitalisation Details'!A$2:A$2344,'Hospitalisation Details'!E$2:J$2344)</f>
        <v>25-Sep-1977</v>
      </c>
      <c r="N595" s="13">
        <v>16631.61</v>
      </c>
      <c r="O595" s="12" t="str">
        <v>tier - 2</v>
      </c>
      <c r="P595" s="12" t="str">
        <v>tier - 1</v>
      </c>
      <c r="Q595" s="12" t="str">
        <v>R1012</v>
      </c>
      <c r="R595" s="12">
        <v>45</v>
      </c>
      <c r="S595" s="12" t="str" cm="1">
        <f t="array" ref="S595">_xlfn.IFS(R595&lt;18,"Below 18",R595&lt;=29,"Young Adults",R595&lt;=44,"Adults",R595&lt;=59,"Middle-Aged Adults",R595&lt;=65,"Older Adults",R595&gt;65,"Above 65")</f>
        <v>Middle-Aged Adults</v>
      </c>
    </row>
    <row r="596" spans="2:19" ht="15.5" hidden="1" x14ac:dyDescent="0.35">
      <c r="B596" s="11" t="s">
        <v>1776</v>
      </c>
      <c r="C596" s="12" t="str">
        <f>VLOOKUP(B596,'Customer Names'!A$2:D$2336,3,0)</f>
        <v xml:space="preserve">  Kelly J</v>
      </c>
      <c r="D596" s="12" cm="1">
        <f t="array" ref="D596:L596">_xlfn.XLOOKUP(B596,'Medical Examinations'!A$2:A$2336,'Medical Examinations'!B$2:J$2336)</f>
        <v>47.15</v>
      </c>
      <c r="E596" s="12">
        <v>9.5299999999999994</v>
      </c>
      <c r="F596" s="12" t="str">
        <v>yes</v>
      </c>
      <c r="G596" s="12" t="str">
        <v>No</v>
      </c>
      <c r="H596" s="12" t="str">
        <v>No</v>
      </c>
      <c r="I596" s="12">
        <v>1</v>
      </c>
      <c r="J596" s="12" t="str">
        <v>No</v>
      </c>
      <c r="K596" s="12" t="str">
        <v>Obesity</v>
      </c>
      <c r="L596" s="12" t="str">
        <v>Diabetes</v>
      </c>
      <c r="M596" s="12" t="str" cm="1">
        <f t="array" ref="M596:R596">_xlfn.XLOOKUP(B596,'Hospitalisation Details'!A$2:A$2344,'Hospitalisation Details'!E$2:J$2344)</f>
        <v>24-Jul-1975</v>
      </c>
      <c r="N596" s="13">
        <v>16602.18</v>
      </c>
      <c r="O596" s="12" t="str">
        <v>tier - 2</v>
      </c>
      <c r="P596" s="12" t="str">
        <v>tier - 1</v>
      </c>
      <c r="Q596" s="12" t="str">
        <v>R1026</v>
      </c>
      <c r="R596" s="12">
        <v>47</v>
      </c>
      <c r="S596" s="12" t="str" cm="1">
        <f t="array" ref="S596">_xlfn.IFS(R596&lt;18,"Below 18",R596&lt;=29,"Young Adults",R596&lt;=44,"Adults",R596&lt;=59,"Middle-Aged Adults",R596&lt;=65,"Older Adults",R596&gt;65,"Above 65")</f>
        <v>Middle-Aged Adults</v>
      </c>
    </row>
    <row r="597" spans="2:19" ht="15.5" hidden="1" x14ac:dyDescent="0.35">
      <c r="B597" s="11" t="s">
        <v>1775</v>
      </c>
      <c r="C597" s="12" t="str">
        <f>VLOOKUP(B597,'Customer Names'!A$2:D$2336,3,0)</f>
        <v xml:space="preserve">  Greer D</v>
      </c>
      <c r="D597" s="12" cm="1">
        <f t="array" ref="D597:L597">_xlfn.XLOOKUP(B597,'Medical Examinations'!A$2:A$2336,'Medical Examinations'!B$2:J$2336)</f>
        <v>47.59</v>
      </c>
      <c r="E597" s="12">
        <v>11.43</v>
      </c>
      <c r="F597" s="12" t="str">
        <v>yes</v>
      </c>
      <c r="G597" s="12" t="str">
        <v>No</v>
      </c>
      <c r="H597" s="12" t="str">
        <v>No</v>
      </c>
      <c r="I597" s="12">
        <v>2</v>
      </c>
      <c r="J597" s="12" t="str">
        <v>No</v>
      </c>
      <c r="K597" s="12" t="str">
        <v>Obesity</v>
      </c>
      <c r="L597" s="12" t="str">
        <v>Diabetes</v>
      </c>
      <c r="M597" s="12" t="str" cm="1">
        <f t="array" ref="M597:R597">_xlfn.XLOOKUP(B597,'Hospitalisation Details'!A$2:A$2344,'Hospitalisation Details'!E$2:J$2344)</f>
        <v>10-Jul-1970</v>
      </c>
      <c r="N597" s="13">
        <v>16600.16</v>
      </c>
      <c r="O597" s="12" t="str">
        <v>tier - 2</v>
      </c>
      <c r="P597" s="12" t="str">
        <v>tier - 2</v>
      </c>
      <c r="Q597" s="12" t="str">
        <v>R1011</v>
      </c>
      <c r="R597" s="12">
        <v>52</v>
      </c>
      <c r="S597" s="12" t="str" cm="1">
        <f t="array" ref="S597">_xlfn.IFS(R597&lt;18,"Below 18",R597&lt;=29,"Young Adults",R597&lt;=44,"Adults",R597&lt;=59,"Middle-Aged Adults",R597&lt;=65,"Older Adults",R597&gt;65,"Above 65")</f>
        <v>Middle-Aged Adults</v>
      </c>
    </row>
    <row r="598" spans="2:19" ht="15.5" hidden="1" x14ac:dyDescent="0.35">
      <c r="B598" s="11" t="s">
        <v>1774</v>
      </c>
      <c r="C598" s="12" t="str">
        <f>VLOOKUP(B598,'Customer Names'!A$2:D$2336,3,0)</f>
        <v xml:space="preserve">  Brent</v>
      </c>
      <c r="D598" s="12" cm="1">
        <f t="array" ref="D598:L598">_xlfn.XLOOKUP(B598,'Medical Examinations'!A$2:A$2336,'Medical Examinations'!B$2:J$2336)</f>
        <v>39.81</v>
      </c>
      <c r="E598" s="12">
        <v>7.65</v>
      </c>
      <c r="F598" s="12" t="str">
        <v>yes</v>
      </c>
      <c r="G598" s="12" t="str">
        <v>No</v>
      </c>
      <c r="H598" s="12" t="str">
        <v>Yes</v>
      </c>
      <c r="I598" s="12">
        <v>1</v>
      </c>
      <c r="J598" s="12" t="str">
        <v>No</v>
      </c>
      <c r="K598" s="12" t="str">
        <v>Obesity</v>
      </c>
      <c r="L598" s="12" t="str">
        <v>Diabetes</v>
      </c>
      <c r="M598" s="12" t="str" cm="1">
        <f t="array" ref="M598:R598">_xlfn.XLOOKUP(B598,'Hospitalisation Details'!A$2:A$2344,'Hospitalisation Details'!E$2:J$2344)</f>
        <v>25-Jun-1963</v>
      </c>
      <c r="N598" s="13">
        <v>16587.96</v>
      </c>
      <c r="O598" s="12" t="str">
        <v>tier - 2</v>
      </c>
      <c r="P598" s="12" t="str">
        <v>tier - 2</v>
      </c>
      <c r="Q598" s="12" t="str">
        <v>R1023</v>
      </c>
      <c r="R598" s="12">
        <v>59</v>
      </c>
      <c r="S598" s="12" t="str" cm="1">
        <f t="array" ref="S598">_xlfn.IFS(R598&lt;18,"Below 18",R598&lt;=29,"Young Adults",R598&lt;=44,"Adults",R598&lt;=59,"Middle-Aged Adults",R598&lt;=65,"Older Adults",R598&gt;65,"Above 65")</f>
        <v>Middle-Aged Adults</v>
      </c>
    </row>
    <row r="599" spans="2:19" ht="15.5" hidden="1" x14ac:dyDescent="0.35">
      <c r="B599" s="11" t="s">
        <v>1773</v>
      </c>
      <c r="C599" s="12" t="str">
        <f>VLOOKUP(B599,'Customer Names'!A$2:D$2336,3,0)</f>
        <v xml:space="preserve">  Eugene M</v>
      </c>
      <c r="D599" s="12" cm="1">
        <f t="array" ref="D599:L599">_xlfn.XLOOKUP(B599,'Medical Examinations'!A$2:A$2336,'Medical Examinations'!B$2:J$2336)</f>
        <v>31.02</v>
      </c>
      <c r="E599" s="12">
        <v>5.87</v>
      </c>
      <c r="F599" s="12" t="str">
        <v>yes</v>
      </c>
      <c r="G599" s="12" t="str">
        <v>No</v>
      </c>
      <c r="H599" s="12" t="str">
        <v>No</v>
      </c>
      <c r="I599" s="12">
        <v>0</v>
      </c>
      <c r="J599" s="12" t="str">
        <v>No</v>
      </c>
      <c r="K599" s="12" t="str">
        <v>Obesity</v>
      </c>
      <c r="L599" s="12" t="str">
        <v>Pre-Diabetes</v>
      </c>
      <c r="M599" s="12" t="str" cm="1">
        <f t="array" ref="M599:R599">_xlfn.XLOOKUP(B599,'Hospitalisation Details'!A$2:A$2344,'Hospitalisation Details'!E$2:J$2344)</f>
        <v>25-Jun-2001</v>
      </c>
      <c r="N599" s="13">
        <v>16586.5</v>
      </c>
      <c r="O599" s="12" t="str">
        <v>tier - 2</v>
      </c>
      <c r="P599" s="12" t="str">
        <v>tier - 1</v>
      </c>
      <c r="Q599" s="12" t="str">
        <v>R1013</v>
      </c>
      <c r="R599" s="12">
        <v>21</v>
      </c>
      <c r="S599" s="12" t="str" cm="1">
        <f t="array" ref="S599">_xlfn.IFS(R599&lt;18,"Below 18",R599&lt;=29,"Young Adults",R599&lt;=44,"Adults",R599&lt;=59,"Middle-Aged Adults",R599&lt;=65,"Older Adults",R599&gt;65,"Above 65")</f>
        <v>Young Adults</v>
      </c>
    </row>
    <row r="600" spans="2:19" ht="15.5" hidden="1" x14ac:dyDescent="0.35">
      <c r="B600" s="11" t="s">
        <v>1772</v>
      </c>
      <c r="C600" s="12" t="str">
        <f>VLOOKUP(B600,'Customer Names'!A$2:D$2336,3,0)</f>
        <v xml:space="preserve">  Erin D</v>
      </c>
      <c r="D600" s="12" cm="1">
        <f t="array" ref="D600:L600">_xlfn.XLOOKUP(B600,'Medical Examinations'!A$2:A$2336,'Medical Examinations'!B$2:J$2336)</f>
        <v>24.75</v>
      </c>
      <c r="E600" s="12">
        <v>4.3600000000000003</v>
      </c>
      <c r="F600" s="12" t="str">
        <v>yes</v>
      </c>
      <c r="G600" s="12" t="str">
        <v>No</v>
      </c>
      <c r="H600" s="12" t="str">
        <v>No</v>
      </c>
      <c r="I600" s="12">
        <v>1</v>
      </c>
      <c r="J600" s="12" t="str">
        <v>yes</v>
      </c>
      <c r="K600" s="12" t="str">
        <v>Obesity</v>
      </c>
      <c r="L600" s="12" t="str">
        <v>Normal</v>
      </c>
      <c r="M600" s="12" t="str" cm="1">
        <f t="array" ref="M600:R600">_xlfn.XLOOKUP(B600,'Hospitalisation Details'!A$2:A$2344,'Hospitalisation Details'!E$2:J$2344)</f>
        <v>23-Dec-1995</v>
      </c>
      <c r="N600" s="13">
        <v>16577.78</v>
      </c>
      <c r="O600" s="12" t="str">
        <v>tier - 2</v>
      </c>
      <c r="P600" s="12" t="str">
        <v>tier - 1</v>
      </c>
      <c r="Q600" s="12" t="str">
        <v>R1013</v>
      </c>
      <c r="R600" s="12">
        <v>27</v>
      </c>
      <c r="S600" s="12" t="str" cm="1">
        <f t="array" ref="S600">_xlfn.IFS(R600&lt;18,"Below 18",R600&lt;=29,"Young Adults",R600&lt;=44,"Adults",R600&lt;=59,"Middle-Aged Adults",R600&lt;=65,"Older Adults",R600&gt;65,"Above 65")</f>
        <v>Young Adults</v>
      </c>
    </row>
    <row r="601" spans="2:19" ht="15.5" hidden="1" x14ac:dyDescent="0.35">
      <c r="B601" s="11" t="s">
        <v>1771</v>
      </c>
      <c r="C601" s="12" t="str">
        <f>VLOOKUP(B601,'Customer Names'!A$2:D$2336,3,0)</f>
        <v xml:space="preserve">  Kamilla</v>
      </c>
      <c r="D601" s="12" cm="1">
        <f t="array" ref="D601:L601">_xlfn.XLOOKUP(B601,'Medical Examinations'!A$2:A$2336,'Medical Examinations'!B$2:J$2336)</f>
        <v>30.114999999999998</v>
      </c>
      <c r="E601" s="12">
        <v>10.119999999999999</v>
      </c>
      <c r="F601" s="12" t="str">
        <v>No</v>
      </c>
      <c r="G601" s="12" t="str">
        <v>No</v>
      </c>
      <c r="H601" s="12" t="str">
        <v>No</v>
      </c>
      <c r="I601" s="12">
        <v>3</v>
      </c>
      <c r="J601" s="12" t="str">
        <v>No</v>
      </c>
      <c r="K601" s="12" t="str">
        <v>Normal Weight</v>
      </c>
      <c r="L601" s="12" t="str">
        <v>Diabetes</v>
      </c>
      <c r="M601" s="12" t="str" cm="1">
        <f t="array" ref="M601:R601">_xlfn.XLOOKUP(B601,'Hospitalisation Details'!A$2:A$2344,'Hospitalisation Details'!E$2:J$2344)</f>
        <v>10-Oct-1958</v>
      </c>
      <c r="N601" s="13">
        <v>16455.71</v>
      </c>
      <c r="O601" s="12" t="str">
        <v>tier - 2</v>
      </c>
      <c r="P601" s="12" t="str">
        <v>tier - 2</v>
      </c>
      <c r="Q601" s="12" t="str">
        <v>R1012</v>
      </c>
      <c r="R601" s="12">
        <v>64</v>
      </c>
      <c r="S601" s="12" t="str" cm="1">
        <f t="array" ref="S601">_xlfn.IFS(R601&lt;18,"Below 18",R601&lt;=29,"Young Adults",R601&lt;=44,"Adults",R601&lt;=59,"Middle-Aged Adults",R601&lt;=65,"Older Adults",R601&gt;65,"Above 65")</f>
        <v>Older Adults</v>
      </c>
    </row>
    <row r="602" spans="2:19" ht="15.5" hidden="1" x14ac:dyDescent="0.35">
      <c r="B602" s="11" t="s">
        <v>1770</v>
      </c>
      <c r="C602" s="12" t="str">
        <f>VLOOKUP(B602,'Customer Names'!A$2:D$2336,3,0)</f>
        <v xml:space="preserve">  Wayne I</v>
      </c>
      <c r="D602" s="12" cm="1">
        <f t="array" ref="D602:L602">_xlfn.XLOOKUP(B602,'Medical Examinations'!A$2:A$2336,'Medical Examinations'!B$2:J$2336)</f>
        <v>26.03</v>
      </c>
      <c r="E602" s="12">
        <v>4.01</v>
      </c>
      <c r="F602" s="12" t="str">
        <v>No</v>
      </c>
      <c r="G602" s="12" t="str">
        <v>No</v>
      </c>
      <c r="H602" s="12" t="str">
        <v>Yes</v>
      </c>
      <c r="I602" s="12">
        <v>1</v>
      </c>
      <c r="J602" s="12" t="str">
        <v>yes</v>
      </c>
      <c r="K602" s="12" t="str">
        <v>Overweight</v>
      </c>
      <c r="L602" s="12" t="str">
        <v>Normal</v>
      </c>
      <c r="M602" s="12" t="str" cm="1">
        <f t="array" ref="M602:R602">_xlfn.XLOOKUP(B602,'Hospitalisation Details'!A$2:A$2344,'Hospitalisation Details'!E$2:J$2344)</f>
        <v>20-Dec-2003</v>
      </c>
      <c r="N602" s="13">
        <v>16450.89</v>
      </c>
      <c r="O602" s="12" t="str">
        <v>tier - 2</v>
      </c>
      <c r="P602" s="12" t="str">
        <v>tier - 1</v>
      </c>
      <c r="Q602" s="12" t="str">
        <v>R1012</v>
      </c>
      <c r="R602" s="12">
        <v>19</v>
      </c>
      <c r="S602" s="12" t="str" cm="1">
        <f t="array" ref="S602">_xlfn.IFS(R602&lt;18,"Below 18",R602&lt;=29,"Young Adults",R602&lt;=44,"Adults",R602&lt;=59,"Middle-Aged Adults",R602&lt;=65,"Older Adults",R602&gt;65,"Above 65")</f>
        <v>Young Adults</v>
      </c>
    </row>
    <row r="603" spans="2:19" ht="15.5" hidden="1" x14ac:dyDescent="0.35">
      <c r="B603" s="11" t="s">
        <v>1769</v>
      </c>
      <c r="C603" s="12" t="str">
        <f>VLOOKUP(B603,'Customer Names'!A$2:D$2336,3,0)</f>
        <v xml:space="preserve">  Tracy L</v>
      </c>
      <c r="D603" s="12" cm="1">
        <f t="array" ref="D603:L603">_xlfn.XLOOKUP(B603,'Medical Examinations'!A$2:A$2336,'Medical Examinations'!B$2:J$2336)</f>
        <v>20.045000000000002</v>
      </c>
      <c r="E603" s="12">
        <v>4.7699999999999996</v>
      </c>
      <c r="F603" s="12" t="str">
        <v>yes</v>
      </c>
      <c r="G603" s="12" t="str">
        <v>No</v>
      </c>
      <c r="H603" s="12" t="str">
        <v>No</v>
      </c>
      <c r="I603" s="12">
        <v>1</v>
      </c>
      <c r="J603" s="12" t="str">
        <v>yes</v>
      </c>
      <c r="K603" s="12" t="str">
        <v>Obesity</v>
      </c>
      <c r="L603" s="12" t="str">
        <v>Normal</v>
      </c>
      <c r="M603" s="12" t="str" cm="1">
        <f t="array" ref="M603:R603">_xlfn.XLOOKUP(B603,'Hospitalisation Details'!A$2:A$2344,'Hospitalisation Details'!E$2:J$2344)</f>
        <v>28-Sep-1995</v>
      </c>
      <c r="N603" s="13">
        <v>16420.490000000002</v>
      </c>
      <c r="O603" s="12" t="str">
        <v>tier - 2</v>
      </c>
      <c r="P603" s="12" t="str">
        <v>tier - 3</v>
      </c>
      <c r="Q603" s="12" t="str">
        <v>R1012</v>
      </c>
      <c r="R603" s="12">
        <v>27</v>
      </c>
      <c r="S603" s="12" t="str" cm="1">
        <f t="array" ref="S603">_xlfn.IFS(R603&lt;18,"Below 18",R603&lt;=29,"Young Adults",R603&lt;=44,"Adults",R603&lt;=59,"Middle-Aged Adults",R603&lt;=65,"Older Adults",R603&gt;65,"Above 65")</f>
        <v>Young Adults</v>
      </c>
    </row>
    <row r="604" spans="2:19" ht="15.5" hidden="1" x14ac:dyDescent="0.35">
      <c r="B604" s="11" t="s">
        <v>1768</v>
      </c>
      <c r="C604" s="12" t="str">
        <f>VLOOKUP(B604,'Customer Names'!A$2:D$2336,3,0)</f>
        <v xml:space="preserve">  Heather</v>
      </c>
      <c r="D604" s="12" cm="1">
        <f t="array" ref="D604:L604">_xlfn.XLOOKUP(B604,'Medical Examinations'!A$2:A$2336,'Medical Examinations'!B$2:J$2336)</f>
        <v>40.24</v>
      </c>
      <c r="E604" s="12">
        <v>6.83</v>
      </c>
      <c r="F604" s="12" t="str">
        <v>No</v>
      </c>
      <c r="G604" s="12" t="str">
        <v>No</v>
      </c>
      <c r="H604" s="12" t="str">
        <v>No</v>
      </c>
      <c r="I604" s="12">
        <v>0</v>
      </c>
      <c r="J604" s="12" t="str">
        <v>No</v>
      </c>
      <c r="K604" s="12" t="str">
        <v>Obesity</v>
      </c>
      <c r="L604" s="12" t="str">
        <v>Diabetes</v>
      </c>
      <c r="M604" s="12" t="str" cm="1">
        <f t="array" ref="M604:R604">_xlfn.XLOOKUP(B604,'Hospitalisation Details'!A$2:A$2344,'Hospitalisation Details'!E$2:J$2344)</f>
        <v>5-Dec-1965</v>
      </c>
      <c r="N604" s="13">
        <v>16351.42</v>
      </c>
      <c r="O604" s="12" t="str">
        <v>tier - 2</v>
      </c>
      <c r="P604" s="12" t="str">
        <v>tier - 3</v>
      </c>
      <c r="Q604" s="12" t="str">
        <v>R1026</v>
      </c>
      <c r="R604" s="12">
        <v>57</v>
      </c>
      <c r="S604" s="12" t="str" cm="1">
        <f t="array" ref="S604">_xlfn.IFS(R604&lt;18,"Below 18",R604&lt;=29,"Young Adults",R604&lt;=44,"Adults",R604&lt;=59,"Middle-Aged Adults",R604&lt;=65,"Older Adults",R604&gt;65,"Above 65")</f>
        <v>Middle-Aged Adults</v>
      </c>
    </row>
    <row r="605" spans="2:19" ht="15.5" hidden="1" x14ac:dyDescent="0.35">
      <c r="B605" s="11" t="s">
        <v>1767</v>
      </c>
      <c r="C605" s="12" t="str">
        <f>VLOOKUP(B605,'Customer Names'!A$2:D$2336,3,0)</f>
        <v xml:space="preserve">  Megan C</v>
      </c>
      <c r="D605" s="12" cm="1">
        <f t="array" ref="D605:L605">_xlfn.XLOOKUP(B605,'Medical Examinations'!A$2:A$2336,'Medical Examinations'!B$2:J$2336)</f>
        <v>43.15</v>
      </c>
      <c r="E605" s="12">
        <v>6.14</v>
      </c>
      <c r="F605" s="12" t="str">
        <v>yes</v>
      </c>
      <c r="G605" s="12" t="str">
        <v>No</v>
      </c>
      <c r="H605" s="12" t="str">
        <v>Yes</v>
      </c>
      <c r="I605" s="12">
        <v>1</v>
      </c>
      <c r="J605" s="12" t="str">
        <v>No</v>
      </c>
      <c r="K605" s="12" t="str">
        <v>Overweight</v>
      </c>
      <c r="L605" s="12" t="str">
        <v>Pre-Diabetes</v>
      </c>
      <c r="M605" s="12" t="str" cm="1">
        <f t="array" ref="M605:R605">_xlfn.XLOOKUP(B605,'Hospitalisation Details'!A$2:A$2344,'Hospitalisation Details'!E$2:J$2344)</f>
        <v>8-Aug-1969</v>
      </c>
      <c r="N605" s="13">
        <v>16311.05</v>
      </c>
      <c r="O605" s="12" t="str">
        <v>tier - 2</v>
      </c>
      <c r="P605" s="12" t="str">
        <v>tier - 3</v>
      </c>
      <c r="Q605" s="12" t="str">
        <v>R1026</v>
      </c>
      <c r="R605" s="12">
        <v>53</v>
      </c>
      <c r="S605" s="12" t="str" cm="1">
        <f t="array" ref="S605">_xlfn.IFS(R605&lt;18,"Below 18",R605&lt;=29,"Young Adults",R605&lt;=44,"Adults",R605&lt;=59,"Middle-Aged Adults",R605&lt;=65,"Older Adults",R605&gt;65,"Above 65")</f>
        <v>Middle-Aged Adults</v>
      </c>
    </row>
    <row r="606" spans="2:19" ht="15.5" hidden="1" x14ac:dyDescent="0.35">
      <c r="B606" s="11" t="s">
        <v>1766</v>
      </c>
      <c r="C606" s="12" t="str">
        <f>VLOOKUP(B606,'Customer Names'!A$2:D$2336,3,0)</f>
        <v xml:space="preserve">  Jonathan</v>
      </c>
      <c r="D606" s="12" cm="1">
        <f t="array" ref="D606:L606">_xlfn.XLOOKUP(B606,'Medical Examinations'!A$2:A$2336,'Medical Examinations'!B$2:J$2336)</f>
        <v>27.7</v>
      </c>
      <c r="E606" s="12">
        <v>5.6</v>
      </c>
      <c r="F606" s="12" t="str">
        <v>No</v>
      </c>
      <c r="G606" s="12" t="str">
        <v>No</v>
      </c>
      <c r="H606" s="12" t="str">
        <v>Yes</v>
      </c>
      <c r="I606" s="12">
        <v>1</v>
      </c>
      <c r="J606" s="12" t="str">
        <v>yes</v>
      </c>
      <c r="K606" s="12" t="str">
        <v>Obesity</v>
      </c>
      <c r="L606" s="12" t="str">
        <v>Normal</v>
      </c>
      <c r="M606" s="12" t="str" cm="1">
        <f t="array" ref="M606:R606">_xlfn.XLOOKUP(B606,'Hospitalisation Details'!A$2:A$2344,'Hospitalisation Details'!E$2:J$2344)</f>
        <v>24-Aug-2003</v>
      </c>
      <c r="N606" s="13">
        <v>16297.85</v>
      </c>
      <c r="O606" s="12" t="str">
        <v>tier - 2</v>
      </c>
      <c r="P606" s="12" t="str">
        <v>tier - 3</v>
      </c>
      <c r="Q606" s="12" t="str">
        <v>R1011</v>
      </c>
      <c r="R606" s="12">
        <v>19</v>
      </c>
      <c r="S606" s="12" t="str" cm="1">
        <f t="array" ref="S606">_xlfn.IFS(R606&lt;18,"Below 18",R606&lt;=29,"Young Adults",R606&lt;=44,"Adults",R606&lt;=59,"Middle-Aged Adults",R606&lt;=65,"Older Adults",R606&gt;65,"Above 65")</f>
        <v>Young Adults</v>
      </c>
    </row>
    <row r="607" spans="2:19" ht="15.5" hidden="1" x14ac:dyDescent="0.35">
      <c r="B607" s="11" t="s">
        <v>1765</v>
      </c>
      <c r="C607" s="12" t="str">
        <f>VLOOKUP(B607,'Customer Names'!A$2:D$2336,3,0)</f>
        <v xml:space="preserve">  Greg D</v>
      </c>
      <c r="D607" s="12" cm="1">
        <f t="array" ref="D607:L607">_xlfn.XLOOKUP(B607,'Medical Examinations'!A$2:A$2336,'Medical Examinations'!B$2:J$2336)</f>
        <v>45.68</v>
      </c>
      <c r="E607" s="12">
        <v>4.8</v>
      </c>
      <c r="F607" s="12" t="str">
        <v>No</v>
      </c>
      <c r="G607" s="12" t="str">
        <v>No</v>
      </c>
      <c r="H607" s="12" t="str">
        <v>No</v>
      </c>
      <c r="I607" s="12">
        <v>2</v>
      </c>
      <c r="J607" s="12" t="str">
        <v>No</v>
      </c>
      <c r="K607" s="12" t="str">
        <v>Obesity</v>
      </c>
      <c r="L607" s="12" t="str">
        <v>Normal</v>
      </c>
      <c r="M607" s="12" t="str" cm="1">
        <f t="array" ref="M607:R607">_xlfn.XLOOKUP(B607,'Hospitalisation Details'!A$2:A$2344,'Hospitalisation Details'!E$2:J$2344)</f>
        <v>30-Jul-1972</v>
      </c>
      <c r="N607" s="13">
        <v>16267.32</v>
      </c>
      <c r="O607" s="12" t="str">
        <v>tier - 2</v>
      </c>
      <c r="P607" s="12" t="str">
        <v>tier - 2</v>
      </c>
      <c r="Q607" s="12" t="str">
        <v>R1023</v>
      </c>
      <c r="R607" s="12">
        <v>50</v>
      </c>
      <c r="S607" s="12" t="str" cm="1">
        <f t="array" ref="S607">_xlfn.IFS(R607&lt;18,"Below 18",R607&lt;=29,"Young Adults",R607&lt;=44,"Adults",R607&lt;=59,"Middle-Aged Adults",R607&lt;=65,"Older Adults",R607&gt;65,"Above 65")</f>
        <v>Middle-Aged Adults</v>
      </c>
    </row>
    <row r="608" spans="2:19" ht="15.5" x14ac:dyDescent="0.35">
      <c r="B608" s="11" t="s">
        <v>1764</v>
      </c>
      <c r="C608" s="12" t="str">
        <f>VLOOKUP(B608,'Customer Names'!A$2:D$2336,3,0)</f>
        <v xml:space="preserve">  Steven L</v>
      </c>
      <c r="D608" s="12" cm="1">
        <f t="array" ref="D608:L608">_xlfn.XLOOKUP(B608,'Medical Examinations'!A$2:A$2336,'Medical Examinations'!B$2:J$2336)</f>
        <v>27.3</v>
      </c>
      <c r="E608" s="12">
        <v>11.89</v>
      </c>
      <c r="F608" s="12" t="str">
        <v>No</v>
      </c>
      <c r="G608" s="12" t="str">
        <v>No</v>
      </c>
      <c r="H608" s="12" t="str">
        <v>No</v>
      </c>
      <c r="I608" s="12">
        <v>0</v>
      </c>
      <c r="J608" s="12" t="str">
        <v>yes</v>
      </c>
      <c r="K608" s="12" t="str">
        <v>Obesity</v>
      </c>
      <c r="L608" s="12" t="str">
        <v>Diabetes</v>
      </c>
      <c r="M608" s="12" t="str" cm="1">
        <f t="array" ref="M608:R608">_xlfn.XLOOKUP(B608,'Hospitalisation Details'!A$2:A$2344,'Hospitalisation Details'!E$2:J$2344)</f>
        <v>8-Sep-2002</v>
      </c>
      <c r="N608" s="13">
        <v>16232.85</v>
      </c>
      <c r="O608" s="12" t="str">
        <v>tier - 2</v>
      </c>
      <c r="P608" s="12" t="str">
        <v>tier - 1</v>
      </c>
      <c r="Q608" s="12" t="str">
        <v>R1011</v>
      </c>
      <c r="R608" s="12">
        <v>20</v>
      </c>
      <c r="S608" s="12" t="str" cm="1">
        <f t="array" ref="S608">_xlfn.IFS(R608&lt;18,"Below 18",R608&lt;=29,"Young Adults",R608&lt;=44,"Adults",R608&lt;=59,"Middle-Aged Adults",R608&lt;=65,"Older Adults",R608&gt;65,"Above 65")</f>
        <v>Young Adults</v>
      </c>
    </row>
    <row r="609" spans="2:19" ht="15.5" hidden="1" x14ac:dyDescent="0.35">
      <c r="B609" s="11" t="s">
        <v>1763</v>
      </c>
      <c r="C609" s="12" t="str">
        <f>VLOOKUP(B609,'Customer Names'!A$2:D$2336,3,0)</f>
        <v xml:space="preserve">  Gianfilippo</v>
      </c>
      <c r="D609" s="12" cm="1">
        <f t="array" ref="D609:L609">_xlfn.XLOOKUP(B609,'Medical Examinations'!A$2:A$2336,'Medical Examinations'!B$2:J$2336)</f>
        <v>54.45</v>
      </c>
      <c r="E609" s="12">
        <v>4.7300000000000004</v>
      </c>
      <c r="F609" s="12" t="str">
        <v>yes</v>
      </c>
      <c r="G609" s="12" t="str">
        <v>No</v>
      </c>
      <c r="H609" s="12" t="str">
        <v>No</v>
      </c>
      <c r="I609" s="12">
        <v>1</v>
      </c>
      <c r="J609" s="12" t="str">
        <v>No</v>
      </c>
      <c r="K609" s="12" t="str">
        <v>Obesity</v>
      </c>
      <c r="L609" s="12" t="str">
        <v>Normal</v>
      </c>
      <c r="M609" s="12" t="str" cm="1">
        <f t="array" ref="M609:R609">_xlfn.XLOOKUP(B609,'Hospitalisation Details'!A$2:A$2344,'Hospitalisation Details'!E$2:J$2344)</f>
        <v>21-Aug-1988</v>
      </c>
      <c r="N609" s="13">
        <v>16205.88</v>
      </c>
      <c r="O609" s="12" t="str">
        <v>tier - 2</v>
      </c>
      <c r="P609" s="12" t="str">
        <v>tier - 1</v>
      </c>
      <c r="Q609" s="12" t="str">
        <v>R1012</v>
      </c>
      <c r="R609" s="12">
        <v>34</v>
      </c>
      <c r="S609" s="12" t="str" cm="1">
        <f t="array" ref="S609">_xlfn.IFS(R609&lt;18,"Below 18",R609&lt;=29,"Young Adults",R609&lt;=44,"Adults",R609&lt;=59,"Middle-Aged Adults",R609&lt;=65,"Older Adults",R609&gt;65,"Above 65")</f>
        <v>Adults</v>
      </c>
    </row>
    <row r="610" spans="2:19" ht="15.5" hidden="1" x14ac:dyDescent="0.35">
      <c r="B610" s="11" t="s">
        <v>1762</v>
      </c>
      <c r="C610" s="12" t="str">
        <f>VLOOKUP(B610,'Customer Names'!A$2:D$2336,3,0)</f>
        <v xml:space="preserve">  Hector</v>
      </c>
      <c r="D610" s="12" cm="1">
        <f t="array" ref="D610:L610">_xlfn.XLOOKUP(B610,'Medical Examinations'!A$2:A$2336,'Medical Examinations'!B$2:J$2336)</f>
        <v>54.43</v>
      </c>
      <c r="E610" s="12">
        <v>4.6100000000000003</v>
      </c>
      <c r="F610" s="12" t="str">
        <v>yes</v>
      </c>
      <c r="G610" s="12" t="str">
        <v>No</v>
      </c>
      <c r="H610" s="12" t="str">
        <v>No</v>
      </c>
      <c r="I610" s="12">
        <v>1</v>
      </c>
      <c r="J610" s="12" t="str">
        <v>No</v>
      </c>
      <c r="K610" s="12" t="str">
        <v>Obesity</v>
      </c>
      <c r="L610" s="12" t="str">
        <v>Normal</v>
      </c>
      <c r="M610" s="12" t="str" cm="1">
        <f t="array" ref="M610:R610">_xlfn.XLOOKUP(B610,'Hospitalisation Details'!A$2:A$2344,'Hospitalisation Details'!E$2:J$2344)</f>
        <v>6-Aug-1988</v>
      </c>
      <c r="N610" s="13">
        <v>16199.1</v>
      </c>
      <c r="O610" s="12" t="str">
        <v>tier - 2</v>
      </c>
      <c r="P610" s="12" t="str">
        <v>tier - 2</v>
      </c>
      <c r="Q610" s="12" t="str">
        <v>R1012</v>
      </c>
      <c r="R610" s="12">
        <v>34</v>
      </c>
      <c r="S610" s="12" t="str" cm="1">
        <f t="array" ref="S610">_xlfn.IFS(R610&lt;18,"Below 18",R610&lt;=29,"Young Adults",R610&lt;=44,"Adults",R610&lt;=59,"Middle-Aged Adults",R610&lt;=65,"Older Adults",R610&gt;65,"Above 65")</f>
        <v>Adults</v>
      </c>
    </row>
    <row r="611" spans="2:19" ht="15.5" hidden="1" x14ac:dyDescent="0.35">
      <c r="B611" s="11" t="s">
        <v>1761</v>
      </c>
      <c r="C611" s="12" t="str">
        <f>VLOOKUP(B611,'Customer Names'!A$2:D$2336,3,0)</f>
        <v xml:space="preserve">  Mark W</v>
      </c>
      <c r="D611" s="12" cm="1">
        <f t="array" ref="D611:L611">_xlfn.XLOOKUP(B611,'Medical Examinations'!A$2:A$2336,'Medical Examinations'!B$2:J$2336)</f>
        <v>48.01</v>
      </c>
      <c r="E611" s="12">
        <v>7.3</v>
      </c>
      <c r="F611" s="12" t="str">
        <v>No</v>
      </c>
      <c r="G611" s="12" t="str">
        <v>No</v>
      </c>
      <c r="H611" s="12" t="str">
        <v>No</v>
      </c>
      <c r="I611" s="12">
        <v>0</v>
      </c>
      <c r="J611" s="12" t="str">
        <v>No</v>
      </c>
      <c r="K611" s="12" t="str">
        <v>Normal Weight</v>
      </c>
      <c r="L611" s="12" t="str">
        <v>Diabetes</v>
      </c>
      <c r="M611" s="12" t="str" cm="1">
        <f t="array" ref="M611:R611">_xlfn.XLOOKUP(B611,'Hospitalisation Details'!A$2:A$2344,'Hospitalisation Details'!E$2:J$2344)</f>
        <v>11-Sep-1974</v>
      </c>
      <c r="N611" s="13">
        <v>16190.97</v>
      </c>
      <c r="O611" s="12" t="str">
        <v>tier - 2</v>
      </c>
      <c r="P611" s="12" t="str">
        <v>tier - 3</v>
      </c>
      <c r="Q611" s="12" t="str">
        <v>R1012</v>
      </c>
      <c r="R611" s="12">
        <v>48</v>
      </c>
      <c r="S611" s="12" t="str" cm="1">
        <f t="array" ref="S611">_xlfn.IFS(R611&lt;18,"Below 18",R611&lt;=29,"Young Adults",R611&lt;=44,"Adults",R611&lt;=59,"Middle-Aged Adults",R611&lt;=65,"Older Adults",R611&gt;65,"Above 65")</f>
        <v>Middle-Aged Adults</v>
      </c>
    </row>
    <row r="612" spans="2:19" ht="15.5" hidden="1" x14ac:dyDescent="0.35">
      <c r="B612" s="11" t="s">
        <v>1760</v>
      </c>
      <c r="C612" s="12" t="str">
        <f>VLOOKUP(B612,'Customer Names'!A$2:D$2336,3,0)</f>
        <v xml:space="preserve">  Aubri</v>
      </c>
      <c r="D612" s="12" cm="1">
        <f t="array" ref="D612:L612">_xlfn.XLOOKUP(B612,'Medical Examinations'!A$2:A$2336,'Medical Examinations'!B$2:J$2336)</f>
        <v>48.32</v>
      </c>
      <c r="E612" s="12">
        <v>5.88</v>
      </c>
      <c r="F612" s="12" t="str">
        <v>No</v>
      </c>
      <c r="G612" s="12" t="str">
        <v>No</v>
      </c>
      <c r="H612" s="12" t="str">
        <v>No</v>
      </c>
      <c r="I612" s="12">
        <v>0</v>
      </c>
      <c r="J612" s="12" t="str">
        <v>No</v>
      </c>
      <c r="K612" s="12" t="str">
        <v>Obesity</v>
      </c>
      <c r="L612" s="12" t="str">
        <v>Pre-Diabetes</v>
      </c>
      <c r="M612" s="12" t="str" cm="1">
        <f t="array" ref="M612:R612">_xlfn.XLOOKUP(B612,'Hospitalisation Details'!A$2:A$2344,'Hospitalisation Details'!E$2:J$2344)</f>
        <v>6-Jul-1982</v>
      </c>
      <c r="N612" s="13">
        <v>16152.04</v>
      </c>
      <c r="O612" s="12" t="str">
        <v>tier - 2</v>
      </c>
      <c r="P612" s="12" t="str">
        <v>tier - 1</v>
      </c>
      <c r="Q612" s="12" t="str">
        <v>R1026</v>
      </c>
      <c r="R612" s="12">
        <v>40</v>
      </c>
      <c r="S612" s="12" t="str" cm="1">
        <f t="array" ref="S612">_xlfn.IFS(R612&lt;18,"Below 18",R612&lt;=29,"Young Adults",R612&lt;=44,"Adults",R612&lt;=59,"Middle-Aged Adults",R612&lt;=65,"Older Adults",R612&gt;65,"Above 65")</f>
        <v>Adults</v>
      </c>
    </row>
    <row r="613" spans="2:19" ht="15.5" hidden="1" x14ac:dyDescent="0.35">
      <c r="B613" s="11" t="s">
        <v>1759</v>
      </c>
      <c r="C613" s="12" t="str">
        <f>VLOOKUP(B613,'Customer Names'!A$2:D$2336,3,0)</f>
        <v xml:space="preserve">  Justin</v>
      </c>
      <c r="D613" s="12" cm="1">
        <f t="array" ref="D613:L613">_xlfn.XLOOKUP(B613,'Medical Examinations'!A$2:A$2336,'Medical Examinations'!B$2:J$2336)</f>
        <v>22.895</v>
      </c>
      <c r="E613" s="12">
        <v>4.0599999999999996</v>
      </c>
      <c r="F613" s="12" t="str">
        <v>No</v>
      </c>
      <c r="G613" s="12" t="str">
        <v>No</v>
      </c>
      <c r="H613" s="12" t="str">
        <v>Yes</v>
      </c>
      <c r="I613" s="12">
        <v>1</v>
      </c>
      <c r="J613" s="12" t="str">
        <v>yes</v>
      </c>
      <c r="K613" s="12" t="str">
        <v>Obesity</v>
      </c>
      <c r="L613" s="12" t="str">
        <v>Normal</v>
      </c>
      <c r="M613" s="12" t="str" cm="1">
        <f t="array" ref="M613:R613">_xlfn.XLOOKUP(B613,'Hospitalisation Details'!A$2:A$2344,'Hospitalisation Details'!E$2:J$2344)</f>
        <v>12-Dec-1993</v>
      </c>
      <c r="N613" s="13">
        <v>16138.76</v>
      </c>
      <c r="O613" s="12" t="str">
        <v>tier - 2</v>
      </c>
      <c r="P613" s="12" t="str">
        <v>tier - 3</v>
      </c>
      <c r="Q613" s="12" t="str">
        <v>R1017</v>
      </c>
      <c r="R613" s="12">
        <v>29</v>
      </c>
      <c r="S613" s="12" t="str" cm="1">
        <f t="array" ref="S613">_xlfn.IFS(R613&lt;18,"Below 18",R613&lt;=29,"Young Adults",R613&lt;=44,"Adults",R613&lt;=59,"Middle-Aged Adults",R613&lt;=65,"Older Adults",R613&gt;65,"Above 65")</f>
        <v>Young Adults</v>
      </c>
    </row>
    <row r="614" spans="2:19" ht="15.5" hidden="1" x14ac:dyDescent="0.35">
      <c r="B614" s="11" t="s">
        <v>1758</v>
      </c>
      <c r="C614" s="12" t="str">
        <f>VLOOKUP(B614,'Customer Names'!A$2:D$2336,3,0)</f>
        <v xml:space="preserve">  Megan A</v>
      </c>
      <c r="D614" s="12" cm="1">
        <f t="array" ref="D614:L614">_xlfn.XLOOKUP(B614,'Medical Examinations'!A$2:A$2336,'Medical Examinations'!B$2:J$2336)</f>
        <v>54.85</v>
      </c>
      <c r="E614" s="12">
        <v>4.9000000000000004</v>
      </c>
      <c r="F614" s="12" t="str">
        <v>No</v>
      </c>
      <c r="G614" s="12" t="str">
        <v>No</v>
      </c>
      <c r="H614" s="12" t="str">
        <v>No</v>
      </c>
      <c r="I614" s="12">
        <v>1</v>
      </c>
      <c r="J614" s="12" t="str">
        <v>No</v>
      </c>
      <c r="K614" s="12" t="str">
        <v>Obesity</v>
      </c>
      <c r="L614" s="12" t="str">
        <v>Normal</v>
      </c>
      <c r="M614" s="12" t="str" cm="1">
        <f t="array" ref="M614:R614">_xlfn.XLOOKUP(B614,'Hospitalisation Details'!A$2:A$2344,'Hospitalisation Details'!E$2:J$2344)</f>
        <v>6-Oct-1987</v>
      </c>
      <c r="N614" s="13">
        <v>16122.65</v>
      </c>
      <c r="O614" s="12" t="str">
        <v>tier - 2</v>
      </c>
      <c r="P614" s="12" t="str">
        <v>tier - 1</v>
      </c>
      <c r="Q614" s="12" t="str">
        <v>R1011</v>
      </c>
      <c r="R614" s="12">
        <v>35</v>
      </c>
      <c r="S614" s="12" t="str" cm="1">
        <f t="array" ref="S614">_xlfn.IFS(R614&lt;18,"Below 18",R614&lt;=29,"Young Adults",R614&lt;=44,"Adults",R614&lt;=59,"Middle-Aged Adults",R614&lt;=65,"Older Adults",R614&gt;65,"Above 65")</f>
        <v>Adults</v>
      </c>
    </row>
    <row r="615" spans="2:19" ht="15.5" hidden="1" x14ac:dyDescent="0.35">
      <c r="B615" s="11" t="s">
        <v>1757</v>
      </c>
      <c r="C615" s="12" t="str">
        <f>VLOOKUP(B615,'Customer Names'!A$2:D$2336,3,0)</f>
        <v xml:space="preserve">  Erika M</v>
      </c>
      <c r="D615" s="12" cm="1">
        <f t="array" ref="D615:L615">_xlfn.XLOOKUP(B615,'Medical Examinations'!A$2:A$2336,'Medical Examinations'!B$2:J$2336)</f>
        <v>21.85</v>
      </c>
      <c r="E615" s="12">
        <v>5.52</v>
      </c>
      <c r="F615" s="12" t="str">
        <v>No</v>
      </c>
      <c r="G615" s="12" t="str">
        <v>No</v>
      </c>
      <c r="H615" s="12" t="str">
        <v>Yes</v>
      </c>
      <c r="I615" s="12">
        <v>1</v>
      </c>
      <c r="J615" s="12" t="str">
        <v>yes</v>
      </c>
      <c r="K615" s="12" t="str">
        <v>Normal Weight</v>
      </c>
      <c r="L615" s="12" t="str">
        <v>Normal</v>
      </c>
      <c r="M615" s="12" t="str" cm="1">
        <f t="array" ref="M615:R615">_xlfn.XLOOKUP(B615,'Hospitalisation Details'!A$2:A$2344,'Hospitalisation Details'!E$2:J$2344)</f>
        <v>8-Aug-1993</v>
      </c>
      <c r="N615" s="13">
        <v>16115.3</v>
      </c>
      <c r="O615" s="12" t="str">
        <v>tier - 2</v>
      </c>
      <c r="P615" s="12" t="str">
        <v>tier - 1</v>
      </c>
      <c r="Q615" s="12" t="str">
        <v>R1024</v>
      </c>
      <c r="R615" s="12">
        <v>29</v>
      </c>
      <c r="S615" s="12" t="str" cm="1">
        <f t="array" ref="S615">_xlfn.IFS(R615&lt;18,"Below 18",R615&lt;=29,"Young Adults",R615&lt;=44,"Adults",R615&lt;=59,"Middle-Aged Adults",R615&lt;=65,"Older Adults",R615&gt;65,"Above 65")</f>
        <v>Young Adults</v>
      </c>
    </row>
    <row r="616" spans="2:19" ht="15.5" hidden="1" x14ac:dyDescent="0.35">
      <c r="B616" s="11" t="s">
        <v>1756</v>
      </c>
      <c r="C616" s="12" t="str">
        <f>VLOOKUP(B616,'Customer Names'!A$2:D$2336,3,0)</f>
        <v xml:space="preserve">  Daniel G</v>
      </c>
      <c r="D616" s="12" cm="1">
        <f t="array" ref="D616:L616">_xlfn.XLOOKUP(B616,'Medical Examinations'!A$2:A$2336,'Medical Examinations'!B$2:J$2336)</f>
        <v>51.86</v>
      </c>
      <c r="E616" s="12">
        <v>5.2</v>
      </c>
      <c r="F616" s="12" t="str">
        <v>yes</v>
      </c>
      <c r="G616" s="12" t="str">
        <v>No</v>
      </c>
      <c r="H616" s="12" t="str">
        <v>No</v>
      </c>
      <c r="I616" s="12">
        <v>0</v>
      </c>
      <c r="J616" s="12" t="str">
        <v>No</v>
      </c>
      <c r="K616" s="12" t="str">
        <v>Normal Weight</v>
      </c>
      <c r="L616" s="12" t="str">
        <v>Normal</v>
      </c>
      <c r="M616" s="12" t="str" cm="1">
        <f t="array" ref="M616:R616">_xlfn.XLOOKUP(B616,'Hospitalisation Details'!A$2:A$2344,'Hospitalisation Details'!E$2:J$2344)</f>
        <v>27-Aug-1985</v>
      </c>
      <c r="N616" s="13">
        <v>16097.94</v>
      </c>
      <c r="O616" s="12" t="str">
        <v>tier - 2</v>
      </c>
      <c r="P616" s="12" t="str">
        <v>tier - 3</v>
      </c>
      <c r="Q616" s="12" t="str">
        <v>R1012</v>
      </c>
      <c r="R616" s="12">
        <v>37</v>
      </c>
      <c r="S616" s="12" t="str" cm="1">
        <f t="array" ref="S616">_xlfn.IFS(R616&lt;18,"Below 18",R616&lt;=29,"Young Adults",R616&lt;=44,"Adults",R616&lt;=59,"Middle-Aged Adults",R616&lt;=65,"Older Adults",R616&gt;65,"Above 65")</f>
        <v>Adults</v>
      </c>
    </row>
    <row r="617" spans="2:19" ht="15.5" hidden="1" x14ac:dyDescent="0.35">
      <c r="B617" s="11" t="s">
        <v>1755</v>
      </c>
      <c r="C617" s="12" t="str">
        <f>VLOOKUP(B617,'Customer Names'!A$2:D$2336,3,0)</f>
        <v xml:space="preserve">  Devin C</v>
      </c>
      <c r="D617" s="12" cm="1">
        <f t="array" ref="D617:L617">_xlfn.XLOOKUP(B617,'Medical Examinations'!A$2:A$2336,'Medical Examinations'!B$2:J$2336)</f>
        <v>39.049999999999997</v>
      </c>
      <c r="E617" s="12">
        <v>7.59</v>
      </c>
      <c r="F617" s="12" t="str">
        <v>No</v>
      </c>
      <c r="G617" s="12" t="str">
        <v>No</v>
      </c>
      <c r="H617" s="12" t="str">
        <v>No</v>
      </c>
      <c r="I617" s="12">
        <v>3</v>
      </c>
      <c r="J617" s="12" t="str">
        <v>No</v>
      </c>
      <c r="K617" s="12" t="str">
        <v>Obesity</v>
      </c>
      <c r="L617" s="12" t="str">
        <v>Diabetes</v>
      </c>
      <c r="M617" s="12" t="str" cm="1">
        <f t="array" ref="M617:R617">_xlfn.XLOOKUP(B617,'Hospitalisation Details'!A$2:A$2344,'Hospitalisation Details'!E$2:J$2344)</f>
        <v>21-Jun-1958</v>
      </c>
      <c r="N617" s="13">
        <v>16085.13</v>
      </c>
      <c r="O617" s="12" t="str">
        <v>tier - 2</v>
      </c>
      <c r="P617" s="12" t="str">
        <v>tier - 2</v>
      </c>
      <c r="Q617" s="12" t="str">
        <v>R1013</v>
      </c>
      <c r="R617" s="12">
        <v>64</v>
      </c>
      <c r="S617" s="12" t="str" cm="1">
        <f t="array" ref="S617">_xlfn.IFS(R617&lt;18,"Below 18",R617&lt;=29,"Young Adults",R617&lt;=44,"Adults",R617&lt;=59,"Middle-Aged Adults",R617&lt;=65,"Older Adults",R617&gt;65,"Above 65")</f>
        <v>Older Adults</v>
      </c>
    </row>
    <row r="618" spans="2:19" ht="15.5" hidden="1" x14ac:dyDescent="0.35">
      <c r="B618" s="11" t="s">
        <v>1754</v>
      </c>
      <c r="C618" s="12" t="str">
        <f>VLOOKUP(B618,'Customer Names'!A$2:D$2336,3,0)</f>
        <v xml:space="preserve">  Louise A</v>
      </c>
      <c r="D618" s="12" cm="1">
        <f t="array" ref="D618:L618">_xlfn.XLOOKUP(B618,'Medical Examinations'!A$2:A$2336,'Medical Examinations'!B$2:J$2336)</f>
        <v>31.824999999999999</v>
      </c>
      <c r="E618" s="12">
        <v>8.2799999999999994</v>
      </c>
      <c r="F618" s="12" t="str">
        <v>No</v>
      </c>
      <c r="G618" s="12" t="str">
        <v>No</v>
      </c>
      <c r="H618" s="12" t="str">
        <v>No</v>
      </c>
      <c r="I618" s="12">
        <v>3</v>
      </c>
      <c r="J618" s="12" t="str">
        <v>No</v>
      </c>
      <c r="K618" s="12" t="str">
        <v>Obesity</v>
      </c>
      <c r="L618" s="12" t="str">
        <v>Diabetes</v>
      </c>
      <c r="M618" s="12" t="str" cm="1">
        <f t="array" ref="M618:R618">_xlfn.XLOOKUP(B618,'Hospitalisation Details'!A$2:A$2344,'Hospitalisation Details'!E$2:J$2344)</f>
        <v>22-Oct-1958</v>
      </c>
      <c r="N618" s="13">
        <v>16069.08</v>
      </c>
      <c r="O618" s="12" t="str">
        <v>tier - 2</v>
      </c>
      <c r="P618" s="12" t="str">
        <v>tier - 2</v>
      </c>
      <c r="Q618" s="12" t="str">
        <v>R1024</v>
      </c>
      <c r="R618" s="12">
        <v>64</v>
      </c>
      <c r="S618" s="12" t="str" cm="1">
        <f t="array" ref="S618">_xlfn.IFS(R618&lt;18,"Below 18",R618&lt;=29,"Young Adults",R618&lt;=44,"Adults",R618&lt;=59,"Middle-Aged Adults",R618&lt;=65,"Older Adults",R618&gt;65,"Above 65")</f>
        <v>Older Adults</v>
      </c>
    </row>
    <row r="619" spans="2:19" ht="15.5" hidden="1" x14ac:dyDescent="0.35">
      <c r="B619" s="11" t="s">
        <v>1753</v>
      </c>
      <c r="C619" s="12" t="str">
        <f>VLOOKUP(B619,'Customer Names'!A$2:D$2336,3,0)</f>
        <v xml:space="preserve">  Sarah</v>
      </c>
      <c r="D619" s="12" cm="1">
        <f t="array" ref="D619:L619">_xlfn.XLOOKUP(B619,'Medical Examinations'!A$2:A$2336,'Medical Examinations'!B$2:J$2336)</f>
        <v>46.43</v>
      </c>
      <c r="E619" s="12">
        <v>6.72</v>
      </c>
      <c r="F619" s="12" t="str">
        <v>No</v>
      </c>
      <c r="G619" s="12" t="str">
        <v>No</v>
      </c>
      <c r="H619" s="12" t="str">
        <v>No</v>
      </c>
      <c r="I619" s="12">
        <v>0</v>
      </c>
      <c r="J619" s="12" t="str">
        <v>No</v>
      </c>
      <c r="K619" s="12" t="str">
        <v>Obesity</v>
      </c>
      <c r="L619" s="12" t="str">
        <v>Diabetes</v>
      </c>
      <c r="M619" s="12" t="str" cm="1">
        <f t="array" ref="M619:R619">_xlfn.XLOOKUP(B619,'Hospitalisation Details'!A$2:A$2344,'Hospitalisation Details'!E$2:J$2344)</f>
        <v>16-Sep-1978</v>
      </c>
      <c r="N619" s="13">
        <v>16062.89</v>
      </c>
      <c r="O619" s="12" t="str">
        <v>tier - 2</v>
      </c>
      <c r="P619" s="12" t="str">
        <v>tier - 2</v>
      </c>
      <c r="Q619" s="12" t="str">
        <v>R1026</v>
      </c>
      <c r="R619" s="12">
        <v>44</v>
      </c>
      <c r="S619" s="12" t="str" cm="1">
        <f t="array" ref="S619">_xlfn.IFS(R619&lt;18,"Below 18",R619&lt;=29,"Young Adults",R619&lt;=44,"Adults",R619&lt;=59,"Middle-Aged Adults",R619&lt;=65,"Older Adults",R619&gt;65,"Above 65")</f>
        <v>Adults</v>
      </c>
    </row>
    <row r="620" spans="2:19" ht="15.5" hidden="1" x14ac:dyDescent="0.35">
      <c r="B620" s="11" t="s">
        <v>1752</v>
      </c>
      <c r="C620" s="12" t="str">
        <f>VLOOKUP(B620,'Customer Names'!A$2:D$2336,3,0)</f>
        <v xml:space="preserve">  Amy</v>
      </c>
      <c r="D620" s="12" cm="1">
        <f t="array" ref="D620:L620">_xlfn.XLOOKUP(B620,'Medical Examinations'!A$2:A$2336,'Medical Examinations'!B$2:J$2336)</f>
        <v>53.63</v>
      </c>
      <c r="E620" s="12">
        <v>5.47</v>
      </c>
      <c r="F620" s="12" t="str">
        <v>yes</v>
      </c>
      <c r="G620" s="12" t="str">
        <v>No</v>
      </c>
      <c r="H620" s="12" t="str">
        <v>No</v>
      </c>
      <c r="I620" s="12">
        <v>1</v>
      </c>
      <c r="J620" s="12" t="str">
        <v>No</v>
      </c>
      <c r="K620" s="12" t="str">
        <v>Obesity</v>
      </c>
      <c r="L620" s="12" t="str">
        <v>Normal</v>
      </c>
      <c r="M620" s="12" t="str" cm="1">
        <f t="array" ref="M620:R620">_xlfn.XLOOKUP(B620,'Hospitalisation Details'!A$2:A$2344,'Hospitalisation Details'!E$2:J$2344)</f>
        <v>5-Dec-1988</v>
      </c>
      <c r="N620" s="13">
        <v>16059.06</v>
      </c>
      <c r="O620" s="12" t="str">
        <v>tier - 2</v>
      </c>
      <c r="P620" s="12" t="str">
        <v>tier - 3</v>
      </c>
      <c r="Q620" s="12" t="str">
        <v>R1012</v>
      </c>
      <c r="R620" s="12">
        <v>34</v>
      </c>
      <c r="S620" s="12" t="str" cm="1">
        <f t="array" ref="S620">_xlfn.IFS(R620&lt;18,"Below 18",R620&lt;=29,"Young Adults",R620&lt;=44,"Adults",R620&lt;=59,"Middle-Aged Adults",R620&lt;=65,"Older Adults",R620&gt;65,"Above 65")</f>
        <v>Adults</v>
      </c>
    </row>
    <row r="621" spans="2:19" ht="15.5" hidden="1" x14ac:dyDescent="0.35">
      <c r="B621" s="11" t="s">
        <v>1751</v>
      </c>
      <c r="C621" s="12" t="str">
        <f>VLOOKUP(B621,'Customer Names'!A$2:D$2336,3,0)</f>
        <v xml:space="preserve">  Brittany L</v>
      </c>
      <c r="D621" s="12" cm="1">
        <f t="array" ref="D621:L621">_xlfn.XLOOKUP(B621,'Medical Examinations'!A$2:A$2336,'Medical Examinations'!B$2:J$2336)</f>
        <v>48.7</v>
      </c>
      <c r="E621" s="12">
        <v>4.71</v>
      </c>
      <c r="F621" s="12" t="str">
        <v>No</v>
      </c>
      <c r="G621" s="12" t="str">
        <v>No</v>
      </c>
      <c r="H621" s="12" t="str">
        <v>No</v>
      </c>
      <c r="I621" s="12">
        <v>0</v>
      </c>
      <c r="J621" s="12" t="str">
        <v>No</v>
      </c>
      <c r="K621" s="12" t="str">
        <v>Obesity</v>
      </c>
      <c r="L621" s="12" t="str">
        <v>Normal</v>
      </c>
      <c r="M621" s="12" t="str" cm="1">
        <f t="array" ref="M621:R621">_xlfn.XLOOKUP(B621,'Hospitalisation Details'!A$2:A$2344,'Hospitalisation Details'!E$2:J$2344)</f>
        <v>19-Sep-1980</v>
      </c>
      <c r="N621" s="13">
        <v>15966.19</v>
      </c>
      <c r="O621" s="12" t="str">
        <v>tier - 2</v>
      </c>
      <c r="P621" s="12" t="str">
        <v>tier - 2</v>
      </c>
      <c r="Q621" s="12" t="str">
        <v>R1012</v>
      </c>
      <c r="R621" s="12">
        <v>42</v>
      </c>
      <c r="S621" s="12" t="str" cm="1">
        <f t="array" ref="S621">_xlfn.IFS(R621&lt;18,"Below 18",R621&lt;=29,"Young Adults",R621&lt;=44,"Adults",R621&lt;=59,"Middle-Aged Adults",R621&lt;=65,"Older Adults",R621&gt;65,"Above 65")</f>
        <v>Adults</v>
      </c>
    </row>
    <row r="622" spans="2:19" ht="15.5" hidden="1" x14ac:dyDescent="0.35">
      <c r="B622" s="11" t="s">
        <v>1750</v>
      </c>
      <c r="C622" s="12" t="str">
        <f>VLOOKUP(B622,'Customer Names'!A$2:D$2336,3,0)</f>
        <v xml:space="preserve">  Jessica L</v>
      </c>
      <c r="D622" s="12" cm="1">
        <f t="array" ref="D622:L622">_xlfn.XLOOKUP(B622,'Medical Examinations'!A$2:A$2336,'Medical Examinations'!B$2:J$2336)</f>
        <v>48.81</v>
      </c>
      <c r="E622" s="12">
        <v>5.49</v>
      </c>
      <c r="F622" s="12" t="str">
        <v>No</v>
      </c>
      <c r="G622" s="12" t="str">
        <v>No</v>
      </c>
      <c r="H622" s="12" t="str">
        <v>No</v>
      </c>
      <c r="I622" s="12">
        <v>0</v>
      </c>
      <c r="J622" s="12" t="str">
        <v>No</v>
      </c>
      <c r="K622" s="12" t="str">
        <v>Overweight</v>
      </c>
      <c r="L622" s="12" t="str">
        <v>Normal</v>
      </c>
      <c r="M622" s="12" t="str" cm="1">
        <f t="array" ref="M622:R622">_xlfn.XLOOKUP(B622,'Hospitalisation Details'!A$2:A$2344,'Hospitalisation Details'!E$2:J$2344)</f>
        <v>24-Jul-1982</v>
      </c>
      <c r="N622" s="13">
        <v>15965.29</v>
      </c>
      <c r="O622" s="12" t="str">
        <v>tier - 2</v>
      </c>
      <c r="P622" s="12" t="str">
        <v>tier - 1</v>
      </c>
      <c r="Q622" s="12" t="str">
        <v>R1012</v>
      </c>
      <c r="R622" s="12">
        <v>40</v>
      </c>
      <c r="S622" s="12" t="str" cm="1">
        <f t="array" ref="S622">_xlfn.IFS(R622&lt;18,"Below 18",R622&lt;=29,"Young Adults",R622&lt;=44,"Adults",R622&lt;=59,"Middle-Aged Adults",R622&lt;=65,"Older Adults",R622&gt;65,"Above 65")</f>
        <v>Adults</v>
      </c>
    </row>
    <row r="623" spans="2:19" ht="15.5" hidden="1" x14ac:dyDescent="0.35">
      <c r="B623" s="11" t="s">
        <v>1749</v>
      </c>
      <c r="C623" s="12" t="str">
        <f>VLOOKUP(B623,'Customer Names'!A$2:D$2336,3,0)</f>
        <v xml:space="preserve">  Kristina K</v>
      </c>
      <c r="D623" s="12" cm="1">
        <f t="array" ref="D623:L623">_xlfn.XLOOKUP(B623,'Medical Examinations'!A$2:A$2336,'Medical Examinations'!B$2:J$2336)</f>
        <v>47.53</v>
      </c>
      <c r="E623" s="12">
        <v>4.72</v>
      </c>
      <c r="F623" s="12" t="str">
        <v>No</v>
      </c>
      <c r="G623" s="12" t="str">
        <v>No</v>
      </c>
      <c r="H623" s="12" t="str">
        <v>No</v>
      </c>
      <c r="I623" s="12">
        <v>0</v>
      </c>
      <c r="J623" s="12" t="str">
        <v>No</v>
      </c>
      <c r="K623" s="12" t="str">
        <v>Obesity</v>
      </c>
      <c r="L623" s="12" t="str">
        <v>Normal</v>
      </c>
      <c r="M623" s="12" t="str" cm="1">
        <f t="array" ref="M623:R623">_xlfn.XLOOKUP(B623,'Hospitalisation Details'!A$2:A$2344,'Hospitalisation Details'!E$2:J$2344)</f>
        <v>12-Oct-1980</v>
      </c>
      <c r="N623" s="13">
        <v>15922.29</v>
      </c>
      <c r="O623" s="12" t="str">
        <v>tier - 2</v>
      </c>
      <c r="P623" s="12" t="str">
        <v>tier - 3</v>
      </c>
      <c r="Q623" s="12" t="str">
        <v>R1026</v>
      </c>
      <c r="R623" s="12">
        <v>42</v>
      </c>
      <c r="S623" s="12" t="str" cm="1">
        <f t="array" ref="S623">_xlfn.IFS(R623&lt;18,"Below 18",R623&lt;=29,"Young Adults",R623&lt;=44,"Adults",R623&lt;=59,"Middle-Aged Adults",R623&lt;=65,"Older Adults",R623&gt;65,"Above 65")</f>
        <v>Adults</v>
      </c>
    </row>
    <row r="624" spans="2:19" ht="15.5" hidden="1" x14ac:dyDescent="0.35">
      <c r="B624" s="11" t="s">
        <v>1748</v>
      </c>
      <c r="C624" s="12" t="str">
        <f>VLOOKUP(B624,'Customer Names'!A$2:D$2336,3,0)</f>
        <v xml:space="preserve">  Brad</v>
      </c>
      <c r="D624" s="12" cm="1">
        <f t="array" ref="D624:L624">_xlfn.XLOOKUP(B624,'Medical Examinations'!A$2:A$2336,'Medical Examinations'!B$2:J$2336)</f>
        <v>36.85</v>
      </c>
      <c r="E624" s="12">
        <v>6.7</v>
      </c>
      <c r="F624" s="12" t="str">
        <v>No</v>
      </c>
      <c r="G624" s="12" t="str">
        <v>No</v>
      </c>
      <c r="H624" s="12" t="str">
        <v>No</v>
      </c>
      <c r="I624" s="12">
        <v>0</v>
      </c>
      <c r="J624" s="12" t="str">
        <v>No</v>
      </c>
      <c r="K624" s="12" t="str">
        <v>Obesity</v>
      </c>
      <c r="L624" s="12" t="str">
        <v>Diabetes</v>
      </c>
      <c r="M624" s="12" t="str" cm="1">
        <f t="array" ref="M624:R624">_xlfn.XLOOKUP(B624,'Hospitalisation Details'!A$2:A$2344,'Hospitalisation Details'!E$2:J$2344)</f>
        <v>25-Dec-1962</v>
      </c>
      <c r="N624" s="13">
        <v>15840.81</v>
      </c>
      <c r="O624" s="12" t="str">
        <v>tier - 2</v>
      </c>
      <c r="P624" s="12" t="str">
        <v>tier - 1</v>
      </c>
      <c r="Q624" s="12" t="str">
        <v>R1022</v>
      </c>
      <c r="R624" s="12">
        <v>60</v>
      </c>
      <c r="S624" s="12" t="str" cm="1">
        <f t="array" ref="S624">_xlfn.IFS(R624&lt;18,"Below 18",R624&lt;=29,"Young Adults",R624&lt;=44,"Adults",R624&lt;=59,"Middle-Aged Adults",R624&lt;=65,"Older Adults",R624&gt;65,"Above 65")</f>
        <v>Older Adults</v>
      </c>
    </row>
    <row r="625" spans="2:19" ht="15.5" hidden="1" x14ac:dyDescent="0.35">
      <c r="B625" s="11" t="s">
        <v>1747</v>
      </c>
      <c r="C625" s="12" t="str">
        <f>VLOOKUP(B625,'Customer Names'!A$2:D$2336,3,0)</f>
        <v xml:space="preserve">  Margaret O</v>
      </c>
      <c r="D625" s="12" cm="1">
        <f t="array" ref="D625:L625">_xlfn.XLOOKUP(B625,'Medical Examinations'!A$2:A$2336,'Medical Examinations'!B$2:J$2336)</f>
        <v>29.3</v>
      </c>
      <c r="E625" s="12">
        <v>5.5</v>
      </c>
      <c r="F625" s="12" t="str">
        <v>No</v>
      </c>
      <c r="G625" s="12" t="str">
        <v>No</v>
      </c>
      <c r="H625" s="12" t="str">
        <v>No</v>
      </c>
      <c r="I625" s="12">
        <v>0</v>
      </c>
      <c r="J625" s="12" t="str">
        <v>No</v>
      </c>
      <c r="K625" s="12" t="str">
        <v>Overweight</v>
      </c>
      <c r="L625" s="12" t="str">
        <v>Normal</v>
      </c>
      <c r="M625" s="12" t="str" cm="1">
        <f t="array" ref="M625:R625">_xlfn.XLOOKUP(B625,'Hospitalisation Details'!A$2:A$2344,'Hospitalisation Details'!E$2:J$2344)</f>
        <v>11-Nov-1982</v>
      </c>
      <c r="N625" s="13">
        <v>15828.82</v>
      </c>
      <c r="O625" s="12" t="str">
        <v>tier - 2</v>
      </c>
      <c r="P625" s="12" t="str">
        <v>tier - 3</v>
      </c>
      <c r="Q625" s="12" t="str">
        <v>R1011</v>
      </c>
      <c r="R625" s="12">
        <v>40</v>
      </c>
      <c r="S625" s="12" t="str" cm="1">
        <f t="array" ref="S625">_xlfn.IFS(R625&lt;18,"Below 18",R625&lt;=29,"Young Adults",R625&lt;=44,"Adults",R625&lt;=59,"Middle-Aged Adults",R625&lt;=65,"Older Adults",R625&gt;65,"Above 65")</f>
        <v>Adults</v>
      </c>
    </row>
    <row r="626" spans="2:19" ht="15.5" hidden="1" x14ac:dyDescent="0.35">
      <c r="B626" s="11" t="s">
        <v>1746</v>
      </c>
      <c r="C626" s="12" t="str">
        <f>VLOOKUP(B626,'Customer Names'!A$2:D$2336,3,0)</f>
        <v xml:space="preserve">  Craig R</v>
      </c>
      <c r="D626" s="12" cm="1">
        <f t="array" ref="D626:L626">_xlfn.XLOOKUP(B626,'Medical Examinations'!A$2:A$2336,'Medical Examinations'!B$2:J$2336)</f>
        <v>19.3</v>
      </c>
      <c r="E626" s="12">
        <v>4.46</v>
      </c>
      <c r="F626" s="12" t="str">
        <v>No</v>
      </c>
      <c r="G626" s="12" t="str">
        <v>No</v>
      </c>
      <c r="H626" s="12" t="str">
        <v>No</v>
      </c>
      <c r="I626" s="12">
        <v>1</v>
      </c>
      <c r="J626" s="12" t="str">
        <v>yes</v>
      </c>
      <c r="K626" s="12" t="str">
        <v>Normal Weight</v>
      </c>
      <c r="L626" s="12" t="str">
        <v>Normal</v>
      </c>
      <c r="M626" s="12" t="str" cm="1">
        <f t="array" ref="M626:R626">_xlfn.XLOOKUP(B626,'Hospitalisation Details'!A$2:A$2344,'Hospitalisation Details'!E$2:J$2344)</f>
        <v>26-Jun-1984</v>
      </c>
      <c r="N626" s="13">
        <v>15820.7</v>
      </c>
      <c r="O626" s="12" t="str">
        <v>tier - 2</v>
      </c>
      <c r="P626" s="12" t="str">
        <v>tier - 3</v>
      </c>
      <c r="Q626" s="12" t="str">
        <v>R1011</v>
      </c>
      <c r="R626" s="12">
        <v>38</v>
      </c>
      <c r="S626" s="12" t="str" cm="1">
        <f t="array" ref="S626">_xlfn.IFS(R626&lt;18,"Below 18",R626&lt;=29,"Young Adults",R626&lt;=44,"Adults",R626&lt;=59,"Middle-Aged Adults",R626&lt;=65,"Older Adults",R626&gt;65,"Above 65")</f>
        <v>Adults</v>
      </c>
    </row>
    <row r="627" spans="2:19" ht="15.5" hidden="1" x14ac:dyDescent="0.35">
      <c r="B627" s="11" t="s">
        <v>1745</v>
      </c>
      <c r="C627" s="12" t="str">
        <f>VLOOKUP(B627,'Customer Names'!A$2:D$2336,3,0)</f>
        <v xml:space="preserve">  Simo</v>
      </c>
      <c r="D627" s="12" cm="1">
        <f t="array" ref="D627:L627">_xlfn.XLOOKUP(B627,'Medical Examinations'!A$2:A$2336,'Medical Examinations'!B$2:J$2336)</f>
        <v>24.13</v>
      </c>
      <c r="E627" s="12">
        <v>5.29</v>
      </c>
      <c r="F627" s="12" t="str">
        <v>yes</v>
      </c>
      <c r="G627" s="12" t="str">
        <v>No</v>
      </c>
      <c r="H627" s="12" t="str">
        <v>Yes</v>
      </c>
      <c r="I627" s="12">
        <v>1</v>
      </c>
      <c r="J627" s="12" t="str">
        <v>yes</v>
      </c>
      <c r="K627" s="12" t="str">
        <v>Overweight</v>
      </c>
      <c r="L627" s="12" t="str">
        <v>Normal</v>
      </c>
      <c r="M627" s="12" t="str" cm="1">
        <f t="array" ref="M627:R627">_xlfn.XLOOKUP(B627,'Hospitalisation Details'!A$2:A$2344,'Hospitalisation Details'!E$2:J$2344)</f>
        <v>9-Oct-1997</v>
      </c>
      <c r="N627" s="13">
        <v>15817.99</v>
      </c>
      <c r="O627" s="12" t="str">
        <v>tier - 2</v>
      </c>
      <c r="P627" s="12" t="str">
        <v>tier - 2</v>
      </c>
      <c r="Q627" s="12" t="str">
        <v>R1012</v>
      </c>
      <c r="R627" s="12">
        <v>25</v>
      </c>
      <c r="S627" s="12" t="str" cm="1">
        <f t="array" ref="S627">_xlfn.IFS(R627&lt;18,"Below 18",R627&lt;=29,"Young Adults",R627&lt;=44,"Adults",R627&lt;=59,"Middle-Aged Adults",R627&lt;=65,"Older Adults",R627&gt;65,"Above 65")</f>
        <v>Young Adults</v>
      </c>
    </row>
    <row r="628" spans="2:19" ht="15.5" hidden="1" x14ac:dyDescent="0.35">
      <c r="B628" s="11" t="s">
        <v>1744</v>
      </c>
      <c r="C628" s="12" t="str">
        <f>VLOOKUP(B628,'Customer Names'!A$2:D$2336,3,0)</f>
        <v xml:space="preserve">  Christopher J</v>
      </c>
      <c r="D628" s="12" cm="1">
        <f t="array" ref="D628:L628">_xlfn.XLOOKUP(B628,'Medical Examinations'!A$2:A$2336,'Medical Examinations'!B$2:J$2336)</f>
        <v>46.7</v>
      </c>
      <c r="E628" s="12">
        <v>10.99</v>
      </c>
      <c r="F628" s="12" t="str">
        <v>No</v>
      </c>
      <c r="G628" s="12" t="str">
        <v>No</v>
      </c>
      <c r="H628" s="12" t="str">
        <v>No</v>
      </c>
      <c r="I628" s="12">
        <v>0</v>
      </c>
      <c r="J628" s="12" t="str">
        <v>No</v>
      </c>
      <c r="K628" s="12" t="str">
        <v>Obesity</v>
      </c>
      <c r="L628" s="12" t="str">
        <v>Diabetes</v>
      </c>
      <c r="M628" s="12" t="str" cm="1">
        <f t="array" ref="M628:R628">_xlfn.XLOOKUP(B628,'Hospitalisation Details'!A$2:A$2344,'Hospitalisation Details'!E$2:J$2344)</f>
        <v>29-Aug-1974</v>
      </c>
      <c r="N628" s="13">
        <v>15746.62</v>
      </c>
      <c r="O628" s="12" t="str">
        <v>tier - 2</v>
      </c>
      <c r="P628" s="12" t="str">
        <v>tier - 1</v>
      </c>
      <c r="Q628" s="12" t="str">
        <v>R1012</v>
      </c>
      <c r="R628" s="12">
        <v>48</v>
      </c>
      <c r="S628" s="12" t="str" cm="1">
        <f t="array" ref="S628">_xlfn.IFS(R628&lt;18,"Below 18",R628&lt;=29,"Young Adults",R628&lt;=44,"Adults",R628&lt;=59,"Middle-Aged Adults",R628&lt;=65,"Older Adults",R628&gt;65,"Above 65")</f>
        <v>Middle-Aged Adults</v>
      </c>
    </row>
    <row r="629" spans="2:19" ht="15.5" hidden="1" x14ac:dyDescent="0.35">
      <c r="B629" s="11" t="s">
        <v>1743</v>
      </c>
      <c r="C629" s="12" t="str">
        <f>VLOOKUP(B629,'Customer Names'!A$2:D$2336,3,0)</f>
        <v xml:space="preserve">  Mario Sr</v>
      </c>
      <c r="D629" s="12" cm="1">
        <f t="array" ref="D629:L629">_xlfn.XLOOKUP(B629,'Medical Examinations'!A$2:A$2336,'Medical Examinations'!B$2:J$2336)</f>
        <v>45.27</v>
      </c>
      <c r="E629" s="12">
        <v>5.2</v>
      </c>
      <c r="F629" s="12" t="str">
        <v>yes</v>
      </c>
      <c r="G629" s="12" t="str">
        <v>No</v>
      </c>
      <c r="H629" s="12" t="str">
        <v>No</v>
      </c>
      <c r="I629" s="12">
        <v>0</v>
      </c>
      <c r="J629" s="12" t="str">
        <v>No</v>
      </c>
      <c r="K629" s="12" t="str">
        <v>Overweight</v>
      </c>
      <c r="L629" s="12" t="str">
        <v>Normal</v>
      </c>
      <c r="M629" s="12" t="str" cm="1">
        <f t="array" ref="M629:R629">_xlfn.XLOOKUP(B629,'Hospitalisation Details'!A$2:A$2344,'Hospitalisation Details'!E$2:J$2344)</f>
        <v>20-Sep-1976</v>
      </c>
      <c r="N629" s="13">
        <v>15698.86</v>
      </c>
      <c r="O629" s="12" t="str">
        <v>tier - 2</v>
      </c>
      <c r="P629" s="12" t="str">
        <v>tier - 2</v>
      </c>
      <c r="Q629" s="12" t="str">
        <v>R1012</v>
      </c>
      <c r="R629" s="12">
        <v>46</v>
      </c>
      <c r="S629" s="12" t="str" cm="1">
        <f t="array" ref="S629">_xlfn.IFS(R629&lt;18,"Below 18",R629&lt;=29,"Young Adults",R629&lt;=44,"Adults",R629&lt;=59,"Middle-Aged Adults",R629&lt;=65,"Older Adults",R629&gt;65,"Above 65")</f>
        <v>Middle-Aged Adults</v>
      </c>
    </row>
    <row r="630" spans="2:19" ht="15.5" hidden="1" x14ac:dyDescent="0.35">
      <c r="B630" s="11" t="s">
        <v>1742</v>
      </c>
      <c r="C630" s="12" t="str">
        <f>VLOOKUP(B630,'Customer Names'!A$2:D$2336,3,0)</f>
        <v xml:space="preserve">  Meghann R</v>
      </c>
      <c r="D630" s="12" cm="1">
        <f t="array" ref="D630:L630">_xlfn.XLOOKUP(B630,'Medical Examinations'!A$2:A$2336,'Medical Examinations'!B$2:J$2336)</f>
        <v>44.29</v>
      </c>
      <c r="E630" s="12">
        <v>9.66</v>
      </c>
      <c r="F630" s="12" t="str">
        <v>No</v>
      </c>
      <c r="G630" s="12" t="str">
        <v>No</v>
      </c>
      <c r="H630" s="12" t="str">
        <v>No</v>
      </c>
      <c r="I630" s="12">
        <v>2</v>
      </c>
      <c r="J630" s="12" t="str">
        <v>No</v>
      </c>
      <c r="K630" s="12" t="str">
        <v>Obesity</v>
      </c>
      <c r="L630" s="12" t="str">
        <v>Diabetes</v>
      </c>
      <c r="M630" s="12" t="str" cm="1">
        <f t="array" ref="M630:R630">_xlfn.XLOOKUP(B630,'Hospitalisation Details'!A$2:A$2344,'Hospitalisation Details'!E$2:J$2344)</f>
        <v>26-Jun-1973</v>
      </c>
      <c r="N630" s="13">
        <v>15670.3</v>
      </c>
      <c r="O630" s="12" t="str">
        <v>tier - 2</v>
      </c>
      <c r="P630" s="12" t="str">
        <v>tier - 2</v>
      </c>
      <c r="Q630" s="12" t="str">
        <v>R1026</v>
      </c>
      <c r="R630" s="12">
        <v>49</v>
      </c>
      <c r="S630" s="12" t="str" cm="1">
        <f t="array" ref="S630">_xlfn.IFS(R630&lt;18,"Below 18",R630&lt;=29,"Young Adults",R630&lt;=44,"Adults",R630&lt;=59,"Middle-Aged Adults",R630&lt;=65,"Older Adults",R630&gt;65,"Above 65")</f>
        <v>Middle-Aged Adults</v>
      </c>
    </row>
    <row r="631" spans="2:19" ht="15.5" hidden="1" x14ac:dyDescent="0.35">
      <c r="B631" s="11" t="s">
        <v>1741</v>
      </c>
      <c r="C631" s="12" t="str">
        <f>VLOOKUP(B631,'Customer Names'!A$2:D$2336,3,0)</f>
        <v xml:space="preserve">  Scott M</v>
      </c>
      <c r="D631" s="12" cm="1">
        <f t="array" ref="D631:L631">_xlfn.XLOOKUP(B631,'Medical Examinations'!A$2:A$2336,'Medical Examinations'!B$2:J$2336)</f>
        <v>54.59</v>
      </c>
      <c r="E631" s="12">
        <v>4.22</v>
      </c>
      <c r="F631" s="12" t="str">
        <v>yes</v>
      </c>
      <c r="G631" s="12" t="str">
        <v>No</v>
      </c>
      <c r="H631" s="12" t="str">
        <v>No</v>
      </c>
      <c r="I631" s="12">
        <v>1</v>
      </c>
      <c r="J631" s="12" t="str">
        <v>No</v>
      </c>
      <c r="K631" s="12" t="str">
        <v>Obesity</v>
      </c>
      <c r="L631" s="12" t="str">
        <v>Normal</v>
      </c>
      <c r="M631" s="12" t="str" cm="1">
        <f t="array" ref="M631:R631">_xlfn.XLOOKUP(B631,'Hospitalisation Details'!A$2:A$2344,'Hospitalisation Details'!E$2:J$2344)</f>
        <v>22-Dec-1988</v>
      </c>
      <c r="N631" s="13">
        <v>15646.28</v>
      </c>
      <c r="O631" s="12" t="str">
        <v>tier - 2</v>
      </c>
      <c r="P631" s="12" t="str">
        <v>tier - 2</v>
      </c>
      <c r="Q631" s="12" t="str">
        <v>R1011</v>
      </c>
      <c r="R631" s="12">
        <v>34</v>
      </c>
      <c r="S631" s="12" t="str" cm="1">
        <f t="array" ref="S631">_xlfn.IFS(R631&lt;18,"Below 18",R631&lt;=29,"Young Adults",R631&lt;=44,"Adults",R631&lt;=59,"Middle-Aged Adults",R631&lt;=65,"Older Adults",R631&gt;65,"Above 65")</f>
        <v>Adults</v>
      </c>
    </row>
    <row r="632" spans="2:19" ht="15.5" hidden="1" x14ac:dyDescent="0.35">
      <c r="B632" s="11" t="s">
        <v>1740</v>
      </c>
      <c r="C632" s="12" t="str">
        <f>VLOOKUP(B632,'Customer Names'!A$2:D$2336,3,0)</f>
        <v xml:space="preserve">  Caitlin E</v>
      </c>
      <c r="D632" s="12" cm="1">
        <f t="array" ref="D632:L632">_xlfn.XLOOKUP(B632,'Medical Examinations'!A$2:A$2336,'Medical Examinations'!B$2:J$2336)</f>
        <v>32.965000000000003</v>
      </c>
      <c r="E632" s="12">
        <v>11.78</v>
      </c>
      <c r="F632" s="12" t="str">
        <v>No</v>
      </c>
      <c r="G632" s="12" t="str">
        <v>No</v>
      </c>
      <c r="H632" s="12" t="str">
        <v>No</v>
      </c>
      <c r="I632" s="12">
        <v>0</v>
      </c>
      <c r="J632" s="12" t="str">
        <v>No</v>
      </c>
      <c r="K632" s="12" t="str">
        <v>Obesity</v>
      </c>
      <c r="L632" s="12" t="str">
        <v>Diabetes</v>
      </c>
      <c r="M632" s="12" t="str" cm="1">
        <f t="array" ref="M632:R632">_xlfn.XLOOKUP(B632,'Hospitalisation Details'!A$2:A$2344,'Hospitalisation Details'!E$2:J$2344)</f>
        <v>6-Jun-1960</v>
      </c>
      <c r="N632" s="13">
        <v>15612.19</v>
      </c>
      <c r="O632" s="12" t="str">
        <v>tier - 2</v>
      </c>
      <c r="P632" s="12" t="str">
        <v>tier - 2</v>
      </c>
      <c r="Q632" s="12" t="str">
        <v>R1012</v>
      </c>
      <c r="R632" s="12">
        <v>63</v>
      </c>
      <c r="S632" s="12" t="str" cm="1">
        <f t="array" ref="S632">_xlfn.IFS(R632&lt;18,"Below 18",R632&lt;=29,"Young Adults",R632&lt;=44,"Adults",R632&lt;=59,"Middle-Aged Adults",R632&lt;=65,"Older Adults",R632&gt;65,"Above 65")</f>
        <v>Older Adults</v>
      </c>
    </row>
    <row r="633" spans="2:19" ht="15.5" hidden="1" x14ac:dyDescent="0.35">
      <c r="B633" s="11" t="s">
        <v>1739</v>
      </c>
      <c r="C633" s="12" t="str">
        <f>VLOOKUP(B633,'Customer Names'!A$2:D$2336,3,0)</f>
        <v xml:space="preserve">  Samantha A</v>
      </c>
      <c r="D633" s="12" cm="1">
        <f t="array" ref="D633:L633">_xlfn.XLOOKUP(B633,'Medical Examinations'!A$2:A$2336,'Medical Examinations'!B$2:J$2336)</f>
        <v>38.049999999999997</v>
      </c>
      <c r="E633" s="12">
        <v>9.6199999999999992</v>
      </c>
      <c r="F633" s="12" t="str">
        <v>No</v>
      </c>
      <c r="G633" s="12" t="str">
        <v>No</v>
      </c>
      <c r="H633" s="12" t="str">
        <v>No</v>
      </c>
      <c r="I633" s="12">
        <v>0</v>
      </c>
      <c r="J633" s="12" t="str">
        <v>No</v>
      </c>
      <c r="K633" s="12" t="str">
        <v>Obesity</v>
      </c>
      <c r="L633" s="12" t="str">
        <v>Diabetes</v>
      </c>
      <c r="M633" s="12" t="str" cm="1">
        <f t="array" ref="M633:R633">_xlfn.XLOOKUP(B633,'Hospitalisation Details'!A$2:A$2344,'Hospitalisation Details'!E$2:J$2344)</f>
        <v>28-Oct-1965</v>
      </c>
      <c r="N633" s="13">
        <v>15608.58</v>
      </c>
      <c r="O633" s="12" t="str">
        <v>tier - 2</v>
      </c>
      <c r="P633" s="12" t="str">
        <v>tier - 2</v>
      </c>
      <c r="Q633" s="12" t="str">
        <v>R1026</v>
      </c>
      <c r="R633" s="12">
        <v>57</v>
      </c>
      <c r="S633" s="12" t="str" cm="1">
        <f t="array" ref="S633">_xlfn.IFS(R633&lt;18,"Below 18",R633&lt;=29,"Young Adults",R633&lt;=44,"Adults",R633&lt;=59,"Middle-Aged Adults",R633&lt;=65,"Older Adults",R633&gt;65,"Above 65")</f>
        <v>Middle-Aged Adults</v>
      </c>
    </row>
    <row r="634" spans="2:19" ht="15.5" hidden="1" x14ac:dyDescent="0.35">
      <c r="B634" s="11" t="s">
        <v>1738</v>
      </c>
      <c r="C634" s="12" t="str">
        <f>VLOOKUP(B634,'Customer Names'!A$2:D$2336,3,0)</f>
        <v xml:space="preserve">  Erik</v>
      </c>
      <c r="D634" s="12" cm="1">
        <f t="array" ref="D634:L634">_xlfn.XLOOKUP(B634,'Medical Examinations'!A$2:A$2336,'Medical Examinations'!B$2:J$2336)</f>
        <v>46.14</v>
      </c>
      <c r="E634" s="12">
        <v>10.78</v>
      </c>
      <c r="F634" s="12" t="str">
        <v>No</v>
      </c>
      <c r="G634" s="12" t="str">
        <v>No</v>
      </c>
      <c r="H634" s="12" t="str">
        <v>No</v>
      </c>
      <c r="I634" s="12">
        <v>0</v>
      </c>
      <c r="J634" s="12" t="str">
        <v>No</v>
      </c>
      <c r="K634" s="12" t="str">
        <v>Obesity</v>
      </c>
      <c r="L634" s="12" t="str">
        <v>Diabetes</v>
      </c>
      <c r="M634" s="12" t="str" cm="1">
        <f t="array" ref="M634:R634">_xlfn.XLOOKUP(B634,'Hospitalisation Details'!A$2:A$2344,'Hospitalisation Details'!E$2:J$2344)</f>
        <v>30-Jul-1974</v>
      </c>
      <c r="N634" s="13">
        <v>15556.67</v>
      </c>
      <c r="O634" s="12" t="str">
        <v>tier - 2</v>
      </c>
      <c r="P634" s="12" t="str">
        <v>tier - 2</v>
      </c>
      <c r="Q634" s="12" t="str">
        <v>R1012</v>
      </c>
      <c r="R634" s="12">
        <v>48</v>
      </c>
      <c r="S634" s="12" t="str" cm="1">
        <f t="array" ref="S634">_xlfn.IFS(R634&lt;18,"Below 18",R634&lt;=29,"Young Adults",R634&lt;=44,"Adults",R634&lt;=59,"Middle-Aged Adults",R634&lt;=65,"Older Adults",R634&gt;65,"Above 65")</f>
        <v>Middle-Aged Adults</v>
      </c>
    </row>
    <row r="635" spans="2:19" ht="15.5" hidden="1" x14ac:dyDescent="0.35">
      <c r="B635" s="11" t="s">
        <v>1737</v>
      </c>
      <c r="C635" s="12" t="str">
        <f>VLOOKUP(B635,'Customer Names'!A$2:D$2336,3,0)</f>
        <v xml:space="preserve">  Christopher</v>
      </c>
      <c r="D635" s="12" cm="1">
        <f t="array" ref="D635:L635">_xlfn.XLOOKUP(B635,'Medical Examinations'!A$2:A$2336,'Medical Examinations'!B$2:J$2336)</f>
        <v>41.325000000000003</v>
      </c>
      <c r="E635" s="12">
        <v>5.1100000000000003</v>
      </c>
      <c r="F635" s="12" t="str">
        <v>yes</v>
      </c>
      <c r="G635" s="12" t="str">
        <v>No</v>
      </c>
      <c r="H635" s="12" t="str">
        <v>No</v>
      </c>
      <c r="I635" s="12">
        <v>2</v>
      </c>
      <c r="J635" s="12" t="str">
        <v>No</v>
      </c>
      <c r="K635" s="12" t="str">
        <v>Obesity</v>
      </c>
      <c r="L635" s="12" t="str">
        <v>Normal</v>
      </c>
      <c r="M635" s="12" t="str" cm="1">
        <f t="array" ref="M635:R635">_xlfn.XLOOKUP(B635,'Hospitalisation Details'!A$2:A$2344,'Hospitalisation Details'!E$2:J$2344)</f>
        <v>2-Oct-1959</v>
      </c>
      <c r="N635" s="13">
        <v>15555.19</v>
      </c>
      <c r="O635" s="12" t="str">
        <v>tier - 2</v>
      </c>
      <c r="P635" s="12" t="str">
        <v>tier - 3</v>
      </c>
      <c r="Q635" s="12" t="str">
        <v>R1012</v>
      </c>
      <c r="R635" s="12">
        <v>63</v>
      </c>
      <c r="S635" s="12" t="str" cm="1">
        <f t="array" ref="S635">_xlfn.IFS(R635&lt;18,"Below 18",R635&lt;=29,"Young Adults",R635&lt;=44,"Adults",R635&lt;=59,"Middle-Aged Adults",R635&lt;=65,"Older Adults",R635&gt;65,"Above 65")</f>
        <v>Older Adults</v>
      </c>
    </row>
    <row r="636" spans="2:19" ht="15.5" hidden="1" x14ac:dyDescent="0.35">
      <c r="B636" s="11" t="s">
        <v>1736</v>
      </c>
      <c r="C636" s="12" t="str">
        <f>VLOOKUP(B636,'Customer Names'!A$2:D$2336,3,0)</f>
        <v xml:space="preserve">  Maya</v>
      </c>
      <c r="D636" s="12" cm="1">
        <f t="array" ref="D636:L636">_xlfn.XLOOKUP(B636,'Medical Examinations'!A$2:A$2336,'Medical Examinations'!B$2:J$2336)</f>
        <v>44.64</v>
      </c>
      <c r="E636" s="12">
        <v>7.18</v>
      </c>
      <c r="F636" s="12" t="str">
        <v>No</v>
      </c>
      <c r="G636" s="12" t="str">
        <v>No</v>
      </c>
      <c r="H636" s="12" t="str">
        <v>No</v>
      </c>
      <c r="I636" s="12">
        <v>0</v>
      </c>
      <c r="J636" s="12" t="str">
        <v>No</v>
      </c>
      <c r="K636" s="12" t="str">
        <v>Obesity</v>
      </c>
      <c r="L636" s="12" t="str">
        <v>Diabetes</v>
      </c>
      <c r="M636" s="12" t="str" cm="1">
        <f t="array" ref="M636:R636">_xlfn.XLOOKUP(B636,'Hospitalisation Details'!A$2:A$2344,'Hospitalisation Details'!E$2:J$2344)</f>
        <v>28-Jun-1974</v>
      </c>
      <c r="N636" s="13">
        <v>15532.16</v>
      </c>
      <c r="O636" s="12" t="str">
        <v>tier - 2</v>
      </c>
      <c r="P636" s="12" t="str">
        <v>tier - 2</v>
      </c>
      <c r="Q636" s="12" t="str">
        <v>R1026</v>
      </c>
      <c r="R636" s="12">
        <v>48</v>
      </c>
      <c r="S636" s="12" t="str" cm="1">
        <f t="array" ref="S636">_xlfn.IFS(R636&lt;18,"Below 18",R636&lt;=29,"Young Adults",R636&lt;=44,"Adults",R636&lt;=59,"Middle-Aged Adults",R636&lt;=65,"Older Adults",R636&gt;65,"Above 65")</f>
        <v>Middle-Aged Adults</v>
      </c>
    </row>
    <row r="637" spans="2:19" ht="15.5" hidden="1" x14ac:dyDescent="0.35">
      <c r="B637" s="11" t="s">
        <v>1735</v>
      </c>
      <c r="C637" s="12" t="str">
        <f>VLOOKUP(B637,'Customer Names'!A$2:D$2336,3,0)</f>
        <v xml:space="preserve">  Zachary T</v>
      </c>
      <c r="D637" s="12" cm="1">
        <f t="array" ref="D637:L637">_xlfn.XLOOKUP(B637,'Medical Examinations'!A$2:A$2336,'Medical Examinations'!B$2:J$2336)</f>
        <v>25.175000000000001</v>
      </c>
      <c r="E637" s="12">
        <v>4.96</v>
      </c>
      <c r="F637" s="12" t="str">
        <v>No</v>
      </c>
      <c r="G637" s="12" t="str">
        <v>yes</v>
      </c>
      <c r="H637" s="12" t="str">
        <v>No</v>
      </c>
      <c r="I637" s="12">
        <v>1</v>
      </c>
      <c r="J637" s="12" t="str">
        <v>No</v>
      </c>
      <c r="K637" s="12" t="str">
        <v>Overweight</v>
      </c>
      <c r="L637" s="12" t="str">
        <v>Normal</v>
      </c>
      <c r="M637" s="12" t="str" cm="1">
        <f t="array" ref="M637:R637">_xlfn.XLOOKUP(B637,'Hospitalisation Details'!A$2:A$2344,'Hospitalisation Details'!E$2:J$2344)</f>
        <v>17-Jul-2004</v>
      </c>
      <c r="N637" s="13">
        <v>15518.18</v>
      </c>
      <c r="O637" s="12" t="str">
        <v>tier - 2</v>
      </c>
      <c r="P637" s="12" t="str">
        <v>tier - 3</v>
      </c>
      <c r="Q637" s="12" t="str">
        <v>R1015</v>
      </c>
      <c r="R637" s="12">
        <v>18</v>
      </c>
      <c r="S637" s="12" t="str" cm="1">
        <f t="array" ref="S637">_xlfn.IFS(R637&lt;18,"Below 18",R637&lt;=29,"Young Adults",R637&lt;=44,"Adults",R637&lt;=59,"Middle-Aged Adults",R637&lt;=65,"Older Adults",R637&gt;65,"Above 65")</f>
        <v>Young Adults</v>
      </c>
    </row>
    <row r="638" spans="2:19" ht="15.5" hidden="1" x14ac:dyDescent="0.35">
      <c r="B638" s="11" t="s">
        <v>1734</v>
      </c>
      <c r="C638" s="12" t="str">
        <f>VLOOKUP(B638,'Customer Names'!A$2:D$2336,3,0)</f>
        <v xml:space="preserve">  Hilda</v>
      </c>
      <c r="D638" s="12" cm="1">
        <f t="array" ref="D638:L638">_xlfn.XLOOKUP(B638,'Medical Examinations'!A$2:A$2336,'Medical Examinations'!B$2:J$2336)</f>
        <v>43.11</v>
      </c>
      <c r="E638" s="12">
        <v>4.67</v>
      </c>
      <c r="F638" s="12" t="str">
        <v>yes</v>
      </c>
      <c r="G638" s="12" t="str">
        <v>No</v>
      </c>
      <c r="H638" s="12" t="str">
        <v>No</v>
      </c>
      <c r="I638" s="12">
        <v>0</v>
      </c>
      <c r="J638" s="12" t="str">
        <v>No</v>
      </c>
      <c r="K638" s="12" t="str">
        <v>Obesity</v>
      </c>
      <c r="L638" s="12" t="str">
        <v>Normal</v>
      </c>
      <c r="M638" s="12" t="str" cm="1">
        <f t="array" ref="M638:R638">_xlfn.XLOOKUP(B638,'Hospitalisation Details'!A$2:A$2344,'Hospitalisation Details'!E$2:J$2344)</f>
        <v>20-Jul-1976</v>
      </c>
      <c r="N638" s="13">
        <v>15450.48</v>
      </c>
      <c r="O638" s="12" t="str">
        <v>tier - 2</v>
      </c>
      <c r="P638" s="12" t="str">
        <v>tier - 1</v>
      </c>
      <c r="Q638" s="12" t="str">
        <v>R1026</v>
      </c>
      <c r="R638" s="12">
        <v>46</v>
      </c>
      <c r="S638" s="12" t="str" cm="1">
        <f t="array" ref="S638">_xlfn.IFS(R638&lt;18,"Below 18",R638&lt;=29,"Young Adults",R638&lt;=44,"Adults",R638&lt;=59,"Middle-Aged Adults",R638&lt;=65,"Older Adults",R638&gt;65,"Above 65")</f>
        <v>Middle-Aged Adults</v>
      </c>
    </row>
    <row r="639" spans="2:19" ht="15.5" hidden="1" x14ac:dyDescent="0.35">
      <c r="B639" s="11" t="s">
        <v>1733</v>
      </c>
      <c r="C639" s="12" t="str">
        <f>VLOOKUP(B639,'Customer Names'!A$2:D$2336,3,0)</f>
        <v xml:space="preserve">  Stephanie</v>
      </c>
      <c r="D639" s="12" cm="1">
        <f t="array" ref="D639:L639">_xlfn.XLOOKUP(B639,'Medical Examinations'!A$2:A$2336,'Medical Examinations'!B$2:J$2336)</f>
        <v>53.32</v>
      </c>
      <c r="E639" s="12">
        <v>5.0599999999999996</v>
      </c>
      <c r="F639" s="12" t="str">
        <v>No</v>
      </c>
      <c r="G639" s="12" t="str">
        <v>No</v>
      </c>
      <c r="H639" s="12" t="str">
        <v>No</v>
      </c>
      <c r="I639" s="12">
        <v>0</v>
      </c>
      <c r="J639" s="12" t="str">
        <v>No</v>
      </c>
      <c r="K639" s="12" t="str">
        <v>Overweight</v>
      </c>
      <c r="L639" s="12" t="str">
        <v>Normal</v>
      </c>
      <c r="M639" s="12" t="str" cm="1">
        <f t="array" ref="M639:R639">_xlfn.XLOOKUP(B639,'Hospitalisation Details'!A$2:A$2344,'Hospitalisation Details'!E$2:J$2344)</f>
        <v>25-Oct-1990</v>
      </c>
      <c r="N639" s="13">
        <v>15440.2</v>
      </c>
      <c r="O639" s="12" t="str">
        <v>tier - 2</v>
      </c>
      <c r="P639" s="12" t="str">
        <v>tier - 1</v>
      </c>
      <c r="Q639" s="12" t="str">
        <v>R1012</v>
      </c>
      <c r="R639" s="12">
        <v>32</v>
      </c>
      <c r="S639" s="12" t="str" cm="1">
        <f t="array" ref="S639">_xlfn.IFS(R639&lt;18,"Below 18",R639&lt;=29,"Young Adults",R639&lt;=44,"Adults",R639&lt;=59,"Middle-Aged Adults",R639&lt;=65,"Older Adults",R639&gt;65,"Above 65")</f>
        <v>Adults</v>
      </c>
    </row>
    <row r="640" spans="2:19" ht="15.5" hidden="1" x14ac:dyDescent="0.35">
      <c r="B640" s="11" t="s">
        <v>1732</v>
      </c>
      <c r="C640" s="12" t="str">
        <f>VLOOKUP(B640,'Customer Names'!A$2:D$2336,3,0)</f>
        <v xml:space="preserve">  Doug</v>
      </c>
      <c r="D640" s="12" cm="1">
        <f t="array" ref="D640:L640">_xlfn.XLOOKUP(B640,'Medical Examinations'!A$2:A$2336,'Medical Examinations'!B$2:J$2336)</f>
        <v>38.04</v>
      </c>
      <c r="E640" s="12">
        <v>5.0199999999999996</v>
      </c>
      <c r="F640" s="12" t="str">
        <v>yes</v>
      </c>
      <c r="G640" s="12" t="str">
        <v>No</v>
      </c>
      <c r="H640" s="12" t="str">
        <v>No</v>
      </c>
      <c r="I640" s="12">
        <v>1</v>
      </c>
      <c r="J640" s="12" t="str">
        <v>No</v>
      </c>
      <c r="K640" s="12" t="str">
        <v>Obesity</v>
      </c>
      <c r="L640" s="12" t="str">
        <v>Normal</v>
      </c>
      <c r="M640" s="12" t="str" cm="1">
        <f t="array" ref="M640:R640">_xlfn.XLOOKUP(B640,'Hospitalisation Details'!A$2:A$2344,'Hospitalisation Details'!E$2:J$2344)</f>
        <v>4-Sep-1964</v>
      </c>
      <c r="N640" s="13">
        <v>15377.77</v>
      </c>
      <c r="O640" s="12" t="str">
        <v>tier - 2</v>
      </c>
      <c r="P640" s="12" t="str">
        <v>tier - 2</v>
      </c>
      <c r="Q640" s="12" t="str">
        <v>R1012</v>
      </c>
      <c r="R640" s="12">
        <v>58</v>
      </c>
      <c r="S640" s="12" t="str" cm="1">
        <f t="array" ref="S640">_xlfn.IFS(R640&lt;18,"Below 18",R640&lt;=29,"Young Adults",R640&lt;=44,"Adults",R640&lt;=59,"Middle-Aged Adults",R640&lt;=65,"Older Adults",R640&gt;65,"Above 65")</f>
        <v>Middle-Aged Adults</v>
      </c>
    </row>
    <row r="641" spans="2:19" ht="15.5" hidden="1" x14ac:dyDescent="0.35">
      <c r="B641" s="11" t="s">
        <v>1731</v>
      </c>
      <c r="C641" s="12" t="str">
        <f>VLOOKUP(B641,'Customer Names'!A$2:D$2336,3,0)</f>
        <v xml:space="preserve">  Bethany N</v>
      </c>
      <c r="D641" s="12" cm="1">
        <f t="array" ref="D641:L641">_xlfn.XLOOKUP(B641,'Medical Examinations'!A$2:A$2336,'Medical Examinations'!B$2:J$2336)</f>
        <v>37.9</v>
      </c>
      <c r="E641" s="12">
        <v>7.76</v>
      </c>
      <c r="F641" s="12" t="str">
        <v>No</v>
      </c>
      <c r="G641" s="12" t="str">
        <v>No</v>
      </c>
      <c r="H641" s="12" t="str">
        <v>No</v>
      </c>
      <c r="I641" s="12">
        <v>0</v>
      </c>
      <c r="J641" s="12" t="str">
        <v>No</v>
      </c>
      <c r="K641" s="12" t="str">
        <v>Overweight</v>
      </c>
      <c r="L641" s="12" t="str">
        <v>Diabetes</v>
      </c>
      <c r="M641" s="12" t="str" cm="1">
        <f t="array" ref="M641:R641">_xlfn.XLOOKUP(B641,'Hospitalisation Details'!A$2:A$2344,'Hospitalisation Details'!E$2:J$2344)</f>
        <v>6-Sep-1962</v>
      </c>
      <c r="N641" s="13">
        <v>15368.22</v>
      </c>
      <c r="O641" s="12" t="str">
        <v>tier - 2</v>
      </c>
      <c r="P641" s="12" t="str">
        <v>tier - 2</v>
      </c>
      <c r="Q641" s="12" t="str">
        <v>R1011</v>
      </c>
      <c r="R641" s="12">
        <v>60</v>
      </c>
      <c r="S641" s="12" t="str" cm="1">
        <f t="array" ref="S641">_xlfn.IFS(R641&lt;18,"Below 18",R641&lt;=29,"Young Adults",R641&lt;=44,"Adults",R641&lt;=59,"Middle-Aged Adults",R641&lt;=65,"Older Adults",R641&gt;65,"Above 65")</f>
        <v>Older Adults</v>
      </c>
    </row>
    <row r="642" spans="2:19" ht="15.5" hidden="1" x14ac:dyDescent="0.35">
      <c r="B642" s="11" t="s">
        <v>1730</v>
      </c>
      <c r="C642" s="12" t="str">
        <f>VLOOKUP(B642,'Customer Names'!A$2:D$2336,3,0)</f>
        <v xml:space="preserve">  Sandra H</v>
      </c>
      <c r="D642" s="12" cm="1">
        <f t="array" ref="D642:L642">_xlfn.XLOOKUP(B642,'Medical Examinations'!A$2:A$2336,'Medical Examinations'!B$2:J$2336)</f>
        <v>39.6</v>
      </c>
      <c r="E642" s="12">
        <v>9.32</v>
      </c>
      <c r="F642" s="12" t="str">
        <v>No</v>
      </c>
      <c r="G642" s="12" t="str">
        <v>No</v>
      </c>
      <c r="H642" s="12" t="str">
        <v>No</v>
      </c>
      <c r="I642" s="12">
        <v>0</v>
      </c>
      <c r="J642" s="12" t="str">
        <v>No</v>
      </c>
      <c r="K642" s="12" t="str">
        <v>Overweight</v>
      </c>
      <c r="L642" s="12" t="str">
        <v>Diabetes</v>
      </c>
      <c r="M642" s="12" t="str" cm="1">
        <f t="array" ref="M642:R642">_xlfn.XLOOKUP(B642,'Hospitalisation Details'!A$2:A$2344,'Hospitalisation Details'!E$2:J$2344)</f>
        <v>18-Jul-1968</v>
      </c>
      <c r="N642" s="13">
        <v>15363.77</v>
      </c>
      <c r="O642" s="12" t="str">
        <v>tier - 2</v>
      </c>
      <c r="P642" s="12" t="str">
        <v>tier - 1</v>
      </c>
      <c r="Q642" s="12" t="str">
        <v>R1026</v>
      </c>
      <c r="R642" s="12">
        <v>54</v>
      </c>
      <c r="S642" s="12" t="str" cm="1">
        <f t="array" ref="S642">_xlfn.IFS(R642&lt;18,"Below 18",R642&lt;=29,"Young Adults",R642&lt;=44,"Adults",R642&lt;=59,"Middle-Aged Adults",R642&lt;=65,"Older Adults",R642&gt;65,"Above 65")</f>
        <v>Middle-Aged Adults</v>
      </c>
    </row>
    <row r="643" spans="2:19" ht="15.5" hidden="1" x14ac:dyDescent="0.35">
      <c r="B643" s="11" t="s">
        <v>1729</v>
      </c>
      <c r="C643" s="12" t="str">
        <f>VLOOKUP(B643,'Customer Names'!A$2:D$2336,3,0)</f>
        <v xml:space="preserve">  Takuo</v>
      </c>
      <c r="D643" s="12" cm="1">
        <f t="array" ref="D643:L643">_xlfn.XLOOKUP(B643,'Medical Examinations'!A$2:A$2336,'Medical Examinations'!B$2:J$2336)</f>
        <v>50.92</v>
      </c>
      <c r="E643" s="12">
        <v>5.31</v>
      </c>
      <c r="F643" s="12" t="str">
        <v>yes</v>
      </c>
      <c r="G643" s="12" t="str">
        <v>No</v>
      </c>
      <c r="H643" s="12" t="str">
        <v>No</v>
      </c>
      <c r="I643" s="12">
        <v>1</v>
      </c>
      <c r="J643" s="12" t="str">
        <v>No</v>
      </c>
      <c r="K643" s="12" t="str">
        <v>Obesity</v>
      </c>
      <c r="L643" s="12" t="str">
        <v>Normal</v>
      </c>
      <c r="M643" s="12" t="str" cm="1">
        <f t="array" ref="M643:R643">_xlfn.XLOOKUP(B643,'Hospitalisation Details'!A$2:A$2344,'Hospitalisation Details'!E$2:J$2344)</f>
        <v>17-Dec-1988</v>
      </c>
      <c r="N643" s="13">
        <v>15361.5</v>
      </c>
      <c r="O643" s="12" t="str">
        <v>tier - 2</v>
      </c>
      <c r="P643" s="12" t="str">
        <v>tier - 3</v>
      </c>
      <c r="Q643" s="12" t="str">
        <v>R1023</v>
      </c>
      <c r="R643" s="12">
        <v>34</v>
      </c>
      <c r="S643" s="12" t="str" cm="1">
        <f t="array" ref="S643">_xlfn.IFS(R643&lt;18,"Below 18",R643&lt;=29,"Young Adults",R643&lt;=44,"Adults",R643&lt;=59,"Middle-Aged Adults",R643&lt;=65,"Older Adults",R643&gt;65,"Above 65")</f>
        <v>Adults</v>
      </c>
    </row>
    <row r="644" spans="2:19" ht="15.5" hidden="1" x14ac:dyDescent="0.35">
      <c r="B644" s="11" t="s">
        <v>1728</v>
      </c>
      <c r="C644" s="12" t="str">
        <f>VLOOKUP(B644,'Customer Names'!A$2:D$2336,3,0)</f>
        <v xml:space="preserve">  Kelly A</v>
      </c>
      <c r="D644" s="12" cm="1">
        <f t="array" ref="D644:L644">_xlfn.XLOOKUP(B644,'Medical Examinations'!A$2:A$2336,'Medical Examinations'!B$2:J$2336)</f>
        <v>21.85</v>
      </c>
      <c r="E644" s="12">
        <v>5.56</v>
      </c>
      <c r="F644" s="12" t="str">
        <v>yes</v>
      </c>
      <c r="G644" s="12" t="str">
        <v>No</v>
      </c>
      <c r="H644" s="12" t="str">
        <v>No</v>
      </c>
      <c r="I644" s="12">
        <v>0</v>
      </c>
      <c r="J644" s="12" t="str">
        <v>yes</v>
      </c>
      <c r="K644" s="12" t="str">
        <v>Obesity</v>
      </c>
      <c r="L644" s="12" t="str">
        <v>Normal</v>
      </c>
      <c r="M644" s="12" t="str" cm="1">
        <f t="array" ref="M644:R644">_xlfn.XLOOKUP(B644,'Hospitalisation Details'!A$2:A$2344,'Hospitalisation Details'!E$2:J$2344)</f>
        <v>14-Jul-2001</v>
      </c>
      <c r="N644" s="13">
        <v>15359.1</v>
      </c>
      <c r="O644" s="12" t="str">
        <v>tier - 2</v>
      </c>
      <c r="P644" s="12" t="str">
        <v>tier - 3</v>
      </c>
      <c r="Q644" s="12" t="str">
        <v>R1024</v>
      </c>
      <c r="R644" s="12">
        <v>21</v>
      </c>
      <c r="S644" s="12" t="str" cm="1">
        <f t="array" ref="S644">_xlfn.IFS(R644&lt;18,"Below 18",R644&lt;=29,"Young Adults",R644&lt;=44,"Adults",R644&lt;=59,"Middle-Aged Adults",R644&lt;=65,"Older Adults",R644&gt;65,"Above 65")</f>
        <v>Young Adults</v>
      </c>
    </row>
    <row r="645" spans="2:19" ht="15.5" hidden="1" x14ac:dyDescent="0.35">
      <c r="B645" s="11" t="s">
        <v>1727</v>
      </c>
      <c r="C645" s="12" t="str">
        <f>VLOOKUP(B645,'Customer Names'!A$2:D$2336,3,0)</f>
        <v xml:space="preserve">  Scott</v>
      </c>
      <c r="D645" s="12" cm="1">
        <f t="array" ref="D645:L645">_xlfn.XLOOKUP(B645,'Medical Examinations'!A$2:A$2336,'Medical Examinations'!B$2:J$2336)</f>
        <v>36.08</v>
      </c>
      <c r="E645" s="12">
        <v>7.11</v>
      </c>
      <c r="F645" s="12" t="str">
        <v>yes</v>
      </c>
      <c r="G645" s="12" t="str">
        <v>No</v>
      </c>
      <c r="H645" s="12" t="str">
        <v>Yes</v>
      </c>
      <c r="I645" s="12">
        <v>1</v>
      </c>
      <c r="J645" s="12" t="str">
        <v>No</v>
      </c>
      <c r="K645" s="12" t="str">
        <v>Obesity</v>
      </c>
      <c r="L645" s="12" t="str">
        <v>Diabetes</v>
      </c>
      <c r="M645" s="12" t="str" cm="1">
        <f t="array" ref="M645:R645">_xlfn.XLOOKUP(B645,'Hospitalisation Details'!A$2:A$2344,'Hospitalisation Details'!E$2:J$2344)</f>
        <v>13-Dec-1963</v>
      </c>
      <c r="N645" s="13">
        <v>15322.77</v>
      </c>
      <c r="O645" s="12" t="str">
        <v>tier - 2</v>
      </c>
      <c r="P645" s="12" t="str">
        <v>tier - 3</v>
      </c>
      <c r="Q645" s="12" t="str">
        <v>R1021</v>
      </c>
      <c r="R645" s="12">
        <v>59</v>
      </c>
      <c r="S645" s="12" t="str" cm="1">
        <f t="array" ref="S645">_xlfn.IFS(R645&lt;18,"Below 18",R645&lt;=29,"Young Adults",R645&lt;=44,"Adults",R645&lt;=59,"Middle-Aged Adults",R645&lt;=65,"Older Adults",R645&gt;65,"Above 65")</f>
        <v>Middle-Aged Adults</v>
      </c>
    </row>
    <row r="646" spans="2:19" ht="15.5" hidden="1" x14ac:dyDescent="0.35">
      <c r="B646" s="11" t="s">
        <v>1726</v>
      </c>
      <c r="C646" s="12" t="str">
        <f>VLOOKUP(B646,'Customer Names'!A$2:D$2336,3,0)</f>
        <v xml:space="preserve">  Benoit</v>
      </c>
      <c r="D646" s="12" cm="1">
        <f t="array" ref="D646:L646">_xlfn.XLOOKUP(B646,'Medical Examinations'!A$2:A$2336,'Medical Examinations'!B$2:J$2336)</f>
        <v>40.44</v>
      </c>
      <c r="E646" s="12">
        <v>5.13</v>
      </c>
      <c r="F646" s="12" t="str">
        <v>yes</v>
      </c>
      <c r="G646" s="12" t="str">
        <v>No</v>
      </c>
      <c r="H646" s="12" t="str">
        <v>Yes</v>
      </c>
      <c r="I646" s="12">
        <v>1</v>
      </c>
      <c r="J646" s="12" t="str">
        <v>No</v>
      </c>
      <c r="K646" s="12" t="str">
        <v>Overweight</v>
      </c>
      <c r="L646" s="12" t="str">
        <v>Normal</v>
      </c>
      <c r="M646" s="12" t="str" cm="1">
        <f t="array" ref="M646:R646">_xlfn.XLOOKUP(B646,'Hospitalisation Details'!A$2:A$2344,'Hospitalisation Details'!E$2:J$2344)</f>
        <v>16-Sep-1969</v>
      </c>
      <c r="N646" s="13">
        <v>15260.52</v>
      </c>
      <c r="O646" s="12" t="str">
        <v>tier - 2</v>
      </c>
      <c r="P646" s="12" t="str">
        <v>tier - 2</v>
      </c>
      <c r="Q646" s="12" t="str">
        <v>R1023</v>
      </c>
      <c r="R646" s="12">
        <v>53</v>
      </c>
      <c r="S646" s="12" t="str" cm="1">
        <f t="array" ref="S646">_xlfn.IFS(R646&lt;18,"Below 18",R646&lt;=29,"Young Adults",R646&lt;=44,"Adults",R646&lt;=59,"Middle-Aged Adults",R646&lt;=65,"Older Adults",R646&gt;65,"Above 65")</f>
        <v>Middle-Aged Adults</v>
      </c>
    </row>
    <row r="647" spans="2:19" ht="15.5" hidden="1" x14ac:dyDescent="0.35">
      <c r="B647" s="11" t="s">
        <v>1725</v>
      </c>
      <c r="C647" s="12" t="str">
        <f>VLOOKUP(B647,'Customer Names'!A$2:D$2336,3,0)</f>
        <v xml:space="preserve">  Elizabeth M</v>
      </c>
      <c r="D647" s="12" cm="1">
        <f t="array" ref="D647:L647">_xlfn.XLOOKUP(B647,'Medical Examinations'!A$2:A$2336,'Medical Examinations'!B$2:J$2336)</f>
        <v>38.094999999999999</v>
      </c>
      <c r="E647" s="12">
        <v>10.199999999999999</v>
      </c>
      <c r="F647" s="12" t="str">
        <v>No</v>
      </c>
      <c r="G647" s="12" t="str">
        <v>No</v>
      </c>
      <c r="H647" s="12" t="str">
        <v>No</v>
      </c>
      <c r="I647" s="12">
        <v>0</v>
      </c>
      <c r="J647" s="12" t="str">
        <v>No</v>
      </c>
      <c r="K647" s="12" t="str">
        <v>Overweight</v>
      </c>
      <c r="L647" s="12" t="str">
        <v>Diabetes</v>
      </c>
      <c r="M647" s="12" t="str" cm="1">
        <f t="array" ref="M647:R647">_xlfn.XLOOKUP(B647,'Hospitalisation Details'!A$2:A$2344,'Hospitalisation Details'!E$2:J$2344)</f>
        <v>25-Jul-1960</v>
      </c>
      <c r="N647" s="13">
        <v>15230.32</v>
      </c>
      <c r="O647" s="12" t="str">
        <v>tier - 2</v>
      </c>
      <c r="P647" s="12" t="str">
        <v>tier - 2</v>
      </c>
      <c r="Q647" s="12" t="str">
        <v>R1024</v>
      </c>
      <c r="R647" s="12">
        <v>62</v>
      </c>
      <c r="S647" s="12" t="str" cm="1">
        <f t="array" ref="S647">_xlfn.IFS(R647&lt;18,"Below 18",R647&lt;=29,"Young Adults",R647&lt;=44,"Adults",R647&lt;=59,"Middle-Aged Adults",R647&lt;=65,"Older Adults",R647&gt;65,"Above 65")</f>
        <v>Older Adults</v>
      </c>
    </row>
    <row r="648" spans="2:19" ht="15.5" hidden="1" x14ac:dyDescent="0.35">
      <c r="B648" s="11" t="s">
        <v>1724</v>
      </c>
      <c r="C648" s="12" t="str">
        <f>VLOOKUP(B648,'Customer Names'!A$2:D$2336,3,0)</f>
        <v xml:space="preserve">  Jessica A</v>
      </c>
      <c r="D648" s="12" cm="1">
        <f t="array" ref="D648:L648">_xlfn.XLOOKUP(B648,'Medical Examinations'!A$2:A$2336,'Medical Examinations'!B$2:J$2336)</f>
        <v>44.95</v>
      </c>
      <c r="E648" s="12">
        <v>10.4</v>
      </c>
      <c r="F648" s="12" t="str">
        <v>No</v>
      </c>
      <c r="G648" s="12" t="str">
        <v>No</v>
      </c>
      <c r="H648" s="12" t="str">
        <v>No</v>
      </c>
      <c r="I648" s="12">
        <v>0</v>
      </c>
      <c r="J648" s="12" t="str">
        <v>No</v>
      </c>
      <c r="K648" s="12" t="str">
        <v>Obesity</v>
      </c>
      <c r="L648" s="12" t="str">
        <v>Diabetes</v>
      </c>
      <c r="M648" s="12" t="str" cm="1">
        <f t="array" ref="M648:R648">_xlfn.XLOOKUP(B648,'Hospitalisation Details'!A$2:A$2344,'Hospitalisation Details'!E$2:J$2344)</f>
        <v>23-Nov-1978</v>
      </c>
      <c r="N648" s="13">
        <v>15207.92</v>
      </c>
      <c r="O648" s="12" t="str">
        <v>tier - 2</v>
      </c>
      <c r="P648" s="12" t="str">
        <v>tier - 1</v>
      </c>
      <c r="Q648" s="12" t="str">
        <v>R1012</v>
      </c>
      <c r="R648" s="12">
        <v>44</v>
      </c>
      <c r="S648" s="12" t="str" cm="1">
        <f t="array" ref="S648">_xlfn.IFS(R648&lt;18,"Below 18",R648&lt;=29,"Young Adults",R648&lt;=44,"Adults",R648&lt;=59,"Middle-Aged Adults",R648&lt;=65,"Older Adults",R648&gt;65,"Above 65")</f>
        <v>Adults</v>
      </c>
    </row>
    <row r="649" spans="2:19" ht="15.5" hidden="1" x14ac:dyDescent="0.35">
      <c r="B649" s="11" t="s">
        <v>1723</v>
      </c>
      <c r="C649" s="12" t="str">
        <f>VLOOKUP(B649,'Customer Names'!A$2:D$2336,3,0)</f>
        <v xml:space="preserve">  Monica K</v>
      </c>
      <c r="D649" s="12" cm="1">
        <f t="array" ref="D649:L649">_xlfn.XLOOKUP(B649,'Medical Examinations'!A$2:A$2336,'Medical Examinations'!B$2:J$2336)</f>
        <v>35.54</v>
      </c>
      <c r="E649" s="12">
        <v>10.67</v>
      </c>
      <c r="F649" s="12" t="str">
        <v>No</v>
      </c>
      <c r="G649" s="12" t="str">
        <v>No</v>
      </c>
      <c r="H649" s="12" t="str">
        <v>No</v>
      </c>
      <c r="I649" s="12">
        <v>0</v>
      </c>
      <c r="J649" s="12" t="str">
        <v>No</v>
      </c>
      <c r="K649" s="12" t="str">
        <v>Obesity</v>
      </c>
      <c r="L649" s="12" t="str">
        <v>Diabetes</v>
      </c>
      <c r="M649" s="12" t="str" cm="1">
        <f t="array" ref="M649:R649">_xlfn.XLOOKUP(B649,'Hospitalisation Details'!A$2:A$2344,'Hospitalisation Details'!E$2:J$2344)</f>
        <v>17-Jun-1962</v>
      </c>
      <c r="N649" s="13">
        <v>15174.81</v>
      </c>
      <c r="O649" s="12" t="str">
        <v>tier - 2</v>
      </c>
      <c r="P649" s="12" t="str">
        <v>tier - 1</v>
      </c>
      <c r="Q649" s="12" t="str">
        <v>R1012</v>
      </c>
      <c r="R649" s="12">
        <v>60</v>
      </c>
      <c r="S649" s="12" t="str" cm="1">
        <f t="array" ref="S649">_xlfn.IFS(R649&lt;18,"Below 18",R649&lt;=29,"Young Adults",R649&lt;=44,"Adults",R649&lt;=59,"Middle-Aged Adults",R649&lt;=65,"Older Adults",R649&gt;65,"Above 65")</f>
        <v>Older Adults</v>
      </c>
    </row>
    <row r="650" spans="2:19" ht="15.5" hidden="1" x14ac:dyDescent="0.35">
      <c r="B650" s="11" t="s">
        <v>1722</v>
      </c>
      <c r="C650" s="12" t="str">
        <f>VLOOKUP(B650,'Customer Names'!A$2:D$2336,3,0)</f>
        <v xml:space="preserve">  Kevin L</v>
      </c>
      <c r="D650" s="12" cm="1">
        <f t="array" ref="D650:L650">_xlfn.XLOOKUP(B650,'Medical Examinations'!A$2:A$2336,'Medical Examinations'!B$2:J$2336)</f>
        <v>39.799999999999997</v>
      </c>
      <c r="E650" s="12">
        <v>4.6500000000000004</v>
      </c>
      <c r="F650" s="12" t="str">
        <v>yes</v>
      </c>
      <c r="G650" s="12" t="str">
        <v>No</v>
      </c>
      <c r="H650" s="12" t="str">
        <v>No</v>
      </c>
      <c r="I650" s="12">
        <v>2</v>
      </c>
      <c r="J650" s="12" t="str">
        <v>No</v>
      </c>
      <c r="K650" s="12" t="str">
        <v>Overweight</v>
      </c>
      <c r="L650" s="12" t="str">
        <v>Normal</v>
      </c>
      <c r="M650" s="12" t="str" cm="1">
        <f t="array" ref="M650:R650">_xlfn.XLOOKUP(B650,'Hospitalisation Details'!A$2:A$2344,'Hospitalisation Details'!E$2:J$2344)</f>
        <v>3-Dec-1959</v>
      </c>
      <c r="N650" s="13">
        <v>15170.07</v>
      </c>
      <c r="O650" s="12" t="str">
        <v>tier - 2</v>
      </c>
      <c r="P650" s="12" t="str">
        <v>tier - 3</v>
      </c>
      <c r="Q650" s="12" t="str">
        <v>R1011</v>
      </c>
      <c r="R650" s="12">
        <v>63</v>
      </c>
      <c r="S650" s="12" t="str" cm="1">
        <f t="array" ref="S650">_xlfn.IFS(R650&lt;18,"Below 18",R650&lt;=29,"Young Adults",R650&lt;=44,"Adults",R650&lt;=59,"Middle-Aged Adults",R650&lt;=65,"Older Adults",R650&gt;65,"Above 65")</f>
        <v>Older Adults</v>
      </c>
    </row>
    <row r="651" spans="2:19" ht="15.5" hidden="1" x14ac:dyDescent="0.35">
      <c r="B651" s="11" t="s">
        <v>1721</v>
      </c>
      <c r="C651" s="12" t="str">
        <f>VLOOKUP(B651,'Customer Names'!A$2:D$2336,3,0)</f>
        <v xml:space="preserve">  Gregory</v>
      </c>
      <c r="D651" s="12" cm="1">
        <f t="array" ref="D651:L651">_xlfn.XLOOKUP(B651,'Medical Examinations'!A$2:A$2336,'Medical Examinations'!B$2:J$2336)</f>
        <v>33.659999999999997</v>
      </c>
      <c r="E651" s="12">
        <v>5.65</v>
      </c>
      <c r="F651" s="12" t="str">
        <v>yes</v>
      </c>
      <c r="G651" s="12" t="str">
        <v>No</v>
      </c>
      <c r="H651" s="12" t="str">
        <v>No</v>
      </c>
      <c r="I651" s="12">
        <v>2</v>
      </c>
      <c r="J651" s="12" t="str">
        <v>No</v>
      </c>
      <c r="K651" s="12" t="str">
        <v>Overweight</v>
      </c>
      <c r="L651" s="12" t="str">
        <v>Normal</v>
      </c>
      <c r="M651" s="12" t="str" cm="1">
        <f t="array" ref="M651:R651">_xlfn.XLOOKUP(B651,'Hospitalisation Details'!A$2:A$2344,'Hospitalisation Details'!E$2:J$2344)</f>
        <v>4-Jun-1959</v>
      </c>
      <c r="N651" s="13">
        <v>15161.53</v>
      </c>
      <c r="O651" s="12" t="str">
        <v>tier - 2</v>
      </c>
      <c r="P651" s="12" t="str">
        <v>tier - 1</v>
      </c>
      <c r="Q651" s="12" t="str">
        <v>R1013</v>
      </c>
      <c r="R651" s="12">
        <v>64</v>
      </c>
      <c r="S651" s="12" t="str" cm="1">
        <f t="array" ref="S651">_xlfn.IFS(R651&lt;18,"Below 18",R651&lt;=29,"Young Adults",R651&lt;=44,"Adults",R651&lt;=59,"Middle-Aged Adults",R651&lt;=65,"Older Adults",R651&gt;65,"Above 65")</f>
        <v>Older Adults</v>
      </c>
    </row>
    <row r="652" spans="2:19" ht="15.5" hidden="1" x14ac:dyDescent="0.35">
      <c r="B652" s="11" t="s">
        <v>1720</v>
      </c>
      <c r="C652" s="12" t="str">
        <f>VLOOKUP(B652,'Customer Names'!A$2:D$2336,3,0)</f>
        <v xml:space="preserve">  Della</v>
      </c>
      <c r="D652" s="12" cm="1">
        <f t="array" ref="D652:L652">_xlfn.XLOOKUP(B652,'Medical Examinations'!A$2:A$2336,'Medical Examinations'!B$2:J$2336)</f>
        <v>35.5</v>
      </c>
      <c r="E652" s="12">
        <v>11.97</v>
      </c>
      <c r="F652" s="12" t="str">
        <v>No</v>
      </c>
      <c r="G652" s="12" t="str">
        <v>No</v>
      </c>
      <c r="H652" s="12" t="str">
        <v>No</v>
      </c>
      <c r="I652" s="12">
        <v>0</v>
      </c>
      <c r="J652" s="12" t="str">
        <v>No</v>
      </c>
      <c r="K652" s="12" t="str">
        <v>Obesity</v>
      </c>
      <c r="L652" s="12" t="str">
        <v>Diabetes</v>
      </c>
      <c r="M652" s="12" t="str" cm="1">
        <f t="array" ref="M652:R652">_xlfn.XLOOKUP(B652,'Hospitalisation Details'!A$2:A$2344,'Hospitalisation Details'!E$2:J$2344)</f>
        <v>25-Oct-1962</v>
      </c>
      <c r="N652" s="13">
        <v>15161.25</v>
      </c>
      <c r="O652" s="12" t="str">
        <v>tier - 2</v>
      </c>
      <c r="P652" s="12" t="str">
        <v>tier - 2</v>
      </c>
      <c r="Q652" s="12" t="str">
        <v>R1012</v>
      </c>
      <c r="R652" s="12">
        <v>60</v>
      </c>
      <c r="S652" s="12" t="str" cm="1">
        <f t="array" ref="S652">_xlfn.IFS(R652&lt;18,"Below 18",R652&lt;=29,"Young Adults",R652&lt;=44,"Adults",R652&lt;=59,"Middle-Aged Adults",R652&lt;=65,"Older Adults",R652&gt;65,"Above 65")</f>
        <v>Older Adults</v>
      </c>
    </row>
    <row r="653" spans="2:19" ht="15.5" hidden="1" x14ac:dyDescent="0.35">
      <c r="B653" s="11" t="s">
        <v>1719</v>
      </c>
      <c r="C653" s="12" t="str">
        <f>VLOOKUP(B653,'Customer Names'!A$2:D$2336,3,0)</f>
        <v xml:space="preserve">  David</v>
      </c>
      <c r="D653" s="12" cm="1">
        <f t="array" ref="D653:L653">_xlfn.XLOOKUP(B653,'Medical Examinations'!A$2:A$2336,'Medical Examinations'!B$2:J$2336)</f>
        <v>41.63</v>
      </c>
      <c r="E653" s="12">
        <v>6.71</v>
      </c>
      <c r="F653" s="12" t="str">
        <v>No</v>
      </c>
      <c r="G653" s="12" t="str">
        <v>No</v>
      </c>
      <c r="H653" s="12" t="str">
        <v>No</v>
      </c>
      <c r="I653" s="12">
        <v>0</v>
      </c>
      <c r="J653" s="12" t="str">
        <v>No</v>
      </c>
      <c r="K653" s="12" t="str">
        <v>Overweight</v>
      </c>
      <c r="L653" s="12" t="str">
        <v>Diabetes</v>
      </c>
      <c r="M653" s="12" t="str" cm="1">
        <f t="array" ref="M653:R653">_xlfn.XLOOKUP(B653,'Hospitalisation Details'!A$2:A$2344,'Hospitalisation Details'!E$2:J$2344)</f>
        <v>25-Nov-1971</v>
      </c>
      <c r="N653" s="13">
        <v>15150.44</v>
      </c>
      <c r="O653" s="12" t="str">
        <v>tier - 2</v>
      </c>
      <c r="P653" s="12" t="str">
        <v>tier - 1</v>
      </c>
      <c r="Q653" s="12" t="str">
        <v>R1023</v>
      </c>
      <c r="R653" s="12">
        <v>51</v>
      </c>
      <c r="S653" s="12" t="str" cm="1">
        <f t="array" ref="S653">_xlfn.IFS(R653&lt;18,"Below 18",R653&lt;=29,"Young Adults",R653&lt;=44,"Adults",R653&lt;=59,"Middle-Aged Adults",R653&lt;=65,"Older Adults",R653&gt;65,"Above 65")</f>
        <v>Middle-Aged Adults</v>
      </c>
    </row>
    <row r="654" spans="2:19" ht="15.5" hidden="1" x14ac:dyDescent="0.35">
      <c r="B654" s="11" t="s">
        <v>1718</v>
      </c>
      <c r="C654" s="12" t="str">
        <f>VLOOKUP(B654,'Customer Names'!A$2:D$2336,3,0)</f>
        <v xml:space="preserve">  Victoria</v>
      </c>
      <c r="D654" s="12" cm="1">
        <f t="array" ref="D654:L654">_xlfn.XLOOKUP(B654,'Medical Examinations'!A$2:A$2336,'Medical Examinations'!B$2:J$2336)</f>
        <v>46.49</v>
      </c>
      <c r="E654" s="12">
        <v>11.92</v>
      </c>
      <c r="F654" s="12" t="str">
        <v>No</v>
      </c>
      <c r="G654" s="12" t="str">
        <v>No</v>
      </c>
      <c r="H654" s="12" t="str">
        <v>No</v>
      </c>
      <c r="I654" s="12">
        <v>0</v>
      </c>
      <c r="J654" s="12" t="str">
        <v>No</v>
      </c>
      <c r="K654" s="12" t="str">
        <v>Normal Weight</v>
      </c>
      <c r="L654" s="12" t="str">
        <v>Diabetes</v>
      </c>
      <c r="M654" s="12" t="str" cm="1">
        <f t="array" ref="M654:R654">_xlfn.XLOOKUP(B654,'Hospitalisation Details'!A$2:A$2344,'Hospitalisation Details'!E$2:J$2344)</f>
        <v>5-Sep-1978</v>
      </c>
      <c r="N654" s="13">
        <v>15123.19</v>
      </c>
      <c r="O654" s="12" t="str">
        <v>tier - 2</v>
      </c>
      <c r="P654" s="12" t="str">
        <v>tier - 1</v>
      </c>
      <c r="Q654" s="12" t="str">
        <v>R1011</v>
      </c>
      <c r="R654" s="12">
        <v>44</v>
      </c>
      <c r="S654" s="12" t="str" cm="1">
        <f t="array" ref="S654">_xlfn.IFS(R654&lt;18,"Below 18",R654&lt;=29,"Young Adults",R654&lt;=44,"Adults",R654&lt;=59,"Middle-Aged Adults",R654&lt;=65,"Older Adults",R654&gt;65,"Above 65")</f>
        <v>Adults</v>
      </c>
    </row>
    <row r="655" spans="2:19" ht="15.5" hidden="1" x14ac:dyDescent="0.35">
      <c r="B655" s="11" t="s">
        <v>1717</v>
      </c>
      <c r="C655" s="12" t="str">
        <f>VLOOKUP(B655,'Customer Names'!A$2:D$2336,3,0)</f>
        <v xml:space="preserve">  Tasos</v>
      </c>
      <c r="D655" s="12" cm="1">
        <f t="array" ref="D655:L655">_xlfn.XLOOKUP(B655,'Medical Examinations'!A$2:A$2336,'Medical Examinations'!B$2:J$2336)</f>
        <v>43.29</v>
      </c>
      <c r="E655" s="12">
        <v>5.35</v>
      </c>
      <c r="F655" s="12" t="str">
        <v>No</v>
      </c>
      <c r="G655" s="12" t="str">
        <v>No</v>
      </c>
      <c r="H655" s="12" t="str">
        <v>No</v>
      </c>
      <c r="I655" s="12">
        <v>2</v>
      </c>
      <c r="J655" s="12" t="str">
        <v>No</v>
      </c>
      <c r="K655" s="12" t="str">
        <v>Obesity</v>
      </c>
      <c r="L655" s="12" t="str">
        <v>Normal</v>
      </c>
      <c r="M655" s="12" t="str" cm="1">
        <f t="array" ref="M655:R655">_xlfn.XLOOKUP(B655,'Hospitalisation Details'!A$2:A$2344,'Hospitalisation Details'!E$2:J$2344)</f>
        <v>7-Nov-1972</v>
      </c>
      <c r="N655" s="13">
        <v>15103.69</v>
      </c>
      <c r="O655" s="12" t="str">
        <v>tier - 2</v>
      </c>
      <c r="P655" s="12" t="str">
        <v>tier - 1</v>
      </c>
      <c r="Q655" s="12" t="str">
        <v>R1012</v>
      </c>
      <c r="R655" s="12">
        <v>50</v>
      </c>
      <c r="S655" s="12" t="str" cm="1">
        <f t="array" ref="S655">_xlfn.IFS(R655&lt;18,"Below 18",R655&lt;=29,"Young Adults",R655&lt;=44,"Adults",R655&lt;=59,"Middle-Aged Adults",R655&lt;=65,"Older Adults",R655&gt;65,"Above 65")</f>
        <v>Middle-Aged Adults</v>
      </c>
    </row>
    <row r="656" spans="2:19" ht="15.5" hidden="1" x14ac:dyDescent="0.35">
      <c r="B656" s="11" t="s">
        <v>1716</v>
      </c>
      <c r="C656" s="12" t="str">
        <f>VLOOKUP(B656,'Customer Names'!A$2:D$2336,3,0)</f>
        <v xml:space="preserve">  Thomas</v>
      </c>
      <c r="D656" s="12" cm="1">
        <f t="array" ref="D656:L656">_xlfn.XLOOKUP(B656,'Medical Examinations'!A$2:A$2336,'Medical Examinations'!B$2:J$2336)</f>
        <v>43.08</v>
      </c>
      <c r="E656" s="12">
        <v>8.9600000000000009</v>
      </c>
      <c r="F656" s="12" t="str">
        <v>yes</v>
      </c>
      <c r="G656" s="12" t="str">
        <v>No</v>
      </c>
      <c r="H656" s="12" t="str">
        <v>No</v>
      </c>
      <c r="I656" s="12">
        <v>1</v>
      </c>
      <c r="J656" s="12" t="str">
        <v>No</v>
      </c>
      <c r="K656" s="12" t="str">
        <v>Obesity</v>
      </c>
      <c r="L656" s="12" t="str">
        <v>Diabetes</v>
      </c>
      <c r="M656" s="12" t="str" cm="1">
        <f t="array" ref="M656:R656">_xlfn.XLOOKUP(B656,'Hospitalisation Details'!A$2:A$2344,'Hospitalisation Details'!E$2:J$2344)</f>
        <v>26-Oct-1975</v>
      </c>
      <c r="N656" s="13">
        <v>15090.35</v>
      </c>
      <c r="O656" s="12" t="str">
        <v>tier - 2</v>
      </c>
      <c r="P656" s="12" t="str">
        <v>tier - 1</v>
      </c>
      <c r="Q656" s="12" t="str">
        <v>R1023</v>
      </c>
      <c r="R656" s="12">
        <v>47</v>
      </c>
      <c r="S656" s="12" t="str" cm="1">
        <f t="array" ref="S656">_xlfn.IFS(R656&lt;18,"Below 18",R656&lt;=29,"Young Adults",R656&lt;=44,"Adults",R656&lt;=59,"Middle-Aged Adults",R656&lt;=65,"Older Adults",R656&gt;65,"Above 65")</f>
        <v>Middle-Aged Adults</v>
      </c>
    </row>
    <row r="657" spans="2:19" ht="15.5" hidden="1" x14ac:dyDescent="0.35">
      <c r="B657" s="11" t="s">
        <v>1715</v>
      </c>
      <c r="C657" s="12" t="str">
        <f>VLOOKUP(B657,'Customer Names'!A$2:D$2336,3,0)</f>
        <v xml:space="preserve">  Lukasz</v>
      </c>
      <c r="D657" s="12" cm="1">
        <f t="array" ref="D657:L657">_xlfn.XLOOKUP(B657,'Medical Examinations'!A$2:A$2336,'Medical Examinations'!B$2:J$2336)</f>
        <v>39.07</v>
      </c>
      <c r="E657" s="12">
        <v>11.93</v>
      </c>
      <c r="F657" s="12" t="str">
        <v>No</v>
      </c>
      <c r="G657" s="12" t="str">
        <v>No</v>
      </c>
      <c r="H657" s="12" t="str">
        <v>No</v>
      </c>
      <c r="I657" s="12">
        <v>0</v>
      </c>
      <c r="J657" s="12" t="str">
        <v>No</v>
      </c>
      <c r="K657" s="12" t="str">
        <v>Overweight</v>
      </c>
      <c r="L657" s="12" t="str">
        <v>Diabetes</v>
      </c>
      <c r="M657" s="12" t="str" cm="1">
        <f t="array" ref="M657:R657">_xlfn.XLOOKUP(B657,'Hospitalisation Details'!A$2:A$2344,'Hospitalisation Details'!E$2:J$2344)</f>
        <v>12-Jun-1968</v>
      </c>
      <c r="N657" s="13">
        <v>15052.68</v>
      </c>
      <c r="O657" s="12" t="str">
        <v>tier - 2</v>
      </c>
      <c r="P657" s="12" t="str">
        <v>tier - 2</v>
      </c>
      <c r="Q657" s="12" t="str">
        <v>R1022</v>
      </c>
      <c r="R657" s="12">
        <v>54</v>
      </c>
      <c r="S657" s="12" t="str" cm="1">
        <f t="array" ref="S657">_xlfn.IFS(R657&lt;18,"Below 18",R657&lt;=29,"Young Adults",R657&lt;=44,"Adults",R657&lt;=59,"Middle-Aged Adults",R657&lt;=65,"Older Adults",R657&gt;65,"Above 65")</f>
        <v>Middle-Aged Adults</v>
      </c>
    </row>
    <row r="658" spans="2:19" ht="15.5" hidden="1" x14ac:dyDescent="0.35">
      <c r="B658" s="11" t="s">
        <v>1714</v>
      </c>
      <c r="C658" s="12" t="str">
        <f>VLOOKUP(B658,'Customer Names'!A$2:D$2336,3,0)</f>
        <v xml:space="preserve">  Matthew A</v>
      </c>
      <c r="D658" s="12" cm="1">
        <f t="array" ref="D658:L658">_xlfn.XLOOKUP(B658,'Medical Examinations'!A$2:A$2336,'Medical Examinations'!B$2:J$2336)</f>
        <v>41.3</v>
      </c>
      <c r="E658" s="12">
        <v>9.59</v>
      </c>
      <c r="F658" s="12" t="str">
        <v>No</v>
      </c>
      <c r="G658" s="12" t="str">
        <v>No</v>
      </c>
      <c r="H658" s="12" t="str">
        <v>No</v>
      </c>
      <c r="I658" s="12">
        <v>0</v>
      </c>
      <c r="J658" s="12" t="str">
        <v>No</v>
      </c>
      <c r="K658" s="12" t="str">
        <v>Obesity</v>
      </c>
      <c r="L658" s="12" t="str">
        <v>Diabetes</v>
      </c>
      <c r="M658" s="12" t="str" cm="1">
        <f t="array" ref="M658:R658">_xlfn.XLOOKUP(B658,'Hospitalisation Details'!A$2:A$2344,'Hospitalisation Details'!E$2:J$2344)</f>
        <v>15-Aug-1971</v>
      </c>
      <c r="N658" s="13">
        <v>15038.51</v>
      </c>
      <c r="O658" s="12" t="str">
        <v>tier - 2</v>
      </c>
      <c r="P658" s="12" t="str">
        <v>tier - 3</v>
      </c>
      <c r="Q658" s="12" t="str">
        <v>R1023</v>
      </c>
      <c r="R658" s="12">
        <v>51</v>
      </c>
      <c r="S658" s="12" t="str" cm="1">
        <f t="array" ref="S658">_xlfn.IFS(R658&lt;18,"Below 18",R658&lt;=29,"Young Adults",R658&lt;=44,"Adults",R658&lt;=59,"Middle-Aged Adults",R658&lt;=65,"Older Adults",R658&gt;65,"Above 65")</f>
        <v>Middle-Aged Adults</v>
      </c>
    </row>
    <row r="659" spans="2:19" ht="15.5" hidden="1" x14ac:dyDescent="0.35">
      <c r="B659" s="11" t="s">
        <v>1713</v>
      </c>
      <c r="C659" s="12" t="str">
        <f>VLOOKUP(B659,'Customer Names'!A$2:D$2336,3,0)</f>
        <v xml:space="preserve">  Meta</v>
      </c>
      <c r="D659" s="12" cm="1">
        <f t="array" ref="D659:L659">_xlfn.XLOOKUP(B659,'Medical Examinations'!A$2:A$2336,'Medical Examinations'!B$2:J$2336)</f>
        <v>42.95</v>
      </c>
      <c r="E659" s="12">
        <v>11.88</v>
      </c>
      <c r="F659" s="12" t="str">
        <v>yes</v>
      </c>
      <c r="G659" s="12" t="str">
        <v>No</v>
      </c>
      <c r="H659" s="12" t="str">
        <v>No</v>
      </c>
      <c r="I659" s="12">
        <v>2</v>
      </c>
      <c r="J659" s="12" t="str">
        <v>No</v>
      </c>
      <c r="K659" s="12" t="str">
        <v>Normal Weight</v>
      </c>
      <c r="L659" s="12" t="str">
        <v>Diabetes</v>
      </c>
      <c r="M659" s="12" t="str" cm="1">
        <f t="array" ref="M659:R659">_xlfn.XLOOKUP(B659,'Hospitalisation Details'!A$2:A$2344,'Hospitalisation Details'!E$2:J$2344)</f>
        <v>11-Sep-1970</v>
      </c>
      <c r="N659" s="13">
        <v>15026.3</v>
      </c>
      <c r="O659" s="12" t="str">
        <v>tier - 2</v>
      </c>
      <c r="P659" s="12" t="str">
        <v>tier - 3</v>
      </c>
      <c r="Q659" s="12" t="str">
        <v>R1011</v>
      </c>
      <c r="R659" s="12">
        <v>52</v>
      </c>
      <c r="S659" s="12" t="str" cm="1">
        <f t="array" ref="S659">_xlfn.IFS(R659&lt;18,"Below 18",R659&lt;=29,"Young Adults",R659&lt;=44,"Adults",R659&lt;=59,"Middle-Aged Adults",R659&lt;=65,"Older Adults",R659&gt;65,"Above 65")</f>
        <v>Middle-Aged Adults</v>
      </c>
    </row>
    <row r="660" spans="2:19" ht="15.5" hidden="1" x14ac:dyDescent="0.35">
      <c r="B660" s="11" t="s">
        <v>1712</v>
      </c>
      <c r="C660" s="12" t="str">
        <f>VLOOKUP(B660,'Customer Names'!A$2:D$2336,3,0)</f>
        <v xml:space="preserve">  Rachel E</v>
      </c>
      <c r="D660" s="12" cm="1">
        <f t="array" ref="D660:L660">_xlfn.XLOOKUP(B660,'Medical Examinations'!A$2:A$2336,'Medical Examinations'!B$2:J$2336)</f>
        <v>46.96</v>
      </c>
      <c r="E660" s="12">
        <v>4.6399999999999997</v>
      </c>
      <c r="F660" s="12" t="str">
        <v>No</v>
      </c>
      <c r="G660" s="12" t="str">
        <v>No</v>
      </c>
      <c r="H660" s="12" t="str">
        <v>Yes</v>
      </c>
      <c r="I660" s="12">
        <v>1</v>
      </c>
      <c r="J660" s="12" t="str">
        <v>No</v>
      </c>
      <c r="K660" s="12" t="str">
        <v>Normal Weight</v>
      </c>
      <c r="L660" s="12" t="str">
        <v>Normal</v>
      </c>
      <c r="M660" s="12" t="str" cm="1">
        <f t="array" ref="M660:R660">_xlfn.XLOOKUP(B660,'Hospitalisation Details'!A$2:A$2344,'Hospitalisation Details'!E$2:J$2344)</f>
        <v>25-Nov-1979</v>
      </c>
      <c r="N660" s="13">
        <v>15025.76</v>
      </c>
      <c r="O660" s="12" t="str">
        <v>tier - 2</v>
      </c>
      <c r="P660" s="12" t="str">
        <v>tier - 1</v>
      </c>
      <c r="Q660" s="12" t="str">
        <v>R1011</v>
      </c>
      <c r="R660" s="12">
        <v>43</v>
      </c>
      <c r="S660" s="12" t="str" cm="1">
        <f t="array" ref="S660">_xlfn.IFS(R660&lt;18,"Below 18",R660&lt;=29,"Young Adults",R660&lt;=44,"Adults",R660&lt;=59,"Middle-Aged Adults",R660&lt;=65,"Older Adults",R660&gt;65,"Above 65")</f>
        <v>Adults</v>
      </c>
    </row>
    <row r="661" spans="2:19" ht="15.5" hidden="1" x14ac:dyDescent="0.35">
      <c r="B661" s="11" t="s">
        <v>1711</v>
      </c>
      <c r="C661" s="12" t="str">
        <f>VLOOKUP(B661,'Customer Names'!A$2:D$2336,3,0)</f>
        <v xml:space="preserve">  Angelica</v>
      </c>
      <c r="D661" s="12" cm="1">
        <f t="array" ref="D661:L661">_xlfn.XLOOKUP(B661,'Medical Examinations'!A$2:A$2336,'Medical Examinations'!B$2:J$2336)</f>
        <v>30.495000000000001</v>
      </c>
      <c r="E661" s="12">
        <v>9.5299999999999994</v>
      </c>
      <c r="F661" s="12" t="str">
        <v>No</v>
      </c>
      <c r="G661" s="12" t="str">
        <v>No</v>
      </c>
      <c r="H661" s="12" t="str">
        <v>No</v>
      </c>
      <c r="I661" s="12">
        <v>0</v>
      </c>
      <c r="J661" s="12" t="str">
        <v>No</v>
      </c>
      <c r="K661" s="12" t="str">
        <v>Obesity</v>
      </c>
      <c r="L661" s="12" t="str">
        <v>Diabetes</v>
      </c>
      <c r="M661" s="12" t="str" cm="1">
        <f t="array" ref="M661:R661">_xlfn.XLOOKUP(B661,'Hospitalisation Details'!A$2:A$2344,'Hospitalisation Details'!E$2:J$2344)</f>
        <v>8-Aug-1960</v>
      </c>
      <c r="N661" s="13">
        <v>15019.76</v>
      </c>
      <c r="O661" s="12" t="str">
        <v>tier - 2</v>
      </c>
      <c r="P661" s="12" t="str">
        <v>tier - 2</v>
      </c>
      <c r="Q661" s="12" t="str">
        <v>R1012</v>
      </c>
      <c r="R661" s="12">
        <v>62</v>
      </c>
      <c r="S661" s="12" t="str" cm="1">
        <f t="array" ref="S661">_xlfn.IFS(R661&lt;18,"Below 18",R661&lt;=29,"Young Adults",R661&lt;=44,"Adults",R661&lt;=59,"Middle-Aged Adults",R661&lt;=65,"Older Adults",R661&gt;65,"Above 65")</f>
        <v>Older Adults</v>
      </c>
    </row>
    <row r="662" spans="2:19" ht="15.5" hidden="1" x14ac:dyDescent="0.35">
      <c r="B662" s="11" t="s">
        <v>1710</v>
      </c>
      <c r="C662" s="12" t="str">
        <f>VLOOKUP(B662,'Customer Names'!A$2:D$2336,3,0)</f>
        <v xml:space="preserve">  Kathleen</v>
      </c>
      <c r="D662" s="12" cm="1">
        <f t="array" ref="D662:L662">_xlfn.XLOOKUP(B662,'Medical Examinations'!A$2:A$2336,'Medical Examinations'!B$2:J$2336)</f>
        <v>17.954999999999998</v>
      </c>
      <c r="E662" s="12">
        <v>5.29</v>
      </c>
      <c r="F662" s="12" t="str">
        <v>yes</v>
      </c>
      <c r="G662" s="12" t="str">
        <v>No</v>
      </c>
      <c r="H662" s="12" t="str">
        <v>No</v>
      </c>
      <c r="I662" s="12">
        <v>1</v>
      </c>
      <c r="J662" s="12" t="str">
        <v>yes</v>
      </c>
      <c r="K662" s="12" t="str">
        <v>Obesity</v>
      </c>
      <c r="L662" s="12" t="str">
        <v>Normal</v>
      </c>
      <c r="M662" s="12" t="str" cm="1">
        <f t="array" ref="M662:R662">_xlfn.XLOOKUP(B662,'Hospitalisation Details'!A$2:A$2344,'Hospitalisation Details'!E$2:J$2344)</f>
        <v>2-Aug-1995</v>
      </c>
      <c r="N662" s="13">
        <v>15006.58</v>
      </c>
      <c r="O662" s="12" t="str">
        <v>tier - 2</v>
      </c>
      <c r="P662" s="12" t="str">
        <v>tier - 2</v>
      </c>
      <c r="Q662" s="12" t="str">
        <v>R1024</v>
      </c>
      <c r="R662" s="12">
        <v>27</v>
      </c>
      <c r="S662" s="12" t="str" cm="1">
        <f t="array" ref="S662">_xlfn.IFS(R662&lt;18,"Below 18",R662&lt;=29,"Young Adults",R662&lt;=44,"Adults",R662&lt;=59,"Middle-Aged Adults",R662&lt;=65,"Older Adults",R662&gt;65,"Above 65")</f>
        <v>Young Adults</v>
      </c>
    </row>
    <row r="663" spans="2:19" ht="15.5" hidden="1" x14ac:dyDescent="0.35">
      <c r="B663" s="11" t="s">
        <v>1709</v>
      </c>
      <c r="C663" s="12" t="str">
        <f>VLOOKUP(B663,'Customer Names'!A$2:D$2336,3,0)</f>
        <v xml:space="preserve">  Gabriel D</v>
      </c>
      <c r="D663" s="12" cm="1">
        <f t="array" ref="D663:L663">_xlfn.XLOOKUP(B663,'Medical Examinations'!A$2:A$2336,'Medical Examinations'!B$2:J$2336)</f>
        <v>25.6</v>
      </c>
      <c r="E663" s="12">
        <v>10.95</v>
      </c>
      <c r="F663" s="12" t="str">
        <v>No</v>
      </c>
      <c r="G663" s="12" t="str">
        <v>No</v>
      </c>
      <c r="H663" s="12" t="str">
        <v>No</v>
      </c>
      <c r="I663" s="12">
        <v>3</v>
      </c>
      <c r="J663" s="12" t="str">
        <v>No</v>
      </c>
      <c r="K663" s="12" t="str">
        <v>Obesity</v>
      </c>
      <c r="L663" s="12" t="str">
        <v>Diabetes</v>
      </c>
      <c r="M663" s="12" t="str" cm="1">
        <f t="array" ref="M663:R663">_xlfn.XLOOKUP(B663,'Hospitalisation Details'!A$2:A$2344,'Hospitalisation Details'!E$2:J$2344)</f>
        <v>29-Jul-1958</v>
      </c>
      <c r="N663" s="13">
        <v>14988.43</v>
      </c>
      <c r="O663" s="12" t="str">
        <v>tier - 2</v>
      </c>
      <c r="P663" s="12" t="str">
        <v>tier - 3</v>
      </c>
      <c r="Q663" s="12" t="str">
        <v>R1011</v>
      </c>
      <c r="R663" s="12">
        <v>64</v>
      </c>
      <c r="S663" s="12" t="str" cm="1">
        <f t="array" ref="S663">_xlfn.IFS(R663&lt;18,"Below 18",R663&lt;=29,"Young Adults",R663&lt;=44,"Adults",R663&lt;=59,"Middle-Aged Adults",R663&lt;=65,"Older Adults",R663&gt;65,"Above 65")</f>
        <v>Older Adults</v>
      </c>
    </row>
    <row r="664" spans="2:19" ht="15.5" hidden="1" x14ac:dyDescent="0.35">
      <c r="B664" s="11" t="s">
        <v>1708</v>
      </c>
      <c r="C664" s="12" t="str">
        <f>VLOOKUP(B664,'Customer Names'!A$2:D$2336,3,0)</f>
        <v xml:space="preserve">  Jeff T</v>
      </c>
      <c r="D664" s="12" cm="1">
        <f t="array" ref="D664:L664">_xlfn.XLOOKUP(B664,'Medical Examinations'!A$2:A$2336,'Medical Examinations'!B$2:J$2336)</f>
        <v>34.21</v>
      </c>
      <c r="E664" s="12">
        <v>9.17</v>
      </c>
      <c r="F664" s="12" t="str">
        <v>No</v>
      </c>
      <c r="G664" s="12" t="str">
        <v>No</v>
      </c>
      <c r="H664" s="12" t="str">
        <v>No</v>
      </c>
      <c r="I664" s="12">
        <v>0</v>
      </c>
      <c r="J664" s="12" t="str">
        <v>No</v>
      </c>
      <c r="K664" s="12" t="str">
        <v>Obesity</v>
      </c>
      <c r="L664" s="12" t="str">
        <v>Diabetes</v>
      </c>
      <c r="M664" s="12" t="str" cm="1">
        <f t="array" ref="M664:R664">_xlfn.XLOOKUP(B664,'Hospitalisation Details'!A$2:A$2344,'Hospitalisation Details'!E$2:J$2344)</f>
        <v>29-Nov-1962</v>
      </c>
      <c r="N664" s="13">
        <v>14945.34</v>
      </c>
      <c r="O664" s="12" t="str">
        <v>tier - 2</v>
      </c>
      <c r="P664" s="12" t="str">
        <v>tier - 1</v>
      </c>
      <c r="Q664" s="12" t="str">
        <v>R1021</v>
      </c>
      <c r="R664" s="12">
        <v>60</v>
      </c>
      <c r="S664" s="12" t="str" cm="1">
        <f t="array" ref="S664">_xlfn.IFS(R664&lt;18,"Below 18",R664&lt;=29,"Young Adults",R664&lt;=44,"Adults",R664&lt;=59,"Middle-Aged Adults",R664&lt;=65,"Older Adults",R664&gt;65,"Above 65")</f>
        <v>Older Adults</v>
      </c>
    </row>
    <row r="665" spans="2:19" ht="15.5" hidden="1" x14ac:dyDescent="0.35">
      <c r="B665" s="11" t="s">
        <v>1707</v>
      </c>
      <c r="C665" s="12" t="str">
        <f>VLOOKUP(B665,'Customer Names'!A$2:D$2336,3,0)</f>
        <v xml:space="preserve">  Neil D</v>
      </c>
      <c r="D665" s="12" cm="1">
        <f t="array" ref="D665:L665">_xlfn.XLOOKUP(B665,'Medical Examinations'!A$2:A$2336,'Medical Examinations'!B$2:J$2336)</f>
        <v>39.74</v>
      </c>
      <c r="E665" s="12">
        <v>7.39</v>
      </c>
      <c r="F665" s="12" t="str">
        <v>No</v>
      </c>
      <c r="G665" s="12" t="str">
        <v>No</v>
      </c>
      <c r="H665" s="12" t="str">
        <v>No</v>
      </c>
      <c r="I665" s="12">
        <v>0</v>
      </c>
      <c r="J665" s="12" t="str">
        <v>No</v>
      </c>
      <c r="K665" s="12" t="str">
        <v>Obesity</v>
      </c>
      <c r="L665" s="12" t="str">
        <v>Diabetes</v>
      </c>
      <c r="M665" s="12" t="str" cm="1">
        <f t="array" ref="M665:R665">_xlfn.XLOOKUP(B665,'Hospitalisation Details'!A$2:A$2344,'Hospitalisation Details'!E$2:J$2344)</f>
        <v>8-Nov-1968</v>
      </c>
      <c r="N665" s="13">
        <v>14926.97</v>
      </c>
      <c r="O665" s="12" t="str">
        <v>tier - 2</v>
      </c>
      <c r="P665" s="12" t="str">
        <v>tier - 2</v>
      </c>
      <c r="Q665" s="12" t="str">
        <v>R1012</v>
      </c>
      <c r="R665" s="12">
        <v>54</v>
      </c>
      <c r="S665" s="12" t="str" cm="1">
        <f t="array" ref="S665">_xlfn.IFS(R665&lt;18,"Below 18",R665&lt;=29,"Young Adults",R665&lt;=44,"Adults",R665&lt;=59,"Middle-Aged Adults",R665&lt;=65,"Older Adults",R665&gt;65,"Above 65")</f>
        <v>Middle-Aged Adults</v>
      </c>
    </row>
    <row r="666" spans="2:19" ht="15.5" hidden="1" x14ac:dyDescent="0.35">
      <c r="B666" s="11" t="s">
        <v>1706</v>
      </c>
      <c r="C666" s="12" t="str">
        <f>VLOOKUP(B666,'Customer Names'!A$2:D$2336,3,0)</f>
        <v xml:space="preserve">  Katherine L</v>
      </c>
      <c r="D666" s="12" cm="1">
        <f t="array" ref="D666:L666">_xlfn.XLOOKUP(B666,'Medical Examinations'!A$2:A$2336,'Medical Examinations'!B$2:J$2336)</f>
        <v>49.53</v>
      </c>
      <c r="E666" s="12">
        <v>9.1300000000000008</v>
      </c>
      <c r="F666" s="12" t="str">
        <v>yes</v>
      </c>
      <c r="G666" s="12" t="str">
        <v>No</v>
      </c>
      <c r="H666" s="12" t="str">
        <v>No</v>
      </c>
      <c r="I666" s="12">
        <v>0</v>
      </c>
      <c r="J666" s="12" t="str">
        <v>No</v>
      </c>
      <c r="K666" s="12" t="str">
        <v>Obesity</v>
      </c>
      <c r="L666" s="12" t="str">
        <v>Diabetes</v>
      </c>
      <c r="M666" s="12" t="str" cm="1">
        <f t="array" ref="M666:R666">_xlfn.XLOOKUP(B666,'Hospitalisation Details'!A$2:A$2344,'Hospitalisation Details'!E$2:J$2344)</f>
        <v>4-Jul-1981</v>
      </c>
      <c r="N666" s="13">
        <v>14908.27</v>
      </c>
      <c r="O666" s="12" t="str">
        <v>tier - 2</v>
      </c>
      <c r="P666" s="12" t="str">
        <v>tier - 1</v>
      </c>
      <c r="Q666" s="12" t="str">
        <v>R1011</v>
      </c>
      <c r="R666" s="12">
        <v>41</v>
      </c>
      <c r="S666" s="12" t="str" cm="1">
        <f t="array" ref="S666">_xlfn.IFS(R666&lt;18,"Below 18",R666&lt;=29,"Young Adults",R666&lt;=44,"Adults",R666&lt;=59,"Middle-Aged Adults",R666&lt;=65,"Older Adults",R666&gt;65,"Above 65")</f>
        <v>Adults</v>
      </c>
    </row>
    <row r="667" spans="2:19" ht="15.5" hidden="1" x14ac:dyDescent="0.35">
      <c r="B667" s="11" t="s">
        <v>1705</v>
      </c>
      <c r="C667" s="12" t="str">
        <f>VLOOKUP(B667,'Customer Names'!A$2:D$2336,3,0)</f>
        <v xml:space="preserve">  Ariel E</v>
      </c>
      <c r="D667" s="12" cm="1">
        <f t="array" ref="D667:L667">_xlfn.XLOOKUP(B667,'Medical Examinations'!A$2:A$2336,'Medical Examinations'!B$2:J$2336)</f>
        <v>39.33</v>
      </c>
      <c r="E667" s="12">
        <v>10.4</v>
      </c>
      <c r="F667" s="12" t="str">
        <v>No</v>
      </c>
      <c r="G667" s="12" t="str">
        <v>No</v>
      </c>
      <c r="H667" s="12" t="str">
        <v>No</v>
      </c>
      <c r="I667" s="12">
        <v>3</v>
      </c>
      <c r="J667" s="12" t="str">
        <v>No</v>
      </c>
      <c r="K667" s="12" t="str">
        <v>Obesity</v>
      </c>
      <c r="L667" s="12" t="str">
        <v>Diabetes</v>
      </c>
      <c r="M667" s="12" t="str" cm="1">
        <f t="array" ref="M667:R667">_xlfn.XLOOKUP(B667,'Hospitalisation Details'!A$2:A$2344,'Hospitalisation Details'!E$2:J$2344)</f>
        <v>17-Oct-1958</v>
      </c>
      <c r="N667" s="13">
        <v>14901.52</v>
      </c>
      <c r="O667" s="12" t="str">
        <v>tier - 2</v>
      </c>
      <c r="P667" s="12" t="str">
        <v>tier - 2</v>
      </c>
      <c r="Q667" s="12" t="str">
        <v>R1024</v>
      </c>
      <c r="R667" s="12">
        <v>64</v>
      </c>
      <c r="S667" s="12" t="str" cm="1">
        <f t="array" ref="S667">_xlfn.IFS(R667&lt;18,"Below 18",R667&lt;=29,"Young Adults",R667&lt;=44,"Adults",R667&lt;=59,"Middle-Aged Adults",R667&lt;=65,"Older Adults",R667&gt;65,"Above 65")</f>
        <v>Older Adults</v>
      </c>
    </row>
    <row r="668" spans="2:19" ht="15.5" hidden="1" x14ac:dyDescent="0.35">
      <c r="B668" s="11" t="s">
        <v>1704</v>
      </c>
      <c r="C668" s="12" t="str">
        <f>VLOOKUP(B668,'Customer Names'!A$2:D$2336,3,0)</f>
        <v xml:space="preserve">  Christopher P</v>
      </c>
      <c r="D668" s="12" cm="1">
        <f t="array" ref="D668:L668">_xlfn.XLOOKUP(B668,'Medical Examinations'!A$2:A$2336,'Medical Examinations'!B$2:J$2336)</f>
        <v>39.979999999999997</v>
      </c>
      <c r="E668" s="12">
        <v>9.4600000000000009</v>
      </c>
      <c r="F668" s="12" t="str">
        <v>yes</v>
      </c>
      <c r="G668" s="12" t="str">
        <v>No</v>
      </c>
      <c r="H668" s="12" t="str">
        <v>No</v>
      </c>
      <c r="I668" s="12">
        <v>2</v>
      </c>
      <c r="J668" s="12" t="str">
        <v>No</v>
      </c>
      <c r="K668" s="12" t="str">
        <v>Obesity</v>
      </c>
      <c r="L668" s="12" t="str">
        <v>Diabetes</v>
      </c>
      <c r="M668" s="12" t="str" cm="1">
        <f t="array" ref="M668:R668">_xlfn.XLOOKUP(B668,'Hospitalisation Details'!A$2:A$2344,'Hospitalisation Details'!E$2:J$2344)</f>
        <v>11-Nov-1970</v>
      </c>
      <c r="N668" s="13">
        <v>14847.63</v>
      </c>
      <c r="O668" s="12" t="str">
        <v>tier - 2</v>
      </c>
      <c r="P668" s="12" t="str">
        <v>tier - 2</v>
      </c>
      <c r="Q668" s="12" t="str">
        <v>R1023</v>
      </c>
      <c r="R668" s="12">
        <v>52</v>
      </c>
      <c r="S668" s="12" t="str" cm="1">
        <f t="array" ref="S668">_xlfn.IFS(R668&lt;18,"Below 18",R668&lt;=29,"Young Adults",R668&lt;=44,"Adults",R668&lt;=59,"Middle-Aged Adults",R668&lt;=65,"Older Adults",R668&gt;65,"Above 65")</f>
        <v>Middle-Aged Adults</v>
      </c>
    </row>
    <row r="669" spans="2:19" ht="15.5" hidden="1" x14ac:dyDescent="0.35">
      <c r="B669" s="11" t="s">
        <v>1703</v>
      </c>
      <c r="C669" s="12" t="str">
        <f>VLOOKUP(B669,'Customer Names'!A$2:D$2336,3,0)</f>
        <v xml:space="preserve">  Erin M</v>
      </c>
      <c r="D669" s="12" cm="1">
        <f t="array" ref="D669:L669">_xlfn.XLOOKUP(B669,'Medical Examinations'!A$2:A$2336,'Medical Examinations'!B$2:J$2336)</f>
        <v>46.51</v>
      </c>
      <c r="E669" s="12">
        <v>8.69</v>
      </c>
      <c r="F669" s="12" t="str">
        <v>yes</v>
      </c>
      <c r="G669" s="12" t="str">
        <v>No</v>
      </c>
      <c r="H669" s="12" t="str">
        <v>No</v>
      </c>
      <c r="I669" s="12">
        <v>0</v>
      </c>
      <c r="J669" s="12" t="str">
        <v>No</v>
      </c>
      <c r="K669" s="12" t="str">
        <v>Obesity</v>
      </c>
      <c r="L669" s="12" t="str">
        <v>Diabetes</v>
      </c>
      <c r="M669" s="12" t="str" cm="1">
        <f t="array" ref="M669:R669">_xlfn.XLOOKUP(B669,'Hospitalisation Details'!A$2:A$2344,'Hospitalisation Details'!E$2:J$2344)</f>
        <v>5-Jun-1981</v>
      </c>
      <c r="N669" s="13">
        <v>14843.96</v>
      </c>
      <c r="O669" s="12" t="str">
        <v>tier - 2</v>
      </c>
      <c r="P669" s="12" t="str">
        <v>tier - 3</v>
      </c>
      <c r="Q669" s="12" t="str">
        <v>R1026</v>
      </c>
      <c r="R669" s="12">
        <v>42</v>
      </c>
      <c r="S669" s="12" t="str" cm="1">
        <f t="array" ref="S669">_xlfn.IFS(R669&lt;18,"Below 18",R669&lt;=29,"Young Adults",R669&lt;=44,"Adults",R669&lt;=59,"Middle-Aged Adults",R669&lt;=65,"Older Adults",R669&gt;65,"Above 65")</f>
        <v>Adults</v>
      </c>
    </row>
    <row r="670" spans="2:19" ht="15.5" hidden="1" x14ac:dyDescent="0.35">
      <c r="B670" s="11" t="s">
        <v>1702</v>
      </c>
      <c r="C670" s="12" t="str">
        <f>VLOOKUP(B670,'Customer Names'!A$2:D$2336,3,0)</f>
        <v xml:space="preserve">  Molly K</v>
      </c>
      <c r="D670" s="12" cm="1">
        <f t="array" ref="D670:L670">_xlfn.XLOOKUP(B670,'Medical Examinations'!A$2:A$2336,'Medical Examinations'!B$2:J$2336)</f>
        <v>43.58</v>
      </c>
      <c r="E670" s="12">
        <v>4.2300000000000004</v>
      </c>
      <c r="F670" s="12" t="str">
        <v>No</v>
      </c>
      <c r="G670" s="12" t="str">
        <v>No</v>
      </c>
      <c r="H670" s="12" t="str">
        <v>Yes</v>
      </c>
      <c r="I670" s="12">
        <v>1</v>
      </c>
      <c r="J670" s="12" t="str">
        <v>No</v>
      </c>
      <c r="K670" s="12" t="str">
        <v>Overweight</v>
      </c>
      <c r="L670" s="12" t="str">
        <v>Normal</v>
      </c>
      <c r="M670" s="12" t="str" cm="1">
        <f t="array" ref="M670:R670">_xlfn.XLOOKUP(B670,'Hospitalisation Details'!A$2:A$2344,'Hospitalisation Details'!E$2:J$2344)</f>
        <v>18-Oct-1979</v>
      </c>
      <c r="N670" s="13">
        <v>14839.34</v>
      </c>
      <c r="O670" s="12" t="str">
        <v>tier - 2</v>
      </c>
      <c r="P670" s="12" t="str">
        <v>tier - 3</v>
      </c>
      <c r="Q670" s="12" t="str">
        <v>R1026</v>
      </c>
      <c r="R670" s="12">
        <v>43</v>
      </c>
      <c r="S670" s="12" t="str" cm="1">
        <f t="array" ref="S670">_xlfn.IFS(R670&lt;18,"Below 18",R670&lt;=29,"Young Adults",R670&lt;=44,"Adults",R670&lt;=59,"Middle-Aged Adults",R670&lt;=65,"Older Adults",R670&gt;65,"Above 65")</f>
        <v>Adults</v>
      </c>
    </row>
    <row r="671" spans="2:19" ht="15.5" hidden="1" x14ac:dyDescent="0.35">
      <c r="B671" s="11" t="s">
        <v>1701</v>
      </c>
      <c r="C671" s="12" t="str">
        <f>VLOOKUP(B671,'Customer Names'!A$2:D$2336,3,0)</f>
        <v xml:space="preserve">  Ryan J</v>
      </c>
      <c r="D671" s="12" cm="1">
        <f t="array" ref="D671:L671">_xlfn.XLOOKUP(B671,'Medical Examinations'!A$2:A$2336,'Medical Examinations'!B$2:J$2336)</f>
        <v>42.28</v>
      </c>
      <c r="E671" s="12">
        <v>9.16</v>
      </c>
      <c r="F671" s="12" t="str">
        <v>yes</v>
      </c>
      <c r="G671" s="12" t="str">
        <v>No</v>
      </c>
      <c r="H671" s="12" t="str">
        <v>No</v>
      </c>
      <c r="I671" s="12">
        <v>1</v>
      </c>
      <c r="J671" s="12" t="str">
        <v>No</v>
      </c>
      <c r="K671" s="12" t="str">
        <v>Overweight</v>
      </c>
      <c r="L671" s="12" t="str">
        <v>Diabetes</v>
      </c>
      <c r="M671" s="12" t="str" cm="1">
        <f t="array" ref="M671:R671">_xlfn.XLOOKUP(B671,'Hospitalisation Details'!A$2:A$2344,'Hospitalisation Details'!E$2:J$2344)</f>
        <v>10-Dec-1975</v>
      </c>
      <c r="N671" s="13">
        <v>14819</v>
      </c>
      <c r="O671" s="12" t="str">
        <v>tier - 2</v>
      </c>
      <c r="P671" s="12" t="str">
        <v>tier - 3</v>
      </c>
      <c r="Q671" s="12" t="str">
        <v>R1023</v>
      </c>
      <c r="R671" s="12">
        <v>47</v>
      </c>
      <c r="S671" s="12" t="str" cm="1">
        <f t="array" ref="S671">_xlfn.IFS(R671&lt;18,"Below 18",R671&lt;=29,"Young Adults",R671&lt;=44,"Adults",R671&lt;=59,"Middle-Aged Adults",R671&lt;=65,"Older Adults",R671&gt;65,"Above 65")</f>
        <v>Middle-Aged Adults</v>
      </c>
    </row>
    <row r="672" spans="2:19" ht="15.5" hidden="1" x14ac:dyDescent="0.35">
      <c r="B672" s="11" t="s">
        <v>1700</v>
      </c>
      <c r="C672" s="12" t="str">
        <f>VLOOKUP(B672,'Customer Names'!A$2:D$2336,3,0)</f>
        <v xml:space="preserve">  Jennifer</v>
      </c>
      <c r="D672" s="12" cm="1">
        <f t="array" ref="D672:L672">_xlfn.XLOOKUP(B672,'Medical Examinations'!A$2:A$2336,'Medical Examinations'!B$2:J$2336)</f>
        <v>35.520000000000003</v>
      </c>
      <c r="E672" s="12">
        <v>8.26</v>
      </c>
      <c r="F672" s="12" t="str">
        <v>No</v>
      </c>
      <c r="G672" s="12" t="str">
        <v>No</v>
      </c>
      <c r="H672" s="12" t="str">
        <v>No</v>
      </c>
      <c r="I672" s="12">
        <v>0</v>
      </c>
      <c r="J672" s="12" t="str">
        <v>No</v>
      </c>
      <c r="K672" s="12" t="str">
        <v>Normal Weight</v>
      </c>
      <c r="L672" s="12" t="str">
        <v>Diabetes</v>
      </c>
      <c r="M672" s="12" t="str" cm="1">
        <f t="array" ref="M672:R672">_xlfn.XLOOKUP(B672,'Hospitalisation Details'!A$2:A$2344,'Hospitalisation Details'!E$2:J$2344)</f>
        <v>27-Jul-1965</v>
      </c>
      <c r="N672" s="13">
        <v>14750.42</v>
      </c>
      <c r="O672" s="12" t="str">
        <v>tier - 2</v>
      </c>
      <c r="P672" s="12" t="str">
        <v>tier - 2</v>
      </c>
      <c r="Q672" s="12" t="str">
        <v>R1026</v>
      </c>
      <c r="R672" s="12">
        <v>57</v>
      </c>
      <c r="S672" s="12" t="str" cm="1">
        <f t="array" ref="S672">_xlfn.IFS(R672&lt;18,"Below 18",R672&lt;=29,"Young Adults",R672&lt;=44,"Adults",R672&lt;=59,"Middle-Aged Adults",R672&lt;=65,"Older Adults",R672&gt;65,"Above 65")</f>
        <v>Middle-Aged Adults</v>
      </c>
    </row>
    <row r="673" spans="2:19" ht="15.5" hidden="1" x14ac:dyDescent="0.35">
      <c r="B673" s="11" t="s">
        <v>1699</v>
      </c>
      <c r="C673" s="12" t="str">
        <f>VLOOKUP(B673,'Customer Names'!A$2:D$2336,3,0)</f>
        <v xml:space="preserve">  Daniel M</v>
      </c>
      <c r="D673" s="12" cm="1">
        <f t="array" ref="D673:L673">_xlfn.XLOOKUP(B673,'Medical Examinations'!A$2:A$2336,'Medical Examinations'!B$2:J$2336)</f>
        <v>33.6</v>
      </c>
      <c r="E673" s="12">
        <v>11.25</v>
      </c>
      <c r="F673" s="12" t="str">
        <v>No</v>
      </c>
      <c r="G673" s="12" t="str">
        <v>No</v>
      </c>
      <c r="H673" s="12" t="str">
        <v>No</v>
      </c>
      <c r="I673" s="12">
        <v>0</v>
      </c>
      <c r="J673" s="12" t="str">
        <v>No</v>
      </c>
      <c r="K673" s="12" t="str">
        <v>Obesity</v>
      </c>
      <c r="L673" s="12" t="str">
        <v>Diabetes</v>
      </c>
      <c r="M673" s="12" t="str" cm="1">
        <f t="array" ref="M673:R673">_xlfn.XLOOKUP(B673,'Hospitalisation Details'!A$2:A$2344,'Hospitalisation Details'!E$2:J$2344)</f>
        <v>29-Jul-1962</v>
      </c>
      <c r="N673" s="13">
        <v>14738.43</v>
      </c>
      <c r="O673" s="12" t="str">
        <v>tier - 2</v>
      </c>
      <c r="P673" s="12" t="str">
        <v>tier - 3</v>
      </c>
      <c r="Q673" s="12" t="str">
        <v>R1021</v>
      </c>
      <c r="R673" s="12">
        <v>60</v>
      </c>
      <c r="S673" s="12" t="str" cm="1">
        <f t="array" ref="S673">_xlfn.IFS(R673&lt;18,"Below 18",R673&lt;=29,"Young Adults",R673&lt;=44,"Adults",R673&lt;=59,"Middle-Aged Adults",R673&lt;=65,"Older Adults",R673&gt;65,"Above 65")</f>
        <v>Older Adults</v>
      </c>
    </row>
    <row r="674" spans="2:19" ht="15.5" x14ac:dyDescent="0.35">
      <c r="B674" s="11" t="s">
        <v>1698</v>
      </c>
      <c r="C674" s="12" t="str">
        <f>VLOOKUP(B674,'Customer Names'!A$2:D$2336,3,0)</f>
        <v xml:space="preserve">  Hiruni</v>
      </c>
      <c r="D674" s="12" cm="1">
        <f t="array" ref="D674:L674">_xlfn.XLOOKUP(B674,'Medical Examinations'!A$2:A$2336,'Medical Examinations'!B$2:J$2336)</f>
        <v>22.42</v>
      </c>
      <c r="E674" s="12">
        <v>6.74</v>
      </c>
      <c r="F674" s="12" t="str">
        <v>No</v>
      </c>
      <c r="G674" s="12" t="str">
        <v>No</v>
      </c>
      <c r="H674" s="12" t="str">
        <v>No</v>
      </c>
      <c r="I674" s="12">
        <v>0</v>
      </c>
      <c r="J674" s="12" t="str">
        <v>yes</v>
      </c>
      <c r="K674" s="12" t="str">
        <v>Overweight</v>
      </c>
      <c r="L674" s="12" t="str">
        <v>Diabetes</v>
      </c>
      <c r="M674" s="12" t="str" cm="1">
        <f t="array" ref="M674:R674">_xlfn.XLOOKUP(B674,'Hospitalisation Details'!A$2:A$2344,'Hospitalisation Details'!E$2:J$2344)</f>
        <v>24-Sep-2002</v>
      </c>
      <c r="N674" s="13">
        <v>14711.74</v>
      </c>
      <c r="O674" s="12" t="str">
        <v>tier - 2</v>
      </c>
      <c r="P674" s="12" t="str">
        <v>tier - 2</v>
      </c>
      <c r="Q674" s="12" t="str">
        <v>R1012</v>
      </c>
      <c r="R674" s="12">
        <v>20</v>
      </c>
      <c r="S674" s="12" t="str" cm="1">
        <f t="array" ref="S674">_xlfn.IFS(R674&lt;18,"Below 18",R674&lt;=29,"Young Adults",R674&lt;=44,"Adults",R674&lt;=59,"Middle-Aged Adults",R674&lt;=65,"Older Adults",R674&gt;65,"Above 65")</f>
        <v>Young Adults</v>
      </c>
    </row>
    <row r="675" spans="2:19" ht="15.5" hidden="1" x14ac:dyDescent="0.35">
      <c r="B675" s="11" t="s">
        <v>1697</v>
      </c>
      <c r="C675" s="12" t="str">
        <f>VLOOKUP(B675,'Customer Names'!A$2:D$2336,3,0)</f>
        <v xml:space="preserve">  Reina H</v>
      </c>
      <c r="D675" s="12" cm="1">
        <f t="array" ref="D675:L675">_xlfn.XLOOKUP(B675,'Medical Examinations'!A$2:A$2336,'Medical Examinations'!B$2:J$2336)</f>
        <v>46.86</v>
      </c>
      <c r="E675" s="12">
        <v>4.87</v>
      </c>
      <c r="F675" s="12" t="str">
        <v>No</v>
      </c>
      <c r="G675" s="12" t="str">
        <v>No</v>
      </c>
      <c r="H675" s="12" t="str">
        <v>No</v>
      </c>
      <c r="I675" s="12">
        <v>0</v>
      </c>
      <c r="J675" s="12" t="str">
        <v>No</v>
      </c>
      <c r="K675" s="12" t="str">
        <v>Obesity</v>
      </c>
      <c r="L675" s="12" t="str">
        <v>Normal</v>
      </c>
      <c r="M675" s="12" t="str" cm="1">
        <f t="array" ref="M675:R675">_xlfn.XLOOKUP(B675,'Hospitalisation Details'!A$2:A$2344,'Hospitalisation Details'!E$2:J$2344)</f>
        <v>4-Sep-1982</v>
      </c>
      <c r="N675" s="13">
        <v>14696.77</v>
      </c>
      <c r="O675" s="12" t="str">
        <v>tier - 2</v>
      </c>
      <c r="P675" s="12" t="str">
        <v>tier - 2</v>
      </c>
      <c r="Q675" s="12" t="str">
        <v>R1011</v>
      </c>
      <c r="R675" s="12">
        <v>40</v>
      </c>
      <c r="S675" s="12" t="str" cm="1">
        <f t="array" ref="S675">_xlfn.IFS(R675&lt;18,"Below 18",R675&lt;=29,"Young Adults",R675&lt;=44,"Adults",R675&lt;=59,"Middle-Aged Adults",R675&lt;=65,"Older Adults",R675&gt;65,"Above 65")</f>
        <v>Adults</v>
      </c>
    </row>
    <row r="676" spans="2:19" ht="15.5" hidden="1" x14ac:dyDescent="0.35">
      <c r="B676" s="11" t="s">
        <v>1696</v>
      </c>
      <c r="C676" s="12" t="str">
        <f>VLOOKUP(B676,'Customer Names'!A$2:D$2336,3,0)</f>
        <v xml:space="preserve">  Kristi</v>
      </c>
      <c r="D676" s="12" cm="1">
        <f t="array" ref="D676:L676">_xlfn.XLOOKUP(B676,'Medical Examinations'!A$2:A$2336,'Medical Examinations'!B$2:J$2336)</f>
        <v>32.965000000000003</v>
      </c>
      <c r="E676" s="12">
        <v>6.68</v>
      </c>
      <c r="F676" s="12" t="str">
        <v>No</v>
      </c>
      <c r="G676" s="12" t="str">
        <v>No</v>
      </c>
      <c r="H676" s="12" t="str">
        <v>No</v>
      </c>
      <c r="I676" s="12">
        <v>3</v>
      </c>
      <c r="J676" s="12" t="str">
        <v>No</v>
      </c>
      <c r="K676" s="12" t="str">
        <v>Obesity</v>
      </c>
      <c r="L676" s="12" t="str">
        <v>Diabetes</v>
      </c>
      <c r="M676" s="12" t="str" cm="1">
        <f t="array" ref="M676:R676">_xlfn.XLOOKUP(B676,'Hospitalisation Details'!A$2:A$2344,'Hospitalisation Details'!E$2:J$2344)</f>
        <v>23-Jul-1958</v>
      </c>
      <c r="N676" s="13">
        <v>14692.67</v>
      </c>
      <c r="O676" s="12" t="str">
        <v>tier - 2</v>
      </c>
      <c r="P676" s="12" t="str">
        <v>tier - 1</v>
      </c>
      <c r="Q676" s="12" t="str">
        <v>R1012</v>
      </c>
      <c r="R676" s="12">
        <v>64</v>
      </c>
      <c r="S676" s="12" t="str" cm="1">
        <f t="array" ref="S676">_xlfn.IFS(R676&lt;18,"Below 18",R676&lt;=29,"Young Adults",R676&lt;=44,"Adults",R676&lt;=59,"Middle-Aged Adults",R676&lt;=65,"Older Adults",R676&gt;65,"Above 65")</f>
        <v>Older Adults</v>
      </c>
    </row>
    <row r="677" spans="2:19" ht="15.5" hidden="1" x14ac:dyDescent="0.35">
      <c r="B677" s="11" t="s">
        <v>1695</v>
      </c>
      <c r="C677" s="12" t="str">
        <f>VLOOKUP(B677,'Customer Names'!A$2:D$2336,3,0)</f>
        <v xml:space="preserve">  Meredith L</v>
      </c>
      <c r="D677" s="12" cm="1">
        <f t="array" ref="D677:L677">_xlfn.XLOOKUP(B677,'Medical Examinations'!A$2:A$2336,'Medical Examinations'!B$2:J$2336)</f>
        <v>39.340000000000003</v>
      </c>
      <c r="E677" s="12">
        <v>5.0199999999999996</v>
      </c>
      <c r="F677" s="12" t="str">
        <v>yes</v>
      </c>
      <c r="G677" s="12" t="str">
        <v>No</v>
      </c>
      <c r="H677" s="12" t="str">
        <v>Yes</v>
      </c>
      <c r="I677" s="12">
        <v>1</v>
      </c>
      <c r="J677" s="12" t="str">
        <v>No</v>
      </c>
      <c r="K677" s="12" t="str">
        <v>Obesity</v>
      </c>
      <c r="L677" s="12" t="str">
        <v>Normal</v>
      </c>
      <c r="M677" s="12" t="str" cm="1">
        <f t="array" ref="M677:R677">_xlfn.XLOOKUP(B677,'Hospitalisation Details'!A$2:A$2344,'Hospitalisation Details'!E$2:J$2344)</f>
        <v>20-Oct-1969</v>
      </c>
      <c r="N677" s="13">
        <v>14665.75</v>
      </c>
      <c r="O677" s="12" t="str">
        <v>tier - 2</v>
      </c>
      <c r="P677" s="12" t="str">
        <v>tier - 1</v>
      </c>
      <c r="Q677" s="12" t="str">
        <v>R1012</v>
      </c>
      <c r="R677" s="12">
        <v>53</v>
      </c>
      <c r="S677" s="12" t="str" cm="1">
        <f t="array" ref="S677">_xlfn.IFS(R677&lt;18,"Below 18",R677&lt;=29,"Young Adults",R677&lt;=44,"Adults",R677&lt;=59,"Middle-Aged Adults",R677&lt;=65,"Older Adults",R677&gt;65,"Above 65")</f>
        <v>Middle-Aged Adults</v>
      </c>
    </row>
    <row r="678" spans="2:19" ht="15.5" hidden="1" x14ac:dyDescent="0.35">
      <c r="B678" s="11" t="s">
        <v>1694</v>
      </c>
      <c r="C678" s="12" t="str">
        <f>VLOOKUP(B678,'Customer Names'!A$2:D$2336,3,0)</f>
        <v xml:space="preserve">  Jocelyn</v>
      </c>
      <c r="D678" s="12" cm="1">
        <f t="array" ref="D678:L678">_xlfn.XLOOKUP(B678,'Medical Examinations'!A$2:A$2336,'Medical Examinations'!B$2:J$2336)</f>
        <v>47</v>
      </c>
      <c r="E678" s="12">
        <v>10.64</v>
      </c>
      <c r="F678" s="12" t="str">
        <v>yes</v>
      </c>
      <c r="G678" s="12" t="str">
        <v>No</v>
      </c>
      <c r="H678" s="12" t="str">
        <v>No</v>
      </c>
      <c r="I678" s="12">
        <v>0</v>
      </c>
      <c r="J678" s="12" t="str">
        <v>No</v>
      </c>
      <c r="K678" s="12" t="str">
        <v>Obesity</v>
      </c>
      <c r="L678" s="12" t="str">
        <v>Diabetes</v>
      </c>
      <c r="M678" s="12" t="str" cm="1">
        <f t="array" ref="M678:R678">_xlfn.XLOOKUP(B678,'Hospitalisation Details'!A$2:A$2344,'Hospitalisation Details'!E$2:J$2344)</f>
        <v>13-Nov-1981</v>
      </c>
      <c r="N678" s="13">
        <v>14657.2</v>
      </c>
      <c r="O678" s="12" t="str">
        <v>tier - 2</v>
      </c>
      <c r="P678" s="12" t="str">
        <v>tier - 1</v>
      </c>
      <c r="Q678" s="12" t="str">
        <v>R1012</v>
      </c>
      <c r="R678" s="12">
        <v>41</v>
      </c>
      <c r="S678" s="12" t="str" cm="1">
        <f t="array" ref="S678">_xlfn.IFS(R678&lt;18,"Below 18",R678&lt;=29,"Young Adults",R678&lt;=44,"Adults",R678&lt;=59,"Middle-Aged Adults",R678&lt;=65,"Older Adults",R678&gt;65,"Above 65")</f>
        <v>Adults</v>
      </c>
    </row>
    <row r="679" spans="2:19" ht="15.5" hidden="1" x14ac:dyDescent="0.35">
      <c r="B679" s="11" t="s">
        <v>1693</v>
      </c>
      <c r="C679" s="12" t="str">
        <f>VLOOKUP(B679,'Customer Names'!A$2:D$2336,3,0)</f>
        <v xml:space="preserve">  Daphne</v>
      </c>
      <c r="D679" s="12" cm="1">
        <f t="array" ref="D679:L679">_xlfn.XLOOKUP(B679,'Medical Examinations'!A$2:A$2336,'Medical Examinations'!B$2:J$2336)</f>
        <v>36.71</v>
      </c>
      <c r="E679" s="12">
        <v>8.74</v>
      </c>
      <c r="F679" s="12" t="str">
        <v>yes</v>
      </c>
      <c r="G679" s="12" t="str">
        <v>No</v>
      </c>
      <c r="H679" s="12" t="str">
        <v>No</v>
      </c>
      <c r="I679" s="12">
        <v>0</v>
      </c>
      <c r="J679" s="12" t="str">
        <v>No</v>
      </c>
      <c r="K679" s="12" t="str">
        <v>Obesity</v>
      </c>
      <c r="L679" s="12" t="str">
        <v>Diabetes</v>
      </c>
      <c r="M679" s="12" t="str" cm="1">
        <f t="array" ref="M679:R679">_xlfn.XLOOKUP(B679,'Hospitalisation Details'!A$2:A$2344,'Hospitalisation Details'!E$2:J$2344)</f>
        <v>1-Sep-1967</v>
      </c>
      <c r="N679" s="13">
        <v>14640.35</v>
      </c>
      <c r="O679" s="12" t="str">
        <v>tier - 2</v>
      </c>
      <c r="P679" s="12" t="str">
        <v>tier - 3</v>
      </c>
      <c r="Q679" s="12" t="str">
        <v>R1026</v>
      </c>
      <c r="R679" s="12">
        <v>55</v>
      </c>
      <c r="S679" s="12" t="str" cm="1">
        <f t="array" ref="S679">_xlfn.IFS(R679&lt;18,"Below 18",R679&lt;=29,"Young Adults",R679&lt;=44,"Adults",R679&lt;=59,"Middle-Aged Adults",R679&lt;=65,"Older Adults",R679&gt;65,"Above 65")</f>
        <v>Middle-Aged Adults</v>
      </c>
    </row>
    <row r="680" spans="2:19" ht="15.5" hidden="1" x14ac:dyDescent="0.35">
      <c r="B680" s="11" t="s">
        <v>1692</v>
      </c>
      <c r="C680" s="12" t="str">
        <f>VLOOKUP(B680,'Customer Names'!A$2:D$2336,3,0)</f>
        <v xml:space="preserve">  Margaret E</v>
      </c>
      <c r="D680" s="12" cm="1">
        <f t="array" ref="D680:L680">_xlfn.XLOOKUP(B680,'Medical Examinations'!A$2:A$2336,'Medical Examinations'!B$2:J$2336)</f>
        <v>53.48</v>
      </c>
      <c r="E680" s="12">
        <v>5.64</v>
      </c>
      <c r="F680" s="12" t="str">
        <v>No</v>
      </c>
      <c r="G680" s="12" t="str">
        <v>No</v>
      </c>
      <c r="H680" s="12" t="str">
        <v>No</v>
      </c>
      <c r="I680" s="12">
        <v>0</v>
      </c>
      <c r="J680" s="12" t="str">
        <v>No</v>
      </c>
      <c r="K680" s="12" t="str">
        <v>Overweight</v>
      </c>
      <c r="L680" s="12" t="str">
        <v>Normal</v>
      </c>
      <c r="M680" s="12" t="str" cm="1">
        <f t="array" ref="M680:R680">_xlfn.XLOOKUP(B680,'Hospitalisation Details'!A$2:A$2344,'Hospitalisation Details'!E$2:J$2344)</f>
        <v>21-Aug-1991</v>
      </c>
      <c r="N680" s="13">
        <v>14630.52</v>
      </c>
      <c r="O680" s="12" t="str">
        <v>tier - 2</v>
      </c>
      <c r="P680" s="12" t="str">
        <v>tier - 3</v>
      </c>
      <c r="Q680" s="12" t="str">
        <v>R1011</v>
      </c>
      <c r="R680" s="12">
        <v>31</v>
      </c>
      <c r="S680" s="12" t="str" cm="1">
        <f t="array" ref="S680">_xlfn.IFS(R680&lt;18,"Below 18",R680&lt;=29,"Young Adults",R680&lt;=44,"Adults",R680&lt;=59,"Middle-Aged Adults",R680&lt;=65,"Older Adults",R680&gt;65,"Above 65")</f>
        <v>Adults</v>
      </c>
    </row>
    <row r="681" spans="2:19" ht="15.5" hidden="1" x14ac:dyDescent="0.35">
      <c r="B681" s="11" t="s">
        <v>1691</v>
      </c>
      <c r="C681" s="12" t="str">
        <f>VLOOKUP(B681,'Customer Names'!A$2:D$2336,3,0)</f>
        <v xml:space="preserve">  Mario J</v>
      </c>
      <c r="D681" s="12" cm="1">
        <f t="array" ref="D681:L681">_xlfn.XLOOKUP(B681,'Medical Examinations'!A$2:A$2336,'Medical Examinations'!B$2:J$2336)</f>
        <v>35.5</v>
      </c>
      <c r="E681" s="12">
        <v>10.37</v>
      </c>
      <c r="F681" s="12" t="str">
        <v>No</v>
      </c>
      <c r="G681" s="12" t="str">
        <v>No</v>
      </c>
      <c r="H681" s="12" t="str">
        <v>No</v>
      </c>
      <c r="I681" s="12">
        <v>0</v>
      </c>
      <c r="J681" s="12" t="str">
        <v>No</v>
      </c>
      <c r="K681" s="12" t="str">
        <v>Obesity</v>
      </c>
      <c r="L681" s="12" t="str">
        <v>Diabetes</v>
      </c>
      <c r="M681" s="12" t="str" cm="1">
        <f t="array" ref="M681:R681">_xlfn.XLOOKUP(B681,'Hospitalisation Details'!A$2:A$2344,'Hospitalisation Details'!E$2:J$2344)</f>
        <v>8-Nov-1965</v>
      </c>
      <c r="N681" s="13">
        <v>14612.33</v>
      </c>
      <c r="O681" s="12" t="str">
        <v>tier - 2</v>
      </c>
      <c r="P681" s="12" t="str">
        <v>tier - 3</v>
      </c>
      <c r="Q681" s="12" t="str">
        <v>R1021</v>
      </c>
      <c r="R681" s="12">
        <v>57</v>
      </c>
      <c r="S681" s="12" t="str" cm="1">
        <f t="array" ref="S681">_xlfn.IFS(R681&lt;18,"Below 18",R681&lt;=29,"Young Adults",R681&lt;=44,"Adults",R681&lt;=59,"Middle-Aged Adults",R681&lt;=65,"Older Adults",R681&gt;65,"Above 65")</f>
        <v>Middle-Aged Adults</v>
      </c>
    </row>
    <row r="682" spans="2:19" ht="15.5" hidden="1" x14ac:dyDescent="0.35">
      <c r="B682" s="11" t="s">
        <v>1690</v>
      </c>
      <c r="C682" s="12" t="str">
        <f>VLOOKUP(B682,'Customer Names'!A$2:D$2336,3,0)</f>
        <v xml:space="preserve">  Peter</v>
      </c>
      <c r="D682" s="12" cm="1">
        <f t="array" ref="D682:L682">_xlfn.XLOOKUP(B682,'Medical Examinations'!A$2:A$2336,'Medical Examinations'!B$2:J$2336)</f>
        <v>36.979999999999997</v>
      </c>
      <c r="E682" s="12">
        <v>9.56</v>
      </c>
      <c r="F682" s="12" t="str">
        <v>yes</v>
      </c>
      <c r="G682" s="12" t="str">
        <v>No</v>
      </c>
      <c r="H682" s="12" t="str">
        <v>No</v>
      </c>
      <c r="I682" s="12">
        <v>0</v>
      </c>
      <c r="J682" s="12" t="str">
        <v>No</v>
      </c>
      <c r="K682" s="12" t="str">
        <v>Overweight</v>
      </c>
      <c r="L682" s="12" t="str">
        <v>Diabetes</v>
      </c>
      <c r="M682" s="12" t="str" cm="1">
        <f t="array" ref="M682:R682">_xlfn.XLOOKUP(B682,'Hospitalisation Details'!A$2:A$2344,'Hospitalisation Details'!E$2:J$2344)</f>
        <v>18-Jul-1967</v>
      </c>
      <c r="N682" s="13">
        <v>14600.62</v>
      </c>
      <c r="O682" s="12" t="str">
        <v>tier - 2</v>
      </c>
      <c r="P682" s="12" t="str">
        <v>tier - 3</v>
      </c>
      <c r="Q682" s="12" t="str">
        <v>R1022</v>
      </c>
      <c r="R682" s="12">
        <v>55</v>
      </c>
      <c r="S682" s="12" t="str" cm="1">
        <f t="array" ref="S682">_xlfn.IFS(R682&lt;18,"Below 18",R682&lt;=29,"Young Adults",R682&lt;=44,"Adults",R682&lt;=59,"Middle-Aged Adults",R682&lt;=65,"Older Adults",R682&gt;65,"Above 65")</f>
        <v>Middle-Aged Adults</v>
      </c>
    </row>
    <row r="683" spans="2:19" ht="15.5" hidden="1" x14ac:dyDescent="0.35">
      <c r="B683" s="11" t="s">
        <v>1689</v>
      </c>
      <c r="C683" s="12" t="str">
        <f>VLOOKUP(B683,'Customer Names'!A$2:D$2336,3,0)</f>
        <v xml:space="preserve">  Carolina</v>
      </c>
      <c r="D683" s="12" cm="1">
        <f t="array" ref="D683:L683">_xlfn.XLOOKUP(B683,'Medical Examinations'!A$2:A$2336,'Medical Examinations'!B$2:J$2336)</f>
        <v>32.395000000000003</v>
      </c>
      <c r="E683" s="12">
        <v>8.23</v>
      </c>
      <c r="F683" s="12" t="str">
        <v>yes</v>
      </c>
      <c r="G683" s="12" t="str">
        <v>No</v>
      </c>
      <c r="H683" s="12" t="str">
        <v>Yes</v>
      </c>
      <c r="I683" s="12">
        <v>1</v>
      </c>
      <c r="J683" s="12" t="str">
        <v>No</v>
      </c>
      <c r="K683" s="12" t="str">
        <v>Normal Weight</v>
      </c>
      <c r="L683" s="12" t="str">
        <v>Diabetes</v>
      </c>
      <c r="M683" s="12" t="str" cm="1">
        <f t="array" ref="M683:R683">_xlfn.XLOOKUP(B683,'Hospitalisation Details'!A$2:A$2344,'Hospitalisation Details'!E$2:J$2344)</f>
        <v>14-Oct-1963</v>
      </c>
      <c r="N683" s="13">
        <v>14590.63</v>
      </c>
      <c r="O683" s="12" t="str">
        <v>tier - 2</v>
      </c>
      <c r="P683" s="12" t="str">
        <v>tier - 1</v>
      </c>
      <c r="Q683" s="12" t="str">
        <v>R1024</v>
      </c>
      <c r="R683" s="12">
        <v>59</v>
      </c>
      <c r="S683" s="12" t="str" cm="1">
        <f t="array" ref="S683">_xlfn.IFS(R683&lt;18,"Below 18",R683&lt;=29,"Young Adults",R683&lt;=44,"Adults",R683&lt;=59,"Middle-Aged Adults",R683&lt;=65,"Older Adults",R683&gt;65,"Above 65")</f>
        <v>Middle-Aged Adults</v>
      </c>
    </row>
    <row r="684" spans="2:19" ht="15.5" hidden="1" x14ac:dyDescent="0.35">
      <c r="B684" s="11" t="s">
        <v>1688</v>
      </c>
      <c r="C684" s="12" t="str">
        <f>VLOOKUP(B684,'Customer Names'!A$2:D$2336,3,0)</f>
        <v xml:space="preserve">  Jenny K</v>
      </c>
      <c r="D684" s="12" cm="1">
        <f t="array" ref="D684:L684">_xlfn.XLOOKUP(B684,'Medical Examinations'!A$2:A$2336,'Medical Examinations'!B$2:J$2336)</f>
        <v>32.729999999999997</v>
      </c>
      <c r="E684" s="12">
        <v>7.03</v>
      </c>
      <c r="F684" s="12" t="str">
        <v>No</v>
      </c>
      <c r="G684" s="12" t="str">
        <v>No</v>
      </c>
      <c r="H684" s="12" t="str">
        <v>No</v>
      </c>
      <c r="I684" s="12">
        <v>0</v>
      </c>
      <c r="J684" s="12" t="str">
        <v>No</v>
      </c>
      <c r="K684" s="12" t="str">
        <v>Normal Weight</v>
      </c>
      <c r="L684" s="12" t="str">
        <v>Diabetes</v>
      </c>
      <c r="M684" s="12" t="str" cm="1">
        <f t="array" ref="M684:R684">_xlfn.XLOOKUP(B684,'Hospitalisation Details'!A$2:A$2344,'Hospitalisation Details'!E$2:J$2344)</f>
        <v>3-Dec-1962</v>
      </c>
      <c r="N684" s="13">
        <v>14574.64</v>
      </c>
      <c r="O684" s="12" t="str">
        <v>tier - 2</v>
      </c>
      <c r="P684" s="12" t="str">
        <v>tier - 1</v>
      </c>
      <c r="Q684" s="12" t="str">
        <v>R1025</v>
      </c>
      <c r="R684" s="12">
        <v>60</v>
      </c>
      <c r="S684" s="12" t="str" cm="1">
        <f t="array" ref="S684">_xlfn.IFS(R684&lt;18,"Below 18",R684&lt;=29,"Young Adults",R684&lt;=44,"Adults",R684&lt;=59,"Middle-Aged Adults",R684&lt;=65,"Older Adults",R684&gt;65,"Above 65")</f>
        <v>Older Adults</v>
      </c>
    </row>
    <row r="685" spans="2:19" ht="15.5" hidden="1" x14ac:dyDescent="0.35">
      <c r="B685" s="11" t="s">
        <v>1687</v>
      </c>
      <c r="C685" s="12" t="str">
        <f>VLOOKUP(B685,'Customer Names'!A$2:D$2336,3,0)</f>
        <v xml:space="preserve">  Jessica</v>
      </c>
      <c r="D685" s="12" cm="1">
        <f t="array" ref="D685:L685">_xlfn.XLOOKUP(B685,'Medical Examinations'!A$2:A$2336,'Medical Examinations'!B$2:J$2336)</f>
        <v>20.52</v>
      </c>
      <c r="E685" s="12">
        <v>5.45</v>
      </c>
      <c r="F685" s="12" t="str">
        <v>No</v>
      </c>
      <c r="G685" s="12" t="str">
        <v>No</v>
      </c>
      <c r="H685" s="12" t="str">
        <v>No</v>
      </c>
      <c r="I685" s="12">
        <v>1</v>
      </c>
      <c r="J685" s="12" t="str">
        <v>yes</v>
      </c>
      <c r="K685" s="12" t="str">
        <v>Obesity</v>
      </c>
      <c r="L685" s="12" t="str">
        <v>Normal</v>
      </c>
      <c r="M685" s="12" t="str" cm="1">
        <f t="array" ref="M685:R685">_xlfn.XLOOKUP(B685,'Hospitalisation Details'!A$2:A$2344,'Hospitalisation Details'!E$2:J$2344)</f>
        <v>12-Sep-1998</v>
      </c>
      <c r="N685" s="13">
        <v>14571.89</v>
      </c>
      <c r="O685" s="12" t="str">
        <v>tier - 2</v>
      </c>
      <c r="P685" s="12" t="str">
        <v>tier - 1</v>
      </c>
      <c r="Q685" s="12" t="str">
        <v>R1024</v>
      </c>
      <c r="R685" s="12">
        <v>24</v>
      </c>
      <c r="S685" s="12" t="str" cm="1">
        <f t="array" ref="S685">_xlfn.IFS(R685&lt;18,"Below 18",R685&lt;=29,"Young Adults",R685&lt;=44,"Adults",R685&lt;=59,"Middle-Aged Adults",R685&lt;=65,"Older Adults",R685&gt;65,"Above 65")</f>
        <v>Young Adults</v>
      </c>
    </row>
    <row r="686" spans="2:19" ht="15.5" hidden="1" x14ac:dyDescent="0.35">
      <c r="B686" s="11" t="s">
        <v>1686</v>
      </c>
      <c r="C686" s="12" t="str">
        <f>VLOOKUP(B686,'Customer Names'!A$2:D$2336,3,0)</f>
        <v xml:space="preserve">  Kimberly D</v>
      </c>
      <c r="D686" s="12" cm="1">
        <f t="array" ref="D686:L686">_xlfn.XLOOKUP(B686,'Medical Examinations'!A$2:A$2336,'Medical Examinations'!B$2:J$2336)</f>
        <v>51.72</v>
      </c>
      <c r="E686" s="12">
        <v>5.76</v>
      </c>
      <c r="F686" s="12" t="str">
        <v>No</v>
      </c>
      <c r="G686" s="12" t="str">
        <v>No</v>
      </c>
      <c r="H686" s="12" t="str">
        <v>No</v>
      </c>
      <c r="I686" s="12">
        <v>0</v>
      </c>
      <c r="J686" s="12" t="str">
        <v>No</v>
      </c>
      <c r="K686" s="12" t="str">
        <v>Obesity</v>
      </c>
      <c r="L686" s="12" t="str">
        <v>Pre-Diabetes</v>
      </c>
      <c r="M686" s="12" t="str" cm="1">
        <f t="array" ref="M686:R686">_xlfn.XLOOKUP(B686,'Hospitalisation Details'!A$2:A$2344,'Hospitalisation Details'!E$2:J$2344)</f>
        <v>14-Jul-1989</v>
      </c>
      <c r="N686" s="13">
        <v>14547.26</v>
      </c>
      <c r="O686" s="12" t="str">
        <v>tier - 2</v>
      </c>
      <c r="P686" s="12" t="str">
        <v>tier - 3</v>
      </c>
      <c r="Q686" s="12" t="str">
        <v>R1011</v>
      </c>
      <c r="R686" s="12">
        <v>33</v>
      </c>
      <c r="S686" s="12" t="str" cm="1">
        <f t="array" ref="S686">_xlfn.IFS(R686&lt;18,"Below 18",R686&lt;=29,"Young Adults",R686&lt;=44,"Adults",R686&lt;=59,"Middle-Aged Adults",R686&lt;=65,"Older Adults",R686&gt;65,"Above 65")</f>
        <v>Adults</v>
      </c>
    </row>
    <row r="687" spans="2:19" ht="15.5" hidden="1" x14ac:dyDescent="0.35">
      <c r="B687" s="11" t="s">
        <v>1685</v>
      </c>
      <c r="C687" s="12" t="str">
        <f>VLOOKUP(B687,'Customer Names'!A$2:D$2336,3,0)</f>
        <v xml:space="preserve">  Marc-Olivier</v>
      </c>
      <c r="D687" s="12" cm="1">
        <f t="array" ref="D687:L687">_xlfn.XLOOKUP(B687,'Medical Examinations'!A$2:A$2336,'Medical Examinations'!B$2:J$2336)</f>
        <v>50.2</v>
      </c>
      <c r="E687" s="12">
        <v>5.4</v>
      </c>
      <c r="F687" s="12" t="str">
        <v>No</v>
      </c>
      <c r="G687" s="12" t="str">
        <v>No</v>
      </c>
      <c r="H687" s="12" t="str">
        <v>No</v>
      </c>
      <c r="I687" s="12">
        <v>0</v>
      </c>
      <c r="J687" s="12" t="str">
        <v>No</v>
      </c>
      <c r="K687" s="12" t="str">
        <v>Obesity</v>
      </c>
      <c r="L687" s="12" t="str">
        <v>Normal</v>
      </c>
      <c r="M687" s="12" t="str" cm="1">
        <f t="array" ref="M687:R687">_xlfn.XLOOKUP(B687,'Hospitalisation Details'!A$2:A$2344,'Hospitalisation Details'!E$2:J$2344)</f>
        <v>22-Jul-1989</v>
      </c>
      <c r="N687" s="13">
        <v>14507.46</v>
      </c>
      <c r="O687" s="12" t="str">
        <v>tier - 2</v>
      </c>
      <c r="P687" s="12" t="str">
        <v>tier - 3</v>
      </c>
      <c r="Q687" s="12" t="str">
        <v>R1012</v>
      </c>
      <c r="R687" s="12">
        <v>33</v>
      </c>
      <c r="S687" s="12" t="str" cm="1">
        <f t="array" ref="S687">_xlfn.IFS(R687&lt;18,"Below 18",R687&lt;=29,"Young Adults",R687&lt;=44,"Adults",R687&lt;=59,"Middle-Aged Adults",R687&lt;=65,"Older Adults",R687&gt;65,"Above 65")</f>
        <v>Adults</v>
      </c>
    </row>
    <row r="688" spans="2:19" ht="15.5" hidden="1" x14ac:dyDescent="0.35">
      <c r="B688" s="11" t="s">
        <v>1684</v>
      </c>
      <c r="C688" s="12" t="str">
        <f>VLOOKUP(B688,'Customer Names'!A$2:D$2336,3,0)</f>
        <v xml:space="preserve">  Russell J</v>
      </c>
      <c r="D688" s="12" cm="1">
        <f t="array" ref="D688:L688">_xlfn.XLOOKUP(B688,'Medical Examinations'!A$2:A$2336,'Medical Examinations'!B$2:J$2336)</f>
        <v>25.52</v>
      </c>
      <c r="E688" s="12">
        <v>6.35</v>
      </c>
      <c r="F688" s="12" t="str">
        <v>No</v>
      </c>
      <c r="G688" s="12" t="str">
        <v>No</v>
      </c>
      <c r="H688" s="12" t="str">
        <v>Yes</v>
      </c>
      <c r="I688" s="12">
        <v>1</v>
      </c>
      <c r="J688" s="12" t="str">
        <v>No</v>
      </c>
      <c r="K688" s="12" t="str">
        <v>Obesity</v>
      </c>
      <c r="L688" s="12" t="str">
        <v>Pre-Diabetes</v>
      </c>
      <c r="M688" s="12" t="str" cm="1">
        <f t="array" ref="M688:R688">_xlfn.XLOOKUP(B688,'Hospitalisation Details'!A$2:A$2344,'Hospitalisation Details'!E$2:J$2344)</f>
        <v>20-Oct-1979</v>
      </c>
      <c r="N688" s="13">
        <v>14478.33</v>
      </c>
      <c r="O688" s="12" t="str">
        <v>tier - 2</v>
      </c>
      <c r="P688" s="12" t="str">
        <v>tier - 2</v>
      </c>
      <c r="Q688" s="12" t="str">
        <v>R1013</v>
      </c>
      <c r="R688" s="12">
        <v>43</v>
      </c>
      <c r="S688" s="12" t="str" cm="1">
        <f t="array" ref="S688">_xlfn.IFS(R688&lt;18,"Below 18",R688&lt;=29,"Young Adults",R688&lt;=44,"Adults",R688&lt;=59,"Middle-Aged Adults",R688&lt;=65,"Older Adults",R688&gt;65,"Above 65")</f>
        <v>Adults</v>
      </c>
    </row>
    <row r="689" spans="2:19" ht="15.5" hidden="1" x14ac:dyDescent="0.35">
      <c r="B689" s="11" t="s">
        <v>1683</v>
      </c>
      <c r="C689" s="12" t="str">
        <f>VLOOKUP(B689,'Customer Names'!A$2:D$2336,3,0)</f>
        <v xml:space="preserve">  Karine</v>
      </c>
      <c r="D689" s="12" cm="1">
        <f t="array" ref="D689:L689">_xlfn.XLOOKUP(B689,'Medical Examinations'!A$2:A$2336,'Medical Examinations'!B$2:J$2336)</f>
        <v>35.200000000000003</v>
      </c>
      <c r="E689" s="12">
        <v>6.26</v>
      </c>
      <c r="F689" s="12" t="str">
        <v>yes</v>
      </c>
      <c r="G689" s="12" t="str">
        <v>No</v>
      </c>
      <c r="H689" s="12" t="str">
        <v>No</v>
      </c>
      <c r="I689" s="12">
        <v>2</v>
      </c>
      <c r="J689" s="12" t="str">
        <v>No</v>
      </c>
      <c r="K689" s="12" t="str">
        <v>Overweight</v>
      </c>
      <c r="L689" s="12" t="str">
        <v>Pre-Diabetes</v>
      </c>
      <c r="M689" s="12" t="str" cm="1">
        <f t="array" ref="M689:R689">_xlfn.XLOOKUP(B689,'Hospitalisation Details'!A$2:A$2344,'Hospitalisation Details'!E$2:J$2344)</f>
        <v>20-Nov-1959</v>
      </c>
      <c r="N689" s="13">
        <v>14474.68</v>
      </c>
      <c r="O689" s="12" t="str">
        <v>tier - 2</v>
      </c>
      <c r="P689" s="12" t="str">
        <v>tier - 2</v>
      </c>
      <c r="Q689" s="12" t="str">
        <v>R1013</v>
      </c>
      <c r="R689" s="12">
        <v>63</v>
      </c>
      <c r="S689" s="12" t="str" cm="1">
        <f t="array" ref="S689">_xlfn.IFS(R689&lt;18,"Below 18",R689&lt;=29,"Young Adults",R689&lt;=44,"Adults",R689&lt;=59,"Middle-Aged Adults",R689&lt;=65,"Older Adults",R689&gt;65,"Above 65")</f>
        <v>Older Adults</v>
      </c>
    </row>
    <row r="690" spans="2:19" ht="15.5" hidden="1" x14ac:dyDescent="0.35">
      <c r="B690" s="11" t="s">
        <v>1682</v>
      </c>
      <c r="C690" s="12" t="str">
        <f>VLOOKUP(B690,'Customer Names'!A$2:D$2336,3,0)</f>
        <v xml:space="preserve">  Cheryl</v>
      </c>
      <c r="D690" s="12" cm="1">
        <f t="array" ref="D690:L690">_xlfn.XLOOKUP(B690,'Medical Examinations'!A$2:A$2336,'Medical Examinations'!B$2:J$2336)</f>
        <v>41.26</v>
      </c>
      <c r="E690" s="12">
        <v>5.97</v>
      </c>
      <c r="F690" s="12" t="str">
        <v>yes</v>
      </c>
      <c r="G690" s="12" t="str">
        <v>No</v>
      </c>
      <c r="H690" s="12" t="str">
        <v>No</v>
      </c>
      <c r="I690" s="12">
        <v>0</v>
      </c>
      <c r="J690" s="12" t="str">
        <v>No</v>
      </c>
      <c r="K690" s="12" t="str">
        <v>Overweight</v>
      </c>
      <c r="L690" s="12" t="str">
        <v>Pre-Diabetes</v>
      </c>
      <c r="M690" s="12" t="str" cm="1">
        <f t="array" ref="M690:R690">_xlfn.XLOOKUP(B690,'Hospitalisation Details'!A$2:A$2344,'Hospitalisation Details'!E$2:J$2344)</f>
        <v>27-Nov-1976</v>
      </c>
      <c r="N690" s="13">
        <v>14470.01</v>
      </c>
      <c r="O690" s="12" t="str">
        <v>tier - 2</v>
      </c>
      <c r="P690" s="12" t="str">
        <v>tier - 3</v>
      </c>
      <c r="Q690" s="12" t="str">
        <v>R1012</v>
      </c>
      <c r="R690" s="12">
        <v>46</v>
      </c>
      <c r="S690" s="12" t="str" cm="1">
        <f t="array" ref="S690">_xlfn.IFS(R690&lt;18,"Below 18",R690&lt;=29,"Young Adults",R690&lt;=44,"Adults",R690&lt;=59,"Middle-Aged Adults",R690&lt;=65,"Older Adults",R690&gt;65,"Above 65")</f>
        <v>Middle-Aged Adults</v>
      </c>
    </row>
    <row r="691" spans="2:19" ht="15.5" hidden="1" x14ac:dyDescent="0.35">
      <c r="B691" s="11" t="s">
        <v>1681</v>
      </c>
      <c r="C691" s="12" t="str">
        <f>VLOOKUP(B691,'Customer Names'!A$2:D$2336,3,0)</f>
        <v xml:space="preserve">  Allison M</v>
      </c>
      <c r="D691" s="12" cm="1">
        <f t="array" ref="D691:L691">_xlfn.XLOOKUP(B691,'Medical Examinations'!A$2:A$2336,'Medical Examinations'!B$2:J$2336)</f>
        <v>17.195</v>
      </c>
      <c r="E691" s="12">
        <v>5.29</v>
      </c>
      <c r="F691" s="12" t="str">
        <v>yes</v>
      </c>
      <c r="G691" s="12" t="str">
        <v>No</v>
      </c>
      <c r="H691" s="12" t="str">
        <v>No</v>
      </c>
      <c r="I691" s="12">
        <v>0</v>
      </c>
      <c r="J691" s="12" t="str">
        <v>yes</v>
      </c>
      <c r="K691" s="12" t="str">
        <v>Overweight</v>
      </c>
      <c r="L691" s="12" t="str">
        <v>Normal</v>
      </c>
      <c r="M691" s="12" t="str" cm="1">
        <f t="array" ref="M691:R691">_xlfn.XLOOKUP(B691,'Hospitalisation Details'!A$2:A$2344,'Hospitalisation Details'!E$2:J$2344)</f>
        <v>10-Nov-1996</v>
      </c>
      <c r="N691" s="13">
        <v>14455.64</v>
      </c>
      <c r="O691" s="12" t="str">
        <v>tier - 2</v>
      </c>
      <c r="P691" s="12" t="str">
        <v>tier - 3</v>
      </c>
      <c r="Q691" s="12" t="str">
        <v>R1024</v>
      </c>
      <c r="R691" s="12">
        <v>26</v>
      </c>
      <c r="S691" s="12" t="str" cm="1">
        <f t="array" ref="S691">_xlfn.IFS(R691&lt;18,"Below 18",R691&lt;=29,"Young Adults",R691&lt;=44,"Adults",R691&lt;=59,"Middle-Aged Adults",R691&lt;=65,"Older Adults",R691&gt;65,"Above 65")</f>
        <v>Young Adults</v>
      </c>
    </row>
    <row r="692" spans="2:19" ht="15.5" hidden="1" x14ac:dyDescent="0.35">
      <c r="B692" s="11" t="s">
        <v>1680</v>
      </c>
      <c r="C692" s="12" t="str">
        <f>VLOOKUP(B692,'Customer Names'!A$2:D$2336,3,0)</f>
        <v xml:space="preserve">  Adriana</v>
      </c>
      <c r="D692" s="12" cm="1">
        <f t="array" ref="D692:L692">_xlfn.XLOOKUP(B692,'Medical Examinations'!A$2:A$2336,'Medical Examinations'!B$2:J$2336)</f>
        <v>23.085000000000001</v>
      </c>
      <c r="E692" s="12">
        <v>4.2699999999999996</v>
      </c>
      <c r="F692" s="12" t="str">
        <v>yes</v>
      </c>
      <c r="G692" s="12" t="str">
        <v>No</v>
      </c>
      <c r="H692" s="12" t="str">
        <v>No</v>
      </c>
      <c r="I692" s="12">
        <v>2</v>
      </c>
      <c r="J692" s="12" t="str">
        <v>No</v>
      </c>
      <c r="K692" s="12" t="str">
        <v>Overweight</v>
      </c>
      <c r="L692" s="12" t="str">
        <v>Normal</v>
      </c>
      <c r="M692" s="12" t="str" cm="1">
        <f t="array" ref="M692:R692">_xlfn.XLOOKUP(B692,'Hospitalisation Details'!A$2:A$2344,'Hospitalisation Details'!E$2:J$2344)</f>
        <v>3-Aug-1959</v>
      </c>
      <c r="N692" s="13">
        <v>14451.84</v>
      </c>
      <c r="O692" s="12" t="str">
        <v>tier - 2</v>
      </c>
      <c r="P692" s="12" t="str">
        <v>tier - 3</v>
      </c>
      <c r="Q692" s="12" t="str">
        <v>R1023</v>
      </c>
      <c r="R692" s="12">
        <v>63</v>
      </c>
      <c r="S692" s="12" t="str" cm="1">
        <f t="array" ref="S692">_xlfn.IFS(R692&lt;18,"Below 18",R692&lt;=29,"Young Adults",R692&lt;=44,"Adults",R692&lt;=59,"Middle-Aged Adults",R692&lt;=65,"Older Adults",R692&gt;65,"Above 65")</f>
        <v>Older Adults</v>
      </c>
    </row>
    <row r="693" spans="2:19" ht="15.5" hidden="1" x14ac:dyDescent="0.35">
      <c r="B693" s="11" t="s">
        <v>1679</v>
      </c>
      <c r="C693" s="12" t="str">
        <f>VLOOKUP(B693,'Customer Names'!A$2:D$2336,3,0)</f>
        <v xml:space="preserve">  Miranda J</v>
      </c>
      <c r="D693" s="12" cm="1">
        <f t="array" ref="D693:L693">_xlfn.XLOOKUP(B693,'Medical Examinations'!A$2:A$2336,'Medical Examinations'!B$2:J$2336)</f>
        <v>21.66</v>
      </c>
      <c r="E693" s="12">
        <v>5.2</v>
      </c>
      <c r="F693" s="12" t="str">
        <v>yes</v>
      </c>
      <c r="G693" s="12" t="str">
        <v>No</v>
      </c>
      <c r="H693" s="12" t="str">
        <v>No</v>
      </c>
      <c r="I693" s="12">
        <v>2</v>
      </c>
      <c r="J693" s="12" t="str">
        <v>No</v>
      </c>
      <c r="K693" s="12" t="str">
        <v>Obesity</v>
      </c>
      <c r="L693" s="12" t="str">
        <v>Normal</v>
      </c>
      <c r="M693" s="12" t="str" cm="1">
        <f t="array" ref="M693:R693">_xlfn.XLOOKUP(B693,'Hospitalisation Details'!A$2:A$2344,'Hospitalisation Details'!E$2:J$2344)</f>
        <v>29-Jun-1959</v>
      </c>
      <c r="N693" s="13">
        <v>14449.85</v>
      </c>
      <c r="O693" s="12" t="str">
        <v>tier - 2</v>
      </c>
      <c r="P693" s="12" t="str">
        <v>tier - 1</v>
      </c>
      <c r="Q693" s="12" t="str">
        <v>R1024</v>
      </c>
      <c r="R693" s="12">
        <v>63</v>
      </c>
      <c r="S693" s="12" t="str" cm="1">
        <f t="array" ref="S693">_xlfn.IFS(R693&lt;18,"Below 18",R693&lt;=29,"Young Adults",R693&lt;=44,"Adults",R693&lt;=59,"Middle-Aged Adults",R693&lt;=65,"Older Adults",R693&gt;65,"Above 65")</f>
        <v>Older Adults</v>
      </c>
    </row>
    <row r="694" spans="2:19" ht="15.5" hidden="1" x14ac:dyDescent="0.35">
      <c r="B694" s="11" t="s">
        <v>1678</v>
      </c>
      <c r="C694" s="12" t="str">
        <f>VLOOKUP(B694,'Customer Names'!A$2:D$2336,3,0)</f>
        <v xml:space="preserve">  Roberto</v>
      </c>
      <c r="D694" s="12" cm="1">
        <f t="array" ref="D694:L694">_xlfn.XLOOKUP(B694,'Medical Examinations'!A$2:A$2336,'Medical Examinations'!B$2:J$2336)</f>
        <v>36.47</v>
      </c>
      <c r="E694" s="12">
        <v>8.23</v>
      </c>
      <c r="F694" s="12" t="str">
        <v>yes</v>
      </c>
      <c r="G694" s="12" t="str">
        <v>No</v>
      </c>
      <c r="H694" s="12" t="str">
        <v>No</v>
      </c>
      <c r="I694" s="12">
        <v>0</v>
      </c>
      <c r="J694" s="12" t="str">
        <v>No</v>
      </c>
      <c r="K694" s="12" t="str">
        <v>Normal Weight</v>
      </c>
      <c r="L694" s="12" t="str">
        <v>Diabetes</v>
      </c>
      <c r="M694" s="12" t="str" cm="1">
        <f t="array" ref="M694:R694">_xlfn.XLOOKUP(B694,'Hospitalisation Details'!A$2:A$2344,'Hospitalisation Details'!E$2:J$2344)</f>
        <v>4-Nov-1967</v>
      </c>
      <c r="N694" s="13">
        <v>14427.63</v>
      </c>
      <c r="O694" s="12" t="str">
        <v>tier - 2</v>
      </c>
      <c r="P694" s="12" t="str">
        <v>tier - 2</v>
      </c>
      <c r="Q694" s="12" t="str">
        <v>R1021</v>
      </c>
      <c r="R694" s="12">
        <v>55</v>
      </c>
      <c r="S694" s="12" t="str" cm="1">
        <f t="array" ref="S694">_xlfn.IFS(R694&lt;18,"Below 18",R694&lt;=29,"Young Adults",R694&lt;=44,"Adults",R694&lt;=59,"Middle-Aged Adults",R694&lt;=65,"Older Adults",R694&gt;65,"Above 65")</f>
        <v>Middle-Aged Adults</v>
      </c>
    </row>
    <row r="695" spans="2:19" ht="15.5" hidden="1" x14ac:dyDescent="0.35">
      <c r="B695" s="11" t="s">
        <v>1677</v>
      </c>
      <c r="C695" s="12" t="str">
        <f>VLOOKUP(B695,'Customer Names'!A$2:D$2336,3,0)</f>
        <v xml:space="preserve">  Rebecca B</v>
      </c>
      <c r="D695" s="12" cm="1">
        <f t="array" ref="D695:L695">_xlfn.XLOOKUP(B695,'Medical Examinations'!A$2:A$2336,'Medical Examinations'!B$2:J$2336)</f>
        <v>36.08</v>
      </c>
      <c r="E695" s="12">
        <v>10.33</v>
      </c>
      <c r="F695" s="12" t="str">
        <v>yes</v>
      </c>
      <c r="G695" s="12" t="str">
        <v>No</v>
      </c>
      <c r="H695" s="12" t="str">
        <v>No</v>
      </c>
      <c r="I695" s="12">
        <v>0</v>
      </c>
      <c r="J695" s="12" t="str">
        <v>No</v>
      </c>
      <c r="K695" s="12" t="str">
        <v>Obesity</v>
      </c>
      <c r="L695" s="12" t="str">
        <v>Diabetes</v>
      </c>
      <c r="M695" s="12" t="str" cm="1">
        <f t="array" ref="M695:R695">_xlfn.XLOOKUP(B695,'Hospitalisation Details'!A$2:A$2344,'Hospitalisation Details'!E$2:J$2344)</f>
        <v>15-Aug-1967</v>
      </c>
      <c r="N695" s="13">
        <v>14426.66</v>
      </c>
      <c r="O695" s="12" t="str">
        <v>tier - 2</v>
      </c>
      <c r="P695" s="12" t="str">
        <v>tier - 2</v>
      </c>
      <c r="Q695" s="12" t="str">
        <v>R1026</v>
      </c>
      <c r="R695" s="12">
        <v>55</v>
      </c>
      <c r="S695" s="12" t="str" cm="1">
        <f t="array" ref="S695">_xlfn.IFS(R695&lt;18,"Below 18",R695&lt;=29,"Young Adults",R695&lt;=44,"Adults",R695&lt;=59,"Middle-Aged Adults",R695&lt;=65,"Older Adults",R695&gt;65,"Above 65")</f>
        <v>Middle-Aged Adults</v>
      </c>
    </row>
    <row r="696" spans="2:19" ht="15.5" hidden="1" x14ac:dyDescent="0.35">
      <c r="B696" s="11" t="s">
        <v>1676</v>
      </c>
      <c r="C696" s="12" t="str">
        <f>VLOOKUP(B696,'Customer Names'!A$2:D$2336,3,0)</f>
        <v xml:space="preserve">  Tiffany</v>
      </c>
      <c r="D696" s="12" cm="1">
        <f t="array" ref="D696:L696">_xlfn.XLOOKUP(B696,'Medical Examinations'!A$2:A$2336,'Medical Examinations'!B$2:J$2336)</f>
        <v>23.18</v>
      </c>
      <c r="E696" s="12">
        <v>6.13</v>
      </c>
      <c r="F696" s="12" t="str">
        <v>No</v>
      </c>
      <c r="G696" s="12" t="str">
        <v>No</v>
      </c>
      <c r="H696" s="12" t="str">
        <v>No</v>
      </c>
      <c r="I696" s="12">
        <v>0</v>
      </c>
      <c r="J696" s="12" t="str">
        <v>No</v>
      </c>
      <c r="K696" s="12" t="str">
        <v>Obesity</v>
      </c>
      <c r="L696" s="12" t="str">
        <v>Pre-Diabetes</v>
      </c>
      <c r="M696" s="12" t="str" cm="1">
        <f t="array" ref="M696:R696">_xlfn.XLOOKUP(B696,'Hospitalisation Details'!A$2:A$2344,'Hospitalisation Details'!E$2:J$2344)</f>
        <v>10-Aug-1999</v>
      </c>
      <c r="N696" s="13">
        <v>14426.07</v>
      </c>
      <c r="O696" s="12" t="str">
        <v>tier - 2</v>
      </c>
      <c r="P696" s="12" t="str">
        <v>tier - 1</v>
      </c>
      <c r="Q696" s="12" t="str">
        <v>R1012</v>
      </c>
      <c r="R696" s="12">
        <v>23</v>
      </c>
      <c r="S696" s="12" t="str" cm="1">
        <f t="array" ref="S696">_xlfn.IFS(R696&lt;18,"Below 18",R696&lt;=29,"Young Adults",R696&lt;=44,"Adults",R696&lt;=59,"Middle-Aged Adults",R696&lt;=65,"Older Adults",R696&gt;65,"Above 65")</f>
        <v>Young Adults</v>
      </c>
    </row>
    <row r="697" spans="2:19" ht="15.5" hidden="1" x14ac:dyDescent="0.35">
      <c r="B697" s="11" t="s">
        <v>1675</v>
      </c>
      <c r="C697" s="12" t="str">
        <f>VLOOKUP(B697,'Customer Names'!A$2:D$2336,3,0)</f>
        <v xml:space="preserve">  Alexander</v>
      </c>
      <c r="D697" s="12" cm="1">
        <f t="array" ref="D697:L697">_xlfn.XLOOKUP(B697,'Medical Examinations'!A$2:A$2336,'Medical Examinations'!B$2:J$2336)</f>
        <v>39.159999999999997</v>
      </c>
      <c r="E697" s="12">
        <v>8.08</v>
      </c>
      <c r="F697" s="12" t="str">
        <v>No</v>
      </c>
      <c r="G697" s="12" t="str">
        <v>No</v>
      </c>
      <c r="H697" s="12" t="str">
        <v>No</v>
      </c>
      <c r="I697" s="12">
        <v>3</v>
      </c>
      <c r="J697" s="12" t="str">
        <v>No</v>
      </c>
      <c r="K697" s="12" t="str">
        <v>Obesity</v>
      </c>
      <c r="L697" s="12" t="str">
        <v>Diabetes</v>
      </c>
      <c r="M697" s="12" t="str" cm="1">
        <f t="array" ref="M697:R697">_xlfn.XLOOKUP(B697,'Hospitalisation Details'!A$2:A$2344,'Hospitalisation Details'!E$2:J$2344)</f>
        <v>20-Sep-1958</v>
      </c>
      <c r="N697" s="13">
        <v>14418.28</v>
      </c>
      <c r="O697" s="12" t="str">
        <v>tier - 2</v>
      </c>
      <c r="P697" s="12" t="str">
        <v>tier - 3</v>
      </c>
      <c r="Q697" s="12" t="str">
        <v>R1013</v>
      </c>
      <c r="R697" s="12">
        <v>64</v>
      </c>
      <c r="S697" s="12" t="str" cm="1">
        <f t="array" ref="S697">_xlfn.IFS(R697&lt;18,"Below 18",R697&lt;=29,"Young Adults",R697&lt;=44,"Adults",R697&lt;=59,"Middle-Aged Adults",R697&lt;=65,"Older Adults",R697&gt;65,"Above 65")</f>
        <v>Older Adults</v>
      </c>
    </row>
    <row r="698" spans="2:19" ht="15.5" hidden="1" x14ac:dyDescent="0.35">
      <c r="B698" s="11" t="s">
        <v>1674</v>
      </c>
      <c r="C698" s="12" t="str">
        <f>VLOOKUP(B698,'Customer Names'!A$2:D$2336,3,0)</f>
        <v xml:space="preserve">  Rich M</v>
      </c>
      <c r="D698" s="12" cm="1">
        <f t="array" ref="D698:L698">_xlfn.XLOOKUP(B698,'Medical Examinations'!A$2:A$2336,'Medical Examinations'!B$2:J$2336)</f>
        <v>38.19</v>
      </c>
      <c r="E698" s="12">
        <v>10.49</v>
      </c>
      <c r="F698" s="12" t="str">
        <v>No</v>
      </c>
      <c r="G698" s="12" t="str">
        <v>No</v>
      </c>
      <c r="H698" s="12" t="str">
        <v>No</v>
      </c>
      <c r="I698" s="12">
        <v>3</v>
      </c>
      <c r="J698" s="12" t="str">
        <v>No</v>
      </c>
      <c r="K698" s="12" t="str">
        <v>Overweight</v>
      </c>
      <c r="L698" s="12" t="str">
        <v>Diabetes</v>
      </c>
      <c r="M698" s="12" t="str" cm="1">
        <f t="array" ref="M698:R698">_xlfn.XLOOKUP(B698,'Hospitalisation Details'!A$2:A$2344,'Hospitalisation Details'!E$2:J$2344)</f>
        <v>29-Jul-1958</v>
      </c>
      <c r="N698" s="13">
        <v>14410.93</v>
      </c>
      <c r="O698" s="12" t="str">
        <v>tier - 2</v>
      </c>
      <c r="P698" s="12" t="str">
        <v>tier - 2</v>
      </c>
      <c r="Q698" s="12" t="str">
        <v>R1016</v>
      </c>
      <c r="R698" s="12">
        <v>64</v>
      </c>
      <c r="S698" s="12" t="str" cm="1">
        <f t="array" ref="S698">_xlfn.IFS(R698&lt;18,"Below 18",R698&lt;=29,"Young Adults",R698&lt;=44,"Adults",R698&lt;=59,"Middle-Aged Adults",R698&lt;=65,"Older Adults",R698&gt;65,"Above 65")</f>
        <v>Older Adults</v>
      </c>
    </row>
    <row r="699" spans="2:19" ht="15.5" hidden="1" x14ac:dyDescent="0.35">
      <c r="B699" s="11" t="s">
        <v>1673</v>
      </c>
      <c r="C699" s="12" t="str">
        <f>VLOOKUP(B699,'Customer Names'!A$2:D$2336,3,0)</f>
        <v xml:space="preserve">  Aaron C</v>
      </c>
      <c r="D699" s="12" cm="1">
        <f t="array" ref="D699:L699">_xlfn.XLOOKUP(B699,'Medical Examinations'!A$2:A$2336,'Medical Examinations'!B$2:J$2336)</f>
        <v>26.41</v>
      </c>
      <c r="E699" s="12">
        <v>8.11</v>
      </c>
      <c r="F699" s="12" t="str">
        <v>No</v>
      </c>
      <c r="G699" s="12" t="str">
        <v>No</v>
      </c>
      <c r="H699" s="12" t="str">
        <v>No</v>
      </c>
      <c r="I699" s="12">
        <v>3</v>
      </c>
      <c r="J699" s="12" t="str">
        <v>No</v>
      </c>
      <c r="K699" s="12" t="str">
        <v>Overweight</v>
      </c>
      <c r="L699" s="12" t="str">
        <v>Diabetes</v>
      </c>
      <c r="M699" s="12" t="str" cm="1">
        <f t="array" ref="M699:R699">_xlfn.XLOOKUP(B699,'Hospitalisation Details'!A$2:A$2344,'Hospitalisation Details'!E$2:J$2344)</f>
        <v>14-Sep-1958</v>
      </c>
      <c r="N699" s="13">
        <v>14394.56</v>
      </c>
      <c r="O699" s="12" t="str">
        <v>tier - 2</v>
      </c>
      <c r="P699" s="12" t="str">
        <v>tier - 1</v>
      </c>
      <c r="Q699" s="12" t="str">
        <v>R1018</v>
      </c>
      <c r="R699" s="12">
        <v>64</v>
      </c>
      <c r="S699" s="12" t="str" cm="1">
        <f t="array" ref="S699">_xlfn.IFS(R699&lt;18,"Below 18",R699&lt;=29,"Young Adults",R699&lt;=44,"Adults",R699&lt;=59,"Middle-Aged Adults",R699&lt;=65,"Older Adults",R699&gt;65,"Above 65")</f>
        <v>Older Adults</v>
      </c>
    </row>
    <row r="700" spans="2:19" ht="15.5" hidden="1" x14ac:dyDescent="0.35">
      <c r="B700" s="11" t="s">
        <v>1672</v>
      </c>
      <c r="C700" s="12" t="str">
        <f>VLOOKUP(B700,'Customer Names'!A$2:D$2336,3,0)</f>
        <v xml:space="preserve">  Kate</v>
      </c>
      <c r="D700" s="12" cm="1">
        <f t="array" ref="D700:L700">_xlfn.XLOOKUP(B700,'Medical Examinations'!A$2:A$2336,'Medical Examinations'!B$2:J$2336)</f>
        <v>28.785</v>
      </c>
      <c r="E700" s="12">
        <v>6.6</v>
      </c>
      <c r="F700" s="12" t="str">
        <v>No</v>
      </c>
      <c r="G700" s="12" t="str">
        <v>No</v>
      </c>
      <c r="H700" s="12" t="str">
        <v>No</v>
      </c>
      <c r="I700" s="12">
        <v>0</v>
      </c>
      <c r="J700" s="12" t="str">
        <v>No</v>
      </c>
      <c r="K700" s="12" t="str">
        <v>Obesity</v>
      </c>
      <c r="L700" s="12" t="str">
        <v>Diabetes</v>
      </c>
      <c r="M700" s="12" t="str" cm="1">
        <f t="array" ref="M700:R700">_xlfn.XLOOKUP(B700,'Hospitalisation Details'!A$2:A$2344,'Hospitalisation Details'!E$2:J$2344)</f>
        <v>22-Jun-1965</v>
      </c>
      <c r="N700" s="13">
        <v>14394.4</v>
      </c>
      <c r="O700" s="12" t="str">
        <v>tier - 2</v>
      </c>
      <c r="P700" s="12" t="str">
        <v>tier - 3</v>
      </c>
      <c r="Q700" s="12" t="str">
        <v>R1024</v>
      </c>
      <c r="R700" s="12">
        <v>57</v>
      </c>
      <c r="S700" s="12" t="str" cm="1">
        <f t="array" ref="S700">_xlfn.IFS(R700&lt;18,"Below 18",R700&lt;=29,"Young Adults",R700&lt;=44,"Adults",R700&lt;=59,"Middle-Aged Adults",R700&lt;=65,"Older Adults",R700&gt;65,"Above 65")</f>
        <v>Middle-Aged Adults</v>
      </c>
    </row>
    <row r="701" spans="2:19" ht="15.5" hidden="1" x14ac:dyDescent="0.35">
      <c r="B701" s="11" t="s">
        <v>1671</v>
      </c>
      <c r="C701" s="12" t="str">
        <f>VLOOKUP(B701,'Customer Names'!A$2:D$2336,3,0)</f>
        <v xml:space="preserve">  Maria M</v>
      </c>
      <c r="D701" s="12" cm="1">
        <f t="array" ref="D701:L701">_xlfn.XLOOKUP(B701,'Medical Examinations'!A$2:A$2336,'Medical Examinations'!B$2:J$2336)</f>
        <v>26.695</v>
      </c>
      <c r="E701" s="12">
        <v>10.14</v>
      </c>
      <c r="F701" s="12" t="str">
        <v>yes</v>
      </c>
      <c r="G701" s="12" t="str">
        <v>No</v>
      </c>
      <c r="H701" s="12" t="str">
        <v>Yes</v>
      </c>
      <c r="I701" s="12">
        <v>1</v>
      </c>
      <c r="J701" s="12" t="str">
        <v>No</v>
      </c>
      <c r="K701" s="12" t="str">
        <v>Overweight</v>
      </c>
      <c r="L701" s="12" t="str">
        <v>Diabetes</v>
      </c>
      <c r="M701" s="12" t="str" cm="1">
        <f t="array" ref="M701:R701">_xlfn.XLOOKUP(B701,'Hospitalisation Details'!A$2:A$2344,'Hospitalisation Details'!E$2:J$2344)</f>
        <v>16-Jul-1963</v>
      </c>
      <c r="N701" s="13">
        <v>14382.71</v>
      </c>
      <c r="O701" s="12" t="str">
        <v>tier - 2</v>
      </c>
      <c r="P701" s="12" t="str">
        <v>tier - 2</v>
      </c>
      <c r="Q701" s="12" t="str">
        <v>R1012</v>
      </c>
      <c r="R701" s="12">
        <v>59</v>
      </c>
      <c r="S701" s="12" t="str" cm="1">
        <f t="array" ref="S701">_xlfn.IFS(R701&lt;18,"Below 18",R701&lt;=29,"Young Adults",R701&lt;=44,"Adults",R701&lt;=59,"Middle-Aged Adults",R701&lt;=65,"Older Adults",R701&gt;65,"Above 65")</f>
        <v>Middle-Aged Adults</v>
      </c>
    </row>
    <row r="702" spans="2:19" ht="15.5" hidden="1" x14ac:dyDescent="0.35">
      <c r="B702" s="11" t="s">
        <v>1670</v>
      </c>
      <c r="C702" s="12" t="str">
        <f>VLOOKUP(B702,'Customer Names'!A$2:D$2336,3,0)</f>
        <v xml:space="preserve">  Daven W</v>
      </c>
      <c r="D702" s="12" cm="1">
        <f t="array" ref="D702:L702">_xlfn.XLOOKUP(B702,'Medical Examinations'!A$2:A$2336,'Medical Examinations'!B$2:J$2336)</f>
        <v>32.799999999999997</v>
      </c>
      <c r="E702" s="12">
        <v>6.06</v>
      </c>
      <c r="F702" s="12" t="str">
        <v>yes</v>
      </c>
      <c r="G702" s="12" t="str">
        <v>No</v>
      </c>
      <c r="H702" s="12" t="str">
        <v>No</v>
      </c>
      <c r="I702" s="12">
        <v>1</v>
      </c>
      <c r="J702" s="12" t="str">
        <v>No</v>
      </c>
      <c r="K702" s="12" t="str">
        <v>Obesity</v>
      </c>
      <c r="L702" s="12" t="str">
        <v>Pre-Diabetes</v>
      </c>
      <c r="M702" s="12" t="str" cm="1">
        <f t="array" ref="M702:R702">_xlfn.XLOOKUP(B702,'Hospitalisation Details'!A$2:A$2344,'Hospitalisation Details'!E$2:J$2344)</f>
        <v>16-Nov-1988</v>
      </c>
      <c r="N702" s="13">
        <v>14358.36</v>
      </c>
      <c r="O702" s="12" t="str">
        <v>tier - 2</v>
      </c>
      <c r="P702" s="12" t="str">
        <v>tier - 2</v>
      </c>
      <c r="Q702" s="12" t="str">
        <v>R1011</v>
      </c>
      <c r="R702" s="12">
        <v>34</v>
      </c>
      <c r="S702" s="12" t="str" cm="1">
        <f t="array" ref="S702">_xlfn.IFS(R702&lt;18,"Below 18",R702&lt;=29,"Young Adults",R702&lt;=44,"Adults",R702&lt;=59,"Middle-Aged Adults",R702&lt;=65,"Older Adults",R702&gt;65,"Above 65")</f>
        <v>Adults</v>
      </c>
    </row>
    <row r="703" spans="2:19" ht="15.5" hidden="1" x14ac:dyDescent="0.35">
      <c r="B703" s="11" t="s">
        <v>1669</v>
      </c>
      <c r="C703" s="12" t="str">
        <f>VLOOKUP(B703,'Customer Names'!A$2:D$2336,3,0)</f>
        <v xml:space="preserve">  Brianne</v>
      </c>
      <c r="D703" s="12" cm="1">
        <f t="array" ref="D703:L703">_xlfn.XLOOKUP(B703,'Medical Examinations'!A$2:A$2336,'Medical Examinations'!B$2:J$2336)</f>
        <v>35.869999999999997</v>
      </c>
      <c r="E703" s="12">
        <v>9.91</v>
      </c>
      <c r="F703" s="12" t="str">
        <v>yes</v>
      </c>
      <c r="G703" s="12" t="str">
        <v>No</v>
      </c>
      <c r="H703" s="12" t="str">
        <v>No</v>
      </c>
      <c r="I703" s="12">
        <v>0</v>
      </c>
      <c r="J703" s="12" t="str">
        <v>No</v>
      </c>
      <c r="K703" s="12" t="str">
        <v>Overweight</v>
      </c>
      <c r="L703" s="12" t="str">
        <v>Diabetes</v>
      </c>
      <c r="M703" s="12" t="str" cm="1">
        <f t="array" ref="M703:R703">_xlfn.XLOOKUP(B703,'Hospitalisation Details'!A$2:A$2344,'Hospitalisation Details'!E$2:J$2344)</f>
        <v>10-Oct-1967</v>
      </c>
      <c r="N703" s="13">
        <v>14355.43</v>
      </c>
      <c r="O703" s="12" t="str">
        <v>tier - 2</v>
      </c>
      <c r="P703" s="12" t="str">
        <v>tier - 1</v>
      </c>
      <c r="Q703" s="12" t="str">
        <v>R1026</v>
      </c>
      <c r="R703" s="12">
        <v>55</v>
      </c>
      <c r="S703" s="12" t="str" cm="1">
        <f t="array" ref="S703">_xlfn.IFS(R703&lt;18,"Below 18",R703&lt;=29,"Young Adults",R703&lt;=44,"Adults",R703&lt;=59,"Middle-Aged Adults",R703&lt;=65,"Older Adults",R703&gt;65,"Above 65")</f>
        <v>Middle-Aged Adults</v>
      </c>
    </row>
    <row r="704" spans="2:19" ht="15.5" hidden="1" x14ac:dyDescent="0.35">
      <c r="B704" s="11" t="s">
        <v>1668</v>
      </c>
      <c r="C704" s="12" t="str">
        <f>VLOOKUP(B704,'Customer Names'!A$2:D$2336,3,0)</f>
        <v xml:space="preserve">  Hiroki</v>
      </c>
      <c r="D704" s="12" cm="1">
        <f t="array" ref="D704:L704">_xlfn.XLOOKUP(B704,'Medical Examinations'!A$2:A$2336,'Medical Examinations'!B$2:J$2336)</f>
        <v>21.66</v>
      </c>
      <c r="E704" s="12">
        <v>4.1399999999999997</v>
      </c>
      <c r="F704" s="12" t="str">
        <v>yes</v>
      </c>
      <c r="G704" s="12" t="str">
        <v>No</v>
      </c>
      <c r="H704" s="12" t="str">
        <v>No</v>
      </c>
      <c r="I704" s="12">
        <v>2</v>
      </c>
      <c r="J704" s="12" t="str">
        <v>No</v>
      </c>
      <c r="K704" s="12" t="str">
        <v>Obesity</v>
      </c>
      <c r="L704" s="12" t="str">
        <v>Normal</v>
      </c>
      <c r="M704" s="12" t="str" cm="1">
        <f t="array" ref="M704:R704">_xlfn.XLOOKUP(B704,'Hospitalisation Details'!A$2:A$2344,'Hospitalisation Details'!E$2:J$2344)</f>
        <v>24-Dec-1959</v>
      </c>
      <c r="N704" s="13">
        <v>14349.85</v>
      </c>
      <c r="O704" s="12" t="str">
        <v>tier - 2</v>
      </c>
      <c r="P704" s="12" t="str">
        <v>tier - 2</v>
      </c>
      <c r="Q704" s="12" t="str">
        <v>R1012</v>
      </c>
      <c r="R704" s="12">
        <v>63</v>
      </c>
      <c r="S704" s="12" t="str" cm="1">
        <f t="array" ref="S704">_xlfn.IFS(R704&lt;18,"Below 18",R704&lt;=29,"Young Adults",R704&lt;=44,"Adults",R704&lt;=59,"Middle-Aged Adults",R704&lt;=65,"Older Adults",R704&gt;65,"Above 65")</f>
        <v>Older Adults</v>
      </c>
    </row>
    <row r="705" spans="2:19" ht="15.5" hidden="1" x14ac:dyDescent="0.35">
      <c r="B705" s="11" t="s">
        <v>1667</v>
      </c>
      <c r="C705" s="12" t="str">
        <f>VLOOKUP(B705,'Customer Names'!A$2:D$2336,3,0)</f>
        <v xml:space="preserve">  Anders</v>
      </c>
      <c r="D705" s="12" cm="1">
        <f t="array" ref="D705:L705">_xlfn.XLOOKUP(B705,'Medical Examinations'!A$2:A$2336,'Medical Examinations'!B$2:J$2336)</f>
        <v>37.72</v>
      </c>
      <c r="E705" s="12">
        <v>4.38</v>
      </c>
      <c r="F705" s="12" t="str">
        <v>yes</v>
      </c>
      <c r="G705" s="12" t="str">
        <v>No</v>
      </c>
      <c r="H705" s="12" t="str">
        <v>Yes</v>
      </c>
      <c r="I705" s="12">
        <v>1</v>
      </c>
      <c r="J705" s="12" t="str">
        <v>No</v>
      </c>
      <c r="K705" s="12" t="str">
        <v>Obesity</v>
      </c>
      <c r="L705" s="12" t="str">
        <v>Normal</v>
      </c>
      <c r="M705" s="12" t="str" cm="1">
        <f t="array" ref="M705:R705">_xlfn.XLOOKUP(B705,'Hospitalisation Details'!A$2:A$2344,'Hospitalisation Details'!E$2:J$2344)</f>
        <v>26-Sep-1969</v>
      </c>
      <c r="N705" s="13">
        <v>14337.91</v>
      </c>
      <c r="O705" s="12" t="str">
        <v>tier - 2</v>
      </c>
      <c r="P705" s="12" t="str">
        <v>tier - 3</v>
      </c>
      <c r="Q705" s="12" t="str">
        <v>R1022</v>
      </c>
      <c r="R705" s="12">
        <v>53</v>
      </c>
      <c r="S705" s="12" t="str" cm="1">
        <f t="array" ref="S705">_xlfn.IFS(R705&lt;18,"Below 18",R705&lt;=29,"Young Adults",R705&lt;=44,"Adults",R705&lt;=59,"Middle-Aged Adults",R705&lt;=65,"Older Adults",R705&gt;65,"Above 65")</f>
        <v>Middle-Aged Adults</v>
      </c>
    </row>
    <row r="706" spans="2:19" ht="15.5" hidden="1" x14ac:dyDescent="0.35">
      <c r="B706" s="11" t="s">
        <v>1666</v>
      </c>
      <c r="C706" s="12" t="str">
        <f>VLOOKUP(B706,'Customer Names'!A$2:D$2336,3,0)</f>
        <v xml:space="preserve">  Danielle</v>
      </c>
      <c r="D706" s="12" cm="1">
        <f t="array" ref="D706:L706">_xlfn.XLOOKUP(B706,'Medical Examinations'!A$2:A$2336,'Medical Examinations'!B$2:J$2336)</f>
        <v>39.700000000000003</v>
      </c>
      <c r="E706" s="12">
        <v>9.83</v>
      </c>
      <c r="F706" s="12" t="str">
        <v>No</v>
      </c>
      <c r="G706" s="12" t="str">
        <v>No</v>
      </c>
      <c r="H706" s="12" t="str">
        <v>No</v>
      </c>
      <c r="I706" s="12">
        <v>3</v>
      </c>
      <c r="J706" s="12" t="str">
        <v>No</v>
      </c>
      <c r="K706" s="12" t="str">
        <v>Overweight</v>
      </c>
      <c r="L706" s="12" t="str">
        <v>Diabetes</v>
      </c>
      <c r="M706" s="12" t="str" cm="1">
        <f t="array" ref="M706:R706">_xlfn.XLOOKUP(B706,'Hospitalisation Details'!A$2:A$2344,'Hospitalisation Details'!E$2:J$2344)</f>
        <v>10-Jul-1958</v>
      </c>
      <c r="N706" s="13">
        <v>14319.03</v>
      </c>
      <c r="O706" s="12" t="str">
        <v>tier - 2</v>
      </c>
      <c r="P706" s="12" t="str">
        <v>tier - 2</v>
      </c>
      <c r="Q706" s="12" t="str">
        <v>R1011</v>
      </c>
      <c r="R706" s="12">
        <v>64</v>
      </c>
      <c r="S706" s="12" t="str" cm="1">
        <f t="array" ref="S706">_xlfn.IFS(R706&lt;18,"Below 18",R706&lt;=29,"Young Adults",R706&lt;=44,"Adults",R706&lt;=59,"Middle-Aged Adults",R706&lt;=65,"Older Adults",R706&gt;65,"Above 65")</f>
        <v>Older Adults</v>
      </c>
    </row>
    <row r="707" spans="2:19" ht="15.5" hidden="1" x14ac:dyDescent="0.35">
      <c r="B707" s="11" t="s">
        <v>1665</v>
      </c>
      <c r="C707" s="12" t="str">
        <f>VLOOKUP(B707,'Customer Names'!A$2:D$2336,3,0)</f>
        <v xml:space="preserve">  Candace N</v>
      </c>
      <c r="D707" s="12" cm="1">
        <f t="array" ref="D707:L707">_xlfn.XLOOKUP(B707,'Medical Examinations'!A$2:A$2336,'Medical Examinations'!B$2:J$2336)</f>
        <v>35.97</v>
      </c>
      <c r="E707" s="12">
        <v>11.08</v>
      </c>
      <c r="F707" s="12" t="str">
        <v>No</v>
      </c>
      <c r="G707" s="12" t="str">
        <v>No</v>
      </c>
      <c r="H707" s="12" t="str">
        <v>No</v>
      </c>
      <c r="I707" s="12">
        <v>3</v>
      </c>
      <c r="J707" s="12" t="str">
        <v>No</v>
      </c>
      <c r="K707" s="12" t="str">
        <v>Obesity</v>
      </c>
      <c r="L707" s="12" t="str">
        <v>Diabetes</v>
      </c>
      <c r="M707" s="12" t="str" cm="1">
        <f t="array" ref="M707:R707">_xlfn.XLOOKUP(B707,'Hospitalisation Details'!A$2:A$2344,'Hospitalisation Details'!E$2:J$2344)</f>
        <v>15-Oct-1958</v>
      </c>
      <c r="N707" s="13">
        <v>14313.85</v>
      </c>
      <c r="O707" s="12" t="str">
        <v>tier - 2</v>
      </c>
      <c r="P707" s="12" t="str">
        <v>tier - 3</v>
      </c>
      <c r="Q707" s="12" t="str">
        <v>R1013</v>
      </c>
      <c r="R707" s="12">
        <v>64</v>
      </c>
      <c r="S707" s="12" t="str" cm="1">
        <f t="array" ref="S707">_xlfn.IFS(R707&lt;18,"Below 18",R707&lt;=29,"Young Adults",R707&lt;=44,"Adults",R707&lt;=59,"Middle-Aged Adults",R707&lt;=65,"Older Adults",R707&gt;65,"Above 65")</f>
        <v>Older Adults</v>
      </c>
    </row>
    <row r="708" spans="2:19" ht="15.5" hidden="1" x14ac:dyDescent="0.35">
      <c r="B708" s="11" t="s">
        <v>1664</v>
      </c>
      <c r="C708" s="12" t="str">
        <f>VLOOKUP(B708,'Customer Names'!A$2:D$2336,3,0)</f>
        <v xml:space="preserve">  Bruno F</v>
      </c>
      <c r="D708" s="12" cm="1">
        <f t="array" ref="D708:L708">_xlfn.XLOOKUP(B708,'Medical Examinations'!A$2:A$2336,'Medical Examinations'!B$2:J$2336)</f>
        <v>37.85</v>
      </c>
      <c r="E708" s="12">
        <v>11.01</v>
      </c>
      <c r="F708" s="12" t="str">
        <v>No</v>
      </c>
      <c r="G708" s="12" t="str">
        <v>No</v>
      </c>
      <c r="H708" s="12" t="str">
        <v>No</v>
      </c>
      <c r="I708" s="12">
        <v>0</v>
      </c>
      <c r="J708" s="12" t="str">
        <v>No</v>
      </c>
      <c r="K708" s="12" t="str">
        <v>Obesity</v>
      </c>
      <c r="L708" s="12" t="str">
        <v>Diabetes</v>
      </c>
      <c r="M708" s="12" t="str" cm="1">
        <f t="array" ref="M708:R708">_xlfn.XLOOKUP(B708,'Hospitalisation Details'!A$2:A$2344,'Hospitalisation Details'!E$2:J$2344)</f>
        <v>15-Dec-1968</v>
      </c>
      <c r="N708" s="13">
        <v>14285.9</v>
      </c>
      <c r="O708" s="12" t="str">
        <v>tier - 2</v>
      </c>
      <c r="P708" s="12" t="str">
        <v>tier - 3</v>
      </c>
      <c r="Q708" s="12" t="str">
        <v>R1012</v>
      </c>
      <c r="R708" s="12">
        <v>54</v>
      </c>
      <c r="S708" s="12" t="str" cm="1">
        <f t="array" ref="S708">_xlfn.IFS(R708&lt;18,"Below 18",R708&lt;=29,"Young Adults",R708&lt;=44,"Adults",R708&lt;=59,"Middle-Aged Adults",R708&lt;=65,"Older Adults",R708&gt;65,"Above 65")</f>
        <v>Middle-Aged Adults</v>
      </c>
    </row>
    <row r="709" spans="2:19" ht="15.5" hidden="1" x14ac:dyDescent="0.35">
      <c r="B709" s="11" t="s">
        <v>1663</v>
      </c>
      <c r="C709" s="12" t="str">
        <f>VLOOKUP(B709,'Customer Names'!A$2:D$2336,3,0)</f>
        <v xml:space="preserve">  Emily</v>
      </c>
      <c r="D709" s="12" cm="1">
        <f t="array" ref="D709:L709">_xlfn.XLOOKUP(B709,'Medical Examinations'!A$2:A$2336,'Medical Examinations'!B$2:J$2336)</f>
        <v>21.66</v>
      </c>
      <c r="E709" s="12">
        <v>4.37</v>
      </c>
      <c r="F709" s="12" t="str">
        <v>No</v>
      </c>
      <c r="G709" s="12" t="str">
        <v>yes</v>
      </c>
      <c r="H709" s="12" t="str">
        <v>No</v>
      </c>
      <c r="I709" s="12">
        <v>1</v>
      </c>
      <c r="J709" s="12" t="str">
        <v>yes</v>
      </c>
      <c r="K709" s="12" t="str">
        <v>Obesity</v>
      </c>
      <c r="L709" s="12" t="str">
        <v>Normal</v>
      </c>
      <c r="M709" s="12" t="str" cm="1">
        <f t="array" ref="M709:R709">_xlfn.XLOOKUP(B709,'Hospitalisation Details'!A$2:A$2344,'Hospitalisation Details'!E$2:J$2344)</f>
        <v>6-Sep-2004</v>
      </c>
      <c r="N709" s="13">
        <v>14283.46</v>
      </c>
      <c r="O709" s="12" t="str">
        <v>tier - 2</v>
      </c>
      <c r="P709" s="12" t="str">
        <v>tier - 2</v>
      </c>
      <c r="Q709" s="12" t="str">
        <v>R1024</v>
      </c>
      <c r="R709" s="12">
        <v>18</v>
      </c>
      <c r="S709" s="12" t="str" cm="1">
        <f t="array" ref="S709">_xlfn.IFS(R709&lt;18,"Below 18",R709&lt;=29,"Young Adults",R709&lt;=44,"Adults",R709&lt;=59,"Middle-Aged Adults",R709&lt;=65,"Older Adults",R709&gt;65,"Above 65")</f>
        <v>Young Adults</v>
      </c>
    </row>
    <row r="710" spans="2:19" ht="15.5" hidden="1" x14ac:dyDescent="0.35">
      <c r="B710" s="11" t="s">
        <v>1662</v>
      </c>
      <c r="C710" s="12" t="str">
        <f>VLOOKUP(B710,'Customer Names'!A$2:D$2336,3,0)</f>
        <v xml:space="preserve">  Katie</v>
      </c>
      <c r="D710" s="12" cm="1">
        <f t="array" ref="D710:L710">_xlfn.XLOOKUP(B710,'Medical Examinations'!A$2:A$2336,'Medical Examinations'!B$2:J$2336)</f>
        <v>39.369999999999997</v>
      </c>
      <c r="E710" s="12">
        <v>5.91</v>
      </c>
      <c r="F710" s="12" t="str">
        <v>No</v>
      </c>
      <c r="G710" s="12" t="str">
        <v>No</v>
      </c>
      <c r="H710" s="12" t="str">
        <v>No</v>
      </c>
      <c r="I710" s="12">
        <v>2</v>
      </c>
      <c r="J710" s="12" t="str">
        <v>No</v>
      </c>
      <c r="K710" s="12" t="str">
        <v>Underweight</v>
      </c>
      <c r="L710" s="12" t="str">
        <v>Pre-Diabetes</v>
      </c>
      <c r="M710" s="12" t="str" cm="1">
        <f t="array" ref="M710:R710">_xlfn.XLOOKUP(B710,'Hospitalisation Details'!A$2:A$2344,'Hospitalisation Details'!E$2:J$2344)</f>
        <v>13-Jul-1972</v>
      </c>
      <c r="N710" s="13">
        <v>14258.33</v>
      </c>
      <c r="O710" s="12" t="str">
        <v>tier - 2</v>
      </c>
      <c r="P710" s="12" t="str">
        <v>tier - 2</v>
      </c>
      <c r="Q710" s="12" t="str">
        <v>R1026</v>
      </c>
      <c r="R710" s="12">
        <v>50</v>
      </c>
      <c r="S710" s="12" t="str" cm="1">
        <f t="array" ref="S710">_xlfn.IFS(R710&lt;18,"Below 18",R710&lt;=29,"Young Adults",R710&lt;=44,"Adults",R710&lt;=59,"Middle-Aged Adults",R710&lt;=65,"Older Adults",R710&gt;65,"Above 65")</f>
        <v>Middle-Aged Adults</v>
      </c>
    </row>
    <row r="711" spans="2:19" ht="15.5" hidden="1" x14ac:dyDescent="0.35">
      <c r="B711" s="11" t="s">
        <v>1661</v>
      </c>
      <c r="C711" s="12" t="str">
        <f>VLOOKUP(B711,'Customer Names'!A$2:D$2336,3,0)</f>
        <v xml:space="preserve">  Sally</v>
      </c>
      <c r="D711" s="12" cm="1">
        <f t="array" ref="D711:L711">_xlfn.XLOOKUP(B711,'Medical Examinations'!A$2:A$2336,'Medical Examinations'!B$2:J$2336)</f>
        <v>40.880000000000003</v>
      </c>
      <c r="E711" s="12">
        <v>7.65</v>
      </c>
      <c r="F711" s="12" t="str">
        <v>No</v>
      </c>
      <c r="G711" s="12" t="str">
        <v>No</v>
      </c>
      <c r="H711" s="12" t="str">
        <v>No</v>
      </c>
      <c r="I711" s="12">
        <v>0</v>
      </c>
      <c r="J711" s="12" t="str">
        <v>No</v>
      </c>
      <c r="K711" s="12" t="str">
        <v>Obesity</v>
      </c>
      <c r="L711" s="12" t="str">
        <v>Diabetes</v>
      </c>
      <c r="M711" s="12" t="str" cm="1">
        <f t="array" ref="M711:R711">_xlfn.XLOOKUP(B711,'Hospitalisation Details'!A$2:A$2344,'Hospitalisation Details'!E$2:J$2344)</f>
        <v>26-Dec-1974</v>
      </c>
      <c r="N711" s="13">
        <v>14256.79</v>
      </c>
      <c r="O711" s="12" t="str">
        <v>tier - 2</v>
      </c>
      <c r="P711" s="12" t="str">
        <v>tier - 2</v>
      </c>
      <c r="Q711" s="12" t="str">
        <v>R1026</v>
      </c>
      <c r="R711" s="12">
        <v>48</v>
      </c>
      <c r="S711" s="12" t="str" cm="1">
        <f t="array" ref="S711">_xlfn.IFS(R711&lt;18,"Below 18",R711&lt;=29,"Young Adults",R711&lt;=44,"Adults",R711&lt;=59,"Middle-Aged Adults",R711&lt;=65,"Older Adults",R711&gt;65,"Above 65")</f>
        <v>Middle-Aged Adults</v>
      </c>
    </row>
    <row r="712" spans="2:19" ht="15.5" hidden="1" x14ac:dyDescent="0.35">
      <c r="B712" s="11" t="s">
        <v>1660</v>
      </c>
      <c r="C712" s="12" t="str">
        <f>VLOOKUP(B712,'Customer Names'!A$2:D$2336,3,0)</f>
        <v xml:space="preserve">  Meaghan J</v>
      </c>
      <c r="D712" s="12" cm="1">
        <f t="array" ref="D712:L712">_xlfn.XLOOKUP(B712,'Medical Examinations'!A$2:A$2336,'Medical Examinations'!B$2:J$2336)</f>
        <v>26.22</v>
      </c>
      <c r="E712" s="12">
        <v>5.37</v>
      </c>
      <c r="F712" s="12" t="str">
        <v>yes</v>
      </c>
      <c r="G712" s="12" t="str">
        <v>No</v>
      </c>
      <c r="H712" s="12" t="str">
        <v>No</v>
      </c>
      <c r="I712" s="12">
        <v>2</v>
      </c>
      <c r="J712" s="12" t="str">
        <v>No</v>
      </c>
      <c r="K712" s="12" t="str">
        <v>Obesity</v>
      </c>
      <c r="L712" s="12" t="str">
        <v>Normal</v>
      </c>
      <c r="M712" s="12" t="str" cm="1">
        <f t="array" ref="M712:R712">_xlfn.XLOOKUP(B712,'Hospitalisation Details'!A$2:A$2344,'Hospitalisation Details'!E$2:J$2344)</f>
        <v>8-Nov-1959</v>
      </c>
      <c r="N712" s="13">
        <v>14256.19</v>
      </c>
      <c r="O712" s="12" t="str">
        <v>tier - 2</v>
      </c>
      <c r="P712" s="12" t="str">
        <v>tier - 3</v>
      </c>
      <c r="Q712" s="12" t="str">
        <v>R1012</v>
      </c>
      <c r="R712" s="12">
        <v>63</v>
      </c>
      <c r="S712" s="12" t="str" cm="1">
        <f t="array" ref="S712">_xlfn.IFS(R712&lt;18,"Below 18",R712&lt;=29,"Young Adults",R712&lt;=44,"Adults",R712&lt;=59,"Middle-Aged Adults",R712&lt;=65,"Older Adults",R712&gt;65,"Above 65")</f>
        <v>Older Adults</v>
      </c>
    </row>
    <row r="713" spans="2:19" ht="15.5" hidden="1" x14ac:dyDescent="0.35">
      <c r="B713" s="11" t="s">
        <v>1659</v>
      </c>
      <c r="C713" s="12" t="str">
        <f>VLOOKUP(B713,'Customer Names'!A$2:D$2336,3,0)</f>
        <v xml:space="preserve">  Rina</v>
      </c>
      <c r="D713" s="12" cm="1">
        <f t="array" ref="D713:L713">_xlfn.XLOOKUP(B713,'Medical Examinations'!A$2:A$2336,'Medical Examinations'!B$2:J$2336)</f>
        <v>25.08</v>
      </c>
      <c r="E713" s="12">
        <v>5.75</v>
      </c>
      <c r="F713" s="12" t="str">
        <v>yes</v>
      </c>
      <c r="G713" s="12" t="str">
        <v>No</v>
      </c>
      <c r="H713" s="12" t="str">
        <v>No</v>
      </c>
      <c r="I713" s="12">
        <v>2</v>
      </c>
      <c r="J713" s="12" t="str">
        <v>No</v>
      </c>
      <c r="K713" s="12" t="str">
        <v>Normal Weight</v>
      </c>
      <c r="L713" s="12" t="str">
        <v>Pre-Diabetes</v>
      </c>
      <c r="M713" s="12" t="str" cm="1">
        <f t="array" ref="M713:R713">_xlfn.XLOOKUP(B713,'Hospitalisation Details'!A$2:A$2344,'Hospitalisation Details'!E$2:J$2344)</f>
        <v>10-Oct-1959</v>
      </c>
      <c r="N713" s="13">
        <v>14254.61</v>
      </c>
      <c r="O713" s="12" t="str">
        <v>tier - 2</v>
      </c>
      <c r="P713" s="12" t="str">
        <v>tier - 1</v>
      </c>
      <c r="Q713" s="12" t="str">
        <v>R1012</v>
      </c>
      <c r="R713" s="12">
        <v>63</v>
      </c>
      <c r="S713" s="12" t="str" cm="1">
        <f t="array" ref="S713">_xlfn.IFS(R713&lt;18,"Below 18",R713&lt;=29,"Young Adults",R713&lt;=44,"Adults",R713&lt;=59,"Middle-Aged Adults",R713&lt;=65,"Older Adults",R713&gt;65,"Above 65")</f>
        <v>Older Adults</v>
      </c>
    </row>
    <row r="714" spans="2:19" ht="15.5" hidden="1" x14ac:dyDescent="0.35">
      <c r="B714" s="11" t="s">
        <v>1658</v>
      </c>
      <c r="C714" s="12" t="str">
        <f>VLOOKUP(B714,'Customer Names'!A$2:D$2336,3,0)</f>
        <v xml:space="preserve">  Kristin P</v>
      </c>
      <c r="D714" s="12" cm="1">
        <f t="array" ref="D714:L714">_xlfn.XLOOKUP(B714,'Medical Examinations'!A$2:A$2336,'Medical Examinations'!B$2:J$2336)</f>
        <v>39.1</v>
      </c>
      <c r="E714" s="12">
        <v>6.79</v>
      </c>
      <c r="F714" s="12" t="str">
        <v>yes</v>
      </c>
      <c r="G714" s="12" t="str">
        <v>No</v>
      </c>
      <c r="H714" s="12" t="str">
        <v>No</v>
      </c>
      <c r="I714" s="12">
        <v>2</v>
      </c>
      <c r="J714" s="12" t="str">
        <v>No</v>
      </c>
      <c r="K714" s="12" t="str">
        <v>Obesity</v>
      </c>
      <c r="L714" s="12" t="str">
        <v>Diabetes</v>
      </c>
      <c r="M714" s="12" t="str" cm="1">
        <f t="array" ref="M714:R714">_xlfn.XLOOKUP(B714,'Hospitalisation Details'!A$2:A$2344,'Hospitalisation Details'!E$2:J$2344)</f>
        <v>25-Sep-1961</v>
      </c>
      <c r="N714" s="13">
        <v>14235.07</v>
      </c>
      <c r="O714" s="12" t="str">
        <v>tier - 2</v>
      </c>
      <c r="P714" s="12" t="str">
        <v>tier - 1</v>
      </c>
      <c r="Q714" s="12" t="str">
        <v>R1011</v>
      </c>
      <c r="R714" s="12">
        <v>61</v>
      </c>
      <c r="S714" s="12" t="str" cm="1">
        <f t="array" ref="S714">_xlfn.IFS(R714&lt;18,"Below 18",R714&lt;=29,"Young Adults",R714&lt;=44,"Adults",R714&lt;=59,"Middle-Aged Adults",R714&lt;=65,"Older Adults",R714&gt;65,"Above 65")</f>
        <v>Older Adults</v>
      </c>
    </row>
    <row r="715" spans="2:19" ht="15.5" hidden="1" x14ac:dyDescent="0.35">
      <c r="B715" s="11" t="s">
        <v>1657</v>
      </c>
      <c r="C715" s="12" t="str">
        <f>VLOOKUP(B715,'Customer Names'!A$2:D$2336,3,0)</f>
        <v xml:space="preserve">  Albert</v>
      </c>
      <c r="D715" s="12" cm="1">
        <f t="array" ref="D715:L715">_xlfn.XLOOKUP(B715,'Medical Examinations'!A$2:A$2336,'Medical Examinations'!B$2:J$2336)</f>
        <v>37.905000000000001</v>
      </c>
      <c r="E715" s="12">
        <v>7.03</v>
      </c>
      <c r="F715" s="12" t="str">
        <v>No</v>
      </c>
      <c r="G715" s="12" t="str">
        <v>No</v>
      </c>
      <c r="H715" s="12" t="str">
        <v>No</v>
      </c>
      <c r="I715" s="12">
        <v>3</v>
      </c>
      <c r="J715" s="12" t="str">
        <v>No</v>
      </c>
      <c r="K715" s="12" t="str">
        <v>Obesity</v>
      </c>
      <c r="L715" s="12" t="str">
        <v>Diabetes</v>
      </c>
      <c r="M715" s="12" t="str" cm="1">
        <f t="array" ref="M715:R715">_xlfn.XLOOKUP(B715,'Hospitalisation Details'!A$2:A$2344,'Hospitalisation Details'!E$2:J$2344)</f>
        <v>21-Sep-1958</v>
      </c>
      <c r="N715" s="13">
        <v>14210.54</v>
      </c>
      <c r="O715" s="12" t="str">
        <v>tier - 2</v>
      </c>
      <c r="P715" s="12" t="str">
        <v>tier - 2</v>
      </c>
      <c r="Q715" s="12" t="str">
        <v>R1012</v>
      </c>
      <c r="R715" s="12">
        <v>64</v>
      </c>
      <c r="S715" s="12" t="str" cm="1">
        <f t="array" ref="S715">_xlfn.IFS(R715&lt;18,"Below 18",R715&lt;=29,"Young Adults",R715&lt;=44,"Adults",R715&lt;=59,"Middle-Aged Adults",R715&lt;=65,"Older Adults",R715&gt;65,"Above 65")</f>
        <v>Older Adults</v>
      </c>
    </row>
    <row r="716" spans="2:19" ht="15.5" hidden="1" x14ac:dyDescent="0.35">
      <c r="B716" s="11" t="s">
        <v>1656</v>
      </c>
      <c r="C716" s="12" t="str">
        <f>VLOOKUP(B716,'Customer Names'!A$2:D$2336,3,0)</f>
        <v xml:space="preserve">  Ashley</v>
      </c>
      <c r="D716" s="12" cm="1">
        <f t="array" ref="D716:L716">_xlfn.XLOOKUP(B716,'Medical Examinations'!A$2:A$2336,'Medical Examinations'!B$2:J$2336)</f>
        <v>43.35</v>
      </c>
      <c r="E716" s="12">
        <v>5.41</v>
      </c>
      <c r="F716" s="12" t="str">
        <v>yes</v>
      </c>
      <c r="G716" s="12" t="str">
        <v>No</v>
      </c>
      <c r="H716" s="12" t="str">
        <v>Yes</v>
      </c>
      <c r="I716" s="12">
        <v>1</v>
      </c>
      <c r="J716" s="12" t="str">
        <v>No</v>
      </c>
      <c r="K716" s="12" t="str">
        <v>Obesity</v>
      </c>
      <c r="L716" s="12" t="str">
        <v>Normal</v>
      </c>
      <c r="M716" s="12" t="str" cm="1">
        <f t="array" ref="M716:R716">_xlfn.XLOOKUP(B716,'Hospitalisation Details'!A$2:A$2344,'Hospitalisation Details'!E$2:J$2344)</f>
        <v>17-Nov-1983</v>
      </c>
      <c r="N716" s="13">
        <v>14209.4</v>
      </c>
      <c r="O716" s="12" t="str">
        <v>tier - 2</v>
      </c>
      <c r="P716" s="12" t="str">
        <v>tier - 1</v>
      </c>
      <c r="Q716" s="12" t="str">
        <v>R1026</v>
      </c>
      <c r="R716" s="12">
        <v>39</v>
      </c>
      <c r="S716" s="12" t="str" cm="1">
        <f t="array" ref="S716">_xlfn.IFS(R716&lt;18,"Below 18",R716&lt;=29,"Young Adults",R716&lt;=44,"Adults",R716&lt;=59,"Middle-Aged Adults",R716&lt;=65,"Older Adults",R716&gt;65,"Above 65")</f>
        <v>Adults</v>
      </c>
    </row>
    <row r="717" spans="2:19" ht="15.5" hidden="1" x14ac:dyDescent="0.35">
      <c r="B717" s="11" t="s">
        <v>1655</v>
      </c>
      <c r="C717" s="12" t="str">
        <f>VLOOKUP(B717,'Customer Names'!A$2:D$2336,3,0)</f>
        <v xml:space="preserve">  Shannon L</v>
      </c>
      <c r="D717" s="12" cm="1">
        <f t="array" ref="D717:L717">_xlfn.XLOOKUP(B717,'Medical Examinations'!A$2:A$2336,'Medical Examinations'!B$2:J$2336)</f>
        <v>36.15</v>
      </c>
      <c r="E717" s="12">
        <v>8.0500000000000007</v>
      </c>
      <c r="F717" s="12" t="str">
        <v>No</v>
      </c>
      <c r="G717" s="12" t="str">
        <v>No</v>
      </c>
      <c r="H717" s="12" t="str">
        <v>No</v>
      </c>
      <c r="I717" s="12">
        <v>0</v>
      </c>
      <c r="J717" s="12" t="str">
        <v>No</v>
      </c>
      <c r="K717" s="12" t="str">
        <v>Obesity</v>
      </c>
      <c r="L717" s="12" t="str">
        <v>Diabetes</v>
      </c>
      <c r="M717" s="12" t="str" cm="1">
        <f t="array" ref="M717:R717">_xlfn.XLOOKUP(B717,'Hospitalisation Details'!A$2:A$2344,'Hospitalisation Details'!E$2:J$2344)</f>
        <v>25-Dec-1968</v>
      </c>
      <c r="N717" s="13">
        <v>14193.55</v>
      </c>
      <c r="O717" s="12" t="str">
        <v>tier - 2</v>
      </c>
      <c r="P717" s="12" t="str">
        <v>tier - 1</v>
      </c>
      <c r="Q717" s="12" t="str">
        <v>R1026</v>
      </c>
      <c r="R717" s="12">
        <v>54</v>
      </c>
      <c r="S717" s="12" t="str" cm="1">
        <f t="array" ref="S717">_xlfn.IFS(R717&lt;18,"Below 18",R717&lt;=29,"Young Adults",R717&lt;=44,"Adults",R717&lt;=59,"Middle-Aged Adults",R717&lt;=65,"Older Adults",R717&gt;65,"Above 65")</f>
        <v>Middle-Aged Adults</v>
      </c>
    </row>
    <row r="718" spans="2:19" ht="15.5" hidden="1" x14ac:dyDescent="0.35">
      <c r="B718" s="11" t="s">
        <v>1654</v>
      </c>
      <c r="C718" s="12" t="str">
        <f>VLOOKUP(B718,'Customer Names'!A$2:D$2336,3,0)</f>
        <v xml:space="preserve">  Amy B</v>
      </c>
      <c r="D718" s="12" cm="1">
        <f t="array" ref="D718:L718">_xlfn.XLOOKUP(B718,'Medical Examinations'!A$2:A$2336,'Medical Examinations'!B$2:J$2336)</f>
        <v>44.98</v>
      </c>
      <c r="E718" s="12">
        <v>5.94</v>
      </c>
      <c r="F718" s="12" t="str">
        <v>No</v>
      </c>
      <c r="G718" s="12" t="str">
        <v>No</v>
      </c>
      <c r="H718" s="12" t="str">
        <v>No</v>
      </c>
      <c r="I718" s="12">
        <v>1</v>
      </c>
      <c r="J718" s="12" t="str">
        <v>No</v>
      </c>
      <c r="K718" s="12" t="str">
        <v>Obesity</v>
      </c>
      <c r="L718" s="12" t="str">
        <v>Pre-Diabetes</v>
      </c>
      <c r="M718" s="12" t="str" cm="1">
        <f t="array" ref="M718:R718">_xlfn.XLOOKUP(B718,'Hospitalisation Details'!A$2:A$2344,'Hospitalisation Details'!E$2:J$2344)</f>
        <v>7-Jul-1984</v>
      </c>
      <c r="N718" s="13">
        <v>14152.46</v>
      </c>
      <c r="O718" s="12" t="str">
        <v>tier - 2</v>
      </c>
      <c r="P718" s="12" t="str">
        <v>tier - 1</v>
      </c>
      <c r="Q718" s="12" t="str">
        <v>R1012</v>
      </c>
      <c r="R718" s="12">
        <v>38</v>
      </c>
      <c r="S718" s="12" t="str" cm="1">
        <f t="array" ref="S718">_xlfn.IFS(R718&lt;18,"Below 18",R718&lt;=29,"Young Adults",R718&lt;=44,"Adults",R718&lt;=59,"Middle-Aged Adults",R718&lt;=65,"Older Adults",R718&gt;65,"Above 65")</f>
        <v>Adults</v>
      </c>
    </row>
    <row r="719" spans="2:19" ht="15.5" hidden="1" x14ac:dyDescent="0.35">
      <c r="B719" s="11" t="s">
        <v>1653</v>
      </c>
      <c r="C719" s="12" t="str">
        <f>VLOOKUP(B719,'Customer Names'!A$2:D$2336,3,0)</f>
        <v xml:space="preserve">  A Danielle</v>
      </c>
      <c r="D719" s="12" cm="1">
        <f t="array" ref="D719:L719">_xlfn.XLOOKUP(B719,'Medical Examinations'!A$2:A$2336,'Medical Examinations'!B$2:J$2336)</f>
        <v>38.28</v>
      </c>
      <c r="E719" s="12">
        <v>5.51</v>
      </c>
      <c r="F719" s="12" t="str">
        <v>No</v>
      </c>
      <c r="G719" s="12" t="str">
        <v>yes</v>
      </c>
      <c r="H719" s="12" t="str">
        <v>No</v>
      </c>
      <c r="I719" s="12">
        <v>1</v>
      </c>
      <c r="J719" s="12" t="str">
        <v>No</v>
      </c>
      <c r="K719" s="12" t="str">
        <v>Obesity</v>
      </c>
      <c r="L719" s="12" t="str">
        <v>Normal</v>
      </c>
      <c r="M719" s="12" t="str" cm="1">
        <f t="array" ref="M719:R719">_xlfn.XLOOKUP(B719,'Hospitalisation Details'!A$2:A$2344,'Hospitalisation Details'!E$2:J$2344)</f>
        <v>6-Jul-2004</v>
      </c>
      <c r="N719" s="13">
        <v>14133.04</v>
      </c>
      <c r="O719" s="12" t="str">
        <v>tier - 2</v>
      </c>
      <c r="P719" s="12" t="str">
        <v>tier - 3</v>
      </c>
      <c r="Q719" s="12" t="str">
        <v>R1013</v>
      </c>
      <c r="R719" s="12">
        <v>18</v>
      </c>
      <c r="S719" s="12" t="str" cm="1">
        <f t="array" ref="S719">_xlfn.IFS(R719&lt;18,"Below 18",R719&lt;=29,"Young Adults",R719&lt;=44,"Adults",R719&lt;=59,"Middle-Aged Adults",R719&lt;=65,"Older Adults",R719&gt;65,"Above 65")</f>
        <v>Young Adults</v>
      </c>
    </row>
    <row r="720" spans="2:19" ht="15.5" hidden="1" x14ac:dyDescent="0.35">
      <c r="B720" s="11" t="s">
        <v>1652</v>
      </c>
      <c r="C720" s="12" t="str">
        <f>VLOOKUP(B720,'Customer Names'!A$2:D$2336,3,0)</f>
        <v xml:space="preserve">  Conrad F</v>
      </c>
      <c r="D720" s="12" cm="1">
        <f t="array" ref="D720:L720">_xlfn.XLOOKUP(B720,'Medical Examinations'!A$2:A$2336,'Medical Examinations'!B$2:J$2336)</f>
        <v>32.299999999999997</v>
      </c>
      <c r="E720" s="12">
        <v>6.55</v>
      </c>
      <c r="F720" s="12" t="str">
        <v>yes</v>
      </c>
      <c r="G720" s="12" t="str">
        <v>No</v>
      </c>
      <c r="H720" s="12" t="str">
        <v>No</v>
      </c>
      <c r="I720" s="12">
        <v>2</v>
      </c>
      <c r="J720" s="12" t="str">
        <v>No</v>
      </c>
      <c r="K720" s="12" t="str">
        <v>Overweight</v>
      </c>
      <c r="L720" s="12" t="str">
        <v>Diabetes</v>
      </c>
      <c r="M720" s="12" t="str" cm="1">
        <f t="array" ref="M720:R720">_xlfn.XLOOKUP(B720,'Hospitalisation Details'!A$2:A$2344,'Hospitalisation Details'!E$2:J$2344)</f>
        <v>14-Jun-1961</v>
      </c>
      <c r="N720" s="13">
        <v>14119.62</v>
      </c>
      <c r="O720" s="12" t="str">
        <v>tier - 2</v>
      </c>
      <c r="P720" s="12" t="str">
        <v>tier - 1</v>
      </c>
      <c r="Q720" s="12" t="str">
        <v>R1012</v>
      </c>
      <c r="R720" s="12">
        <v>61</v>
      </c>
      <c r="S720" s="12" t="str" cm="1">
        <f t="array" ref="S720">_xlfn.IFS(R720&lt;18,"Below 18",R720&lt;=29,"Young Adults",R720&lt;=44,"Adults",R720&lt;=59,"Middle-Aged Adults",R720&lt;=65,"Older Adults",R720&gt;65,"Above 65")</f>
        <v>Older Adults</v>
      </c>
    </row>
    <row r="721" spans="2:19" ht="15.5" hidden="1" x14ac:dyDescent="0.35">
      <c r="B721" s="11" t="s">
        <v>1651</v>
      </c>
      <c r="C721" s="12" t="str">
        <f>VLOOKUP(B721,'Customer Names'!A$2:D$2336,3,0)</f>
        <v xml:space="preserve">  Josh</v>
      </c>
      <c r="D721" s="12" cm="1">
        <f t="array" ref="D721:L721">_xlfn.XLOOKUP(B721,'Medical Examinations'!A$2:A$2336,'Medical Examinations'!B$2:J$2336)</f>
        <v>39.51</v>
      </c>
      <c r="E721" s="12">
        <v>5.79</v>
      </c>
      <c r="F721" s="12" t="str">
        <v>yes</v>
      </c>
      <c r="G721" s="12" t="str">
        <v>No</v>
      </c>
      <c r="H721" s="12" t="str">
        <v>No</v>
      </c>
      <c r="I721" s="12">
        <v>0</v>
      </c>
      <c r="J721" s="12" t="str">
        <v>No</v>
      </c>
      <c r="K721" s="12" t="str">
        <v>Overweight</v>
      </c>
      <c r="L721" s="12" t="str">
        <v>Pre-Diabetes</v>
      </c>
      <c r="M721" s="12" t="str" cm="1">
        <f t="array" ref="M721:R721">_xlfn.XLOOKUP(B721,'Hospitalisation Details'!A$2:A$2344,'Hospitalisation Details'!E$2:J$2344)</f>
        <v>26-Sep-1976</v>
      </c>
      <c r="N721" s="13">
        <v>14098.07</v>
      </c>
      <c r="O721" s="12" t="str">
        <v>tier - 2</v>
      </c>
      <c r="P721" s="12" t="str">
        <v>tier - 3</v>
      </c>
      <c r="Q721" s="12" t="str">
        <v>R1023</v>
      </c>
      <c r="R721" s="12">
        <v>46</v>
      </c>
      <c r="S721" s="12" t="str" cm="1">
        <f t="array" ref="S721">_xlfn.IFS(R721&lt;18,"Below 18",R721&lt;=29,"Young Adults",R721&lt;=44,"Adults",R721&lt;=59,"Middle-Aged Adults",R721&lt;=65,"Older Adults",R721&gt;65,"Above 65")</f>
        <v>Middle-Aged Adults</v>
      </c>
    </row>
    <row r="722" spans="2:19" ht="15.5" hidden="1" x14ac:dyDescent="0.35">
      <c r="B722" s="11" t="s">
        <v>1650</v>
      </c>
      <c r="C722" s="12" t="str">
        <f>VLOOKUP(B722,'Customer Names'!A$2:D$2336,3,0)</f>
        <v xml:space="preserve">  Maxime</v>
      </c>
      <c r="D722" s="12" cm="1">
        <f t="array" ref="D722:L722">_xlfn.XLOOKUP(B722,'Medical Examinations'!A$2:A$2336,'Medical Examinations'!B$2:J$2336)</f>
        <v>50.46</v>
      </c>
      <c r="E722" s="12">
        <v>4.5599999999999996</v>
      </c>
      <c r="F722" s="12" t="str">
        <v>No</v>
      </c>
      <c r="G722" s="12" t="str">
        <v>No</v>
      </c>
      <c r="H722" s="12" t="str">
        <v>No</v>
      </c>
      <c r="I722" s="12">
        <v>0</v>
      </c>
      <c r="J722" s="12" t="str">
        <v>No</v>
      </c>
      <c r="K722" s="12" t="str">
        <v>Overweight</v>
      </c>
      <c r="L722" s="12" t="str">
        <v>Normal</v>
      </c>
      <c r="M722" s="12" t="str" cm="1">
        <f t="array" ref="M722:R722">_xlfn.XLOOKUP(B722,'Hospitalisation Details'!A$2:A$2344,'Hospitalisation Details'!E$2:J$2344)</f>
        <v>12-Sep-1991</v>
      </c>
      <c r="N722" s="13">
        <v>14081.93</v>
      </c>
      <c r="O722" s="12" t="str">
        <v>tier - 2</v>
      </c>
      <c r="P722" s="12" t="str">
        <v>tier - 3</v>
      </c>
      <c r="Q722" s="12" t="str">
        <v>R1012</v>
      </c>
      <c r="R722" s="12">
        <v>31</v>
      </c>
      <c r="S722" s="12" t="str" cm="1">
        <f t="array" ref="S722">_xlfn.IFS(R722&lt;18,"Below 18",R722&lt;=29,"Young Adults",R722&lt;=44,"Adults",R722&lt;=59,"Middle-Aged Adults",R722&lt;=65,"Older Adults",R722&gt;65,"Above 65")</f>
        <v>Adults</v>
      </c>
    </row>
    <row r="723" spans="2:19" ht="15.5" hidden="1" x14ac:dyDescent="0.35">
      <c r="B723" s="11" t="s">
        <v>1649</v>
      </c>
      <c r="C723" s="12" t="str">
        <f>VLOOKUP(B723,'Customer Names'!A$2:D$2336,3,0)</f>
        <v xml:space="preserve">  Natalie</v>
      </c>
      <c r="D723" s="12" cm="1">
        <f t="array" ref="D723:L723">_xlfn.XLOOKUP(B723,'Medical Examinations'!A$2:A$2336,'Medical Examinations'!B$2:J$2336)</f>
        <v>31.73</v>
      </c>
      <c r="E723" s="12">
        <v>7</v>
      </c>
      <c r="F723" s="12" t="str">
        <v>No</v>
      </c>
      <c r="G723" s="12" t="str">
        <v>No</v>
      </c>
      <c r="H723" s="12" t="str">
        <v>No</v>
      </c>
      <c r="I723" s="12">
        <v>0</v>
      </c>
      <c r="J723" s="12" t="str">
        <v>No</v>
      </c>
      <c r="K723" s="12" t="str">
        <v>Obesity</v>
      </c>
      <c r="L723" s="12" t="str">
        <v>Diabetes</v>
      </c>
      <c r="M723" s="12" t="str" cm="1">
        <f t="array" ref="M723:R723">_xlfn.XLOOKUP(B723,'Hospitalisation Details'!A$2:A$2344,'Hospitalisation Details'!E$2:J$2344)</f>
        <v>8-Nov-1960</v>
      </c>
      <c r="N723" s="13">
        <v>14043.48</v>
      </c>
      <c r="O723" s="12" t="str">
        <v>tier - 2</v>
      </c>
      <c r="P723" s="12" t="str">
        <v>tier - 3</v>
      </c>
      <c r="Q723" s="12" t="str">
        <v>R1024</v>
      </c>
      <c r="R723" s="12">
        <v>62</v>
      </c>
      <c r="S723" s="12" t="str" cm="1">
        <f t="array" ref="S723">_xlfn.IFS(R723&lt;18,"Below 18",R723&lt;=29,"Young Adults",R723&lt;=44,"Adults",R723&lt;=59,"Middle-Aged Adults",R723&lt;=65,"Older Adults",R723&gt;65,"Above 65")</f>
        <v>Older Adults</v>
      </c>
    </row>
    <row r="724" spans="2:19" ht="15.5" hidden="1" x14ac:dyDescent="0.35">
      <c r="B724" s="11" t="s">
        <v>1648</v>
      </c>
      <c r="C724" s="12" t="str">
        <f>VLOOKUP(B724,'Customer Names'!A$2:D$2336,3,0)</f>
        <v xml:space="preserve">  Melissa</v>
      </c>
      <c r="D724" s="12" cm="1">
        <f t="array" ref="D724:L724">_xlfn.XLOOKUP(B724,'Medical Examinations'!A$2:A$2336,'Medical Examinations'!B$2:J$2336)</f>
        <v>32.1</v>
      </c>
      <c r="E724" s="12">
        <v>6.57</v>
      </c>
      <c r="F724" s="12" t="str">
        <v>yes</v>
      </c>
      <c r="G724" s="12" t="str">
        <v>No</v>
      </c>
      <c r="H724" s="12" t="str">
        <v>Yes</v>
      </c>
      <c r="I724" s="12">
        <v>1</v>
      </c>
      <c r="J724" s="12" t="str">
        <v>No</v>
      </c>
      <c r="K724" s="12" t="str">
        <v>Obesity</v>
      </c>
      <c r="L724" s="12" t="str">
        <v>Diabetes</v>
      </c>
      <c r="M724" s="12" t="str" cm="1">
        <f t="array" ref="M724:R724">_xlfn.XLOOKUP(B724,'Hospitalisation Details'!A$2:A$2344,'Hospitalisation Details'!E$2:J$2344)</f>
        <v>8-Jul-1963</v>
      </c>
      <c r="N724" s="13">
        <v>14007.22</v>
      </c>
      <c r="O724" s="12" t="str">
        <v>tier - 2</v>
      </c>
      <c r="P724" s="12" t="str">
        <v>tier - 3</v>
      </c>
      <c r="Q724" s="12" t="str">
        <v>R1011</v>
      </c>
      <c r="R724" s="12">
        <v>59</v>
      </c>
      <c r="S724" s="12" t="str" cm="1">
        <f t="array" ref="S724">_xlfn.IFS(R724&lt;18,"Below 18",R724&lt;=29,"Young Adults",R724&lt;=44,"Adults",R724&lt;=59,"Middle-Aged Adults",R724&lt;=65,"Older Adults",R724&gt;65,"Above 65")</f>
        <v>Middle-Aged Adults</v>
      </c>
    </row>
    <row r="725" spans="2:19" ht="15.5" hidden="1" x14ac:dyDescent="0.35">
      <c r="B725" s="11" t="s">
        <v>1647</v>
      </c>
      <c r="C725" s="12" t="str">
        <f>VLOOKUP(B725,'Customer Names'!A$2:D$2336,3,0)</f>
        <v xml:space="preserve">  Laura P</v>
      </c>
      <c r="D725" s="12" cm="1">
        <f t="array" ref="D725:L725">_xlfn.XLOOKUP(B725,'Medical Examinations'!A$2:A$2336,'Medical Examinations'!B$2:J$2336)</f>
        <v>27.83</v>
      </c>
      <c r="E725" s="12">
        <v>11.61</v>
      </c>
      <c r="F725" s="12" t="str">
        <v>yes</v>
      </c>
      <c r="G725" s="12" t="str">
        <v>No</v>
      </c>
      <c r="H725" s="12" t="str">
        <v>Yes</v>
      </c>
      <c r="I725" s="12">
        <v>1</v>
      </c>
      <c r="J725" s="12" t="str">
        <v>No</v>
      </c>
      <c r="K725" s="12" t="str">
        <v>Obesity</v>
      </c>
      <c r="L725" s="12" t="str">
        <v>Diabetes</v>
      </c>
      <c r="M725" s="12" t="str" cm="1">
        <f t="array" ref="M725:R725">_xlfn.XLOOKUP(B725,'Hospitalisation Details'!A$2:A$2344,'Hospitalisation Details'!E$2:J$2344)</f>
        <v>6-Jul-1963</v>
      </c>
      <c r="N725" s="13">
        <v>14001.29</v>
      </c>
      <c r="O725" s="12" t="str">
        <v>tier - 2</v>
      </c>
      <c r="P725" s="12" t="str">
        <v>tier - 2</v>
      </c>
      <c r="Q725" s="12" t="str">
        <v>R1013</v>
      </c>
      <c r="R725" s="12">
        <v>59</v>
      </c>
      <c r="S725" s="12" t="str" cm="1">
        <f t="array" ref="S725">_xlfn.IFS(R725&lt;18,"Below 18",R725&lt;=29,"Young Adults",R725&lt;=44,"Adults",R725&lt;=59,"Middle-Aged Adults",R725&lt;=65,"Older Adults",R725&gt;65,"Above 65")</f>
        <v>Middle-Aged Adults</v>
      </c>
    </row>
    <row r="726" spans="2:19" ht="15.5" hidden="1" x14ac:dyDescent="0.35">
      <c r="B726" s="11" t="s">
        <v>1646</v>
      </c>
      <c r="C726" s="12" t="str">
        <f>VLOOKUP(B726,'Customer Names'!A$2:D$2336,3,0)</f>
        <v xml:space="preserve">  Lisa</v>
      </c>
      <c r="D726" s="12" cm="1">
        <f t="array" ref="D726:L726">_xlfn.XLOOKUP(B726,'Medical Examinations'!A$2:A$2336,'Medical Examinations'!B$2:J$2336)</f>
        <v>27.72</v>
      </c>
      <c r="E726" s="12">
        <v>8.16</v>
      </c>
      <c r="F726" s="12" t="str">
        <v>yes</v>
      </c>
      <c r="G726" s="12" t="str">
        <v>No</v>
      </c>
      <c r="H726" s="12" t="str">
        <v>Yes</v>
      </c>
      <c r="I726" s="12">
        <v>1</v>
      </c>
      <c r="J726" s="12" t="str">
        <v>No</v>
      </c>
      <c r="K726" s="12" t="str">
        <v>Obesity</v>
      </c>
      <c r="L726" s="12" t="str">
        <v>Diabetes</v>
      </c>
      <c r="M726" s="12" t="str" cm="1">
        <f t="array" ref="M726:R726">_xlfn.XLOOKUP(B726,'Hospitalisation Details'!A$2:A$2344,'Hospitalisation Details'!E$2:J$2344)</f>
        <v>23-Dec-1963</v>
      </c>
      <c r="N726" s="13">
        <v>14001.13</v>
      </c>
      <c r="O726" s="12" t="str">
        <v>tier - 2</v>
      </c>
      <c r="P726" s="12" t="str">
        <v>tier - 1</v>
      </c>
      <c r="Q726" s="12" t="str">
        <v>R1013</v>
      </c>
      <c r="R726" s="12">
        <v>59</v>
      </c>
      <c r="S726" s="12" t="str" cm="1">
        <f t="array" ref="S726">_xlfn.IFS(R726&lt;18,"Below 18",R726&lt;=29,"Young Adults",R726&lt;=44,"Adults",R726&lt;=59,"Middle-Aged Adults",R726&lt;=65,"Older Adults",R726&gt;65,"Above 65")</f>
        <v>Middle-Aged Adults</v>
      </c>
    </row>
    <row r="727" spans="2:19" ht="15.5" hidden="1" x14ac:dyDescent="0.35">
      <c r="B727" s="11" t="s">
        <v>1645</v>
      </c>
      <c r="C727" s="12" t="str">
        <f>VLOOKUP(B727,'Customer Names'!A$2:D$2336,3,0)</f>
        <v xml:space="preserve">  William D</v>
      </c>
      <c r="D727" s="12" cm="1">
        <f t="array" ref="D727:L727">_xlfn.XLOOKUP(B727,'Medical Examinations'!A$2:A$2336,'Medical Examinations'!B$2:J$2336)</f>
        <v>36.765000000000001</v>
      </c>
      <c r="E727" s="12">
        <v>4.4800000000000004</v>
      </c>
      <c r="F727" s="12" t="str">
        <v>yes</v>
      </c>
      <c r="G727" s="12" t="str">
        <v>No</v>
      </c>
      <c r="H727" s="12" t="str">
        <v>No</v>
      </c>
      <c r="I727" s="12">
        <v>2</v>
      </c>
      <c r="J727" s="12" t="str">
        <v>No</v>
      </c>
      <c r="K727" s="12" t="str">
        <v>Obesity</v>
      </c>
      <c r="L727" s="12" t="str">
        <v>Normal</v>
      </c>
      <c r="M727" s="12" t="str" cm="1">
        <f t="array" ref="M727:R727">_xlfn.XLOOKUP(B727,'Hospitalisation Details'!A$2:A$2344,'Hospitalisation Details'!E$2:J$2344)</f>
        <v>6-Sep-1959</v>
      </c>
      <c r="N727" s="13">
        <v>13981.85</v>
      </c>
      <c r="O727" s="12" t="str">
        <v>tier - 2</v>
      </c>
      <c r="P727" s="12" t="str">
        <v>tier - 1</v>
      </c>
      <c r="Q727" s="12" t="str">
        <v>R1016</v>
      </c>
      <c r="R727" s="12">
        <v>63</v>
      </c>
      <c r="S727" s="12" t="str" cm="1">
        <f t="array" ref="S727">_xlfn.IFS(R727&lt;18,"Below 18",R727&lt;=29,"Young Adults",R727&lt;=44,"Adults",R727&lt;=59,"Middle-Aged Adults",R727&lt;=65,"Older Adults",R727&gt;65,"Above 65")</f>
        <v>Older Adults</v>
      </c>
    </row>
    <row r="728" spans="2:19" ht="15.5" hidden="1" x14ac:dyDescent="0.35">
      <c r="B728" s="11" t="s">
        <v>1644</v>
      </c>
      <c r="C728" s="12" t="str">
        <f>VLOOKUP(B728,'Customer Names'!A$2:D$2336,3,0)</f>
        <v xml:space="preserve">  James</v>
      </c>
      <c r="D728" s="12" cm="1">
        <f t="array" ref="D728:L728">_xlfn.XLOOKUP(B728,'Medical Examinations'!A$2:A$2336,'Medical Examinations'!B$2:J$2336)</f>
        <v>48.36</v>
      </c>
      <c r="E728" s="12">
        <v>4.08</v>
      </c>
      <c r="F728" s="12" t="str">
        <v>No</v>
      </c>
      <c r="G728" s="12" t="str">
        <v>No</v>
      </c>
      <c r="H728" s="12" t="str">
        <v>No</v>
      </c>
      <c r="I728" s="12">
        <v>0</v>
      </c>
      <c r="J728" s="12" t="str">
        <v>No</v>
      </c>
      <c r="K728" s="12" t="str">
        <v>Obesity</v>
      </c>
      <c r="L728" s="12" t="str">
        <v>Normal</v>
      </c>
      <c r="M728" s="12" t="str" cm="1">
        <f t="array" ref="M728:R728">_xlfn.XLOOKUP(B728,'Hospitalisation Details'!A$2:A$2344,'Hospitalisation Details'!E$2:J$2344)</f>
        <v>13-Jul-1990</v>
      </c>
      <c r="N728" s="13">
        <v>13979.45</v>
      </c>
      <c r="O728" s="12" t="str">
        <v>tier - 2</v>
      </c>
      <c r="P728" s="12" t="str">
        <v>tier - 1</v>
      </c>
      <c r="Q728" s="12" t="str">
        <v>R1023</v>
      </c>
      <c r="R728" s="12">
        <v>32</v>
      </c>
      <c r="S728" s="12" t="str" cm="1">
        <f t="array" ref="S728">_xlfn.IFS(R728&lt;18,"Below 18",R728&lt;=29,"Young Adults",R728&lt;=44,"Adults",R728&lt;=59,"Middle-Aged Adults",R728&lt;=65,"Older Adults",R728&gt;65,"Above 65")</f>
        <v>Adults</v>
      </c>
    </row>
    <row r="729" spans="2:19" ht="15.5" hidden="1" x14ac:dyDescent="0.35">
      <c r="B729" s="11" t="s">
        <v>1643</v>
      </c>
      <c r="C729" s="12" t="str">
        <f>VLOOKUP(B729,'Customer Names'!A$2:D$2336,3,0)</f>
        <v xml:space="preserve">  John</v>
      </c>
      <c r="D729" s="12" cm="1">
        <f t="array" ref="D729:L729">_xlfn.XLOOKUP(B729,'Medical Examinations'!A$2:A$2336,'Medical Examinations'!B$2:J$2336)</f>
        <v>31.445</v>
      </c>
      <c r="E729" s="12">
        <v>4.4000000000000004</v>
      </c>
      <c r="F729" s="12" t="str">
        <v>yes</v>
      </c>
      <c r="G729" s="12" t="str">
        <v>No</v>
      </c>
      <c r="H729" s="12" t="str">
        <v>No</v>
      </c>
      <c r="I729" s="12">
        <v>2</v>
      </c>
      <c r="J729" s="12" t="str">
        <v>No</v>
      </c>
      <c r="K729" s="12" t="str">
        <v>Obesity</v>
      </c>
      <c r="L729" s="12" t="str">
        <v>Normal</v>
      </c>
      <c r="M729" s="12" t="str" cm="1">
        <f t="array" ref="M729:R729">_xlfn.XLOOKUP(B729,'Hospitalisation Details'!A$2:A$2344,'Hospitalisation Details'!E$2:J$2344)</f>
        <v>29-Aug-1959</v>
      </c>
      <c r="N729" s="13">
        <v>13974.46</v>
      </c>
      <c r="O729" s="12" t="str">
        <v>tier - 2</v>
      </c>
      <c r="P729" s="12" t="str">
        <v>tier - 2</v>
      </c>
      <c r="Q729" s="12" t="str">
        <v>R1019</v>
      </c>
      <c r="R729" s="12">
        <v>63</v>
      </c>
      <c r="S729" s="12" t="str" cm="1">
        <f t="array" ref="S729">_xlfn.IFS(R729&lt;18,"Below 18",R729&lt;=29,"Young Adults",R729&lt;=44,"Adults",R729&lt;=59,"Middle-Aged Adults",R729&lt;=65,"Older Adults",R729&gt;65,"Above 65")</f>
        <v>Older Adults</v>
      </c>
    </row>
    <row r="730" spans="2:19" ht="15.5" hidden="1" x14ac:dyDescent="0.35">
      <c r="B730" s="11" t="s">
        <v>1642</v>
      </c>
      <c r="C730" s="12" t="str">
        <f>VLOOKUP(B730,'Customer Names'!A$2:D$2336,3,0)</f>
        <v xml:space="preserve">  Adam S</v>
      </c>
      <c r="D730" s="12" cm="1">
        <f t="array" ref="D730:L730">_xlfn.XLOOKUP(B730,'Medical Examinations'!A$2:A$2336,'Medical Examinations'!B$2:J$2336)</f>
        <v>27.55</v>
      </c>
      <c r="E730" s="12">
        <v>9.02</v>
      </c>
      <c r="F730" s="12" t="str">
        <v>No</v>
      </c>
      <c r="G730" s="12" t="str">
        <v>No</v>
      </c>
      <c r="H730" s="12" t="str">
        <v>No</v>
      </c>
      <c r="I730" s="12">
        <v>0</v>
      </c>
      <c r="J730" s="12" t="str">
        <v>No</v>
      </c>
      <c r="K730" s="12" t="str">
        <v>Obesity</v>
      </c>
      <c r="L730" s="12" t="str">
        <v>Diabetes</v>
      </c>
      <c r="M730" s="12" t="str" cm="1">
        <f t="array" ref="M730:R730">_xlfn.XLOOKUP(B730,'Hospitalisation Details'!A$2:A$2344,'Hospitalisation Details'!E$2:J$2344)</f>
        <v>18-Jun-1960</v>
      </c>
      <c r="N730" s="13">
        <v>13937.67</v>
      </c>
      <c r="O730" s="12" t="str">
        <v>tier - 2</v>
      </c>
      <c r="P730" s="12" t="str">
        <v>tier - 1</v>
      </c>
      <c r="Q730" s="12" t="str">
        <v>R1012</v>
      </c>
      <c r="R730" s="12">
        <v>62</v>
      </c>
      <c r="S730" s="12" t="str" cm="1">
        <f t="array" ref="S730">_xlfn.IFS(R730&lt;18,"Below 18",R730&lt;=29,"Young Adults",R730&lt;=44,"Adults",R730&lt;=59,"Middle-Aged Adults",R730&lt;=65,"Older Adults",R730&gt;65,"Above 65")</f>
        <v>Older Adults</v>
      </c>
    </row>
    <row r="731" spans="2:19" ht="15.5" hidden="1" x14ac:dyDescent="0.35">
      <c r="B731" s="11" t="s">
        <v>1641</v>
      </c>
      <c r="C731" s="12" t="str">
        <f>VLOOKUP(B731,'Customer Names'!A$2:D$2336,3,0)</f>
        <v xml:space="preserve">  Armando</v>
      </c>
      <c r="D731" s="12" cm="1">
        <f t="array" ref="D731:L731">_xlfn.XLOOKUP(B731,'Medical Examinations'!A$2:A$2336,'Medical Examinations'!B$2:J$2336)</f>
        <v>33.11</v>
      </c>
      <c r="E731" s="12">
        <v>8.06</v>
      </c>
      <c r="F731" s="12" t="str">
        <v>No</v>
      </c>
      <c r="G731" s="12" t="str">
        <v>No</v>
      </c>
      <c r="H731" s="12" t="str">
        <v>No</v>
      </c>
      <c r="I731" s="12">
        <v>0</v>
      </c>
      <c r="J731" s="12" t="str">
        <v>No</v>
      </c>
      <c r="K731" s="12" t="str">
        <v>Obesity</v>
      </c>
      <c r="L731" s="12" t="str">
        <v>Diabetes</v>
      </c>
      <c r="M731" s="12" t="str" cm="1">
        <f t="array" ref="M731:R731">_xlfn.XLOOKUP(B731,'Hospitalisation Details'!A$2:A$2344,'Hospitalisation Details'!E$2:J$2344)</f>
        <v>27-Jul-1962</v>
      </c>
      <c r="N731" s="13">
        <v>13919.82</v>
      </c>
      <c r="O731" s="12" t="str">
        <v>tier - 2</v>
      </c>
      <c r="P731" s="12" t="str">
        <v>tier - 2</v>
      </c>
      <c r="Q731" s="12" t="str">
        <v>R1013</v>
      </c>
      <c r="R731" s="12">
        <v>60</v>
      </c>
      <c r="S731" s="12" t="str" cm="1">
        <f t="array" ref="S731">_xlfn.IFS(R731&lt;18,"Below 18",R731&lt;=29,"Young Adults",R731&lt;=44,"Adults",R731&lt;=59,"Middle-Aged Adults",R731&lt;=65,"Older Adults",R731&gt;65,"Above 65")</f>
        <v>Older Adults</v>
      </c>
    </row>
    <row r="732" spans="2:19" ht="15.5" hidden="1" x14ac:dyDescent="0.35">
      <c r="B732" s="11" t="s">
        <v>1640</v>
      </c>
      <c r="C732" s="12" t="str">
        <f>VLOOKUP(B732,'Customer Names'!A$2:D$2336,3,0)</f>
        <v xml:space="preserve">  Dana</v>
      </c>
      <c r="D732" s="12" cm="1">
        <f t="array" ref="D732:L732">_xlfn.XLOOKUP(B732,'Medical Examinations'!A$2:A$2336,'Medical Examinations'!B$2:J$2336)</f>
        <v>36.85</v>
      </c>
      <c r="E732" s="12">
        <v>6.21</v>
      </c>
      <c r="F732" s="12" t="str">
        <v>yes</v>
      </c>
      <c r="G732" s="12" t="str">
        <v>No</v>
      </c>
      <c r="H732" s="12" t="str">
        <v>No</v>
      </c>
      <c r="I732" s="12">
        <v>2</v>
      </c>
      <c r="J732" s="12" t="str">
        <v>No</v>
      </c>
      <c r="K732" s="12" t="str">
        <v>Obesity</v>
      </c>
      <c r="L732" s="12" t="str">
        <v>Pre-Diabetes</v>
      </c>
      <c r="M732" s="12" t="str" cm="1">
        <f t="array" ref="M732:R732">_xlfn.XLOOKUP(B732,'Hospitalisation Details'!A$2:A$2344,'Hospitalisation Details'!E$2:J$2344)</f>
        <v>7-Jul-1959</v>
      </c>
      <c r="N732" s="13">
        <v>13887.97</v>
      </c>
      <c r="O732" s="12" t="str">
        <v>tier - 2</v>
      </c>
      <c r="P732" s="12" t="str">
        <v>tier - 2</v>
      </c>
      <c r="Q732" s="12" t="str">
        <v>R1013</v>
      </c>
      <c r="R732" s="12">
        <v>63</v>
      </c>
      <c r="S732" s="12" t="str" cm="1">
        <f t="array" ref="S732">_xlfn.IFS(R732&lt;18,"Below 18",R732&lt;=29,"Young Adults",R732&lt;=44,"Adults",R732&lt;=59,"Middle-Aged Adults",R732&lt;=65,"Older Adults",R732&gt;65,"Above 65")</f>
        <v>Older Adults</v>
      </c>
    </row>
    <row r="733" spans="2:19" ht="15.5" hidden="1" x14ac:dyDescent="0.35">
      <c r="B733" s="11" t="s">
        <v>1639</v>
      </c>
      <c r="C733" s="12" t="str">
        <f>VLOOKUP(B733,'Customer Names'!A$2:D$2336,3,0)</f>
        <v xml:space="preserve">  Jennifer L</v>
      </c>
      <c r="D733" s="12" cm="1">
        <f t="array" ref="D733:L733">_xlfn.XLOOKUP(B733,'Medical Examinations'!A$2:A$2336,'Medical Examinations'!B$2:J$2336)</f>
        <v>36.299999999999997</v>
      </c>
      <c r="E733" s="12">
        <v>5.79</v>
      </c>
      <c r="F733" s="12" t="str">
        <v>yes</v>
      </c>
      <c r="G733" s="12" t="str">
        <v>No</v>
      </c>
      <c r="H733" s="12" t="str">
        <v>No</v>
      </c>
      <c r="I733" s="12">
        <v>2</v>
      </c>
      <c r="J733" s="12" t="str">
        <v>No</v>
      </c>
      <c r="K733" s="12" t="str">
        <v>Obesity</v>
      </c>
      <c r="L733" s="12" t="str">
        <v>Pre-Diabetes</v>
      </c>
      <c r="M733" s="12" t="str" cm="1">
        <f t="array" ref="M733:R733">_xlfn.XLOOKUP(B733,'Hospitalisation Details'!A$2:A$2344,'Hospitalisation Details'!E$2:J$2344)</f>
        <v>29-Dec-1959</v>
      </c>
      <c r="N733" s="13">
        <v>13887.2</v>
      </c>
      <c r="O733" s="12" t="str">
        <v>tier - 2</v>
      </c>
      <c r="P733" s="12" t="str">
        <v>tier - 3</v>
      </c>
      <c r="Q733" s="12" t="str">
        <v>R1013</v>
      </c>
      <c r="R733" s="12">
        <v>63</v>
      </c>
      <c r="S733" s="12" t="str" cm="1">
        <f t="array" ref="S733">_xlfn.IFS(R733&lt;18,"Below 18",R733&lt;=29,"Young Adults",R733&lt;=44,"Adults",R733&lt;=59,"Middle-Aged Adults",R733&lt;=65,"Older Adults",R733&gt;65,"Above 65")</f>
        <v>Older Adults</v>
      </c>
    </row>
    <row r="734" spans="2:19" ht="15.5" hidden="1" x14ac:dyDescent="0.35">
      <c r="B734" s="11" t="s">
        <v>1638</v>
      </c>
      <c r="C734" s="12" t="str">
        <f>VLOOKUP(B734,'Customer Names'!A$2:D$2336,3,0)</f>
        <v xml:space="preserve">  Benjamin</v>
      </c>
      <c r="D734" s="12" cm="1">
        <f t="array" ref="D734:L734">_xlfn.XLOOKUP(B734,'Medical Examinations'!A$2:A$2336,'Medical Examinations'!B$2:J$2336)</f>
        <v>45.34</v>
      </c>
      <c r="E734" s="12">
        <v>5.69</v>
      </c>
      <c r="F734" s="12" t="str">
        <v>yes</v>
      </c>
      <c r="G734" s="12" t="str">
        <v>No</v>
      </c>
      <c r="H734" s="12" t="str">
        <v>No</v>
      </c>
      <c r="I734" s="12">
        <v>0</v>
      </c>
      <c r="J734" s="12" t="str">
        <v>No</v>
      </c>
      <c r="K734" s="12" t="str">
        <v>Obesity</v>
      </c>
      <c r="L734" s="12" t="str">
        <v>Normal</v>
      </c>
      <c r="M734" s="12" t="str" cm="1">
        <f t="array" ref="M734:R734">_xlfn.XLOOKUP(B734,'Hospitalisation Details'!A$2:A$2344,'Hospitalisation Details'!E$2:J$2344)</f>
        <v>25-Sep-1985</v>
      </c>
      <c r="N734" s="13">
        <v>13886.4</v>
      </c>
      <c r="O734" s="12" t="str">
        <v>tier - 2</v>
      </c>
      <c r="P734" s="12" t="str">
        <v>tier - 2</v>
      </c>
      <c r="Q734" s="12" t="str">
        <v>R1012</v>
      </c>
      <c r="R734" s="12">
        <v>37</v>
      </c>
      <c r="S734" s="12" t="str" cm="1">
        <f t="array" ref="S734">_xlfn.IFS(R734&lt;18,"Below 18",R734&lt;=29,"Young Adults",R734&lt;=44,"Adults",R734&lt;=59,"Middle-Aged Adults",R734&lt;=65,"Older Adults",R734&gt;65,"Above 65")</f>
        <v>Adults</v>
      </c>
    </row>
    <row r="735" spans="2:19" ht="15.5" hidden="1" x14ac:dyDescent="0.35">
      <c r="B735" s="11" t="s">
        <v>1637</v>
      </c>
      <c r="C735" s="12" t="str">
        <f>VLOOKUP(B735,'Customer Names'!A$2:D$2336,3,0)</f>
        <v xml:space="preserve">  Tanya</v>
      </c>
      <c r="D735" s="12" cm="1">
        <f t="array" ref="D735:L735">_xlfn.XLOOKUP(B735,'Medical Examinations'!A$2:A$2336,'Medical Examinations'!B$2:J$2336)</f>
        <v>31.8</v>
      </c>
      <c r="E735" s="12">
        <v>5.36</v>
      </c>
      <c r="F735" s="12" t="str">
        <v>yes</v>
      </c>
      <c r="G735" s="12" t="str">
        <v>No</v>
      </c>
      <c r="H735" s="12" t="str">
        <v>No</v>
      </c>
      <c r="I735" s="12">
        <v>2</v>
      </c>
      <c r="J735" s="12" t="str">
        <v>No</v>
      </c>
      <c r="K735" s="12" t="str">
        <v>Obesity</v>
      </c>
      <c r="L735" s="12" t="str">
        <v>Normal</v>
      </c>
      <c r="M735" s="12" t="str" cm="1">
        <f t="array" ref="M735:R735">_xlfn.XLOOKUP(B735,'Hospitalisation Details'!A$2:A$2344,'Hospitalisation Details'!E$2:J$2344)</f>
        <v>5-Oct-1959</v>
      </c>
      <c r="N735" s="13">
        <v>13880.95</v>
      </c>
      <c r="O735" s="12" t="str">
        <v>tier - 2</v>
      </c>
      <c r="P735" s="12" t="str">
        <v>tier - 2</v>
      </c>
      <c r="Q735" s="12" t="str">
        <v>R1011</v>
      </c>
      <c r="R735" s="12">
        <v>63</v>
      </c>
      <c r="S735" s="12" t="str" cm="1">
        <f t="array" ref="S735">_xlfn.IFS(R735&lt;18,"Below 18",R735&lt;=29,"Young Adults",R735&lt;=44,"Adults",R735&lt;=59,"Middle-Aged Adults",R735&lt;=65,"Older Adults",R735&gt;65,"Above 65")</f>
        <v>Older Adults</v>
      </c>
    </row>
    <row r="736" spans="2:19" ht="15.5" hidden="1" x14ac:dyDescent="0.35">
      <c r="B736" s="11" t="s">
        <v>1636</v>
      </c>
      <c r="C736" s="12" t="str">
        <f>VLOOKUP(B736,'Customer Names'!A$2:D$2336,3,0)</f>
        <v xml:space="preserve">  Tracy</v>
      </c>
      <c r="D736" s="12" cm="1">
        <f t="array" ref="D736:L736">_xlfn.XLOOKUP(B736,'Medical Examinations'!A$2:A$2336,'Medical Examinations'!B$2:J$2336)</f>
        <v>41.02</v>
      </c>
      <c r="E736" s="12">
        <v>11.37</v>
      </c>
      <c r="F736" s="12" t="str">
        <v>No</v>
      </c>
      <c r="G736" s="12" t="str">
        <v>No</v>
      </c>
      <c r="H736" s="12" t="str">
        <v>No</v>
      </c>
      <c r="I736" s="12">
        <v>0</v>
      </c>
      <c r="J736" s="12" t="str">
        <v>No</v>
      </c>
      <c r="K736" s="12" t="str">
        <v>Obesity</v>
      </c>
      <c r="L736" s="12" t="str">
        <v>Diabetes</v>
      </c>
      <c r="M736" s="12" t="str" cm="1">
        <f t="array" ref="M736:R736">_xlfn.XLOOKUP(B736,'Hospitalisation Details'!A$2:A$2344,'Hospitalisation Details'!E$2:J$2344)</f>
        <v>19-Dec-1978</v>
      </c>
      <c r="N736" s="13">
        <v>13874.89</v>
      </c>
      <c r="O736" s="12" t="str">
        <v>tier - 2</v>
      </c>
      <c r="P736" s="12" t="str">
        <v>tier - 1</v>
      </c>
      <c r="Q736" s="12" t="str">
        <v>R1012</v>
      </c>
      <c r="R736" s="12">
        <v>44</v>
      </c>
      <c r="S736" s="12" t="str" cm="1">
        <f t="array" ref="S736">_xlfn.IFS(R736&lt;18,"Below 18",R736&lt;=29,"Young Adults",R736&lt;=44,"Adults",R736&lt;=59,"Middle-Aged Adults",R736&lt;=65,"Older Adults",R736&gt;65,"Above 65")</f>
        <v>Adults</v>
      </c>
    </row>
    <row r="737" spans="2:19" ht="15.5" hidden="1" x14ac:dyDescent="0.35">
      <c r="B737" s="11" t="s">
        <v>1635</v>
      </c>
      <c r="C737" s="12" t="str">
        <f>VLOOKUP(B737,'Customer Names'!A$2:D$2336,3,0)</f>
        <v xml:space="preserve">  Emily S</v>
      </c>
      <c r="D737" s="12" cm="1">
        <f t="array" ref="D737:L737">_xlfn.XLOOKUP(B737,'Medical Examinations'!A$2:A$2336,'Medical Examinations'!B$2:J$2336)</f>
        <v>32.68</v>
      </c>
      <c r="E737" s="12">
        <v>11.87</v>
      </c>
      <c r="F737" s="12" t="str">
        <v>No</v>
      </c>
      <c r="G737" s="12" t="str">
        <v>No</v>
      </c>
      <c r="H737" s="12" t="str">
        <v>No</v>
      </c>
      <c r="I737" s="12">
        <v>0</v>
      </c>
      <c r="J737" s="12" t="str">
        <v>No</v>
      </c>
      <c r="K737" s="12" t="str">
        <v>Obesity</v>
      </c>
      <c r="L737" s="12" t="str">
        <v>Diabetes</v>
      </c>
      <c r="M737" s="12" t="str" cm="1">
        <f t="array" ref="M737:R737">_xlfn.XLOOKUP(B737,'Hospitalisation Details'!A$2:A$2344,'Hospitalisation Details'!E$2:J$2344)</f>
        <v>21-Jul-1960</v>
      </c>
      <c r="N737" s="13">
        <v>13844.8</v>
      </c>
      <c r="O737" s="12" t="str">
        <v>tier - 2</v>
      </c>
      <c r="P737" s="12" t="str">
        <v>tier - 2</v>
      </c>
      <c r="Q737" s="12" t="str">
        <v>R1012</v>
      </c>
      <c r="R737" s="12">
        <v>62</v>
      </c>
      <c r="S737" s="12" t="str" cm="1">
        <f t="array" ref="S737">_xlfn.IFS(R737&lt;18,"Below 18",R737&lt;=29,"Young Adults",R737&lt;=44,"Adults",R737&lt;=59,"Middle-Aged Adults",R737&lt;=65,"Older Adults",R737&gt;65,"Above 65")</f>
        <v>Older Adults</v>
      </c>
    </row>
    <row r="738" spans="2:19" ht="15.5" hidden="1" x14ac:dyDescent="0.35">
      <c r="B738" s="11" t="s">
        <v>1634</v>
      </c>
      <c r="C738" s="12" t="str">
        <f>VLOOKUP(B738,'Customer Names'!A$2:D$2336,3,0)</f>
        <v xml:space="preserve">  Kelly R</v>
      </c>
      <c r="D738" s="12" cm="1">
        <f t="array" ref="D738:L738">_xlfn.XLOOKUP(B738,'Medical Examinations'!A$2:A$2336,'Medical Examinations'!B$2:J$2336)</f>
        <v>21.7</v>
      </c>
      <c r="E738" s="12">
        <v>4.9000000000000004</v>
      </c>
      <c r="F738" s="12" t="str">
        <v>No</v>
      </c>
      <c r="G738" s="12" t="str">
        <v>No</v>
      </c>
      <c r="H738" s="12" t="str">
        <v>Yes</v>
      </c>
      <c r="I738" s="12">
        <v>1</v>
      </c>
      <c r="J738" s="12" t="str">
        <v>yes</v>
      </c>
      <c r="K738" s="12" t="str">
        <v>Obesity</v>
      </c>
      <c r="L738" s="12" t="str">
        <v>Normal</v>
      </c>
      <c r="M738" s="12" t="str" cm="1">
        <f t="array" ref="M738:R738">_xlfn.XLOOKUP(B738,'Hospitalisation Details'!A$2:A$2344,'Hospitalisation Details'!E$2:J$2344)</f>
        <v>7-Jun-2003</v>
      </c>
      <c r="N738" s="13">
        <v>13844.51</v>
      </c>
      <c r="O738" s="12" t="str">
        <v>tier - 2</v>
      </c>
      <c r="P738" s="12" t="str">
        <v>tier - 1</v>
      </c>
      <c r="Q738" s="12" t="str">
        <v>R1011</v>
      </c>
      <c r="R738" s="12">
        <v>20</v>
      </c>
      <c r="S738" s="12" t="str" cm="1">
        <f t="array" ref="S738">_xlfn.IFS(R738&lt;18,"Below 18",R738&lt;=29,"Young Adults",R738&lt;=44,"Adults",R738&lt;=59,"Middle-Aged Adults",R738&lt;=65,"Older Adults",R738&gt;65,"Above 65")</f>
        <v>Young Adults</v>
      </c>
    </row>
    <row r="739" spans="2:19" ht="15.5" hidden="1" x14ac:dyDescent="0.35">
      <c r="B739" s="11" t="s">
        <v>1633</v>
      </c>
      <c r="C739" s="12" t="str">
        <f>VLOOKUP(B739,'Customer Names'!A$2:D$2336,3,0)</f>
        <v xml:space="preserve">  Kyle</v>
      </c>
      <c r="D739" s="12" cm="1">
        <f t="array" ref="D739:L739">_xlfn.XLOOKUP(B739,'Medical Examinations'!A$2:A$2336,'Medical Examinations'!B$2:J$2336)</f>
        <v>40.479999999999997</v>
      </c>
      <c r="E739" s="12">
        <v>6.7</v>
      </c>
      <c r="F739" s="12" t="str">
        <v>No</v>
      </c>
      <c r="G739" s="12" t="str">
        <v>No</v>
      </c>
      <c r="H739" s="12" t="str">
        <v>No</v>
      </c>
      <c r="I739" s="12">
        <v>3</v>
      </c>
      <c r="J739" s="12" t="str">
        <v>No</v>
      </c>
      <c r="K739" s="12" t="str">
        <v>Normal Weight</v>
      </c>
      <c r="L739" s="12" t="str">
        <v>Diabetes</v>
      </c>
      <c r="M739" s="12" t="str" cm="1">
        <f t="array" ref="M739:R739">_xlfn.XLOOKUP(B739,'Hospitalisation Details'!A$2:A$2344,'Hospitalisation Details'!E$2:J$2344)</f>
        <v>10-Dec-1958</v>
      </c>
      <c r="N739" s="13">
        <v>13831.12</v>
      </c>
      <c r="O739" s="12" t="str">
        <v>tier - 3</v>
      </c>
      <c r="P739" s="12" t="str">
        <v>tier - 1</v>
      </c>
      <c r="Q739" s="12" t="str">
        <v>R1013</v>
      </c>
      <c r="R739" s="12">
        <v>64</v>
      </c>
      <c r="S739" s="12" t="str" cm="1">
        <f t="array" ref="S739">_xlfn.IFS(R739&lt;18,"Below 18",R739&lt;=29,"Young Adults",R739&lt;=44,"Adults",R739&lt;=59,"Middle-Aged Adults",R739&lt;=65,"Older Adults",R739&gt;65,"Above 65")</f>
        <v>Older Adults</v>
      </c>
    </row>
    <row r="740" spans="2:19" ht="15.5" hidden="1" x14ac:dyDescent="0.35">
      <c r="B740" s="11" t="s">
        <v>1632</v>
      </c>
      <c r="C740" s="12" t="str">
        <f>VLOOKUP(B740,'Customer Names'!A$2:D$2336,3,0)</f>
        <v xml:space="preserve">  Bruce A Jr</v>
      </c>
      <c r="D740" s="12" cm="1">
        <f t="array" ref="D740:L740">_xlfn.XLOOKUP(B740,'Medical Examinations'!A$2:A$2336,'Medical Examinations'!B$2:J$2336)</f>
        <v>34.5</v>
      </c>
      <c r="E740" s="12">
        <v>10.3</v>
      </c>
      <c r="F740" s="12" t="str">
        <v>No</v>
      </c>
      <c r="G740" s="12" t="str">
        <v>No</v>
      </c>
      <c r="H740" s="12" t="str">
        <v>No</v>
      </c>
      <c r="I740" s="12">
        <v>3</v>
      </c>
      <c r="J740" s="12" t="str">
        <v>No</v>
      </c>
      <c r="K740" s="12" t="str">
        <v>Overweight</v>
      </c>
      <c r="L740" s="12" t="str">
        <v>Diabetes</v>
      </c>
      <c r="M740" s="12" t="str" cm="1">
        <f t="array" ref="M740:R740">_xlfn.XLOOKUP(B740,'Hospitalisation Details'!A$2:A$2344,'Hospitalisation Details'!E$2:J$2344)</f>
        <v>25-Nov-1958</v>
      </c>
      <c r="N740" s="13">
        <v>13822.8</v>
      </c>
      <c r="O740" s="12" t="str">
        <v>tier - 3</v>
      </c>
      <c r="P740" s="12" t="str">
        <v>tier - 3</v>
      </c>
      <c r="Q740" s="12" t="str">
        <v>R1011</v>
      </c>
      <c r="R740" s="12">
        <v>64</v>
      </c>
      <c r="S740" s="12" t="str" cm="1">
        <f t="array" ref="S740">_xlfn.IFS(R740&lt;18,"Below 18",R740&lt;=29,"Young Adults",R740&lt;=44,"Adults",R740&lt;=59,"Middle-Aged Adults",R740&lt;=65,"Older Adults",R740&gt;65,"Above 65")</f>
        <v>Older Adults</v>
      </c>
    </row>
    <row r="741" spans="2:19" ht="15.5" hidden="1" x14ac:dyDescent="0.35">
      <c r="B741" s="11" t="s">
        <v>1631</v>
      </c>
      <c r="C741" s="12" t="str">
        <f>VLOOKUP(B741,'Customer Names'!A$2:D$2336,3,0)</f>
        <v xml:space="preserve">  Cary J</v>
      </c>
      <c r="D741" s="12" cm="1">
        <f t="array" ref="D741:L741">_xlfn.XLOOKUP(B741,'Medical Examinations'!A$2:A$2336,'Medical Examinations'!B$2:J$2336)</f>
        <v>45.9</v>
      </c>
      <c r="E741" s="12">
        <v>11.14</v>
      </c>
      <c r="F741" s="12" t="str">
        <v>yes</v>
      </c>
      <c r="G741" s="12" t="str">
        <v>No</v>
      </c>
      <c r="H741" s="12" t="str">
        <v>No</v>
      </c>
      <c r="I741" s="12">
        <v>1</v>
      </c>
      <c r="J741" s="12" t="str">
        <v>No</v>
      </c>
      <c r="K741" s="12" t="str">
        <v>Obesity</v>
      </c>
      <c r="L741" s="12" t="str">
        <v>Diabetes</v>
      </c>
      <c r="M741" s="12" t="str" cm="1">
        <f t="array" ref="M741:R741">_xlfn.XLOOKUP(B741,'Hospitalisation Details'!A$2:A$2344,'Hospitalisation Details'!E$2:J$2344)</f>
        <v>8-Dec-1986</v>
      </c>
      <c r="N741" s="13">
        <v>13819.49</v>
      </c>
      <c r="O741" s="12" t="str">
        <v>tier - 3</v>
      </c>
      <c r="P741" s="12" t="str">
        <v>tier - 2</v>
      </c>
      <c r="Q741" s="12" t="str">
        <v>R1012</v>
      </c>
      <c r="R741" s="12">
        <v>36</v>
      </c>
      <c r="S741" s="12" t="str" cm="1">
        <f t="array" ref="S741">_xlfn.IFS(R741&lt;18,"Below 18",R741&lt;=29,"Young Adults",R741&lt;=44,"Adults",R741&lt;=59,"Middle-Aged Adults",R741&lt;=65,"Older Adults",R741&gt;65,"Above 65")</f>
        <v>Adults</v>
      </c>
    </row>
    <row r="742" spans="2:19" ht="15.5" hidden="1" x14ac:dyDescent="0.35">
      <c r="B742" s="11" t="s">
        <v>1630</v>
      </c>
      <c r="C742" s="12" t="str">
        <f>VLOOKUP(B742,'Customer Names'!A$2:D$2336,3,0)</f>
        <v xml:space="preserve">  Jill M</v>
      </c>
      <c r="D742" s="12" cm="1">
        <f t="array" ref="D742:L742">_xlfn.XLOOKUP(B742,'Medical Examinations'!A$2:A$2336,'Medical Examinations'!B$2:J$2336)</f>
        <v>33.479999999999997</v>
      </c>
      <c r="E742" s="12">
        <v>4.74</v>
      </c>
      <c r="F742" s="12" t="str">
        <v>yes</v>
      </c>
      <c r="G742" s="12" t="str">
        <v>No</v>
      </c>
      <c r="H742" s="12" t="str">
        <v>No</v>
      </c>
      <c r="I742" s="12">
        <v>2</v>
      </c>
      <c r="J742" s="12" t="str">
        <v>No</v>
      </c>
      <c r="K742" s="12" t="str">
        <v>Obesity</v>
      </c>
      <c r="L742" s="12" t="str">
        <v>Normal</v>
      </c>
      <c r="M742" s="12" t="str" cm="1">
        <f t="array" ref="M742:R742">_xlfn.XLOOKUP(B742,'Hospitalisation Details'!A$2:A$2344,'Hospitalisation Details'!E$2:J$2344)</f>
        <v>10-Nov-1966</v>
      </c>
      <c r="N742" s="13">
        <v>13801.61</v>
      </c>
      <c r="O742" s="12" t="str">
        <v>tier - 3</v>
      </c>
      <c r="P742" s="12" t="str">
        <v>tier - 3</v>
      </c>
      <c r="Q742" s="12" t="str">
        <v>R1026</v>
      </c>
      <c r="R742" s="12">
        <v>56</v>
      </c>
      <c r="S742" s="12" t="str" cm="1">
        <f t="array" ref="S742">_xlfn.IFS(R742&lt;18,"Below 18",R742&lt;=29,"Young Adults",R742&lt;=44,"Adults",R742&lt;=59,"Middle-Aged Adults",R742&lt;=65,"Older Adults",R742&gt;65,"Above 65")</f>
        <v>Middle-Aged Adults</v>
      </c>
    </row>
    <row r="743" spans="2:19" ht="15.5" hidden="1" x14ac:dyDescent="0.35">
      <c r="B743" s="11" t="s">
        <v>1629</v>
      </c>
      <c r="C743" s="12" t="str">
        <f>VLOOKUP(B743,'Customer Names'!A$2:D$2336,3,0)</f>
        <v xml:space="preserve">  Chris</v>
      </c>
      <c r="D743" s="12" cm="1">
        <f t="array" ref="D743:L743">_xlfn.XLOOKUP(B743,'Medical Examinations'!A$2:A$2336,'Medical Examinations'!B$2:J$2336)</f>
        <v>28.31</v>
      </c>
      <c r="E743" s="12">
        <v>5.96</v>
      </c>
      <c r="F743" s="12" t="str">
        <v>yes</v>
      </c>
      <c r="G743" s="12" t="str">
        <v>No</v>
      </c>
      <c r="H743" s="12" t="str">
        <v>No</v>
      </c>
      <c r="I743" s="12">
        <v>2</v>
      </c>
      <c r="J743" s="12" t="str">
        <v>No</v>
      </c>
      <c r="K743" s="12" t="str">
        <v>Normal Weight</v>
      </c>
      <c r="L743" s="12" t="str">
        <v>Pre-Diabetes</v>
      </c>
      <c r="M743" s="12" t="str" cm="1">
        <f t="array" ref="M743:R743">_xlfn.XLOOKUP(B743,'Hospitalisation Details'!A$2:A$2344,'Hospitalisation Details'!E$2:J$2344)</f>
        <v>6-Aug-1959</v>
      </c>
      <c r="N743" s="13">
        <v>13770.1</v>
      </c>
      <c r="O743" s="12" t="str">
        <v>tier - 3</v>
      </c>
      <c r="P743" s="12" t="str">
        <v>tier - 1</v>
      </c>
      <c r="Q743" s="12" t="str">
        <v>R1012</v>
      </c>
      <c r="R743" s="12">
        <v>63</v>
      </c>
      <c r="S743" s="12" t="str" cm="1">
        <f t="array" ref="S743">_xlfn.IFS(R743&lt;18,"Below 18",R743&lt;=29,"Young Adults",R743&lt;=44,"Adults",R743&lt;=59,"Middle-Aged Adults",R743&lt;=65,"Older Adults",R743&gt;65,"Above 65")</f>
        <v>Older Adults</v>
      </c>
    </row>
    <row r="744" spans="2:19" ht="15.5" hidden="1" x14ac:dyDescent="0.35">
      <c r="B744" s="11" t="s">
        <v>1628</v>
      </c>
      <c r="C744" s="12" t="str">
        <f>VLOOKUP(B744,'Customer Names'!A$2:D$2336,3,0)</f>
        <v xml:space="preserve">  Michael E</v>
      </c>
      <c r="D744" s="12" cm="1">
        <f t="array" ref="D744:L744">_xlfn.XLOOKUP(B744,'Medical Examinations'!A$2:A$2336,'Medical Examinations'!B$2:J$2336)</f>
        <v>21.565000000000001</v>
      </c>
      <c r="E744" s="12">
        <v>4.95</v>
      </c>
      <c r="F744" s="12" t="str">
        <v>No</v>
      </c>
      <c r="G744" s="12" t="str">
        <v>yes</v>
      </c>
      <c r="H744" s="12" t="str">
        <v>No</v>
      </c>
      <c r="I744" s="12">
        <v>1</v>
      </c>
      <c r="J744" s="12" t="str">
        <v>yes</v>
      </c>
      <c r="K744" s="12" t="str">
        <v>Obesity</v>
      </c>
      <c r="L744" s="12" t="str">
        <v>Normal</v>
      </c>
      <c r="M744" s="12" t="str" cm="1">
        <f t="array" ref="M744:R744">_xlfn.XLOOKUP(B744,'Hospitalisation Details'!A$2:A$2344,'Hospitalisation Details'!E$2:J$2344)</f>
        <v>16-Jul-2004</v>
      </c>
      <c r="N744" s="13">
        <v>13747.87</v>
      </c>
      <c r="O744" s="12" t="str">
        <v>tier - 3</v>
      </c>
      <c r="P744" s="12" t="str">
        <v>tier - 2</v>
      </c>
      <c r="Q744" s="12" t="str">
        <v>R1018</v>
      </c>
      <c r="R744" s="12">
        <v>18</v>
      </c>
      <c r="S744" s="12" t="str" cm="1">
        <f t="array" ref="S744">_xlfn.IFS(R744&lt;18,"Below 18",R744&lt;=29,"Young Adults",R744&lt;=44,"Adults",R744&lt;=59,"Middle-Aged Adults",R744&lt;=65,"Older Adults",R744&gt;65,"Above 65")</f>
        <v>Young Adults</v>
      </c>
    </row>
    <row r="745" spans="2:19" ht="15.5" hidden="1" x14ac:dyDescent="0.35">
      <c r="B745" s="11" t="s">
        <v>1627</v>
      </c>
      <c r="C745" s="12" t="str">
        <f>VLOOKUP(B745,'Customer Names'!A$2:D$2336,3,0)</f>
        <v xml:space="preserve">  Lauren</v>
      </c>
      <c r="D745" s="12" cm="1">
        <f t="array" ref="D745:L745">_xlfn.XLOOKUP(B745,'Medical Examinations'!A$2:A$2336,'Medical Examinations'!B$2:J$2336)</f>
        <v>35.590000000000003</v>
      </c>
      <c r="E745" s="12">
        <v>5.21</v>
      </c>
      <c r="F745" s="12" t="str">
        <v>yes</v>
      </c>
      <c r="G745" s="12" t="str">
        <v>No</v>
      </c>
      <c r="H745" s="12" t="str">
        <v>Yes</v>
      </c>
      <c r="I745" s="12">
        <v>1</v>
      </c>
      <c r="J745" s="12" t="str">
        <v>No</v>
      </c>
      <c r="K745" s="12" t="str">
        <v>Normal Weight</v>
      </c>
      <c r="L745" s="12" t="str">
        <v>Normal</v>
      </c>
      <c r="M745" s="12" t="str" cm="1">
        <f t="array" ref="M745:R745">_xlfn.XLOOKUP(B745,'Hospitalisation Details'!A$2:A$2344,'Hospitalisation Details'!E$2:J$2344)</f>
        <v>23-Oct-1969</v>
      </c>
      <c r="N745" s="13">
        <v>13746.74</v>
      </c>
      <c r="O745" s="12" t="str">
        <v>tier - 3</v>
      </c>
      <c r="P745" s="12" t="str">
        <v>tier - 2</v>
      </c>
      <c r="Q745" s="12" t="str">
        <v>R1026</v>
      </c>
      <c r="R745" s="12">
        <v>53</v>
      </c>
      <c r="S745" s="12" t="str" cm="1">
        <f t="array" ref="S745">_xlfn.IFS(R745&lt;18,"Below 18",R745&lt;=29,"Young Adults",R745&lt;=44,"Adults",R745&lt;=59,"Middle-Aged Adults",R745&lt;=65,"Older Adults",R745&gt;65,"Above 65")</f>
        <v>Middle-Aged Adults</v>
      </c>
    </row>
    <row r="746" spans="2:19" ht="15.5" hidden="1" x14ac:dyDescent="0.35">
      <c r="B746" s="11" t="s">
        <v>1626</v>
      </c>
      <c r="C746" s="12" t="str">
        <f>VLOOKUP(B746,'Customer Names'!A$2:D$2336,3,0)</f>
        <v xml:space="preserve">  Kathryn E</v>
      </c>
      <c r="D746" s="12" cm="1">
        <f t="array" ref="D746:L746">_xlfn.XLOOKUP(B746,'Medical Examinations'!A$2:A$2336,'Medical Examinations'!B$2:J$2336)</f>
        <v>43.44</v>
      </c>
      <c r="E746" s="12">
        <v>4.8600000000000003</v>
      </c>
      <c r="F746" s="12" t="str">
        <v>yes</v>
      </c>
      <c r="G746" s="12" t="str">
        <v>No</v>
      </c>
      <c r="H746" s="12" t="str">
        <v>No</v>
      </c>
      <c r="I746" s="12">
        <v>0</v>
      </c>
      <c r="J746" s="12" t="str">
        <v>No</v>
      </c>
      <c r="K746" s="12" t="str">
        <v>Overweight</v>
      </c>
      <c r="L746" s="12" t="str">
        <v>Normal</v>
      </c>
      <c r="M746" s="12" t="str" cm="1">
        <f t="array" ref="M746:R746">_xlfn.XLOOKUP(B746,'Hospitalisation Details'!A$2:A$2344,'Hospitalisation Details'!E$2:J$2344)</f>
        <v>29-Aug-1985</v>
      </c>
      <c r="N746" s="13">
        <v>13726.21</v>
      </c>
      <c r="O746" s="12" t="str">
        <v>tier - 3</v>
      </c>
      <c r="P746" s="12" t="str">
        <v>tier - 3</v>
      </c>
      <c r="Q746" s="12" t="str">
        <v>R1026</v>
      </c>
      <c r="R746" s="12">
        <v>37</v>
      </c>
      <c r="S746" s="12" t="str" cm="1">
        <f t="array" ref="S746">_xlfn.IFS(R746&lt;18,"Below 18",R746&lt;=29,"Young Adults",R746&lt;=44,"Adults",R746&lt;=59,"Middle-Aged Adults",R746&lt;=65,"Older Adults",R746&gt;65,"Above 65")</f>
        <v>Adults</v>
      </c>
    </row>
    <row r="747" spans="2:19" ht="15.5" hidden="1" x14ac:dyDescent="0.35">
      <c r="B747" s="11" t="s">
        <v>1625</v>
      </c>
      <c r="C747" s="12" t="str">
        <f>VLOOKUP(B747,'Customer Names'!A$2:D$2336,3,0)</f>
        <v xml:space="preserve">  Polly</v>
      </c>
      <c r="D747" s="12" cm="1">
        <f t="array" ref="D747:L747">_xlfn.XLOOKUP(B747,'Medical Examinations'!A$2:A$2336,'Medical Examinations'!B$2:J$2336)</f>
        <v>21.754999999999999</v>
      </c>
      <c r="E747" s="12">
        <v>7.79</v>
      </c>
      <c r="F747" s="12" t="str">
        <v>yes</v>
      </c>
      <c r="G747" s="12" t="str">
        <v>No</v>
      </c>
      <c r="H747" s="12" t="str">
        <v>No</v>
      </c>
      <c r="I747" s="12">
        <v>0</v>
      </c>
      <c r="J747" s="12" t="str">
        <v>No</v>
      </c>
      <c r="K747" s="12" t="str">
        <v>Obesity</v>
      </c>
      <c r="L747" s="12" t="str">
        <v>Diabetes</v>
      </c>
      <c r="M747" s="12" t="str" cm="1">
        <f t="array" ref="M747:R747">_xlfn.XLOOKUP(B747,'Hospitalisation Details'!A$2:A$2344,'Hospitalisation Details'!E$2:J$2344)</f>
        <v>2-Aug-1981</v>
      </c>
      <c r="N747" s="13">
        <v>13725.47</v>
      </c>
      <c r="O747" s="12" t="str">
        <v>tier - 3</v>
      </c>
      <c r="P747" s="12" t="str">
        <v>tier - 2</v>
      </c>
      <c r="Q747" s="12" t="str">
        <v>R1024</v>
      </c>
      <c r="R747" s="12">
        <v>41</v>
      </c>
      <c r="S747" s="12" t="str" cm="1">
        <f t="array" ref="S747">_xlfn.IFS(R747&lt;18,"Below 18",R747&lt;=29,"Young Adults",R747&lt;=44,"Adults",R747&lt;=59,"Middle-Aged Adults",R747&lt;=65,"Older Adults",R747&gt;65,"Above 65")</f>
        <v>Adults</v>
      </c>
    </row>
    <row r="748" spans="2:19" ht="15.5" hidden="1" x14ac:dyDescent="0.35">
      <c r="B748" s="11" t="s">
        <v>1624</v>
      </c>
      <c r="C748" s="12" t="str">
        <f>VLOOKUP(B748,'Customer Names'!A$2:D$2336,3,0)</f>
        <v xml:space="preserve">  Mark H</v>
      </c>
      <c r="D748" s="12" cm="1">
        <f t="array" ref="D748:L748">_xlfn.XLOOKUP(B748,'Medical Examinations'!A$2:A$2336,'Medical Examinations'!B$2:J$2336)</f>
        <v>44.55</v>
      </c>
      <c r="E748" s="12">
        <v>7.12</v>
      </c>
      <c r="F748" s="12" t="str">
        <v>yes</v>
      </c>
      <c r="G748" s="12" t="str">
        <v>No</v>
      </c>
      <c r="H748" s="12" t="str">
        <v>No</v>
      </c>
      <c r="I748" s="12">
        <v>1</v>
      </c>
      <c r="J748" s="12" t="str">
        <v>No</v>
      </c>
      <c r="K748" s="12" t="str">
        <v>Obesity</v>
      </c>
      <c r="L748" s="12" t="str">
        <v>Diabetes</v>
      </c>
      <c r="M748" s="12" t="str" cm="1">
        <f t="array" ref="M748:R748">_xlfn.XLOOKUP(B748,'Hospitalisation Details'!A$2:A$2344,'Hospitalisation Details'!E$2:J$2344)</f>
        <v>24-Nov-1986</v>
      </c>
      <c r="N748" s="13">
        <v>13714.55</v>
      </c>
      <c r="O748" s="12" t="str">
        <v>tier - 3</v>
      </c>
      <c r="P748" s="12" t="str">
        <v>tier - 2</v>
      </c>
      <c r="Q748" s="12" t="str">
        <v>R1023</v>
      </c>
      <c r="R748" s="12">
        <v>36</v>
      </c>
      <c r="S748" s="12" t="str" cm="1">
        <f t="array" ref="S748">_xlfn.IFS(R748&lt;18,"Below 18",R748&lt;=29,"Young Adults",R748&lt;=44,"Adults",R748&lt;=59,"Middle-Aged Adults",R748&lt;=65,"Older Adults",R748&gt;65,"Above 65")</f>
        <v>Adults</v>
      </c>
    </row>
    <row r="749" spans="2:19" ht="15.5" hidden="1" x14ac:dyDescent="0.35">
      <c r="B749" s="11" t="s">
        <v>1623</v>
      </c>
      <c r="C749" s="12" t="str">
        <f>VLOOKUP(B749,'Customer Names'!A$2:D$2336,3,0)</f>
        <v xml:space="preserve">  Jessie M</v>
      </c>
      <c r="D749" s="12" cm="1">
        <f t="array" ref="D749:L749">_xlfn.XLOOKUP(B749,'Medical Examinations'!A$2:A$2336,'Medical Examinations'!B$2:J$2336)</f>
        <v>43.32</v>
      </c>
      <c r="E749" s="12">
        <v>4.67</v>
      </c>
      <c r="F749" s="12" t="str">
        <v>yes</v>
      </c>
      <c r="G749" s="12" t="str">
        <v>No</v>
      </c>
      <c r="H749" s="12" t="str">
        <v>No</v>
      </c>
      <c r="I749" s="12">
        <v>0</v>
      </c>
      <c r="J749" s="12" t="str">
        <v>No</v>
      </c>
      <c r="K749" s="12" t="str">
        <v>Obesity</v>
      </c>
      <c r="L749" s="12" t="str">
        <v>Normal</v>
      </c>
      <c r="M749" s="12" t="str" cm="1">
        <f t="array" ref="M749:R749">_xlfn.XLOOKUP(B749,'Hospitalisation Details'!A$2:A$2344,'Hospitalisation Details'!E$2:J$2344)</f>
        <v>14-Sep-1985</v>
      </c>
      <c r="N749" s="13">
        <v>13685.51</v>
      </c>
      <c r="O749" s="12" t="str">
        <v>tier - 3</v>
      </c>
      <c r="P749" s="12" t="str">
        <v>tier - 1</v>
      </c>
      <c r="Q749" s="12" t="str">
        <v>R1026</v>
      </c>
      <c r="R749" s="12">
        <v>37</v>
      </c>
      <c r="S749" s="12" t="str" cm="1">
        <f t="array" ref="S749">_xlfn.IFS(R749&lt;18,"Below 18",R749&lt;=29,"Young Adults",R749&lt;=44,"Adults",R749&lt;=59,"Middle-Aged Adults",R749&lt;=65,"Older Adults",R749&gt;65,"Above 65")</f>
        <v>Adults</v>
      </c>
    </row>
    <row r="750" spans="2:19" ht="15.5" hidden="1" x14ac:dyDescent="0.35">
      <c r="B750" s="11" t="s">
        <v>1622</v>
      </c>
      <c r="C750" s="12" t="str">
        <f>VLOOKUP(B750,'Customer Names'!A$2:D$2336,3,0)</f>
        <v xml:space="preserve">  Chris</v>
      </c>
      <c r="D750" s="12" cm="1">
        <f t="array" ref="D750:L750">_xlfn.XLOOKUP(B750,'Medical Examinations'!A$2:A$2336,'Medical Examinations'!B$2:J$2336)</f>
        <v>31.23</v>
      </c>
      <c r="E750" s="12">
        <v>9.1199999999999992</v>
      </c>
      <c r="F750" s="12" t="str">
        <v>yes</v>
      </c>
      <c r="G750" s="12" t="str">
        <v>No</v>
      </c>
      <c r="H750" s="12" t="str">
        <v>Yes</v>
      </c>
      <c r="I750" s="12">
        <v>1</v>
      </c>
      <c r="J750" s="12" t="str">
        <v>No</v>
      </c>
      <c r="K750" s="12" t="str">
        <v>Overweight</v>
      </c>
      <c r="L750" s="12" t="str">
        <v>Diabetes</v>
      </c>
      <c r="M750" s="12" t="str" cm="1">
        <f t="array" ref="M750:R750">_xlfn.XLOOKUP(B750,'Hospitalisation Details'!A$2:A$2344,'Hospitalisation Details'!E$2:J$2344)</f>
        <v>4-Aug-1963</v>
      </c>
      <c r="N750" s="13">
        <v>13677.68</v>
      </c>
      <c r="O750" s="12" t="str">
        <v>tier - 3</v>
      </c>
      <c r="P750" s="12" t="str">
        <v>tier - 2</v>
      </c>
      <c r="Q750" s="12" t="str">
        <v>R1021</v>
      </c>
      <c r="R750" s="12">
        <v>59</v>
      </c>
      <c r="S750" s="12" t="str" cm="1">
        <f t="array" ref="S750">_xlfn.IFS(R750&lt;18,"Below 18",R750&lt;=29,"Young Adults",R750&lt;=44,"Adults",R750&lt;=59,"Middle-Aged Adults",R750&lt;=65,"Older Adults",R750&gt;65,"Above 65")</f>
        <v>Middle-Aged Adults</v>
      </c>
    </row>
    <row r="751" spans="2:19" ht="15.5" hidden="1" x14ac:dyDescent="0.35">
      <c r="B751" s="11" t="s">
        <v>1621</v>
      </c>
      <c r="C751" s="12" t="str">
        <f>VLOOKUP(B751,'Customer Names'!A$2:D$2336,3,0)</f>
        <v xml:space="preserve">  Daniel</v>
      </c>
      <c r="D751" s="12" cm="1">
        <f t="array" ref="D751:L751">_xlfn.XLOOKUP(B751,'Medical Examinations'!A$2:A$2336,'Medical Examinations'!B$2:J$2336)</f>
        <v>42.81</v>
      </c>
      <c r="E751" s="12">
        <v>4.1500000000000004</v>
      </c>
      <c r="F751" s="12" t="str">
        <v>No</v>
      </c>
      <c r="G751" s="12" t="str">
        <v>No</v>
      </c>
      <c r="H751" s="12" t="str">
        <v>No</v>
      </c>
      <c r="I751" s="12">
        <v>1</v>
      </c>
      <c r="J751" s="12" t="str">
        <v>No</v>
      </c>
      <c r="K751" s="12" t="str">
        <v>Overweight</v>
      </c>
      <c r="L751" s="12" t="str">
        <v>Normal</v>
      </c>
      <c r="M751" s="12" t="str" cm="1">
        <f t="array" ref="M751:R751">_xlfn.XLOOKUP(B751,'Hospitalisation Details'!A$2:A$2344,'Hospitalisation Details'!E$2:J$2344)</f>
        <v>20-Jul-1984</v>
      </c>
      <c r="N751" s="13">
        <v>13638.06</v>
      </c>
      <c r="O751" s="12" t="str">
        <v>tier - 3</v>
      </c>
      <c r="P751" s="12" t="str">
        <v>tier - 3</v>
      </c>
      <c r="Q751" s="12" t="str">
        <v>R1023</v>
      </c>
      <c r="R751" s="12">
        <v>38</v>
      </c>
      <c r="S751" s="12" t="str" cm="1">
        <f t="array" ref="S751">_xlfn.IFS(R751&lt;18,"Below 18",R751&lt;=29,"Young Adults",R751&lt;=44,"Adults",R751&lt;=59,"Middle-Aged Adults",R751&lt;=65,"Older Adults",R751&gt;65,"Above 65")</f>
        <v>Adults</v>
      </c>
    </row>
    <row r="752" spans="2:19" ht="15.5" hidden="1" x14ac:dyDescent="0.35">
      <c r="B752" s="11" t="s">
        <v>1620</v>
      </c>
      <c r="C752" s="12" t="str">
        <f>VLOOKUP(B752,'Customer Names'!A$2:D$2336,3,0)</f>
        <v xml:space="preserve">  Megan</v>
      </c>
      <c r="D752" s="12" cm="1">
        <f t="array" ref="D752:L752">_xlfn.XLOOKUP(B752,'Medical Examinations'!A$2:A$2336,'Medical Examinations'!B$2:J$2336)</f>
        <v>35.909999999999997</v>
      </c>
      <c r="E752" s="12">
        <v>6.72</v>
      </c>
      <c r="F752" s="12" t="str">
        <v>yes</v>
      </c>
      <c r="G752" s="12" t="str">
        <v>No</v>
      </c>
      <c r="H752" s="12" t="str">
        <v>No</v>
      </c>
      <c r="I752" s="12">
        <v>2</v>
      </c>
      <c r="J752" s="12" t="str">
        <v>No</v>
      </c>
      <c r="K752" s="12" t="str">
        <v>Overweight</v>
      </c>
      <c r="L752" s="12" t="str">
        <v>Diabetes</v>
      </c>
      <c r="M752" s="12" t="str" cm="1">
        <f t="array" ref="M752:R752">_xlfn.XLOOKUP(B752,'Hospitalisation Details'!A$2:A$2344,'Hospitalisation Details'!E$2:J$2344)</f>
        <v>24-Dec-1961</v>
      </c>
      <c r="N752" s="13">
        <v>13635.64</v>
      </c>
      <c r="O752" s="12" t="str">
        <v>tier - 3</v>
      </c>
      <c r="P752" s="12" t="str">
        <v>tier - 3</v>
      </c>
      <c r="Q752" s="12" t="str">
        <v>R1024</v>
      </c>
      <c r="R752" s="12">
        <v>61</v>
      </c>
      <c r="S752" s="12" t="str" cm="1">
        <f t="array" ref="S752">_xlfn.IFS(R752&lt;18,"Below 18",R752&lt;=29,"Young Adults",R752&lt;=44,"Adults",R752&lt;=59,"Middle-Aged Adults",R752&lt;=65,"Older Adults",R752&gt;65,"Above 65")</f>
        <v>Older Adults</v>
      </c>
    </row>
    <row r="753" spans="2:19" ht="15.5" hidden="1" x14ac:dyDescent="0.35">
      <c r="B753" s="11" t="s">
        <v>1619</v>
      </c>
      <c r="C753" s="12" t="str">
        <f>VLOOKUP(B753,'Customer Names'!A$2:D$2336,3,0)</f>
        <v xml:space="preserve">  Kevin</v>
      </c>
      <c r="D753" s="12" cm="1">
        <f t="array" ref="D753:L753">_xlfn.XLOOKUP(B753,'Medical Examinations'!A$2:A$2336,'Medical Examinations'!B$2:J$2336)</f>
        <v>36.65</v>
      </c>
      <c r="E753" s="12">
        <v>5.01</v>
      </c>
      <c r="F753" s="12" t="str">
        <v>yes</v>
      </c>
      <c r="G753" s="12" t="str">
        <v>No</v>
      </c>
      <c r="H753" s="12" t="str">
        <v>Yes</v>
      </c>
      <c r="I753" s="12">
        <v>1</v>
      </c>
      <c r="J753" s="12" t="str">
        <v>No</v>
      </c>
      <c r="K753" s="12" t="str">
        <v>Obesity</v>
      </c>
      <c r="L753" s="12" t="str">
        <v>Normal</v>
      </c>
      <c r="M753" s="12" t="str" cm="1">
        <f t="array" ref="M753:R753">_xlfn.XLOOKUP(B753,'Hospitalisation Details'!A$2:A$2344,'Hospitalisation Details'!E$2:J$2344)</f>
        <v>26-Jul-1969</v>
      </c>
      <c r="N753" s="13">
        <v>13622.01</v>
      </c>
      <c r="O753" s="12" t="str">
        <v>tier - 3</v>
      </c>
      <c r="P753" s="12" t="str">
        <v>tier - 3</v>
      </c>
      <c r="Q753" s="12" t="str">
        <v>R1012</v>
      </c>
      <c r="R753" s="12">
        <v>53</v>
      </c>
      <c r="S753" s="12" t="str" cm="1">
        <f t="array" ref="S753">_xlfn.IFS(R753&lt;18,"Below 18",R753&lt;=29,"Young Adults",R753&lt;=44,"Adults",R753&lt;=59,"Middle-Aged Adults",R753&lt;=65,"Older Adults",R753&gt;65,"Above 65")</f>
        <v>Middle-Aged Adults</v>
      </c>
    </row>
    <row r="754" spans="2:19" ht="15.5" hidden="1" x14ac:dyDescent="0.35">
      <c r="B754" s="11" t="s">
        <v>1618</v>
      </c>
      <c r="C754" s="12" t="str">
        <f>VLOOKUP(B754,'Customer Names'!A$2:D$2336,3,0)</f>
        <v xml:space="preserve">  Caroline S</v>
      </c>
      <c r="D754" s="12" cm="1">
        <f t="array" ref="D754:L754">_xlfn.XLOOKUP(B754,'Medical Examinations'!A$2:A$2336,'Medical Examinations'!B$2:J$2336)</f>
        <v>22.04</v>
      </c>
      <c r="E754" s="12">
        <v>10.9</v>
      </c>
      <c r="F754" s="12" t="str">
        <v>yes</v>
      </c>
      <c r="G754" s="12" t="str">
        <v>No</v>
      </c>
      <c r="H754" s="12" t="str">
        <v>No</v>
      </c>
      <c r="I754" s="12">
        <v>2</v>
      </c>
      <c r="J754" s="12" t="str">
        <v>No</v>
      </c>
      <c r="K754" s="12" t="str">
        <v>Obesity</v>
      </c>
      <c r="L754" s="12" t="str">
        <v>Diabetes</v>
      </c>
      <c r="M754" s="12" t="str" cm="1">
        <f t="array" ref="M754:R754">_xlfn.XLOOKUP(B754,'Hospitalisation Details'!A$2:A$2344,'Hospitalisation Details'!E$2:J$2344)</f>
        <v>18-Nov-1961</v>
      </c>
      <c r="N754" s="13">
        <v>13616.36</v>
      </c>
      <c r="O754" s="12" t="str">
        <v>tier - 3</v>
      </c>
      <c r="P754" s="12" t="str">
        <v>tier - 3</v>
      </c>
      <c r="Q754" s="12" t="str">
        <v>R1024</v>
      </c>
      <c r="R754" s="12">
        <v>61</v>
      </c>
      <c r="S754" s="12" t="str" cm="1">
        <f t="array" ref="S754">_xlfn.IFS(R754&lt;18,"Below 18",R754&lt;=29,"Young Adults",R754&lt;=44,"Adults",R754&lt;=59,"Middle-Aged Adults",R754&lt;=65,"Older Adults",R754&gt;65,"Above 65")</f>
        <v>Older Adults</v>
      </c>
    </row>
    <row r="755" spans="2:19" ht="15.5" hidden="1" x14ac:dyDescent="0.35">
      <c r="B755" s="11" t="s">
        <v>1617</v>
      </c>
      <c r="C755" s="12" t="str">
        <f>VLOOKUP(B755,'Customer Names'!A$2:D$2336,3,0)</f>
        <v xml:space="preserve">  Nuta</v>
      </c>
      <c r="D755" s="12" cm="1">
        <f t="array" ref="D755:L755">_xlfn.XLOOKUP(B755,'Medical Examinations'!A$2:A$2336,'Medical Examinations'!B$2:J$2336)</f>
        <v>31.824999999999999</v>
      </c>
      <c r="E755" s="12">
        <v>5.52</v>
      </c>
      <c r="F755" s="12" t="str">
        <v>yes</v>
      </c>
      <c r="G755" s="12" t="str">
        <v>No</v>
      </c>
      <c r="H755" s="12" t="str">
        <v>No</v>
      </c>
      <c r="I755" s="12">
        <v>1</v>
      </c>
      <c r="J755" s="12" t="str">
        <v>No</v>
      </c>
      <c r="K755" s="12" t="str">
        <v>Overweight</v>
      </c>
      <c r="L755" s="12" t="str">
        <v>Normal</v>
      </c>
      <c r="M755" s="12" t="str" cm="1">
        <f t="array" ref="M755:R755">_xlfn.XLOOKUP(B755,'Hospitalisation Details'!A$2:A$2344,'Hospitalisation Details'!E$2:J$2344)</f>
        <v>10-Sep-1964</v>
      </c>
      <c r="N755" s="13">
        <v>13607.37</v>
      </c>
      <c r="O755" s="12" t="str">
        <v>tier - 3</v>
      </c>
      <c r="P755" s="12" t="str">
        <v>tier - 1</v>
      </c>
      <c r="Q755" s="12" t="str">
        <v>R1024</v>
      </c>
      <c r="R755" s="12">
        <v>58</v>
      </c>
      <c r="S755" s="12" t="str" cm="1">
        <f t="array" ref="S755">_xlfn.IFS(R755&lt;18,"Below 18",R755&lt;=29,"Young Adults",R755&lt;=44,"Adults",R755&lt;=59,"Middle-Aged Adults",R755&lt;=65,"Older Adults",R755&gt;65,"Above 65")</f>
        <v>Middle-Aged Adults</v>
      </c>
    </row>
    <row r="756" spans="2:19" ht="15.5" hidden="1" x14ac:dyDescent="0.35">
      <c r="B756" s="11" t="s">
        <v>1616</v>
      </c>
      <c r="C756" s="12" t="str">
        <f>VLOOKUP(B756,'Customer Names'!A$2:D$2336,3,0)</f>
        <v xml:space="preserve">  Margie</v>
      </c>
      <c r="D756" s="12" cm="1">
        <f t="array" ref="D756:L756">_xlfn.XLOOKUP(B756,'Medical Examinations'!A$2:A$2336,'Medical Examinations'!B$2:J$2336)</f>
        <v>53.58</v>
      </c>
      <c r="E756" s="12">
        <v>4.55</v>
      </c>
      <c r="F756" s="12" t="str">
        <v>No</v>
      </c>
      <c r="G756" s="12" t="str">
        <v>No</v>
      </c>
      <c r="H756" s="12" t="str">
        <v>No</v>
      </c>
      <c r="I756" s="12">
        <v>1</v>
      </c>
      <c r="J756" s="12" t="str">
        <v>No</v>
      </c>
      <c r="K756" s="12" t="str">
        <v>Obesity</v>
      </c>
      <c r="L756" s="12" t="str">
        <v>Normal</v>
      </c>
      <c r="M756" s="12" t="str" cm="1">
        <f t="array" ref="M756:R756">_xlfn.XLOOKUP(B756,'Hospitalisation Details'!A$2:A$2344,'Hospitalisation Details'!E$2:J$2344)</f>
        <v>14-Aug-1992</v>
      </c>
      <c r="N756" s="13">
        <v>13588.17</v>
      </c>
      <c r="O756" s="12" t="str">
        <v>tier - 3</v>
      </c>
      <c r="P756" s="12" t="str">
        <v>tier - 1</v>
      </c>
      <c r="Q756" s="12" t="str">
        <v>R1012</v>
      </c>
      <c r="R756" s="12">
        <v>30</v>
      </c>
      <c r="S756" s="12" t="str" cm="1">
        <f t="array" ref="S756">_xlfn.IFS(R756&lt;18,"Below 18",R756&lt;=29,"Young Adults",R756&lt;=44,"Adults",R756&lt;=59,"Middle-Aged Adults",R756&lt;=65,"Older Adults",R756&gt;65,"Above 65")</f>
        <v>Adults</v>
      </c>
    </row>
    <row r="757" spans="2:19" ht="15.5" hidden="1" x14ac:dyDescent="0.35">
      <c r="B757" s="11" t="s">
        <v>1615</v>
      </c>
      <c r="C757" s="12" t="str">
        <f>VLOOKUP(B757,'Customer Names'!A$2:D$2336,3,0)</f>
        <v xml:space="preserve">  Heidi</v>
      </c>
      <c r="D757" s="12" cm="1">
        <f t="array" ref="D757:L757">_xlfn.XLOOKUP(B757,'Medical Examinations'!A$2:A$2336,'Medical Examinations'!B$2:J$2336)</f>
        <v>34.299999999999997</v>
      </c>
      <c r="E757" s="12">
        <v>11.76</v>
      </c>
      <c r="F757" s="12" t="str">
        <v>No</v>
      </c>
      <c r="G757" s="12" t="str">
        <v>No</v>
      </c>
      <c r="H757" s="12" t="str">
        <v>No</v>
      </c>
      <c r="I757" s="12">
        <v>0</v>
      </c>
      <c r="J757" s="12" t="str">
        <v>No</v>
      </c>
      <c r="K757" s="12" t="str">
        <v>Overweight</v>
      </c>
      <c r="L757" s="12" t="str">
        <v>Diabetes</v>
      </c>
      <c r="M757" s="12" t="str" cm="1">
        <f t="array" ref="M757:R757">_xlfn.XLOOKUP(B757,'Hospitalisation Details'!A$2:A$2344,'Hospitalisation Details'!E$2:J$2344)</f>
        <v>15-Jul-1968</v>
      </c>
      <c r="N757" s="13">
        <v>13566.04</v>
      </c>
      <c r="O757" s="12" t="str">
        <v>tier - 3</v>
      </c>
      <c r="P757" s="12" t="str">
        <v>tier - 3</v>
      </c>
      <c r="Q757" s="12" t="str">
        <v>R1026</v>
      </c>
      <c r="R757" s="12">
        <v>54</v>
      </c>
      <c r="S757" s="12" t="str" cm="1">
        <f t="array" ref="S757">_xlfn.IFS(R757&lt;18,"Below 18",R757&lt;=29,"Young Adults",R757&lt;=44,"Adults",R757&lt;=59,"Middle-Aged Adults",R757&lt;=65,"Older Adults",R757&gt;65,"Above 65")</f>
        <v>Middle-Aged Adults</v>
      </c>
    </row>
    <row r="758" spans="2:19" ht="15.5" hidden="1" x14ac:dyDescent="0.35">
      <c r="B758" s="11" t="s">
        <v>1614</v>
      </c>
      <c r="C758" s="12" t="str">
        <f>VLOOKUP(B758,'Customer Names'!A$2:D$2336,3,0)</f>
        <v xml:space="preserve">  Diego J</v>
      </c>
      <c r="D758" s="12" cm="1">
        <f t="array" ref="D758:L758">_xlfn.XLOOKUP(B758,'Medical Examinations'!A$2:A$2336,'Medical Examinations'!B$2:J$2336)</f>
        <v>32.11</v>
      </c>
      <c r="E758" s="12">
        <v>7.06</v>
      </c>
      <c r="F758" s="12" t="str">
        <v>No</v>
      </c>
      <c r="G758" s="12" t="str">
        <v>No</v>
      </c>
      <c r="H758" s="12" t="str">
        <v>No</v>
      </c>
      <c r="I758" s="12">
        <v>0</v>
      </c>
      <c r="J758" s="12" t="str">
        <v>No</v>
      </c>
      <c r="K758" s="12" t="str">
        <v>Obesity</v>
      </c>
      <c r="L758" s="12" t="str">
        <v>Diabetes</v>
      </c>
      <c r="M758" s="12" t="str" cm="1">
        <f t="array" ref="M758:R758">_xlfn.XLOOKUP(B758,'Hospitalisation Details'!A$2:A$2344,'Hospitalisation Details'!E$2:J$2344)</f>
        <v>11-Jul-1960</v>
      </c>
      <c r="N758" s="13">
        <v>13555</v>
      </c>
      <c r="O758" s="12" t="str">
        <v>tier - 3</v>
      </c>
      <c r="P758" s="12" t="str">
        <v>tier - 3</v>
      </c>
      <c r="Q758" s="12" t="str">
        <v>R1017</v>
      </c>
      <c r="R758" s="12">
        <v>62</v>
      </c>
      <c r="S758" s="12" t="str" cm="1">
        <f t="array" ref="S758">_xlfn.IFS(R758&lt;18,"Below 18",R758&lt;=29,"Young Adults",R758&lt;=44,"Adults",R758&lt;=59,"Middle-Aged Adults",R758&lt;=65,"Older Adults",R758&gt;65,"Above 65")</f>
        <v>Older Adults</v>
      </c>
    </row>
    <row r="759" spans="2:19" ht="15.5" hidden="1" x14ac:dyDescent="0.35">
      <c r="B759" s="11" t="s">
        <v>1613</v>
      </c>
      <c r="C759" s="12" t="str">
        <f>VLOOKUP(B759,'Customer Names'!A$2:D$2336,3,0)</f>
        <v xml:space="preserve">  Enrique M Sr</v>
      </c>
      <c r="D759" s="12" cm="1">
        <f t="array" ref="D759:L759">_xlfn.XLOOKUP(B759,'Medical Examinations'!A$2:A$2336,'Medical Examinations'!B$2:J$2336)</f>
        <v>31.78</v>
      </c>
      <c r="E759" s="12">
        <v>11.35</v>
      </c>
      <c r="F759" s="12" t="str">
        <v>yes</v>
      </c>
      <c r="G759" s="12" t="str">
        <v>No</v>
      </c>
      <c r="H759" s="12" t="str">
        <v>Yes</v>
      </c>
      <c r="I759" s="12">
        <v>1</v>
      </c>
      <c r="J759" s="12" t="str">
        <v>No</v>
      </c>
      <c r="K759" s="12" t="str">
        <v>Obesity</v>
      </c>
      <c r="L759" s="12" t="str">
        <v>Diabetes</v>
      </c>
      <c r="M759" s="12" t="str" cm="1">
        <f t="array" ref="M759:R759">_xlfn.XLOOKUP(B759,'Hospitalisation Details'!A$2:A$2344,'Hospitalisation Details'!E$2:J$2344)</f>
        <v>14-Oct-1963</v>
      </c>
      <c r="N759" s="13">
        <v>13511.28</v>
      </c>
      <c r="O759" s="12" t="str">
        <v>tier - 3</v>
      </c>
      <c r="P759" s="12" t="str">
        <v>tier - 1</v>
      </c>
      <c r="Q759" s="12" t="str">
        <v>R1012</v>
      </c>
      <c r="R759" s="12">
        <v>59</v>
      </c>
      <c r="S759" s="12" t="str" cm="1">
        <f t="array" ref="S759">_xlfn.IFS(R759&lt;18,"Below 18",R759&lt;=29,"Young Adults",R759&lt;=44,"Adults",R759&lt;=59,"Middle-Aged Adults",R759&lt;=65,"Older Adults",R759&gt;65,"Above 65")</f>
        <v>Middle-Aged Adults</v>
      </c>
    </row>
    <row r="760" spans="2:19" ht="15.5" hidden="1" x14ac:dyDescent="0.35">
      <c r="B760" s="11" t="s">
        <v>1612</v>
      </c>
      <c r="C760" s="12" t="str">
        <f>VLOOKUP(B760,'Customer Names'!A$2:D$2336,3,0)</f>
        <v xml:space="preserve">  Greg</v>
      </c>
      <c r="D760" s="12" cm="1">
        <f t="array" ref="D760:L760">_xlfn.XLOOKUP(B760,'Medical Examinations'!A$2:A$2336,'Medical Examinations'!B$2:J$2336)</f>
        <v>46.89</v>
      </c>
      <c r="E760" s="12">
        <v>5.52</v>
      </c>
      <c r="F760" s="12" t="str">
        <v>No</v>
      </c>
      <c r="G760" s="12" t="str">
        <v>No</v>
      </c>
      <c r="H760" s="12" t="str">
        <v>No</v>
      </c>
      <c r="I760" s="12">
        <v>0</v>
      </c>
      <c r="J760" s="12" t="str">
        <v>No</v>
      </c>
      <c r="K760" s="12" t="str">
        <v>Obesity</v>
      </c>
      <c r="L760" s="12" t="str">
        <v>Normal</v>
      </c>
      <c r="M760" s="12" t="str" cm="1">
        <f t="array" ref="M760:R760">_xlfn.XLOOKUP(B760,'Hospitalisation Details'!A$2:A$2344,'Hospitalisation Details'!E$2:J$2344)</f>
        <v>30-Aug-1990</v>
      </c>
      <c r="N760" s="13">
        <v>13480.83</v>
      </c>
      <c r="O760" s="12" t="str">
        <v>tier - 3</v>
      </c>
      <c r="P760" s="12" t="str">
        <v>tier - 2</v>
      </c>
      <c r="Q760" s="12" t="str">
        <v>R1023</v>
      </c>
      <c r="R760" s="12">
        <v>32</v>
      </c>
      <c r="S760" s="12" t="str" cm="1">
        <f t="array" ref="S760">_xlfn.IFS(R760&lt;18,"Below 18",R760&lt;=29,"Young Adults",R760&lt;=44,"Adults",R760&lt;=59,"Middle-Aged Adults",R760&lt;=65,"Older Adults",R760&gt;65,"Above 65")</f>
        <v>Adults</v>
      </c>
    </row>
    <row r="761" spans="2:19" ht="15.5" hidden="1" x14ac:dyDescent="0.35">
      <c r="B761" s="11" t="s">
        <v>1611</v>
      </c>
      <c r="C761" s="12" t="str">
        <f>VLOOKUP(B761,'Customer Names'!A$2:D$2336,3,0)</f>
        <v xml:space="preserve">  Filip</v>
      </c>
      <c r="D761" s="12" cm="1">
        <f t="array" ref="D761:L761">_xlfn.XLOOKUP(B761,'Medical Examinations'!A$2:A$2336,'Medical Examinations'!B$2:J$2336)</f>
        <v>39.35</v>
      </c>
      <c r="E761" s="12">
        <v>7.86</v>
      </c>
      <c r="F761" s="12" t="str">
        <v>yes</v>
      </c>
      <c r="G761" s="12" t="str">
        <v>No</v>
      </c>
      <c r="H761" s="12" t="str">
        <v>No</v>
      </c>
      <c r="I761" s="12">
        <v>1</v>
      </c>
      <c r="J761" s="12" t="str">
        <v>No</v>
      </c>
      <c r="K761" s="12" t="str">
        <v>Overweight</v>
      </c>
      <c r="L761" s="12" t="str">
        <v>Diabetes</v>
      </c>
      <c r="M761" s="12" t="str" cm="1">
        <f t="array" ref="M761:R761">_xlfn.XLOOKUP(B761,'Hospitalisation Details'!A$2:A$2344,'Hospitalisation Details'!E$2:J$2344)</f>
        <v>7-Aug-1975</v>
      </c>
      <c r="N761" s="13">
        <v>13472.19</v>
      </c>
      <c r="O761" s="12" t="str">
        <v>tier - 3</v>
      </c>
      <c r="P761" s="12" t="str">
        <v>tier - 2</v>
      </c>
      <c r="Q761" s="12" t="str">
        <v>R1012</v>
      </c>
      <c r="R761" s="12">
        <v>47</v>
      </c>
      <c r="S761" s="12" t="str" cm="1">
        <f t="array" ref="S761">_xlfn.IFS(R761&lt;18,"Below 18",R761&lt;=29,"Young Adults",R761&lt;=44,"Adults",R761&lt;=59,"Middle-Aged Adults",R761&lt;=65,"Older Adults",R761&gt;65,"Above 65")</f>
        <v>Middle-Aged Adults</v>
      </c>
    </row>
    <row r="762" spans="2:19" ht="15.5" hidden="1" x14ac:dyDescent="0.35">
      <c r="B762" s="11" t="s">
        <v>1610</v>
      </c>
      <c r="C762" s="12" t="str">
        <f>VLOOKUP(B762,'Customer Names'!A$2:D$2336,3,0)</f>
        <v xml:space="preserve">  Rosemary E</v>
      </c>
      <c r="D762" s="12" cm="1">
        <f t="array" ref="D762:L762">_xlfn.XLOOKUP(B762,'Medical Examinations'!A$2:A$2336,'Medical Examinations'!B$2:J$2336)</f>
        <v>39.200000000000003</v>
      </c>
      <c r="E762" s="12">
        <v>11.38</v>
      </c>
      <c r="F762" s="12" t="str">
        <v>No</v>
      </c>
      <c r="G762" s="12" t="str">
        <v>No</v>
      </c>
      <c r="H762" s="12" t="str">
        <v>No</v>
      </c>
      <c r="I762" s="12">
        <v>0</v>
      </c>
      <c r="J762" s="12" t="str">
        <v>No</v>
      </c>
      <c r="K762" s="12" t="str">
        <v>Obesity</v>
      </c>
      <c r="L762" s="12" t="str">
        <v>Diabetes</v>
      </c>
      <c r="M762" s="12" t="str" cm="1">
        <f t="array" ref="M762:R762">_xlfn.XLOOKUP(B762,'Hospitalisation Details'!A$2:A$2344,'Hospitalisation Details'!E$2:J$2344)</f>
        <v>24-Jul-1960</v>
      </c>
      <c r="N762" s="13">
        <v>13470.86</v>
      </c>
      <c r="O762" s="12" t="str">
        <v>tier - 3</v>
      </c>
      <c r="P762" s="12" t="str">
        <v>tier - 3</v>
      </c>
      <c r="Q762" s="12" t="str">
        <v>R1011</v>
      </c>
      <c r="R762" s="12">
        <v>62</v>
      </c>
      <c r="S762" s="12" t="str" cm="1">
        <f t="array" ref="S762">_xlfn.IFS(R762&lt;18,"Below 18",R762&lt;=29,"Young Adults",R762&lt;=44,"Adults",R762&lt;=59,"Middle-Aged Adults",R762&lt;=65,"Older Adults",R762&gt;65,"Above 65")</f>
        <v>Older Adults</v>
      </c>
    </row>
    <row r="763" spans="2:19" ht="15.5" hidden="1" x14ac:dyDescent="0.35">
      <c r="B763" s="11" t="s">
        <v>1609</v>
      </c>
      <c r="C763" s="12" t="str">
        <f>VLOOKUP(B763,'Customer Names'!A$2:D$2336,3,0)</f>
        <v xml:space="preserve">  Lisa</v>
      </c>
      <c r="D763" s="12" cm="1">
        <f t="array" ref="D763:L763">_xlfn.XLOOKUP(B763,'Medical Examinations'!A$2:A$2336,'Medical Examinations'!B$2:J$2336)</f>
        <v>39.159999999999997</v>
      </c>
      <c r="E763" s="12">
        <v>10.48</v>
      </c>
      <c r="F763" s="12" t="str">
        <v>No</v>
      </c>
      <c r="G763" s="12" t="str">
        <v>No</v>
      </c>
      <c r="H763" s="12" t="str">
        <v>No</v>
      </c>
      <c r="I763" s="12">
        <v>0</v>
      </c>
      <c r="J763" s="12" t="str">
        <v>No</v>
      </c>
      <c r="K763" s="12" t="str">
        <v>Overweight</v>
      </c>
      <c r="L763" s="12" t="str">
        <v>Diabetes</v>
      </c>
      <c r="M763" s="12" t="str" cm="1">
        <f t="array" ref="M763:R763">_xlfn.XLOOKUP(B763,'Hospitalisation Details'!A$2:A$2344,'Hospitalisation Details'!E$2:J$2344)</f>
        <v>28-Jul-1960</v>
      </c>
      <c r="N763" s="13">
        <v>13470.8</v>
      </c>
      <c r="O763" s="12" t="str">
        <v>tier - 3</v>
      </c>
      <c r="P763" s="12" t="str">
        <v>tier - 2</v>
      </c>
      <c r="Q763" s="12" t="str">
        <v>R1013</v>
      </c>
      <c r="R763" s="12">
        <v>62</v>
      </c>
      <c r="S763" s="12" t="str" cm="1">
        <f t="array" ref="S763">_xlfn.IFS(R763&lt;18,"Below 18",R763&lt;=29,"Young Adults",R763&lt;=44,"Adults",R763&lt;=59,"Middle-Aged Adults",R763&lt;=65,"Older Adults",R763&gt;65,"Above 65")</f>
        <v>Older Adults</v>
      </c>
    </row>
    <row r="764" spans="2:19" ht="15.5" hidden="1" x14ac:dyDescent="0.35">
      <c r="B764" s="11" t="s">
        <v>1608</v>
      </c>
      <c r="C764" s="12" t="str">
        <f>VLOOKUP(B764,'Customer Names'!A$2:D$2336,3,0)</f>
        <v xml:space="preserve">  Jason</v>
      </c>
      <c r="D764" s="12" cm="1">
        <f t="array" ref="D764:L764">_xlfn.XLOOKUP(B764,'Medical Examinations'!A$2:A$2336,'Medical Examinations'!B$2:J$2336)</f>
        <v>44.1</v>
      </c>
      <c r="E764" s="12">
        <v>5.04</v>
      </c>
      <c r="F764" s="12" t="str">
        <v>yes</v>
      </c>
      <c r="G764" s="12" t="str">
        <v>No</v>
      </c>
      <c r="H764" s="12" t="str">
        <v>No</v>
      </c>
      <c r="I764" s="12">
        <v>0</v>
      </c>
      <c r="J764" s="12" t="str">
        <v>No</v>
      </c>
      <c r="K764" s="12" t="str">
        <v>Obesity</v>
      </c>
      <c r="L764" s="12" t="str">
        <v>Normal</v>
      </c>
      <c r="M764" s="12" t="str" cm="1">
        <f t="array" ref="M764:R764">_xlfn.XLOOKUP(B764,'Hospitalisation Details'!A$2:A$2344,'Hospitalisation Details'!E$2:J$2344)</f>
        <v>19-Aug-1985</v>
      </c>
      <c r="N764" s="13">
        <v>13465.8</v>
      </c>
      <c r="O764" s="12" t="str">
        <v>tier - 3</v>
      </c>
      <c r="P764" s="12" t="str">
        <v>tier - 1</v>
      </c>
      <c r="Q764" s="12" t="str">
        <v>R1012</v>
      </c>
      <c r="R764" s="12">
        <v>37</v>
      </c>
      <c r="S764" s="12" t="str" cm="1">
        <f t="array" ref="S764">_xlfn.IFS(R764&lt;18,"Below 18",R764&lt;=29,"Young Adults",R764&lt;=44,"Adults",R764&lt;=59,"Middle-Aged Adults",R764&lt;=65,"Older Adults",R764&gt;65,"Above 65")</f>
        <v>Adults</v>
      </c>
    </row>
    <row r="765" spans="2:19" ht="15.5" hidden="1" x14ac:dyDescent="0.35">
      <c r="B765" s="11" t="s">
        <v>1607</v>
      </c>
      <c r="C765" s="12" t="str">
        <f>VLOOKUP(B765,'Customer Names'!A$2:D$2336,3,0)</f>
        <v xml:space="preserve">  Courtney</v>
      </c>
      <c r="D765" s="12" cm="1">
        <f t="array" ref="D765:L765">_xlfn.XLOOKUP(B765,'Medical Examinations'!A$2:A$2336,'Medical Examinations'!B$2:J$2336)</f>
        <v>33.200000000000003</v>
      </c>
      <c r="E765" s="12">
        <v>9.06</v>
      </c>
      <c r="F765" s="12" t="str">
        <v>No</v>
      </c>
      <c r="G765" s="12" t="str">
        <v>No</v>
      </c>
      <c r="H765" s="12" t="str">
        <v>No</v>
      </c>
      <c r="I765" s="12">
        <v>0</v>
      </c>
      <c r="J765" s="12" t="str">
        <v>No</v>
      </c>
      <c r="K765" s="12" t="str">
        <v>Obesity</v>
      </c>
      <c r="L765" s="12" t="str">
        <v>Diabetes</v>
      </c>
      <c r="M765" s="12" t="str" cm="1">
        <f t="array" ref="M765:R765">_xlfn.XLOOKUP(B765,'Hospitalisation Details'!A$2:A$2344,'Hospitalisation Details'!E$2:J$2344)</f>
        <v>16-Dec-1960</v>
      </c>
      <c r="N765" s="13">
        <v>13462.52</v>
      </c>
      <c r="O765" s="12" t="str">
        <v>tier - 3</v>
      </c>
      <c r="P765" s="12" t="str">
        <v>tier - 2</v>
      </c>
      <c r="Q765" s="12" t="str">
        <v>R1011</v>
      </c>
      <c r="R765" s="12">
        <v>62</v>
      </c>
      <c r="S765" s="12" t="str" cm="1">
        <f t="array" ref="S765">_xlfn.IFS(R765&lt;18,"Below 18",R765&lt;=29,"Young Adults",R765&lt;=44,"Adults",R765&lt;=59,"Middle-Aged Adults",R765&lt;=65,"Older Adults",R765&gt;65,"Above 65")</f>
        <v>Older Adults</v>
      </c>
    </row>
    <row r="766" spans="2:19" ht="15.5" hidden="1" x14ac:dyDescent="0.35">
      <c r="B766" s="11" t="s">
        <v>1606</v>
      </c>
      <c r="C766" s="12" t="str">
        <f>VLOOKUP(B766,'Customer Names'!A$2:D$2336,3,0)</f>
        <v xml:space="preserve">  Jennifer R</v>
      </c>
      <c r="D766" s="12" cm="1">
        <f t="array" ref="D766:L766">_xlfn.XLOOKUP(B766,'Medical Examinations'!A$2:A$2336,'Medical Examinations'!B$2:J$2336)</f>
        <v>29.92</v>
      </c>
      <c r="E766" s="12">
        <v>11.07</v>
      </c>
      <c r="F766" s="12" t="str">
        <v>No</v>
      </c>
      <c r="G766" s="12" t="str">
        <v>No</v>
      </c>
      <c r="H766" s="12" t="str">
        <v>No</v>
      </c>
      <c r="I766" s="12">
        <v>0</v>
      </c>
      <c r="J766" s="12" t="str">
        <v>No</v>
      </c>
      <c r="K766" s="12" t="str">
        <v>Obesity</v>
      </c>
      <c r="L766" s="12" t="str">
        <v>Diabetes</v>
      </c>
      <c r="M766" s="12" t="str" cm="1">
        <f t="array" ref="M766:R766">_xlfn.XLOOKUP(B766,'Hospitalisation Details'!A$2:A$2344,'Hospitalisation Details'!E$2:J$2344)</f>
        <v>11-Jul-1960</v>
      </c>
      <c r="N766" s="13">
        <v>13457.96</v>
      </c>
      <c r="O766" s="12" t="str">
        <v>tier - 3</v>
      </c>
      <c r="P766" s="12" t="str">
        <v>tier - 1</v>
      </c>
      <c r="Q766" s="12" t="str">
        <v>R1013</v>
      </c>
      <c r="R766" s="12">
        <v>62</v>
      </c>
      <c r="S766" s="12" t="str" cm="1">
        <f t="array" ref="S766">_xlfn.IFS(R766&lt;18,"Below 18",R766&lt;=29,"Young Adults",R766&lt;=44,"Adults",R766&lt;=59,"Middle-Aged Adults",R766&lt;=65,"Older Adults",R766&gt;65,"Above 65")</f>
        <v>Older Adults</v>
      </c>
    </row>
    <row r="767" spans="2:19" ht="15.5" hidden="1" x14ac:dyDescent="0.35">
      <c r="B767" s="11" t="s">
        <v>1605</v>
      </c>
      <c r="C767" s="12" t="str">
        <f>VLOOKUP(B767,'Customer Names'!A$2:D$2336,3,0)</f>
        <v xml:space="preserve">  Lauren E</v>
      </c>
      <c r="D767" s="12" cm="1">
        <f t="array" ref="D767:L767">_xlfn.XLOOKUP(B767,'Medical Examinations'!A$2:A$2336,'Medical Examinations'!B$2:J$2336)</f>
        <v>25</v>
      </c>
      <c r="E767" s="12">
        <v>10.45</v>
      </c>
      <c r="F767" s="12" t="str">
        <v>No</v>
      </c>
      <c r="G767" s="12" t="str">
        <v>No</v>
      </c>
      <c r="H767" s="12" t="str">
        <v>No</v>
      </c>
      <c r="I767" s="12">
        <v>0</v>
      </c>
      <c r="J767" s="12" t="str">
        <v>No</v>
      </c>
      <c r="K767" s="12" t="str">
        <v>Overweight</v>
      </c>
      <c r="L767" s="12" t="str">
        <v>Diabetes</v>
      </c>
      <c r="M767" s="12" t="str" cm="1">
        <f t="array" ref="M767:R767">_xlfn.XLOOKUP(B767,'Hospitalisation Details'!A$2:A$2344,'Hospitalisation Details'!E$2:J$2344)</f>
        <v>13-Aug-1960</v>
      </c>
      <c r="N767" s="13">
        <v>13451.12</v>
      </c>
      <c r="O767" s="12" t="str">
        <v>tier - 3</v>
      </c>
      <c r="P767" s="12" t="str">
        <v>tier - 1</v>
      </c>
      <c r="Q767" s="12" t="str">
        <v>R1011</v>
      </c>
      <c r="R767" s="12">
        <v>62</v>
      </c>
      <c r="S767" s="12" t="str" cm="1">
        <f t="array" ref="S767">_xlfn.IFS(R767&lt;18,"Below 18",R767&lt;=29,"Young Adults",R767&lt;=44,"Adults",R767&lt;=59,"Middle-Aged Adults",R767&lt;=65,"Older Adults",R767&gt;65,"Above 65")</f>
        <v>Older Adults</v>
      </c>
    </row>
    <row r="768" spans="2:19" ht="15.5" hidden="1" x14ac:dyDescent="0.35">
      <c r="B768" s="11" t="s">
        <v>1604</v>
      </c>
      <c r="C768" s="12" t="str">
        <f>VLOOKUP(B768,'Customer Names'!A$2:D$2336,3,0)</f>
        <v xml:space="preserve">  Ashley M</v>
      </c>
      <c r="D768" s="12" cm="1">
        <f t="array" ref="D768:L768">_xlfn.XLOOKUP(B768,'Medical Examinations'!A$2:A$2336,'Medical Examinations'!B$2:J$2336)</f>
        <v>38.869999999999997</v>
      </c>
      <c r="E768" s="12">
        <v>8.6300000000000008</v>
      </c>
      <c r="F768" s="12" t="str">
        <v>yes</v>
      </c>
      <c r="G768" s="12" t="str">
        <v>No</v>
      </c>
      <c r="H768" s="12" t="str">
        <v>No</v>
      </c>
      <c r="I768" s="12">
        <v>1</v>
      </c>
      <c r="J768" s="12" t="str">
        <v>No</v>
      </c>
      <c r="K768" s="12" t="str">
        <v>Overweight</v>
      </c>
      <c r="L768" s="12" t="str">
        <v>Diabetes</v>
      </c>
      <c r="M768" s="12" t="str" cm="1">
        <f t="array" ref="M768:R768">_xlfn.XLOOKUP(B768,'Hospitalisation Details'!A$2:A$2344,'Hospitalisation Details'!E$2:J$2344)</f>
        <v>29-Jun-1975</v>
      </c>
      <c r="N768" s="13">
        <v>13440.7</v>
      </c>
      <c r="O768" s="12" t="str">
        <v>tier - 3</v>
      </c>
      <c r="P768" s="12" t="str">
        <v>tier - 2</v>
      </c>
      <c r="Q768" s="12" t="str">
        <v>R1012</v>
      </c>
      <c r="R768" s="12">
        <v>47</v>
      </c>
      <c r="S768" s="12" t="str" cm="1">
        <f t="array" ref="S768">_xlfn.IFS(R768&lt;18,"Below 18",R768&lt;=29,"Young Adults",R768&lt;=44,"Adults",R768&lt;=59,"Middle-Aged Adults",R768&lt;=65,"Older Adults",R768&gt;65,"Above 65")</f>
        <v>Middle-Aged Adults</v>
      </c>
    </row>
    <row r="769" spans="2:19" ht="15.5" hidden="1" x14ac:dyDescent="0.35">
      <c r="B769" s="11" t="s">
        <v>1603</v>
      </c>
      <c r="C769" s="12" t="str">
        <f>VLOOKUP(B769,'Customer Names'!A$2:D$2336,3,0)</f>
        <v xml:space="preserve">  Alison R</v>
      </c>
      <c r="D769" s="12" cm="1">
        <f t="array" ref="D769:L769">_xlfn.XLOOKUP(B769,'Medical Examinations'!A$2:A$2336,'Medical Examinations'!B$2:J$2336)</f>
        <v>32.299999999999997</v>
      </c>
      <c r="E769" s="12">
        <v>5.28</v>
      </c>
      <c r="F769" s="12" t="str">
        <v>yes</v>
      </c>
      <c r="G769" s="12" t="str">
        <v>No</v>
      </c>
      <c r="H769" s="12" t="str">
        <v>No</v>
      </c>
      <c r="I769" s="12">
        <v>2</v>
      </c>
      <c r="J769" s="12" t="str">
        <v>No</v>
      </c>
      <c r="K769" s="12" t="str">
        <v>Overweight</v>
      </c>
      <c r="L769" s="12" t="str">
        <v>Normal</v>
      </c>
      <c r="M769" s="12" t="str" cm="1">
        <f t="array" ref="M769:R769">_xlfn.XLOOKUP(B769,'Hospitalisation Details'!A$2:A$2344,'Hospitalisation Details'!E$2:J$2344)</f>
        <v>14-Nov-1966</v>
      </c>
      <c r="N769" s="13">
        <v>13430.27</v>
      </c>
      <c r="O769" s="12" t="str">
        <v>tier - 3</v>
      </c>
      <c r="P769" s="12" t="str">
        <v>tier - 3</v>
      </c>
      <c r="Q769" s="12" t="str">
        <v>R1024</v>
      </c>
      <c r="R769" s="12">
        <v>56</v>
      </c>
      <c r="S769" s="12" t="str" cm="1">
        <f t="array" ref="S769">_xlfn.IFS(R769&lt;18,"Below 18",R769&lt;=29,"Young Adults",R769&lt;=44,"Adults",R769&lt;=59,"Middle-Aged Adults",R769&lt;=65,"Older Adults",R769&gt;65,"Above 65")</f>
        <v>Middle-Aged Adults</v>
      </c>
    </row>
    <row r="770" spans="2:19" ht="15.5" hidden="1" x14ac:dyDescent="0.35">
      <c r="B770" s="11" t="s">
        <v>1602</v>
      </c>
      <c r="C770" s="12" t="str">
        <f>VLOOKUP(B770,'Customer Names'!A$2:D$2336,3,0)</f>
        <v xml:space="preserve">  Madeleine</v>
      </c>
      <c r="D770" s="12" cm="1">
        <f t="array" ref="D770:L770">_xlfn.XLOOKUP(B770,'Medical Examinations'!A$2:A$2336,'Medical Examinations'!B$2:J$2336)</f>
        <v>31.16</v>
      </c>
      <c r="E770" s="12">
        <v>7.49</v>
      </c>
      <c r="F770" s="12" t="str">
        <v>yes</v>
      </c>
      <c r="G770" s="12" t="str">
        <v>No</v>
      </c>
      <c r="H770" s="12" t="str">
        <v>No</v>
      </c>
      <c r="I770" s="12">
        <v>2</v>
      </c>
      <c r="J770" s="12" t="str">
        <v>No</v>
      </c>
      <c r="K770" s="12" t="str">
        <v>Overweight</v>
      </c>
      <c r="L770" s="12" t="str">
        <v>Diabetes</v>
      </c>
      <c r="M770" s="12" t="str" cm="1">
        <f t="array" ref="M770:R770">_xlfn.XLOOKUP(B770,'Hospitalisation Details'!A$2:A$2344,'Hospitalisation Details'!E$2:J$2344)</f>
        <v>3-Nov-1961</v>
      </c>
      <c r="N770" s="13">
        <v>13429.04</v>
      </c>
      <c r="O770" s="12" t="str">
        <v>tier - 3</v>
      </c>
      <c r="P770" s="12" t="str">
        <v>tier - 3</v>
      </c>
      <c r="Q770" s="12" t="str">
        <v>R1012</v>
      </c>
      <c r="R770" s="12">
        <v>61</v>
      </c>
      <c r="S770" s="12" t="str" cm="1">
        <f t="array" ref="S770">_xlfn.IFS(R770&lt;18,"Below 18",R770&lt;=29,"Young Adults",R770&lt;=44,"Adults",R770&lt;=59,"Middle-Aged Adults",R770&lt;=65,"Older Adults",R770&gt;65,"Above 65")</f>
        <v>Older Adults</v>
      </c>
    </row>
    <row r="771" spans="2:19" ht="15.5" hidden="1" x14ac:dyDescent="0.35">
      <c r="B771" s="11" t="s">
        <v>1601</v>
      </c>
      <c r="C771" s="12" t="str">
        <f>VLOOKUP(B771,'Customer Names'!A$2:D$2336,3,0)</f>
        <v xml:space="preserve">  Stacey</v>
      </c>
      <c r="D771" s="12" cm="1">
        <f t="array" ref="D771:L771">_xlfn.XLOOKUP(B771,'Medical Examinations'!A$2:A$2336,'Medical Examinations'!B$2:J$2336)</f>
        <v>54.59</v>
      </c>
      <c r="E771" s="12">
        <v>4.2699999999999996</v>
      </c>
      <c r="F771" s="12" t="str">
        <v>No</v>
      </c>
      <c r="G771" s="12" t="str">
        <v>No</v>
      </c>
      <c r="H771" s="12" t="str">
        <v>No</v>
      </c>
      <c r="I771" s="12">
        <v>0</v>
      </c>
      <c r="J771" s="12" t="str">
        <v>No</v>
      </c>
      <c r="K771" s="12" t="str">
        <v>Obesity</v>
      </c>
      <c r="L771" s="12" t="str">
        <v>Normal</v>
      </c>
      <c r="M771" s="12" t="str" cm="1">
        <f t="array" ref="M771:R771">_xlfn.XLOOKUP(B771,'Hospitalisation Details'!A$2:A$2344,'Hospitalisation Details'!E$2:J$2344)</f>
        <v>17-Jun-1994</v>
      </c>
      <c r="N771" s="13">
        <v>13417.05</v>
      </c>
      <c r="O771" s="12" t="str">
        <v>tier - 3</v>
      </c>
      <c r="P771" s="12" t="str">
        <v>tier - 3</v>
      </c>
      <c r="Q771" s="12" t="str">
        <v>R1012</v>
      </c>
      <c r="R771" s="12">
        <v>28</v>
      </c>
      <c r="S771" s="12" t="str" cm="1">
        <f t="array" ref="S771">_xlfn.IFS(R771&lt;18,"Below 18",R771&lt;=29,"Young Adults",R771&lt;=44,"Adults",R771&lt;=59,"Middle-Aged Adults",R771&lt;=65,"Older Adults",R771&gt;65,"Above 65")</f>
        <v>Young Adults</v>
      </c>
    </row>
    <row r="772" spans="2:19" ht="15.5" hidden="1" x14ac:dyDescent="0.35">
      <c r="B772" s="11" t="s">
        <v>1600</v>
      </c>
      <c r="C772" s="12" t="str">
        <f>VLOOKUP(B772,'Customer Names'!A$2:D$2336,3,0)</f>
        <v xml:space="preserve">  Kimberly</v>
      </c>
      <c r="D772" s="12" cm="1">
        <f t="array" ref="D772:L772">_xlfn.XLOOKUP(B772,'Medical Examinations'!A$2:A$2336,'Medical Examinations'!B$2:J$2336)</f>
        <v>21.09</v>
      </c>
      <c r="E772" s="12">
        <v>9.2200000000000006</v>
      </c>
      <c r="F772" s="12" t="str">
        <v>yes</v>
      </c>
      <c r="G772" s="12" t="str">
        <v>No</v>
      </c>
      <c r="H772" s="12" t="str">
        <v>No</v>
      </c>
      <c r="I772" s="12">
        <v>2</v>
      </c>
      <c r="J772" s="12" t="str">
        <v>No</v>
      </c>
      <c r="K772" s="12" t="str">
        <v>Obesity</v>
      </c>
      <c r="L772" s="12" t="str">
        <v>Diabetes</v>
      </c>
      <c r="M772" s="12" t="str" cm="1">
        <f t="array" ref="M772:R772">_xlfn.XLOOKUP(B772,'Hospitalisation Details'!A$2:A$2344,'Hospitalisation Details'!E$2:J$2344)</f>
        <v>22-Jul-1961</v>
      </c>
      <c r="N772" s="13">
        <v>13415.04</v>
      </c>
      <c r="O772" s="12" t="str">
        <v>tier - 3</v>
      </c>
      <c r="P772" s="12" t="str">
        <v>tier - 2</v>
      </c>
      <c r="Q772" s="12" t="str">
        <v>R1012</v>
      </c>
      <c r="R772" s="12">
        <v>61</v>
      </c>
      <c r="S772" s="12" t="str" cm="1">
        <f t="array" ref="S772">_xlfn.IFS(R772&lt;18,"Below 18",R772&lt;=29,"Young Adults",R772&lt;=44,"Adults",R772&lt;=59,"Middle-Aged Adults",R772&lt;=65,"Older Adults",R772&gt;65,"Above 65")</f>
        <v>Older Adults</v>
      </c>
    </row>
    <row r="773" spans="2:19" ht="15.5" hidden="1" x14ac:dyDescent="0.35">
      <c r="B773" s="11" t="s">
        <v>1599</v>
      </c>
      <c r="C773" s="12" t="str">
        <f>VLOOKUP(B773,'Customer Names'!A$2:D$2336,3,0)</f>
        <v xml:space="preserve">  Matthew D</v>
      </c>
      <c r="D773" s="12" cm="1">
        <f t="array" ref="D773:L773">_xlfn.XLOOKUP(B773,'Medical Examinations'!A$2:A$2336,'Medical Examinations'!B$2:J$2336)</f>
        <v>52.41</v>
      </c>
      <c r="E773" s="12">
        <v>5.99</v>
      </c>
      <c r="F773" s="12" t="str">
        <v>No</v>
      </c>
      <c r="G773" s="12" t="str">
        <v>No</v>
      </c>
      <c r="H773" s="12" t="str">
        <v>No</v>
      </c>
      <c r="I773" s="12">
        <v>1</v>
      </c>
      <c r="J773" s="12" t="str">
        <v>No</v>
      </c>
      <c r="K773" s="12" t="str">
        <v>Obesity</v>
      </c>
      <c r="L773" s="12" t="str">
        <v>Pre-Diabetes</v>
      </c>
      <c r="M773" s="12" t="str" cm="1">
        <f t="array" ref="M773:R773">_xlfn.XLOOKUP(B773,'Hospitalisation Details'!A$2:A$2344,'Hospitalisation Details'!E$2:J$2344)</f>
        <v>19-Dec-1992</v>
      </c>
      <c r="N773" s="13">
        <v>13412.97</v>
      </c>
      <c r="O773" s="12" t="str">
        <v>tier - 3</v>
      </c>
      <c r="P773" s="12" t="str">
        <v>tier - 3</v>
      </c>
      <c r="Q773" s="12" t="str">
        <v>R1023</v>
      </c>
      <c r="R773" s="12">
        <v>30</v>
      </c>
      <c r="S773" s="12" t="str" cm="1">
        <f t="array" ref="S773">_xlfn.IFS(R773&lt;18,"Below 18",R773&lt;=29,"Young Adults",R773&lt;=44,"Adults",R773&lt;=59,"Middle-Aged Adults",R773&lt;=65,"Older Adults",R773&gt;65,"Above 65")</f>
        <v>Adults</v>
      </c>
    </row>
    <row r="774" spans="2:19" ht="15.5" hidden="1" x14ac:dyDescent="0.35">
      <c r="B774" s="11" t="s">
        <v>1598</v>
      </c>
      <c r="C774" s="12" t="str">
        <f>VLOOKUP(B774,'Customer Names'!A$2:D$2336,3,0)</f>
        <v xml:space="preserve">  Michael</v>
      </c>
      <c r="D774" s="12" cm="1">
        <f t="array" ref="D774:L774">_xlfn.XLOOKUP(B774,'Medical Examinations'!A$2:A$2336,'Medical Examinations'!B$2:J$2336)</f>
        <v>41.47</v>
      </c>
      <c r="E774" s="12">
        <v>5.86</v>
      </c>
      <c r="F774" s="12" t="str">
        <v>yes</v>
      </c>
      <c r="G774" s="12" t="str">
        <v>No</v>
      </c>
      <c r="H774" s="12" t="str">
        <v>No</v>
      </c>
      <c r="I774" s="12">
        <v>2</v>
      </c>
      <c r="J774" s="12" t="str">
        <v>No</v>
      </c>
      <c r="K774" s="12" t="str">
        <v>Obesity</v>
      </c>
      <c r="L774" s="12" t="str">
        <v>Pre-Diabetes</v>
      </c>
      <c r="M774" s="12" t="str" cm="1">
        <f t="array" ref="M774:R774">_xlfn.XLOOKUP(B774,'Hospitalisation Details'!A$2:A$2344,'Hospitalisation Details'!E$2:J$2344)</f>
        <v>20-Dec-1959</v>
      </c>
      <c r="N774" s="13">
        <v>13405.39</v>
      </c>
      <c r="O774" s="12" t="str">
        <v>tier - 3</v>
      </c>
      <c r="P774" s="12" t="str">
        <v>tier - 3</v>
      </c>
      <c r="Q774" s="12" t="str">
        <v>R1013</v>
      </c>
      <c r="R774" s="12">
        <v>63</v>
      </c>
      <c r="S774" s="12" t="str" cm="1">
        <f t="array" ref="S774">_xlfn.IFS(R774&lt;18,"Below 18",R774&lt;=29,"Young Adults",R774&lt;=44,"Adults",R774&lt;=59,"Middle-Aged Adults",R774&lt;=65,"Older Adults",R774&gt;65,"Above 65")</f>
        <v>Older Adults</v>
      </c>
    </row>
    <row r="775" spans="2:19" ht="15.5" hidden="1" x14ac:dyDescent="0.35">
      <c r="B775" s="11" t="s">
        <v>1597</v>
      </c>
      <c r="C775" s="12" t="str">
        <f>VLOOKUP(B775,'Customer Names'!A$2:D$2336,3,0)</f>
        <v xml:space="preserve">  Ben</v>
      </c>
      <c r="D775" s="12" cm="1">
        <f t="array" ref="D775:L775">_xlfn.XLOOKUP(B775,'Medical Examinations'!A$2:A$2336,'Medical Examinations'!B$2:J$2336)</f>
        <v>33.1</v>
      </c>
      <c r="E775" s="12">
        <v>5.19</v>
      </c>
      <c r="F775" s="12" t="str">
        <v>yes</v>
      </c>
      <c r="G775" s="12" t="str">
        <v>No</v>
      </c>
      <c r="H775" s="12" t="str">
        <v>No</v>
      </c>
      <c r="I775" s="12">
        <v>2</v>
      </c>
      <c r="J775" s="12" t="str">
        <v>No</v>
      </c>
      <c r="K775" s="12" t="str">
        <v>Obesity</v>
      </c>
      <c r="L775" s="12" t="str">
        <v>Normal</v>
      </c>
      <c r="M775" s="12" t="str" cm="1">
        <f t="array" ref="M775:R775">_xlfn.XLOOKUP(B775,'Hospitalisation Details'!A$2:A$2344,'Hospitalisation Details'!E$2:J$2344)</f>
        <v>25-Nov-1959</v>
      </c>
      <c r="N775" s="13">
        <v>13393.76</v>
      </c>
      <c r="O775" s="12" t="str">
        <v>tier - 3</v>
      </c>
      <c r="P775" s="12" t="str">
        <v>tier - 1</v>
      </c>
      <c r="Q775" s="12" t="str">
        <v>R1011</v>
      </c>
      <c r="R775" s="12">
        <v>63</v>
      </c>
      <c r="S775" s="12" t="str" cm="1">
        <f t="array" ref="S775">_xlfn.IFS(R775&lt;18,"Below 18",R775&lt;=29,"Young Adults",R775&lt;=44,"Adults",R775&lt;=59,"Middle-Aged Adults",R775&lt;=65,"Older Adults",R775&gt;65,"Above 65")</f>
        <v>Older Adults</v>
      </c>
    </row>
    <row r="776" spans="2:19" ht="15.5" hidden="1" x14ac:dyDescent="0.35">
      <c r="B776" s="11" t="s">
        <v>1596</v>
      </c>
      <c r="C776" s="12" t="str">
        <f>VLOOKUP(B776,'Customer Names'!A$2:D$2336,3,0)</f>
        <v xml:space="preserve">  Chris</v>
      </c>
      <c r="D776" s="12" cm="1">
        <f t="array" ref="D776:L776">_xlfn.XLOOKUP(B776,'Medical Examinations'!A$2:A$2336,'Medical Examinations'!B$2:J$2336)</f>
        <v>30.8</v>
      </c>
      <c r="E776" s="12">
        <v>4.37</v>
      </c>
      <c r="F776" s="12" t="str">
        <v>yes</v>
      </c>
      <c r="G776" s="12" t="str">
        <v>No</v>
      </c>
      <c r="H776" s="12" t="str">
        <v>No</v>
      </c>
      <c r="I776" s="12">
        <v>2</v>
      </c>
      <c r="J776" s="12" t="str">
        <v>No</v>
      </c>
      <c r="K776" s="12" t="str">
        <v>Obesity</v>
      </c>
      <c r="L776" s="12" t="str">
        <v>Normal</v>
      </c>
      <c r="M776" s="12" t="str" cm="1">
        <f t="array" ref="M776:R776">_xlfn.XLOOKUP(B776,'Hospitalisation Details'!A$2:A$2344,'Hospitalisation Details'!E$2:J$2344)</f>
        <v>9-Dec-1959</v>
      </c>
      <c r="N776" s="13">
        <v>13390.56</v>
      </c>
      <c r="O776" s="12" t="str">
        <v>tier - 3</v>
      </c>
      <c r="P776" s="12" t="str">
        <v>tier - 3</v>
      </c>
      <c r="Q776" s="12" t="str">
        <v>R1011</v>
      </c>
      <c r="R776" s="12">
        <v>63</v>
      </c>
      <c r="S776" s="12" t="str" cm="1">
        <f t="array" ref="S776">_xlfn.IFS(R776&lt;18,"Below 18",R776&lt;=29,"Young Adults",R776&lt;=44,"Adults",R776&lt;=59,"Middle-Aged Adults",R776&lt;=65,"Older Adults",R776&gt;65,"Above 65")</f>
        <v>Older Adults</v>
      </c>
    </row>
    <row r="777" spans="2:19" ht="15.5" hidden="1" x14ac:dyDescent="0.35">
      <c r="B777" s="11" t="s">
        <v>1595</v>
      </c>
      <c r="C777" s="12" t="str">
        <f>VLOOKUP(B777,'Customer Names'!A$2:D$2336,3,0)</f>
        <v xml:space="preserve">  Jeremy J</v>
      </c>
      <c r="D777" s="12" cm="1">
        <f t="array" ref="D777:L777">_xlfn.XLOOKUP(B777,'Medical Examinations'!A$2:A$2336,'Medical Examinations'!B$2:J$2336)</f>
        <v>42.06</v>
      </c>
      <c r="E777" s="12">
        <v>5.32</v>
      </c>
      <c r="F777" s="12" t="str">
        <v>No</v>
      </c>
      <c r="G777" s="12" t="str">
        <v>No</v>
      </c>
      <c r="H777" s="12" t="str">
        <v>No</v>
      </c>
      <c r="I777" s="12">
        <v>1</v>
      </c>
      <c r="J777" s="12" t="str">
        <v>No</v>
      </c>
      <c r="K777" s="12" t="str">
        <v>Obesity</v>
      </c>
      <c r="L777" s="12" t="str">
        <v>Normal</v>
      </c>
      <c r="M777" s="12" t="str" cm="1">
        <f t="array" ref="M777:R777">_xlfn.XLOOKUP(B777,'Hospitalisation Details'!A$2:A$2344,'Hospitalisation Details'!E$2:J$2344)</f>
        <v>6-Jun-1984</v>
      </c>
      <c r="N777" s="13">
        <v>13383.67</v>
      </c>
      <c r="O777" s="12" t="str">
        <v>tier - 3</v>
      </c>
      <c r="P777" s="12" t="str">
        <v>tier - 2</v>
      </c>
      <c r="Q777" s="12" t="str">
        <v>R1023</v>
      </c>
      <c r="R777" s="12">
        <v>39</v>
      </c>
      <c r="S777" s="12" t="str" cm="1">
        <f t="array" ref="S777">_xlfn.IFS(R777&lt;18,"Below 18",R777&lt;=29,"Young Adults",R777&lt;=44,"Adults",R777&lt;=59,"Middle-Aged Adults",R777&lt;=65,"Older Adults",R777&gt;65,"Above 65")</f>
        <v>Adults</v>
      </c>
    </row>
    <row r="778" spans="2:19" ht="15.5" hidden="1" x14ac:dyDescent="0.35">
      <c r="B778" s="11" t="s">
        <v>1594</v>
      </c>
      <c r="C778" s="12" t="str">
        <f>VLOOKUP(B778,'Customer Names'!A$2:D$2336,3,0)</f>
        <v xml:space="preserve">  Amy L</v>
      </c>
      <c r="D778" s="12" cm="1">
        <f t="array" ref="D778:L778">_xlfn.XLOOKUP(B778,'Medical Examinations'!A$2:A$2336,'Medical Examinations'!B$2:J$2336)</f>
        <v>39.270000000000003</v>
      </c>
      <c r="E778" s="12">
        <v>5.64</v>
      </c>
      <c r="F778" s="12" t="str">
        <v>No</v>
      </c>
      <c r="G778" s="12" t="str">
        <v>No</v>
      </c>
      <c r="H778" s="12" t="str">
        <v>Yes</v>
      </c>
      <c r="I778" s="12">
        <v>1</v>
      </c>
      <c r="J778" s="12" t="str">
        <v>No</v>
      </c>
      <c r="K778" s="12" t="str">
        <v>Obesity</v>
      </c>
      <c r="L778" s="12" t="str">
        <v>Normal</v>
      </c>
      <c r="M778" s="12" t="str" cm="1">
        <f t="array" ref="M778:R778">_xlfn.XLOOKUP(B778,'Hospitalisation Details'!A$2:A$2344,'Hospitalisation Details'!E$2:J$2344)</f>
        <v>30-Sep-1979</v>
      </c>
      <c r="N778" s="13">
        <v>13377.41</v>
      </c>
      <c r="O778" s="12" t="str">
        <v>tier - 3</v>
      </c>
      <c r="P778" s="12" t="str">
        <v>tier - 3</v>
      </c>
      <c r="Q778" s="12" t="str">
        <v>R1026</v>
      </c>
      <c r="R778" s="12">
        <v>43</v>
      </c>
      <c r="S778" s="12" t="str" cm="1">
        <f t="array" ref="S778">_xlfn.IFS(R778&lt;18,"Below 18",R778&lt;=29,"Young Adults",R778&lt;=44,"Adults",R778&lt;=59,"Middle-Aged Adults",R778&lt;=65,"Older Adults",R778&gt;65,"Above 65")</f>
        <v>Adults</v>
      </c>
    </row>
    <row r="779" spans="2:19" ht="15.5" hidden="1" x14ac:dyDescent="0.35">
      <c r="B779" s="11" t="s">
        <v>1593</v>
      </c>
      <c r="C779" s="12" t="str">
        <f>VLOOKUP(B779,'Customer Names'!A$2:D$2336,3,0)</f>
        <v xml:space="preserve">  Karen L</v>
      </c>
      <c r="D779" s="12" cm="1">
        <f t="array" ref="D779:L779">_xlfn.XLOOKUP(B779,'Medical Examinations'!A$2:A$2336,'Medical Examinations'!B$2:J$2336)</f>
        <v>30.71</v>
      </c>
      <c r="E779" s="12">
        <v>5.59</v>
      </c>
      <c r="F779" s="12" t="str">
        <v>yes</v>
      </c>
      <c r="G779" s="12" t="str">
        <v>No</v>
      </c>
      <c r="H779" s="12" t="str">
        <v>No</v>
      </c>
      <c r="I779" s="12">
        <v>1</v>
      </c>
      <c r="J779" s="12" t="str">
        <v>No</v>
      </c>
      <c r="K779" s="12" t="str">
        <v>Overweight</v>
      </c>
      <c r="L779" s="12" t="str">
        <v>Normal</v>
      </c>
      <c r="M779" s="12" t="str" cm="1">
        <f t="array" ref="M779:R779">_xlfn.XLOOKUP(B779,'Hospitalisation Details'!A$2:A$2344,'Hospitalisation Details'!E$2:J$2344)</f>
        <v>24-Sep-1964</v>
      </c>
      <c r="N779" s="13">
        <v>13375.76</v>
      </c>
      <c r="O779" s="12" t="str">
        <v>tier - 3</v>
      </c>
      <c r="P779" s="12" t="str">
        <v>tier - 2</v>
      </c>
      <c r="Q779" s="12" t="str">
        <v>R1025</v>
      </c>
      <c r="R779" s="12">
        <v>58</v>
      </c>
      <c r="S779" s="12" t="str" cm="1">
        <f t="array" ref="S779">_xlfn.IFS(R779&lt;18,"Below 18",R779&lt;=29,"Young Adults",R779&lt;=44,"Adults",R779&lt;=59,"Middle-Aged Adults",R779&lt;=65,"Older Adults",R779&gt;65,"Above 65")</f>
        <v>Middle-Aged Adults</v>
      </c>
    </row>
    <row r="780" spans="2:19" ht="15.5" hidden="1" x14ac:dyDescent="0.35">
      <c r="B780" s="11" t="s">
        <v>1592</v>
      </c>
      <c r="C780" s="12" t="str">
        <f>VLOOKUP(B780,'Customer Names'!A$2:D$2336,3,0)</f>
        <v xml:space="preserve">  Tennille</v>
      </c>
      <c r="D780" s="12" cm="1">
        <f t="array" ref="D780:L780">_xlfn.XLOOKUP(B780,'Medical Examinations'!A$2:A$2336,'Medical Examinations'!B$2:J$2336)</f>
        <v>47.19</v>
      </c>
      <c r="E780" s="12">
        <v>5.29</v>
      </c>
      <c r="F780" s="12" t="str">
        <v>No</v>
      </c>
      <c r="G780" s="12" t="str">
        <v>No</v>
      </c>
      <c r="H780" s="12" t="str">
        <v>No</v>
      </c>
      <c r="I780" s="12">
        <v>0</v>
      </c>
      <c r="J780" s="12" t="str">
        <v>No</v>
      </c>
      <c r="K780" s="12" t="str">
        <v>Normal Weight</v>
      </c>
      <c r="L780" s="12" t="str">
        <v>Normal</v>
      </c>
      <c r="M780" s="12" t="str" cm="1">
        <f t="array" ref="M780:R780">_xlfn.XLOOKUP(B780,'Hospitalisation Details'!A$2:A$2344,'Hospitalisation Details'!E$2:J$2344)</f>
        <v>2-Oct-1990</v>
      </c>
      <c r="N780" s="13">
        <v>13360.94</v>
      </c>
      <c r="O780" s="12" t="str">
        <v>tier - 3</v>
      </c>
      <c r="P780" s="12" t="str">
        <v>tier - 1</v>
      </c>
      <c r="Q780" s="12" t="str">
        <v>R1012</v>
      </c>
      <c r="R780" s="12">
        <v>32</v>
      </c>
      <c r="S780" s="12" t="str" cm="1">
        <f t="array" ref="S780">_xlfn.IFS(R780&lt;18,"Below 18",R780&lt;=29,"Young Adults",R780&lt;=44,"Adults",R780&lt;=59,"Middle-Aged Adults",R780&lt;=65,"Older Adults",R780&gt;65,"Above 65")</f>
        <v>Adults</v>
      </c>
    </row>
    <row r="781" spans="2:19" ht="15.5" hidden="1" x14ac:dyDescent="0.35">
      <c r="B781" s="11" t="s">
        <v>1591</v>
      </c>
      <c r="C781" s="12" t="str">
        <f>VLOOKUP(B781,'Customer Names'!A$2:D$2336,3,0)</f>
        <v xml:space="preserve">  Matt</v>
      </c>
      <c r="D781" s="12" cm="1">
        <f t="array" ref="D781:L781">_xlfn.XLOOKUP(B781,'Medical Examinations'!A$2:A$2336,'Medical Examinations'!B$2:J$2336)</f>
        <v>30.02</v>
      </c>
      <c r="E781" s="12">
        <v>6.65</v>
      </c>
      <c r="F781" s="12" t="str">
        <v>No</v>
      </c>
      <c r="G781" s="12" t="str">
        <v>No</v>
      </c>
      <c r="H781" s="12" t="str">
        <v>No</v>
      </c>
      <c r="I781" s="12">
        <v>0</v>
      </c>
      <c r="J781" s="12" t="str">
        <v>No</v>
      </c>
      <c r="K781" s="12" t="str">
        <v>Obesity</v>
      </c>
      <c r="L781" s="12" t="str">
        <v>Diabetes</v>
      </c>
      <c r="M781" s="12" t="str" cm="1">
        <f t="array" ref="M781:R781">_xlfn.XLOOKUP(B781,'Hospitalisation Details'!A$2:A$2344,'Hospitalisation Details'!E$2:J$2344)</f>
        <v>11-Nov-1960</v>
      </c>
      <c r="N781" s="13">
        <v>13352.1</v>
      </c>
      <c r="O781" s="12" t="str">
        <v>tier - 3</v>
      </c>
      <c r="P781" s="12" t="str">
        <v>tier - 1</v>
      </c>
      <c r="Q781" s="12" t="str">
        <v>R1012</v>
      </c>
      <c r="R781" s="12">
        <v>62</v>
      </c>
      <c r="S781" s="12" t="str" cm="1">
        <f t="array" ref="S781">_xlfn.IFS(R781&lt;18,"Below 18",R781&lt;=29,"Young Adults",R781&lt;=44,"Adults",R781&lt;=59,"Middle-Aged Adults",R781&lt;=65,"Older Adults",R781&gt;65,"Above 65")</f>
        <v>Older Adults</v>
      </c>
    </row>
    <row r="782" spans="2:19" ht="15.5" hidden="1" x14ac:dyDescent="0.35">
      <c r="B782" s="11" t="s">
        <v>1590</v>
      </c>
      <c r="C782" s="12" t="str">
        <f>VLOOKUP(B782,'Customer Names'!A$2:D$2336,3,0)</f>
        <v xml:space="preserve">  Emily</v>
      </c>
      <c r="D782" s="12" cm="1">
        <f t="array" ref="D782:L782">_xlfn.XLOOKUP(B782,'Medical Examinations'!A$2:A$2336,'Medical Examinations'!B$2:J$2336)</f>
        <v>37.909999999999997</v>
      </c>
      <c r="E782" s="12">
        <v>5.68</v>
      </c>
      <c r="F782" s="12" t="str">
        <v>yes</v>
      </c>
      <c r="G782" s="12" t="str">
        <v>No</v>
      </c>
      <c r="H782" s="12" t="str">
        <v>No</v>
      </c>
      <c r="I782" s="12">
        <v>0</v>
      </c>
      <c r="J782" s="12" t="str">
        <v>No</v>
      </c>
      <c r="K782" s="12" t="str">
        <v>Obesity</v>
      </c>
      <c r="L782" s="12" t="str">
        <v>Normal</v>
      </c>
      <c r="M782" s="12" t="str" cm="1">
        <f t="array" ref="M782:R782">_xlfn.XLOOKUP(B782,'Hospitalisation Details'!A$2:A$2344,'Hospitalisation Details'!E$2:J$2344)</f>
        <v>23-Aug-1976</v>
      </c>
      <c r="N782" s="13">
        <v>13333.71</v>
      </c>
      <c r="O782" s="12" t="str">
        <v>tier - 3</v>
      </c>
      <c r="P782" s="12" t="str">
        <v>tier - 2</v>
      </c>
      <c r="Q782" s="12" t="str">
        <v>R1012</v>
      </c>
      <c r="R782" s="12">
        <v>46</v>
      </c>
      <c r="S782" s="12" t="str" cm="1">
        <f t="array" ref="S782">_xlfn.IFS(R782&lt;18,"Below 18",R782&lt;=29,"Young Adults",R782&lt;=44,"Adults",R782&lt;=59,"Middle-Aged Adults",R782&lt;=65,"Older Adults",R782&gt;65,"Above 65")</f>
        <v>Middle-Aged Adults</v>
      </c>
    </row>
    <row r="783" spans="2:19" ht="15.5" hidden="1" x14ac:dyDescent="0.35">
      <c r="B783" s="11" t="s">
        <v>1589</v>
      </c>
      <c r="C783" s="12" t="str">
        <f>VLOOKUP(B783,'Customer Names'!A$2:D$2336,3,0)</f>
        <v xml:space="preserve">  Justin E</v>
      </c>
      <c r="D783" s="12" cm="1">
        <f t="array" ref="D783:L783">_xlfn.XLOOKUP(B783,'Medical Examinations'!A$2:A$2336,'Medical Examinations'!B$2:J$2336)</f>
        <v>54.61</v>
      </c>
      <c r="E783" s="12">
        <v>4.49</v>
      </c>
      <c r="F783" s="12" t="str">
        <v>No</v>
      </c>
      <c r="G783" s="12" t="str">
        <v>No</v>
      </c>
      <c r="H783" s="12" t="str">
        <v>No</v>
      </c>
      <c r="I783" s="12">
        <v>0</v>
      </c>
      <c r="J783" s="12" t="str">
        <v>No</v>
      </c>
      <c r="K783" s="12" t="str">
        <v>Obesity</v>
      </c>
      <c r="L783" s="12" t="str">
        <v>Normal</v>
      </c>
      <c r="M783" s="12" t="str" cm="1">
        <f t="array" ref="M783:R783">_xlfn.XLOOKUP(B783,'Hospitalisation Details'!A$2:A$2344,'Hospitalisation Details'!E$2:J$2344)</f>
        <v>1-Jul-1994</v>
      </c>
      <c r="N783" s="13">
        <v>13292.52</v>
      </c>
      <c r="O783" s="12" t="str">
        <v>tier - 3</v>
      </c>
      <c r="P783" s="12" t="str">
        <v>tier - 3</v>
      </c>
      <c r="Q783" s="12" t="str">
        <v>R1012</v>
      </c>
      <c r="R783" s="12">
        <v>28</v>
      </c>
      <c r="S783" s="12" t="str" cm="1">
        <f t="array" ref="S783">_xlfn.IFS(R783&lt;18,"Below 18",R783&lt;=29,"Young Adults",R783&lt;=44,"Adults",R783&lt;=59,"Middle-Aged Adults",R783&lt;=65,"Older Adults",R783&gt;65,"Above 65")</f>
        <v>Young Adults</v>
      </c>
    </row>
    <row r="784" spans="2:19" ht="15.5" hidden="1" x14ac:dyDescent="0.35">
      <c r="B784" s="11" t="s">
        <v>1588</v>
      </c>
      <c r="C784" s="12" t="str">
        <f>VLOOKUP(B784,'Customer Names'!A$2:D$2336,3,0)</f>
        <v xml:space="preserve">  Shalane</v>
      </c>
      <c r="D784" s="12" cm="1">
        <f t="array" ref="D784:L784">_xlfn.XLOOKUP(B784,'Medical Examinations'!A$2:A$2336,'Medical Examinations'!B$2:J$2336)</f>
        <v>36.005000000000003</v>
      </c>
      <c r="E784" s="12">
        <v>6.9</v>
      </c>
      <c r="F784" s="12" t="str">
        <v>No</v>
      </c>
      <c r="G784" s="12" t="str">
        <v>No</v>
      </c>
      <c r="H784" s="12" t="str">
        <v>No</v>
      </c>
      <c r="I784" s="12">
        <v>0</v>
      </c>
      <c r="J784" s="12" t="str">
        <v>No</v>
      </c>
      <c r="K784" s="12" t="str">
        <v>Obesity</v>
      </c>
      <c r="L784" s="12" t="str">
        <v>Diabetes</v>
      </c>
      <c r="M784" s="12" t="str" cm="1">
        <f t="array" ref="M784:R784">_xlfn.XLOOKUP(B784,'Hospitalisation Details'!A$2:A$2344,'Hospitalisation Details'!E$2:J$2344)</f>
        <v>11-Oct-1962</v>
      </c>
      <c r="N784" s="13">
        <v>13228.85</v>
      </c>
      <c r="O784" s="12" t="str">
        <v>tier - 3</v>
      </c>
      <c r="P784" s="12" t="str">
        <v>tier - 3</v>
      </c>
      <c r="Q784" s="12" t="str">
        <v>R1023</v>
      </c>
      <c r="R784" s="12">
        <v>60</v>
      </c>
      <c r="S784" s="12" t="str" cm="1">
        <f t="array" ref="S784">_xlfn.IFS(R784&lt;18,"Below 18",R784&lt;=29,"Young Adults",R784&lt;=44,"Adults",R784&lt;=59,"Middle-Aged Adults",R784&lt;=65,"Older Adults",R784&gt;65,"Above 65")</f>
        <v>Older Adults</v>
      </c>
    </row>
    <row r="785" spans="2:19" ht="15.5" hidden="1" x14ac:dyDescent="0.35">
      <c r="B785" s="11" t="s">
        <v>1587</v>
      </c>
      <c r="C785" s="12" t="str">
        <f>VLOOKUP(B785,'Customer Names'!A$2:D$2336,3,0)</f>
        <v xml:space="preserve">  Jessica N</v>
      </c>
      <c r="D785" s="12" cm="1">
        <f t="array" ref="D785:L785">_xlfn.XLOOKUP(B785,'Medical Examinations'!A$2:A$2336,'Medical Examinations'!B$2:J$2336)</f>
        <v>28.7</v>
      </c>
      <c r="E785" s="12">
        <v>11.52</v>
      </c>
      <c r="F785" s="12" t="str">
        <v>No</v>
      </c>
      <c r="G785" s="12" t="str">
        <v>No</v>
      </c>
      <c r="H785" s="12" t="str">
        <v>No</v>
      </c>
      <c r="I785" s="12">
        <v>0</v>
      </c>
      <c r="J785" s="12" t="str">
        <v>No</v>
      </c>
      <c r="K785" s="12" t="str">
        <v>Overweight</v>
      </c>
      <c r="L785" s="12" t="str">
        <v>Diabetes</v>
      </c>
      <c r="M785" s="12" t="str" cm="1">
        <f t="array" ref="M785:R785">_xlfn.XLOOKUP(B785,'Hospitalisation Details'!A$2:A$2344,'Hospitalisation Details'!E$2:J$2344)</f>
        <v>24-Nov-1962</v>
      </c>
      <c r="N785" s="13">
        <v>13224.69</v>
      </c>
      <c r="O785" s="12" t="str">
        <v>tier - 3</v>
      </c>
      <c r="P785" s="12" t="str">
        <v>tier - 2</v>
      </c>
      <c r="Q785" s="12" t="str">
        <v>R1011</v>
      </c>
      <c r="R785" s="12">
        <v>60</v>
      </c>
      <c r="S785" s="12" t="str" cm="1">
        <f t="array" ref="S785">_xlfn.IFS(R785&lt;18,"Below 18",R785&lt;=29,"Young Adults",R785&lt;=44,"Adults",R785&lt;=59,"Middle-Aged Adults",R785&lt;=65,"Older Adults",R785&gt;65,"Above 65")</f>
        <v>Older Adults</v>
      </c>
    </row>
    <row r="786" spans="2:19" ht="15.5" hidden="1" x14ac:dyDescent="0.35">
      <c r="B786" s="11" t="s">
        <v>1586</v>
      </c>
      <c r="C786" s="12" t="str">
        <f>VLOOKUP(B786,'Customer Names'!A$2:D$2336,3,0)</f>
        <v xml:space="preserve">  Melanie</v>
      </c>
      <c r="D786" s="12" cm="1">
        <f t="array" ref="D786:L786">_xlfn.XLOOKUP(B786,'Medical Examinations'!A$2:A$2336,'Medical Examinations'!B$2:J$2336)</f>
        <v>34.295000000000002</v>
      </c>
      <c r="E786" s="12">
        <v>11.24</v>
      </c>
      <c r="F786" s="12" t="str">
        <v>No</v>
      </c>
      <c r="G786" s="12" t="str">
        <v>No</v>
      </c>
      <c r="H786" s="12" t="str">
        <v>No</v>
      </c>
      <c r="I786" s="12">
        <v>0</v>
      </c>
      <c r="J786" s="12" t="str">
        <v>No</v>
      </c>
      <c r="K786" s="12" t="str">
        <v>Obesity</v>
      </c>
      <c r="L786" s="12" t="str">
        <v>Diabetes</v>
      </c>
      <c r="M786" s="12" t="str" cm="1">
        <f t="array" ref="M786:R786">_xlfn.XLOOKUP(B786,'Hospitalisation Details'!A$2:A$2344,'Hospitalisation Details'!E$2:J$2344)</f>
        <v>13-Nov-1965</v>
      </c>
      <c r="N786" s="13">
        <v>13224.06</v>
      </c>
      <c r="O786" s="12" t="str">
        <v>tier - 3</v>
      </c>
      <c r="P786" s="12" t="str">
        <v>tier - 3</v>
      </c>
      <c r="Q786" s="12" t="str">
        <v>R1024</v>
      </c>
      <c r="R786" s="12">
        <v>57</v>
      </c>
      <c r="S786" s="12" t="str" cm="1">
        <f t="array" ref="S786">_xlfn.IFS(R786&lt;18,"Below 18",R786&lt;=29,"Young Adults",R786&lt;=44,"Adults",R786&lt;=59,"Middle-Aged Adults",R786&lt;=65,"Older Adults",R786&gt;65,"Above 65")</f>
        <v>Middle-Aged Adults</v>
      </c>
    </row>
    <row r="787" spans="2:19" ht="15.5" hidden="1" x14ac:dyDescent="0.35">
      <c r="B787" s="11" t="s">
        <v>1585</v>
      </c>
      <c r="C787" s="12" t="str">
        <f>VLOOKUP(B787,'Customer Names'!A$2:D$2336,3,0)</f>
        <v xml:space="preserve">  Ruth Angelica</v>
      </c>
      <c r="D787" s="12" cm="1">
        <f t="array" ref="D787:L787">_xlfn.XLOOKUP(B787,'Medical Examinations'!A$2:A$2336,'Medical Examinations'!B$2:J$2336)</f>
        <v>27.55</v>
      </c>
      <c r="E787" s="12">
        <v>10.98</v>
      </c>
      <c r="F787" s="12" t="str">
        <v>No</v>
      </c>
      <c r="G787" s="12" t="str">
        <v>No</v>
      </c>
      <c r="H787" s="12" t="str">
        <v>No</v>
      </c>
      <c r="I787" s="12">
        <v>0</v>
      </c>
      <c r="J787" s="12" t="str">
        <v>No</v>
      </c>
      <c r="K787" s="12" t="str">
        <v>Normal Weight</v>
      </c>
      <c r="L787" s="12" t="str">
        <v>Diabetes</v>
      </c>
      <c r="M787" s="12" t="str" cm="1">
        <f t="array" ref="M787:R787">_xlfn.XLOOKUP(B787,'Hospitalisation Details'!A$2:A$2344,'Hospitalisation Details'!E$2:J$2344)</f>
        <v>7-Dec-1962</v>
      </c>
      <c r="N787" s="13">
        <v>13217.09</v>
      </c>
      <c r="O787" s="12" t="str">
        <v>tier - 3</v>
      </c>
      <c r="P787" s="12" t="str">
        <v>tier - 1</v>
      </c>
      <c r="Q787" s="12" t="str">
        <v>R1024</v>
      </c>
      <c r="R787" s="12">
        <v>60</v>
      </c>
      <c r="S787" s="12" t="str" cm="1">
        <f t="array" ref="S787">_xlfn.IFS(R787&lt;18,"Below 18",R787&lt;=29,"Young Adults",R787&lt;=44,"Adults",R787&lt;=59,"Middle-Aged Adults",R787&lt;=65,"Older Adults",R787&gt;65,"Above 65")</f>
        <v>Older Adults</v>
      </c>
    </row>
    <row r="788" spans="2:19" ht="15.5" hidden="1" x14ac:dyDescent="0.35">
      <c r="B788" s="11" t="s">
        <v>1584</v>
      </c>
      <c r="C788" s="12" t="str">
        <f>VLOOKUP(B788,'Customer Names'!A$2:D$2336,3,0)</f>
        <v xml:space="preserve">  Una M</v>
      </c>
      <c r="D788" s="12" cm="1">
        <f t="array" ref="D788:L788">_xlfn.XLOOKUP(B788,'Medical Examinations'!A$2:A$2336,'Medical Examinations'!B$2:J$2336)</f>
        <v>40.700000000000003</v>
      </c>
      <c r="E788" s="12">
        <v>5.42</v>
      </c>
      <c r="F788" s="12" t="str">
        <v>No</v>
      </c>
      <c r="G788" s="12" t="str">
        <v>No</v>
      </c>
      <c r="H788" s="12" t="str">
        <v>No</v>
      </c>
      <c r="I788" s="12">
        <v>0</v>
      </c>
      <c r="J788" s="12" t="str">
        <v>No</v>
      </c>
      <c r="K788" s="12" t="str">
        <v>Normal Weight</v>
      </c>
      <c r="L788" s="12" t="str">
        <v>Normal</v>
      </c>
      <c r="M788" s="12" t="str" cm="1">
        <f t="array" ref="M788:R788">_xlfn.XLOOKUP(B788,'Hospitalisation Details'!A$2:A$2344,'Hospitalisation Details'!E$2:J$2344)</f>
        <v>15-Oct-1982</v>
      </c>
      <c r="N788" s="13">
        <v>13214.43</v>
      </c>
      <c r="O788" s="12" t="str">
        <v>tier - 3</v>
      </c>
      <c r="P788" s="12" t="str">
        <v>tier - 2</v>
      </c>
      <c r="Q788" s="12" t="str">
        <v>R1012</v>
      </c>
      <c r="R788" s="12">
        <v>40</v>
      </c>
      <c r="S788" s="12" t="str" cm="1">
        <f t="array" ref="S788">_xlfn.IFS(R788&lt;18,"Below 18",R788&lt;=29,"Young Adults",R788&lt;=44,"Adults",R788&lt;=59,"Middle-Aged Adults",R788&lt;=65,"Older Adults",R788&gt;65,"Above 65")</f>
        <v>Adults</v>
      </c>
    </row>
    <row r="789" spans="2:19" ht="15.5" hidden="1" x14ac:dyDescent="0.35">
      <c r="B789" s="11" t="s">
        <v>1583</v>
      </c>
      <c r="C789" s="12" t="str">
        <f>VLOOKUP(B789,'Customer Names'!A$2:D$2336,3,0)</f>
        <v xml:space="preserve">  Taralyn</v>
      </c>
      <c r="D789" s="12" cm="1">
        <f t="array" ref="D789:L789">_xlfn.XLOOKUP(B789,'Medical Examinations'!A$2:A$2336,'Medical Examinations'!B$2:J$2336)</f>
        <v>18.335000000000001</v>
      </c>
      <c r="E789" s="12">
        <v>10.97</v>
      </c>
      <c r="F789" s="12" t="str">
        <v>No</v>
      </c>
      <c r="G789" s="12" t="str">
        <v>No</v>
      </c>
      <c r="H789" s="12" t="str">
        <v>No</v>
      </c>
      <c r="I789" s="12">
        <v>0</v>
      </c>
      <c r="J789" s="12" t="str">
        <v>No</v>
      </c>
      <c r="K789" s="12" t="str">
        <v>Obesity</v>
      </c>
      <c r="L789" s="12" t="str">
        <v>Diabetes</v>
      </c>
      <c r="M789" s="12" t="str" cm="1">
        <f t="array" ref="M789:R789">_xlfn.XLOOKUP(B789,'Hospitalisation Details'!A$2:A$2344,'Hospitalisation Details'!E$2:J$2344)</f>
        <v>5-Aug-1962</v>
      </c>
      <c r="N789" s="13">
        <v>13204.29</v>
      </c>
      <c r="O789" s="12" t="str">
        <v>tier - 3</v>
      </c>
      <c r="P789" s="12" t="str">
        <v>tier - 1</v>
      </c>
      <c r="Q789" s="12" t="str">
        <v>R1024</v>
      </c>
      <c r="R789" s="12">
        <v>60</v>
      </c>
      <c r="S789" s="12" t="str" cm="1">
        <f t="array" ref="S789">_xlfn.IFS(R789&lt;18,"Below 18",R789&lt;=29,"Young Adults",R789&lt;=44,"Adults",R789&lt;=59,"Middle-Aged Adults",R789&lt;=65,"Older Adults",R789&gt;65,"Above 65")</f>
        <v>Older Adults</v>
      </c>
    </row>
    <row r="790" spans="2:19" ht="15.5" hidden="1" x14ac:dyDescent="0.35">
      <c r="B790" s="11" t="s">
        <v>1582</v>
      </c>
      <c r="C790" s="12" t="str">
        <f>VLOOKUP(B790,'Customer Names'!A$2:D$2336,3,0)</f>
        <v xml:space="preserve">  James A</v>
      </c>
      <c r="D790" s="12" cm="1">
        <f t="array" ref="D790:L790">_xlfn.XLOOKUP(B790,'Medical Examinations'!A$2:A$2336,'Medical Examinations'!B$2:J$2336)</f>
        <v>33.914999999999999</v>
      </c>
      <c r="E790" s="12">
        <v>9.56</v>
      </c>
      <c r="F790" s="12" t="str">
        <v>yes</v>
      </c>
      <c r="G790" s="12" t="str">
        <v>No</v>
      </c>
      <c r="H790" s="12" t="str">
        <v>No</v>
      </c>
      <c r="I790" s="12">
        <v>2</v>
      </c>
      <c r="J790" s="12" t="str">
        <v>No</v>
      </c>
      <c r="K790" s="12" t="str">
        <v>Obesity</v>
      </c>
      <c r="L790" s="12" t="str">
        <v>Diabetes</v>
      </c>
      <c r="M790" s="12" t="str" cm="1">
        <f t="array" ref="M790:R790">_xlfn.XLOOKUP(B790,'Hospitalisation Details'!A$2:A$2344,'Hospitalisation Details'!E$2:J$2344)</f>
        <v>6-Dec-1961</v>
      </c>
      <c r="N790" s="13">
        <v>13143.86</v>
      </c>
      <c r="O790" s="12" t="str">
        <v>tier - 3</v>
      </c>
      <c r="P790" s="12" t="str">
        <v>tier - 2</v>
      </c>
      <c r="Q790" s="12" t="str">
        <v>R1016</v>
      </c>
      <c r="R790" s="12">
        <v>61</v>
      </c>
      <c r="S790" s="12" t="str" cm="1">
        <f t="array" ref="S790">_xlfn.IFS(R790&lt;18,"Below 18",R790&lt;=29,"Young Adults",R790&lt;=44,"Adults",R790&lt;=59,"Middle-Aged Adults",R790&lt;=65,"Older Adults",R790&gt;65,"Above 65")</f>
        <v>Older Adults</v>
      </c>
    </row>
    <row r="791" spans="2:19" ht="15.5" hidden="1" x14ac:dyDescent="0.35">
      <c r="B791" s="11" t="s">
        <v>1581</v>
      </c>
      <c r="C791" s="12" t="str">
        <f>VLOOKUP(B791,'Customer Names'!A$2:D$2336,3,0)</f>
        <v xml:space="preserve">  Ning</v>
      </c>
      <c r="D791" s="12" cm="1">
        <f t="array" ref="D791:L791">_xlfn.XLOOKUP(B791,'Medical Examinations'!A$2:A$2336,'Medical Examinations'!B$2:J$2336)</f>
        <v>33.534999999999997</v>
      </c>
      <c r="E791" s="12">
        <v>9.4</v>
      </c>
      <c r="F791" s="12" t="str">
        <v>yes</v>
      </c>
      <c r="G791" s="12" t="str">
        <v>No</v>
      </c>
      <c r="H791" s="12" t="str">
        <v>No</v>
      </c>
      <c r="I791" s="12">
        <v>2</v>
      </c>
      <c r="J791" s="12" t="str">
        <v>No</v>
      </c>
      <c r="K791" s="12" t="str">
        <v>Obesity</v>
      </c>
      <c r="L791" s="12" t="str">
        <v>Diabetes</v>
      </c>
      <c r="M791" s="12" t="str" cm="1">
        <f t="array" ref="M791:R791">_xlfn.XLOOKUP(B791,'Hospitalisation Details'!A$2:A$2344,'Hospitalisation Details'!E$2:J$2344)</f>
        <v>6-Dec-1961</v>
      </c>
      <c r="N791" s="13">
        <v>13143.34</v>
      </c>
      <c r="O791" s="12" t="str">
        <v>tier - 3</v>
      </c>
      <c r="P791" s="12" t="str">
        <v>tier - 2</v>
      </c>
      <c r="Q791" s="12" t="str">
        <v>R1020</v>
      </c>
      <c r="R791" s="12">
        <v>61</v>
      </c>
      <c r="S791" s="12" t="str" cm="1">
        <f t="array" ref="S791">_xlfn.IFS(R791&lt;18,"Below 18",R791&lt;=29,"Young Adults",R791&lt;=44,"Adults",R791&lt;=59,"Middle-Aged Adults",R791&lt;=65,"Older Adults",R791&gt;65,"Above 65")</f>
        <v>Older Adults</v>
      </c>
    </row>
    <row r="792" spans="2:19" ht="15.5" hidden="1" x14ac:dyDescent="0.35">
      <c r="B792" s="11" t="s">
        <v>1580</v>
      </c>
      <c r="C792" s="12" t="str">
        <f>VLOOKUP(B792,'Customer Names'!A$2:D$2336,3,0)</f>
        <v xml:space="preserve">  Joel</v>
      </c>
      <c r="D792" s="12" cm="1">
        <f t="array" ref="D792:L792">_xlfn.XLOOKUP(B792,'Medical Examinations'!A$2:A$2336,'Medical Examinations'!B$2:J$2336)</f>
        <v>23.655000000000001</v>
      </c>
      <c r="E792" s="12">
        <v>8.48</v>
      </c>
      <c r="F792" s="12" t="str">
        <v>yes</v>
      </c>
      <c r="G792" s="12" t="str">
        <v>No</v>
      </c>
      <c r="H792" s="12" t="str">
        <v>No</v>
      </c>
      <c r="I792" s="12">
        <v>2</v>
      </c>
      <c r="J792" s="12" t="str">
        <v>No</v>
      </c>
      <c r="K792" s="12" t="str">
        <v>Obesity</v>
      </c>
      <c r="L792" s="12" t="str">
        <v>Diabetes</v>
      </c>
      <c r="M792" s="12" t="str" cm="1">
        <f t="array" ref="M792:R792">_xlfn.XLOOKUP(B792,'Hospitalisation Details'!A$2:A$2344,'Hospitalisation Details'!E$2:J$2344)</f>
        <v>7-Sep-1961</v>
      </c>
      <c r="N792" s="13">
        <v>13129.6</v>
      </c>
      <c r="O792" s="12" t="str">
        <v>tier - 3</v>
      </c>
      <c r="P792" s="12" t="str">
        <v>tier - 2</v>
      </c>
      <c r="Q792" s="12" t="str">
        <v>R1017</v>
      </c>
      <c r="R792" s="12">
        <v>61</v>
      </c>
      <c r="S792" s="12" t="str" cm="1">
        <f t="array" ref="S792">_xlfn.IFS(R792&lt;18,"Below 18",R792&lt;=29,"Young Adults",R792&lt;=44,"Adults",R792&lt;=59,"Middle-Aged Adults",R792&lt;=65,"Older Adults",R792&gt;65,"Above 65")</f>
        <v>Older Adults</v>
      </c>
    </row>
    <row r="793" spans="2:19" ht="15.5" hidden="1" x14ac:dyDescent="0.35">
      <c r="B793" s="11" t="s">
        <v>1579</v>
      </c>
      <c r="C793" s="12" t="str">
        <f>VLOOKUP(B793,'Customer Names'!A$2:D$2336,3,0)</f>
        <v xml:space="preserve">  Pamela J</v>
      </c>
      <c r="D793" s="12" cm="1">
        <f t="array" ref="D793:L793">_xlfn.XLOOKUP(B793,'Medical Examinations'!A$2:A$2336,'Medical Examinations'!B$2:J$2336)</f>
        <v>28</v>
      </c>
      <c r="E793" s="12">
        <v>5.57</v>
      </c>
      <c r="F793" s="12" t="str">
        <v>No</v>
      </c>
      <c r="G793" s="12" t="str">
        <v>No</v>
      </c>
      <c r="H793" s="12" t="str">
        <v>No</v>
      </c>
      <c r="I793" s="12">
        <v>0</v>
      </c>
      <c r="J793" s="12" t="str">
        <v>No</v>
      </c>
      <c r="K793" s="12" t="str">
        <v>Obesity</v>
      </c>
      <c r="L793" s="12" t="str">
        <v>Normal</v>
      </c>
      <c r="M793" s="12" t="str" cm="1">
        <f t="array" ref="M793:R793">_xlfn.XLOOKUP(B793,'Hospitalisation Details'!A$2:A$2344,'Hospitalisation Details'!E$2:J$2344)</f>
        <v>16-Aug-1999</v>
      </c>
      <c r="N793" s="13">
        <v>13126.68</v>
      </c>
      <c r="O793" s="12" t="str">
        <v>tier - 3</v>
      </c>
      <c r="P793" s="12" t="str">
        <v>tier - 3</v>
      </c>
      <c r="Q793" s="12" t="str">
        <v>R1011</v>
      </c>
      <c r="R793" s="12">
        <v>23</v>
      </c>
      <c r="S793" s="12" t="str" cm="1">
        <f t="array" ref="S793">_xlfn.IFS(R793&lt;18,"Below 18",R793&lt;=29,"Young Adults",R793&lt;=44,"Adults",R793&lt;=59,"Middle-Aged Adults",R793&lt;=65,"Older Adults",R793&gt;65,"Above 65")</f>
        <v>Young Adults</v>
      </c>
    </row>
    <row r="794" spans="2:19" ht="15.5" hidden="1" x14ac:dyDescent="0.35">
      <c r="B794" s="11" t="s">
        <v>1578</v>
      </c>
      <c r="C794" s="12" t="str">
        <f>VLOOKUP(B794,'Customer Names'!A$2:D$2336,3,0)</f>
        <v xml:space="preserve">  Brittney</v>
      </c>
      <c r="D794" s="12" cm="1">
        <f t="array" ref="D794:L794">_xlfn.XLOOKUP(B794,'Medical Examinations'!A$2:A$2336,'Medical Examinations'!B$2:J$2336)</f>
        <v>30.23</v>
      </c>
      <c r="E794" s="12">
        <v>6.94</v>
      </c>
      <c r="F794" s="12" t="str">
        <v>yes</v>
      </c>
      <c r="G794" s="12" t="str">
        <v>No</v>
      </c>
      <c r="H794" s="12" t="str">
        <v>Yes</v>
      </c>
      <c r="I794" s="12">
        <v>1</v>
      </c>
      <c r="J794" s="12" t="str">
        <v>No</v>
      </c>
      <c r="K794" s="12" t="str">
        <v>Obesity</v>
      </c>
      <c r="L794" s="12" t="str">
        <v>Diabetes</v>
      </c>
      <c r="M794" s="12" t="str" cm="1">
        <f t="array" ref="M794:R794">_xlfn.XLOOKUP(B794,'Hospitalisation Details'!A$2:A$2344,'Hospitalisation Details'!E$2:J$2344)</f>
        <v>14-Sep-1963</v>
      </c>
      <c r="N794" s="13">
        <v>13116.84</v>
      </c>
      <c r="O794" s="12" t="str">
        <v>tier - 3</v>
      </c>
      <c r="P794" s="12" t="str">
        <v>tier - 1</v>
      </c>
      <c r="Q794" s="12" t="str">
        <v>R1012</v>
      </c>
      <c r="R794" s="12">
        <v>59</v>
      </c>
      <c r="S794" s="12" t="str" cm="1">
        <f t="array" ref="S794">_xlfn.IFS(R794&lt;18,"Below 18",R794&lt;=29,"Young Adults",R794&lt;=44,"Adults",R794&lt;=59,"Middle-Aged Adults",R794&lt;=65,"Older Adults",R794&gt;65,"Above 65")</f>
        <v>Middle-Aged Adults</v>
      </c>
    </row>
    <row r="795" spans="2:19" ht="15.5" hidden="1" x14ac:dyDescent="0.35">
      <c r="B795" s="11" t="s">
        <v>1577</v>
      </c>
      <c r="C795" s="12" t="str">
        <f>VLOOKUP(B795,'Customer Names'!A$2:D$2336,3,0)</f>
        <v xml:space="preserve">  Sheila</v>
      </c>
      <c r="D795" s="12" cm="1">
        <f t="array" ref="D795:L795">_xlfn.XLOOKUP(B795,'Medical Examinations'!A$2:A$2336,'Medical Examinations'!B$2:J$2336)</f>
        <v>51.14</v>
      </c>
      <c r="E795" s="12">
        <v>4.05</v>
      </c>
      <c r="F795" s="12" t="str">
        <v>No</v>
      </c>
      <c r="G795" s="12" t="str">
        <v>No</v>
      </c>
      <c r="H795" s="12" t="str">
        <v>No</v>
      </c>
      <c r="I795" s="12">
        <v>1</v>
      </c>
      <c r="J795" s="12" t="str">
        <v>No</v>
      </c>
      <c r="K795" s="12" t="str">
        <v>Obesity</v>
      </c>
      <c r="L795" s="12" t="str">
        <v>Normal</v>
      </c>
      <c r="M795" s="12" t="str" cm="1">
        <f t="array" ref="M795:R795">_xlfn.XLOOKUP(B795,'Hospitalisation Details'!A$2:A$2344,'Hospitalisation Details'!E$2:J$2344)</f>
        <v>12-Aug-1992</v>
      </c>
      <c r="N795" s="13">
        <v>13113.51</v>
      </c>
      <c r="O795" s="12" t="str">
        <v>tier - 3</v>
      </c>
      <c r="P795" s="12" t="str">
        <v>tier - 2</v>
      </c>
      <c r="Q795" s="12" t="str">
        <v>R1026</v>
      </c>
      <c r="R795" s="12">
        <v>30</v>
      </c>
      <c r="S795" s="12" t="str" cm="1">
        <f t="array" ref="S795">_xlfn.IFS(R795&lt;18,"Below 18",R795&lt;=29,"Young Adults",R795&lt;=44,"Adults",R795&lt;=59,"Middle-Aged Adults",R795&lt;=65,"Older Adults",R795&gt;65,"Above 65")</f>
        <v>Adults</v>
      </c>
    </row>
    <row r="796" spans="2:19" ht="15.5" hidden="1" x14ac:dyDescent="0.35">
      <c r="B796" s="11" t="s">
        <v>1576</v>
      </c>
      <c r="C796" s="12" t="str">
        <f>VLOOKUP(B796,'Customer Names'!A$2:D$2336,3,0)</f>
        <v xml:space="preserve">  Koji</v>
      </c>
      <c r="D796" s="12" cm="1">
        <f t="array" ref="D796:L796">_xlfn.XLOOKUP(B796,'Medical Examinations'!A$2:A$2336,'Medical Examinations'!B$2:J$2336)</f>
        <v>24.32</v>
      </c>
      <c r="E796" s="12">
        <v>10.220000000000001</v>
      </c>
      <c r="F796" s="12" t="str">
        <v>No</v>
      </c>
      <c r="G796" s="12" t="str">
        <v>No</v>
      </c>
      <c r="H796" s="12" t="str">
        <v>No</v>
      </c>
      <c r="I796" s="12">
        <v>0</v>
      </c>
      <c r="J796" s="12" t="str">
        <v>No</v>
      </c>
      <c r="K796" s="12" t="str">
        <v>Obesity</v>
      </c>
      <c r="L796" s="12" t="str">
        <v>Diabetes</v>
      </c>
      <c r="M796" s="12" t="str" cm="1">
        <f t="array" ref="M796:R796">_xlfn.XLOOKUP(B796,'Hospitalisation Details'!A$2:A$2344,'Hospitalisation Details'!E$2:J$2344)</f>
        <v>2-Aug-1962</v>
      </c>
      <c r="N796" s="13">
        <v>13112.6</v>
      </c>
      <c r="O796" s="12" t="str">
        <v>tier - 3</v>
      </c>
      <c r="P796" s="12" t="str">
        <v>tier - 3</v>
      </c>
      <c r="Q796" s="12" t="str">
        <v>R1012</v>
      </c>
      <c r="R796" s="12">
        <v>60</v>
      </c>
      <c r="S796" s="12" t="str" cm="1">
        <f t="array" ref="S796">_xlfn.IFS(R796&lt;18,"Below 18",R796&lt;=29,"Young Adults",R796&lt;=44,"Adults",R796&lt;=59,"Middle-Aged Adults",R796&lt;=65,"Older Adults",R796&gt;65,"Above 65")</f>
        <v>Older Adults</v>
      </c>
    </row>
    <row r="797" spans="2:19" ht="15.5" hidden="1" x14ac:dyDescent="0.35">
      <c r="B797" s="11" t="s">
        <v>1575</v>
      </c>
      <c r="C797" s="12" t="str">
        <f>VLOOKUP(B797,'Customer Names'!A$2:D$2336,3,0)</f>
        <v xml:space="preserve">  Sarah</v>
      </c>
      <c r="D797" s="12" cm="1">
        <f t="array" ref="D797:L797">_xlfn.XLOOKUP(B797,'Medical Examinations'!A$2:A$2336,'Medical Examinations'!B$2:J$2336)</f>
        <v>38.06</v>
      </c>
      <c r="E797" s="12">
        <v>9.24</v>
      </c>
      <c r="F797" s="12" t="str">
        <v>No</v>
      </c>
      <c r="G797" s="12" t="str">
        <v>No</v>
      </c>
      <c r="H797" s="12" t="str">
        <v>No</v>
      </c>
      <c r="I797" s="12">
        <v>0</v>
      </c>
      <c r="J797" s="12" t="str">
        <v>No</v>
      </c>
      <c r="K797" s="12" t="str">
        <v>Overweight</v>
      </c>
      <c r="L797" s="12" t="str">
        <v>Diabetes</v>
      </c>
      <c r="M797" s="12" t="str" cm="1">
        <f t="array" ref="M797:R797">_xlfn.XLOOKUP(B797,'Hospitalisation Details'!A$2:A$2344,'Hospitalisation Details'!E$2:J$2344)</f>
        <v>30-Oct-1971</v>
      </c>
      <c r="N797" s="13">
        <v>13110.79</v>
      </c>
      <c r="O797" s="12" t="str">
        <v>tier - 3</v>
      </c>
      <c r="P797" s="12" t="str">
        <v>tier - 2</v>
      </c>
      <c r="Q797" s="12" t="str">
        <v>R1011</v>
      </c>
      <c r="R797" s="12">
        <v>51</v>
      </c>
      <c r="S797" s="12" t="str" cm="1">
        <f t="array" ref="S797">_xlfn.IFS(R797&lt;18,"Below 18",R797&lt;=29,"Young Adults",R797&lt;=44,"Adults",R797&lt;=59,"Middle-Aged Adults",R797&lt;=65,"Older Adults",R797&gt;65,"Above 65")</f>
        <v>Middle-Aged Adults</v>
      </c>
    </row>
    <row r="798" spans="2:19" ht="15.5" hidden="1" x14ac:dyDescent="0.35">
      <c r="B798" s="11" t="s">
        <v>1574</v>
      </c>
      <c r="C798" s="12" t="str">
        <f>VLOOKUP(B798,'Customer Names'!A$2:D$2336,3,0)</f>
        <v xml:space="preserve">  Colleen M</v>
      </c>
      <c r="D798" s="12" cm="1">
        <f t="array" ref="D798:L798">_xlfn.XLOOKUP(B798,'Medical Examinations'!A$2:A$2336,'Medical Examinations'!B$2:J$2336)</f>
        <v>37.700000000000003</v>
      </c>
      <c r="E798" s="12">
        <v>8.6</v>
      </c>
      <c r="F798" s="12" t="str">
        <v>No</v>
      </c>
      <c r="G798" s="12" t="str">
        <v>No</v>
      </c>
      <c r="H798" s="12" t="str">
        <v>No</v>
      </c>
      <c r="I798" s="12">
        <v>0</v>
      </c>
      <c r="J798" s="12" t="str">
        <v>No</v>
      </c>
      <c r="K798" s="12" t="str">
        <v>Obesity</v>
      </c>
      <c r="L798" s="12" t="str">
        <v>Diabetes</v>
      </c>
      <c r="M798" s="12" t="str" cm="1">
        <f t="array" ref="M798:R798">_xlfn.XLOOKUP(B798,'Hospitalisation Details'!A$2:A$2344,'Hospitalisation Details'!E$2:J$2344)</f>
        <v>17-Jul-1978</v>
      </c>
      <c r="N798" s="13">
        <v>13101.74</v>
      </c>
      <c r="O798" s="12" t="str">
        <v>tier - 3</v>
      </c>
      <c r="P798" s="12" t="str">
        <v>tier - 2</v>
      </c>
      <c r="Q798" s="12" t="str">
        <v>R1026</v>
      </c>
      <c r="R798" s="12">
        <v>44</v>
      </c>
      <c r="S798" s="12" t="str" cm="1">
        <f t="array" ref="S798">_xlfn.IFS(R798&lt;18,"Below 18",R798&lt;=29,"Young Adults",R798&lt;=44,"Adults",R798&lt;=59,"Middle-Aged Adults",R798&lt;=65,"Older Adults",R798&gt;65,"Above 65")</f>
        <v>Adults</v>
      </c>
    </row>
    <row r="799" spans="2:19" ht="15.5" hidden="1" x14ac:dyDescent="0.35">
      <c r="B799" s="11" t="s">
        <v>1573</v>
      </c>
      <c r="C799" s="12" t="str">
        <f>VLOOKUP(B799,'Customer Names'!A$2:D$2336,3,0)</f>
        <v xml:space="preserve">  Deedra G</v>
      </c>
      <c r="D799" s="12" cm="1">
        <f t="array" ref="D799:L799">_xlfn.XLOOKUP(B799,'Medical Examinations'!A$2:A$2336,'Medical Examinations'!B$2:J$2336)</f>
        <v>44</v>
      </c>
      <c r="E799" s="12">
        <v>9.32</v>
      </c>
      <c r="F799" s="12" t="str">
        <v>yes</v>
      </c>
      <c r="G799" s="12" t="str">
        <v>No</v>
      </c>
      <c r="H799" s="12" t="str">
        <v>No</v>
      </c>
      <c r="I799" s="12">
        <v>2</v>
      </c>
      <c r="J799" s="12" t="str">
        <v>No</v>
      </c>
      <c r="K799" s="12" t="str">
        <v>Normal Weight</v>
      </c>
      <c r="L799" s="12" t="str">
        <v>Diabetes</v>
      </c>
      <c r="M799" s="12" t="str" cm="1">
        <f t="array" ref="M799:R799">_xlfn.XLOOKUP(B799,'Hospitalisation Details'!A$2:A$2344,'Hospitalisation Details'!E$2:J$2344)</f>
        <v>6-Nov-1961</v>
      </c>
      <c r="N799" s="13">
        <v>13063.88</v>
      </c>
      <c r="O799" s="12" t="str">
        <v>tier - 3</v>
      </c>
      <c r="P799" s="12" t="str">
        <v>tier - 2</v>
      </c>
      <c r="Q799" s="12" t="str">
        <v>R1011</v>
      </c>
      <c r="R799" s="12">
        <v>61</v>
      </c>
      <c r="S799" s="12" t="str" cm="1">
        <f t="array" ref="S799">_xlfn.IFS(R799&lt;18,"Below 18",R799&lt;=29,"Young Adults",R799&lt;=44,"Adults",R799&lt;=59,"Middle-Aged Adults",R799&lt;=65,"Older Adults",R799&gt;65,"Above 65")</f>
        <v>Older Adults</v>
      </c>
    </row>
    <row r="800" spans="2:19" ht="15.5" hidden="1" x14ac:dyDescent="0.35">
      <c r="B800" s="11" t="s">
        <v>1572</v>
      </c>
      <c r="C800" s="12" t="str">
        <f>VLOOKUP(B800,'Customer Names'!A$2:D$2336,3,0)</f>
        <v xml:space="preserve">  Kulwinder</v>
      </c>
      <c r="D800" s="12" cm="1">
        <f t="array" ref="D800:L800">_xlfn.XLOOKUP(B800,'Medical Examinations'!A$2:A$2336,'Medical Examinations'!B$2:J$2336)</f>
        <v>41.45</v>
      </c>
      <c r="E800" s="12">
        <v>6.12</v>
      </c>
      <c r="F800" s="12" t="str">
        <v>yes</v>
      </c>
      <c r="G800" s="12" t="str">
        <v>No</v>
      </c>
      <c r="H800" s="12" t="str">
        <v>No</v>
      </c>
      <c r="I800" s="12">
        <v>0</v>
      </c>
      <c r="J800" s="12" t="str">
        <v>No</v>
      </c>
      <c r="K800" s="12" t="str">
        <v>Obesity</v>
      </c>
      <c r="L800" s="12" t="str">
        <v>Pre-Diabetes</v>
      </c>
      <c r="M800" s="12" t="str" cm="1">
        <f t="array" ref="M800:R800">_xlfn.XLOOKUP(B800,'Hospitalisation Details'!A$2:A$2344,'Hospitalisation Details'!E$2:J$2344)</f>
        <v>26-Oct-1985</v>
      </c>
      <c r="N800" s="13">
        <v>13051.22</v>
      </c>
      <c r="O800" s="12" t="str">
        <v>tier - 3</v>
      </c>
      <c r="P800" s="12" t="str">
        <v>tier - 1</v>
      </c>
      <c r="Q800" s="12" t="str">
        <v>R1026</v>
      </c>
      <c r="R800" s="12">
        <v>37</v>
      </c>
      <c r="S800" s="12" t="str" cm="1">
        <f t="array" ref="S800">_xlfn.IFS(R800&lt;18,"Below 18",R800&lt;=29,"Young Adults",R800&lt;=44,"Adults",R800&lt;=59,"Middle-Aged Adults",R800&lt;=65,"Older Adults",R800&gt;65,"Above 65")</f>
        <v>Adults</v>
      </c>
    </row>
    <row r="801" spans="2:19" ht="15.5" hidden="1" x14ac:dyDescent="0.35">
      <c r="B801" s="11" t="s">
        <v>1571</v>
      </c>
      <c r="C801" s="12" t="str">
        <f>VLOOKUP(B801,'Customer Names'!A$2:D$2336,3,0)</f>
        <v xml:space="preserve">  Ann M</v>
      </c>
      <c r="D801" s="12" cm="1">
        <f t="array" ref="D801:L801">_xlfn.XLOOKUP(B801,'Medical Examinations'!A$2:A$2336,'Medical Examinations'!B$2:J$2336)</f>
        <v>25.364999999999998</v>
      </c>
      <c r="E801" s="12">
        <v>9.19</v>
      </c>
      <c r="F801" s="12" t="str">
        <v>yes</v>
      </c>
      <c r="G801" s="12" t="str">
        <v>No</v>
      </c>
      <c r="H801" s="12" t="str">
        <v>No</v>
      </c>
      <c r="I801" s="12">
        <v>0</v>
      </c>
      <c r="J801" s="12" t="str">
        <v>No</v>
      </c>
      <c r="K801" s="12" t="str">
        <v>Obesity</v>
      </c>
      <c r="L801" s="12" t="str">
        <v>Diabetes</v>
      </c>
      <c r="M801" s="12" t="str" cm="1">
        <f t="array" ref="M801:R801">_xlfn.XLOOKUP(B801,'Hospitalisation Details'!A$2:A$2344,'Hospitalisation Details'!E$2:J$2344)</f>
        <v>6-Aug-1967</v>
      </c>
      <c r="N801" s="13">
        <v>13047.33</v>
      </c>
      <c r="O801" s="12" t="str">
        <v>tier - 3</v>
      </c>
      <c r="P801" s="12" t="str">
        <v>tier - 3</v>
      </c>
      <c r="Q801" s="12" t="str">
        <v>R1024</v>
      </c>
      <c r="R801" s="12">
        <v>55</v>
      </c>
      <c r="S801" s="12" t="str" cm="1">
        <f t="array" ref="S801">_xlfn.IFS(R801&lt;18,"Below 18",R801&lt;=29,"Young Adults",R801&lt;=44,"Adults",R801&lt;=59,"Middle-Aged Adults",R801&lt;=65,"Older Adults",R801&gt;65,"Above 65")</f>
        <v>Middle-Aged Adults</v>
      </c>
    </row>
    <row r="802" spans="2:19" ht="15.5" hidden="1" x14ac:dyDescent="0.35">
      <c r="B802" s="11" t="s">
        <v>1570</v>
      </c>
      <c r="C802" s="12" t="str">
        <f>VLOOKUP(B802,'Customer Names'!A$2:D$2336,3,0)</f>
        <v xml:space="preserve">  Sarah E</v>
      </c>
      <c r="D802" s="12" cm="1">
        <f t="array" ref="D802:L802">_xlfn.XLOOKUP(B802,'Medical Examinations'!A$2:A$2336,'Medical Examinations'!B$2:J$2336)</f>
        <v>34.56</v>
      </c>
      <c r="E802" s="12">
        <v>5.84</v>
      </c>
      <c r="F802" s="12" t="str">
        <v>yes</v>
      </c>
      <c r="G802" s="12" t="str">
        <v>No</v>
      </c>
      <c r="H802" s="12" t="str">
        <v>Yes</v>
      </c>
      <c r="I802" s="12">
        <v>1</v>
      </c>
      <c r="J802" s="12" t="str">
        <v>No</v>
      </c>
      <c r="K802" s="12" t="str">
        <v>Obesity</v>
      </c>
      <c r="L802" s="12" t="str">
        <v>Pre-Diabetes</v>
      </c>
      <c r="M802" s="12" t="str" cm="1">
        <f t="array" ref="M802:R802">_xlfn.XLOOKUP(B802,'Hospitalisation Details'!A$2:A$2344,'Hospitalisation Details'!E$2:J$2344)</f>
        <v>23-Sep-1969</v>
      </c>
      <c r="N802" s="13">
        <v>13044.41</v>
      </c>
      <c r="O802" s="12" t="str">
        <v>tier - 3</v>
      </c>
      <c r="P802" s="12" t="str">
        <v>tier - 1</v>
      </c>
      <c r="Q802" s="12" t="str">
        <v>R1012</v>
      </c>
      <c r="R802" s="12">
        <v>53</v>
      </c>
      <c r="S802" s="12" t="str" cm="1">
        <f t="array" ref="S802">_xlfn.IFS(R802&lt;18,"Below 18",R802&lt;=29,"Young Adults",R802&lt;=44,"Adults",R802&lt;=59,"Middle-Aged Adults",R802&lt;=65,"Older Adults",R802&gt;65,"Above 65")</f>
        <v>Middle-Aged Adults</v>
      </c>
    </row>
    <row r="803" spans="2:19" ht="15.5" hidden="1" x14ac:dyDescent="0.35">
      <c r="B803" s="11" t="s">
        <v>1569</v>
      </c>
      <c r="C803" s="12" t="str">
        <f>VLOOKUP(B803,'Customer Names'!A$2:D$2336,3,0)</f>
        <v xml:space="preserve">  Apryl J</v>
      </c>
      <c r="D803" s="12" cm="1">
        <f t="array" ref="D803:L803">_xlfn.XLOOKUP(B803,'Medical Examinations'!A$2:A$2336,'Medical Examinations'!B$2:J$2336)</f>
        <v>28.2</v>
      </c>
      <c r="E803" s="12">
        <v>7.19</v>
      </c>
      <c r="F803" s="12" t="str">
        <v>yes</v>
      </c>
      <c r="G803" s="12" t="str">
        <v>No</v>
      </c>
      <c r="H803" s="12" t="str">
        <v>No</v>
      </c>
      <c r="I803" s="12">
        <v>2</v>
      </c>
      <c r="J803" s="12" t="str">
        <v>No</v>
      </c>
      <c r="K803" s="12" t="str">
        <v>Obesity</v>
      </c>
      <c r="L803" s="12" t="str">
        <v>Diabetes</v>
      </c>
      <c r="M803" s="12" t="str" cm="1">
        <f t="array" ref="M803:R803">_xlfn.XLOOKUP(B803,'Hospitalisation Details'!A$2:A$2344,'Hospitalisation Details'!E$2:J$2344)</f>
        <v>9-Nov-1961</v>
      </c>
      <c r="N803" s="13">
        <v>13041.92</v>
      </c>
      <c r="O803" s="12" t="str">
        <v>tier - 3</v>
      </c>
      <c r="P803" s="12" t="str">
        <v>tier - 1</v>
      </c>
      <c r="Q803" s="12" t="str">
        <v>R1011</v>
      </c>
      <c r="R803" s="12">
        <v>61</v>
      </c>
      <c r="S803" s="12" t="str" cm="1">
        <f t="array" ref="S803">_xlfn.IFS(R803&lt;18,"Below 18",R803&lt;=29,"Young Adults",R803&lt;=44,"Adults",R803&lt;=59,"Middle-Aged Adults",R803&lt;=65,"Older Adults",R803&gt;65,"Above 65")</f>
        <v>Older Adults</v>
      </c>
    </row>
    <row r="804" spans="2:19" ht="15.5" hidden="1" x14ac:dyDescent="0.35">
      <c r="B804" s="11" t="s">
        <v>1568</v>
      </c>
      <c r="C804" s="12" t="str">
        <f>VLOOKUP(B804,'Customer Names'!A$2:D$2336,3,0)</f>
        <v xml:space="preserve">  Ilana</v>
      </c>
      <c r="D804" s="12" cm="1">
        <f t="array" ref="D804:L804">_xlfn.XLOOKUP(B804,'Medical Examinations'!A$2:A$2336,'Medical Examinations'!B$2:J$2336)</f>
        <v>30.43</v>
      </c>
      <c r="E804" s="12">
        <v>9.39</v>
      </c>
      <c r="F804" s="12" t="str">
        <v>No</v>
      </c>
      <c r="G804" s="12" t="str">
        <v>No</v>
      </c>
      <c r="H804" s="12" t="str">
        <v>No</v>
      </c>
      <c r="I804" s="12">
        <v>0</v>
      </c>
      <c r="J804" s="12" t="str">
        <v>No</v>
      </c>
      <c r="K804" s="12" t="str">
        <v>Obesity</v>
      </c>
      <c r="L804" s="12" t="str">
        <v>Diabetes</v>
      </c>
      <c r="M804" s="12" t="str" cm="1">
        <f t="array" ref="M804:R804">_xlfn.XLOOKUP(B804,'Hospitalisation Details'!A$2:A$2344,'Hospitalisation Details'!E$2:J$2344)</f>
        <v>4-Nov-1965</v>
      </c>
      <c r="N804" s="13">
        <v>13023.93</v>
      </c>
      <c r="O804" s="12" t="str">
        <v>tier - 3</v>
      </c>
      <c r="P804" s="12" t="str">
        <v>tier - 2</v>
      </c>
      <c r="Q804" s="12" t="str">
        <v>R1025</v>
      </c>
      <c r="R804" s="12">
        <v>57</v>
      </c>
      <c r="S804" s="12" t="str" cm="1">
        <f t="array" ref="S804">_xlfn.IFS(R804&lt;18,"Below 18",R804&lt;=29,"Young Adults",R804&lt;=44,"Adults",R804&lt;=59,"Middle-Aged Adults",R804&lt;=65,"Older Adults",R804&gt;65,"Above 65")</f>
        <v>Middle-Aged Adults</v>
      </c>
    </row>
    <row r="805" spans="2:19" ht="15.5" hidden="1" x14ac:dyDescent="0.35">
      <c r="B805" s="11" t="s">
        <v>1567</v>
      </c>
      <c r="C805" s="12" t="str">
        <f>VLOOKUP(B805,'Customer Names'!A$2:D$2336,3,0)</f>
        <v xml:space="preserve">  Katherine</v>
      </c>
      <c r="D805" s="12" cm="1">
        <f t="array" ref="D805:L805">_xlfn.XLOOKUP(B805,'Medical Examinations'!A$2:A$2336,'Medical Examinations'!B$2:J$2336)</f>
        <v>32.395000000000003</v>
      </c>
      <c r="E805" s="12">
        <v>4.2699999999999996</v>
      </c>
      <c r="F805" s="12" t="str">
        <v>yes</v>
      </c>
      <c r="G805" s="12" t="str">
        <v>No</v>
      </c>
      <c r="H805" s="12" t="str">
        <v>No</v>
      </c>
      <c r="I805" s="12">
        <v>1</v>
      </c>
      <c r="J805" s="12" t="str">
        <v>No</v>
      </c>
      <c r="K805" s="12" t="str">
        <v>Obesity</v>
      </c>
      <c r="L805" s="12" t="str">
        <v>Normal</v>
      </c>
      <c r="M805" s="12" t="str" cm="1">
        <f t="array" ref="M805:R805">_xlfn.XLOOKUP(B805,'Hospitalisation Details'!A$2:A$2344,'Hospitalisation Details'!E$2:J$2344)</f>
        <v>23-Sep-1964</v>
      </c>
      <c r="N805" s="13">
        <v>13019.16</v>
      </c>
      <c r="O805" s="12" t="str">
        <v>tier - 3</v>
      </c>
      <c r="P805" s="12" t="str">
        <v>tier - 1</v>
      </c>
      <c r="Q805" s="12" t="str">
        <v>R1024</v>
      </c>
      <c r="R805" s="12">
        <v>58</v>
      </c>
      <c r="S805" s="12" t="str" cm="1">
        <f t="array" ref="S805">_xlfn.IFS(R805&lt;18,"Below 18",R805&lt;=29,"Young Adults",R805&lt;=44,"Adults",R805&lt;=59,"Middle-Aged Adults",R805&lt;=65,"Older Adults",R805&gt;65,"Above 65")</f>
        <v>Middle-Aged Adults</v>
      </c>
    </row>
    <row r="806" spans="2:19" ht="15.5" hidden="1" x14ac:dyDescent="0.35">
      <c r="B806" s="11" t="s">
        <v>1566</v>
      </c>
      <c r="C806" s="12" t="str">
        <f>VLOOKUP(B806,'Customer Names'!A$2:D$2336,3,0)</f>
        <v xml:space="preserve">  Katherine</v>
      </c>
      <c r="D806" s="12" cm="1">
        <f t="array" ref="D806:L806">_xlfn.XLOOKUP(B806,'Medical Examinations'!A$2:A$2336,'Medical Examinations'!B$2:J$2336)</f>
        <v>24.035</v>
      </c>
      <c r="E806" s="12">
        <v>11.71</v>
      </c>
      <c r="F806" s="12" t="str">
        <v>No</v>
      </c>
      <c r="G806" s="12" t="str">
        <v>No</v>
      </c>
      <c r="H806" s="12" t="str">
        <v>No</v>
      </c>
      <c r="I806" s="12">
        <v>0</v>
      </c>
      <c r="J806" s="12" t="str">
        <v>No</v>
      </c>
      <c r="K806" s="12" t="str">
        <v>Overweight</v>
      </c>
      <c r="L806" s="12" t="str">
        <v>Diabetes</v>
      </c>
      <c r="M806" s="12" t="str" cm="1">
        <f t="array" ref="M806:R806">_xlfn.XLOOKUP(B806,'Hospitalisation Details'!A$2:A$2344,'Hospitalisation Details'!E$2:J$2344)</f>
        <v>20-Jul-1962</v>
      </c>
      <c r="N806" s="13">
        <v>13012.21</v>
      </c>
      <c r="O806" s="12" t="str">
        <v>tier - 3</v>
      </c>
      <c r="P806" s="12" t="str">
        <v>tier - 1</v>
      </c>
      <c r="Q806" s="12" t="str">
        <v>R1012</v>
      </c>
      <c r="R806" s="12">
        <v>60</v>
      </c>
      <c r="S806" s="12" t="str" cm="1">
        <f t="array" ref="S806">_xlfn.IFS(R806&lt;18,"Below 18",R806&lt;=29,"Young Adults",R806&lt;=44,"Adults",R806&lt;=59,"Middle-Aged Adults",R806&lt;=65,"Older Adults",R806&gt;65,"Above 65")</f>
        <v>Older Adults</v>
      </c>
    </row>
    <row r="807" spans="2:19" ht="15.5" hidden="1" x14ac:dyDescent="0.35">
      <c r="B807" s="11" t="s">
        <v>1565</v>
      </c>
      <c r="C807" s="12" t="str">
        <f>VLOOKUP(B807,'Customer Names'!A$2:D$2336,3,0)</f>
        <v xml:space="preserve">  Karl</v>
      </c>
      <c r="D807" s="12" cm="1">
        <f t="array" ref="D807:L807">_xlfn.XLOOKUP(B807,'Medical Examinations'!A$2:A$2336,'Medical Examinations'!B$2:J$2336)</f>
        <v>37.119999999999997</v>
      </c>
      <c r="E807" s="12">
        <v>5.29</v>
      </c>
      <c r="F807" s="12" t="str">
        <v>No</v>
      </c>
      <c r="G807" s="12" t="str">
        <v>No</v>
      </c>
      <c r="H807" s="12" t="str">
        <v>No</v>
      </c>
      <c r="I807" s="12">
        <v>2</v>
      </c>
      <c r="J807" s="12" t="str">
        <v>No</v>
      </c>
      <c r="K807" s="12" t="str">
        <v>Overweight</v>
      </c>
      <c r="L807" s="12" t="str">
        <v>Normal</v>
      </c>
      <c r="M807" s="12" t="str" cm="1">
        <f t="array" ref="M807:R807">_xlfn.XLOOKUP(B807,'Hospitalisation Details'!A$2:A$2344,'Hospitalisation Details'!E$2:J$2344)</f>
        <v>27-Sep-1972</v>
      </c>
      <c r="N807" s="13">
        <v>13010.86</v>
      </c>
      <c r="O807" s="12" t="str">
        <v>tier - 3</v>
      </c>
      <c r="P807" s="12" t="str">
        <v>tier - 2</v>
      </c>
      <c r="Q807" s="12" t="str">
        <v>R1012</v>
      </c>
      <c r="R807" s="12">
        <v>50</v>
      </c>
      <c r="S807" s="12" t="str" cm="1">
        <f t="array" ref="S807">_xlfn.IFS(R807&lt;18,"Below 18",R807&lt;=29,"Young Adults",R807&lt;=44,"Adults",R807&lt;=59,"Middle-Aged Adults",R807&lt;=65,"Older Adults",R807&gt;65,"Above 65")</f>
        <v>Middle-Aged Adults</v>
      </c>
    </row>
    <row r="808" spans="2:19" ht="15.5" hidden="1" x14ac:dyDescent="0.35">
      <c r="B808" s="11" t="s">
        <v>1564</v>
      </c>
      <c r="C808" s="12" t="str">
        <f>VLOOKUP(B808,'Customer Names'!A$2:D$2336,3,0)</f>
        <v xml:space="preserve">  Stephen</v>
      </c>
      <c r="D808" s="12" cm="1">
        <f t="array" ref="D808:L808">_xlfn.XLOOKUP(B808,'Medical Examinations'!A$2:A$2336,'Medical Examinations'!B$2:J$2336)</f>
        <v>34.840000000000003</v>
      </c>
      <c r="E808" s="12">
        <v>6</v>
      </c>
      <c r="F808" s="12" t="str">
        <v>yes</v>
      </c>
      <c r="G808" s="12" t="str">
        <v>No</v>
      </c>
      <c r="H808" s="12" t="str">
        <v>Yes</v>
      </c>
      <c r="I808" s="12">
        <v>1</v>
      </c>
      <c r="J808" s="12" t="str">
        <v>No</v>
      </c>
      <c r="K808" s="12" t="str">
        <v>Obesity</v>
      </c>
      <c r="L808" s="12" t="str">
        <v>Pre-Diabetes</v>
      </c>
      <c r="M808" s="12" t="str" cm="1">
        <f t="array" ref="M808:R808">_xlfn.XLOOKUP(B808,'Hospitalisation Details'!A$2:A$2344,'Hospitalisation Details'!E$2:J$2344)</f>
        <v>13-Dec-1969</v>
      </c>
      <c r="N808" s="13">
        <v>13008.07</v>
      </c>
      <c r="O808" s="12" t="str">
        <v>tier - 3</v>
      </c>
      <c r="P808" s="12" t="str">
        <v>tier - 3</v>
      </c>
      <c r="Q808" s="12" t="str">
        <v>R1012</v>
      </c>
      <c r="R808" s="12">
        <v>53</v>
      </c>
      <c r="S808" s="12" t="str" cm="1">
        <f t="array" ref="S808">_xlfn.IFS(R808&lt;18,"Below 18",R808&lt;=29,"Young Adults",R808&lt;=44,"Adults",R808&lt;=59,"Middle-Aged Adults",R808&lt;=65,"Older Adults",R808&gt;65,"Above 65")</f>
        <v>Middle-Aged Adults</v>
      </c>
    </row>
    <row r="809" spans="2:19" ht="15.5" hidden="1" x14ac:dyDescent="0.35">
      <c r="B809" s="11" t="s">
        <v>1563</v>
      </c>
      <c r="C809" s="12" t="str">
        <f>VLOOKUP(B809,'Customer Names'!A$2:D$2336,3,0)</f>
        <v xml:space="preserve">  Will</v>
      </c>
      <c r="D809" s="12" cm="1">
        <f t="array" ref="D809:L809">_xlfn.XLOOKUP(B809,'Medical Examinations'!A$2:A$2336,'Medical Examinations'!B$2:J$2336)</f>
        <v>29.53</v>
      </c>
      <c r="E809" s="12">
        <v>10.64</v>
      </c>
      <c r="F809" s="12" t="str">
        <v>No</v>
      </c>
      <c r="G809" s="12" t="str">
        <v>No</v>
      </c>
      <c r="H809" s="12" t="str">
        <v>No</v>
      </c>
      <c r="I809" s="12">
        <v>0</v>
      </c>
      <c r="J809" s="12" t="str">
        <v>No</v>
      </c>
      <c r="K809" s="12" t="str">
        <v>Normal Weight</v>
      </c>
      <c r="L809" s="12" t="str">
        <v>Diabetes</v>
      </c>
      <c r="M809" s="12" t="str" cm="1">
        <f t="array" ref="M809:R809">_xlfn.XLOOKUP(B809,'Hospitalisation Details'!A$2:A$2344,'Hospitalisation Details'!E$2:J$2344)</f>
        <v>24-Jun-1962</v>
      </c>
      <c r="N809" s="13">
        <v>13004.95</v>
      </c>
      <c r="O809" s="12" t="str">
        <v>tier - 3</v>
      </c>
      <c r="P809" s="12" t="str">
        <v>tier - 1</v>
      </c>
      <c r="Q809" s="12" t="str">
        <v>R1012</v>
      </c>
      <c r="R809" s="12">
        <v>60</v>
      </c>
      <c r="S809" s="12" t="str" cm="1">
        <f t="array" ref="S809">_xlfn.IFS(R809&lt;18,"Below 18",R809&lt;=29,"Young Adults",R809&lt;=44,"Adults",R809&lt;=59,"Middle-Aged Adults",R809&lt;=65,"Older Adults",R809&gt;65,"Above 65")</f>
        <v>Older Adults</v>
      </c>
    </row>
    <row r="810" spans="2:19" ht="15.5" hidden="1" x14ac:dyDescent="0.35">
      <c r="B810" s="11" t="s">
        <v>1562</v>
      </c>
      <c r="C810" s="12" t="str">
        <f>VLOOKUP(B810,'Customer Names'!A$2:D$2336,3,0)</f>
        <v xml:space="preserve">  Bradley D</v>
      </c>
      <c r="D810" s="12" cm="1">
        <f t="array" ref="D810:L810">_xlfn.XLOOKUP(B810,'Medical Examinations'!A$2:A$2336,'Medical Examinations'!B$2:J$2336)</f>
        <v>42.51</v>
      </c>
      <c r="E810" s="12">
        <v>8.2100000000000009</v>
      </c>
      <c r="F810" s="12" t="str">
        <v>yes</v>
      </c>
      <c r="G810" s="12" t="str">
        <v>No</v>
      </c>
      <c r="H810" s="12" t="str">
        <v>No</v>
      </c>
      <c r="I810" s="12">
        <v>0</v>
      </c>
      <c r="J810" s="12" t="str">
        <v>No</v>
      </c>
      <c r="K810" s="12" t="str">
        <v>Overweight</v>
      </c>
      <c r="L810" s="12" t="str">
        <v>Diabetes</v>
      </c>
      <c r="M810" s="12" t="str" cm="1">
        <f t="array" ref="M810:R810">_xlfn.XLOOKUP(B810,'Hospitalisation Details'!A$2:A$2344,'Hospitalisation Details'!E$2:J$2344)</f>
        <v>30-Oct-1981</v>
      </c>
      <c r="N810" s="13">
        <v>13002.91</v>
      </c>
      <c r="O810" s="12" t="str">
        <v>tier - 3</v>
      </c>
      <c r="P810" s="12" t="str">
        <v>tier - 1</v>
      </c>
      <c r="Q810" s="12" t="str">
        <v>R1012</v>
      </c>
      <c r="R810" s="12">
        <v>41</v>
      </c>
      <c r="S810" s="12" t="str" cm="1">
        <f t="array" ref="S810">_xlfn.IFS(R810&lt;18,"Below 18",R810&lt;=29,"Young Adults",R810&lt;=44,"Adults",R810&lt;=59,"Middle-Aged Adults",R810&lt;=65,"Older Adults",R810&gt;65,"Above 65")</f>
        <v>Adults</v>
      </c>
    </row>
    <row r="811" spans="2:19" ht="15.5" hidden="1" x14ac:dyDescent="0.35">
      <c r="B811" s="11" t="s">
        <v>1561</v>
      </c>
      <c r="C811" s="12" t="str">
        <f>VLOOKUP(B811,'Customer Names'!A$2:D$2336,3,0)</f>
        <v xml:space="preserve">  Amy M</v>
      </c>
      <c r="D811" s="12" cm="1">
        <f t="array" ref="D811:L811">_xlfn.XLOOKUP(B811,'Medical Examinations'!A$2:A$2336,'Medical Examinations'!B$2:J$2336)</f>
        <v>38.14</v>
      </c>
      <c r="E811" s="12">
        <v>5.58</v>
      </c>
      <c r="F811" s="12" t="str">
        <v>No</v>
      </c>
      <c r="G811" s="12" t="str">
        <v>No</v>
      </c>
      <c r="H811" s="12" t="str">
        <v>Yes</v>
      </c>
      <c r="I811" s="12">
        <v>1</v>
      </c>
      <c r="J811" s="12" t="str">
        <v>No</v>
      </c>
      <c r="K811" s="12" t="str">
        <v>Overweight</v>
      </c>
      <c r="L811" s="12" t="str">
        <v>Normal</v>
      </c>
      <c r="M811" s="12" t="str" cm="1">
        <f t="array" ref="M811:R811">_xlfn.XLOOKUP(B811,'Hospitalisation Details'!A$2:A$2344,'Hospitalisation Details'!E$2:J$2344)</f>
        <v>27-Nov-1979</v>
      </c>
      <c r="N811" s="13">
        <v>12994.12</v>
      </c>
      <c r="O811" s="12" t="str">
        <v>tier - 3</v>
      </c>
      <c r="P811" s="12" t="str">
        <v>tier - 2</v>
      </c>
      <c r="Q811" s="12" t="str">
        <v>R1026</v>
      </c>
      <c r="R811" s="12">
        <v>43</v>
      </c>
      <c r="S811" s="12" t="str" cm="1">
        <f t="array" ref="S811">_xlfn.IFS(R811&lt;18,"Below 18",R811&lt;=29,"Young Adults",R811&lt;=44,"Adults",R811&lt;=59,"Middle-Aged Adults",R811&lt;=65,"Older Adults",R811&gt;65,"Above 65")</f>
        <v>Adults</v>
      </c>
    </row>
    <row r="812" spans="2:19" ht="15.5" hidden="1" x14ac:dyDescent="0.35">
      <c r="B812" s="11" t="s">
        <v>1560</v>
      </c>
      <c r="C812" s="12" t="str">
        <f>VLOOKUP(B812,'Customer Names'!A$2:D$2336,3,0)</f>
        <v xml:space="preserve">  Matthew W</v>
      </c>
      <c r="D812" s="12" cm="1">
        <f t="array" ref="D812:L812">_xlfn.XLOOKUP(B812,'Medical Examinations'!A$2:A$2336,'Medical Examinations'!B$2:J$2336)</f>
        <v>39.93</v>
      </c>
      <c r="E812" s="12">
        <v>8.75</v>
      </c>
      <c r="F812" s="12" t="str">
        <v>No</v>
      </c>
      <c r="G812" s="12" t="str">
        <v>No</v>
      </c>
      <c r="H812" s="12" t="str">
        <v>No</v>
      </c>
      <c r="I812" s="12">
        <v>0</v>
      </c>
      <c r="J812" s="12" t="str">
        <v>No</v>
      </c>
      <c r="K812" s="12" t="str">
        <v>Obesity</v>
      </c>
      <c r="L812" s="12" t="str">
        <v>Diabetes</v>
      </c>
      <c r="M812" s="12" t="str" cm="1">
        <f t="array" ref="M812:R812">_xlfn.XLOOKUP(B812,'Hospitalisation Details'!A$2:A$2344,'Hospitalisation Details'!E$2:J$2344)</f>
        <v>28-Nov-1960</v>
      </c>
      <c r="N812" s="13">
        <v>12982.87</v>
      </c>
      <c r="O812" s="12" t="str">
        <v>tier - 3</v>
      </c>
      <c r="P812" s="12" t="str">
        <v>tier - 1</v>
      </c>
      <c r="Q812" s="12" t="str">
        <v>R1013</v>
      </c>
      <c r="R812" s="12">
        <v>62</v>
      </c>
      <c r="S812" s="12" t="str" cm="1">
        <f t="array" ref="S812">_xlfn.IFS(R812&lt;18,"Below 18",R812&lt;=29,"Young Adults",R812&lt;=44,"Adults",R812&lt;=59,"Middle-Aged Adults",R812&lt;=65,"Older Adults",R812&gt;65,"Above 65")</f>
        <v>Older Adults</v>
      </c>
    </row>
    <row r="813" spans="2:19" ht="15.5" hidden="1" x14ac:dyDescent="0.35">
      <c r="B813" s="11" t="s">
        <v>1559</v>
      </c>
      <c r="C813" s="12" t="str">
        <f>VLOOKUP(B813,'Customer Names'!A$2:D$2336,3,0)</f>
        <v xml:space="preserve">  Doug</v>
      </c>
      <c r="D813" s="12" cm="1">
        <f t="array" ref="D813:L813">_xlfn.XLOOKUP(B813,'Medical Examinations'!A$2:A$2336,'Medical Examinations'!B$2:J$2336)</f>
        <v>38.83</v>
      </c>
      <c r="E813" s="12">
        <v>11.86</v>
      </c>
      <c r="F813" s="12" t="str">
        <v>No</v>
      </c>
      <c r="G813" s="12" t="str">
        <v>No</v>
      </c>
      <c r="H813" s="12" t="str">
        <v>No</v>
      </c>
      <c r="I813" s="12">
        <v>0</v>
      </c>
      <c r="J813" s="12" t="str">
        <v>No</v>
      </c>
      <c r="K813" s="12" t="str">
        <v>Obesity</v>
      </c>
      <c r="L813" s="12" t="str">
        <v>Diabetes</v>
      </c>
      <c r="M813" s="12" t="str" cm="1">
        <f t="array" ref="M813:R813">_xlfn.XLOOKUP(B813,'Hospitalisation Details'!A$2:A$2344,'Hospitalisation Details'!E$2:J$2344)</f>
        <v>23-Sep-1960</v>
      </c>
      <c r="N813" s="13">
        <v>12981.35</v>
      </c>
      <c r="O813" s="12" t="str">
        <v>tier - 3</v>
      </c>
      <c r="P813" s="12" t="str">
        <v>tier - 3</v>
      </c>
      <c r="Q813" s="12" t="str">
        <v>R1013</v>
      </c>
      <c r="R813" s="12">
        <v>62</v>
      </c>
      <c r="S813" s="12" t="str" cm="1">
        <f t="array" ref="S813">_xlfn.IFS(R813&lt;18,"Below 18",R813&lt;=29,"Young Adults",R813&lt;=44,"Adults",R813&lt;=59,"Middle-Aged Adults",R813&lt;=65,"Older Adults",R813&gt;65,"Above 65")</f>
        <v>Older Adults</v>
      </c>
    </row>
    <row r="814" spans="2:19" ht="15.5" hidden="1" x14ac:dyDescent="0.35">
      <c r="B814" s="11" t="s">
        <v>1558</v>
      </c>
      <c r="C814" s="12" t="str">
        <f>VLOOKUP(B814,'Customer Names'!A$2:D$2336,3,0)</f>
        <v xml:space="preserve">  Tom</v>
      </c>
      <c r="D814" s="12" cm="1">
        <f t="array" ref="D814:L814">_xlfn.XLOOKUP(B814,'Medical Examinations'!A$2:A$2336,'Medical Examinations'!B$2:J$2336)</f>
        <v>37.4</v>
      </c>
      <c r="E814" s="12">
        <v>11.46</v>
      </c>
      <c r="F814" s="12" t="str">
        <v>No</v>
      </c>
      <c r="G814" s="12" t="str">
        <v>No</v>
      </c>
      <c r="H814" s="12" t="str">
        <v>No</v>
      </c>
      <c r="I814" s="12">
        <v>0</v>
      </c>
      <c r="J814" s="12" t="str">
        <v>No</v>
      </c>
      <c r="K814" s="12" t="str">
        <v>Normal Weight</v>
      </c>
      <c r="L814" s="12" t="str">
        <v>Diabetes</v>
      </c>
      <c r="M814" s="12" t="str" cm="1">
        <f t="array" ref="M814:R814">_xlfn.XLOOKUP(B814,'Hospitalisation Details'!A$2:A$2344,'Hospitalisation Details'!E$2:J$2344)</f>
        <v>22-Jun-1960</v>
      </c>
      <c r="N814" s="13">
        <v>12979.36</v>
      </c>
      <c r="O814" s="12" t="str">
        <v>tier - 3</v>
      </c>
      <c r="P814" s="12" t="str">
        <v>tier - 1</v>
      </c>
      <c r="Q814" s="12" t="str">
        <v>R1011</v>
      </c>
      <c r="R814" s="12">
        <v>62</v>
      </c>
      <c r="S814" s="12" t="str" cm="1">
        <f t="array" ref="S814">_xlfn.IFS(R814&lt;18,"Below 18",R814&lt;=29,"Young Adults",R814&lt;=44,"Adults",R814&lt;=59,"Middle-Aged Adults",R814&lt;=65,"Older Adults",R814&gt;65,"Above 65")</f>
        <v>Older Adults</v>
      </c>
    </row>
    <row r="815" spans="2:19" ht="15.5" hidden="1" x14ac:dyDescent="0.35">
      <c r="B815" s="11" t="s">
        <v>1557</v>
      </c>
      <c r="C815" s="12" t="str">
        <f>VLOOKUP(B815,'Customer Names'!A$2:D$2336,3,0)</f>
        <v xml:space="preserve">  Jonathan</v>
      </c>
      <c r="D815" s="12" cm="1">
        <f t="array" ref="D815:L815">_xlfn.XLOOKUP(B815,'Medical Examinations'!A$2:A$2336,'Medical Examinations'!B$2:J$2336)</f>
        <v>21.4</v>
      </c>
      <c r="E815" s="12">
        <v>9.0299999999999994</v>
      </c>
      <c r="F815" s="12" t="str">
        <v>No</v>
      </c>
      <c r="G815" s="12" t="str">
        <v>No</v>
      </c>
      <c r="H815" s="12" t="str">
        <v>No</v>
      </c>
      <c r="I815" s="12">
        <v>0</v>
      </c>
      <c r="J815" s="12" t="str">
        <v>No</v>
      </c>
      <c r="K815" s="12" t="str">
        <v>Obesity</v>
      </c>
      <c r="L815" s="12" t="str">
        <v>Diabetes</v>
      </c>
      <c r="M815" s="12" t="str" cm="1">
        <f t="array" ref="M815:R815">_xlfn.XLOOKUP(B815,'Hospitalisation Details'!A$2:A$2344,'Hospitalisation Details'!E$2:J$2344)</f>
        <v>4-Nov-1960</v>
      </c>
      <c r="N815" s="13">
        <v>12957.12</v>
      </c>
      <c r="O815" s="12" t="str">
        <v>tier - 3</v>
      </c>
      <c r="P815" s="12" t="str">
        <v>tier - 1</v>
      </c>
      <c r="Q815" s="12" t="str">
        <v>R1011</v>
      </c>
      <c r="R815" s="12">
        <v>62</v>
      </c>
      <c r="S815" s="12" t="str" cm="1">
        <f t="array" ref="S815">_xlfn.IFS(R815&lt;18,"Below 18",R815&lt;=29,"Young Adults",R815&lt;=44,"Adults",R815&lt;=59,"Middle-Aged Adults",R815&lt;=65,"Older Adults",R815&gt;65,"Above 65")</f>
        <v>Older Adults</v>
      </c>
    </row>
    <row r="816" spans="2:19" ht="15.5" hidden="1" x14ac:dyDescent="0.35">
      <c r="B816" s="11" t="s">
        <v>1556</v>
      </c>
      <c r="C816" s="12" t="str">
        <f>VLOOKUP(B816,'Customer Names'!A$2:D$2336,3,0)</f>
        <v xml:space="preserve">  Wayne A</v>
      </c>
      <c r="D816" s="12" cm="1">
        <f t="array" ref="D816:L816">_xlfn.XLOOKUP(B816,'Medical Examinations'!A$2:A$2336,'Medical Examinations'!B$2:J$2336)</f>
        <v>38.380000000000003</v>
      </c>
      <c r="E816" s="12">
        <v>8.26</v>
      </c>
      <c r="F816" s="12" t="str">
        <v>yes</v>
      </c>
      <c r="G816" s="12" t="str">
        <v>No</v>
      </c>
      <c r="H816" s="12" t="str">
        <v>No</v>
      </c>
      <c r="I816" s="12">
        <v>2</v>
      </c>
      <c r="J816" s="12" t="str">
        <v>No</v>
      </c>
      <c r="K816" s="12" t="str">
        <v>Obesity</v>
      </c>
      <c r="L816" s="12" t="str">
        <v>Diabetes</v>
      </c>
      <c r="M816" s="12" t="str" cm="1">
        <f t="array" ref="M816:R816">_xlfn.XLOOKUP(B816,'Hospitalisation Details'!A$2:A$2344,'Hospitalisation Details'!E$2:J$2344)</f>
        <v>20-Aug-1961</v>
      </c>
      <c r="N816" s="13">
        <v>12950.07</v>
      </c>
      <c r="O816" s="12" t="str">
        <v>tier - 3</v>
      </c>
      <c r="P816" s="12" t="str">
        <v>tier - 1</v>
      </c>
      <c r="Q816" s="12" t="str">
        <v>R1012</v>
      </c>
      <c r="R816" s="12">
        <v>61</v>
      </c>
      <c r="S816" s="12" t="str" cm="1">
        <f t="array" ref="S816">_xlfn.IFS(R816&lt;18,"Below 18",R816&lt;=29,"Young Adults",R816&lt;=44,"Adults",R816&lt;=59,"Middle-Aged Adults",R816&lt;=65,"Older Adults",R816&gt;65,"Above 65")</f>
        <v>Older Adults</v>
      </c>
    </row>
    <row r="817" spans="2:19" ht="15.5" hidden="1" x14ac:dyDescent="0.35">
      <c r="B817" s="11" t="s">
        <v>1555</v>
      </c>
      <c r="C817" s="12" t="str">
        <f>VLOOKUP(B817,'Customer Names'!A$2:D$2336,3,0)</f>
        <v xml:space="preserve">  Nobuyori</v>
      </c>
      <c r="D817" s="12" cm="1">
        <f t="array" ref="D817:L817">_xlfn.XLOOKUP(B817,'Medical Examinations'!A$2:A$2336,'Medical Examinations'!B$2:J$2336)</f>
        <v>33.659999999999997</v>
      </c>
      <c r="E817" s="12">
        <v>5.42</v>
      </c>
      <c r="F817" s="12" t="str">
        <v>yes</v>
      </c>
      <c r="G817" s="12" t="str">
        <v>No</v>
      </c>
      <c r="H817" s="12" t="str">
        <v>No</v>
      </c>
      <c r="I817" s="12">
        <v>2</v>
      </c>
      <c r="J817" s="12" t="str">
        <v>No</v>
      </c>
      <c r="K817" s="12" t="str">
        <v>Obesity</v>
      </c>
      <c r="L817" s="12" t="str">
        <v>Normal</v>
      </c>
      <c r="M817" s="12" t="str" cm="1">
        <f t="array" ref="M817:R817">_xlfn.XLOOKUP(B817,'Hospitalisation Details'!A$2:A$2344,'Hospitalisation Details'!E$2:J$2344)</f>
        <v>22-Dec-1966</v>
      </c>
      <c r="N817" s="13">
        <v>12949.16</v>
      </c>
      <c r="O817" s="12" t="str">
        <v>tier - 3</v>
      </c>
      <c r="P817" s="12" t="str">
        <v>tier - 3</v>
      </c>
      <c r="Q817" s="12" t="str">
        <v>R1013</v>
      </c>
      <c r="R817" s="12">
        <v>56</v>
      </c>
      <c r="S817" s="12" t="str" cm="1">
        <f t="array" ref="S817">_xlfn.IFS(R817&lt;18,"Below 18",R817&lt;=29,"Young Adults",R817&lt;=44,"Adults",R817&lt;=59,"Middle-Aged Adults",R817&lt;=65,"Older Adults",R817&gt;65,"Above 65")</f>
        <v>Middle-Aged Adults</v>
      </c>
    </row>
    <row r="818" spans="2:19" ht="15.5" hidden="1" x14ac:dyDescent="0.35">
      <c r="B818" s="11" t="s">
        <v>1554</v>
      </c>
      <c r="C818" s="12" t="str">
        <f>VLOOKUP(B818,'Customer Names'!A$2:D$2336,3,0)</f>
        <v xml:space="preserve">  Rich</v>
      </c>
      <c r="D818" s="12" cm="1">
        <f t="array" ref="D818:L818">_xlfn.XLOOKUP(B818,'Medical Examinations'!A$2:A$2336,'Medical Examinations'!B$2:J$2336)</f>
        <v>31.79</v>
      </c>
      <c r="E818" s="12">
        <v>11.33</v>
      </c>
      <c r="F818" s="12" t="str">
        <v>yes</v>
      </c>
      <c r="G818" s="12" t="str">
        <v>No</v>
      </c>
      <c r="H818" s="12" t="str">
        <v>Yes</v>
      </c>
      <c r="I818" s="12">
        <v>1</v>
      </c>
      <c r="J818" s="12" t="str">
        <v>No</v>
      </c>
      <c r="K818" s="12" t="str">
        <v>Obesity</v>
      </c>
      <c r="L818" s="12" t="str">
        <v>Diabetes</v>
      </c>
      <c r="M818" s="12" t="str" cm="1">
        <f t="array" ref="M818:R818">_xlfn.XLOOKUP(B818,'Hospitalisation Details'!A$2:A$2344,'Hospitalisation Details'!E$2:J$2344)</f>
        <v>14-Aug-1963</v>
      </c>
      <c r="N818" s="13">
        <v>12928.79</v>
      </c>
      <c r="O818" s="12" t="str">
        <v>tier - 3</v>
      </c>
      <c r="P818" s="12" t="str">
        <v>tier - 2</v>
      </c>
      <c r="Q818" s="12" t="str">
        <v>R1013</v>
      </c>
      <c r="R818" s="12">
        <v>59</v>
      </c>
      <c r="S818" s="12" t="str" cm="1">
        <f t="array" ref="S818">_xlfn.IFS(R818&lt;18,"Below 18",R818&lt;=29,"Young Adults",R818&lt;=44,"Adults",R818&lt;=59,"Middle-Aged Adults",R818&lt;=65,"Older Adults",R818&gt;65,"Above 65")</f>
        <v>Middle-Aged Adults</v>
      </c>
    </row>
    <row r="819" spans="2:19" ht="15.5" hidden="1" x14ac:dyDescent="0.35">
      <c r="B819" s="11" t="s">
        <v>1553</v>
      </c>
      <c r="C819" s="12" t="str">
        <f>VLOOKUP(B819,'Customer Names'!A$2:D$2336,3,0)</f>
        <v xml:space="preserve">  Marcos S</v>
      </c>
      <c r="D819" s="12" cm="1">
        <f t="array" ref="D819:L819">_xlfn.XLOOKUP(B819,'Medical Examinations'!A$2:A$2336,'Medical Examinations'!B$2:J$2336)</f>
        <v>29.7</v>
      </c>
      <c r="E819" s="12">
        <v>7.69</v>
      </c>
      <c r="F819" s="12" t="str">
        <v>yes</v>
      </c>
      <c r="G819" s="12" t="str">
        <v>No</v>
      </c>
      <c r="H819" s="12" t="str">
        <v>Yes</v>
      </c>
      <c r="I819" s="12">
        <v>1</v>
      </c>
      <c r="J819" s="12" t="str">
        <v>No</v>
      </c>
      <c r="K819" s="12" t="str">
        <v>Overweight</v>
      </c>
      <c r="L819" s="12" t="str">
        <v>Diabetes</v>
      </c>
      <c r="M819" s="12" t="str" cm="1">
        <f t="array" ref="M819:R819">_xlfn.XLOOKUP(B819,'Hospitalisation Details'!A$2:A$2344,'Hospitalisation Details'!E$2:J$2344)</f>
        <v>1-Sep-1963</v>
      </c>
      <c r="N819" s="13">
        <v>12925.89</v>
      </c>
      <c r="O819" s="12" t="str">
        <v>tier - 3</v>
      </c>
      <c r="P819" s="12" t="str">
        <v>tier - 2</v>
      </c>
      <c r="Q819" s="12" t="str">
        <v>R1013</v>
      </c>
      <c r="R819" s="12">
        <v>59</v>
      </c>
      <c r="S819" s="12" t="str" cm="1">
        <f t="array" ref="S819">_xlfn.IFS(R819&lt;18,"Below 18",R819&lt;=29,"Young Adults",R819&lt;=44,"Adults",R819&lt;=59,"Middle-Aged Adults",R819&lt;=65,"Older Adults",R819&gt;65,"Above 65")</f>
        <v>Middle-Aged Adults</v>
      </c>
    </row>
    <row r="820" spans="2:19" ht="15.5" hidden="1" x14ac:dyDescent="0.35">
      <c r="B820" s="11" t="s">
        <v>1552</v>
      </c>
      <c r="C820" s="12" t="str">
        <f>VLOOKUP(B820,'Customer Names'!A$2:D$2336,3,0)</f>
        <v xml:space="preserve">  Dave</v>
      </c>
      <c r="D820" s="12" cm="1">
        <f t="array" ref="D820:L820">_xlfn.XLOOKUP(B820,'Medical Examinations'!A$2:A$2336,'Medical Examinations'!B$2:J$2336)</f>
        <v>25.46</v>
      </c>
      <c r="E820" s="12">
        <v>8.77</v>
      </c>
      <c r="F820" s="12" t="str">
        <v>yes</v>
      </c>
      <c r="G820" s="12" t="str">
        <v>No</v>
      </c>
      <c r="H820" s="12" t="str">
        <v>Yes</v>
      </c>
      <c r="I820" s="12">
        <v>1</v>
      </c>
      <c r="J820" s="12" t="str">
        <v>No</v>
      </c>
      <c r="K820" s="12" t="str">
        <v>Obesity</v>
      </c>
      <c r="L820" s="12" t="str">
        <v>Diabetes</v>
      </c>
      <c r="M820" s="12" t="str" cm="1">
        <f t="array" ref="M820:R820">_xlfn.XLOOKUP(B820,'Hospitalisation Details'!A$2:A$2344,'Hospitalisation Details'!E$2:J$2344)</f>
        <v>16-Aug-1963</v>
      </c>
      <c r="N820" s="13">
        <v>12913.99</v>
      </c>
      <c r="O820" s="12" t="str">
        <v>tier - 3</v>
      </c>
      <c r="P820" s="12" t="str">
        <v>tier - 2</v>
      </c>
      <c r="Q820" s="12" t="str">
        <v>R1016</v>
      </c>
      <c r="R820" s="12">
        <v>59</v>
      </c>
      <c r="S820" s="12" t="str" cm="1">
        <f t="array" ref="S820">_xlfn.IFS(R820&lt;18,"Below 18",R820&lt;=29,"Young Adults",R820&lt;=44,"Adults",R820&lt;=59,"Middle-Aged Adults",R820&lt;=65,"Older Adults",R820&gt;65,"Above 65")</f>
        <v>Middle-Aged Adults</v>
      </c>
    </row>
    <row r="821" spans="2:19" ht="15.5" hidden="1" x14ac:dyDescent="0.35">
      <c r="B821" s="11" t="s">
        <v>1551</v>
      </c>
      <c r="C821" s="12" t="str">
        <f>VLOOKUP(B821,'Customer Names'!A$2:D$2336,3,0)</f>
        <v xml:space="preserve">  Andy</v>
      </c>
      <c r="D821" s="12" cm="1">
        <f t="array" ref="D821:L821">_xlfn.XLOOKUP(B821,'Medical Examinations'!A$2:A$2336,'Medical Examinations'!B$2:J$2336)</f>
        <v>39.14</v>
      </c>
      <c r="E821" s="12">
        <v>4.91</v>
      </c>
      <c r="F821" s="12" t="str">
        <v>No</v>
      </c>
      <c r="G821" s="12" t="str">
        <v>yes</v>
      </c>
      <c r="H821" s="12" t="str">
        <v>No</v>
      </c>
      <c r="I821" s="12">
        <v>1</v>
      </c>
      <c r="J821" s="12" t="str">
        <v>No</v>
      </c>
      <c r="K821" s="12" t="str">
        <v>Obesity</v>
      </c>
      <c r="L821" s="12" t="str">
        <v>Normal</v>
      </c>
      <c r="M821" s="12" t="str" cm="1">
        <f t="array" ref="M821:R821">_xlfn.XLOOKUP(B821,'Hospitalisation Details'!A$2:A$2344,'Hospitalisation Details'!E$2:J$2344)</f>
        <v>9-Jul-2004</v>
      </c>
      <c r="N821" s="13">
        <v>12890.06</v>
      </c>
      <c r="O821" s="12" t="str">
        <v>tier - 3</v>
      </c>
      <c r="P821" s="12" t="str">
        <v>tier - 1</v>
      </c>
      <c r="Q821" s="12" t="str">
        <v>R1019</v>
      </c>
      <c r="R821" s="12">
        <v>18</v>
      </c>
      <c r="S821" s="12" t="str" cm="1">
        <f t="array" ref="S821">_xlfn.IFS(R821&lt;18,"Below 18",R821&lt;=29,"Young Adults",R821&lt;=44,"Adults",R821&lt;=59,"Middle-Aged Adults",R821&lt;=65,"Older Adults",R821&gt;65,"Above 65")</f>
        <v>Young Adults</v>
      </c>
    </row>
    <row r="822" spans="2:19" ht="15.5" hidden="1" x14ac:dyDescent="0.35">
      <c r="B822" s="11" t="s">
        <v>1550</v>
      </c>
      <c r="C822" s="12" t="str">
        <f>VLOOKUP(B822,'Customer Names'!A$2:D$2336,3,0)</f>
        <v xml:space="preserve">  Mary</v>
      </c>
      <c r="D822" s="12" cm="1">
        <f t="array" ref="D822:L822">_xlfn.XLOOKUP(B822,'Medical Examinations'!A$2:A$2336,'Medical Examinations'!B$2:J$2336)</f>
        <v>41.2</v>
      </c>
      <c r="E822" s="12">
        <v>4.95</v>
      </c>
      <c r="F822" s="12" t="str">
        <v>No</v>
      </c>
      <c r="G822" s="12" t="str">
        <v>No</v>
      </c>
      <c r="H822" s="12" t="str">
        <v>No</v>
      </c>
      <c r="I822" s="12">
        <v>1</v>
      </c>
      <c r="J822" s="12" t="str">
        <v>No</v>
      </c>
      <c r="K822" s="12" t="str">
        <v>Normal Weight</v>
      </c>
      <c r="L822" s="12" t="str">
        <v>Normal</v>
      </c>
      <c r="M822" s="12" t="str" cm="1">
        <f t="array" ref="M822:R822">_xlfn.XLOOKUP(B822,'Hospitalisation Details'!A$2:A$2344,'Hospitalisation Details'!E$2:J$2344)</f>
        <v>6-Aug-1984</v>
      </c>
      <c r="N822" s="13">
        <v>12870.31</v>
      </c>
      <c r="O822" s="12" t="str">
        <v>tier - 3</v>
      </c>
      <c r="P822" s="12" t="str">
        <v>tier - 3</v>
      </c>
      <c r="Q822" s="12" t="str">
        <v>R1012</v>
      </c>
      <c r="R822" s="12">
        <v>38</v>
      </c>
      <c r="S822" s="12" t="str" cm="1">
        <f t="array" ref="S822">_xlfn.IFS(R822&lt;18,"Below 18",R822&lt;=29,"Young Adults",R822&lt;=44,"Adults",R822&lt;=59,"Middle-Aged Adults",R822&lt;=65,"Older Adults",R822&gt;65,"Above 65")</f>
        <v>Adults</v>
      </c>
    </row>
    <row r="823" spans="2:19" ht="15.5" hidden="1" x14ac:dyDescent="0.35">
      <c r="B823" s="11" t="s">
        <v>1549</v>
      </c>
      <c r="C823" s="12" t="str">
        <f>VLOOKUP(B823,'Customer Names'!A$2:D$2336,3,0)</f>
        <v xml:space="preserve">  Marcus B</v>
      </c>
      <c r="D823" s="12" cm="1">
        <f t="array" ref="D823:L823">_xlfn.XLOOKUP(B823,'Medical Examinations'!A$2:A$2336,'Medical Examinations'!B$2:J$2336)</f>
        <v>28.81</v>
      </c>
      <c r="E823" s="12">
        <v>10.8</v>
      </c>
      <c r="F823" s="12" t="str">
        <v>yes</v>
      </c>
      <c r="G823" s="12" t="str">
        <v>No</v>
      </c>
      <c r="H823" s="12" t="str">
        <v>Yes</v>
      </c>
      <c r="I823" s="12">
        <v>1</v>
      </c>
      <c r="J823" s="12" t="str">
        <v>No</v>
      </c>
      <c r="K823" s="12" t="str">
        <v>Obesity</v>
      </c>
      <c r="L823" s="12" t="str">
        <v>Diabetes</v>
      </c>
      <c r="M823" s="12" t="str" cm="1">
        <f t="array" ref="M823:R823">_xlfn.XLOOKUP(B823,'Hospitalisation Details'!A$2:A$2344,'Hospitalisation Details'!E$2:J$2344)</f>
        <v>27-Sep-1963</v>
      </c>
      <c r="N823" s="13">
        <v>12856.84</v>
      </c>
      <c r="O823" s="12" t="str">
        <v>tier - 3</v>
      </c>
      <c r="P823" s="12" t="str">
        <v>tier - 3</v>
      </c>
      <c r="Q823" s="12" t="str">
        <v>R1021</v>
      </c>
      <c r="R823" s="12">
        <v>59</v>
      </c>
      <c r="S823" s="12" t="str" cm="1">
        <f t="array" ref="S823">_xlfn.IFS(R823&lt;18,"Below 18",R823&lt;=29,"Young Adults",R823&lt;=44,"Adults",R823&lt;=59,"Middle-Aged Adults",R823&lt;=65,"Older Adults",R823&gt;65,"Above 65")</f>
        <v>Middle-Aged Adults</v>
      </c>
    </row>
    <row r="824" spans="2:19" ht="15.5" hidden="1" x14ac:dyDescent="0.35">
      <c r="B824" s="11" t="s">
        <v>1548</v>
      </c>
      <c r="C824" s="12" t="str">
        <f>VLOOKUP(B824,'Customer Names'!A$2:D$2336,3,0)</f>
        <v xml:space="preserve">  Thomas K</v>
      </c>
      <c r="D824" s="12" cm="1">
        <f t="array" ref="D824:L824">_xlfn.XLOOKUP(B824,'Medical Examinations'!A$2:A$2336,'Medical Examinations'!B$2:J$2336)</f>
        <v>37.409999999999997</v>
      </c>
      <c r="E824" s="12">
        <v>7.21</v>
      </c>
      <c r="F824" s="12" t="str">
        <v>No</v>
      </c>
      <c r="G824" s="12" t="str">
        <v>No</v>
      </c>
      <c r="H824" s="12" t="str">
        <v>No</v>
      </c>
      <c r="I824" s="12">
        <v>2</v>
      </c>
      <c r="J824" s="12" t="str">
        <v>No</v>
      </c>
      <c r="K824" s="12" t="str">
        <v>Obesity</v>
      </c>
      <c r="L824" s="12" t="str">
        <v>Diabetes</v>
      </c>
      <c r="M824" s="12" t="str" cm="1">
        <f t="array" ref="M824:R824">_xlfn.XLOOKUP(B824,'Hospitalisation Details'!A$2:A$2344,'Hospitalisation Details'!E$2:J$2344)</f>
        <v>22-Sep-1973</v>
      </c>
      <c r="N824" s="13">
        <v>12852.37</v>
      </c>
      <c r="O824" s="12" t="str">
        <v>tier - 3</v>
      </c>
      <c r="P824" s="12" t="str">
        <v>tier - 1</v>
      </c>
      <c r="Q824" s="12" t="str">
        <v>R1012</v>
      </c>
      <c r="R824" s="12">
        <v>49</v>
      </c>
      <c r="S824" s="12" t="str" cm="1">
        <f t="array" ref="S824">_xlfn.IFS(R824&lt;18,"Below 18",R824&lt;=29,"Young Adults",R824&lt;=44,"Adults",R824&lt;=59,"Middle-Aged Adults",R824&lt;=65,"Older Adults",R824&gt;65,"Above 65")</f>
        <v>Middle-Aged Adults</v>
      </c>
    </row>
    <row r="825" spans="2:19" ht="15.5" hidden="1" x14ac:dyDescent="0.35">
      <c r="B825" s="11" t="s">
        <v>1547</v>
      </c>
      <c r="C825" s="12" t="str">
        <f>VLOOKUP(B825,'Customer Names'!A$2:D$2336,3,0)</f>
        <v xml:space="preserve">  Robert</v>
      </c>
      <c r="D825" s="12" cm="1">
        <f t="array" ref="D825:L825">_xlfn.XLOOKUP(B825,'Medical Examinations'!A$2:A$2336,'Medical Examinations'!B$2:J$2336)</f>
        <v>52.54</v>
      </c>
      <c r="E825" s="12">
        <v>5.12</v>
      </c>
      <c r="F825" s="12" t="str">
        <v>No</v>
      </c>
      <c r="G825" s="12" t="str">
        <v>No</v>
      </c>
      <c r="H825" s="12" t="str">
        <v>Yes</v>
      </c>
      <c r="I825" s="12">
        <v>1</v>
      </c>
      <c r="J825" s="12" t="str">
        <v>No</v>
      </c>
      <c r="K825" s="12" t="str">
        <v>Obesity</v>
      </c>
      <c r="L825" s="12" t="str">
        <v>Normal</v>
      </c>
      <c r="M825" s="12" t="str" cm="1">
        <f t="array" ref="M825:R825">_xlfn.XLOOKUP(B825,'Hospitalisation Details'!A$2:A$2344,'Hospitalisation Details'!E$2:J$2344)</f>
        <v>27-Sep-1993</v>
      </c>
      <c r="N825" s="13">
        <v>12847.24</v>
      </c>
      <c r="O825" s="12" t="str">
        <v>tier - 3</v>
      </c>
      <c r="P825" s="12" t="str">
        <v>tier - 2</v>
      </c>
      <c r="Q825" s="12" t="str">
        <v>R1012</v>
      </c>
      <c r="R825" s="12">
        <v>29</v>
      </c>
      <c r="S825" s="12" t="str" cm="1">
        <f t="array" ref="S825">_xlfn.IFS(R825&lt;18,"Below 18",R825&lt;=29,"Young Adults",R825&lt;=44,"Adults",R825&lt;=59,"Middle-Aged Adults",R825&lt;=65,"Older Adults",R825&gt;65,"Above 65")</f>
        <v>Young Adults</v>
      </c>
    </row>
    <row r="826" spans="2:19" ht="15.5" hidden="1" x14ac:dyDescent="0.35">
      <c r="B826" s="11" t="s">
        <v>1546</v>
      </c>
      <c r="C826" s="12" t="str">
        <f>VLOOKUP(B826,'Customer Names'!A$2:D$2336,3,0)</f>
        <v xml:space="preserve">  Geoff</v>
      </c>
      <c r="D826" s="12" cm="1">
        <f t="array" ref="D826:L826">_xlfn.XLOOKUP(B826,'Medical Examinations'!A$2:A$2336,'Medical Examinations'!B$2:J$2336)</f>
        <v>17.29</v>
      </c>
      <c r="E826" s="12">
        <v>4.62</v>
      </c>
      <c r="F826" s="12" t="str">
        <v>No</v>
      </c>
      <c r="G826" s="12" t="str">
        <v>yes</v>
      </c>
      <c r="H826" s="12" t="str">
        <v>No</v>
      </c>
      <c r="I826" s="12">
        <v>1</v>
      </c>
      <c r="J826" s="12" t="str">
        <v>yes</v>
      </c>
      <c r="K826" s="12" t="str">
        <v>Obesity</v>
      </c>
      <c r="L826" s="12" t="str">
        <v>Normal</v>
      </c>
      <c r="M826" s="12" t="str" cm="1">
        <f t="array" ref="M826:R826">_xlfn.XLOOKUP(B826,'Hospitalisation Details'!A$2:A$2344,'Hospitalisation Details'!E$2:J$2344)</f>
        <v>9-Nov-2004</v>
      </c>
      <c r="N826" s="13">
        <v>12829.46</v>
      </c>
      <c r="O826" s="12" t="str">
        <v>tier - 3</v>
      </c>
      <c r="P826" s="12" t="str">
        <v>tier - 3</v>
      </c>
      <c r="Q826" s="12" t="str">
        <v>R1016</v>
      </c>
      <c r="R826" s="12">
        <v>18</v>
      </c>
      <c r="S826" s="12" t="str" cm="1">
        <f t="array" ref="S826">_xlfn.IFS(R826&lt;18,"Below 18",R826&lt;=29,"Young Adults",R826&lt;=44,"Adults",R826&lt;=59,"Middle-Aged Adults",R826&lt;=65,"Older Adults",R826&gt;65,"Above 65")</f>
        <v>Young Adults</v>
      </c>
    </row>
    <row r="827" spans="2:19" ht="15.5" hidden="1" x14ac:dyDescent="0.35">
      <c r="B827" s="11" t="s">
        <v>1545</v>
      </c>
      <c r="C827" s="12" t="str">
        <f>VLOOKUP(B827,'Customer Names'!A$2:D$2336,3,0)</f>
        <v xml:space="preserve">  Chris J</v>
      </c>
      <c r="D827" s="12" cm="1">
        <f t="array" ref="D827:L827">_xlfn.XLOOKUP(B827,'Medical Examinations'!A$2:A$2336,'Medical Examinations'!B$2:J$2336)</f>
        <v>31.74</v>
      </c>
      <c r="E827" s="12">
        <v>7.68</v>
      </c>
      <c r="F827" s="12" t="str">
        <v>yes</v>
      </c>
      <c r="G827" s="12" t="str">
        <v>No</v>
      </c>
      <c r="H827" s="12" t="str">
        <v>No</v>
      </c>
      <c r="I827" s="12">
        <v>0</v>
      </c>
      <c r="J827" s="12" t="str">
        <v>No</v>
      </c>
      <c r="K827" s="12" t="str">
        <v>Overweight</v>
      </c>
      <c r="L827" s="12" t="str">
        <v>Diabetes</v>
      </c>
      <c r="M827" s="12" t="str" cm="1">
        <f t="array" ref="M827:R827">_xlfn.XLOOKUP(B827,'Hospitalisation Details'!A$2:A$2344,'Hospitalisation Details'!E$2:J$2344)</f>
        <v>25-Sep-1967</v>
      </c>
      <c r="N827" s="13">
        <v>12823.25</v>
      </c>
      <c r="O827" s="12" t="str">
        <v>tier - 3</v>
      </c>
      <c r="P827" s="12" t="str">
        <v>tier - 3</v>
      </c>
      <c r="Q827" s="12" t="str">
        <v>R1021</v>
      </c>
      <c r="R827" s="12">
        <v>55</v>
      </c>
      <c r="S827" s="12" t="str" cm="1">
        <f t="array" ref="S827">_xlfn.IFS(R827&lt;18,"Below 18",R827&lt;=29,"Young Adults",R827&lt;=44,"Adults",R827&lt;=59,"Middle-Aged Adults",R827&lt;=65,"Older Adults",R827&gt;65,"Above 65")</f>
        <v>Middle-Aged Adults</v>
      </c>
    </row>
    <row r="828" spans="2:19" ht="15.5" hidden="1" x14ac:dyDescent="0.35">
      <c r="B828" s="11" t="s">
        <v>1544</v>
      </c>
      <c r="C828" s="12" t="str">
        <f>VLOOKUP(B828,'Customer Names'!A$2:D$2336,3,0)</f>
        <v xml:space="preserve">  Kate A</v>
      </c>
      <c r="D828" s="12" cm="1">
        <f t="array" ref="D828:L828">_xlfn.XLOOKUP(B828,'Medical Examinations'!A$2:A$2336,'Medical Examinations'!B$2:J$2336)</f>
        <v>26.504999999999999</v>
      </c>
      <c r="E828" s="12">
        <v>6.79</v>
      </c>
      <c r="F828" s="12" t="str">
        <v>yes</v>
      </c>
      <c r="G828" s="12" t="str">
        <v>No</v>
      </c>
      <c r="H828" s="12" t="str">
        <v>Yes</v>
      </c>
      <c r="I828" s="12">
        <v>1</v>
      </c>
      <c r="J828" s="12" t="str">
        <v>No</v>
      </c>
      <c r="K828" s="12" t="str">
        <v>Overweight</v>
      </c>
      <c r="L828" s="12" t="str">
        <v>Diabetes</v>
      </c>
      <c r="M828" s="12" t="str" cm="1">
        <f t="array" ref="M828:R828">_xlfn.XLOOKUP(B828,'Hospitalisation Details'!A$2:A$2344,'Hospitalisation Details'!E$2:J$2344)</f>
        <v>20-Jul-1963</v>
      </c>
      <c r="N828" s="13">
        <v>12815.44</v>
      </c>
      <c r="O828" s="12" t="str">
        <v>tier - 3</v>
      </c>
      <c r="P828" s="12" t="str">
        <v>tier - 3</v>
      </c>
      <c r="Q828" s="12" t="str">
        <v>R1024</v>
      </c>
      <c r="R828" s="12">
        <v>59</v>
      </c>
      <c r="S828" s="12" t="str" cm="1">
        <f t="array" ref="S828">_xlfn.IFS(R828&lt;18,"Below 18",R828&lt;=29,"Young Adults",R828&lt;=44,"Adults",R828&lt;=59,"Middle-Aged Adults",R828&lt;=65,"Older Adults",R828&gt;65,"Above 65")</f>
        <v>Middle-Aged Adults</v>
      </c>
    </row>
    <row r="829" spans="2:19" ht="15.5" hidden="1" x14ac:dyDescent="0.35">
      <c r="B829" s="11" t="s">
        <v>1543</v>
      </c>
      <c r="C829" s="12" t="str">
        <f>VLOOKUP(B829,'Customer Names'!A$2:D$2336,3,0)</f>
        <v xml:space="preserve">  Kelli</v>
      </c>
      <c r="D829" s="12" cm="1">
        <f t="array" ref="D829:L829">_xlfn.XLOOKUP(B829,'Medical Examinations'!A$2:A$2336,'Medical Examinations'!B$2:J$2336)</f>
        <v>36.479999999999997</v>
      </c>
      <c r="E829" s="12">
        <v>11.09</v>
      </c>
      <c r="F829" s="12" t="str">
        <v>No</v>
      </c>
      <c r="G829" s="12" t="str">
        <v>No</v>
      </c>
      <c r="H829" s="12" t="str">
        <v>No</v>
      </c>
      <c r="I829" s="12">
        <v>0</v>
      </c>
      <c r="J829" s="12" t="str">
        <v>No</v>
      </c>
      <c r="K829" s="12" t="str">
        <v>Obesity</v>
      </c>
      <c r="L829" s="12" t="str">
        <v>Diabetes</v>
      </c>
      <c r="M829" s="12" t="str" cm="1">
        <f t="array" ref="M829:R829">_xlfn.XLOOKUP(B829,'Hospitalisation Details'!A$2:A$2344,'Hospitalisation Details'!E$2:J$2344)</f>
        <v>24-Jul-1978</v>
      </c>
      <c r="N829" s="13">
        <v>12797.21</v>
      </c>
      <c r="O829" s="12" t="str">
        <v>tier - 3</v>
      </c>
      <c r="P829" s="12" t="str">
        <v>tier - 1</v>
      </c>
      <c r="Q829" s="12" t="str">
        <v>R1024</v>
      </c>
      <c r="R829" s="12">
        <v>44</v>
      </c>
      <c r="S829" s="12" t="str" cm="1">
        <f t="array" ref="S829">_xlfn.IFS(R829&lt;18,"Below 18",R829&lt;=29,"Young Adults",R829&lt;=44,"Adults",R829&lt;=59,"Middle-Aged Adults",R829&lt;=65,"Older Adults",R829&gt;65,"Above 65")</f>
        <v>Adults</v>
      </c>
    </row>
    <row r="830" spans="2:19" ht="15.5" hidden="1" x14ac:dyDescent="0.35">
      <c r="B830" s="11" t="s">
        <v>1542</v>
      </c>
      <c r="C830" s="12" t="str">
        <f>VLOOKUP(B830,'Customer Names'!A$2:D$2336,3,0)</f>
        <v xml:space="preserve">  Maggie M</v>
      </c>
      <c r="D830" s="12" cm="1">
        <f t="array" ref="D830:L830">_xlfn.XLOOKUP(B830,'Medical Examinations'!A$2:A$2336,'Medical Examinations'!B$2:J$2336)</f>
        <v>39.159999999999997</v>
      </c>
      <c r="E830" s="12">
        <v>5.24</v>
      </c>
      <c r="F830" s="12" t="str">
        <v>yes</v>
      </c>
      <c r="G830" s="12" t="str">
        <v>No</v>
      </c>
      <c r="H830" s="12" t="str">
        <v>Yes</v>
      </c>
      <c r="I830" s="12">
        <v>1</v>
      </c>
      <c r="J830" s="12" t="str">
        <v>No</v>
      </c>
      <c r="K830" s="12" t="str">
        <v>Obesity</v>
      </c>
      <c r="L830" s="12" t="str">
        <v>Normal</v>
      </c>
      <c r="M830" s="12" t="str" cm="1">
        <f t="array" ref="M830:R830">_xlfn.XLOOKUP(B830,'Hospitalisation Details'!A$2:A$2344,'Hospitalisation Details'!E$2:J$2344)</f>
        <v>29-Oct-1983</v>
      </c>
      <c r="N830" s="13">
        <v>12788.18</v>
      </c>
      <c r="O830" s="12" t="str">
        <v>tier - 3</v>
      </c>
      <c r="P830" s="12" t="str">
        <v>tier - 1</v>
      </c>
      <c r="Q830" s="12" t="str">
        <v>R1026</v>
      </c>
      <c r="R830" s="12">
        <v>39</v>
      </c>
      <c r="S830" s="12" t="str" cm="1">
        <f t="array" ref="S830">_xlfn.IFS(R830&lt;18,"Below 18",R830&lt;=29,"Young Adults",R830&lt;=44,"Adults",R830&lt;=59,"Middle-Aged Adults",R830&lt;=65,"Older Adults",R830&gt;65,"Above 65")</f>
        <v>Adults</v>
      </c>
    </row>
    <row r="831" spans="2:19" ht="15.5" hidden="1" x14ac:dyDescent="0.35">
      <c r="B831" s="11" t="s">
        <v>1541</v>
      </c>
      <c r="C831" s="12" t="str">
        <f>VLOOKUP(B831,'Customer Names'!A$2:D$2336,3,0)</f>
        <v xml:space="preserve">  Michelle L</v>
      </c>
      <c r="D831" s="12" cm="1">
        <f t="array" ref="D831:L831">_xlfn.XLOOKUP(B831,'Medical Examinations'!A$2:A$2336,'Medical Examinations'!B$2:J$2336)</f>
        <v>28.22</v>
      </c>
      <c r="E831" s="12">
        <v>7.51</v>
      </c>
      <c r="F831" s="12" t="str">
        <v>yes</v>
      </c>
      <c r="G831" s="12" t="str">
        <v>No</v>
      </c>
      <c r="H831" s="12" t="str">
        <v>Yes</v>
      </c>
      <c r="I831" s="12">
        <v>1</v>
      </c>
      <c r="J831" s="12" t="str">
        <v>No</v>
      </c>
      <c r="K831" s="12" t="str">
        <v>Overweight</v>
      </c>
      <c r="L831" s="12" t="str">
        <v>Diabetes</v>
      </c>
      <c r="M831" s="12" t="str" cm="1">
        <f t="array" ref="M831:R831">_xlfn.XLOOKUP(B831,'Hospitalisation Details'!A$2:A$2344,'Hospitalisation Details'!E$2:J$2344)</f>
        <v>5-Dec-1963</v>
      </c>
      <c r="N831" s="13">
        <v>12788.03</v>
      </c>
      <c r="O831" s="12" t="str">
        <v>tier - 3</v>
      </c>
      <c r="P831" s="12" t="str">
        <v>tier - 3</v>
      </c>
      <c r="Q831" s="12" t="str">
        <v>R1025</v>
      </c>
      <c r="R831" s="12">
        <v>59</v>
      </c>
      <c r="S831" s="12" t="str" cm="1">
        <f t="array" ref="S831">_xlfn.IFS(R831&lt;18,"Below 18",R831&lt;=29,"Young Adults",R831&lt;=44,"Adults",R831&lt;=59,"Middle-Aged Adults",R831&lt;=65,"Older Adults",R831&gt;65,"Above 65")</f>
        <v>Middle-Aged Adults</v>
      </c>
    </row>
    <row r="832" spans="2:19" ht="15.5" hidden="1" x14ac:dyDescent="0.35">
      <c r="B832" s="11" t="s">
        <v>1540</v>
      </c>
      <c r="C832" s="12" t="str">
        <f>VLOOKUP(B832,'Customer Names'!A$2:D$2336,3,0)</f>
        <v xml:space="preserve">  Ashley K</v>
      </c>
      <c r="D832" s="12" cm="1">
        <f t="array" ref="D832:L832">_xlfn.XLOOKUP(B832,'Medical Examinations'!A$2:A$2336,'Medical Examinations'!B$2:J$2336)</f>
        <v>35</v>
      </c>
      <c r="E832" s="12">
        <v>4.13</v>
      </c>
      <c r="F832" s="12" t="str">
        <v>No</v>
      </c>
      <c r="G832" s="12" t="str">
        <v>No</v>
      </c>
      <c r="H832" s="12" t="str">
        <v>No</v>
      </c>
      <c r="I832" s="12">
        <v>2</v>
      </c>
      <c r="J832" s="12" t="str">
        <v>No</v>
      </c>
      <c r="K832" s="12" t="str">
        <v>Overweight</v>
      </c>
      <c r="L832" s="12" t="str">
        <v>Normal</v>
      </c>
      <c r="M832" s="12" t="str" cm="1">
        <f t="array" ref="M832:R832">_xlfn.XLOOKUP(B832,'Hospitalisation Details'!A$2:A$2344,'Hospitalisation Details'!E$2:J$2344)</f>
        <v>7-Oct-1972</v>
      </c>
      <c r="N832" s="13">
        <v>12776.05</v>
      </c>
      <c r="O832" s="12" t="str">
        <v>tier - 3</v>
      </c>
      <c r="P832" s="12" t="str">
        <v>tier - 3</v>
      </c>
      <c r="Q832" s="12" t="str">
        <v>R1026</v>
      </c>
      <c r="R832" s="12">
        <v>50</v>
      </c>
      <c r="S832" s="12" t="str" cm="1">
        <f t="array" ref="S832">_xlfn.IFS(R832&lt;18,"Below 18",R832&lt;=29,"Young Adults",R832&lt;=44,"Adults",R832&lt;=59,"Middle-Aged Adults",R832&lt;=65,"Older Adults",R832&gt;65,"Above 65")</f>
        <v>Middle-Aged Adults</v>
      </c>
    </row>
    <row r="833" spans="2:19" ht="15.5" hidden="1" x14ac:dyDescent="0.35">
      <c r="B833" s="11" t="s">
        <v>1539</v>
      </c>
      <c r="C833" s="12" t="str">
        <f>VLOOKUP(B833,'Customer Names'!A$2:D$2336,3,0)</f>
        <v xml:space="preserve">  Michael</v>
      </c>
      <c r="D833" s="12" cm="1">
        <f t="array" ref="D833:L833">_xlfn.XLOOKUP(B833,'Medical Examinations'!A$2:A$2336,'Medical Examinations'!B$2:J$2336)</f>
        <v>36.24</v>
      </c>
      <c r="E833" s="12">
        <v>8.3800000000000008</v>
      </c>
      <c r="F833" s="12" t="str">
        <v>yes</v>
      </c>
      <c r="G833" s="12" t="str">
        <v>No</v>
      </c>
      <c r="H833" s="12" t="str">
        <v>No</v>
      </c>
      <c r="I833" s="12">
        <v>1</v>
      </c>
      <c r="J833" s="12" t="str">
        <v>No</v>
      </c>
      <c r="K833" s="12" t="str">
        <v>Normal Weight</v>
      </c>
      <c r="L833" s="12" t="str">
        <v>Diabetes</v>
      </c>
      <c r="M833" s="12" t="str" cm="1">
        <f t="array" ref="M833:R833">_xlfn.XLOOKUP(B833,'Hospitalisation Details'!A$2:A$2344,'Hospitalisation Details'!E$2:J$2344)</f>
        <v>25-Sep-1975</v>
      </c>
      <c r="N833" s="13">
        <v>12770.27</v>
      </c>
      <c r="O833" s="12" t="str">
        <v>tier - 3</v>
      </c>
      <c r="P833" s="12" t="str">
        <v>tier - 3</v>
      </c>
      <c r="Q833" s="12" t="str">
        <v>R1021</v>
      </c>
      <c r="R833" s="12">
        <v>47</v>
      </c>
      <c r="S833" s="12" t="str" cm="1">
        <f t="array" ref="S833">_xlfn.IFS(R833&lt;18,"Below 18",R833&lt;=29,"Young Adults",R833&lt;=44,"Adults",R833&lt;=59,"Middle-Aged Adults",R833&lt;=65,"Older Adults",R833&gt;65,"Above 65")</f>
        <v>Middle-Aged Adults</v>
      </c>
    </row>
    <row r="834" spans="2:19" ht="15.5" hidden="1" x14ac:dyDescent="0.35">
      <c r="B834" s="11" t="s">
        <v>1538</v>
      </c>
      <c r="C834" s="12" t="str">
        <f>VLOOKUP(B834,'Customer Names'!A$2:D$2336,3,0)</f>
        <v xml:space="preserve">  Ryan K</v>
      </c>
      <c r="D834" s="12" cm="1">
        <f t="array" ref="D834:L834">_xlfn.XLOOKUP(B834,'Medical Examinations'!A$2:A$2336,'Medical Examinations'!B$2:J$2336)</f>
        <v>36.954999999999998</v>
      </c>
      <c r="E834" s="12">
        <v>8.07</v>
      </c>
      <c r="F834" s="12" t="str">
        <v>No</v>
      </c>
      <c r="G834" s="12" t="str">
        <v>No</v>
      </c>
      <c r="H834" s="12" t="str">
        <v>No</v>
      </c>
      <c r="I834" s="12">
        <v>0</v>
      </c>
      <c r="J834" s="12" t="str">
        <v>No</v>
      </c>
      <c r="K834" s="12" t="str">
        <v>Obesity</v>
      </c>
      <c r="L834" s="12" t="str">
        <v>Diabetes</v>
      </c>
      <c r="M834" s="12" t="str" cm="1">
        <f t="array" ref="M834:R834">_xlfn.XLOOKUP(B834,'Hospitalisation Details'!A$2:A$2344,'Hospitalisation Details'!E$2:J$2344)</f>
        <v>1-Oct-1962</v>
      </c>
      <c r="N834" s="13">
        <v>12741.17</v>
      </c>
      <c r="O834" s="12" t="str">
        <v>tier - 3</v>
      </c>
      <c r="P834" s="12" t="str">
        <v>tier - 1</v>
      </c>
      <c r="Q834" s="12" t="str">
        <v>R1017</v>
      </c>
      <c r="R834" s="12">
        <v>60</v>
      </c>
      <c r="S834" s="12" t="str" cm="1">
        <f t="array" ref="S834">_xlfn.IFS(R834&lt;18,"Below 18",R834&lt;=29,"Young Adults",R834&lt;=44,"Adults",R834&lt;=59,"Middle-Aged Adults",R834&lt;=65,"Older Adults",R834&gt;65,"Above 65")</f>
        <v>Older Adults</v>
      </c>
    </row>
    <row r="835" spans="2:19" ht="15.5" hidden="1" x14ac:dyDescent="0.35">
      <c r="B835" s="11" t="s">
        <v>1537</v>
      </c>
      <c r="C835" s="12" t="str">
        <f>VLOOKUP(B835,'Customer Names'!A$2:D$2336,3,0)</f>
        <v xml:space="preserve">  Matthew J</v>
      </c>
      <c r="D835" s="12" cm="1">
        <f t="array" ref="D835:L835">_xlfn.XLOOKUP(B835,'Medical Examinations'!A$2:A$2336,'Medical Examinations'!B$2:J$2336)</f>
        <v>29.64</v>
      </c>
      <c r="E835" s="12">
        <v>8.9499999999999993</v>
      </c>
      <c r="F835" s="12" t="str">
        <v>No</v>
      </c>
      <c r="G835" s="12" t="str">
        <v>No</v>
      </c>
      <c r="H835" s="12" t="str">
        <v>No</v>
      </c>
      <c r="I835" s="12">
        <v>0</v>
      </c>
      <c r="J835" s="12" t="str">
        <v>No</v>
      </c>
      <c r="K835" s="12" t="str">
        <v>Overweight</v>
      </c>
      <c r="L835" s="12" t="str">
        <v>Diabetes</v>
      </c>
      <c r="M835" s="12" t="str" cm="1">
        <f t="array" ref="M835:R835">_xlfn.XLOOKUP(B835,'Hospitalisation Details'!A$2:A$2344,'Hospitalisation Details'!E$2:J$2344)</f>
        <v>2-Sep-1962</v>
      </c>
      <c r="N835" s="13">
        <v>12731</v>
      </c>
      <c r="O835" s="12" t="str">
        <v>tier - 3</v>
      </c>
      <c r="P835" s="12" t="str">
        <v>tier - 3</v>
      </c>
      <c r="Q835" s="12" t="str">
        <v>R1016</v>
      </c>
      <c r="R835" s="12">
        <v>60</v>
      </c>
      <c r="S835" s="12" t="str" cm="1">
        <f t="array" ref="S835">_xlfn.IFS(R835&lt;18,"Below 18",R835&lt;=29,"Young Adults",R835&lt;=44,"Adults",R835&lt;=59,"Middle-Aged Adults",R835&lt;=65,"Older Adults",R835&gt;65,"Above 65")</f>
        <v>Older Adults</v>
      </c>
    </row>
    <row r="836" spans="2:19" ht="15.5" hidden="1" x14ac:dyDescent="0.35">
      <c r="B836" s="11" t="s">
        <v>1536</v>
      </c>
      <c r="C836" s="12" t="str">
        <f>VLOOKUP(B836,'Customer Names'!A$2:D$2336,3,0)</f>
        <v xml:space="preserve">  Karine</v>
      </c>
      <c r="D836" s="12" cm="1">
        <f t="array" ref="D836:L836">_xlfn.XLOOKUP(B836,'Medical Examinations'!A$2:A$2336,'Medical Examinations'!B$2:J$2336)</f>
        <v>42.74</v>
      </c>
      <c r="E836" s="12">
        <v>6.31</v>
      </c>
      <c r="F836" s="12" t="str">
        <v>yes</v>
      </c>
      <c r="G836" s="12" t="str">
        <v>No</v>
      </c>
      <c r="H836" s="12" t="str">
        <v>No</v>
      </c>
      <c r="I836" s="12">
        <v>1</v>
      </c>
      <c r="J836" s="12" t="str">
        <v>No</v>
      </c>
      <c r="K836" s="12" t="str">
        <v>Obesity</v>
      </c>
      <c r="L836" s="12" t="str">
        <v>Pre-Diabetes</v>
      </c>
      <c r="M836" s="12" t="str" cm="1">
        <f t="array" ref="M836:R836">_xlfn.XLOOKUP(B836,'Hospitalisation Details'!A$2:A$2344,'Hospitalisation Details'!E$2:J$2344)</f>
        <v>17-Jul-1988</v>
      </c>
      <c r="N836" s="13">
        <v>12718.21</v>
      </c>
      <c r="O836" s="12" t="str">
        <v>tier - 3</v>
      </c>
      <c r="P836" s="12" t="str">
        <v>tier - 1</v>
      </c>
      <c r="Q836" s="12" t="str">
        <v>R1026</v>
      </c>
      <c r="R836" s="12">
        <v>34</v>
      </c>
      <c r="S836" s="12" t="str" cm="1">
        <f t="array" ref="S836">_xlfn.IFS(R836&lt;18,"Below 18",R836&lt;=29,"Young Adults",R836&lt;=44,"Adults",R836&lt;=59,"Middle-Aged Adults",R836&lt;=65,"Older Adults",R836&gt;65,"Above 65")</f>
        <v>Adults</v>
      </c>
    </row>
    <row r="837" spans="2:19" ht="15.5" hidden="1" x14ac:dyDescent="0.35">
      <c r="B837" s="11" t="s">
        <v>1535</v>
      </c>
      <c r="C837" s="12" t="str">
        <f>VLOOKUP(B837,'Customer Names'!A$2:D$2336,3,0)</f>
        <v xml:space="preserve">  Antonia G</v>
      </c>
      <c r="D837" s="12" cm="1">
        <f t="array" ref="D837:L837">_xlfn.XLOOKUP(B837,'Medical Examinations'!A$2:A$2336,'Medical Examinations'!B$2:J$2336)</f>
        <v>36.130000000000003</v>
      </c>
      <c r="E837" s="12">
        <v>7.19</v>
      </c>
      <c r="F837" s="12" t="str">
        <v>yes</v>
      </c>
      <c r="G837" s="12" t="str">
        <v>No</v>
      </c>
      <c r="H837" s="12" t="str">
        <v>No</v>
      </c>
      <c r="I837" s="12">
        <v>2</v>
      </c>
      <c r="J837" s="12" t="str">
        <v>No</v>
      </c>
      <c r="K837" s="12" t="str">
        <v>Normal Weight</v>
      </c>
      <c r="L837" s="12" t="str">
        <v>Diabetes</v>
      </c>
      <c r="M837" s="12" t="str" cm="1">
        <f t="array" ref="M837:R837">_xlfn.XLOOKUP(B837,'Hospitalisation Details'!A$2:A$2344,'Hospitalisation Details'!E$2:J$2344)</f>
        <v>8-Jul-1970</v>
      </c>
      <c r="N837" s="13">
        <v>12713</v>
      </c>
      <c r="O837" s="12" t="str">
        <v>tier - 3</v>
      </c>
      <c r="P837" s="12" t="str">
        <v>tier - 1</v>
      </c>
      <c r="Q837" s="12" t="str">
        <v>R1011</v>
      </c>
      <c r="R837" s="12">
        <v>52</v>
      </c>
      <c r="S837" s="12" t="str" cm="1">
        <f t="array" ref="S837">_xlfn.IFS(R837&lt;18,"Below 18",R837&lt;=29,"Young Adults",R837&lt;=44,"Adults",R837&lt;=59,"Middle-Aged Adults",R837&lt;=65,"Older Adults",R837&gt;65,"Above 65")</f>
        <v>Middle-Aged Adults</v>
      </c>
    </row>
    <row r="838" spans="2:19" ht="15.5" hidden="1" x14ac:dyDescent="0.35">
      <c r="B838" s="11" t="s">
        <v>1534</v>
      </c>
      <c r="C838" s="12" t="str">
        <f>VLOOKUP(B838,'Customer Names'!A$2:D$2336,3,0)</f>
        <v xml:space="preserve">  Casondra L</v>
      </c>
      <c r="D838" s="12" cm="1">
        <f t="array" ref="D838:L838">_xlfn.XLOOKUP(B838,'Medical Examinations'!A$2:A$2336,'Medical Examinations'!B$2:J$2336)</f>
        <v>31.55</v>
      </c>
      <c r="E838" s="12">
        <v>6.11</v>
      </c>
      <c r="F838" s="12" t="str">
        <v>yes</v>
      </c>
      <c r="G838" s="12" t="str">
        <v>No</v>
      </c>
      <c r="H838" s="12" t="str">
        <v>No</v>
      </c>
      <c r="I838" s="12">
        <v>1</v>
      </c>
      <c r="J838" s="12" t="str">
        <v>No</v>
      </c>
      <c r="K838" s="12" t="str">
        <v>Obesity</v>
      </c>
      <c r="L838" s="12" t="str">
        <v>Pre-Diabetes</v>
      </c>
      <c r="M838" s="12" t="str" cm="1">
        <f t="array" ref="M838:R838">_xlfn.XLOOKUP(B838,'Hospitalisation Details'!A$2:A$2344,'Hospitalisation Details'!E$2:J$2344)</f>
        <v>28-Nov-1964</v>
      </c>
      <c r="N838" s="13">
        <v>12700.63</v>
      </c>
      <c r="O838" s="12" t="str">
        <v>tier - 3</v>
      </c>
      <c r="P838" s="12" t="str">
        <v>tier - 3</v>
      </c>
      <c r="Q838" s="12" t="str">
        <v>R1011</v>
      </c>
      <c r="R838" s="12">
        <v>58</v>
      </c>
      <c r="S838" s="12" t="str" cm="1">
        <f t="array" ref="S838">_xlfn.IFS(R838&lt;18,"Below 18",R838&lt;=29,"Young Adults",R838&lt;=44,"Adults",R838&lt;=59,"Middle-Aged Adults",R838&lt;=65,"Older Adults",R838&gt;65,"Above 65")</f>
        <v>Middle-Aged Adults</v>
      </c>
    </row>
    <row r="839" spans="2:19" ht="15.5" hidden="1" x14ac:dyDescent="0.35">
      <c r="B839" s="11" t="s">
        <v>1533</v>
      </c>
      <c r="C839" s="12" t="str">
        <f>VLOOKUP(B839,'Customer Names'!A$2:D$2336,3,0)</f>
        <v xml:space="preserve">  Wendy</v>
      </c>
      <c r="D839" s="12" cm="1">
        <f t="array" ref="D839:L839">_xlfn.XLOOKUP(B839,'Medical Examinations'!A$2:A$2336,'Medical Examinations'!B$2:J$2336)</f>
        <v>52.75</v>
      </c>
      <c r="E839" s="12">
        <v>6.02</v>
      </c>
      <c r="F839" s="12" t="str">
        <v>No</v>
      </c>
      <c r="G839" s="12" t="str">
        <v>No</v>
      </c>
      <c r="H839" s="12" t="str">
        <v>No</v>
      </c>
      <c r="I839" s="12">
        <v>1</v>
      </c>
      <c r="J839" s="12" t="str">
        <v>No</v>
      </c>
      <c r="K839" s="12" t="str">
        <v>Overweight</v>
      </c>
      <c r="L839" s="12" t="str">
        <v>Pre-Diabetes</v>
      </c>
      <c r="M839" s="12" t="str" cm="1">
        <f t="array" ref="M839:R839">_xlfn.XLOOKUP(B839,'Hospitalisation Details'!A$2:A$2344,'Hospitalisation Details'!E$2:J$2344)</f>
        <v>7-Jul-1992</v>
      </c>
      <c r="N839" s="13">
        <v>12699.56</v>
      </c>
      <c r="O839" s="12" t="str">
        <v>tier - 3</v>
      </c>
      <c r="P839" s="12" t="str">
        <v>tier - 2</v>
      </c>
      <c r="Q839" s="12" t="str">
        <v>R1011</v>
      </c>
      <c r="R839" s="12">
        <v>30</v>
      </c>
      <c r="S839" s="12" t="str" cm="1">
        <f t="array" ref="S839">_xlfn.IFS(R839&lt;18,"Below 18",R839&lt;=29,"Young Adults",R839&lt;=44,"Adults",R839&lt;=59,"Middle-Aged Adults",R839&lt;=65,"Older Adults",R839&gt;65,"Above 65")</f>
        <v>Adults</v>
      </c>
    </row>
    <row r="840" spans="2:19" ht="15.5" hidden="1" x14ac:dyDescent="0.35">
      <c r="B840" s="11" t="s">
        <v>1532</v>
      </c>
      <c r="C840" s="12" t="str">
        <f>VLOOKUP(B840,'Customer Names'!A$2:D$2336,3,0)</f>
        <v xml:space="preserve">  Eric D</v>
      </c>
      <c r="D840" s="12" cm="1">
        <f t="array" ref="D840:L840">_xlfn.XLOOKUP(B840,'Medical Examinations'!A$2:A$2336,'Medical Examinations'!B$2:J$2336)</f>
        <v>36.67</v>
      </c>
      <c r="E840" s="12">
        <v>11.86</v>
      </c>
      <c r="F840" s="12" t="str">
        <v>No</v>
      </c>
      <c r="G840" s="12" t="str">
        <v>No</v>
      </c>
      <c r="H840" s="12" t="str">
        <v>No</v>
      </c>
      <c r="I840" s="12">
        <v>0</v>
      </c>
      <c r="J840" s="12" t="str">
        <v>No</v>
      </c>
      <c r="K840" s="12" t="str">
        <v>Obesity</v>
      </c>
      <c r="L840" s="12" t="str">
        <v>Diabetes</v>
      </c>
      <c r="M840" s="12" t="str" cm="1">
        <f t="array" ref="M840:R840">_xlfn.XLOOKUP(B840,'Hospitalisation Details'!A$2:A$2344,'Hospitalisation Details'!E$2:J$2344)</f>
        <v>24-Sep-1974</v>
      </c>
      <c r="N840" s="13">
        <v>12697.48</v>
      </c>
      <c r="O840" s="12" t="str">
        <v>tier - 3</v>
      </c>
      <c r="P840" s="12" t="str">
        <v>tier - 3</v>
      </c>
      <c r="Q840" s="12" t="str">
        <v>R1021</v>
      </c>
      <c r="R840" s="12">
        <v>48</v>
      </c>
      <c r="S840" s="12" t="str" cm="1">
        <f t="array" ref="S840">_xlfn.IFS(R840&lt;18,"Below 18",R840&lt;=29,"Young Adults",R840&lt;=44,"Adults",R840&lt;=59,"Middle-Aged Adults",R840&lt;=65,"Older Adults",R840&gt;65,"Above 65")</f>
        <v>Middle-Aged Adults</v>
      </c>
    </row>
    <row r="841" spans="2:19" ht="15.5" hidden="1" x14ac:dyDescent="0.35">
      <c r="B841" s="11" t="s">
        <v>1531</v>
      </c>
      <c r="C841" s="12" t="str">
        <f>VLOOKUP(B841,'Customer Names'!A$2:D$2336,3,0)</f>
        <v xml:space="preserve">  Elizabeth</v>
      </c>
      <c r="D841" s="12" cm="1">
        <f t="array" ref="D841:L841">_xlfn.XLOOKUP(B841,'Medical Examinations'!A$2:A$2336,'Medical Examinations'!B$2:J$2336)</f>
        <v>38.06</v>
      </c>
      <c r="E841" s="12">
        <v>8.25</v>
      </c>
      <c r="F841" s="12" t="str">
        <v>No</v>
      </c>
      <c r="G841" s="12" t="str">
        <v>No</v>
      </c>
      <c r="H841" s="12" t="str">
        <v>No</v>
      </c>
      <c r="I841" s="12">
        <v>0</v>
      </c>
      <c r="J841" s="12" t="str">
        <v>No</v>
      </c>
      <c r="K841" s="12" t="str">
        <v>Overweight</v>
      </c>
      <c r="L841" s="12" t="str">
        <v>Diabetes</v>
      </c>
      <c r="M841" s="12" t="str" cm="1">
        <f t="array" ref="M841:R841">_xlfn.XLOOKUP(B841,'Hospitalisation Details'!A$2:A$2344,'Hospitalisation Details'!E$2:J$2344)</f>
        <v>27-Aug-1962</v>
      </c>
      <c r="N841" s="13">
        <v>12648.7</v>
      </c>
      <c r="O841" s="12" t="str">
        <v>tier - 3</v>
      </c>
      <c r="P841" s="12" t="str">
        <v>tier - 2</v>
      </c>
      <c r="Q841" s="12" t="str">
        <v>R1013</v>
      </c>
      <c r="R841" s="12">
        <v>60</v>
      </c>
      <c r="S841" s="12" t="str" cm="1">
        <f t="array" ref="S841">_xlfn.IFS(R841&lt;18,"Below 18",R841&lt;=29,"Young Adults",R841&lt;=44,"Adults",R841&lt;=59,"Middle-Aged Adults",R841&lt;=65,"Older Adults",R841&gt;65,"Above 65")</f>
        <v>Older Adults</v>
      </c>
    </row>
    <row r="842" spans="2:19" ht="15.5" hidden="1" x14ac:dyDescent="0.35">
      <c r="B842" s="11" t="s">
        <v>1530</v>
      </c>
      <c r="C842" s="12" t="str">
        <f>VLOOKUP(B842,'Customer Names'!A$2:D$2336,3,0)</f>
        <v xml:space="preserve">  Laura F</v>
      </c>
      <c r="D842" s="12" cm="1">
        <f t="array" ref="D842:L842">_xlfn.XLOOKUP(B842,'Medical Examinations'!A$2:A$2336,'Medical Examinations'!B$2:J$2336)</f>
        <v>38</v>
      </c>
      <c r="E842" s="12">
        <v>8.1300000000000008</v>
      </c>
      <c r="F842" s="12" t="str">
        <v>No</v>
      </c>
      <c r="G842" s="12" t="str">
        <v>No</v>
      </c>
      <c r="H842" s="12" t="str">
        <v>No</v>
      </c>
      <c r="I842" s="12">
        <v>0</v>
      </c>
      <c r="J842" s="12" t="str">
        <v>No</v>
      </c>
      <c r="K842" s="12" t="str">
        <v>Overweight</v>
      </c>
      <c r="L842" s="12" t="str">
        <v>Diabetes</v>
      </c>
      <c r="M842" s="12" t="str" cm="1">
        <f t="array" ref="M842:R842">_xlfn.XLOOKUP(B842,'Hospitalisation Details'!A$2:A$2344,'Hospitalisation Details'!E$2:J$2344)</f>
        <v>14-Sep-1965</v>
      </c>
      <c r="N842" s="13">
        <v>12646.21</v>
      </c>
      <c r="O842" s="12" t="str">
        <v>tier - 3</v>
      </c>
      <c r="P842" s="12" t="str">
        <v>tier - 2</v>
      </c>
      <c r="Q842" s="12" t="str">
        <v>R1011</v>
      </c>
      <c r="R842" s="12">
        <v>57</v>
      </c>
      <c r="S842" s="12" t="str" cm="1">
        <f t="array" ref="S842">_xlfn.IFS(R842&lt;18,"Below 18",R842&lt;=29,"Young Adults",R842&lt;=44,"Adults",R842&lt;=59,"Middle-Aged Adults",R842&lt;=65,"Older Adults",R842&gt;65,"Above 65")</f>
        <v>Middle-Aged Adults</v>
      </c>
    </row>
    <row r="843" spans="2:19" ht="15.5" hidden="1" x14ac:dyDescent="0.35">
      <c r="B843" s="11" t="s">
        <v>1529</v>
      </c>
      <c r="C843" s="12" t="str">
        <f>VLOOKUP(B843,'Customer Names'!A$2:D$2336,3,0)</f>
        <v xml:space="preserve">  Amelia F</v>
      </c>
      <c r="D843" s="12" cm="1">
        <f t="array" ref="D843:L843">_xlfn.XLOOKUP(B843,'Medical Examinations'!A$2:A$2336,'Medical Examinations'!B$2:J$2336)</f>
        <v>35.1</v>
      </c>
      <c r="E843" s="12">
        <v>10.1</v>
      </c>
      <c r="F843" s="12" t="str">
        <v>No</v>
      </c>
      <c r="G843" s="12" t="str">
        <v>No</v>
      </c>
      <c r="H843" s="12" t="str">
        <v>No</v>
      </c>
      <c r="I843" s="12">
        <v>0</v>
      </c>
      <c r="J843" s="12" t="str">
        <v>No</v>
      </c>
      <c r="K843" s="12" t="str">
        <v>Obesity</v>
      </c>
      <c r="L843" s="12" t="str">
        <v>Diabetes</v>
      </c>
      <c r="M843" s="12" t="str" cm="1">
        <f t="array" ref="M843:R843">_xlfn.XLOOKUP(B843,'Hospitalisation Details'!A$2:A$2344,'Hospitalisation Details'!E$2:J$2344)</f>
        <v>11-Jul-1962</v>
      </c>
      <c r="N843" s="13">
        <v>12644.59</v>
      </c>
      <c r="O843" s="12" t="str">
        <v>tier - 3</v>
      </c>
      <c r="P843" s="12" t="str">
        <v>tier - 2</v>
      </c>
      <c r="Q843" s="12" t="str">
        <v>R1011</v>
      </c>
      <c r="R843" s="12">
        <v>60</v>
      </c>
      <c r="S843" s="12" t="str" cm="1">
        <f t="array" ref="S843">_xlfn.IFS(R843&lt;18,"Below 18",R843&lt;=29,"Young Adults",R843&lt;=44,"Adults",R843&lt;=59,"Middle-Aged Adults",R843&lt;=65,"Older Adults",R843&gt;65,"Above 65")</f>
        <v>Older Adults</v>
      </c>
    </row>
    <row r="844" spans="2:19" ht="15.5" hidden="1" x14ac:dyDescent="0.35">
      <c r="B844" s="11" t="s">
        <v>1528</v>
      </c>
      <c r="C844" s="12" t="str">
        <f>VLOOKUP(B844,'Customer Names'!A$2:D$2336,3,0)</f>
        <v xml:space="preserve">  Amy L</v>
      </c>
      <c r="D844" s="12" cm="1">
        <f t="array" ref="D844:L844">_xlfn.XLOOKUP(B844,'Medical Examinations'!A$2:A$2336,'Medical Examinations'!B$2:J$2336)</f>
        <v>33.82</v>
      </c>
      <c r="E844" s="12">
        <v>5.89</v>
      </c>
      <c r="F844" s="12" t="str">
        <v>yes</v>
      </c>
      <c r="G844" s="12" t="str">
        <v>No</v>
      </c>
      <c r="H844" s="12" t="str">
        <v>No</v>
      </c>
      <c r="I844" s="12">
        <v>2</v>
      </c>
      <c r="J844" s="12" t="str">
        <v>No</v>
      </c>
      <c r="K844" s="12" t="str">
        <v>Obesity</v>
      </c>
      <c r="L844" s="12" t="str">
        <v>Pre-Diabetes</v>
      </c>
      <c r="M844" s="12" t="str" cm="1">
        <f t="array" ref="M844:R844">_xlfn.XLOOKUP(B844,'Hospitalisation Details'!A$2:A$2344,'Hospitalisation Details'!E$2:J$2344)</f>
        <v>17-Dec-1966</v>
      </c>
      <c r="N844" s="13">
        <v>12643.38</v>
      </c>
      <c r="O844" s="12" t="str">
        <v>tier - 3</v>
      </c>
      <c r="P844" s="12" t="str">
        <v>tier - 1</v>
      </c>
      <c r="Q844" s="12" t="str">
        <v>R1012</v>
      </c>
      <c r="R844" s="12">
        <v>56</v>
      </c>
      <c r="S844" s="12" t="str" cm="1">
        <f t="array" ref="S844">_xlfn.IFS(R844&lt;18,"Below 18",R844&lt;=29,"Young Adults",R844&lt;=44,"Adults",R844&lt;=59,"Middle-Aged Adults",R844&lt;=65,"Older Adults",R844&gt;65,"Above 65")</f>
        <v>Middle-Aged Adults</v>
      </c>
    </row>
    <row r="845" spans="2:19" ht="15.5" hidden="1" x14ac:dyDescent="0.35">
      <c r="B845" s="11" t="s">
        <v>1527</v>
      </c>
      <c r="C845" s="12" t="str">
        <f>VLOOKUP(B845,'Customer Names'!A$2:D$2336,3,0)</f>
        <v xml:space="preserve">  Katie J</v>
      </c>
      <c r="D845" s="12" cm="1">
        <f t="array" ref="D845:L845">_xlfn.XLOOKUP(B845,'Medical Examinations'!A$2:A$2336,'Medical Examinations'!B$2:J$2336)</f>
        <v>37.43</v>
      </c>
      <c r="E845" s="12">
        <v>4.97</v>
      </c>
      <c r="F845" s="12" t="str">
        <v>No</v>
      </c>
      <c r="G845" s="12" t="str">
        <v>No</v>
      </c>
      <c r="H845" s="12" t="str">
        <v>No</v>
      </c>
      <c r="I845" s="12">
        <v>2</v>
      </c>
      <c r="J845" s="12" t="str">
        <v>No</v>
      </c>
      <c r="K845" s="12" t="str">
        <v>Overweight</v>
      </c>
      <c r="L845" s="12" t="str">
        <v>Normal</v>
      </c>
      <c r="M845" s="12" t="str" cm="1">
        <f t="array" ref="M845:R845">_xlfn.XLOOKUP(B845,'Hospitalisation Details'!A$2:A$2344,'Hospitalisation Details'!E$2:J$2344)</f>
        <v>5-Sep-1972</v>
      </c>
      <c r="N845" s="13">
        <v>12640.24</v>
      </c>
      <c r="O845" s="12" t="str">
        <v>tier - 3</v>
      </c>
      <c r="P845" s="12" t="str">
        <v>tier - 1</v>
      </c>
      <c r="Q845" s="12" t="str">
        <v>R1011</v>
      </c>
      <c r="R845" s="12">
        <v>50</v>
      </c>
      <c r="S845" s="12" t="str" cm="1">
        <f t="array" ref="S845">_xlfn.IFS(R845&lt;18,"Below 18",R845&lt;=29,"Young Adults",R845&lt;=44,"Adults",R845&lt;=59,"Middle-Aged Adults",R845&lt;=65,"Older Adults",R845&gt;65,"Above 65")</f>
        <v>Middle-Aged Adults</v>
      </c>
    </row>
    <row r="846" spans="2:19" ht="15.5" hidden="1" x14ac:dyDescent="0.35">
      <c r="B846" s="11" t="s">
        <v>1526</v>
      </c>
      <c r="C846" s="12" t="str">
        <f>VLOOKUP(B846,'Customer Names'!A$2:D$2336,3,0)</f>
        <v xml:space="preserve">  Laura E</v>
      </c>
      <c r="D846" s="12" cm="1">
        <f t="array" ref="D846:L846">_xlfn.XLOOKUP(B846,'Medical Examinations'!A$2:A$2336,'Medical Examinations'!B$2:J$2336)</f>
        <v>30.5</v>
      </c>
      <c r="E846" s="12">
        <v>9.9</v>
      </c>
      <c r="F846" s="12" t="str">
        <v>No</v>
      </c>
      <c r="G846" s="12" t="str">
        <v>No</v>
      </c>
      <c r="H846" s="12" t="str">
        <v>No</v>
      </c>
      <c r="I846" s="12">
        <v>0</v>
      </c>
      <c r="J846" s="12" t="str">
        <v>No</v>
      </c>
      <c r="K846" s="12" t="str">
        <v>Overweight</v>
      </c>
      <c r="L846" s="12" t="str">
        <v>Diabetes</v>
      </c>
      <c r="M846" s="12" t="str" cm="1">
        <f t="array" ref="M846:R846">_xlfn.XLOOKUP(B846,'Hospitalisation Details'!A$2:A$2344,'Hospitalisation Details'!E$2:J$2344)</f>
        <v>22-Jul-1962</v>
      </c>
      <c r="N846" s="13">
        <v>12638.2</v>
      </c>
      <c r="O846" s="12" t="str">
        <v>tier - 3</v>
      </c>
      <c r="P846" s="12" t="str">
        <v>tier - 1</v>
      </c>
      <c r="Q846" s="12" t="str">
        <v>R1011</v>
      </c>
      <c r="R846" s="12">
        <v>60</v>
      </c>
      <c r="S846" s="12" t="str" cm="1">
        <f t="array" ref="S846">_xlfn.IFS(R846&lt;18,"Below 18",R846&lt;=29,"Young Adults",R846&lt;=44,"Adults",R846&lt;=59,"Middle-Aged Adults",R846&lt;=65,"Older Adults",R846&gt;65,"Above 65")</f>
        <v>Older Adults</v>
      </c>
    </row>
    <row r="847" spans="2:19" ht="15.5" hidden="1" x14ac:dyDescent="0.35">
      <c r="B847" s="11" t="s">
        <v>1525</v>
      </c>
      <c r="C847" s="12" t="str">
        <f>VLOOKUP(B847,'Customer Names'!A$2:D$2336,3,0)</f>
        <v xml:space="preserve">  Mayumi</v>
      </c>
      <c r="D847" s="12" cm="1">
        <f t="array" ref="D847:L847">_xlfn.XLOOKUP(B847,'Medical Examinations'!A$2:A$2336,'Medical Examinations'!B$2:J$2336)</f>
        <v>24.53</v>
      </c>
      <c r="E847" s="12">
        <v>9.0500000000000007</v>
      </c>
      <c r="F847" s="12" t="str">
        <v>No</v>
      </c>
      <c r="G847" s="12" t="str">
        <v>No</v>
      </c>
      <c r="H847" s="12" t="str">
        <v>No</v>
      </c>
      <c r="I847" s="12">
        <v>0</v>
      </c>
      <c r="J847" s="12" t="str">
        <v>No</v>
      </c>
      <c r="K847" s="12" t="str">
        <v>Obesity</v>
      </c>
      <c r="L847" s="12" t="str">
        <v>Diabetes</v>
      </c>
      <c r="M847" s="12" t="str" cm="1">
        <f t="array" ref="M847:R847">_xlfn.XLOOKUP(B847,'Hospitalisation Details'!A$2:A$2344,'Hospitalisation Details'!E$2:J$2344)</f>
        <v>22-Nov-1962</v>
      </c>
      <c r="N847" s="13">
        <v>12629.9</v>
      </c>
      <c r="O847" s="12" t="str">
        <v>tier - 3</v>
      </c>
      <c r="P847" s="12" t="str">
        <v>tier - 3</v>
      </c>
      <c r="Q847" s="12" t="str">
        <v>R1013</v>
      </c>
      <c r="R847" s="12">
        <v>60</v>
      </c>
      <c r="S847" s="12" t="str" cm="1">
        <f t="array" ref="S847">_xlfn.IFS(R847&lt;18,"Below 18",R847&lt;=29,"Young Adults",R847&lt;=44,"Adults",R847&lt;=59,"Middle-Aged Adults",R847&lt;=65,"Older Adults",R847&gt;65,"Above 65")</f>
        <v>Older Adults</v>
      </c>
    </row>
    <row r="848" spans="2:19" ht="15.5" hidden="1" x14ac:dyDescent="0.35">
      <c r="B848" s="11" t="s">
        <v>1524</v>
      </c>
      <c r="C848" s="12" t="str">
        <f>VLOOKUP(B848,'Customer Names'!A$2:D$2336,3,0)</f>
        <v xml:space="preserve">  Vanessa</v>
      </c>
      <c r="D848" s="12" cm="1">
        <f t="array" ref="D848:L848">_xlfn.XLOOKUP(B848,'Medical Examinations'!A$2:A$2336,'Medical Examinations'!B$2:J$2336)</f>
        <v>25.74</v>
      </c>
      <c r="E848" s="12">
        <v>10.93</v>
      </c>
      <c r="F848" s="12" t="str">
        <v>No</v>
      </c>
      <c r="G848" s="12" t="str">
        <v>No</v>
      </c>
      <c r="H848" s="12" t="str">
        <v>No</v>
      </c>
      <c r="I848" s="12">
        <v>0</v>
      </c>
      <c r="J848" s="12" t="str">
        <v>No</v>
      </c>
      <c r="K848" s="12" t="str">
        <v>Overweight</v>
      </c>
      <c r="L848" s="12" t="str">
        <v>Diabetes</v>
      </c>
      <c r="M848" s="12" t="str" cm="1">
        <f t="array" ref="M848:R848">_xlfn.XLOOKUP(B848,'Hospitalisation Details'!A$2:A$2344,'Hospitalisation Details'!E$2:J$2344)</f>
        <v>4-Oct-1965</v>
      </c>
      <c r="N848" s="13">
        <v>12629.17</v>
      </c>
      <c r="O848" s="12" t="str">
        <v>tier - 3</v>
      </c>
      <c r="P848" s="12" t="str">
        <v>tier - 1</v>
      </c>
      <c r="Q848" s="12" t="str">
        <v>R1013</v>
      </c>
      <c r="R848" s="12">
        <v>57</v>
      </c>
      <c r="S848" s="12" t="str" cm="1">
        <f t="array" ref="S848">_xlfn.IFS(R848&lt;18,"Below 18",R848&lt;=29,"Young Adults",R848&lt;=44,"Adults",R848&lt;=59,"Middle-Aged Adults",R848&lt;=65,"Older Adults",R848&gt;65,"Above 65")</f>
        <v>Middle-Aged Adults</v>
      </c>
    </row>
    <row r="849" spans="2:19" ht="15.5" hidden="1" x14ac:dyDescent="0.35">
      <c r="B849" s="11" t="s">
        <v>1523</v>
      </c>
      <c r="C849" s="12" t="str">
        <f>VLOOKUP(B849,'Customer Names'!A$2:D$2336,3,0)</f>
        <v xml:space="preserve">  Natali N</v>
      </c>
      <c r="D849" s="12" cm="1">
        <f t="array" ref="D849:L849">_xlfn.XLOOKUP(B849,'Medical Examinations'!A$2:A$2336,'Medical Examinations'!B$2:J$2336)</f>
        <v>34.08</v>
      </c>
      <c r="E849" s="12">
        <v>7.58</v>
      </c>
      <c r="F849" s="12" t="str">
        <v>yes</v>
      </c>
      <c r="G849" s="12" t="str">
        <v>No</v>
      </c>
      <c r="H849" s="12" t="str">
        <v>No</v>
      </c>
      <c r="I849" s="12">
        <v>2</v>
      </c>
      <c r="J849" s="12" t="str">
        <v>No</v>
      </c>
      <c r="K849" s="12" t="str">
        <v>Obesity</v>
      </c>
      <c r="L849" s="12" t="str">
        <v>Diabetes</v>
      </c>
      <c r="M849" s="12" t="str" cm="1">
        <f t="array" ref="M849:R849">_xlfn.XLOOKUP(B849,'Hospitalisation Details'!A$2:A$2344,'Hospitalisation Details'!E$2:J$2344)</f>
        <v>28-Dec-1970</v>
      </c>
      <c r="N849" s="13">
        <v>12624.74</v>
      </c>
      <c r="O849" s="12" t="str">
        <v>tier - 3</v>
      </c>
      <c r="P849" s="12" t="str">
        <v>tier - 1</v>
      </c>
      <c r="Q849" s="12" t="str">
        <v>R1012</v>
      </c>
      <c r="R849" s="12">
        <v>52</v>
      </c>
      <c r="S849" s="12" t="str" cm="1">
        <f t="array" ref="S849">_xlfn.IFS(R849&lt;18,"Below 18",R849&lt;=29,"Young Adults",R849&lt;=44,"Adults",R849&lt;=59,"Middle-Aged Adults",R849&lt;=65,"Older Adults",R849&gt;65,"Above 65")</f>
        <v>Middle-Aged Adults</v>
      </c>
    </row>
    <row r="850" spans="2:19" ht="15.5" hidden="1" x14ac:dyDescent="0.35">
      <c r="B850" s="11" t="s">
        <v>1522</v>
      </c>
      <c r="C850" s="12" t="str">
        <f>VLOOKUP(B850,'Customer Names'!A$2:D$2336,3,0)</f>
        <v xml:space="preserve">  Beth</v>
      </c>
      <c r="D850" s="12" cm="1">
        <f t="array" ref="D850:L850">_xlfn.XLOOKUP(B850,'Medical Examinations'!A$2:A$2336,'Medical Examinations'!B$2:J$2336)</f>
        <v>31.35</v>
      </c>
      <c r="E850" s="12">
        <v>11</v>
      </c>
      <c r="F850" s="12" t="str">
        <v>yes</v>
      </c>
      <c r="G850" s="12" t="str">
        <v>No</v>
      </c>
      <c r="H850" s="12" t="str">
        <v>Yes</v>
      </c>
      <c r="I850" s="12">
        <v>1</v>
      </c>
      <c r="J850" s="12" t="str">
        <v>No</v>
      </c>
      <c r="K850" s="12" t="str">
        <v>Obesity</v>
      </c>
      <c r="L850" s="12" t="str">
        <v>Diabetes</v>
      </c>
      <c r="M850" s="12" t="str" cm="1">
        <f t="array" ref="M850:R850">_xlfn.XLOOKUP(B850,'Hospitalisation Details'!A$2:A$2344,'Hospitalisation Details'!E$2:J$2344)</f>
        <v>19-Aug-1963</v>
      </c>
      <c r="N850" s="13">
        <v>12622.18</v>
      </c>
      <c r="O850" s="12" t="str">
        <v>tier - 3</v>
      </c>
      <c r="P850" s="12" t="str">
        <v>tier - 1</v>
      </c>
      <c r="Q850" s="12" t="str">
        <v>R1012</v>
      </c>
      <c r="R850" s="12">
        <v>59</v>
      </c>
      <c r="S850" s="12" t="str" cm="1">
        <f t="array" ref="S850">_xlfn.IFS(R850&lt;18,"Below 18",R850&lt;=29,"Young Adults",R850&lt;=44,"Adults",R850&lt;=59,"Middle-Aged Adults",R850&lt;=65,"Older Adults",R850&gt;65,"Above 65")</f>
        <v>Middle-Aged Adults</v>
      </c>
    </row>
    <row r="851" spans="2:19" ht="15.5" hidden="1" x14ac:dyDescent="0.35">
      <c r="B851" s="11" t="s">
        <v>1521</v>
      </c>
      <c r="C851" s="12" t="str">
        <f>VLOOKUP(B851,'Customer Names'!A$2:D$2336,3,0)</f>
        <v xml:space="preserve">  Alex</v>
      </c>
      <c r="D851" s="12" cm="1">
        <f t="array" ref="D851:L851">_xlfn.XLOOKUP(B851,'Medical Examinations'!A$2:A$2336,'Medical Examinations'!B$2:J$2336)</f>
        <v>26.79</v>
      </c>
      <c r="E851" s="12">
        <v>5.0599999999999996</v>
      </c>
      <c r="F851" s="12" t="str">
        <v>No</v>
      </c>
      <c r="G851" s="12" t="str">
        <v>No</v>
      </c>
      <c r="H851" s="12" t="str">
        <v>No</v>
      </c>
      <c r="I851" s="12">
        <v>1</v>
      </c>
      <c r="J851" s="12" t="str">
        <v>No</v>
      </c>
      <c r="K851" s="12" t="str">
        <v>Obesity</v>
      </c>
      <c r="L851" s="12" t="str">
        <v>Normal</v>
      </c>
      <c r="M851" s="12" t="str" cm="1">
        <f t="array" ref="M851:R851">_xlfn.XLOOKUP(B851,'Hospitalisation Details'!A$2:A$2344,'Hospitalisation Details'!E$2:J$2344)</f>
        <v>18-Nov-1998</v>
      </c>
      <c r="N851" s="13">
        <v>12609.89</v>
      </c>
      <c r="O851" s="12" t="str">
        <v>tier - 3</v>
      </c>
      <c r="P851" s="12" t="str">
        <v>tier - 3</v>
      </c>
      <c r="Q851" s="12" t="str">
        <v>R1012</v>
      </c>
      <c r="R851" s="12">
        <v>24</v>
      </c>
      <c r="S851" s="12" t="str" cm="1">
        <f t="array" ref="S851">_xlfn.IFS(R851&lt;18,"Below 18",R851&lt;=29,"Young Adults",R851&lt;=44,"Adults",R851&lt;=59,"Middle-Aged Adults",R851&lt;=65,"Older Adults",R851&gt;65,"Above 65")</f>
        <v>Young Adults</v>
      </c>
    </row>
    <row r="852" spans="2:19" ht="15.5" hidden="1" x14ac:dyDescent="0.35">
      <c r="B852" s="11" t="s">
        <v>1520</v>
      </c>
      <c r="C852" s="12" t="str">
        <f>VLOOKUP(B852,'Customer Names'!A$2:D$2336,3,0)</f>
        <v xml:space="preserve">  Spencer</v>
      </c>
      <c r="D852" s="12" cm="1">
        <f t="array" ref="D852:L852">_xlfn.XLOOKUP(B852,'Medical Examinations'!A$2:A$2336,'Medical Examinations'!B$2:J$2336)</f>
        <v>42.78</v>
      </c>
      <c r="E852" s="12">
        <v>6.11</v>
      </c>
      <c r="F852" s="12" t="str">
        <v>yes</v>
      </c>
      <c r="G852" s="12" t="str">
        <v>No</v>
      </c>
      <c r="H852" s="12" t="str">
        <v>No</v>
      </c>
      <c r="I852" s="12">
        <v>1</v>
      </c>
      <c r="J852" s="12" t="str">
        <v>No</v>
      </c>
      <c r="K852" s="12" t="str">
        <v>Obesity</v>
      </c>
      <c r="L852" s="12" t="str">
        <v>Pre-Diabetes</v>
      </c>
      <c r="M852" s="12" t="str" cm="1">
        <f t="array" ref="M852:R852">_xlfn.XLOOKUP(B852,'Hospitalisation Details'!A$2:A$2344,'Hospitalisation Details'!E$2:J$2344)</f>
        <v>11-Aug-1988</v>
      </c>
      <c r="N852" s="13">
        <v>12600.46</v>
      </c>
      <c r="O852" s="12" t="str">
        <v>tier - 3</v>
      </c>
      <c r="P852" s="12" t="str">
        <v>tier - 1</v>
      </c>
      <c r="Q852" s="12" t="str">
        <v>R1023</v>
      </c>
      <c r="R852" s="12">
        <v>34</v>
      </c>
      <c r="S852" s="12" t="str" cm="1">
        <f t="array" ref="S852">_xlfn.IFS(R852&lt;18,"Below 18",R852&lt;=29,"Young Adults",R852&lt;=44,"Adults",R852&lt;=59,"Middle-Aged Adults",R852&lt;=65,"Older Adults",R852&gt;65,"Above 65")</f>
        <v>Adults</v>
      </c>
    </row>
    <row r="853" spans="2:19" ht="15.5" hidden="1" x14ac:dyDescent="0.35">
      <c r="B853" s="11" t="s">
        <v>1519</v>
      </c>
      <c r="C853" s="12" t="str">
        <f>VLOOKUP(B853,'Customer Names'!A$2:D$2336,3,0)</f>
        <v xml:space="preserve">  Andee W</v>
      </c>
      <c r="D853" s="12" cm="1">
        <f t="array" ref="D853:L853">_xlfn.XLOOKUP(B853,'Medical Examinations'!A$2:A$2336,'Medical Examinations'!B$2:J$2336)</f>
        <v>46.75</v>
      </c>
      <c r="E853" s="12">
        <v>6.66</v>
      </c>
      <c r="F853" s="12" t="str">
        <v>yes</v>
      </c>
      <c r="G853" s="12" t="str">
        <v>No</v>
      </c>
      <c r="H853" s="12" t="str">
        <v>No</v>
      </c>
      <c r="I853" s="12">
        <v>2</v>
      </c>
      <c r="J853" s="12" t="str">
        <v>No</v>
      </c>
      <c r="K853" s="12" t="str">
        <v>Obesity</v>
      </c>
      <c r="L853" s="12" t="str">
        <v>Diabetes</v>
      </c>
      <c r="M853" s="12" t="str" cm="1">
        <f t="array" ref="M853:R853">_xlfn.XLOOKUP(B853,'Hospitalisation Details'!A$2:A$2344,'Hospitalisation Details'!E$2:J$2344)</f>
        <v>18-Jun-1970</v>
      </c>
      <c r="N853" s="13">
        <v>12592.53</v>
      </c>
      <c r="O853" s="12" t="str">
        <v>tier - 3</v>
      </c>
      <c r="P853" s="12" t="str">
        <v>tier - 2</v>
      </c>
      <c r="Q853" s="12" t="str">
        <v>R1013</v>
      </c>
      <c r="R853" s="12">
        <v>52</v>
      </c>
      <c r="S853" s="12" t="str" cm="1">
        <f t="array" ref="S853">_xlfn.IFS(R853&lt;18,"Below 18",R853&lt;=29,"Young Adults",R853&lt;=44,"Adults",R853&lt;=59,"Middle-Aged Adults",R853&lt;=65,"Older Adults",R853&gt;65,"Above 65")</f>
        <v>Middle-Aged Adults</v>
      </c>
    </row>
    <row r="854" spans="2:19" ht="15.5" hidden="1" x14ac:dyDescent="0.35">
      <c r="B854" s="11" t="s">
        <v>1518</v>
      </c>
      <c r="C854" s="12" t="str">
        <f>VLOOKUP(B854,'Customer Names'!A$2:D$2336,3,0)</f>
        <v xml:space="preserve">  Amy</v>
      </c>
      <c r="D854" s="12" cm="1">
        <f t="array" ref="D854:L854">_xlfn.XLOOKUP(B854,'Medical Examinations'!A$2:A$2336,'Medical Examinations'!B$2:J$2336)</f>
        <v>32.15</v>
      </c>
      <c r="E854" s="12">
        <v>4.0199999999999996</v>
      </c>
      <c r="F854" s="12" t="str">
        <v>yes</v>
      </c>
      <c r="G854" s="12" t="str">
        <v>No</v>
      </c>
      <c r="H854" s="12" t="str">
        <v>Yes</v>
      </c>
      <c r="I854" s="12">
        <v>1</v>
      </c>
      <c r="J854" s="12" t="str">
        <v>No</v>
      </c>
      <c r="K854" s="12" t="str">
        <v>Normal Weight</v>
      </c>
      <c r="L854" s="12" t="str">
        <v>Normal</v>
      </c>
      <c r="M854" s="12" t="str" cm="1">
        <f t="array" ref="M854:R854">_xlfn.XLOOKUP(B854,'Hospitalisation Details'!A$2:A$2344,'Hospitalisation Details'!E$2:J$2344)</f>
        <v>26-Nov-1969</v>
      </c>
      <c r="N854" s="13">
        <v>12579.92</v>
      </c>
      <c r="O854" s="12" t="str">
        <v>tier - 3</v>
      </c>
      <c r="P854" s="12" t="str">
        <v>tier - 1</v>
      </c>
      <c r="Q854" s="12" t="str">
        <v>R1025</v>
      </c>
      <c r="R854" s="12">
        <v>53</v>
      </c>
      <c r="S854" s="12" t="str" cm="1">
        <f t="array" ref="S854">_xlfn.IFS(R854&lt;18,"Below 18",R854&lt;=29,"Young Adults",R854&lt;=44,"Adults",R854&lt;=59,"Middle-Aged Adults",R854&lt;=65,"Older Adults",R854&gt;65,"Above 65")</f>
        <v>Middle-Aged Adults</v>
      </c>
    </row>
    <row r="855" spans="2:19" ht="15.5" hidden="1" x14ac:dyDescent="0.35">
      <c r="B855" s="11" t="s">
        <v>1517</v>
      </c>
      <c r="C855" s="12" t="str">
        <f>VLOOKUP(B855,'Customer Names'!A$2:D$2336,3,0)</f>
        <v xml:space="preserve">  Joshua</v>
      </c>
      <c r="D855" s="12" cm="1">
        <f t="array" ref="D855:L855">_xlfn.XLOOKUP(B855,'Medical Examinations'!A$2:A$2336,'Medical Examinations'!B$2:J$2336)</f>
        <v>43.4</v>
      </c>
      <c r="E855" s="12">
        <v>8.81</v>
      </c>
      <c r="F855" s="12" t="str">
        <v>yes</v>
      </c>
      <c r="G855" s="12" t="str">
        <v>No</v>
      </c>
      <c r="H855" s="12" t="str">
        <v>No</v>
      </c>
      <c r="I855" s="12">
        <v>2</v>
      </c>
      <c r="J855" s="12" t="str">
        <v>No</v>
      </c>
      <c r="K855" s="12" t="str">
        <v>Normal Weight</v>
      </c>
      <c r="L855" s="12" t="str">
        <v>Diabetes</v>
      </c>
      <c r="M855" s="12" t="str" cm="1">
        <f t="array" ref="M855:R855">_xlfn.XLOOKUP(B855,'Hospitalisation Details'!A$2:A$2344,'Hospitalisation Details'!E$2:J$2344)</f>
        <v>28-Nov-1961</v>
      </c>
      <c r="N855" s="13">
        <v>12574.05</v>
      </c>
      <c r="O855" s="12" t="str">
        <v>tier - 3</v>
      </c>
      <c r="P855" s="12" t="str">
        <v>tier - 1</v>
      </c>
      <c r="Q855" s="12" t="str">
        <v>R1011</v>
      </c>
      <c r="R855" s="12">
        <v>61</v>
      </c>
      <c r="S855" s="12" t="str" cm="1">
        <f t="array" ref="S855">_xlfn.IFS(R855&lt;18,"Below 18",R855&lt;=29,"Young Adults",R855&lt;=44,"Adults",R855&lt;=59,"Middle-Aged Adults",R855&lt;=65,"Older Adults",R855&gt;65,"Above 65")</f>
        <v>Older Adults</v>
      </c>
    </row>
    <row r="856" spans="2:19" ht="15.5" hidden="1" x14ac:dyDescent="0.35">
      <c r="B856" s="11" t="s">
        <v>1516</v>
      </c>
      <c r="C856" s="12" t="str">
        <f>VLOOKUP(B856,'Customer Names'!A$2:D$2336,3,0)</f>
        <v xml:space="preserve">  C Fred</v>
      </c>
      <c r="D856" s="12" cm="1">
        <f t="array" ref="D856:L856">_xlfn.XLOOKUP(B856,'Medical Examinations'!A$2:A$2336,'Medical Examinations'!B$2:J$2336)</f>
        <v>31.57</v>
      </c>
      <c r="E856" s="12">
        <v>7.92</v>
      </c>
      <c r="F856" s="12" t="str">
        <v>yes</v>
      </c>
      <c r="G856" s="12" t="str">
        <v>No</v>
      </c>
      <c r="H856" s="12" t="str">
        <v>No</v>
      </c>
      <c r="I856" s="12">
        <v>2</v>
      </c>
      <c r="J856" s="12" t="str">
        <v>No</v>
      </c>
      <c r="K856" s="12" t="str">
        <v>Obesity</v>
      </c>
      <c r="L856" s="12" t="str">
        <v>Diabetes</v>
      </c>
      <c r="M856" s="12" t="str" cm="1">
        <f t="array" ref="M856:R856">_xlfn.XLOOKUP(B856,'Hospitalisation Details'!A$2:A$2344,'Hospitalisation Details'!E$2:J$2344)</f>
        <v>28-Nov-1961</v>
      </c>
      <c r="N856" s="13">
        <v>12557.61</v>
      </c>
      <c r="O856" s="12" t="str">
        <v>tier - 3</v>
      </c>
      <c r="P856" s="12" t="str">
        <v>tier - 3</v>
      </c>
      <c r="Q856" s="12" t="str">
        <v>R1013</v>
      </c>
      <c r="R856" s="12">
        <v>61</v>
      </c>
      <c r="S856" s="12" t="str" cm="1">
        <f t="array" ref="S856">_xlfn.IFS(R856&lt;18,"Below 18",R856&lt;=29,"Young Adults",R856&lt;=44,"Adults",R856&lt;=59,"Middle-Aged Adults",R856&lt;=65,"Older Adults",R856&gt;65,"Above 65")</f>
        <v>Older Adults</v>
      </c>
    </row>
    <row r="857" spans="2:19" ht="15.5" hidden="1" x14ac:dyDescent="0.35">
      <c r="B857" s="11" t="s">
        <v>1515</v>
      </c>
      <c r="C857" s="12" t="str">
        <f>VLOOKUP(B857,'Customer Names'!A$2:D$2336,3,0)</f>
        <v xml:space="preserve">  Jeremy</v>
      </c>
      <c r="D857" s="12" cm="1">
        <f t="array" ref="D857:L857">_xlfn.XLOOKUP(B857,'Medical Examinations'!A$2:A$2336,'Medical Examinations'!B$2:J$2336)</f>
        <v>24.32</v>
      </c>
      <c r="E857" s="12">
        <v>7.48</v>
      </c>
      <c r="F857" s="12" t="str">
        <v>No</v>
      </c>
      <c r="G857" s="12" t="str">
        <v>No</v>
      </c>
      <c r="H857" s="12" t="str">
        <v>No</v>
      </c>
      <c r="I857" s="12">
        <v>0</v>
      </c>
      <c r="J857" s="12" t="str">
        <v>No</v>
      </c>
      <c r="K857" s="12" t="str">
        <v>Overweight</v>
      </c>
      <c r="L857" s="12" t="str">
        <v>Diabetes</v>
      </c>
      <c r="M857" s="12" t="str" cm="1">
        <f t="array" ref="M857:R857">_xlfn.XLOOKUP(B857,'Hospitalisation Details'!A$2:A$2344,'Hospitalisation Details'!E$2:J$2344)</f>
        <v>16-Oct-1962</v>
      </c>
      <c r="N857" s="13">
        <v>12523.6</v>
      </c>
      <c r="O857" s="12" t="str">
        <v>tier - 3</v>
      </c>
      <c r="P857" s="12" t="str">
        <v>tier - 3</v>
      </c>
      <c r="Q857" s="12" t="str">
        <v>R1012</v>
      </c>
      <c r="R857" s="12">
        <v>60</v>
      </c>
      <c r="S857" s="12" t="str" cm="1">
        <f t="array" ref="S857">_xlfn.IFS(R857&lt;18,"Below 18",R857&lt;=29,"Young Adults",R857&lt;=44,"Adults",R857&lt;=59,"Middle-Aged Adults",R857&lt;=65,"Older Adults",R857&gt;65,"Above 65")</f>
        <v>Older Adults</v>
      </c>
    </row>
    <row r="858" spans="2:19" ht="15.5" hidden="1" x14ac:dyDescent="0.35">
      <c r="B858" s="11" t="s">
        <v>1514</v>
      </c>
      <c r="C858" s="12" t="str">
        <f>VLOOKUP(B858,'Customer Names'!A$2:D$2336,3,0)</f>
        <v xml:space="preserve">  Patrick Sr</v>
      </c>
      <c r="D858" s="12" cm="1">
        <f t="array" ref="D858:L858">_xlfn.XLOOKUP(B858,'Medical Examinations'!A$2:A$2336,'Medical Examinations'!B$2:J$2336)</f>
        <v>31.07</v>
      </c>
      <c r="E858" s="12">
        <v>4.62</v>
      </c>
      <c r="F858" s="12" t="str">
        <v>yes</v>
      </c>
      <c r="G858" s="12" t="str">
        <v>No</v>
      </c>
      <c r="H858" s="12" t="str">
        <v>No</v>
      </c>
      <c r="I858" s="12">
        <v>2</v>
      </c>
      <c r="J858" s="12" t="str">
        <v>No</v>
      </c>
      <c r="K858" s="12" t="str">
        <v>Obesity</v>
      </c>
      <c r="L858" s="12" t="str">
        <v>Normal</v>
      </c>
      <c r="M858" s="12" t="str" cm="1">
        <f t="array" ref="M858:R858">_xlfn.XLOOKUP(B858,'Hospitalisation Details'!A$2:A$2344,'Hospitalisation Details'!E$2:J$2344)</f>
        <v>12-Jul-1966</v>
      </c>
      <c r="N858" s="13">
        <v>12499.88</v>
      </c>
      <c r="O858" s="12" t="str">
        <v>tier - 3</v>
      </c>
      <c r="P858" s="12" t="str">
        <v>tier - 2</v>
      </c>
      <c r="Q858" s="12" t="str">
        <v>R1012</v>
      </c>
      <c r="R858" s="12">
        <v>56</v>
      </c>
      <c r="S858" s="12" t="str" cm="1">
        <f t="array" ref="S858">_xlfn.IFS(R858&lt;18,"Below 18",R858&lt;=29,"Young Adults",R858&lt;=44,"Adults",R858&lt;=59,"Middle-Aged Adults",R858&lt;=65,"Older Adults",R858&gt;65,"Above 65")</f>
        <v>Middle-Aged Adults</v>
      </c>
    </row>
    <row r="859" spans="2:19" ht="15.5" hidden="1" x14ac:dyDescent="0.35">
      <c r="B859" s="11" t="s">
        <v>1513</v>
      </c>
      <c r="C859" s="12" t="str">
        <f>VLOOKUP(B859,'Customer Names'!A$2:D$2336,3,0)</f>
        <v xml:space="preserve">  Kelly M</v>
      </c>
      <c r="D859" s="12" cm="1">
        <f t="array" ref="D859:L859">_xlfn.XLOOKUP(B859,'Medical Examinations'!A$2:A$2336,'Medical Examinations'!B$2:J$2336)</f>
        <v>35.814999999999998</v>
      </c>
      <c r="E859" s="12">
        <v>8.4700000000000006</v>
      </c>
      <c r="F859" s="12" t="str">
        <v>No</v>
      </c>
      <c r="G859" s="12" t="str">
        <v>No</v>
      </c>
      <c r="H859" s="12" t="str">
        <v>No</v>
      </c>
      <c r="I859" s="12">
        <v>0</v>
      </c>
      <c r="J859" s="12" t="str">
        <v>No</v>
      </c>
      <c r="K859" s="12" t="str">
        <v>Overweight</v>
      </c>
      <c r="L859" s="12" t="str">
        <v>Diabetes</v>
      </c>
      <c r="M859" s="12" t="str" cm="1">
        <f t="array" ref="M859:R859">_xlfn.XLOOKUP(B859,'Hospitalisation Details'!A$2:A$2344,'Hospitalisation Details'!E$2:J$2344)</f>
        <v>3-Dec-1968</v>
      </c>
      <c r="N859" s="13">
        <v>12495.29</v>
      </c>
      <c r="O859" s="12" t="str">
        <v>tier - 3</v>
      </c>
      <c r="P859" s="12" t="str">
        <v>tier - 3</v>
      </c>
      <c r="Q859" s="12" t="str">
        <v>R1012</v>
      </c>
      <c r="R859" s="12">
        <v>54</v>
      </c>
      <c r="S859" s="12" t="str" cm="1">
        <f t="array" ref="S859">_xlfn.IFS(R859&lt;18,"Below 18",R859&lt;=29,"Young Adults",R859&lt;=44,"Adults",R859&lt;=59,"Middle-Aged Adults",R859&lt;=65,"Older Adults",R859&gt;65,"Above 65")</f>
        <v>Middle-Aged Adults</v>
      </c>
    </row>
    <row r="860" spans="2:19" ht="15.5" hidden="1" x14ac:dyDescent="0.35">
      <c r="B860" s="11" t="s">
        <v>1512</v>
      </c>
      <c r="C860" s="12" t="str">
        <f>VLOOKUP(B860,'Customer Names'!A$2:D$2336,3,0)</f>
        <v xml:space="preserve">  Katherine</v>
      </c>
      <c r="D860" s="12" cm="1">
        <f t="array" ref="D860:L860">_xlfn.XLOOKUP(B860,'Medical Examinations'!A$2:A$2336,'Medical Examinations'!B$2:J$2336)</f>
        <v>40.81</v>
      </c>
      <c r="E860" s="12">
        <v>10.58</v>
      </c>
      <c r="F860" s="12" t="str">
        <v>yes</v>
      </c>
      <c r="G860" s="12" t="str">
        <v>No</v>
      </c>
      <c r="H860" s="12" t="str">
        <v>No</v>
      </c>
      <c r="I860" s="12">
        <v>0</v>
      </c>
      <c r="J860" s="12" t="str">
        <v>No</v>
      </c>
      <c r="K860" s="12" t="str">
        <v>Obesity</v>
      </c>
      <c r="L860" s="12" t="str">
        <v>Diabetes</v>
      </c>
      <c r="M860" s="12" t="str" cm="1">
        <f t="array" ref="M860:R860">_xlfn.XLOOKUP(B860,'Hospitalisation Details'!A$2:A$2344,'Hospitalisation Details'!E$2:J$2344)</f>
        <v>1-Sep-1967</v>
      </c>
      <c r="N860" s="13">
        <v>12485.8</v>
      </c>
      <c r="O860" s="12" t="str">
        <v>tier - 3</v>
      </c>
      <c r="P860" s="12" t="str">
        <v>tier - 3</v>
      </c>
      <c r="Q860" s="12" t="str">
        <v>R1013</v>
      </c>
      <c r="R860" s="12">
        <v>55</v>
      </c>
      <c r="S860" s="12" t="str" cm="1">
        <f t="array" ref="S860">_xlfn.IFS(R860&lt;18,"Below 18",R860&lt;=29,"Young Adults",R860&lt;=44,"Adults",R860&lt;=59,"Middle-Aged Adults",R860&lt;=65,"Older Adults",R860&gt;65,"Above 65")</f>
        <v>Middle-Aged Adults</v>
      </c>
    </row>
    <row r="861" spans="2:19" ht="15.5" hidden="1" x14ac:dyDescent="0.35">
      <c r="B861" s="11" t="s">
        <v>1511</v>
      </c>
      <c r="C861" s="12" t="str">
        <f>VLOOKUP(B861,'Customer Names'!A$2:D$2336,3,0)</f>
        <v xml:space="preserve">  Keila L</v>
      </c>
      <c r="D861" s="12" cm="1">
        <f t="array" ref="D861:L861">_xlfn.XLOOKUP(B861,'Medical Examinations'!A$2:A$2336,'Medical Examinations'!B$2:J$2336)</f>
        <v>24.605</v>
      </c>
      <c r="E861" s="12">
        <v>7.48</v>
      </c>
      <c r="F861" s="12" t="str">
        <v>No</v>
      </c>
      <c r="G861" s="12" t="str">
        <v>No</v>
      </c>
      <c r="H861" s="12" t="str">
        <v>No</v>
      </c>
      <c r="I861" s="12">
        <v>0</v>
      </c>
      <c r="J861" s="12" t="str">
        <v>No</v>
      </c>
      <c r="K861" s="12" t="str">
        <v>Obesity</v>
      </c>
      <c r="L861" s="12" t="str">
        <v>Diabetes</v>
      </c>
      <c r="M861" s="12" t="str" cm="1">
        <f t="array" ref="M861:R861">_xlfn.XLOOKUP(B861,'Hospitalisation Details'!A$2:A$2344,'Hospitalisation Details'!E$2:J$2344)</f>
        <v>12-Nov-1968</v>
      </c>
      <c r="N861" s="13">
        <v>12479.71</v>
      </c>
      <c r="O861" s="12" t="str">
        <v>tier - 3</v>
      </c>
      <c r="P861" s="12" t="str">
        <v>tier - 3</v>
      </c>
      <c r="Q861" s="12" t="str">
        <v>R1012</v>
      </c>
      <c r="R861" s="12">
        <v>54</v>
      </c>
      <c r="S861" s="12" t="str" cm="1">
        <f t="array" ref="S861">_xlfn.IFS(R861&lt;18,"Below 18",R861&lt;=29,"Young Adults",R861&lt;=44,"Adults",R861&lt;=59,"Middle-Aged Adults",R861&lt;=65,"Older Adults",R861&gt;65,"Above 65")</f>
        <v>Middle-Aged Adults</v>
      </c>
    </row>
    <row r="862" spans="2:19" ht="15.5" hidden="1" x14ac:dyDescent="0.35">
      <c r="B862" s="11" t="s">
        <v>1510</v>
      </c>
      <c r="C862" s="12" t="str">
        <f>VLOOKUP(B862,'Customer Names'!A$2:D$2336,3,0)</f>
        <v xml:space="preserve">  Zanae E</v>
      </c>
      <c r="D862" s="12" cm="1">
        <f t="array" ref="D862:L862">_xlfn.XLOOKUP(B862,'Medical Examinations'!A$2:A$2336,'Medical Examinations'!B$2:J$2336)</f>
        <v>21.47</v>
      </c>
      <c r="E862" s="12">
        <v>7.82</v>
      </c>
      <c r="F862" s="12" t="str">
        <v>No</v>
      </c>
      <c r="G862" s="12" t="str">
        <v>No</v>
      </c>
      <c r="H862" s="12" t="str">
        <v>No</v>
      </c>
      <c r="I862" s="12">
        <v>0</v>
      </c>
      <c r="J862" s="12" t="str">
        <v>No</v>
      </c>
      <c r="K862" s="12" t="str">
        <v>Obesity</v>
      </c>
      <c r="L862" s="12" t="str">
        <v>Diabetes</v>
      </c>
      <c r="M862" s="12" t="str" cm="1">
        <f t="array" ref="M862:R862">_xlfn.XLOOKUP(B862,'Hospitalisation Details'!A$2:A$2344,'Hospitalisation Details'!E$2:J$2344)</f>
        <v>26-Nov-1968</v>
      </c>
      <c r="N862" s="13">
        <v>12475.35</v>
      </c>
      <c r="O862" s="12" t="str">
        <v>tier - 3</v>
      </c>
      <c r="P862" s="12" t="str">
        <v>tier - 1</v>
      </c>
      <c r="Q862" s="12" t="str">
        <v>R1012</v>
      </c>
      <c r="R862" s="12">
        <v>54</v>
      </c>
      <c r="S862" s="12" t="str" cm="1">
        <f t="array" ref="S862">_xlfn.IFS(R862&lt;18,"Below 18",R862&lt;=29,"Young Adults",R862&lt;=44,"Adults",R862&lt;=59,"Middle-Aged Adults",R862&lt;=65,"Older Adults",R862&gt;65,"Above 65")</f>
        <v>Middle-Aged Adults</v>
      </c>
    </row>
    <row r="863" spans="2:19" ht="15.5" hidden="1" x14ac:dyDescent="0.35">
      <c r="B863" s="11" t="s">
        <v>1509</v>
      </c>
      <c r="C863" s="12" t="str">
        <f>VLOOKUP(B863,'Customer Names'!A$2:D$2336,3,0)</f>
        <v xml:space="preserve">  Alex</v>
      </c>
      <c r="D863" s="12" cm="1">
        <f t="array" ref="D863:L863">_xlfn.XLOOKUP(B863,'Medical Examinations'!A$2:A$2336,'Medical Examinations'!B$2:J$2336)</f>
        <v>52.89</v>
      </c>
      <c r="E863" s="12">
        <v>4.96</v>
      </c>
      <c r="F863" s="12" t="str">
        <v>yes</v>
      </c>
      <c r="G863" s="12" t="str">
        <v>No</v>
      </c>
      <c r="H863" s="12" t="str">
        <v>No</v>
      </c>
      <c r="I863" s="12">
        <v>1</v>
      </c>
      <c r="J863" s="12" t="str">
        <v>No</v>
      </c>
      <c r="K863" s="12" t="str">
        <v>Overweight</v>
      </c>
      <c r="L863" s="12" t="str">
        <v>Normal</v>
      </c>
      <c r="M863" s="12" t="str" cm="1">
        <f t="array" ref="M863:R863">_xlfn.XLOOKUP(B863,'Hospitalisation Details'!A$2:A$2344,'Hospitalisation Details'!E$2:J$2344)</f>
        <v>9-Aug-1995</v>
      </c>
      <c r="N863" s="13">
        <v>12452.25</v>
      </c>
      <c r="O863" s="12" t="str">
        <v>tier - 3</v>
      </c>
      <c r="P863" s="12" t="str">
        <v>tier - 3</v>
      </c>
      <c r="Q863" s="12" t="str">
        <v>R1012</v>
      </c>
      <c r="R863" s="12">
        <v>27</v>
      </c>
      <c r="S863" s="12" t="str" cm="1">
        <f t="array" ref="S863">_xlfn.IFS(R863&lt;18,"Below 18",R863&lt;=29,"Young Adults",R863&lt;=44,"Adults",R863&lt;=59,"Middle-Aged Adults",R863&lt;=65,"Older Adults",R863&gt;65,"Above 65")</f>
        <v>Young Adults</v>
      </c>
    </row>
    <row r="864" spans="2:19" ht="15.5" hidden="1" x14ac:dyDescent="0.35">
      <c r="B864" s="11" t="s">
        <v>1508</v>
      </c>
      <c r="C864" s="12" t="str">
        <f>VLOOKUP(B864,'Customer Names'!A$2:D$2336,3,0)</f>
        <v xml:space="preserve">  Kathryn</v>
      </c>
      <c r="D864" s="12" cm="1">
        <f t="array" ref="D864:L864">_xlfn.XLOOKUP(B864,'Medical Examinations'!A$2:A$2336,'Medical Examinations'!B$2:J$2336)</f>
        <v>32.965000000000003</v>
      </c>
      <c r="E864" s="12">
        <v>6.15</v>
      </c>
      <c r="F864" s="12" t="str">
        <v>yes</v>
      </c>
      <c r="G864" s="12" t="str">
        <v>No</v>
      </c>
      <c r="H864" s="12" t="str">
        <v>No</v>
      </c>
      <c r="I864" s="12">
        <v>1</v>
      </c>
      <c r="J864" s="12" t="str">
        <v>No</v>
      </c>
      <c r="K864" s="12" t="str">
        <v>Normal Weight</v>
      </c>
      <c r="L864" s="12" t="str">
        <v>Pre-Diabetes</v>
      </c>
      <c r="M864" s="12" t="str" cm="1">
        <f t="array" ref="M864:R864">_xlfn.XLOOKUP(B864,'Hospitalisation Details'!A$2:A$2344,'Hospitalisation Details'!E$2:J$2344)</f>
        <v>4-Aug-1964</v>
      </c>
      <c r="N864" s="13">
        <v>12430.95</v>
      </c>
      <c r="O864" s="12" t="str">
        <v>tier - 3</v>
      </c>
      <c r="P864" s="12" t="str">
        <v>tier - 3</v>
      </c>
      <c r="Q864" s="12" t="str">
        <v>R1024</v>
      </c>
      <c r="R864" s="12">
        <v>58</v>
      </c>
      <c r="S864" s="12" t="str" cm="1">
        <f t="array" ref="S864">_xlfn.IFS(R864&lt;18,"Below 18",R864&lt;=29,"Young Adults",R864&lt;=44,"Adults",R864&lt;=59,"Middle-Aged Adults",R864&lt;=65,"Older Adults",R864&gt;65,"Above 65")</f>
        <v>Middle-Aged Adults</v>
      </c>
    </row>
    <row r="865" spans="2:19" ht="15.5" hidden="1" x14ac:dyDescent="0.35">
      <c r="B865" s="11" t="s">
        <v>1507</v>
      </c>
      <c r="C865" s="12" t="str">
        <f>VLOOKUP(B865,'Customer Names'!A$2:D$2336,3,0)</f>
        <v xml:space="preserve">  Jason L</v>
      </c>
      <c r="D865" s="12" cm="1">
        <f t="array" ref="D865:L865">_xlfn.XLOOKUP(B865,'Medical Examinations'!A$2:A$2336,'Medical Examinations'!B$2:J$2336)</f>
        <v>36.799999999999997</v>
      </c>
      <c r="E865" s="12">
        <v>4.62</v>
      </c>
      <c r="F865" s="12" t="str">
        <v>No</v>
      </c>
      <c r="G865" s="12" t="str">
        <v>No</v>
      </c>
      <c r="H865" s="12" t="str">
        <v>Yes</v>
      </c>
      <c r="I865" s="12">
        <v>1</v>
      </c>
      <c r="J865" s="12" t="str">
        <v>No</v>
      </c>
      <c r="K865" s="12" t="str">
        <v>Obesity</v>
      </c>
      <c r="L865" s="12" t="str">
        <v>Normal</v>
      </c>
      <c r="M865" s="12" t="str" cm="1">
        <f t="array" ref="M865:R865">_xlfn.XLOOKUP(B865,'Hospitalisation Details'!A$2:A$2344,'Hospitalisation Details'!E$2:J$2344)</f>
        <v>14-Jul-1979</v>
      </c>
      <c r="N865" s="13">
        <v>12408.29</v>
      </c>
      <c r="O865" s="12" t="str">
        <v>tier - 3</v>
      </c>
      <c r="P865" s="12" t="str">
        <v>tier - 1</v>
      </c>
      <c r="Q865" s="12" t="str">
        <v>R1022</v>
      </c>
      <c r="R865" s="12">
        <v>43</v>
      </c>
      <c r="S865" s="12" t="str" cm="1">
        <f t="array" ref="S865">_xlfn.IFS(R865&lt;18,"Below 18",R865&lt;=29,"Young Adults",R865&lt;=44,"Adults",R865&lt;=59,"Middle-Aged Adults",R865&lt;=65,"Older Adults",R865&gt;65,"Above 65")</f>
        <v>Adults</v>
      </c>
    </row>
    <row r="866" spans="2:19" ht="15.5" hidden="1" x14ac:dyDescent="0.35">
      <c r="B866" s="11" t="s">
        <v>1506</v>
      </c>
      <c r="C866" s="12" t="str">
        <f>VLOOKUP(B866,'Customer Names'!A$2:D$2336,3,0)</f>
        <v xml:space="preserve">  Benjamin J</v>
      </c>
      <c r="D866" s="12" cm="1">
        <f t="array" ref="D866:L866">_xlfn.XLOOKUP(B866,'Medical Examinations'!A$2:A$2336,'Medical Examinations'!B$2:J$2336)</f>
        <v>34.299999999999997</v>
      </c>
      <c r="E866" s="12">
        <v>4.87</v>
      </c>
      <c r="F866" s="12" t="str">
        <v>No</v>
      </c>
      <c r="G866" s="12" t="str">
        <v>No</v>
      </c>
      <c r="H866" s="12" t="str">
        <v>No</v>
      </c>
      <c r="I866" s="12">
        <v>2</v>
      </c>
      <c r="J866" s="12" t="str">
        <v>No</v>
      </c>
      <c r="K866" s="12" t="str">
        <v>Overweight</v>
      </c>
      <c r="L866" s="12" t="str">
        <v>Normal</v>
      </c>
      <c r="M866" s="12" t="str" cm="1">
        <f t="array" ref="M866:R866">_xlfn.XLOOKUP(B866,'Hospitalisation Details'!A$2:A$2344,'Hospitalisation Details'!E$2:J$2344)</f>
        <v>21-Aug-1972</v>
      </c>
      <c r="N866" s="13">
        <v>12407.3</v>
      </c>
      <c r="O866" s="12" t="str">
        <v>tier - 3</v>
      </c>
      <c r="P866" s="12" t="str">
        <v>tier - 2</v>
      </c>
      <c r="Q866" s="12" t="str">
        <v>R1021</v>
      </c>
      <c r="R866" s="12">
        <v>50</v>
      </c>
      <c r="S866" s="12" t="str" cm="1">
        <f t="array" ref="S866">_xlfn.IFS(R866&lt;18,"Below 18",R866&lt;=29,"Young Adults",R866&lt;=44,"Adults",R866&lt;=59,"Middle-Aged Adults",R866&lt;=65,"Older Adults",R866&gt;65,"Above 65")</f>
        <v>Middle-Aged Adults</v>
      </c>
    </row>
    <row r="867" spans="2:19" ht="15.5" hidden="1" x14ac:dyDescent="0.35">
      <c r="B867" s="11" t="s">
        <v>1505</v>
      </c>
      <c r="C867" s="12" t="str">
        <f>VLOOKUP(B867,'Customer Names'!A$2:D$2336,3,0)</f>
        <v xml:space="preserve">  Steven M</v>
      </c>
      <c r="D867" s="12" cm="1">
        <f t="array" ref="D867:L867">_xlfn.XLOOKUP(B867,'Medical Examinations'!A$2:A$2336,'Medical Examinations'!B$2:J$2336)</f>
        <v>35.244999999999997</v>
      </c>
      <c r="E867" s="12">
        <v>4.63</v>
      </c>
      <c r="F867" s="12" t="str">
        <v>No</v>
      </c>
      <c r="G867" s="12" t="str">
        <v>No</v>
      </c>
      <c r="H867" s="12" t="str">
        <v>No</v>
      </c>
      <c r="I867" s="12">
        <v>0</v>
      </c>
      <c r="J867" s="12" t="str">
        <v>No</v>
      </c>
      <c r="K867" s="12" t="str">
        <v>Normal Weight</v>
      </c>
      <c r="L867" s="12" t="str">
        <v>Normal</v>
      </c>
      <c r="M867" s="12" t="str" cm="1">
        <f t="array" ref="M867:R867">_xlfn.XLOOKUP(B867,'Hospitalisation Details'!A$2:A$2344,'Hospitalisation Details'!E$2:J$2344)</f>
        <v>29-Dec-1989</v>
      </c>
      <c r="N867" s="13">
        <v>12404.88</v>
      </c>
      <c r="O867" s="12" t="str">
        <v>tier - 3</v>
      </c>
      <c r="P867" s="12" t="str">
        <v>tier - 3</v>
      </c>
      <c r="Q867" s="12" t="str">
        <v>R1016</v>
      </c>
      <c r="R867" s="12">
        <v>33</v>
      </c>
      <c r="S867" s="12" t="str" cm="1">
        <f t="array" ref="S867">_xlfn.IFS(R867&lt;18,"Below 18",R867&lt;=29,"Young Adults",R867&lt;=44,"Adults",R867&lt;=59,"Middle-Aged Adults",R867&lt;=65,"Older Adults",R867&gt;65,"Above 65")</f>
        <v>Adults</v>
      </c>
    </row>
    <row r="868" spans="2:19" ht="15.5" hidden="1" x14ac:dyDescent="0.35">
      <c r="B868" s="11" t="s">
        <v>1504</v>
      </c>
      <c r="C868" s="12" t="str">
        <f>VLOOKUP(B868,'Customer Names'!A$2:D$2336,3,0)</f>
        <v xml:space="preserve">  Erika</v>
      </c>
      <c r="D868" s="12" cm="1">
        <f t="array" ref="D868:L868">_xlfn.XLOOKUP(B868,'Medical Examinations'!A$2:A$2336,'Medical Examinations'!B$2:J$2336)</f>
        <v>26.23</v>
      </c>
      <c r="E868" s="12">
        <v>11.93</v>
      </c>
      <c r="F868" s="12" t="str">
        <v>No</v>
      </c>
      <c r="G868" s="12" t="str">
        <v>No</v>
      </c>
      <c r="H868" s="12" t="str">
        <v>No</v>
      </c>
      <c r="I868" s="12">
        <v>0</v>
      </c>
      <c r="J868" s="12" t="str">
        <v>No</v>
      </c>
      <c r="K868" s="12" t="str">
        <v>Obesity</v>
      </c>
      <c r="L868" s="12" t="str">
        <v>Diabetes</v>
      </c>
      <c r="M868" s="12" t="str" cm="1">
        <f t="array" ref="M868:R868">_xlfn.XLOOKUP(B868,'Hospitalisation Details'!A$2:A$2344,'Hospitalisation Details'!E$2:J$2344)</f>
        <v>26-Sep-1962</v>
      </c>
      <c r="N868" s="13">
        <v>12369.89</v>
      </c>
      <c r="O868" s="12" t="str">
        <v>tier - 3</v>
      </c>
      <c r="P868" s="12" t="str">
        <v>tier - 2</v>
      </c>
      <c r="Q868" s="12" t="str">
        <v>R1024</v>
      </c>
      <c r="R868" s="12">
        <v>60</v>
      </c>
      <c r="S868" s="12" t="str" cm="1">
        <f t="array" ref="S868">_xlfn.IFS(R868&lt;18,"Below 18",R868&lt;=29,"Young Adults",R868&lt;=44,"Adults",R868&lt;=59,"Middle-Aged Adults",R868&lt;=65,"Older Adults",R868&gt;65,"Above 65")</f>
        <v>Older Adults</v>
      </c>
    </row>
    <row r="869" spans="2:19" ht="15.5" hidden="1" x14ac:dyDescent="0.35">
      <c r="B869" s="11" t="s">
        <v>1503</v>
      </c>
      <c r="C869" s="12" t="str">
        <f>VLOOKUP(B869,'Customer Names'!A$2:D$2336,3,0)</f>
        <v xml:space="preserve">  Chad</v>
      </c>
      <c r="D869" s="12" cm="1">
        <f t="array" ref="D869:L869">_xlfn.XLOOKUP(B869,'Medical Examinations'!A$2:A$2336,'Medical Examinations'!B$2:J$2336)</f>
        <v>36.1</v>
      </c>
      <c r="E869" s="12">
        <v>5.65</v>
      </c>
      <c r="F869" s="12" t="str">
        <v>yes</v>
      </c>
      <c r="G869" s="12" t="str">
        <v>No</v>
      </c>
      <c r="H869" s="12" t="str">
        <v>No</v>
      </c>
      <c r="I869" s="12">
        <v>2</v>
      </c>
      <c r="J869" s="12" t="str">
        <v>No</v>
      </c>
      <c r="K869" s="12" t="str">
        <v>Obesity</v>
      </c>
      <c r="L869" s="12" t="str">
        <v>Normal</v>
      </c>
      <c r="M869" s="12" t="str" cm="1">
        <f t="array" ref="M869:R869">_xlfn.XLOOKUP(B869,'Hospitalisation Details'!A$2:A$2344,'Hospitalisation Details'!E$2:J$2344)</f>
        <v>29-Dec-1966</v>
      </c>
      <c r="N869" s="13">
        <v>12363.55</v>
      </c>
      <c r="O869" s="12" t="str">
        <v>tier - 3</v>
      </c>
      <c r="P869" s="12" t="str">
        <v>tier - 3</v>
      </c>
      <c r="Q869" s="12" t="str">
        <v>R1011</v>
      </c>
      <c r="R869" s="12">
        <v>56</v>
      </c>
      <c r="S869" s="12" t="str" cm="1">
        <f t="array" ref="S869">_xlfn.IFS(R869&lt;18,"Below 18",R869&lt;=29,"Young Adults",R869&lt;=44,"Adults",R869&lt;=59,"Middle-Aged Adults",R869&lt;=65,"Older Adults",R869&gt;65,"Above 65")</f>
        <v>Middle-Aged Adults</v>
      </c>
    </row>
    <row r="870" spans="2:19" ht="15.5" hidden="1" x14ac:dyDescent="0.35">
      <c r="B870" s="11" t="s">
        <v>1502</v>
      </c>
      <c r="C870" s="12" t="str">
        <f>VLOOKUP(B870,'Customer Names'!A$2:D$2336,3,0)</f>
        <v xml:space="preserve">  Mark</v>
      </c>
      <c r="D870" s="12" cm="1">
        <f t="array" ref="D870:L870">_xlfn.XLOOKUP(B870,'Medical Examinations'!A$2:A$2336,'Medical Examinations'!B$2:J$2336)</f>
        <v>37.1</v>
      </c>
      <c r="E870" s="12">
        <v>11.21</v>
      </c>
      <c r="F870" s="12" t="str">
        <v>yes</v>
      </c>
      <c r="G870" s="12" t="str">
        <v>No</v>
      </c>
      <c r="H870" s="12" t="str">
        <v>Yes</v>
      </c>
      <c r="I870" s="12">
        <v>1</v>
      </c>
      <c r="J870" s="12" t="str">
        <v>No</v>
      </c>
      <c r="K870" s="12" t="str">
        <v>Obesity</v>
      </c>
      <c r="L870" s="12" t="str">
        <v>Diabetes</v>
      </c>
      <c r="M870" s="12" t="str" cm="1">
        <f t="array" ref="M870:R870">_xlfn.XLOOKUP(B870,'Hospitalisation Details'!A$2:A$2344,'Hospitalisation Details'!E$2:J$2344)</f>
        <v>22-Sep-1963</v>
      </c>
      <c r="N870" s="13">
        <v>12347.17</v>
      </c>
      <c r="O870" s="12" t="str">
        <v>tier - 3</v>
      </c>
      <c r="P870" s="12" t="str">
        <v>tier - 3</v>
      </c>
      <c r="Q870" s="12" t="str">
        <v>R1011</v>
      </c>
      <c r="R870" s="12">
        <v>59</v>
      </c>
      <c r="S870" s="12" t="str" cm="1">
        <f t="array" ref="S870">_xlfn.IFS(R870&lt;18,"Below 18",R870&lt;=29,"Young Adults",R870&lt;=44,"Adults",R870&lt;=59,"Middle-Aged Adults",R870&lt;=65,"Older Adults",R870&gt;65,"Above 65")</f>
        <v>Middle-Aged Adults</v>
      </c>
    </row>
    <row r="871" spans="2:19" ht="15.5" hidden="1" x14ac:dyDescent="0.35">
      <c r="B871" s="11" t="s">
        <v>1501</v>
      </c>
      <c r="C871" s="12" t="str">
        <f>VLOOKUP(B871,'Customer Names'!A$2:D$2336,3,0)</f>
        <v xml:space="preserve">  David</v>
      </c>
      <c r="D871" s="12" cm="1">
        <f t="array" ref="D871:L871">_xlfn.XLOOKUP(B871,'Medical Examinations'!A$2:A$2336,'Medical Examinations'!B$2:J$2336)</f>
        <v>27.5</v>
      </c>
      <c r="E871" s="12">
        <v>10.62</v>
      </c>
      <c r="F871" s="12" t="str">
        <v>yes</v>
      </c>
      <c r="G871" s="12" t="str">
        <v>No</v>
      </c>
      <c r="H871" s="12" t="str">
        <v>Yes</v>
      </c>
      <c r="I871" s="12">
        <v>1</v>
      </c>
      <c r="J871" s="12" t="str">
        <v>No</v>
      </c>
      <c r="K871" s="12" t="str">
        <v>Obesity</v>
      </c>
      <c r="L871" s="12" t="str">
        <v>Diabetes</v>
      </c>
      <c r="M871" s="12" t="str" cm="1">
        <f t="array" ref="M871:R871">_xlfn.XLOOKUP(B871,'Hospitalisation Details'!A$2:A$2344,'Hospitalisation Details'!E$2:J$2344)</f>
        <v>2-Aug-1963</v>
      </c>
      <c r="N871" s="13">
        <v>12333.83</v>
      </c>
      <c r="O871" s="12" t="str">
        <v>tier - 3</v>
      </c>
      <c r="P871" s="12" t="str">
        <v>tier - 2</v>
      </c>
      <c r="Q871" s="12" t="str">
        <v>R1011</v>
      </c>
      <c r="R871" s="12">
        <v>59</v>
      </c>
      <c r="S871" s="12" t="str" cm="1">
        <f t="array" ref="S871">_xlfn.IFS(R871&lt;18,"Below 18",R871&lt;=29,"Young Adults",R871&lt;=44,"Adults",R871&lt;=59,"Middle-Aged Adults",R871&lt;=65,"Older Adults",R871&gt;65,"Above 65")</f>
        <v>Middle-Aged Adults</v>
      </c>
    </row>
    <row r="872" spans="2:19" ht="15.5" hidden="1" x14ac:dyDescent="0.35">
      <c r="B872" s="11" t="s">
        <v>1500</v>
      </c>
      <c r="C872" s="12" t="str">
        <f>VLOOKUP(B872,'Customer Names'!A$2:D$2336,3,0)</f>
        <v xml:space="preserve">  Matthew R</v>
      </c>
      <c r="D872" s="12" cm="1">
        <f t="array" ref="D872:L872">_xlfn.XLOOKUP(B872,'Medical Examinations'!A$2:A$2336,'Medical Examinations'!B$2:J$2336)</f>
        <v>24.7</v>
      </c>
      <c r="E872" s="12">
        <v>10.7</v>
      </c>
      <c r="F872" s="12" t="str">
        <v>yes</v>
      </c>
      <c r="G872" s="12" t="str">
        <v>No</v>
      </c>
      <c r="H872" s="12" t="str">
        <v>Yes</v>
      </c>
      <c r="I872" s="12">
        <v>1</v>
      </c>
      <c r="J872" s="12" t="str">
        <v>No</v>
      </c>
      <c r="K872" s="12" t="str">
        <v>Obesity</v>
      </c>
      <c r="L872" s="12" t="str">
        <v>Diabetes</v>
      </c>
      <c r="M872" s="12" t="str" cm="1">
        <f t="array" ref="M872:R872">_xlfn.XLOOKUP(B872,'Hospitalisation Details'!A$2:A$2344,'Hospitalisation Details'!E$2:J$2344)</f>
        <v>29-Aug-1963</v>
      </c>
      <c r="N872" s="13">
        <v>12323.94</v>
      </c>
      <c r="O872" s="12" t="str">
        <v>tier - 3</v>
      </c>
      <c r="P872" s="12" t="str">
        <v>tier - 3</v>
      </c>
      <c r="Q872" s="12" t="str">
        <v>R1017</v>
      </c>
      <c r="R872" s="12">
        <v>59</v>
      </c>
      <c r="S872" s="12" t="str" cm="1">
        <f t="array" ref="S872">_xlfn.IFS(R872&lt;18,"Below 18",R872&lt;=29,"Young Adults",R872&lt;=44,"Adults",R872&lt;=59,"Middle-Aged Adults",R872&lt;=65,"Older Adults",R872&gt;65,"Above 65")</f>
        <v>Middle-Aged Adults</v>
      </c>
    </row>
    <row r="873" spans="2:19" ht="15.5" hidden="1" x14ac:dyDescent="0.35">
      <c r="B873" s="11" t="s">
        <v>1499</v>
      </c>
      <c r="C873" s="12" t="str">
        <f>VLOOKUP(B873,'Customer Names'!A$2:D$2336,3,0)</f>
        <v xml:space="preserve">  Orla</v>
      </c>
      <c r="D873" s="12" cm="1">
        <f t="array" ref="D873:L873">_xlfn.XLOOKUP(B873,'Medical Examinations'!A$2:A$2336,'Medical Examinations'!B$2:J$2336)</f>
        <v>26.78</v>
      </c>
      <c r="E873" s="12">
        <v>10.02</v>
      </c>
      <c r="F873" s="12" t="str">
        <v>yes</v>
      </c>
      <c r="G873" s="12" t="str">
        <v>No</v>
      </c>
      <c r="H873" s="12" t="str">
        <v>Yes</v>
      </c>
      <c r="I873" s="12">
        <v>1</v>
      </c>
      <c r="J873" s="12" t="str">
        <v>No</v>
      </c>
      <c r="K873" s="12" t="str">
        <v>Normal Weight</v>
      </c>
      <c r="L873" s="12" t="str">
        <v>Diabetes</v>
      </c>
      <c r="M873" s="12" t="str" cm="1">
        <f t="array" ref="M873:R873">_xlfn.XLOOKUP(B873,'Hospitalisation Details'!A$2:A$2344,'Hospitalisation Details'!E$2:J$2344)</f>
        <v>28-Oct-1963</v>
      </c>
      <c r="N873" s="13">
        <v>12299.59</v>
      </c>
      <c r="O873" s="12" t="str">
        <v>tier - 3</v>
      </c>
      <c r="P873" s="12" t="str">
        <v>tier - 1</v>
      </c>
      <c r="Q873" s="12" t="str">
        <v>R1025</v>
      </c>
      <c r="R873" s="12">
        <v>59</v>
      </c>
      <c r="S873" s="12" t="str" cm="1">
        <f t="array" ref="S873">_xlfn.IFS(R873&lt;18,"Below 18",R873&lt;=29,"Young Adults",R873&lt;=44,"Adults",R873&lt;=59,"Middle-Aged Adults",R873&lt;=65,"Older Adults",R873&gt;65,"Above 65")</f>
        <v>Middle-Aged Adults</v>
      </c>
    </row>
    <row r="874" spans="2:19" ht="15.5" hidden="1" x14ac:dyDescent="0.35">
      <c r="B874" s="11" t="s">
        <v>1498</v>
      </c>
      <c r="C874" s="12" t="str">
        <f>VLOOKUP(B874,'Customer Names'!A$2:D$2336,3,0)</f>
        <v xml:space="preserve">  Shaista S</v>
      </c>
      <c r="D874" s="12" cm="1">
        <f t="array" ref="D874:L874">_xlfn.XLOOKUP(B874,'Medical Examinations'!A$2:A$2336,'Medical Examinations'!B$2:J$2336)</f>
        <v>45.8</v>
      </c>
      <c r="E874" s="12">
        <v>4.8499999999999996</v>
      </c>
      <c r="F874" s="12" t="str">
        <v>No</v>
      </c>
      <c r="G874" s="12" t="str">
        <v>No</v>
      </c>
      <c r="H874" s="12" t="str">
        <v>No</v>
      </c>
      <c r="I874" s="12">
        <v>0</v>
      </c>
      <c r="J874" s="12" t="str">
        <v>No</v>
      </c>
      <c r="K874" s="12" t="str">
        <v>Overweight</v>
      </c>
      <c r="L874" s="12" t="str">
        <v>Normal</v>
      </c>
      <c r="M874" s="12" t="str" cm="1">
        <f t="array" ref="M874:R874">_xlfn.XLOOKUP(B874,'Hospitalisation Details'!A$2:A$2344,'Hospitalisation Details'!E$2:J$2344)</f>
        <v>29-Oct-1990</v>
      </c>
      <c r="N874" s="13">
        <v>12282.38</v>
      </c>
      <c r="O874" s="12" t="str">
        <v>tier - 3</v>
      </c>
      <c r="P874" s="12" t="str">
        <v>tier - 1</v>
      </c>
      <c r="Q874" s="12" t="str">
        <v>R1011</v>
      </c>
      <c r="R874" s="12">
        <v>32</v>
      </c>
      <c r="S874" s="12" t="str" cm="1">
        <f t="array" ref="S874">_xlfn.IFS(R874&lt;18,"Below 18",R874&lt;=29,"Young Adults",R874&lt;=44,"Adults",R874&lt;=59,"Middle-Aged Adults",R874&lt;=65,"Older Adults",R874&gt;65,"Above 65")</f>
        <v>Adults</v>
      </c>
    </row>
    <row r="875" spans="2:19" ht="15.5" hidden="1" x14ac:dyDescent="0.35">
      <c r="B875" s="11" t="s">
        <v>1497</v>
      </c>
      <c r="C875" s="12" t="str">
        <f>VLOOKUP(B875,'Customer Names'!A$2:D$2336,3,0)</f>
        <v xml:space="preserve">  Emily</v>
      </c>
      <c r="D875" s="12" cm="1">
        <f t="array" ref="D875:L875">_xlfn.XLOOKUP(B875,'Medical Examinations'!A$2:A$2336,'Medical Examinations'!B$2:J$2336)</f>
        <v>29</v>
      </c>
      <c r="E875" s="12">
        <v>4.3899999999999997</v>
      </c>
      <c r="F875" s="12" t="str">
        <v>yes</v>
      </c>
      <c r="G875" s="12" t="str">
        <v>No</v>
      </c>
      <c r="H875" s="12" t="str">
        <v>No</v>
      </c>
      <c r="I875" s="12">
        <v>2</v>
      </c>
      <c r="J875" s="12" t="str">
        <v>No</v>
      </c>
      <c r="K875" s="12" t="str">
        <v>Overweight</v>
      </c>
      <c r="L875" s="12" t="str">
        <v>Normal</v>
      </c>
      <c r="M875" s="12" t="str" cm="1">
        <f t="array" ref="M875:R875">_xlfn.XLOOKUP(B875,'Hospitalisation Details'!A$2:A$2344,'Hospitalisation Details'!E$2:J$2344)</f>
        <v>16-Nov-1966</v>
      </c>
      <c r="N875" s="13">
        <v>12282.03</v>
      </c>
      <c r="O875" s="12" t="str">
        <v>tier - 3</v>
      </c>
      <c r="P875" s="12" t="str">
        <v>tier - 1</v>
      </c>
      <c r="Q875" s="12" t="str">
        <v>R1025</v>
      </c>
      <c r="R875" s="12">
        <v>56</v>
      </c>
      <c r="S875" s="12" t="str" cm="1">
        <f t="array" ref="S875">_xlfn.IFS(R875&lt;18,"Below 18",R875&lt;=29,"Young Adults",R875&lt;=44,"Adults",R875&lt;=59,"Middle-Aged Adults",R875&lt;=65,"Older Adults",R875&gt;65,"Above 65")</f>
        <v>Middle-Aged Adults</v>
      </c>
    </row>
    <row r="876" spans="2:19" ht="15.5" hidden="1" x14ac:dyDescent="0.35">
      <c r="B876" s="11" t="s">
        <v>1496</v>
      </c>
      <c r="C876" s="12" t="str">
        <f>VLOOKUP(B876,'Customer Names'!A$2:D$2336,3,0)</f>
        <v xml:space="preserve">  Julie A</v>
      </c>
      <c r="D876" s="12" cm="1">
        <f t="array" ref="D876:L876">_xlfn.XLOOKUP(B876,'Medical Examinations'!A$2:A$2336,'Medical Examinations'!B$2:J$2336)</f>
        <v>33.534999999999997</v>
      </c>
      <c r="E876" s="12">
        <v>8.24</v>
      </c>
      <c r="F876" s="12" t="str">
        <v>yes</v>
      </c>
      <c r="G876" s="12" t="str">
        <v>No</v>
      </c>
      <c r="H876" s="12" t="str">
        <v>No</v>
      </c>
      <c r="I876" s="12">
        <v>0</v>
      </c>
      <c r="J876" s="12" t="str">
        <v>No</v>
      </c>
      <c r="K876" s="12" t="str">
        <v>Obesity</v>
      </c>
      <c r="L876" s="12" t="str">
        <v>Diabetes</v>
      </c>
      <c r="M876" s="12" t="str" cm="1">
        <f t="array" ref="M876:R876">_xlfn.XLOOKUP(B876,'Hospitalisation Details'!A$2:A$2344,'Hospitalisation Details'!E$2:J$2344)</f>
        <v>28-Aug-1967</v>
      </c>
      <c r="N876" s="13">
        <v>12269.69</v>
      </c>
      <c r="O876" s="12" t="str">
        <v>tier - 3</v>
      </c>
      <c r="P876" s="12" t="str">
        <v>tier - 2</v>
      </c>
      <c r="Q876" s="12" t="str">
        <v>R1012</v>
      </c>
      <c r="R876" s="12">
        <v>55</v>
      </c>
      <c r="S876" s="12" t="str" cm="1">
        <f t="array" ref="S876">_xlfn.IFS(R876&lt;18,"Below 18",R876&lt;=29,"Young Adults",R876&lt;=44,"Adults",R876&lt;=59,"Middle-Aged Adults",R876&lt;=65,"Older Adults",R876&gt;65,"Above 65")</f>
        <v>Middle-Aged Adults</v>
      </c>
    </row>
    <row r="877" spans="2:19" ht="15.5" hidden="1" x14ac:dyDescent="0.35">
      <c r="B877" s="11" t="s">
        <v>1495</v>
      </c>
      <c r="C877" s="12" t="str">
        <f>VLOOKUP(B877,'Customer Names'!A$2:D$2336,3,0)</f>
        <v xml:space="preserve">  Megumi</v>
      </c>
      <c r="D877" s="12" cm="1">
        <f t="array" ref="D877:L877">_xlfn.XLOOKUP(B877,'Medical Examinations'!A$2:A$2336,'Medical Examinations'!B$2:J$2336)</f>
        <v>32.774999999999999</v>
      </c>
      <c r="E877" s="12">
        <v>9.77</v>
      </c>
      <c r="F877" s="12" t="str">
        <v>yes</v>
      </c>
      <c r="G877" s="12" t="str">
        <v>No</v>
      </c>
      <c r="H877" s="12" t="str">
        <v>No</v>
      </c>
      <c r="I877" s="12">
        <v>0</v>
      </c>
      <c r="J877" s="12" t="str">
        <v>No</v>
      </c>
      <c r="K877" s="12" t="str">
        <v>Obesity</v>
      </c>
      <c r="L877" s="12" t="str">
        <v>Diabetes</v>
      </c>
      <c r="M877" s="12" t="str" cm="1">
        <f t="array" ref="M877:R877">_xlfn.XLOOKUP(B877,'Hospitalisation Details'!A$2:A$2344,'Hospitalisation Details'!E$2:J$2344)</f>
        <v>30-Dec-1967</v>
      </c>
      <c r="N877" s="13">
        <v>12268.63</v>
      </c>
      <c r="O877" s="12" t="str">
        <v>tier - 3</v>
      </c>
      <c r="P877" s="12" t="str">
        <v>tier - 1</v>
      </c>
      <c r="Q877" s="12" t="str">
        <v>R1012</v>
      </c>
      <c r="R877" s="12">
        <v>55</v>
      </c>
      <c r="S877" s="12" t="str" cm="1">
        <f t="array" ref="S877">_xlfn.IFS(R877&lt;18,"Below 18",R877&lt;=29,"Young Adults",R877&lt;=44,"Adults",R877&lt;=59,"Middle-Aged Adults",R877&lt;=65,"Older Adults",R877&gt;65,"Above 65")</f>
        <v>Middle-Aged Adults</v>
      </c>
    </row>
    <row r="878" spans="2:19" ht="15.5" hidden="1" x14ac:dyDescent="0.35">
      <c r="B878" s="11" t="s">
        <v>1494</v>
      </c>
      <c r="C878" s="12" t="str">
        <f>VLOOKUP(B878,'Customer Names'!A$2:D$2336,3,0)</f>
        <v xml:space="preserve">  Skylar</v>
      </c>
      <c r="D878" s="12" cm="1">
        <f t="array" ref="D878:L878">_xlfn.XLOOKUP(B878,'Medical Examinations'!A$2:A$2336,'Medical Examinations'!B$2:J$2336)</f>
        <v>37.51</v>
      </c>
      <c r="E878" s="12">
        <v>5.5</v>
      </c>
      <c r="F878" s="12" t="str">
        <v>yes</v>
      </c>
      <c r="G878" s="12" t="str">
        <v>No</v>
      </c>
      <c r="H878" s="12" t="str">
        <v>No</v>
      </c>
      <c r="I878" s="12">
        <v>2</v>
      </c>
      <c r="J878" s="12" t="str">
        <v>No</v>
      </c>
      <c r="K878" s="12" t="str">
        <v>Normal Weight</v>
      </c>
      <c r="L878" s="12" t="str">
        <v>Normal</v>
      </c>
      <c r="M878" s="12" t="str" cm="1">
        <f t="array" ref="M878:R878">_xlfn.XLOOKUP(B878,'Hospitalisation Details'!A$2:A$2344,'Hospitalisation Details'!E$2:J$2344)</f>
        <v>6-Dec-1966</v>
      </c>
      <c r="N878" s="13">
        <v>12265.51</v>
      </c>
      <c r="O878" s="12" t="str">
        <v>tier - 3</v>
      </c>
      <c r="P878" s="12" t="str">
        <v>tier - 3</v>
      </c>
      <c r="Q878" s="12" t="str">
        <v>R1013</v>
      </c>
      <c r="R878" s="12">
        <v>56</v>
      </c>
      <c r="S878" s="12" t="str" cm="1">
        <f t="array" ref="S878">_xlfn.IFS(R878&lt;18,"Below 18",R878&lt;=29,"Young Adults",R878&lt;=44,"Adults",R878&lt;=59,"Middle-Aged Adults",R878&lt;=65,"Older Adults",R878&gt;65,"Above 65")</f>
        <v>Middle-Aged Adults</v>
      </c>
    </row>
    <row r="879" spans="2:19" ht="15.5" hidden="1" x14ac:dyDescent="0.35">
      <c r="B879" s="11" t="s">
        <v>1493</v>
      </c>
      <c r="C879" s="12" t="str">
        <f>VLOOKUP(B879,'Customer Names'!A$2:D$2336,3,0)</f>
        <v xml:space="preserve">  Victoria</v>
      </c>
      <c r="D879" s="12" cm="1">
        <f t="array" ref="D879:L879">_xlfn.XLOOKUP(B879,'Medical Examinations'!A$2:A$2336,'Medical Examinations'!B$2:J$2336)</f>
        <v>39.86</v>
      </c>
      <c r="E879" s="12">
        <v>11.84</v>
      </c>
      <c r="F879" s="12" t="str">
        <v>yes</v>
      </c>
      <c r="G879" s="12" t="str">
        <v>No</v>
      </c>
      <c r="H879" s="12" t="str">
        <v>No</v>
      </c>
      <c r="I879" s="12">
        <v>1</v>
      </c>
      <c r="J879" s="12" t="str">
        <v>No</v>
      </c>
      <c r="K879" s="12" t="str">
        <v>Obesity</v>
      </c>
      <c r="L879" s="12" t="str">
        <v>Diabetes</v>
      </c>
      <c r="M879" s="12" t="str" cm="1">
        <f t="array" ref="M879:R879">_xlfn.XLOOKUP(B879,'Hospitalisation Details'!A$2:A$2344,'Hospitalisation Details'!E$2:J$2344)</f>
        <v>13-Aug-1986</v>
      </c>
      <c r="N879" s="13">
        <v>12255.04</v>
      </c>
      <c r="O879" s="12" t="str">
        <v>tier - 3</v>
      </c>
      <c r="P879" s="12" t="str">
        <v>tier - 2</v>
      </c>
      <c r="Q879" s="12" t="str">
        <v>R1026</v>
      </c>
      <c r="R879" s="12">
        <v>36</v>
      </c>
      <c r="S879" s="12" t="str" cm="1">
        <f t="array" ref="S879">_xlfn.IFS(R879&lt;18,"Below 18",R879&lt;=29,"Young Adults",R879&lt;=44,"Adults",R879&lt;=59,"Middle-Aged Adults",R879&lt;=65,"Older Adults",R879&gt;65,"Above 65")</f>
        <v>Adults</v>
      </c>
    </row>
    <row r="880" spans="2:19" ht="15.5" hidden="1" x14ac:dyDescent="0.35">
      <c r="B880" s="11" t="s">
        <v>1492</v>
      </c>
      <c r="C880" s="12" t="str">
        <f>VLOOKUP(B880,'Customer Names'!A$2:D$2336,3,0)</f>
        <v xml:space="preserve">  Amanda L</v>
      </c>
      <c r="D880" s="12" cm="1">
        <f t="array" ref="D880:L880">_xlfn.XLOOKUP(B880,'Medical Examinations'!A$2:A$2336,'Medical Examinations'!B$2:J$2336)</f>
        <v>42.13</v>
      </c>
      <c r="E880" s="12">
        <v>4.66</v>
      </c>
      <c r="F880" s="12" t="str">
        <v>No</v>
      </c>
      <c r="G880" s="12" t="str">
        <v>No</v>
      </c>
      <c r="H880" s="12" t="str">
        <v>No</v>
      </c>
      <c r="I880" s="12">
        <v>0</v>
      </c>
      <c r="J880" s="12" t="str">
        <v>No</v>
      </c>
      <c r="K880" s="12" t="str">
        <v>Overweight</v>
      </c>
      <c r="L880" s="12" t="str">
        <v>Normal</v>
      </c>
      <c r="M880" s="12" t="str" cm="1">
        <f t="array" ref="M880:R880">_xlfn.XLOOKUP(B880,'Hospitalisation Details'!A$2:A$2344,'Hospitalisation Details'!E$2:J$2344)</f>
        <v>23-Nov-1989</v>
      </c>
      <c r="N880" s="13">
        <v>12254.44</v>
      </c>
      <c r="O880" s="12" t="str">
        <v>tier - 3</v>
      </c>
      <c r="P880" s="12" t="str">
        <v>tier - 3</v>
      </c>
      <c r="Q880" s="12" t="str">
        <v>R1026</v>
      </c>
      <c r="R880" s="12">
        <v>33</v>
      </c>
      <c r="S880" s="12" t="str" cm="1">
        <f t="array" ref="S880">_xlfn.IFS(R880&lt;18,"Below 18",R880&lt;=29,"Young Adults",R880&lt;=44,"Adults",R880&lt;=59,"Middle-Aged Adults",R880&lt;=65,"Older Adults",R880&gt;65,"Above 65")</f>
        <v>Adults</v>
      </c>
    </row>
    <row r="881" spans="2:19" ht="15.5" hidden="1" x14ac:dyDescent="0.35">
      <c r="B881" s="11" t="s">
        <v>1491</v>
      </c>
      <c r="C881" s="12" t="str">
        <f>VLOOKUP(B881,'Customer Names'!A$2:D$2336,3,0)</f>
        <v xml:space="preserve">  Renee</v>
      </c>
      <c r="D881" s="12" cm="1">
        <f t="array" ref="D881:L881">_xlfn.XLOOKUP(B881,'Medical Examinations'!A$2:A$2336,'Medical Examinations'!B$2:J$2336)</f>
        <v>35.99</v>
      </c>
      <c r="E881" s="12">
        <v>11.11</v>
      </c>
      <c r="F881" s="12" t="str">
        <v>No</v>
      </c>
      <c r="G881" s="12" t="str">
        <v>No</v>
      </c>
      <c r="H881" s="12" t="str">
        <v>No</v>
      </c>
      <c r="I881" s="12">
        <v>0</v>
      </c>
      <c r="J881" s="12" t="str">
        <v>No</v>
      </c>
      <c r="K881" s="12" t="str">
        <v>Obesity</v>
      </c>
      <c r="L881" s="12" t="str">
        <v>Diabetes</v>
      </c>
      <c r="M881" s="12" t="str" cm="1">
        <f t="array" ref="M881:R881">_xlfn.XLOOKUP(B881,'Hospitalisation Details'!A$2:A$2344,'Hospitalisation Details'!E$2:J$2344)</f>
        <v>23-Jun-1974</v>
      </c>
      <c r="N881" s="13">
        <v>12245.17</v>
      </c>
      <c r="O881" s="12" t="str">
        <v>tier - 3</v>
      </c>
      <c r="P881" s="12" t="str">
        <v>tier - 1</v>
      </c>
      <c r="Q881" s="12" t="str">
        <v>R1012</v>
      </c>
      <c r="R881" s="12">
        <v>48</v>
      </c>
      <c r="S881" s="12" t="str" cm="1">
        <f t="array" ref="S881">_xlfn.IFS(R881&lt;18,"Below 18",R881&lt;=29,"Young Adults",R881&lt;=44,"Adults",R881&lt;=59,"Middle-Aged Adults",R881&lt;=65,"Older Adults",R881&gt;65,"Above 65")</f>
        <v>Middle-Aged Adults</v>
      </c>
    </row>
    <row r="882" spans="2:19" ht="15.5" hidden="1" x14ac:dyDescent="0.35">
      <c r="B882" s="11" t="s">
        <v>1490</v>
      </c>
      <c r="C882" s="12" t="str">
        <f>VLOOKUP(B882,'Customer Names'!A$2:D$2336,3,0)</f>
        <v xml:space="preserve">  Nellie A</v>
      </c>
      <c r="D882" s="12" cm="1">
        <f t="array" ref="D882:L882">_xlfn.XLOOKUP(B882,'Medical Examinations'!A$2:A$2336,'Medical Examinations'!B$2:J$2336)</f>
        <v>35.200000000000003</v>
      </c>
      <c r="E882" s="12">
        <v>7.72</v>
      </c>
      <c r="F882" s="12" t="str">
        <v>yes</v>
      </c>
      <c r="G882" s="12" t="str">
        <v>No</v>
      </c>
      <c r="H882" s="12" t="str">
        <v>Yes</v>
      </c>
      <c r="I882" s="12">
        <v>1</v>
      </c>
      <c r="J882" s="12" t="str">
        <v>No</v>
      </c>
      <c r="K882" s="12" t="str">
        <v>Underweight</v>
      </c>
      <c r="L882" s="12" t="str">
        <v>Diabetes</v>
      </c>
      <c r="M882" s="12" t="str" cm="1">
        <f t="array" ref="M882:R882">_xlfn.XLOOKUP(B882,'Hospitalisation Details'!A$2:A$2344,'Hospitalisation Details'!E$2:J$2344)</f>
        <v>17-Jul-1963</v>
      </c>
      <c r="N882" s="13">
        <v>12244.53</v>
      </c>
      <c r="O882" s="12" t="str">
        <v>tier - 3</v>
      </c>
      <c r="P882" s="12" t="str">
        <v>tier - 1</v>
      </c>
      <c r="Q882" s="12" t="str">
        <v>R1013</v>
      </c>
      <c r="R882" s="12">
        <v>59</v>
      </c>
      <c r="S882" s="12" t="str" cm="1">
        <f t="array" ref="S882">_xlfn.IFS(R882&lt;18,"Below 18",R882&lt;=29,"Young Adults",R882&lt;=44,"Adults",R882&lt;=59,"Middle-Aged Adults",R882&lt;=65,"Older Adults",R882&gt;65,"Above 65")</f>
        <v>Middle-Aged Adults</v>
      </c>
    </row>
    <row r="883" spans="2:19" ht="15.5" hidden="1" x14ac:dyDescent="0.35">
      <c r="B883" s="11" t="s">
        <v>1489</v>
      </c>
      <c r="C883" s="12" t="str">
        <f>VLOOKUP(B883,'Customer Names'!A$2:D$2336,3,0)</f>
        <v xml:space="preserve">  Tamara</v>
      </c>
      <c r="D883" s="12" cm="1">
        <f t="array" ref="D883:L883">_xlfn.XLOOKUP(B883,'Medical Examinations'!A$2:A$2336,'Medical Examinations'!B$2:J$2336)</f>
        <v>29.91</v>
      </c>
      <c r="E883" s="12">
        <v>5.55</v>
      </c>
      <c r="F883" s="12" t="str">
        <v>yes</v>
      </c>
      <c r="G883" s="12" t="str">
        <v>No</v>
      </c>
      <c r="H883" s="12" t="str">
        <v>No</v>
      </c>
      <c r="I883" s="12">
        <v>2</v>
      </c>
      <c r="J883" s="12" t="str">
        <v>No</v>
      </c>
      <c r="K883" s="12" t="str">
        <v>Obesity</v>
      </c>
      <c r="L883" s="12" t="str">
        <v>Normal</v>
      </c>
      <c r="M883" s="12" t="str" cm="1">
        <f t="array" ref="M883:R883">_xlfn.XLOOKUP(B883,'Hospitalisation Details'!A$2:A$2344,'Hospitalisation Details'!E$2:J$2344)</f>
        <v>29-Jul-1966</v>
      </c>
      <c r="N883" s="13">
        <v>12237.73</v>
      </c>
      <c r="O883" s="12" t="str">
        <v>tier - 3</v>
      </c>
      <c r="P883" s="12" t="str">
        <v>tier - 3</v>
      </c>
      <c r="Q883" s="12" t="str">
        <v>R1012</v>
      </c>
      <c r="R883" s="12">
        <v>56</v>
      </c>
      <c r="S883" s="12" t="str" cm="1">
        <f t="array" ref="S883">_xlfn.IFS(R883&lt;18,"Below 18",R883&lt;=29,"Young Adults",R883&lt;=44,"Adults",R883&lt;=59,"Middle-Aged Adults",R883&lt;=65,"Older Adults",R883&gt;65,"Above 65")</f>
        <v>Middle-Aged Adults</v>
      </c>
    </row>
    <row r="884" spans="2:19" ht="15.5" hidden="1" x14ac:dyDescent="0.35">
      <c r="B884" s="11" t="s">
        <v>1488</v>
      </c>
      <c r="C884" s="12" t="str">
        <f>VLOOKUP(B884,'Customer Names'!A$2:D$2336,3,0)</f>
        <v xml:space="preserve">  Joan</v>
      </c>
      <c r="D884" s="12" cm="1">
        <f t="array" ref="D884:L884">_xlfn.XLOOKUP(B884,'Medical Examinations'!A$2:A$2336,'Medical Examinations'!B$2:J$2336)</f>
        <v>36.479999999999997</v>
      </c>
      <c r="E884" s="12">
        <v>5.05</v>
      </c>
      <c r="F884" s="12" t="str">
        <v>yes</v>
      </c>
      <c r="G884" s="12" t="str">
        <v>No</v>
      </c>
      <c r="H884" s="12" t="str">
        <v>No</v>
      </c>
      <c r="I884" s="12">
        <v>1</v>
      </c>
      <c r="J884" s="12" t="str">
        <v>No</v>
      </c>
      <c r="K884" s="12" t="str">
        <v>Overweight</v>
      </c>
      <c r="L884" s="12" t="str">
        <v>Normal</v>
      </c>
      <c r="M884" s="12" t="str" cm="1">
        <f t="array" ref="M884:R884">_xlfn.XLOOKUP(B884,'Hospitalisation Details'!A$2:A$2344,'Hospitalisation Details'!E$2:J$2344)</f>
        <v>15-Oct-1964</v>
      </c>
      <c r="N884" s="13">
        <v>12235.84</v>
      </c>
      <c r="O884" s="12" t="str">
        <v>tier - 3</v>
      </c>
      <c r="P884" s="12" t="str">
        <v>tier - 3</v>
      </c>
      <c r="Q884" s="12" t="str">
        <v>R1012</v>
      </c>
      <c r="R884" s="12">
        <v>58</v>
      </c>
      <c r="S884" s="12" t="str" cm="1">
        <f t="array" ref="S884">_xlfn.IFS(R884&lt;18,"Below 18",R884&lt;=29,"Young Adults",R884&lt;=44,"Adults",R884&lt;=59,"Middle-Aged Adults",R884&lt;=65,"Older Adults",R884&gt;65,"Above 65")</f>
        <v>Middle-Aged Adults</v>
      </c>
    </row>
    <row r="885" spans="2:19" ht="15.5" hidden="1" x14ac:dyDescent="0.35">
      <c r="B885" s="11" t="s">
        <v>1487</v>
      </c>
      <c r="C885" s="12" t="str">
        <f>VLOOKUP(B885,'Customer Names'!A$2:D$2336,3,0)</f>
        <v xml:space="preserve">  Aimee J</v>
      </c>
      <c r="D885" s="12" cm="1">
        <f t="array" ref="D885:L885">_xlfn.XLOOKUP(B885,'Medical Examinations'!A$2:A$2336,'Medical Examinations'!B$2:J$2336)</f>
        <v>27.5</v>
      </c>
      <c r="E885" s="12">
        <v>8.69</v>
      </c>
      <c r="F885" s="12" t="str">
        <v>yes</v>
      </c>
      <c r="G885" s="12" t="str">
        <v>No</v>
      </c>
      <c r="H885" s="12" t="str">
        <v>Yes</v>
      </c>
      <c r="I885" s="12">
        <v>1</v>
      </c>
      <c r="J885" s="12" t="str">
        <v>No</v>
      </c>
      <c r="K885" s="12" t="str">
        <v>Normal Weight</v>
      </c>
      <c r="L885" s="12" t="str">
        <v>Diabetes</v>
      </c>
      <c r="M885" s="12" t="str" cm="1">
        <f t="array" ref="M885:R885">_xlfn.XLOOKUP(B885,'Hospitalisation Details'!A$2:A$2344,'Hospitalisation Details'!E$2:J$2344)</f>
        <v>19-Jul-1963</v>
      </c>
      <c r="N885" s="13">
        <v>12233.83</v>
      </c>
      <c r="O885" s="12" t="str">
        <v>tier - 3</v>
      </c>
      <c r="P885" s="12" t="str">
        <v>tier - 1</v>
      </c>
      <c r="Q885" s="12" t="str">
        <v>R1011</v>
      </c>
      <c r="R885" s="12">
        <v>59</v>
      </c>
      <c r="S885" s="12" t="str" cm="1">
        <f t="array" ref="S885">_xlfn.IFS(R885&lt;18,"Below 18",R885&lt;=29,"Young Adults",R885&lt;=44,"Adults",R885&lt;=59,"Middle-Aged Adults",R885&lt;=65,"Older Adults",R885&gt;65,"Above 65")</f>
        <v>Middle-Aged Adults</v>
      </c>
    </row>
    <row r="886" spans="2:19" ht="15.5" hidden="1" x14ac:dyDescent="0.35">
      <c r="B886" s="11" t="s">
        <v>1486</v>
      </c>
      <c r="C886" s="12" t="str">
        <f>VLOOKUP(B886,'Customer Names'!A$2:D$2336,3,0)</f>
        <v xml:space="preserve">  Suzanne</v>
      </c>
      <c r="D886" s="12" cm="1">
        <f t="array" ref="D886:L886">_xlfn.XLOOKUP(B886,'Medical Examinations'!A$2:A$2336,'Medical Examinations'!B$2:J$2336)</f>
        <v>33.44</v>
      </c>
      <c r="E886" s="12">
        <v>5.9</v>
      </c>
      <c r="F886" s="12" t="str">
        <v>yes</v>
      </c>
      <c r="G886" s="12" t="str">
        <v>No</v>
      </c>
      <c r="H886" s="12" t="str">
        <v>No</v>
      </c>
      <c r="I886" s="12">
        <v>1</v>
      </c>
      <c r="J886" s="12" t="str">
        <v>No</v>
      </c>
      <c r="K886" s="12" t="str">
        <v>Obesity</v>
      </c>
      <c r="L886" s="12" t="str">
        <v>Pre-Diabetes</v>
      </c>
      <c r="M886" s="12" t="str" cm="1">
        <f t="array" ref="M886:R886">_xlfn.XLOOKUP(B886,'Hospitalisation Details'!A$2:A$2344,'Hospitalisation Details'!E$2:J$2344)</f>
        <v>24-Jun-1964</v>
      </c>
      <c r="N886" s="13">
        <v>12231.61</v>
      </c>
      <c r="O886" s="12" t="str">
        <v>tier - 3</v>
      </c>
      <c r="P886" s="12" t="str">
        <v>tier - 3</v>
      </c>
      <c r="Q886" s="12" t="str">
        <v>R1012</v>
      </c>
      <c r="R886" s="12">
        <v>58</v>
      </c>
      <c r="S886" s="12" t="str" cm="1">
        <f t="array" ref="S886">_xlfn.IFS(R886&lt;18,"Below 18",R886&lt;=29,"Young Adults",R886&lt;=44,"Adults",R886&lt;=59,"Middle-Aged Adults",R886&lt;=65,"Older Adults",R886&gt;65,"Above 65")</f>
        <v>Middle-Aged Adults</v>
      </c>
    </row>
    <row r="887" spans="2:19" ht="15.5" hidden="1" x14ac:dyDescent="0.35">
      <c r="B887" s="11" t="s">
        <v>1485</v>
      </c>
      <c r="C887" s="12" t="str">
        <f>VLOOKUP(B887,'Customer Names'!A$2:D$2336,3,0)</f>
        <v xml:space="preserve">  Kristin A</v>
      </c>
      <c r="D887" s="12" cm="1">
        <f t="array" ref="D887:L887">_xlfn.XLOOKUP(B887,'Medical Examinations'!A$2:A$2336,'Medical Examinations'!B$2:J$2336)</f>
        <v>28.215</v>
      </c>
      <c r="E887" s="12">
        <v>6.29</v>
      </c>
      <c r="F887" s="12" t="str">
        <v>yes</v>
      </c>
      <c r="G887" s="12" t="str">
        <v>No</v>
      </c>
      <c r="H887" s="12" t="str">
        <v>No</v>
      </c>
      <c r="I887" s="12">
        <v>1</v>
      </c>
      <c r="J887" s="12" t="str">
        <v>No</v>
      </c>
      <c r="K887" s="12" t="str">
        <v>Obesity</v>
      </c>
      <c r="L887" s="12" t="str">
        <v>Pre-Diabetes</v>
      </c>
      <c r="M887" s="12" t="str" cm="1">
        <f t="array" ref="M887:R887">_xlfn.XLOOKUP(B887,'Hospitalisation Details'!A$2:A$2344,'Hospitalisation Details'!E$2:J$2344)</f>
        <v>2-Jul-1964</v>
      </c>
      <c r="N887" s="13">
        <v>12224.35</v>
      </c>
      <c r="O887" s="12" t="str">
        <v>tier - 3</v>
      </c>
      <c r="P887" s="12" t="str">
        <v>tier - 1</v>
      </c>
      <c r="Q887" s="12" t="str">
        <v>R1012</v>
      </c>
      <c r="R887" s="12">
        <v>58</v>
      </c>
      <c r="S887" s="12" t="str" cm="1">
        <f t="array" ref="S887">_xlfn.IFS(R887&lt;18,"Below 18",R887&lt;=29,"Young Adults",R887&lt;=44,"Adults",R887&lt;=59,"Middle-Aged Adults",R887&lt;=65,"Older Adults",R887&gt;65,"Above 65")</f>
        <v>Middle-Aged Adults</v>
      </c>
    </row>
    <row r="888" spans="2:19" ht="15.5" hidden="1" x14ac:dyDescent="0.35">
      <c r="B888" s="11" t="s">
        <v>1484</v>
      </c>
      <c r="C888" s="12" t="str">
        <f>VLOOKUP(B888,'Customer Names'!A$2:D$2336,3,0)</f>
        <v xml:space="preserve">  Bronwyn</v>
      </c>
      <c r="D888" s="12" cm="1">
        <f t="array" ref="D888:L888">_xlfn.XLOOKUP(B888,'Medical Examinations'!A$2:A$2336,'Medical Examinations'!B$2:J$2336)</f>
        <v>27.17</v>
      </c>
      <c r="E888" s="12">
        <v>5.84</v>
      </c>
      <c r="F888" s="12" t="str">
        <v>yes</v>
      </c>
      <c r="G888" s="12" t="str">
        <v>No</v>
      </c>
      <c r="H888" s="12" t="str">
        <v>No</v>
      </c>
      <c r="I888" s="12">
        <v>1</v>
      </c>
      <c r="J888" s="12" t="str">
        <v>No</v>
      </c>
      <c r="K888" s="12" t="str">
        <v>Obesity</v>
      </c>
      <c r="L888" s="12" t="str">
        <v>Pre-Diabetes</v>
      </c>
      <c r="M888" s="12" t="str" cm="1">
        <f t="array" ref="M888:R888">_xlfn.XLOOKUP(B888,'Hospitalisation Details'!A$2:A$2344,'Hospitalisation Details'!E$2:J$2344)</f>
        <v>20-Jul-1964</v>
      </c>
      <c r="N888" s="13">
        <v>12222.9</v>
      </c>
      <c r="O888" s="12" t="str">
        <v>tier - 3</v>
      </c>
      <c r="P888" s="12" t="str">
        <v>tier - 2</v>
      </c>
      <c r="Q888" s="12" t="str">
        <v>R1012</v>
      </c>
      <c r="R888" s="12">
        <v>58</v>
      </c>
      <c r="S888" s="12" t="str" cm="1">
        <f t="array" ref="S888">_xlfn.IFS(R888&lt;18,"Below 18",R888&lt;=29,"Young Adults",R888&lt;=44,"Adults",R888&lt;=59,"Middle-Aged Adults",R888&lt;=65,"Older Adults",R888&gt;65,"Above 65")</f>
        <v>Middle-Aged Adults</v>
      </c>
    </row>
    <row r="889" spans="2:19" ht="15.5" hidden="1" x14ac:dyDescent="0.35">
      <c r="B889" s="11" t="s">
        <v>1483</v>
      </c>
      <c r="C889" s="12" t="str">
        <f>VLOOKUP(B889,'Customer Names'!A$2:D$2336,3,0)</f>
        <v xml:space="preserve">  Taylor J</v>
      </c>
      <c r="D889" s="12" cm="1">
        <f t="array" ref="D889:L889">_xlfn.XLOOKUP(B889,'Medical Examinations'!A$2:A$2336,'Medical Examinations'!B$2:J$2336)</f>
        <v>35.380000000000003</v>
      </c>
      <c r="E889" s="12">
        <v>6.12</v>
      </c>
      <c r="F889" s="12" t="str">
        <v>No</v>
      </c>
      <c r="G889" s="12" t="str">
        <v>No</v>
      </c>
      <c r="H889" s="12" t="str">
        <v>No</v>
      </c>
      <c r="I889" s="12">
        <v>0</v>
      </c>
      <c r="J889" s="12" t="str">
        <v>No</v>
      </c>
      <c r="K889" s="12" t="str">
        <v>Normal Weight</v>
      </c>
      <c r="L889" s="12" t="str">
        <v>Pre-Diabetes</v>
      </c>
      <c r="M889" s="12" t="str" cm="1">
        <f t="array" ref="M889:R889">_xlfn.XLOOKUP(B889,'Hospitalisation Details'!A$2:A$2344,'Hospitalisation Details'!E$2:J$2344)</f>
        <v>14-Aug-1977</v>
      </c>
      <c r="N889" s="13">
        <v>12218.7</v>
      </c>
      <c r="O889" s="12" t="str">
        <v>tier - 3</v>
      </c>
      <c r="P889" s="12" t="str">
        <v>tier - 1</v>
      </c>
      <c r="Q889" s="12" t="str">
        <v>R1012</v>
      </c>
      <c r="R889" s="12">
        <v>45</v>
      </c>
      <c r="S889" s="12" t="str" cm="1">
        <f t="array" ref="S889">_xlfn.IFS(R889&lt;18,"Below 18",R889&lt;=29,"Young Adults",R889&lt;=44,"Adults",R889&lt;=59,"Middle-Aged Adults",R889&lt;=65,"Older Adults",R889&gt;65,"Above 65")</f>
        <v>Middle-Aged Adults</v>
      </c>
    </row>
    <row r="890" spans="2:19" ht="15.5" hidden="1" x14ac:dyDescent="0.35">
      <c r="B890" s="11" t="s">
        <v>1482</v>
      </c>
      <c r="C890" s="12" t="str">
        <f>VLOOKUP(B890,'Customer Names'!A$2:D$2336,3,0)</f>
        <v xml:space="preserve">  Kimberly M</v>
      </c>
      <c r="D890" s="12" cm="1">
        <f t="array" ref="D890:L890">_xlfn.XLOOKUP(B890,'Medical Examinations'!A$2:A$2336,'Medical Examinations'!B$2:J$2336)</f>
        <v>43.48</v>
      </c>
      <c r="E890" s="12">
        <v>6.24</v>
      </c>
      <c r="F890" s="12" t="str">
        <v>No</v>
      </c>
      <c r="G890" s="12" t="str">
        <v>No</v>
      </c>
      <c r="H890" s="12" t="str">
        <v>No</v>
      </c>
      <c r="I890" s="12">
        <v>0</v>
      </c>
      <c r="J890" s="12" t="str">
        <v>No</v>
      </c>
      <c r="K890" s="12" t="str">
        <v>Obesity</v>
      </c>
      <c r="L890" s="12" t="str">
        <v>Pre-Diabetes</v>
      </c>
      <c r="M890" s="12" t="str" cm="1">
        <f t="array" ref="M890:R890">_xlfn.XLOOKUP(B890,'Hospitalisation Details'!A$2:A$2344,'Hospitalisation Details'!E$2:J$2344)</f>
        <v>29-Aug-1991</v>
      </c>
      <c r="N890" s="13">
        <v>12198.64</v>
      </c>
      <c r="O890" s="12" t="str">
        <v>tier - 3</v>
      </c>
      <c r="P890" s="12" t="str">
        <v>tier - 3</v>
      </c>
      <c r="Q890" s="12" t="str">
        <v>R1026</v>
      </c>
      <c r="R890" s="12">
        <v>31</v>
      </c>
      <c r="S890" s="12" t="str" cm="1">
        <f t="array" ref="S890">_xlfn.IFS(R890&lt;18,"Below 18",R890&lt;=29,"Young Adults",R890&lt;=44,"Adults",R890&lt;=59,"Middle-Aged Adults",R890&lt;=65,"Older Adults",R890&gt;65,"Above 65")</f>
        <v>Adults</v>
      </c>
    </row>
    <row r="891" spans="2:19" ht="15.5" hidden="1" x14ac:dyDescent="0.35">
      <c r="B891" s="11" t="s">
        <v>1481</v>
      </c>
      <c r="C891" s="12" t="str">
        <f>VLOOKUP(B891,'Customer Names'!A$2:D$2336,3,0)</f>
        <v xml:space="preserve">  Joshua E</v>
      </c>
      <c r="D891" s="12" cm="1">
        <f t="array" ref="D891:L891">_xlfn.XLOOKUP(B891,'Medical Examinations'!A$2:A$2336,'Medical Examinations'!B$2:J$2336)</f>
        <v>41.73</v>
      </c>
      <c r="E891" s="12">
        <v>6.25</v>
      </c>
      <c r="F891" s="12" t="str">
        <v>No</v>
      </c>
      <c r="G891" s="12" t="str">
        <v>No</v>
      </c>
      <c r="H891" s="12" t="str">
        <v>No</v>
      </c>
      <c r="I891" s="12">
        <v>1</v>
      </c>
      <c r="J891" s="12" t="str">
        <v>No</v>
      </c>
      <c r="K891" s="12" t="str">
        <v>Overweight</v>
      </c>
      <c r="L891" s="12" t="str">
        <v>Pre-Diabetes</v>
      </c>
      <c r="M891" s="12" t="str" cm="1">
        <f t="array" ref="M891:R891">_xlfn.XLOOKUP(B891,'Hospitalisation Details'!A$2:A$2344,'Hospitalisation Details'!E$2:J$2344)</f>
        <v>5-Oct-1987</v>
      </c>
      <c r="N891" s="13">
        <v>12148.2</v>
      </c>
      <c r="O891" s="12" t="str">
        <v>tier - 3</v>
      </c>
      <c r="P891" s="12" t="str">
        <v>tier - 3</v>
      </c>
      <c r="Q891" s="12" t="str">
        <v>R1012</v>
      </c>
      <c r="R891" s="12">
        <v>35</v>
      </c>
      <c r="S891" s="12" t="str" cm="1">
        <f t="array" ref="S891">_xlfn.IFS(R891&lt;18,"Below 18",R891&lt;=29,"Young Adults",R891&lt;=44,"Adults",R891&lt;=59,"Middle-Aged Adults",R891&lt;=65,"Older Adults",R891&gt;65,"Above 65")</f>
        <v>Adults</v>
      </c>
    </row>
    <row r="892" spans="2:19" ht="15.5" hidden="1" x14ac:dyDescent="0.35">
      <c r="B892" s="11" t="s">
        <v>1480</v>
      </c>
      <c r="C892" s="12" t="str">
        <f>VLOOKUP(B892,'Customer Names'!A$2:D$2336,3,0)</f>
        <v xml:space="preserve">  Jeffrey</v>
      </c>
      <c r="D892" s="12" cm="1">
        <f t="array" ref="D892:L892">_xlfn.XLOOKUP(B892,'Medical Examinations'!A$2:A$2336,'Medical Examinations'!B$2:J$2336)</f>
        <v>28.9</v>
      </c>
      <c r="E892" s="12">
        <v>11.96</v>
      </c>
      <c r="F892" s="12" t="str">
        <v>No</v>
      </c>
      <c r="G892" s="12" t="str">
        <v>No</v>
      </c>
      <c r="H892" s="12" t="str">
        <v>No</v>
      </c>
      <c r="I892" s="12">
        <v>0</v>
      </c>
      <c r="J892" s="12" t="str">
        <v>No</v>
      </c>
      <c r="K892" s="12" t="str">
        <v>Obesity</v>
      </c>
      <c r="L892" s="12" t="str">
        <v>Diabetes</v>
      </c>
      <c r="M892" s="12" t="str" cm="1">
        <f t="array" ref="M892:R892">_xlfn.XLOOKUP(B892,'Hospitalisation Details'!A$2:A$2344,'Hospitalisation Details'!E$2:J$2344)</f>
        <v>15-Sep-1962</v>
      </c>
      <c r="N892" s="13">
        <v>12146.97</v>
      </c>
      <c r="O892" s="12" t="str">
        <v>tier - 3</v>
      </c>
      <c r="P892" s="12" t="str">
        <v>tier - 3</v>
      </c>
      <c r="Q892" s="12" t="str">
        <v>R1011</v>
      </c>
      <c r="R892" s="12">
        <v>60</v>
      </c>
      <c r="S892" s="12" t="str" cm="1">
        <f t="array" ref="S892">_xlfn.IFS(R892&lt;18,"Below 18",R892&lt;=29,"Young Adults",R892&lt;=44,"Adults",R892&lt;=59,"Middle-Aged Adults",R892&lt;=65,"Older Adults",R892&gt;65,"Above 65")</f>
        <v>Older Adults</v>
      </c>
    </row>
    <row r="893" spans="2:19" ht="15.5" hidden="1" x14ac:dyDescent="0.35">
      <c r="B893" s="11" t="s">
        <v>1479</v>
      </c>
      <c r="C893" s="12" t="str">
        <f>VLOOKUP(B893,'Customer Names'!A$2:D$2336,3,0)</f>
        <v xml:space="preserve">  Andrew R</v>
      </c>
      <c r="D893" s="12" cm="1">
        <f t="array" ref="D893:L893">_xlfn.XLOOKUP(B893,'Medical Examinations'!A$2:A$2336,'Medical Examinations'!B$2:J$2336)</f>
        <v>25.74</v>
      </c>
      <c r="E893" s="12">
        <v>7.69</v>
      </c>
      <c r="F893" s="12" t="str">
        <v>No</v>
      </c>
      <c r="G893" s="12" t="str">
        <v>No</v>
      </c>
      <c r="H893" s="12" t="str">
        <v>No</v>
      </c>
      <c r="I893" s="12">
        <v>0</v>
      </c>
      <c r="J893" s="12" t="str">
        <v>No</v>
      </c>
      <c r="K893" s="12" t="str">
        <v>Obesity</v>
      </c>
      <c r="L893" s="12" t="str">
        <v>Diabetes</v>
      </c>
      <c r="M893" s="12" t="str" cm="1">
        <f t="array" ref="M893:R893">_xlfn.XLOOKUP(B893,'Hospitalisation Details'!A$2:A$2344,'Hospitalisation Details'!E$2:J$2344)</f>
        <v>4-Nov-1962</v>
      </c>
      <c r="N893" s="13">
        <v>12142.58</v>
      </c>
      <c r="O893" s="12" t="str">
        <v>tier - 3</v>
      </c>
      <c r="P893" s="12" t="str">
        <v>tier - 2</v>
      </c>
      <c r="Q893" s="12" t="str">
        <v>R1013</v>
      </c>
      <c r="R893" s="12">
        <v>60</v>
      </c>
      <c r="S893" s="12" t="str" cm="1">
        <f t="array" ref="S893">_xlfn.IFS(R893&lt;18,"Below 18",R893&lt;=29,"Young Adults",R893&lt;=44,"Adults",R893&lt;=59,"Middle-Aged Adults",R893&lt;=65,"Older Adults",R893&gt;65,"Above 65")</f>
        <v>Older Adults</v>
      </c>
    </row>
    <row r="894" spans="2:19" ht="15.5" hidden="1" x14ac:dyDescent="0.35">
      <c r="B894" s="11" t="s">
        <v>1478</v>
      </c>
      <c r="C894" s="12" t="str">
        <f>VLOOKUP(B894,'Customer Names'!A$2:D$2336,3,0)</f>
        <v xml:space="preserve">  Francisco J</v>
      </c>
      <c r="D894" s="12" cm="1">
        <f t="array" ref="D894:L894">_xlfn.XLOOKUP(B894,'Medical Examinations'!A$2:A$2336,'Medical Examinations'!B$2:J$2336)</f>
        <v>36.06</v>
      </c>
      <c r="E894" s="12">
        <v>8.83</v>
      </c>
      <c r="F894" s="12" t="str">
        <v>No</v>
      </c>
      <c r="G894" s="12" t="str">
        <v>No</v>
      </c>
      <c r="H894" s="12" t="str">
        <v>No</v>
      </c>
      <c r="I894" s="12">
        <v>0</v>
      </c>
      <c r="J894" s="12" t="str">
        <v>No</v>
      </c>
      <c r="K894" s="12" t="str">
        <v>Obesity</v>
      </c>
      <c r="L894" s="12" t="str">
        <v>Diabetes</v>
      </c>
      <c r="M894" s="12" t="str" cm="1">
        <f t="array" ref="M894:R894">_xlfn.XLOOKUP(B894,'Hospitalisation Details'!A$2:A$2344,'Hospitalisation Details'!E$2:J$2344)</f>
        <v>16-Sep-1974</v>
      </c>
      <c r="N894" s="13">
        <v>12137.6</v>
      </c>
      <c r="O894" s="12" t="str">
        <v>tier - 3</v>
      </c>
      <c r="P894" s="12" t="str">
        <v>tier - 3</v>
      </c>
      <c r="Q894" s="12" t="str">
        <v>R1012</v>
      </c>
      <c r="R894" s="12">
        <v>48</v>
      </c>
      <c r="S894" s="12" t="str" cm="1">
        <f t="array" ref="S894">_xlfn.IFS(R894&lt;18,"Below 18",R894&lt;=29,"Young Adults",R894&lt;=44,"Adults",R894&lt;=59,"Middle-Aged Adults",R894&lt;=65,"Older Adults",R894&gt;65,"Above 65")</f>
        <v>Middle-Aged Adults</v>
      </c>
    </row>
    <row r="895" spans="2:19" ht="15.5" hidden="1" x14ac:dyDescent="0.35">
      <c r="B895" s="11" t="s">
        <v>1477</v>
      </c>
      <c r="C895" s="12" t="str">
        <f>VLOOKUP(B895,'Customer Names'!A$2:D$2336,3,0)</f>
        <v xml:space="preserve">  Rhonda</v>
      </c>
      <c r="D895" s="12" cm="1">
        <f t="array" ref="D895:L895">_xlfn.XLOOKUP(B895,'Medical Examinations'!A$2:A$2336,'Medical Examinations'!B$2:J$2336)</f>
        <v>43.28</v>
      </c>
      <c r="E895" s="12">
        <v>4.41</v>
      </c>
      <c r="F895" s="12" t="str">
        <v>No</v>
      </c>
      <c r="G895" s="12" t="str">
        <v>No</v>
      </c>
      <c r="H895" s="12" t="str">
        <v>No</v>
      </c>
      <c r="I895" s="12">
        <v>0</v>
      </c>
      <c r="J895" s="12" t="str">
        <v>No</v>
      </c>
      <c r="K895" s="12" t="str">
        <v>Obesity</v>
      </c>
      <c r="L895" s="12" t="str">
        <v>Normal</v>
      </c>
      <c r="M895" s="12" t="str" cm="1">
        <f t="array" ref="M895:R895">_xlfn.XLOOKUP(B895,'Hospitalisation Details'!A$2:A$2344,'Hospitalisation Details'!E$2:J$2344)</f>
        <v>6-Nov-1991</v>
      </c>
      <c r="N895" s="13">
        <v>12130.8</v>
      </c>
      <c r="O895" s="12" t="str">
        <v>tier - 3</v>
      </c>
      <c r="P895" s="12" t="str">
        <v>tier - 3</v>
      </c>
      <c r="Q895" s="12" t="str">
        <v>R1026</v>
      </c>
      <c r="R895" s="12">
        <v>31</v>
      </c>
      <c r="S895" s="12" t="str" cm="1">
        <f t="array" ref="S895">_xlfn.IFS(R895&lt;18,"Below 18",R895&lt;=29,"Young Adults",R895&lt;=44,"Adults",R895&lt;=59,"Middle-Aged Adults",R895&lt;=65,"Older Adults",R895&gt;65,"Above 65")</f>
        <v>Adults</v>
      </c>
    </row>
    <row r="896" spans="2:19" ht="15.5" hidden="1" x14ac:dyDescent="0.35">
      <c r="B896" s="11" t="s">
        <v>1476</v>
      </c>
      <c r="C896" s="12" t="str">
        <f>VLOOKUP(B896,'Customer Names'!A$2:D$2336,3,0)</f>
        <v xml:space="preserve">  John</v>
      </c>
      <c r="D896" s="12" cm="1">
        <f t="array" ref="D896:L896">_xlfn.XLOOKUP(B896,'Medical Examinations'!A$2:A$2336,'Medical Examinations'!B$2:J$2336)</f>
        <v>28.785</v>
      </c>
      <c r="E896" s="12">
        <v>9.1</v>
      </c>
      <c r="F896" s="12" t="str">
        <v>yes</v>
      </c>
      <c r="G896" s="12" t="str">
        <v>No</v>
      </c>
      <c r="H896" s="12" t="str">
        <v>Yes</v>
      </c>
      <c r="I896" s="12">
        <v>1</v>
      </c>
      <c r="J896" s="12" t="str">
        <v>No</v>
      </c>
      <c r="K896" s="12" t="str">
        <v>Obesity</v>
      </c>
      <c r="L896" s="12" t="str">
        <v>Diabetes</v>
      </c>
      <c r="M896" s="12" t="str" cm="1">
        <f t="array" ref="M896:R896">_xlfn.XLOOKUP(B896,'Hospitalisation Details'!A$2:A$2344,'Hospitalisation Details'!E$2:J$2344)</f>
        <v>4-Jun-1963</v>
      </c>
      <c r="N896" s="13">
        <v>12129.61</v>
      </c>
      <c r="O896" s="12" t="str">
        <v>tier - 3</v>
      </c>
      <c r="P896" s="12" t="str">
        <v>tier - 1</v>
      </c>
      <c r="Q896" s="12" t="str">
        <v>R1012</v>
      </c>
      <c r="R896" s="12">
        <v>60</v>
      </c>
      <c r="S896" s="12" t="str" cm="1">
        <f t="array" ref="S896">_xlfn.IFS(R896&lt;18,"Below 18",R896&lt;=29,"Young Adults",R896&lt;=44,"Adults",R896&lt;=59,"Middle-Aged Adults",R896&lt;=65,"Older Adults",R896&gt;65,"Above 65")</f>
        <v>Older Adults</v>
      </c>
    </row>
    <row r="897" spans="2:19" ht="15.5" hidden="1" x14ac:dyDescent="0.35">
      <c r="B897" s="11" t="s">
        <v>1475</v>
      </c>
      <c r="C897" s="12" t="str">
        <f>VLOOKUP(B897,'Customer Names'!A$2:D$2336,3,0)</f>
        <v xml:space="preserve">  Miles J</v>
      </c>
      <c r="D897" s="12" cm="1">
        <f t="array" ref="D897:L897">_xlfn.XLOOKUP(B897,'Medical Examinations'!A$2:A$2336,'Medical Examinations'!B$2:J$2336)</f>
        <v>25.46</v>
      </c>
      <c r="E897" s="12">
        <v>11.52</v>
      </c>
      <c r="F897" s="12" t="str">
        <v>yes</v>
      </c>
      <c r="G897" s="12" t="str">
        <v>No</v>
      </c>
      <c r="H897" s="12" t="str">
        <v>Yes</v>
      </c>
      <c r="I897" s="12">
        <v>1</v>
      </c>
      <c r="J897" s="12" t="str">
        <v>No</v>
      </c>
      <c r="K897" s="12" t="str">
        <v>Overweight</v>
      </c>
      <c r="L897" s="12" t="str">
        <v>Diabetes</v>
      </c>
      <c r="M897" s="12" t="str" cm="1">
        <f t="array" ref="M897:R897">_xlfn.XLOOKUP(B897,'Hospitalisation Details'!A$2:A$2344,'Hospitalisation Details'!E$2:J$2344)</f>
        <v>20-Jul-1963</v>
      </c>
      <c r="N897" s="13">
        <v>12124.99</v>
      </c>
      <c r="O897" s="12" t="str">
        <v>tier - 3</v>
      </c>
      <c r="P897" s="12" t="str">
        <v>tier - 1</v>
      </c>
      <c r="Q897" s="12" t="str">
        <v>R1012</v>
      </c>
      <c r="R897" s="12">
        <v>59</v>
      </c>
      <c r="S897" s="12" t="str" cm="1">
        <f t="array" ref="S897">_xlfn.IFS(R897&lt;18,"Below 18",R897&lt;=29,"Young Adults",R897&lt;=44,"Adults",R897&lt;=59,"Middle-Aged Adults",R897&lt;=65,"Older Adults",R897&gt;65,"Above 65")</f>
        <v>Middle-Aged Adults</v>
      </c>
    </row>
    <row r="898" spans="2:19" ht="15.5" hidden="1" x14ac:dyDescent="0.35">
      <c r="B898" s="11" t="s">
        <v>1474</v>
      </c>
      <c r="C898" s="12" t="str">
        <f>VLOOKUP(B898,'Customer Names'!A$2:D$2336,3,0)</f>
        <v xml:space="preserve">  Justyna I</v>
      </c>
      <c r="D898" s="12" cm="1">
        <f t="array" ref="D898:L898">_xlfn.XLOOKUP(B898,'Medical Examinations'!A$2:A$2336,'Medical Examinations'!B$2:J$2336)</f>
        <v>30.8</v>
      </c>
      <c r="E898" s="12">
        <v>10.95</v>
      </c>
      <c r="F898" s="12" t="str">
        <v>No</v>
      </c>
      <c r="G898" s="12" t="str">
        <v>No</v>
      </c>
      <c r="H898" s="12" t="str">
        <v>No</v>
      </c>
      <c r="I898" s="12">
        <v>0</v>
      </c>
      <c r="J898" s="12" t="str">
        <v>No</v>
      </c>
      <c r="K898" s="12" t="str">
        <v>Obesity</v>
      </c>
      <c r="L898" s="12" t="str">
        <v>Diabetes</v>
      </c>
      <c r="M898" s="12" t="str" cm="1">
        <f t="array" ref="M898:R898">_xlfn.XLOOKUP(B898,'Hospitalisation Details'!A$2:A$2344,'Hospitalisation Details'!E$2:J$2344)</f>
        <v>25-Oct-1968</v>
      </c>
      <c r="N898" s="13">
        <v>12105.32</v>
      </c>
      <c r="O898" s="12" t="str">
        <v>tier - 3</v>
      </c>
      <c r="P898" s="12" t="str">
        <v>tier - 3</v>
      </c>
      <c r="Q898" s="12" t="str">
        <v>R1011</v>
      </c>
      <c r="R898" s="12">
        <v>54</v>
      </c>
      <c r="S898" s="12" t="str" cm="1">
        <f t="array" ref="S898">_xlfn.IFS(R898&lt;18,"Below 18",R898&lt;=29,"Young Adults",R898&lt;=44,"Adults",R898&lt;=59,"Middle-Aged Adults",R898&lt;=65,"Older Adults",R898&gt;65,"Above 65")</f>
        <v>Middle-Aged Adults</v>
      </c>
    </row>
    <row r="899" spans="2:19" ht="15.5" hidden="1" x14ac:dyDescent="0.35">
      <c r="B899" s="11" t="s">
        <v>1473</v>
      </c>
      <c r="C899" s="12" t="str">
        <f>VLOOKUP(B899,'Customer Names'!A$2:D$2336,3,0)</f>
        <v xml:space="preserve">  Lucille</v>
      </c>
      <c r="D899" s="12" cm="1">
        <f t="array" ref="D899:L899">_xlfn.XLOOKUP(B899,'Medical Examinations'!A$2:A$2336,'Medical Examinations'!B$2:J$2336)</f>
        <v>28.88</v>
      </c>
      <c r="E899" s="12">
        <v>11.5</v>
      </c>
      <c r="F899" s="12" t="str">
        <v>No</v>
      </c>
      <c r="G899" s="12" t="str">
        <v>No</v>
      </c>
      <c r="H899" s="12" t="str">
        <v>No</v>
      </c>
      <c r="I899" s="12">
        <v>0</v>
      </c>
      <c r="J899" s="12" t="str">
        <v>No</v>
      </c>
      <c r="K899" s="12" t="str">
        <v>Normal Weight</v>
      </c>
      <c r="L899" s="12" t="str">
        <v>Diabetes</v>
      </c>
      <c r="M899" s="12" t="str" cm="1">
        <f t="array" ref="M899:R899">_xlfn.XLOOKUP(B899,'Hospitalisation Details'!A$2:A$2344,'Hospitalisation Details'!E$2:J$2344)</f>
        <v>9-Dec-1968</v>
      </c>
      <c r="N899" s="13">
        <v>12096.65</v>
      </c>
      <c r="O899" s="12" t="str">
        <v>tier - 3</v>
      </c>
      <c r="P899" s="12" t="str">
        <v>tier - 1</v>
      </c>
      <c r="Q899" s="12" t="str">
        <v>R1024</v>
      </c>
      <c r="R899" s="12">
        <v>54</v>
      </c>
      <c r="S899" s="12" t="str" cm="1">
        <f t="array" ref="S899">_xlfn.IFS(R899&lt;18,"Below 18",R899&lt;=29,"Young Adults",R899&lt;=44,"Adults",R899&lt;=59,"Middle-Aged Adults",R899&lt;=65,"Older Adults",R899&gt;65,"Above 65")</f>
        <v>Middle-Aged Adults</v>
      </c>
    </row>
    <row r="900" spans="2:19" ht="15.5" hidden="1" x14ac:dyDescent="0.35">
      <c r="B900" s="11" t="s">
        <v>1472</v>
      </c>
      <c r="C900" s="12" t="str">
        <f>VLOOKUP(B900,'Customer Names'!A$2:D$2336,3,0)</f>
        <v xml:space="preserve">  April</v>
      </c>
      <c r="D900" s="12" cm="1">
        <f t="array" ref="D900:L900">_xlfn.XLOOKUP(B900,'Medical Examinations'!A$2:A$2336,'Medical Examinations'!B$2:J$2336)</f>
        <v>23</v>
      </c>
      <c r="E900" s="12">
        <v>9.8800000000000008</v>
      </c>
      <c r="F900" s="12" t="str">
        <v>No</v>
      </c>
      <c r="G900" s="12" t="str">
        <v>No</v>
      </c>
      <c r="H900" s="12" t="str">
        <v>No</v>
      </c>
      <c r="I900" s="12">
        <v>0</v>
      </c>
      <c r="J900" s="12" t="str">
        <v>No</v>
      </c>
      <c r="K900" s="12" t="str">
        <v>Overweight</v>
      </c>
      <c r="L900" s="12" t="str">
        <v>Diabetes</v>
      </c>
      <c r="M900" s="12" t="str" cm="1">
        <f t="array" ref="M900:R900">_xlfn.XLOOKUP(B900,'Hospitalisation Details'!A$2:A$2344,'Hospitalisation Details'!E$2:J$2344)</f>
        <v>21-Jun-1968</v>
      </c>
      <c r="N900" s="13">
        <v>12094.48</v>
      </c>
      <c r="O900" s="12" t="str">
        <v>tier - 3</v>
      </c>
      <c r="P900" s="12" t="str">
        <v>tier - 3</v>
      </c>
      <c r="Q900" s="12" t="str">
        <v>R1011</v>
      </c>
      <c r="R900" s="12">
        <v>54</v>
      </c>
      <c r="S900" s="12" t="str" cm="1">
        <f t="array" ref="S900">_xlfn.IFS(R900&lt;18,"Below 18",R900&lt;=29,"Young Adults",R900&lt;=44,"Adults",R900&lt;=59,"Middle-Aged Adults",R900&lt;=65,"Older Adults",R900&gt;65,"Above 65")</f>
        <v>Middle-Aged Adults</v>
      </c>
    </row>
    <row r="901" spans="2:19" ht="15.5" hidden="1" x14ac:dyDescent="0.35">
      <c r="B901" s="11" t="s">
        <v>1471</v>
      </c>
      <c r="C901" s="12" t="str">
        <f>VLOOKUP(B901,'Customer Names'!A$2:D$2336,3,0)</f>
        <v xml:space="preserve">  Robert</v>
      </c>
      <c r="D901" s="12" cm="1">
        <f t="array" ref="D901:L901">_xlfn.XLOOKUP(B901,'Medical Examinations'!A$2:A$2336,'Medical Examinations'!B$2:J$2336)</f>
        <v>38.25</v>
      </c>
      <c r="E901" s="12">
        <v>6.2</v>
      </c>
      <c r="F901" s="12" t="str">
        <v>No</v>
      </c>
      <c r="G901" s="12" t="str">
        <v>No</v>
      </c>
      <c r="H901" s="12" t="str">
        <v>No</v>
      </c>
      <c r="I901" s="12">
        <v>1</v>
      </c>
      <c r="J901" s="12" t="str">
        <v>No</v>
      </c>
      <c r="K901" s="12" t="str">
        <v>Normal Weight</v>
      </c>
      <c r="L901" s="12" t="str">
        <v>Pre-Diabetes</v>
      </c>
      <c r="M901" s="12" t="str" cm="1">
        <f t="array" ref="M901:R901">_xlfn.XLOOKUP(B901,'Hospitalisation Details'!A$2:A$2344,'Hospitalisation Details'!E$2:J$2344)</f>
        <v>2-Sep-1984</v>
      </c>
      <c r="N901" s="13">
        <v>12091.34</v>
      </c>
      <c r="O901" s="12" t="str">
        <v>tier - 3</v>
      </c>
      <c r="P901" s="12" t="str">
        <v>tier - 2</v>
      </c>
      <c r="Q901" s="12" t="str">
        <v>R1022</v>
      </c>
      <c r="R901" s="12">
        <v>38</v>
      </c>
      <c r="S901" s="12" t="str" cm="1">
        <f t="array" ref="S901">_xlfn.IFS(R901&lt;18,"Below 18",R901&lt;=29,"Young Adults",R901&lt;=44,"Adults",R901&lt;=59,"Middle-Aged Adults",R901&lt;=65,"Older Adults",R901&gt;65,"Above 65")</f>
        <v>Adults</v>
      </c>
    </row>
    <row r="902" spans="2:19" ht="15.5" hidden="1" x14ac:dyDescent="0.35">
      <c r="B902" s="11" t="s">
        <v>1470</v>
      </c>
      <c r="C902" s="12" t="str">
        <f>VLOOKUP(B902,'Customer Names'!A$2:D$2336,3,0)</f>
        <v xml:space="preserve">  Alyssa</v>
      </c>
      <c r="D902" s="12" cm="1">
        <f t="array" ref="D902:L902">_xlfn.XLOOKUP(B902,'Medical Examinations'!A$2:A$2336,'Medical Examinations'!B$2:J$2336)</f>
        <v>39.25</v>
      </c>
      <c r="E902" s="12">
        <v>8.41</v>
      </c>
      <c r="F902" s="12" t="str">
        <v>yes</v>
      </c>
      <c r="G902" s="12" t="str">
        <v>No</v>
      </c>
      <c r="H902" s="12" t="str">
        <v>No</v>
      </c>
      <c r="I902" s="12">
        <v>1</v>
      </c>
      <c r="J902" s="12" t="str">
        <v>No</v>
      </c>
      <c r="K902" s="12" t="str">
        <v>Obesity</v>
      </c>
      <c r="L902" s="12" t="str">
        <v>Diabetes</v>
      </c>
      <c r="M902" s="12" t="str" cm="1">
        <f t="array" ref="M902:R902">_xlfn.XLOOKUP(B902,'Hospitalisation Details'!A$2:A$2344,'Hospitalisation Details'!E$2:J$2344)</f>
        <v>7-Sep-1986</v>
      </c>
      <c r="N902" s="13">
        <v>12048.13</v>
      </c>
      <c r="O902" s="12" t="str">
        <v>tier - 3</v>
      </c>
      <c r="P902" s="12" t="str">
        <v>tier - 2</v>
      </c>
      <c r="Q902" s="12" t="str">
        <v>R1026</v>
      </c>
      <c r="R902" s="12">
        <v>36</v>
      </c>
      <c r="S902" s="12" t="str" cm="1">
        <f t="array" ref="S902">_xlfn.IFS(R902&lt;18,"Below 18",R902&lt;=29,"Young Adults",R902&lt;=44,"Adults",R902&lt;=59,"Middle-Aged Adults",R902&lt;=65,"Older Adults",R902&gt;65,"Above 65")</f>
        <v>Adults</v>
      </c>
    </row>
    <row r="903" spans="2:19" ht="15.5" hidden="1" x14ac:dyDescent="0.35">
      <c r="B903" s="11" t="s">
        <v>1469</v>
      </c>
      <c r="C903" s="12" t="str">
        <f>VLOOKUP(B903,'Customer Names'!A$2:D$2336,3,0)</f>
        <v xml:space="preserve">  Jessica E</v>
      </c>
      <c r="D903" s="12" cm="1">
        <f t="array" ref="D903:L903">_xlfn.XLOOKUP(B903,'Medical Examinations'!A$2:A$2336,'Medical Examinations'!B$2:J$2336)</f>
        <v>26.6</v>
      </c>
      <c r="E903" s="12">
        <v>5.07</v>
      </c>
      <c r="F903" s="12" t="str">
        <v>yes</v>
      </c>
      <c r="G903" s="12" t="str">
        <v>No</v>
      </c>
      <c r="H903" s="12" t="str">
        <v>No</v>
      </c>
      <c r="I903" s="12">
        <v>2</v>
      </c>
      <c r="J903" s="12" t="str">
        <v>No</v>
      </c>
      <c r="K903" s="12" t="str">
        <v>Obesity</v>
      </c>
      <c r="L903" s="12" t="str">
        <v>Normal</v>
      </c>
      <c r="M903" s="12" t="str" cm="1">
        <f t="array" ref="M903:R903">_xlfn.XLOOKUP(B903,'Hospitalisation Details'!A$2:A$2344,'Hospitalisation Details'!E$2:J$2344)</f>
        <v>24-Nov-1966</v>
      </c>
      <c r="N903" s="13">
        <v>12044.34</v>
      </c>
      <c r="O903" s="12" t="str">
        <v>tier - 3</v>
      </c>
      <c r="P903" s="12" t="str">
        <v>tier - 1</v>
      </c>
      <c r="Q903" s="12" t="str">
        <v>R1012</v>
      </c>
      <c r="R903" s="12">
        <v>56</v>
      </c>
      <c r="S903" s="12" t="str" cm="1">
        <f t="array" ref="S903">_xlfn.IFS(R903&lt;18,"Below 18",R903&lt;=29,"Young Adults",R903&lt;=44,"Adults",R903&lt;=59,"Middle-Aged Adults",R903&lt;=65,"Older Adults",R903&gt;65,"Above 65")</f>
        <v>Middle-Aged Adults</v>
      </c>
    </row>
    <row r="904" spans="2:19" ht="15.5" hidden="1" x14ac:dyDescent="0.35">
      <c r="B904" s="11" t="s">
        <v>1468</v>
      </c>
      <c r="C904" s="12" t="str">
        <f>VLOOKUP(B904,'Customer Names'!A$2:D$2336,3,0)</f>
        <v xml:space="preserve">  Patrick J</v>
      </c>
      <c r="D904" s="12" cm="1">
        <f t="array" ref="D904:L904">_xlfn.XLOOKUP(B904,'Medical Examinations'!A$2:A$2336,'Medical Examinations'!B$2:J$2336)</f>
        <v>35.700000000000003</v>
      </c>
      <c r="E904" s="12">
        <v>4.0599999999999996</v>
      </c>
      <c r="F904" s="12" t="str">
        <v>No</v>
      </c>
      <c r="G904" s="12" t="str">
        <v>No</v>
      </c>
      <c r="H904" s="12" t="str">
        <v>Yes</v>
      </c>
      <c r="I904" s="12">
        <v>1</v>
      </c>
      <c r="J904" s="12" t="str">
        <v>No</v>
      </c>
      <c r="K904" s="12" t="str">
        <v>Overweight</v>
      </c>
      <c r="L904" s="12" t="str">
        <v>Normal</v>
      </c>
      <c r="M904" s="12" t="str" cm="1">
        <f t="array" ref="M904:R904">_xlfn.XLOOKUP(B904,'Hospitalisation Details'!A$2:A$2344,'Hospitalisation Details'!E$2:J$2344)</f>
        <v>16-Oct-1979</v>
      </c>
      <c r="N904" s="13">
        <v>12035.18</v>
      </c>
      <c r="O904" s="12" t="str">
        <v>tier - 3</v>
      </c>
      <c r="P904" s="12" t="str">
        <v>tier - 3</v>
      </c>
      <c r="Q904" s="12" t="str">
        <v>R1021</v>
      </c>
      <c r="R904" s="12">
        <v>43</v>
      </c>
      <c r="S904" s="12" t="str" cm="1">
        <f t="array" ref="S904">_xlfn.IFS(R904&lt;18,"Below 18",R904&lt;=29,"Young Adults",R904&lt;=44,"Adults",R904&lt;=59,"Middle-Aged Adults",R904&lt;=65,"Older Adults",R904&gt;65,"Above 65")</f>
        <v>Adults</v>
      </c>
    </row>
    <row r="905" spans="2:19" ht="15.5" hidden="1" x14ac:dyDescent="0.35">
      <c r="B905" s="11" t="s">
        <v>1467</v>
      </c>
      <c r="C905" s="12" t="str">
        <f>VLOOKUP(B905,'Customer Names'!A$2:D$2336,3,0)</f>
        <v xml:space="preserve">  Emilie</v>
      </c>
      <c r="D905" s="12" cm="1">
        <f t="array" ref="D905:L905">_xlfn.XLOOKUP(B905,'Medical Examinations'!A$2:A$2336,'Medical Examinations'!B$2:J$2336)</f>
        <v>20.100000000000001</v>
      </c>
      <c r="E905" s="12">
        <v>10.52</v>
      </c>
      <c r="F905" s="12" t="str">
        <v>No</v>
      </c>
      <c r="G905" s="12" t="str">
        <v>No</v>
      </c>
      <c r="H905" s="12" t="str">
        <v>No</v>
      </c>
      <c r="I905" s="12">
        <v>0</v>
      </c>
      <c r="J905" s="12" t="str">
        <v>No</v>
      </c>
      <c r="K905" s="12" t="str">
        <v>Overweight</v>
      </c>
      <c r="L905" s="12" t="str">
        <v>Diabetes</v>
      </c>
      <c r="M905" s="12" t="str" cm="1">
        <f t="array" ref="M905:R905">_xlfn.XLOOKUP(B905,'Hospitalisation Details'!A$2:A$2344,'Hospitalisation Details'!E$2:J$2344)</f>
        <v>29-Oct-1965</v>
      </c>
      <c r="N905" s="13">
        <v>12032.33</v>
      </c>
      <c r="O905" s="12" t="str">
        <v>tier - 3</v>
      </c>
      <c r="P905" s="12" t="str">
        <v>tier - 1</v>
      </c>
      <c r="Q905" s="12" t="str">
        <v>R1011</v>
      </c>
      <c r="R905" s="12">
        <v>57</v>
      </c>
      <c r="S905" s="12" t="str" cm="1">
        <f t="array" ref="S905">_xlfn.IFS(R905&lt;18,"Below 18",R905&lt;=29,"Young Adults",R905&lt;=44,"Adults",R905&lt;=59,"Middle-Aged Adults",R905&lt;=65,"Older Adults",R905&gt;65,"Above 65")</f>
        <v>Middle-Aged Adults</v>
      </c>
    </row>
    <row r="906" spans="2:19" ht="15.5" hidden="1" x14ac:dyDescent="0.35">
      <c r="B906" s="11" t="s">
        <v>1466</v>
      </c>
      <c r="C906" s="12" t="str">
        <f>VLOOKUP(B906,'Customer Names'!A$2:D$2336,3,0)</f>
        <v xml:space="preserve">  Caitlin B</v>
      </c>
      <c r="D906" s="12" cm="1">
        <f t="array" ref="D906:L906">_xlfn.XLOOKUP(B906,'Medical Examinations'!A$2:A$2336,'Medical Examinations'!B$2:J$2336)</f>
        <v>22.23</v>
      </c>
      <c r="E906" s="12">
        <v>9.65</v>
      </c>
      <c r="F906" s="12" t="str">
        <v>No</v>
      </c>
      <c r="G906" s="12" t="str">
        <v>No</v>
      </c>
      <c r="H906" s="12" t="str">
        <v>No</v>
      </c>
      <c r="I906" s="12">
        <v>0</v>
      </c>
      <c r="J906" s="12" t="str">
        <v>No</v>
      </c>
      <c r="K906" s="12" t="str">
        <v>Obesity</v>
      </c>
      <c r="L906" s="12" t="str">
        <v>Diabetes</v>
      </c>
      <c r="M906" s="12" t="str" cm="1">
        <f t="array" ref="M906:R906">_xlfn.XLOOKUP(B906,'Hospitalisation Details'!A$2:A$2344,'Hospitalisation Details'!E$2:J$2344)</f>
        <v>9-Jun-1965</v>
      </c>
      <c r="N906" s="13">
        <v>12029.29</v>
      </c>
      <c r="O906" s="12" t="str">
        <v>tier - 3</v>
      </c>
      <c r="P906" s="12" t="str">
        <v>tier - 2</v>
      </c>
      <c r="Q906" s="12" t="str">
        <v>R1024</v>
      </c>
      <c r="R906" s="12">
        <v>57</v>
      </c>
      <c r="S906" s="12" t="str" cm="1">
        <f t="array" ref="S906">_xlfn.IFS(R906&lt;18,"Below 18",R906&lt;=29,"Young Adults",R906&lt;=44,"Adults",R906&lt;=59,"Middle-Aged Adults",R906&lt;=65,"Older Adults",R906&gt;65,"Above 65")</f>
        <v>Middle-Aged Adults</v>
      </c>
    </row>
    <row r="907" spans="2:19" ht="15.5" hidden="1" x14ac:dyDescent="0.35">
      <c r="B907" s="11" t="s">
        <v>1465</v>
      </c>
      <c r="C907" s="12" t="str">
        <f>VLOOKUP(B907,'Customer Names'!A$2:D$2336,3,0)</f>
        <v xml:space="preserve">  Joseph W</v>
      </c>
      <c r="D907" s="12" cm="1">
        <f t="array" ref="D907:L907">_xlfn.XLOOKUP(B907,'Medical Examinations'!A$2:A$2336,'Medical Examinations'!B$2:J$2336)</f>
        <v>36.47</v>
      </c>
      <c r="E907" s="12">
        <v>6.21</v>
      </c>
      <c r="F907" s="12" t="str">
        <v>No</v>
      </c>
      <c r="G907" s="12" t="str">
        <v>No</v>
      </c>
      <c r="H907" s="12" t="str">
        <v>No</v>
      </c>
      <c r="I907" s="12">
        <v>0</v>
      </c>
      <c r="J907" s="12" t="str">
        <v>No</v>
      </c>
      <c r="K907" s="12" t="str">
        <v>Normal Weight</v>
      </c>
      <c r="L907" s="12" t="str">
        <v>Pre-Diabetes</v>
      </c>
      <c r="M907" s="12" t="str" cm="1">
        <f t="array" ref="M907:R907">_xlfn.XLOOKUP(B907,'Hospitalisation Details'!A$2:A$2344,'Hospitalisation Details'!E$2:J$2344)</f>
        <v>17-Oct-1982</v>
      </c>
      <c r="N907" s="13">
        <v>12001.29</v>
      </c>
      <c r="O907" s="12" t="str">
        <v>tier - 3</v>
      </c>
      <c r="P907" s="12" t="str">
        <v>tier - 3</v>
      </c>
      <c r="Q907" s="12" t="str">
        <v>R1021</v>
      </c>
      <c r="R907" s="12">
        <v>40</v>
      </c>
      <c r="S907" s="12" t="str" cm="1">
        <f t="array" ref="S907">_xlfn.IFS(R907&lt;18,"Below 18",R907&lt;=29,"Young Adults",R907&lt;=44,"Adults",R907&lt;=59,"Middle-Aged Adults",R907&lt;=65,"Older Adults",R907&gt;65,"Above 65")</f>
        <v>Adults</v>
      </c>
    </row>
    <row r="908" spans="2:19" ht="15.5" hidden="1" x14ac:dyDescent="0.35">
      <c r="B908" s="11" t="s">
        <v>1464</v>
      </c>
      <c r="C908" s="12" t="str">
        <f>VLOOKUP(B908,'Customer Names'!A$2:D$2336,3,0)</f>
        <v xml:space="preserve">  Wendy</v>
      </c>
      <c r="D908" s="12" cm="1">
        <f t="array" ref="D908:L908">_xlfn.XLOOKUP(B908,'Medical Examinations'!A$2:A$2336,'Medical Examinations'!B$2:J$2336)</f>
        <v>49.64</v>
      </c>
      <c r="E908" s="12">
        <v>4.76</v>
      </c>
      <c r="F908" s="12" t="str">
        <v>No</v>
      </c>
      <c r="G908" s="12" t="str">
        <v>No</v>
      </c>
      <c r="H908" s="12" t="str">
        <v>Yes</v>
      </c>
      <c r="I908" s="12">
        <v>1</v>
      </c>
      <c r="J908" s="12" t="str">
        <v>No</v>
      </c>
      <c r="K908" s="12" t="str">
        <v>Obesity</v>
      </c>
      <c r="L908" s="12" t="str">
        <v>Normal</v>
      </c>
      <c r="M908" s="12" t="str" cm="1">
        <f t="array" ref="M908:R908">_xlfn.XLOOKUP(B908,'Hospitalisation Details'!A$2:A$2344,'Hospitalisation Details'!E$2:J$2344)</f>
        <v>12-Dec-1993</v>
      </c>
      <c r="N908" s="13">
        <v>11994.89</v>
      </c>
      <c r="O908" s="12" t="str">
        <v>tier - 3</v>
      </c>
      <c r="P908" s="12" t="str">
        <v>tier - 2</v>
      </c>
      <c r="Q908" s="12" t="str">
        <v>R1012</v>
      </c>
      <c r="R908" s="12">
        <v>29</v>
      </c>
      <c r="S908" s="12" t="str" cm="1">
        <f t="array" ref="S908">_xlfn.IFS(R908&lt;18,"Below 18",R908&lt;=29,"Young Adults",R908&lt;=44,"Adults",R908&lt;=59,"Middle-Aged Adults",R908&lt;=65,"Older Adults",R908&gt;65,"Above 65")</f>
        <v>Young Adults</v>
      </c>
    </row>
    <row r="909" spans="2:19" ht="15.5" hidden="1" x14ac:dyDescent="0.35">
      <c r="B909" s="11" t="s">
        <v>1463</v>
      </c>
      <c r="C909" s="12" t="str">
        <f>VLOOKUP(B909,'Customer Names'!A$2:D$2336,3,0)</f>
        <v xml:space="preserve">  Leah L</v>
      </c>
      <c r="D909" s="12" cm="1">
        <f t="array" ref="D909:L909">_xlfn.XLOOKUP(B909,'Medical Examinations'!A$2:A$2336,'Medical Examinations'!B$2:J$2336)</f>
        <v>36.799999999999997</v>
      </c>
      <c r="E909" s="12">
        <v>5.73</v>
      </c>
      <c r="F909" s="12" t="str">
        <v>yes</v>
      </c>
      <c r="G909" s="12" t="str">
        <v>No</v>
      </c>
      <c r="H909" s="12" t="str">
        <v>Yes</v>
      </c>
      <c r="I909" s="12">
        <v>1</v>
      </c>
      <c r="J909" s="12" t="str">
        <v>No</v>
      </c>
      <c r="K909" s="12" t="str">
        <v>Obesity</v>
      </c>
      <c r="L909" s="12" t="str">
        <v>Pre-Diabetes</v>
      </c>
      <c r="M909" s="12" t="str" cm="1">
        <f t="array" ref="M909:R909">_xlfn.XLOOKUP(B909,'Hospitalisation Details'!A$2:A$2344,'Hospitalisation Details'!E$2:J$2344)</f>
        <v>4-Jul-1983</v>
      </c>
      <c r="N909" s="13">
        <v>11987.68</v>
      </c>
      <c r="O909" s="12" t="str">
        <v>tier - 3</v>
      </c>
      <c r="P909" s="12" t="str">
        <v>tier - 2</v>
      </c>
      <c r="Q909" s="12" t="str">
        <v>R1026</v>
      </c>
      <c r="R909" s="12">
        <v>39</v>
      </c>
      <c r="S909" s="12" t="str" cm="1">
        <f t="array" ref="S909">_xlfn.IFS(R909&lt;18,"Below 18",R909&lt;=29,"Young Adults",R909&lt;=44,"Adults",R909&lt;=59,"Middle-Aged Adults",R909&lt;=65,"Older Adults",R909&gt;65,"Above 65")</f>
        <v>Adults</v>
      </c>
    </row>
    <row r="910" spans="2:19" ht="15.5" hidden="1" x14ac:dyDescent="0.35">
      <c r="B910" s="11" t="s">
        <v>1462</v>
      </c>
      <c r="C910" s="12" t="str">
        <f>VLOOKUP(B910,'Customer Names'!A$2:D$2336,3,0)</f>
        <v xml:space="preserve">  Wayne L</v>
      </c>
      <c r="D910" s="12" cm="1">
        <f t="array" ref="D910:L910">_xlfn.XLOOKUP(B910,'Medical Examinations'!A$2:A$2336,'Medical Examinations'!B$2:J$2336)</f>
        <v>33.880000000000003</v>
      </c>
      <c r="E910" s="12">
        <v>10.78</v>
      </c>
      <c r="F910" s="12" t="str">
        <v>yes</v>
      </c>
      <c r="G910" s="12" t="str">
        <v>No</v>
      </c>
      <c r="H910" s="12" t="str">
        <v>No</v>
      </c>
      <c r="I910" s="12">
        <v>0</v>
      </c>
      <c r="J910" s="12" t="str">
        <v>No</v>
      </c>
      <c r="K910" s="12" t="str">
        <v>Normal Weight</v>
      </c>
      <c r="L910" s="12" t="str">
        <v>Diabetes</v>
      </c>
      <c r="M910" s="12" t="str" cm="1">
        <f t="array" ref="M910:R910">_xlfn.XLOOKUP(B910,'Hospitalisation Details'!A$2:A$2344,'Hospitalisation Details'!E$2:J$2344)</f>
        <v>22-Dec-1967</v>
      </c>
      <c r="N910" s="13">
        <v>11987.17</v>
      </c>
      <c r="O910" s="12" t="str">
        <v>tier - 3</v>
      </c>
      <c r="P910" s="12" t="str">
        <v>tier - 3</v>
      </c>
      <c r="Q910" s="12" t="str">
        <v>R1013</v>
      </c>
      <c r="R910" s="12">
        <v>55</v>
      </c>
      <c r="S910" s="12" t="str" cm="1">
        <f t="array" ref="S910">_xlfn.IFS(R910&lt;18,"Below 18",R910&lt;=29,"Young Adults",R910&lt;=44,"Adults",R910&lt;=59,"Middle-Aged Adults",R910&lt;=65,"Older Adults",R910&gt;65,"Above 65")</f>
        <v>Middle-Aged Adults</v>
      </c>
    </row>
    <row r="911" spans="2:19" ht="15.5" hidden="1" x14ac:dyDescent="0.35">
      <c r="B911" s="11" t="s">
        <v>1461</v>
      </c>
      <c r="C911" s="12" t="str">
        <f>VLOOKUP(B911,'Customer Names'!A$2:D$2336,3,0)</f>
        <v xml:space="preserve">  Jason M</v>
      </c>
      <c r="D911" s="12" cm="1">
        <f t="array" ref="D911:L911">_xlfn.XLOOKUP(B911,'Medical Examinations'!A$2:A$2336,'Medical Examinations'!B$2:J$2336)</f>
        <v>32.01</v>
      </c>
      <c r="E911" s="12">
        <v>5.08</v>
      </c>
      <c r="F911" s="12" t="str">
        <v>yes</v>
      </c>
      <c r="G911" s="12" t="str">
        <v>No</v>
      </c>
      <c r="H911" s="12" t="str">
        <v>No</v>
      </c>
      <c r="I911" s="12">
        <v>1</v>
      </c>
      <c r="J911" s="12" t="str">
        <v>No</v>
      </c>
      <c r="K911" s="12" t="str">
        <v>Obesity</v>
      </c>
      <c r="L911" s="12" t="str">
        <v>Normal</v>
      </c>
      <c r="M911" s="12" t="str" cm="1">
        <f t="array" ref="M911:R911">_xlfn.XLOOKUP(B911,'Hospitalisation Details'!A$2:A$2344,'Hospitalisation Details'!E$2:J$2344)</f>
        <v>29-Sep-1964</v>
      </c>
      <c r="N911" s="13">
        <v>11946.63</v>
      </c>
      <c r="O911" s="12" t="str">
        <v>tier - 3</v>
      </c>
      <c r="P911" s="12" t="str">
        <v>tier - 2</v>
      </c>
      <c r="Q911" s="12" t="str">
        <v>R1013</v>
      </c>
      <c r="R911" s="12">
        <v>58</v>
      </c>
      <c r="S911" s="12" t="str" cm="1">
        <f t="array" ref="S911">_xlfn.IFS(R911&lt;18,"Below 18",R911&lt;=29,"Young Adults",R911&lt;=44,"Adults",R911&lt;=59,"Middle-Aged Adults",R911&lt;=65,"Older Adults",R911&gt;65,"Above 65")</f>
        <v>Middle-Aged Adults</v>
      </c>
    </row>
    <row r="912" spans="2:19" ht="15.5" hidden="1" x14ac:dyDescent="0.35">
      <c r="B912" s="11" t="s">
        <v>1460</v>
      </c>
      <c r="C912" s="12" t="str">
        <f>VLOOKUP(B912,'Customer Names'!A$2:D$2336,3,0)</f>
        <v xml:space="preserve">  Floris</v>
      </c>
      <c r="D912" s="12" cm="1">
        <f t="array" ref="D912:L912">_xlfn.XLOOKUP(B912,'Medical Examinations'!A$2:A$2336,'Medical Examinations'!B$2:J$2336)</f>
        <v>33.630000000000003</v>
      </c>
      <c r="E912" s="12">
        <v>11.39</v>
      </c>
      <c r="F912" s="12" t="str">
        <v>No</v>
      </c>
      <c r="G912" s="12" t="str">
        <v>No</v>
      </c>
      <c r="H912" s="12" t="str">
        <v>No</v>
      </c>
      <c r="I912" s="12">
        <v>0</v>
      </c>
      <c r="J912" s="12" t="str">
        <v>No</v>
      </c>
      <c r="K912" s="12" t="str">
        <v>Obesity</v>
      </c>
      <c r="L912" s="12" t="str">
        <v>Diabetes</v>
      </c>
      <c r="M912" s="12" t="str" cm="1">
        <f t="array" ref="M912:R912">_xlfn.XLOOKUP(B912,'Hospitalisation Details'!A$2:A$2344,'Hospitalisation Details'!E$2:J$2344)</f>
        <v>1-Nov-1965</v>
      </c>
      <c r="N912" s="13">
        <v>11945.13</v>
      </c>
      <c r="O912" s="12" t="str">
        <v>tier - 3</v>
      </c>
      <c r="P912" s="12" t="str">
        <v>tier - 2</v>
      </c>
      <c r="Q912" s="12" t="str">
        <v>R1012</v>
      </c>
      <c r="R912" s="12">
        <v>57</v>
      </c>
      <c r="S912" s="12" t="str" cm="1">
        <f t="array" ref="S912">_xlfn.IFS(R912&lt;18,"Below 18",R912&lt;=29,"Young Adults",R912&lt;=44,"Adults",R912&lt;=59,"Middle-Aged Adults",R912&lt;=65,"Older Adults",R912&gt;65,"Above 65")</f>
        <v>Middle-Aged Adults</v>
      </c>
    </row>
    <row r="913" spans="2:19" ht="15.5" hidden="1" x14ac:dyDescent="0.35">
      <c r="B913" s="11" t="s">
        <v>1459</v>
      </c>
      <c r="C913" s="12" t="str">
        <f>VLOOKUP(B913,'Customer Names'!A$2:D$2336,3,0)</f>
        <v xml:space="preserve">  Marc</v>
      </c>
      <c r="D913" s="12" cm="1">
        <f t="array" ref="D913:L913">_xlfn.XLOOKUP(B913,'Medical Examinations'!A$2:A$2336,'Medical Examinations'!B$2:J$2336)</f>
        <v>34.865000000000002</v>
      </c>
      <c r="E913" s="12">
        <v>5.35</v>
      </c>
      <c r="F913" s="12" t="str">
        <v>yes</v>
      </c>
      <c r="G913" s="12" t="str">
        <v>No</v>
      </c>
      <c r="H913" s="12" t="str">
        <v>No</v>
      </c>
      <c r="I913" s="12">
        <v>1</v>
      </c>
      <c r="J913" s="12" t="str">
        <v>No</v>
      </c>
      <c r="K913" s="12" t="str">
        <v>Obesity</v>
      </c>
      <c r="L913" s="12" t="str">
        <v>Normal</v>
      </c>
      <c r="M913" s="12" t="str" cm="1">
        <f t="array" ref="M913:R913">_xlfn.XLOOKUP(B913,'Hospitalisation Details'!A$2:A$2344,'Hospitalisation Details'!E$2:J$2344)</f>
        <v>25-Dec-1964</v>
      </c>
      <c r="N913" s="13">
        <v>11944.59</v>
      </c>
      <c r="O913" s="12" t="str">
        <v>tier - 3</v>
      </c>
      <c r="P913" s="12" t="str">
        <v>tier - 2</v>
      </c>
      <c r="Q913" s="12" t="str">
        <v>R1016</v>
      </c>
      <c r="R913" s="12">
        <v>58</v>
      </c>
      <c r="S913" s="12" t="str" cm="1">
        <f t="array" ref="S913">_xlfn.IFS(R913&lt;18,"Below 18",R913&lt;=29,"Young Adults",R913&lt;=44,"Adults",R913&lt;=59,"Middle-Aged Adults",R913&lt;=65,"Older Adults",R913&gt;65,"Above 65")</f>
        <v>Middle-Aged Adults</v>
      </c>
    </row>
    <row r="914" spans="2:19" ht="15.5" hidden="1" x14ac:dyDescent="0.35">
      <c r="B914" s="11" t="s">
        <v>1458</v>
      </c>
      <c r="C914" s="12" t="str">
        <f>VLOOKUP(B914,'Customer Names'!A$2:D$2336,3,0)</f>
        <v xml:space="preserve">  Christopher</v>
      </c>
      <c r="D914" s="12" cm="1">
        <f t="array" ref="D914:L914">_xlfn.XLOOKUP(B914,'Medical Examinations'!A$2:A$2336,'Medical Examinations'!B$2:J$2336)</f>
        <v>43.11</v>
      </c>
      <c r="E914" s="12">
        <v>5.6</v>
      </c>
      <c r="F914" s="12" t="str">
        <v>No</v>
      </c>
      <c r="G914" s="12" t="str">
        <v>No</v>
      </c>
      <c r="H914" s="12" t="str">
        <v>No</v>
      </c>
      <c r="I914" s="12">
        <v>0</v>
      </c>
      <c r="J914" s="12" t="str">
        <v>No</v>
      </c>
      <c r="K914" s="12" t="str">
        <v>Obesity</v>
      </c>
      <c r="L914" s="12" t="str">
        <v>Normal</v>
      </c>
      <c r="M914" s="12" t="str" cm="1">
        <f t="array" ref="M914:R914">_xlfn.XLOOKUP(B914,'Hospitalisation Details'!A$2:A$2344,'Hospitalisation Details'!E$2:J$2344)</f>
        <v>19-Oct-1991</v>
      </c>
      <c r="N914" s="13">
        <v>11941.83</v>
      </c>
      <c r="O914" s="12" t="str">
        <v>tier - 3</v>
      </c>
      <c r="P914" s="12" t="str">
        <v>tier - 1</v>
      </c>
      <c r="Q914" s="12" t="str">
        <v>R1023</v>
      </c>
      <c r="R914" s="12">
        <v>31</v>
      </c>
      <c r="S914" s="12" t="str" cm="1">
        <f t="array" ref="S914">_xlfn.IFS(R914&lt;18,"Below 18",R914&lt;=29,"Young Adults",R914&lt;=44,"Adults",R914&lt;=59,"Middle-Aged Adults",R914&lt;=65,"Older Adults",R914&gt;65,"Above 65")</f>
        <v>Adults</v>
      </c>
    </row>
    <row r="915" spans="2:19" ht="15.5" hidden="1" x14ac:dyDescent="0.35">
      <c r="B915" s="11" t="s">
        <v>1457</v>
      </c>
      <c r="C915" s="12" t="str">
        <f>VLOOKUP(B915,'Customer Names'!A$2:D$2336,3,0)</f>
        <v xml:space="preserve">  Kevin</v>
      </c>
      <c r="D915" s="12" cm="1">
        <f t="array" ref="D915:L915">_xlfn.XLOOKUP(B915,'Medical Examinations'!A$2:A$2336,'Medical Examinations'!B$2:J$2336)</f>
        <v>30.305</v>
      </c>
      <c r="E915" s="12">
        <v>4.2699999999999996</v>
      </c>
      <c r="F915" s="12" t="str">
        <v>yes</v>
      </c>
      <c r="G915" s="12" t="str">
        <v>No</v>
      </c>
      <c r="H915" s="12" t="str">
        <v>No</v>
      </c>
      <c r="I915" s="12">
        <v>1</v>
      </c>
      <c r="J915" s="12" t="str">
        <v>No</v>
      </c>
      <c r="K915" s="12" t="str">
        <v>Overweight</v>
      </c>
      <c r="L915" s="12" t="str">
        <v>Normal</v>
      </c>
      <c r="M915" s="12" t="str" cm="1">
        <f t="array" ref="M915:R915">_xlfn.XLOOKUP(B915,'Hospitalisation Details'!A$2:A$2344,'Hospitalisation Details'!E$2:J$2344)</f>
        <v>2-Aug-1964</v>
      </c>
      <c r="N915" s="13">
        <v>11938.26</v>
      </c>
      <c r="O915" s="12" t="str">
        <v>tier - 3</v>
      </c>
      <c r="P915" s="12" t="str">
        <v>tier - 3</v>
      </c>
      <c r="Q915" s="12" t="str">
        <v>R1019</v>
      </c>
      <c r="R915" s="12">
        <v>58</v>
      </c>
      <c r="S915" s="12" t="str" cm="1">
        <f t="array" ref="S915">_xlfn.IFS(R915&lt;18,"Below 18",R915&lt;=29,"Young Adults",R915&lt;=44,"Adults",R915&lt;=59,"Middle-Aged Adults",R915&lt;=65,"Older Adults",R915&gt;65,"Above 65")</f>
        <v>Middle-Aged Adults</v>
      </c>
    </row>
    <row r="916" spans="2:19" ht="15.5" hidden="1" x14ac:dyDescent="0.35">
      <c r="B916" s="11" t="s">
        <v>1456</v>
      </c>
      <c r="C916" s="12" t="str">
        <f>VLOOKUP(B916,'Customer Names'!A$2:D$2336,3,0)</f>
        <v xml:space="preserve">  Aharon N</v>
      </c>
      <c r="D916" s="12" cm="1">
        <f t="array" ref="D916:L916">_xlfn.XLOOKUP(B916,'Medical Examinations'!A$2:A$2336,'Medical Examinations'!B$2:J$2336)</f>
        <v>25.175000000000001</v>
      </c>
      <c r="E916" s="12">
        <v>5.57</v>
      </c>
      <c r="F916" s="12" t="str">
        <v>yes</v>
      </c>
      <c r="G916" s="12" t="str">
        <v>No</v>
      </c>
      <c r="H916" s="12" t="str">
        <v>No</v>
      </c>
      <c r="I916" s="12">
        <v>1</v>
      </c>
      <c r="J916" s="12" t="str">
        <v>No</v>
      </c>
      <c r="K916" s="12" t="str">
        <v>Overweight</v>
      </c>
      <c r="L916" s="12" t="str">
        <v>Normal</v>
      </c>
      <c r="M916" s="12" t="str" cm="1">
        <f t="array" ref="M916:R916">_xlfn.XLOOKUP(B916,'Hospitalisation Details'!A$2:A$2344,'Hospitalisation Details'!E$2:J$2344)</f>
        <v>20-Dec-1964</v>
      </c>
      <c r="N916" s="13">
        <v>11931.13</v>
      </c>
      <c r="O916" s="12" t="str">
        <v>tier - 3</v>
      </c>
      <c r="P916" s="12" t="str">
        <v>tier - 1</v>
      </c>
      <c r="Q916" s="12" t="str">
        <v>R1019</v>
      </c>
      <c r="R916" s="12">
        <v>58</v>
      </c>
      <c r="S916" s="12" t="str" cm="1">
        <f t="array" ref="S916">_xlfn.IFS(R916&lt;18,"Below 18",R916&lt;=29,"Young Adults",R916&lt;=44,"Adults",R916&lt;=59,"Middle-Aged Adults",R916&lt;=65,"Older Adults",R916&gt;65,"Above 65")</f>
        <v>Middle-Aged Adults</v>
      </c>
    </row>
    <row r="917" spans="2:19" ht="15.5" hidden="1" x14ac:dyDescent="0.35">
      <c r="B917" s="11" t="s">
        <v>1455</v>
      </c>
      <c r="C917" s="12" t="str">
        <f>VLOOKUP(B917,'Customer Names'!A$2:D$2336,3,0)</f>
        <v xml:space="preserve">  Lawrence D</v>
      </c>
      <c r="D917" s="12" cm="1">
        <f t="array" ref="D917:L917">_xlfn.XLOOKUP(B917,'Medical Examinations'!A$2:A$2336,'Medical Examinations'!B$2:J$2336)</f>
        <v>26.8</v>
      </c>
      <c r="E917" s="12">
        <v>5.68</v>
      </c>
      <c r="F917" s="12" t="str">
        <v>yes</v>
      </c>
      <c r="G917" s="12" t="str">
        <v>No</v>
      </c>
      <c r="H917" s="12" t="str">
        <v>No</v>
      </c>
      <c r="I917" s="12">
        <v>1</v>
      </c>
      <c r="J917" s="12" t="str">
        <v>No</v>
      </c>
      <c r="K917" s="12" t="str">
        <v>Obesity</v>
      </c>
      <c r="L917" s="12" t="str">
        <v>Normal</v>
      </c>
      <c r="M917" s="12" t="str" cm="1">
        <f t="array" ref="M917:R917">_xlfn.XLOOKUP(B917,'Hospitalisation Details'!A$2:A$2344,'Hospitalisation Details'!E$2:J$2344)</f>
        <v>19-Nov-1964</v>
      </c>
      <c r="N917" s="13">
        <v>11918.2</v>
      </c>
      <c r="O917" s="12" t="str">
        <v>tier - 3</v>
      </c>
      <c r="P917" s="12" t="str">
        <v>tier - 1</v>
      </c>
      <c r="Q917" s="12" t="str">
        <v>R1021</v>
      </c>
      <c r="R917" s="12">
        <v>58</v>
      </c>
      <c r="S917" s="12" t="str" cm="1">
        <f t="array" ref="S917">_xlfn.IFS(R917&lt;18,"Below 18",R917&lt;=29,"Young Adults",R917&lt;=44,"Adults",R917&lt;=59,"Middle-Aged Adults",R917&lt;=65,"Older Adults",R917&gt;65,"Above 65")</f>
        <v>Middle-Aged Adults</v>
      </c>
    </row>
    <row r="918" spans="2:19" ht="15.5" hidden="1" x14ac:dyDescent="0.35">
      <c r="B918" s="11" t="s">
        <v>1454</v>
      </c>
      <c r="C918" s="12" t="str">
        <f>VLOOKUP(B918,'Customer Names'!A$2:D$2336,3,0)</f>
        <v xml:space="preserve">  Malcolm</v>
      </c>
      <c r="D918" s="12" cm="1">
        <f t="array" ref="D918:L918">_xlfn.XLOOKUP(B918,'Medical Examinations'!A$2:A$2336,'Medical Examinations'!B$2:J$2336)</f>
        <v>21.78</v>
      </c>
      <c r="E918" s="12">
        <v>5.3</v>
      </c>
      <c r="F918" s="12" t="str">
        <v>No</v>
      </c>
      <c r="G918" s="12" t="str">
        <v>yes</v>
      </c>
      <c r="H918" s="12" t="str">
        <v>No</v>
      </c>
      <c r="I918" s="12">
        <v>1</v>
      </c>
      <c r="J918" s="12" t="str">
        <v>No</v>
      </c>
      <c r="K918" s="12" t="str">
        <v>Normal Weight</v>
      </c>
      <c r="L918" s="12" t="str">
        <v>Normal</v>
      </c>
      <c r="M918" s="12" t="str" cm="1">
        <f t="array" ref="M918:R918">_xlfn.XLOOKUP(B918,'Hospitalisation Details'!A$2:A$2344,'Hospitalisation Details'!E$2:J$2344)</f>
        <v>2-Jun-2004</v>
      </c>
      <c r="N918" s="13">
        <v>11884.05</v>
      </c>
      <c r="O918" s="12" t="str">
        <v>tier - 3</v>
      </c>
      <c r="P918" s="12" t="str">
        <v>tier - 3</v>
      </c>
      <c r="Q918" s="12" t="str">
        <v>R1013</v>
      </c>
      <c r="R918" s="12">
        <v>19</v>
      </c>
      <c r="S918" s="12" t="str" cm="1">
        <f t="array" ref="S918">_xlfn.IFS(R918&lt;18,"Below 18",R918&lt;=29,"Young Adults",R918&lt;=44,"Adults",R918&lt;=59,"Middle-Aged Adults",R918&lt;=65,"Older Adults",R918&gt;65,"Above 65")</f>
        <v>Young Adults</v>
      </c>
    </row>
    <row r="919" spans="2:19" ht="15.5" hidden="1" x14ac:dyDescent="0.35">
      <c r="B919" s="11" t="s">
        <v>1453</v>
      </c>
      <c r="C919" s="12" t="str">
        <f>VLOOKUP(B919,'Customer Names'!A$2:D$2336,3,0)</f>
        <v xml:space="preserve">  Anna E</v>
      </c>
      <c r="D919" s="12" cm="1">
        <f t="array" ref="D919:L919">_xlfn.XLOOKUP(B919,'Medical Examinations'!A$2:A$2336,'Medical Examinations'!B$2:J$2336)</f>
        <v>30.14</v>
      </c>
      <c r="E919" s="12">
        <v>9.4499999999999993</v>
      </c>
      <c r="F919" s="12" t="str">
        <v>yes</v>
      </c>
      <c r="G919" s="12" t="str">
        <v>No</v>
      </c>
      <c r="H919" s="12" t="str">
        <v>No</v>
      </c>
      <c r="I919" s="12">
        <v>0</v>
      </c>
      <c r="J919" s="12" t="str">
        <v>No</v>
      </c>
      <c r="K919" s="12" t="str">
        <v>Normal Weight</v>
      </c>
      <c r="L919" s="12" t="str">
        <v>Diabetes</v>
      </c>
      <c r="M919" s="12" t="str" cm="1">
        <f t="array" ref="M919:R919">_xlfn.XLOOKUP(B919,'Hospitalisation Details'!A$2:A$2344,'Hospitalisation Details'!E$2:J$2344)</f>
        <v>29-Oct-1967</v>
      </c>
      <c r="N919" s="13">
        <v>11881.97</v>
      </c>
      <c r="O919" s="12" t="str">
        <v>tier - 3</v>
      </c>
      <c r="P919" s="12" t="str">
        <v>tier - 1</v>
      </c>
      <c r="Q919" s="12" t="str">
        <v>R1013</v>
      </c>
      <c r="R919" s="12">
        <v>55</v>
      </c>
      <c r="S919" s="12" t="str" cm="1">
        <f t="array" ref="S919">_xlfn.IFS(R919&lt;18,"Below 18",R919&lt;=29,"Young Adults",R919&lt;=44,"Adults",R919&lt;=59,"Middle-Aged Adults",R919&lt;=65,"Older Adults",R919&gt;65,"Above 65")</f>
        <v>Middle-Aged Adults</v>
      </c>
    </row>
    <row r="920" spans="2:19" ht="15.5" hidden="1" x14ac:dyDescent="0.35">
      <c r="B920" s="11" t="s">
        <v>1452</v>
      </c>
      <c r="C920" s="12" t="str">
        <f>VLOOKUP(B920,'Customer Names'!A$2:D$2336,3,0)</f>
        <v xml:space="preserve">  Jenny</v>
      </c>
      <c r="D920" s="12" cm="1">
        <f t="array" ref="D920:L920">_xlfn.XLOOKUP(B920,'Medical Examinations'!A$2:A$2336,'Medical Examinations'!B$2:J$2336)</f>
        <v>29.7</v>
      </c>
      <c r="E920" s="12">
        <v>6.79</v>
      </c>
      <c r="F920" s="12" t="str">
        <v>yes</v>
      </c>
      <c r="G920" s="12" t="str">
        <v>No</v>
      </c>
      <c r="H920" s="12" t="str">
        <v>No</v>
      </c>
      <c r="I920" s="12">
        <v>0</v>
      </c>
      <c r="J920" s="12" t="str">
        <v>No</v>
      </c>
      <c r="K920" s="12" t="str">
        <v>Obesity</v>
      </c>
      <c r="L920" s="12" t="str">
        <v>Diabetes</v>
      </c>
      <c r="M920" s="12" t="str" cm="1">
        <f t="array" ref="M920:R920">_xlfn.XLOOKUP(B920,'Hospitalisation Details'!A$2:A$2344,'Hospitalisation Details'!E$2:J$2344)</f>
        <v>14-Jul-1967</v>
      </c>
      <c r="N920" s="13">
        <v>11881.36</v>
      </c>
      <c r="O920" s="12" t="str">
        <v>tier - 3</v>
      </c>
      <c r="P920" s="12" t="str">
        <v>tier - 2</v>
      </c>
      <c r="Q920" s="12" t="str">
        <v>R1011</v>
      </c>
      <c r="R920" s="12">
        <v>55</v>
      </c>
      <c r="S920" s="12" t="str" cm="1">
        <f t="array" ref="S920">_xlfn.IFS(R920&lt;18,"Below 18",R920&lt;=29,"Young Adults",R920&lt;=44,"Adults",R920&lt;=59,"Middle-Aged Adults",R920&lt;=65,"Older Adults",R920&gt;65,"Above 65")</f>
        <v>Middle-Aged Adults</v>
      </c>
    </row>
    <row r="921" spans="2:19" ht="15.5" hidden="1" x14ac:dyDescent="0.35">
      <c r="B921" s="11" t="s">
        <v>1451</v>
      </c>
      <c r="C921" s="12" t="str">
        <f>VLOOKUP(B921,'Customer Names'!A$2:D$2336,3,0)</f>
        <v xml:space="preserve">  Melissa L</v>
      </c>
      <c r="D921" s="12" cm="1">
        <f t="array" ref="D921:L921">_xlfn.XLOOKUP(B921,'Medical Examinations'!A$2:A$2336,'Medical Examinations'!B$2:J$2336)</f>
        <v>32.395000000000003</v>
      </c>
      <c r="E921" s="12">
        <v>11.1</v>
      </c>
      <c r="F921" s="12" t="str">
        <v>yes</v>
      </c>
      <c r="G921" s="12" t="str">
        <v>No</v>
      </c>
      <c r="H921" s="12" t="str">
        <v>No</v>
      </c>
      <c r="I921" s="12">
        <v>0</v>
      </c>
      <c r="J921" s="12" t="str">
        <v>No</v>
      </c>
      <c r="K921" s="12" t="str">
        <v>Obesity</v>
      </c>
      <c r="L921" s="12" t="str">
        <v>Diabetes</v>
      </c>
      <c r="M921" s="12" t="str" cm="1">
        <f t="array" ref="M921:R921">_xlfn.XLOOKUP(B921,'Hospitalisation Details'!A$2:A$2344,'Hospitalisation Details'!E$2:J$2344)</f>
        <v>24-Aug-1967</v>
      </c>
      <c r="N921" s="13">
        <v>11879.1</v>
      </c>
      <c r="O921" s="12" t="str">
        <v>tier - 3</v>
      </c>
      <c r="P921" s="12" t="str">
        <v>tier - 3</v>
      </c>
      <c r="Q921" s="12" t="str">
        <v>R1024</v>
      </c>
      <c r="R921" s="12">
        <v>55</v>
      </c>
      <c r="S921" s="12" t="str" cm="1">
        <f t="array" ref="S921">_xlfn.IFS(R921&lt;18,"Below 18",R921&lt;=29,"Young Adults",R921&lt;=44,"Adults",R921&lt;=59,"Middle-Aged Adults",R921&lt;=65,"Older Adults",R921&gt;65,"Above 65")</f>
        <v>Middle-Aged Adults</v>
      </c>
    </row>
    <row r="922" spans="2:19" ht="15.5" hidden="1" x14ac:dyDescent="0.35">
      <c r="B922" s="11" t="s">
        <v>1450</v>
      </c>
      <c r="C922" s="12" t="str">
        <f>VLOOKUP(B922,'Customer Names'!A$2:D$2336,3,0)</f>
        <v xml:space="preserve">  Chia J</v>
      </c>
      <c r="D922" s="12" cm="1">
        <f t="array" ref="D922:L922">_xlfn.XLOOKUP(B922,'Medical Examinations'!A$2:A$2336,'Medical Examinations'!B$2:J$2336)</f>
        <v>36.64</v>
      </c>
      <c r="E922" s="12">
        <v>7.26</v>
      </c>
      <c r="F922" s="12" t="str">
        <v>No</v>
      </c>
      <c r="G922" s="12" t="str">
        <v>No</v>
      </c>
      <c r="H922" s="12" t="str">
        <v>No</v>
      </c>
      <c r="I922" s="12">
        <v>0</v>
      </c>
      <c r="J922" s="12" t="str">
        <v>No</v>
      </c>
      <c r="K922" s="12" t="str">
        <v>Underweight</v>
      </c>
      <c r="L922" s="12" t="str">
        <v>Diabetes</v>
      </c>
      <c r="M922" s="12" t="str" cm="1">
        <f t="array" ref="M922:R922">_xlfn.XLOOKUP(B922,'Hospitalisation Details'!A$2:A$2344,'Hospitalisation Details'!E$2:J$2344)</f>
        <v>7-Jul-1974</v>
      </c>
      <c r="N922" s="13">
        <v>11858.56</v>
      </c>
      <c r="O922" s="12" t="str">
        <v>tier - 3</v>
      </c>
      <c r="P922" s="12" t="str">
        <v>tier - 3</v>
      </c>
      <c r="Q922" s="12" t="str">
        <v>R1011</v>
      </c>
      <c r="R922" s="12">
        <v>48</v>
      </c>
      <c r="S922" s="12" t="str" cm="1">
        <f t="array" ref="S922">_xlfn.IFS(R922&lt;18,"Below 18",R922&lt;=29,"Young Adults",R922&lt;=44,"Adults",R922&lt;=59,"Middle-Aged Adults",R922&lt;=65,"Older Adults",R922&gt;65,"Above 65")</f>
        <v>Middle-Aged Adults</v>
      </c>
    </row>
    <row r="923" spans="2:19" ht="15.5" hidden="1" x14ac:dyDescent="0.35">
      <c r="B923" s="11" t="s">
        <v>1449</v>
      </c>
      <c r="C923" s="12" t="str">
        <f>VLOOKUP(B923,'Customer Names'!A$2:D$2336,3,0)</f>
        <v xml:space="preserve">  Laura A</v>
      </c>
      <c r="D923" s="12" cm="1">
        <f t="array" ref="D923:L923">_xlfn.XLOOKUP(B923,'Medical Examinations'!A$2:A$2336,'Medical Examinations'!B$2:J$2336)</f>
        <v>39.049999999999997</v>
      </c>
      <c r="E923" s="12">
        <v>5.27</v>
      </c>
      <c r="F923" s="12" t="str">
        <v>yes</v>
      </c>
      <c r="G923" s="12" t="str">
        <v>No</v>
      </c>
      <c r="H923" s="12" t="str">
        <v>No</v>
      </c>
      <c r="I923" s="12">
        <v>1</v>
      </c>
      <c r="J923" s="12" t="str">
        <v>No</v>
      </c>
      <c r="K923" s="12" t="str">
        <v>Obesity</v>
      </c>
      <c r="L923" s="12" t="str">
        <v>Normal</v>
      </c>
      <c r="M923" s="12" t="str" cm="1">
        <f t="array" ref="M923:R923">_xlfn.XLOOKUP(B923,'Hospitalisation Details'!A$2:A$2344,'Hospitalisation Details'!E$2:J$2344)</f>
        <v>29-Sep-1964</v>
      </c>
      <c r="N923" s="13">
        <v>11856.41</v>
      </c>
      <c r="O923" s="12" t="str">
        <v>tier - 3</v>
      </c>
      <c r="P923" s="12" t="str">
        <v>tier - 2</v>
      </c>
      <c r="Q923" s="12" t="str">
        <v>R1013</v>
      </c>
      <c r="R923" s="12">
        <v>58</v>
      </c>
      <c r="S923" s="12" t="str" cm="1">
        <f t="array" ref="S923">_xlfn.IFS(R923&lt;18,"Below 18",R923&lt;=29,"Young Adults",R923&lt;=44,"Adults",R923&lt;=59,"Middle-Aged Adults",R923&lt;=65,"Older Adults",R923&gt;65,"Above 65")</f>
        <v>Middle-Aged Adults</v>
      </c>
    </row>
    <row r="924" spans="2:19" ht="15.5" hidden="1" x14ac:dyDescent="0.35">
      <c r="B924" s="11" t="s">
        <v>1448</v>
      </c>
      <c r="C924" s="12" t="str">
        <f>VLOOKUP(B924,'Customer Names'!A$2:D$2336,3,0)</f>
        <v xml:space="preserve">  Aditi</v>
      </c>
      <c r="D924" s="12" cm="1">
        <f t="array" ref="D924:L924">_xlfn.XLOOKUP(B924,'Medical Examinations'!A$2:A$2336,'Medical Examinations'!B$2:J$2336)</f>
        <v>33.1</v>
      </c>
      <c r="E924" s="12">
        <v>5.46</v>
      </c>
      <c r="F924" s="12" t="str">
        <v>yes</v>
      </c>
      <c r="G924" s="12" t="str">
        <v>No</v>
      </c>
      <c r="H924" s="12" t="str">
        <v>No</v>
      </c>
      <c r="I924" s="12">
        <v>1</v>
      </c>
      <c r="J924" s="12" t="str">
        <v>No</v>
      </c>
      <c r="K924" s="12" t="str">
        <v>Overweight</v>
      </c>
      <c r="L924" s="12" t="str">
        <v>Normal</v>
      </c>
      <c r="M924" s="12" t="str" cm="1">
        <f t="array" ref="M924:R924">_xlfn.XLOOKUP(B924,'Hospitalisation Details'!A$2:A$2344,'Hospitalisation Details'!E$2:J$2344)</f>
        <v>27-Jun-1964</v>
      </c>
      <c r="N924" s="13">
        <v>11848.14</v>
      </c>
      <c r="O924" s="12" t="str">
        <v>tier - 3</v>
      </c>
      <c r="P924" s="12" t="str">
        <v>tier - 2</v>
      </c>
      <c r="Q924" s="12" t="str">
        <v>R1011</v>
      </c>
      <c r="R924" s="12">
        <v>58</v>
      </c>
      <c r="S924" s="12" t="str" cm="1">
        <f t="array" ref="S924">_xlfn.IFS(R924&lt;18,"Below 18",R924&lt;=29,"Young Adults",R924&lt;=44,"Adults",R924&lt;=59,"Middle-Aged Adults",R924&lt;=65,"Older Adults",R924&gt;65,"Above 65")</f>
        <v>Middle-Aged Adults</v>
      </c>
    </row>
    <row r="925" spans="2:19" ht="15.5" hidden="1" x14ac:dyDescent="0.35">
      <c r="B925" s="11" t="s">
        <v>1447</v>
      </c>
      <c r="C925" s="12" t="str">
        <f>VLOOKUP(B925,'Customer Names'!A$2:D$2336,3,0)</f>
        <v xml:space="preserve">  Leah A</v>
      </c>
      <c r="D925" s="12" cm="1">
        <f t="array" ref="D925:L925">_xlfn.XLOOKUP(B925,'Medical Examinations'!A$2:A$2336,'Medical Examinations'!B$2:J$2336)</f>
        <v>31.824999999999999</v>
      </c>
      <c r="E925" s="12">
        <v>8.1300000000000008</v>
      </c>
      <c r="F925" s="12" t="str">
        <v>No</v>
      </c>
      <c r="G925" s="12" t="str">
        <v>No</v>
      </c>
      <c r="H925" s="12" t="str">
        <v>No</v>
      </c>
      <c r="I925" s="12">
        <v>0</v>
      </c>
      <c r="J925" s="12" t="str">
        <v>No</v>
      </c>
      <c r="K925" s="12" t="str">
        <v>Obesity</v>
      </c>
      <c r="L925" s="12" t="str">
        <v>Diabetes</v>
      </c>
      <c r="M925" s="12" t="str" cm="1">
        <f t="array" ref="M925:R925">_xlfn.XLOOKUP(B925,'Hospitalisation Details'!A$2:A$2344,'Hospitalisation Details'!E$2:J$2344)</f>
        <v>10-Nov-1965</v>
      </c>
      <c r="N925" s="13">
        <v>11842.62</v>
      </c>
      <c r="O925" s="12" t="str">
        <v>tier - 3</v>
      </c>
      <c r="P925" s="12" t="str">
        <v>tier - 3</v>
      </c>
      <c r="Q925" s="12" t="str">
        <v>R1012</v>
      </c>
      <c r="R925" s="12">
        <v>57</v>
      </c>
      <c r="S925" s="12" t="str" cm="1">
        <f t="array" ref="S925">_xlfn.IFS(R925&lt;18,"Below 18",R925&lt;=29,"Young Adults",R925&lt;=44,"Adults",R925&lt;=59,"Middle-Aged Adults",R925&lt;=65,"Older Adults",R925&gt;65,"Above 65")</f>
        <v>Middle-Aged Adults</v>
      </c>
    </row>
    <row r="926" spans="2:19" ht="15.5" hidden="1" x14ac:dyDescent="0.35">
      <c r="B926" s="11" t="s">
        <v>1446</v>
      </c>
      <c r="C926" s="12" t="str">
        <f>VLOOKUP(B926,'Customer Names'!A$2:D$2336,3,0)</f>
        <v xml:space="preserve">  Marianne</v>
      </c>
      <c r="D926" s="12" cm="1">
        <f t="array" ref="D926:L926">_xlfn.XLOOKUP(B926,'Medical Examinations'!A$2:A$2336,'Medical Examinations'!B$2:J$2336)</f>
        <v>29</v>
      </c>
      <c r="E926" s="12">
        <v>4.25</v>
      </c>
      <c r="F926" s="12" t="str">
        <v>yes</v>
      </c>
      <c r="G926" s="12" t="str">
        <v>No</v>
      </c>
      <c r="H926" s="12" t="str">
        <v>No</v>
      </c>
      <c r="I926" s="12">
        <v>1</v>
      </c>
      <c r="J926" s="12" t="str">
        <v>No</v>
      </c>
      <c r="K926" s="12" t="str">
        <v>Overweight</v>
      </c>
      <c r="L926" s="12" t="str">
        <v>Normal</v>
      </c>
      <c r="M926" s="12" t="str" cm="1">
        <f t="array" ref="M926:R926">_xlfn.XLOOKUP(B926,'Hospitalisation Details'!A$2:A$2344,'Hospitalisation Details'!E$2:J$2344)</f>
        <v>11-Jul-1964</v>
      </c>
      <c r="N926" s="13">
        <v>11842.44</v>
      </c>
      <c r="O926" s="12" t="str">
        <v>tier - 3</v>
      </c>
      <c r="P926" s="12" t="str">
        <v>tier - 2</v>
      </c>
      <c r="Q926" s="12" t="str">
        <v>R1011</v>
      </c>
      <c r="R926" s="12">
        <v>58</v>
      </c>
      <c r="S926" s="12" t="str" cm="1">
        <f t="array" ref="S926">_xlfn.IFS(R926&lt;18,"Below 18",R926&lt;=29,"Young Adults",R926&lt;=44,"Adults",R926&lt;=59,"Middle-Aged Adults",R926&lt;=65,"Older Adults",R926&gt;65,"Above 65")</f>
        <v>Middle-Aged Adults</v>
      </c>
    </row>
    <row r="927" spans="2:19" ht="15.5" hidden="1" x14ac:dyDescent="0.35">
      <c r="B927" s="11" t="s">
        <v>1445</v>
      </c>
      <c r="C927" s="12" t="str">
        <f>VLOOKUP(B927,'Customer Names'!A$2:D$2336,3,0)</f>
        <v xml:space="preserve">  Carla</v>
      </c>
      <c r="D927" s="12" cm="1">
        <f t="array" ref="D927:L927">_xlfn.XLOOKUP(B927,'Medical Examinations'!A$2:A$2336,'Medical Examinations'!B$2:J$2336)</f>
        <v>30.495000000000001</v>
      </c>
      <c r="E927" s="12">
        <v>8.68</v>
      </c>
      <c r="F927" s="12" t="str">
        <v>No</v>
      </c>
      <c r="G927" s="12" t="str">
        <v>No</v>
      </c>
      <c r="H927" s="12" t="str">
        <v>No</v>
      </c>
      <c r="I927" s="12">
        <v>0</v>
      </c>
      <c r="J927" s="12" t="str">
        <v>No</v>
      </c>
      <c r="K927" s="12" t="str">
        <v>Obesity</v>
      </c>
      <c r="L927" s="12" t="str">
        <v>Diabetes</v>
      </c>
      <c r="M927" s="12" t="str" cm="1">
        <f t="array" ref="M927:R927">_xlfn.XLOOKUP(B927,'Hospitalisation Details'!A$2:A$2344,'Hospitalisation Details'!E$2:J$2344)</f>
        <v>25-Sep-1965</v>
      </c>
      <c r="N927" s="13">
        <v>11840.78</v>
      </c>
      <c r="O927" s="12" t="str">
        <v>tier - 3</v>
      </c>
      <c r="P927" s="12" t="str">
        <v>tier - 2</v>
      </c>
      <c r="Q927" s="12" t="str">
        <v>R1012</v>
      </c>
      <c r="R927" s="12">
        <v>57</v>
      </c>
      <c r="S927" s="12" t="str" cm="1">
        <f t="array" ref="S927">_xlfn.IFS(R927&lt;18,"Below 18",R927&lt;=29,"Young Adults",R927&lt;=44,"Adults",R927&lt;=59,"Middle-Aged Adults",R927&lt;=65,"Older Adults",R927&gt;65,"Above 65")</f>
        <v>Middle-Aged Adults</v>
      </c>
    </row>
    <row r="928" spans="2:19" ht="15.5" hidden="1" x14ac:dyDescent="0.35">
      <c r="B928" s="11" t="s">
        <v>1444</v>
      </c>
      <c r="C928" s="12" t="str">
        <f>VLOOKUP(B928,'Customer Names'!A$2:D$2336,3,0)</f>
        <v xml:space="preserve">  Oksana</v>
      </c>
      <c r="D928" s="12" cm="1">
        <f t="array" ref="D928:L928">_xlfn.XLOOKUP(B928,'Medical Examinations'!A$2:A$2336,'Medical Examinations'!B$2:J$2336)</f>
        <v>25.2</v>
      </c>
      <c r="E928" s="12">
        <v>6.25</v>
      </c>
      <c r="F928" s="12" t="str">
        <v>yes</v>
      </c>
      <c r="G928" s="12" t="str">
        <v>No</v>
      </c>
      <c r="H928" s="12" t="str">
        <v>No</v>
      </c>
      <c r="I928" s="12">
        <v>1</v>
      </c>
      <c r="J928" s="12" t="str">
        <v>No</v>
      </c>
      <c r="K928" s="12" t="str">
        <v>Obesity</v>
      </c>
      <c r="L928" s="12" t="str">
        <v>Pre-Diabetes</v>
      </c>
      <c r="M928" s="12" t="str" cm="1">
        <f t="array" ref="M928:R928">_xlfn.XLOOKUP(B928,'Hospitalisation Details'!A$2:A$2344,'Hospitalisation Details'!E$2:J$2344)</f>
        <v>11-Sep-1964</v>
      </c>
      <c r="N928" s="13">
        <v>11837.16</v>
      </c>
      <c r="O928" s="12" t="str">
        <v>tier - 3</v>
      </c>
      <c r="P928" s="12" t="str">
        <v>tier - 3</v>
      </c>
      <c r="Q928" s="12" t="str">
        <v>R1011</v>
      </c>
      <c r="R928" s="12">
        <v>58</v>
      </c>
      <c r="S928" s="12" t="str" cm="1">
        <f t="array" ref="S928">_xlfn.IFS(R928&lt;18,"Below 18",R928&lt;=29,"Young Adults",R928&lt;=44,"Adults",R928&lt;=59,"Middle-Aged Adults",R928&lt;=65,"Older Adults",R928&gt;65,"Above 65")</f>
        <v>Middle-Aged Adults</v>
      </c>
    </row>
    <row r="929" spans="2:19" ht="15.5" hidden="1" x14ac:dyDescent="0.35">
      <c r="B929" s="11" t="s">
        <v>1443</v>
      </c>
      <c r="C929" s="12" t="str">
        <f>VLOOKUP(B929,'Customer Names'!A$2:D$2336,3,0)</f>
        <v xml:space="preserve">  Rebecca B</v>
      </c>
      <c r="D929" s="12" cm="1">
        <f t="array" ref="D929:L929">_xlfn.XLOOKUP(B929,'Medical Examinations'!A$2:A$2336,'Medical Examinations'!B$2:J$2336)</f>
        <v>22.77</v>
      </c>
      <c r="E929" s="12">
        <v>4.47</v>
      </c>
      <c r="F929" s="12" t="str">
        <v>yes</v>
      </c>
      <c r="G929" s="12" t="str">
        <v>No</v>
      </c>
      <c r="H929" s="12" t="str">
        <v>No</v>
      </c>
      <c r="I929" s="12">
        <v>1</v>
      </c>
      <c r="J929" s="12" t="str">
        <v>No</v>
      </c>
      <c r="K929" s="12" t="str">
        <v>Overweight</v>
      </c>
      <c r="L929" s="12" t="str">
        <v>Normal</v>
      </c>
      <c r="M929" s="12" t="str" cm="1">
        <f t="array" ref="M929:R929">_xlfn.XLOOKUP(B929,'Hospitalisation Details'!A$2:A$2344,'Hospitalisation Details'!E$2:J$2344)</f>
        <v>27-Jun-1964</v>
      </c>
      <c r="N929" s="13">
        <v>11833.78</v>
      </c>
      <c r="O929" s="12" t="str">
        <v>tier - 3</v>
      </c>
      <c r="P929" s="12" t="str">
        <v>tier - 3</v>
      </c>
      <c r="Q929" s="12" t="str">
        <v>R1013</v>
      </c>
      <c r="R929" s="12">
        <v>58</v>
      </c>
      <c r="S929" s="12" t="str" cm="1">
        <f t="array" ref="S929">_xlfn.IFS(R929&lt;18,"Below 18",R929&lt;=29,"Young Adults",R929&lt;=44,"Adults",R929&lt;=59,"Middle-Aged Adults",R929&lt;=65,"Older Adults",R929&gt;65,"Above 65")</f>
        <v>Middle-Aged Adults</v>
      </c>
    </row>
    <row r="930" spans="2:19" ht="15.5" hidden="1" x14ac:dyDescent="0.35">
      <c r="B930" s="11" t="s">
        <v>1442</v>
      </c>
      <c r="C930" s="12" t="str">
        <f>VLOOKUP(B930,'Customer Names'!A$2:D$2336,3,0)</f>
        <v xml:space="preserve">  Maria A</v>
      </c>
      <c r="D930" s="12" cm="1">
        <f t="array" ref="D930:L930">_xlfn.XLOOKUP(B930,'Medical Examinations'!A$2:A$2336,'Medical Examinations'!B$2:J$2336)</f>
        <v>23.18</v>
      </c>
      <c r="E930" s="12">
        <v>8.31</v>
      </c>
      <c r="F930" s="12" t="str">
        <v>No</v>
      </c>
      <c r="G930" s="12" t="str">
        <v>No</v>
      </c>
      <c r="H930" s="12" t="str">
        <v>No</v>
      </c>
      <c r="I930" s="12">
        <v>0</v>
      </c>
      <c r="J930" s="12" t="str">
        <v>No</v>
      </c>
      <c r="K930" s="12" t="str">
        <v>Overweight</v>
      </c>
      <c r="L930" s="12" t="str">
        <v>Diabetes</v>
      </c>
      <c r="M930" s="12" t="str" cm="1">
        <f t="array" ref="M930:R930">_xlfn.XLOOKUP(B930,'Hospitalisation Details'!A$2:A$2344,'Hospitalisation Details'!E$2:J$2344)</f>
        <v>3-Oct-1965</v>
      </c>
      <c r="N930" s="13">
        <v>11830.61</v>
      </c>
      <c r="O930" s="12" t="str">
        <v>tier - 3</v>
      </c>
      <c r="P930" s="12" t="str">
        <v>tier - 1</v>
      </c>
      <c r="Q930" s="12" t="str">
        <v>R1012</v>
      </c>
      <c r="R930" s="12">
        <v>57</v>
      </c>
      <c r="S930" s="12" t="str" cm="1">
        <f t="array" ref="S930">_xlfn.IFS(R930&lt;18,"Below 18",R930&lt;=29,"Young Adults",R930&lt;=44,"Adults",R930&lt;=59,"Middle-Aged Adults",R930&lt;=65,"Older Adults",R930&gt;65,"Above 65")</f>
        <v>Middle-Aged Adults</v>
      </c>
    </row>
    <row r="931" spans="2:19" ht="15.5" hidden="1" x14ac:dyDescent="0.35">
      <c r="B931" s="11" t="s">
        <v>1441</v>
      </c>
      <c r="C931" s="12" t="str">
        <f>VLOOKUP(B931,'Customer Names'!A$2:D$2336,3,0)</f>
        <v xml:space="preserve">  Lisa M</v>
      </c>
      <c r="D931" s="12" cm="1">
        <f t="array" ref="D931:L931">_xlfn.XLOOKUP(B931,'Medical Examinations'!A$2:A$2336,'Medical Examinations'!B$2:J$2336)</f>
        <v>35.409999999999997</v>
      </c>
      <c r="E931" s="12">
        <v>5.68</v>
      </c>
      <c r="F931" s="12" t="str">
        <v>No</v>
      </c>
      <c r="G931" s="12" t="str">
        <v>No</v>
      </c>
      <c r="H931" s="12" t="str">
        <v>No</v>
      </c>
      <c r="I931" s="12">
        <v>0</v>
      </c>
      <c r="J931" s="12" t="str">
        <v>No</v>
      </c>
      <c r="K931" s="12" t="str">
        <v>Overweight</v>
      </c>
      <c r="L931" s="12" t="str">
        <v>Normal</v>
      </c>
      <c r="M931" s="12" t="str" cm="1">
        <f t="array" ref="M931:R931">_xlfn.XLOOKUP(B931,'Hospitalisation Details'!A$2:A$2344,'Hospitalisation Details'!E$2:J$2344)</f>
        <v>20-Nov-1982</v>
      </c>
      <c r="N931" s="13">
        <v>11773.06</v>
      </c>
      <c r="O931" s="12" t="str">
        <v>tier - 3</v>
      </c>
      <c r="P931" s="12" t="str">
        <v>tier - 3</v>
      </c>
      <c r="Q931" s="12" t="str">
        <v>R1026</v>
      </c>
      <c r="R931" s="12">
        <v>40</v>
      </c>
      <c r="S931" s="12" t="str" cm="1">
        <f t="array" ref="S931">_xlfn.IFS(R931&lt;18,"Below 18",R931&lt;=29,"Young Adults",R931&lt;=44,"Adults",R931&lt;=59,"Middle-Aged Adults",R931&lt;=65,"Older Adults",R931&gt;65,"Above 65")</f>
        <v>Adults</v>
      </c>
    </row>
    <row r="932" spans="2:19" ht="15.5" hidden="1" x14ac:dyDescent="0.35">
      <c r="B932" s="11" t="s">
        <v>1440</v>
      </c>
      <c r="C932" s="12" t="str">
        <f>VLOOKUP(B932,'Customer Names'!A$2:D$2336,3,0)</f>
        <v xml:space="preserve">  Steve Jr</v>
      </c>
      <c r="D932" s="12" cm="1">
        <f t="array" ref="D932:L932">_xlfn.XLOOKUP(B932,'Medical Examinations'!A$2:A$2336,'Medical Examinations'!B$2:J$2336)</f>
        <v>32.11</v>
      </c>
      <c r="E932" s="12">
        <v>4.75</v>
      </c>
      <c r="F932" s="12" t="str">
        <v>yes</v>
      </c>
      <c r="G932" s="12" t="str">
        <v>No</v>
      </c>
      <c r="H932" s="12" t="str">
        <v>No</v>
      </c>
      <c r="I932" s="12">
        <v>2</v>
      </c>
      <c r="J932" s="12" t="str">
        <v>No</v>
      </c>
      <c r="K932" s="12" t="str">
        <v>Normal Weight</v>
      </c>
      <c r="L932" s="12" t="str">
        <v>Normal</v>
      </c>
      <c r="M932" s="12" t="str" cm="1">
        <f t="array" ref="M932:R932">_xlfn.XLOOKUP(B932,'Hospitalisation Details'!A$2:A$2344,'Hospitalisation Details'!E$2:J$2344)</f>
        <v>25-Jul-1966</v>
      </c>
      <c r="N932" s="13">
        <v>11763</v>
      </c>
      <c r="O932" s="12" t="str">
        <v>tier - 3</v>
      </c>
      <c r="P932" s="12" t="str">
        <v>tier - 3</v>
      </c>
      <c r="Q932" s="12" t="str">
        <v>R1016</v>
      </c>
      <c r="R932" s="12">
        <v>56</v>
      </c>
      <c r="S932" s="12" t="str" cm="1">
        <f t="array" ref="S932">_xlfn.IFS(R932&lt;18,"Below 18",R932&lt;=29,"Young Adults",R932&lt;=44,"Adults",R932&lt;=59,"Middle-Aged Adults",R932&lt;=65,"Older Adults",R932&gt;65,"Above 65")</f>
        <v>Middle-Aged Adults</v>
      </c>
    </row>
    <row r="933" spans="2:19" ht="15.5" hidden="1" x14ac:dyDescent="0.35">
      <c r="B933" s="11" t="s">
        <v>1439</v>
      </c>
      <c r="C933" s="12" t="str">
        <f>VLOOKUP(B933,'Customer Names'!A$2:D$2336,3,0)</f>
        <v xml:space="preserve">  Tiffany</v>
      </c>
      <c r="D933" s="12" cm="1">
        <f t="array" ref="D933:L933">_xlfn.XLOOKUP(B933,'Medical Examinations'!A$2:A$2336,'Medical Examinations'!B$2:J$2336)</f>
        <v>34.479999999999997</v>
      </c>
      <c r="E933" s="12">
        <v>6.31</v>
      </c>
      <c r="F933" s="12" t="str">
        <v>No</v>
      </c>
      <c r="G933" s="12" t="str">
        <v>No</v>
      </c>
      <c r="H933" s="12" t="str">
        <v>Yes</v>
      </c>
      <c r="I933" s="12">
        <v>1</v>
      </c>
      <c r="J933" s="12" t="str">
        <v>No</v>
      </c>
      <c r="K933" s="12" t="str">
        <v>Obesity</v>
      </c>
      <c r="L933" s="12" t="str">
        <v>Pre-Diabetes</v>
      </c>
      <c r="M933" s="12" t="str" cm="1">
        <f t="array" ref="M933:R933">_xlfn.XLOOKUP(B933,'Hospitalisation Details'!A$2:A$2344,'Hospitalisation Details'!E$2:J$2344)</f>
        <v>6-Nov-1979</v>
      </c>
      <c r="N933" s="13">
        <v>11752.68</v>
      </c>
      <c r="O933" s="12" t="str">
        <v>tier - 3</v>
      </c>
      <c r="P933" s="12" t="str">
        <v>tier - 1</v>
      </c>
      <c r="Q933" s="12" t="str">
        <v>R1026</v>
      </c>
      <c r="R933" s="12">
        <v>43</v>
      </c>
      <c r="S933" s="12" t="str" cm="1">
        <f t="array" ref="S933">_xlfn.IFS(R933&lt;18,"Below 18",R933&lt;=29,"Young Adults",R933&lt;=44,"Adults",R933&lt;=59,"Middle-Aged Adults",R933&lt;=65,"Older Adults",R933&gt;65,"Above 65")</f>
        <v>Adults</v>
      </c>
    </row>
    <row r="934" spans="2:19" ht="15.5" hidden="1" x14ac:dyDescent="0.35">
      <c r="B934" s="11" t="s">
        <v>1438</v>
      </c>
      <c r="C934" s="12" t="str">
        <f>VLOOKUP(B934,'Customer Names'!A$2:D$2336,3,0)</f>
        <v xml:space="preserve">  Greg</v>
      </c>
      <c r="D934" s="12" cm="1">
        <f t="array" ref="D934:L934">_xlfn.XLOOKUP(B934,'Medical Examinations'!A$2:A$2336,'Medical Examinations'!B$2:J$2336)</f>
        <v>34.39</v>
      </c>
      <c r="E934" s="12">
        <v>6.28</v>
      </c>
      <c r="F934" s="12" t="str">
        <v>yes</v>
      </c>
      <c r="G934" s="12" t="str">
        <v>No</v>
      </c>
      <c r="H934" s="12" t="str">
        <v>No</v>
      </c>
      <c r="I934" s="12">
        <v>1</v>
      </c>
      <c r="J934" s="12" t="str">
        <v>No</v>
      </c>
      <c r="K934" s="12" t="str">
        <v>Obesity</v>
      </c>
      <c r="L934" s="12" t="str">
        <v>Pre-Diabetes</v>
      </c>
      <c r="M934" s="12" t="str" cm="1">
        <f t="array" ref="M934:R934">_xlfn.XLOOKUP(B934,'Hospitalisation Details'!A$2:A$2344,'Hospitalisation Details'!E$2:J$2344)</f>
        <v>2-Dec-1964</v>
      </c>
      <c r="N934" s="13">
        <v>11743.93</v>
      </c>
      <c r="O934" s="12" t="str">
        <v>tier - 3</v>
      </c>
      <c r="P934" s="12" t="str">
        <v>tier - 1</v>
      </c>
      <c r="Q934" s="12" t="str">
        <v>R1012</v>
      </c>
      <c r="R934" s="12">
        <v>58</v>
      </c>
      <c r="S934" s="12" t="str" cm="1">
        <f t="array" ref="S934">_xlfn.IFS(R934&lt;18,"Below 18",R934&lt;=29,"Young Adults",R934&lt;=44,"Adults",R934&lt;=59,"Middle-Aged Adults",R934&lt;=65,"Older Adults",R934&gt;65,"Above 65")</f>
        <v>Middle-Aged Adults</v>
      </c>
    </row>
    <row r="935" spans="2:19" ht="15.5" hidden="1" x14ac:dyDescent="0.35">
      <c r="B935" s="11" t="s">
        <v>1437</v>
      </c>
      <c r="C935" s="12" t="str">
        <f>VLOOKUP(B935,'Customer Names'!A$2:D$2336,3,0)</f>
        <v xml:space="preserve">  Dale</v>
      </c>
      <c r="D935" s="12" cm="1">
        <f t="array" ref="D935:L935">_xlfn.XLOOKUP(B935,'Medical Examinations'!A$2:A$2336,'Medical Examinations'!B$2:J$2336)</f>
        <v>26.4</v>
      </c>
      <c r="E935" s="12">
        <v>9.2899999999999991</v>
      </c>
      <c r="F935" s="12" t="str">
        <v>yes</v>
      </c>
      <c r="G935" s="12" t="str">
        <v>No</v>
      </c>
      <c r="H935" s="12" t="str">
        <v>Yes</v>
      </c>
      <c r="I935" s="12">
        <v>1</v>
      </c>
      <c r="J935" s="12" t="str">
        <v>No</v>
      </c>
      <c r="K935" s="12" t="str">
        <v>Normal Weight</v>
      </c>
      <c r="L935" s="12" t="str">
        <v>Diabetes</v>
      </c>
      <c r="M935" s="12" t="str" cm="1">
        <f t="array" ref="M935:R935">_xlfn.XLOOKUP(B935,'Hospitalisation Details'!A$2:A$2344,'Hospitalisation Details'!E$2:J$2344)</f>
        <v>9-Jun-1963</v>
      </c>
      <c r="N935" s="13">
        <v>11743.3</v>
      </c>
      <c r="O935" s="12" t="str">
        <v>tier - 3</v>
      </c>
      <c r="P935" s="12" t="str">
        <v>tier - 3</v>
      </c>
      <c r="Q935" s="12" t="str">
        <v>R1013</v>
      </c>
      <c r="R935" s="12">
        <v>59</v>
      </c>
      <c r="S935" s="12" t="str" cm="1">
        <f t="array" ref="S935">_xlfn.IFS(R935&lt;18,"Below 18",R935&lt;=29,"Young Adults",R935&lt;=44,"Adults",R935&lt;=59,"Middle-Aged Adults",R935&lt;=65,"Older Adults",R935&gt;65,"Above 65")</f>
        <v>Middle-Aged Adults</v>
      </c>
    </row>
    <row r="936" spans="2:19" ht="15.5" hidden="1" x14ac:dyDescent="0.35">
      <c r="B936" s="11" t="s">
        <v>1436</v>
      </c>
      <c r="C936" s="12" t="str">
        <f>VLOOKUP(B936,'Customer Names'!A$2:D$2336,3,0)</f>
        <v xml:space="preserve">  Brittany A</v>
      </c>
      <c r="D936" s="12" cm="1">
        <f t="array" ref="D936:L936">_xlfn.XLOOKUP(B936,'Medical Examinations'!A$2:A$2336,'Medical Examinations'!B$2:J$2336)</f>
        <v>28.1</v>
      </c>
      <c r="E936" s="12">
        <v>5.79</v>
      </c>
      <c r="F936" s="12" t="str">
        <v>yes</v>
      </c>
      <c r="G936" s="12" t="str">
        <v>No</v>
      </c>
      <c r="H936" s="12" t="str">
        <v>Yes</v>
      </c>
      <c r="I936" s="12">
        <v>1</v>
      </c>
      <c r="J936" s="12" t="str">
        <v>No</v>
      </c>
      <c r="K936" s="12" t="str">
        <v>Normal Weight</v>
      </c>
      <c r="L936" s="12" t="str">
        <v>Pre-Diabetes</v>
      </c>
      <c r="M936" s="12" t="str" cm="1">
        <f t="array" ref="M936:R936">_xlfn.XLOOKUP(B936,'Hospitalisation Details'!A$2:A$2344,'Hospitalisation Details'!E$2:J$2344)</f>
        <v>12-Nov-1969</v>
      </c>
      <c r="N936" s="13">
        <v>11741.73</v>
      </c>
      <c r="O936" s="12" t="str">
        <v>tier - 3</v>
      </c>
      <c r="P936" s="12" t="str">
        <v>tier - 1</v>
      </c>
      <c r="Q936" s="12" t="str">
        <v>R1011</v>
      </c>
      <c r="R936" s="12">
        <v>53</v>
      </c>
      <c r="S936" s="12" t="str" cm="1">
        <f t="array" ref="S936">_xlfn.IFS(R936&lt;18,"Below 18",R936&lt;=29,"Young Adults",R936&lt;=44,"Adults",R936&lt;=59,"Middle-Aged Adults",R936&lt;=65,"Older Adults",R936&gt;65,"Above 65")</f>
        <v>Middle-Aged Adults</v>
      </c>
    </row>
    <row r="937" spans="2:19" ht="15.5" hidden="1" x14ac:dyDescent="0.35">
      <c r="B937" s="11" t="s">
        <v>1435</v>
      </c>
      <c r="C937" s="12" t="str">
        <f>VLOOKUP(B937,'Customer Names'!A$2:D$2336,3,0)</f>
        <v xml:space="preserve">  Robert S</v>
      </c>
      <c r="D937" s="12" cm="1">
        <f t="array" ref="D937:L937">_xlfn.XLOOKUP(B937,'Medical Examinations'!A$2:A$2336,'Medical Examinations'!B$2:J$2336)</f>
        <v>27</v>
      </c>
      <c r="E937" s="12">
        <v>4.54</v>
      </c>
      <c r="F937" s="12" t="str">
        <v>yes</v>
      </c>
      <c r="G937" s="12" t="str">
        <v>No</v>
      </c>
      <c r="H937" s="12" t="str">
        <v>No</v>
      </c>
      <c r="I937" s="12">
        <v>1</v>
      </c>
      <c r="J937" s="12" t="str">
        <v>No</v>
      </c>
      <c r="K937" s="12" t="str">
        <v>Obesity</v>
      </c>
      <c r="L937" s="12" t="str">
        <v>Normal</v>
      </c>
      <c r="M937" s="12" t="str" cm="1">
        <f t="array" ref="M937:R937">_xlfn.XLOOKUP(B937,'Hospitalisation Details'!A$2:A$2344,'Hospitalisation Details'!E$2:J$2344)</f>
        <v>5-Sep-1988</v>
      </c>
      <c r="N937" s="13">
        <v>11737.85</v>
      </c>
      <c r="O937" s="12" t="str">
        <v>tier - 3</v>
      </c>
      <c r="P937" s="12" t="str">
        <v>tier - 1</v>
      </c>
      <c r="Q937" s="12" t="str">
        <v>R1011</v>
      </c>
      <c r="R937" s="12">
        <v>34</v>
      </c>
      <c r="S937" s="12" t="str" cm="1">
        <f t="array" ref="S937">_xlfn.IFS(R937&lt;18,"Below 18",R937&lt;=29,"Young Adults",R937&lt;=44,"Adults",R937&lt;=59,"Middle-Aged Adults",R937&lt;=65,"Older Adults",R937&gt;65,"Above 65")</f>
        <v>Adults</v>
      </c>
    </row>
    <row r="938" spans="2:19" ht="15.5" hidden="1" x14ac:dyDescent="0.35">
      <c r="B938" s="11" t="s">
        <v>1434</v>
      </c>
      <c r="C938" s="12" t="str">
        <f>VLOOKUP(B938,'Customer Names'!A$2:D$2336,3,0)</f>
        <v xml:space="preserve">  Cameron</v>
      </c>
      <c r="D938" s="12" cm="1">
        <f t="array" ref="D938:L938">_xlfn.XLOOKUP(B938,'Medical Examinations'!A$2:A$2336,'Medical Examinations'!B$2:J$2336)</f>
        <v>28.594999999999999</v>
      </c>
      <c r="E938" s="12">
        <v>4.68</v>
      </c>
      <c r="F938" s="12" t="str">
        <v>yes</v>
      </c>
      <c r="G938" s="12" t="str">
        <v>No</v>
      </c>
      <c r="H938" s="12" t="str">
        <v>No</v>
      </c>
      <c r="I938" s="12">
        <v>1</v>
      </c>
      <c r="J938" s="12" t="str">
        <v>No</v>
      </c>
      <c r="K938" s="12" t="str">
        <v>Obesity</v>
      </c>
      <c r="L938" s="12" t="str">
        <v>Normal</v>
      </c>
      <c r="M938" s="12" t="str" cm="1">
        <f t="array" ref="M938:R938">_xlfn.XLOOKUP(B938,'Hospitalisation Details'!A$2:A$2344,'Hospitalisation Details'!E$2:J$2344)</f>
        <v>9-Nov-1964</v>
      </c>
      <c r="N938" s="13">
        <v>11735.88</v>
      </c>
      <c r="O938" s="12" t="str">
        <v>tier - 3</v>
      </c>
      <c r="P938" s="12" t="str">
        <v>tier - 1</v>
      </c>
      <c r="Q938" s="12" t="str">
        <v>R1012</v>
      </c>
      <c r="R938" s="12">
        <v>58</v>
      </c>
      <c r="S938" s="12" t="str" cm="1">
        <f t="array" ref="S938">_xlfn.IFS(R938&lt;18,"Below 18",R938&lt;=29,"Young Adults",R938&lt;=44,"Adults",R938&lt;=59,"Middle-Aged Adults",R938&lt;=65,"Older Adults",R938&gt;65,"Above 65")</f>
        <v>Middle-Aged Adults</v>
      </c>
    </row>
    <row r="939" spans="2:19" ht="15.5" hidden="1" x14ac:dyDescent="0.35">
      <c r="B939" s="11" t="s">
        <v>1433</v>
      </c>
      <c r="C939" s="12" t="str">
        <f>VLOOKUP(B939,'Customer Names'!A$2:D$2336,3,0)</f>
        <v xml:space="preserve">  Ulrike</v>
      </c>
      <c r="D939" s="12" cm="1">
        <f t="array" ref="D939:L939">_xlfn.XLOOKUP(B939,'Medical Examinations'!A$2:A$2336,'Medical Examinations'!B$2:J$2336)</f>
        <v>36.799999999999997</v>
      </c>
      <c r="E939" s="12">
        <v>5.88</v>
      </c>
      <c r="F939" s="12" t="str">
        <v>No</v>
      </c>
      <c r="G939" s="12" t="str">
        <v>No</v>
      </c>
      <c r="H939" s="12" t="str">
        <v>No</v>
      </c>
      <c r="I939" s="12">
        <v>1</v>
      </c>
      <c r="J939" s="12" t="str">
        <v>No</v>
      </c>
      <c r="K939" s="12" t="str">
        <v>Obesity</v>
      </c>
      <c r="L939" s="12" t="str">
        <v>Pre-Diabetes</v>
      </c>
      <c r="M939" s="12" t="str" cm="1">
        <f t="array" ref="M939:R939">_xlfn.XLOOKUP(B939,'Hospitalisation Details'!A$2:A$2344,'Hospitalisation Details'!E$2:J$2344)</f>
        <v>26-Nov-1984</v>
      </c>
      <c r="N939" s="13">
        <v>11730.82</v>
      </c>
      <c r="O939" s="12" t="str">
        <v>tier - 3</v>
      </c>
      <c r="P939" s="12" t="str">
        <v>tier - 3</v>
      </c>
      <c r="Q939" s="12" t="str">
        <v>R1026</v>
      </c>
      <c r="R939" s="12">
        <v>38</v>
      </c>
      <c r="S939" s="12" t="str" cm="1">
        <f t="array" ref="S939">_xlfn.IFS(R939&lt;18,"Below 18",R939&lt;=29,"Young Adults",R939&lt;=44,"Adults",R939&lt;=59,"Middle-Aged Adults",R939&lt;=65,"Older Adults",R939&gt;65,"Above 65")</f>
        <v>Adults</v>
      </c>
    </row>
    <row r="940" spans="2:19" ht="15.5" hidden="1" x14ac:dyDescent="0.35">
      <c r="B940" s="11" t="s">
        <v>1432</v>
      </c>
      <c r="C940" s="12" t="str">
        <f>VLOOKUP(B940,'Customer Names'!A$2:D$2336,3,0)</f>
        <v xml:space="preserve">  Katlyn A</v>
      </c>
      <c r="D940" s="12" cm="1">
        <f t="array" ref="D940:L940">_xlfn.XLOOKUP(B940,'Medical Examinations'!A$2:A$2336,'Medical Examinations'!B$2:J$2336)</f>
        <v>23.75</v>
      </c>
      <c r="E940" s="12">
        <v>5.42</v>
      </c>
      <c r="F940" s="12" t="str">
        <v>yes</v>
      </c>
      <c r="G940" s="12" t="str">
        <v>No</v>
      </c>
      <c r="H940" s="12" t="str">
        <v>Yes</v>
      </c>
      <c r="I940" s="12">
        <v>1</v>
      </c>
      <c r="J940" s="12" t="str">
        <v>No</v>
      </c>
      <c r="K940" s="12" t="str">
        <v>Overweight</v>
      </c>
      <c r="L940" s="12" t="str">
        <v>Normal</v>
      </c>
      <c r="M940" s="12" t="str" cm="1">
        <f t="array" ref="M940:R940">_xlfn.XLOOKUP(B940,'Hospitalisation Details'!A$2:A$2344,'Hospitalisation Details'!E$2:J$2344)</f>
        <v>12-Oct-1969</v>
      </c>
      <c r="N940" s="13">
        <v>11729.68</v>
      </c>
      <c r="O940" s="12" t="str">
        <v>tier - 3</v>
      </c>
      <c r="P940" s="12" t="str">
        <v>tier - 1</v>
      </c>
      <c r="Q940" s="12" t="str">
        <v>R1024</v>
      </c>
      <c r="R940" s="12">
        <v>53</v>
      </c>
      <c r="S940" s="12" t="str" cm="1">
        <f t="array" ref="S940">_xlfn.IFS(R940&lt;18,"Below 18",R940&lt;=29,"Young Adults",R940&lt;=44,"Adults",R940&lt;=59,"Middle-Aged Adults",R940&lt;=65,"Older Adults",R940&gt;65,"Above 65")</f>
        <v>Middle-Aged Adults</v>
      </c>
    </row>
    <row r="941" spans="2:19" ht="15.5" hidden="1" x14ac:dyDescent="0.35">
      <c r="B941" s="11" t="s">
        <v>1431</v>
      </c>
      <c r="C941" s="12" t="str">
        <f>VLOOKUP(B941,'Customer Names'!A$2:D$2336,3,0)</f>
        <v xml:space="preserve">  Morgan B</v>
      </c>
      <c r="D941" s="12" cm="1">
        <f t="array" ref="D941:L941">_xlfn.XLOOKUP(B941,'Medical Examinations'!A$2:A$2336,'Medical Examinations'!B$2:J$2336)</f>
        <v>35.619999999999997</v>
      </c>
      <c r="E941" s="12">
        <v>4.16</v>
      </c>
      <c r="F941" s="12" t="str">
        <v>No</v>
      </c>
      <c r="G941" s="12" t="str">
        <v>No</v>
      </c>
      <c r="H941" s="12" t="str">
        <v>No</v>
      </c>
      <c r="I941" s="12">
        <v>0</v>
      </c>
      <c r="J941" s="12" t="str">
        <v>No</v>
      </c>
      <c r="K941" s="12" t="str">
        <v>Overweight</v>
      </c>
      <c r="L941" s="12" t="str">
        <v>Normal</v>
      </c>
      <c r="M941" s="12" t="str" cm="1">
        <f t="array" ref="M941:R941">_xlfn.XLOOKUP(B941,'Hospitalisation Details'!A$2:A$2344,'Hospitalisation Details'!E$2:J$2344)</f>
        <v>21-Oct-1982</v>
      </c>
      <c r="N941" s="13">
        <v>11712.97</v>
      </c>
      <c r="O941" s="12" t="str">
        <v>tier - 3</v>
      </c>
      <c r="P941" s="12" t="str">
        <v>tier - 2</v>
      </c>
      <c r="Q941" s="12" t="str">
        <v>R1021</v>
      </c>
      <c r="R941" s="12">
        <v>40</v>
      </c>
      <c r="S941" s="12" t="str" cm="1">
        <f t="array" ref="S941">_xlfn.IFS(R941&lt;18,"Below 18",R941&lt;=29,"Young Adults",R941&lt;=44,"Adults",R941&lt;=59,"Middle-Aged Adults",R941&lt;=65,"Older Adults",R941&gt;65,"Above 65")</f>
        <v>Adults</v>
      </c>
    </row>
    <row r="942" spans="2:19" ht="15.5" hidden="1" x14ac:dyDescent="0.35">
      <c r="B942" s="11" t="s">
        <v>1430</v>
      </c>
      <c r="C942" s="12" t="str">
        <f>VLOOKUP(B942,'Customer Names'!A$2:D$2336,3,0)</f>
        <v xml:space="preserve">  Peter</v>
      </c>
      <c r="D942" s="12" cm="1">
        <f t="array" ref="D942:L942">_xlfn.XLOOKUP(B942,'Medical Examinations'!A$2:A$2336,'Medical Examinations'!B$2:J$2336)</f>
        <v>30.69</v>
      </c>
      <c r="E942" s="12">
        <v>7.05</v>
      </c>
      <c r="F942" s="12" t="str">
        <v>yes</v>
      </c>
      <c r="G942" s="12" t="str">
        <v>No</v>
      </c>
      <c r="H942" s="12" t="str">
        <v>No</v>
      </c>
      <c r="I942" s="12">
        <v>2</v>
      </c>
      <c r="J942" s="12" t="str">
        <v>No</v>
      </c>
      <c r="K942" s="12" t="str">
        <v>Overweight</v>
      </c>
      <c r="L942" s="12" t="str">
        <v>Diabetes</v>
      </c>
      <c r="M942" s="12" t="str" cm="1">
        <f t="array" ref="M942:R942">_xlfn.XLOOKUP(B942,'Hospitalisation Details'!A$2:A$2344,'Hospitalisation Details'!E$2:J$2344)</f>
        <v>1-Dec-1970</v>
      </c>
      <c r="N942" s="13">
        <v>11696.52</v>
      </c>
      <c r="O942" s="12" t="str">
        <v>tier - 3</v>
      </c>
      <c r="P942" s="12" t="str">
        <v>tier - 1</v>
      </c>
      <c r="Q942" s="12" t="str">
        <v>R1021</v>
      </c>
      <c r="R942" s="12">
        <v>52</v>
      </c>
      <c r="S942" s="12" t="str" cm="1">
        <f t="array" ref="S942">_xlfn.IFS(R942&lt;18,"Below 18",R942&lt;=29,"Young Adults",R942&lt;=44,"Adults",R942&lt;=59,"Middle-Aged Adults",R942&lt;=65,"Older Adults",R942&gt;65,"Above 65")</f>
        <v>Middle-Aged Adults</v>
      </c>
    </row>
    <row r="943" spans="2:19" ht="15.5" hidden="1" x14ac:dyDescent="0.35">
      <c r="B943" s="11" t="s">
        <v>1429</v>
      </c>
      <c r="C943" s="12" t="str">
        <f>VLOOKUP(B943,'Customer Names'!A$2:D$2336,3,0)</f>
        <v xml:space="preserve">  Chandler</v>
      </c>
      <c r="D943" s="12" cm="1">
        <f t="array" ref="D943:L943">_xlfn.XLOOKUP(B943,'Medical Examinations'!A$2:A$2336,'Medical Examinations'!B$2:J$2336)</f>
        <v>35.799999999999997</v>
      </c>
      <c r="E943" s="12">
        <v>5.63</v>
      </c>
      <c r="F943" s="12" t="str">
        <v>yes</v>
      </c>
      <c r="G943" s="12" t="str">
        <v>No</v>
      </c>
      <c r="H943" s="12" t="str">
        <v>No</v>
      </c>
      <c r="I943" s="12">
        <v>2</v>
      </c>
      <c r="J943" s="12" t="str">
        <v>No</v>
      </c>
      <c r="K943" s="12" t="str">
        <v>Obesity</v>
      </c>
      <c r="L943" s="12" t="str">
        <v>Normal</v>
      </c>
      <c r="M943" s="12" t="str" cm="1">
        <f t="array" ref="M943:R943">_xlfn.XLOOKUP(B943,'Hospitalisation Details'!A$2:A$2344,'Hospitalisation Details'!E$2:J$2344)</f>
        <v>9-Nov-1966</v>
      </c>
      <c r="N943" s="13">
        <v>11674.13</v>
      </c>
      <c r="O943" s="12" t="str">
        <v>tier - 3</v>
      </c>
      <c r="P943" s="12" t="str">
        <v>tier - 1</v>
      </c>
      <c r="Q943" s="12" t="str">
        <v>R1011</v>
      </c>
      <c r="R943" s="12">
        <v>56</v>
      </c>
      <c r="S943" s="12" t="str" cm="1">
        <f t="array" ref="S943">_xlfn.IFS(R943&lt;18,"Below 18",R943&lt;=29,"Young Adults",R943&lt;=44,"Adults",R943&lt;=59,"Middle-Aged Adults",R943&lt;=65,"Older Adults",R943&gt;65,"Above 65")</f>
        <v>Middle-Aged Adults</v>
      </c>
    </row>
    <row r="944" spans="2:19" ht="15.5" hidden="1" x14ac:dyDescent="0.35">
      <c r="B944" s="11" t="s">
        <v>1428</v>
      </c>
      <c r="C944" s="12" t="str">
        <f>VLOOKUP(B944,'Customer Names'!A$2:D$2336,3,0)</f>
        <v xml:space="preserve">  Silvana M</v>
      </c>
      <c r="D944" s="12" cm="1">
        <f t="array" ref="D944:L944">_xlfn.XLOOKUP(B944,'Medical Examinations'!A$2:A$2336,'Medical Examinations'!B$2:J$2336)</f>
        <v>28.785</v>
      </c>
      <c r="E944" s="12">
        <v>4.24</v>
      </c>
      <c r="F944" s="12" t="str">
        <v>yes</v>
      </c>
      <c r="G944" s="12" t="str">
        <v>No</v>
      </c>
      <c r="H944" s="12" t="str">
        <v>No</v>
      </c>
      <c r="I944" s="12">
        <v>2</v>
      </c>
      <c r="J944" s="12" t="str">
        <v>No</v>
      </c>
      <c r="K944" s="12" t="str">
        <v>Obesity</v>
      </c>
      <c r="L944" s="12" t="str">
        <v>Normal</v>
      </c>
      <c r="M944" s="12" t="str" cm="1">
        <f t="array" ref="M944:R944">_xlfn.XLOOKUP(B944,'Hospitalisation Details'!A$2:A$2344,'Hospitalisation Details'!E$2:J$2344)</f>
        <v>23-Aug-1966</v>
      </c>
      <c r="N944" s="13">
        <v>11658.38</v>
      </c>
      <c r="O944" s="12" t="str">
        <v>tier - 3</v>
      </c>
      <c r="P944" s="12" t="str">
        <v>tier - 3</v>
      </c>
      <c r="Q944" s="12" t="str">
        <v>R1024</v>
      </c>
      <c r="R944" s="12">
        <v>56</v>
      </c>
      <c r="S944" s="12" t="str" cm="1">
        <f t="array" ref="S944">_xlfn.IFS(R944&lt;18,"Below 18",R944&lt;=29,"Young Adults",R944&lt;=44,"Adults",R944&lt;=59,"Middle-Aged Adults",R944&lt;=65,"Older Adults",R944&gt;65,"Above 65")</f>
        <v>Middle-Aged Adults</v>
      </c>
    </row>
    <row r="945" spans="2:19" ht="15.5" hidden="1" x14ac:dyDescent="0.35">
      <c r="B945" s="11" t="s">
        <v>1427</v>
      </c>
      <c r="C945" s="12" t="str">
        <f>VLOOKUP(B945,'Customer Names'!A$2:D$2336,3,0)</f>
        <v xml:space="preserve">  Natty</v>
      </c>
      <c r="D945" s="12" cm="1">
        <f t="array" ref="D945:L945">_xlfn.XLOOKUP(B945,'Medical Examinations'!A$2:A$2336,'Medical Examinations'!B$2:J$2336)</f>
        <v>28.594999999999999</v>
      </c>
      <c r="E945" s="12">
        <v>4.96</v>
      </c>
      <c r="F945" s="12" t="str">
        <v>yes</v>
      </c>
      <c r="G945" s="12" t="str">
        <v>No</v>
      </c>
      <c r="H945" s="12" t="str">
        <v>No</v>
      </c>
      <c r="I945" s="12">
        <v>2</v>
      </c>
      <c r="J945" s="12" t="str">
        <v>No</v>
      </c>
      <c r="K945" s="12" t="str">
        <v>Normal Weight</v>
      </c>
      <c r="L945" s="12" t="str">
        <v>Normal</v>
      </c>
      <c r="M945" s="12" t="str" cm="1">
        <f t="array" ref="M945:R945">_xlfn.XLOOKUP(B945,'Hospitalisation Details'!A$2:A$2344,'Hospitalisation Details'!E$2:J$2344)</f>
        <v>6-Jul-1966</v>
      </c>
      <c r="N945" s="13">
        <v>11658.12</v>
      </c>
      <c r="O945" s="12" t="str">
        <v>tier - 3</v>
      </c>
      <c r="P945" s="12" t="str">
        <v>tier - 1</v>
      </c>
      <c r="Q945" s="12" t="str">
        <v>R1024</v>
      </c>
      <c r="R945" s="12">
        <v>56</v>
      </c>
      <c r="S945" s="12" t="str" cm="1">
        <f t="array" ref="S945">_xlfn.IFS(R945&lt;18,"Below 18",R945&lt;=29,"Young Adults",R945&lt;=44,"Adults",R945&lt;=59,"Middle-Aged Adults",R945&lt;=65,"Older Adults",R945&gt;65,"Above 65")</f>
        <v>Middle-Aged Adults</v>
      </c>
    </row>
    <row r="946" spans="2:19" ht="15.5" hidden="1" x14ac:dyDescent="0.35">
      <c r="B946" s="11" t="s">
        <v>1426</v>
      </c>
      <c r="C946" s="12" t="str">
        <f>VLOOKUP(B946,'Customer Names'!A$2:D$2336,3,0)</f>
        <v xml:space="preserve">  Nicholas T</v>
      </c>
      <c r="D946" s="12" cm="1">
        <f t="array" ref="D946:L946">_xlfn.XLOOKUP(B946,'Medical Examinations'!A$2:A$2336,'Medical Examinations'!B$2:J$2336)</f>
        <v>48.75</v>
      </c>
      <c r="E946" s="12">
        <v>4.34</v>
      </c>
      <c r="F946" s="12" t="str">
        <v>No</v>
      </c>
      <c r="G946" s="12" t="str">
        <v>No</v>
      </c>
      <c r="H946" s="12" t="str">
        <v>No</v>
      </c>
      <c r="I946" s="12">
        <v>0</v>
      </c>
      <c r="J946" s="12" t="str">
        <v>No</v>
      </c>
      <c r="K946" s="12" t="str">
        <v>Overweight</v>
      </c>
      <c r="L946" s="12" t="str">
        <v>Normal</v>
      </c>
      <c r="M946" s="12" t="str" cm="1">
        <f t="array" ref="M946:R946">_xlfn.XLOOKUP(B946,'Hospitalisation Details'!A$2:A$2344,'Hospitalisation Details'!E$2:J$2344)</f>
        <v>20-Jul-1994</v>
      </c>
      <c r="N946" s="13">
        <v>11657.81</v>
      </c>
      <c r="O946" s="12" t="str">
        <v>tier - 3</v>
      </c>
      <c r="P946" s="12" t="str">
        <v>tier - 2</v>
      </c>
      <c r="Q946" s="12" t="str">
        <v>R1023</v>
      </c>
      <c r="R946" s="12">
        <v>28</v>
      </c>
      <c r="S946" s="12" t="str" cm="1">
        <f t="array" ref="S946">_xlfn.IFS(R946&lt;18,"Below 18",R946&lt;=29,"Young Adults",R946&lt;=44,"Adults",R946&lt;=59,"Middle-Aged Adults",R946&lt;=65,"Older Adults",R946&gt;65,"Above 65")</f>
        <v>Young Adults</v>
      </c>
    </row>
    <row r="947" spans="2:19" ht="15.5" hidden="1" x14ac:dyDescent="0.35">
      <c r="B947" s="11" t="s">
        <v>1425</v>
      </c>
      <c r="C947" s="12" t="str">
        <f>VLOOKUP(B947,'Customer Names'!A$2:D$2336,3,0)</f>
        <v xml:space="preserve">  Rebecca</v>
      </c>
      <c r="D947" s="12" cm="1">
        <f t="array" ref="D947:L947">_xlfn.XLOOKUP(B947,'Medical Examinations'!A$2:A$2336,'Medical Examinations'!B$2:J$2336)</f>
        <v>28.31</v>
      </c>
      <c r="E947" s="12">
        <v>5.43</v>
      </c>
      <c r="F947" s="12" t="str">
        <v>yes</v>
      </c>
      <c r="G947" s="12" t="str">
        <v>No</v>
      </c>
      <c r="H947" s="12" t="str">
        <v>No</v>
      </c>
      <c r="I947" s="12">
        <v>2</v>
      </c>
      <c r="J947" s="12" t="str">
        <v>No</v>
      </c>
      <c r="K947" s="12" t="str">
        <v>Overweight</v>
      </c>
      <c r="L947" s="12" t="str">
        <v>Normal</v>
      </c>
      <c r="M947" s="12" t="str" cm="1">
        <f t="array" ref="M947:R947">_xlfn.XLOOKUP(B947,'Hospitalisation Details'!A$2:A$2344,'Hospitalisation Details'!E$2:J$2344)</f>
        <v>4-Oct-1966</v>
      </c>
      <c r="N947" s="13">
        <v>11657.72</v>
      </c>
      <c r="O947" s="12" t="str">
        <v>tier - 3</v>
      </c>
      <c r="P947" s="12" t="str">
        <v>tier - 2</v>
      </c>
      <c r="Q947" s="12" t="str">
        <v>R1024</v>
      </c>
      <c r="R947" s="12">
        <v>56</v>
      </c>
      <c r="S947" s="12" t="str" cm="1">
        <f t="array" ref="S947">_xlfn.IFS(R947&lt;18,"Below 18",R947&lt;=29,"Young Adults",R947&lt;=44,"Adults",R947&lt;=59,"Middle-Aged Adults",R947&lt;=65,"Older Adults",R947&gt;65,"Above 65")</f>
        <v>Middle-Aged Adults</v>
      </c>
    </row>
    <row r="948" spans="2:19" ht="15.5" hidden="1" x14ac:dyDescent="0.35">
      <c r="B948" s="11" t="s">
        <v>1424</v>
      </c>
      <c r="C948" s="12" t="str">
        <f>VLOOKUP(B948,'Customer Names'!A$2:D$2336,3,0)</f>
        <v xml:space="preserve">  John</v>
      </c>
      <c r="D948" s="12" cm="1">
        <f t="array" ref="D948:L948">_xlfn.XLOOKUP(B948,'Medical Examinations'!A$2:A$2336,'Medical Examinations'!B$2:J$2336)</f>
        <v>38.39</v>
      </c>
      <c r="E948" s="12">
        <v>8.33</v>
      </c>
      <c r="F948" s="12" t="str">
        <v>yes</v>
      </c>
      <c r="G948" s="12" t="str">
        <v>No</v>
      </c>
      <c r="H948" s="12" t="str">
        <v>No</v>
      </c>
      <c r="I948" s="12">
        <v>1</v>
      </c>
      <c r="J948" s="12" t="str">
        <v>No</v>
      </c>
      <c r="K948" s="12" t="str">
        <v>Obesity</v>
      </c>
      <c r="L948" s="12" t="str">
        <v>Diabetes</v>
      </c>
      <c r="M948" s="12" t="str" cm="1">
        <f t="array" ref="M948:R948">_xlfn.XLOOKUP(B948,'Hospitalisation Details'!A$2:A$2344,'Hospitalisation Details'!E$2:J$2344)</f>
        <v>17-Jul-1986</v>
      </c>
      <c r="N948" s="13">
        <v>11625.11</v>
      </c>
      <c r="O948" s="12" t="str">
        <v>tier - 3</v>
      </c>
      <c r="P948" s="12" t="str">
        <v>tier - 3</v>
      </c>
      <c r="Q948" s="12" t="str">
        <v>R1022</v>
      </c>
      <c r="R948" s="12">
        <v>36</v>
      </c>
      <c r="S948" s="12" t="str" cm="1">
        <f t="array" ref="S948">_xlfn.IFS(R948&lt;18,"Below 18",R948&lt;=29,"Young Adults",R948&lt;=44,"Adults",R948&lt;=59,"Middle-Aged Adults",R948&lt;=65,"Older Adults",R948&gt;65,"Above 65")</f>
        <v>Adults</v>
      </c>
    </row>
    <row r="949" spans="2:19" ht="15.5" hidden="1" x14ac:dyDescent="0.35">
      <c r="B949" s="11" t="s">
        <v>1423</v>
      </c>
      <c r="C949" s="12" t="str">
        <f>VLOOKUP(B949,'Customer Names'!A$2:D$2336,3,0)</f>
        <v xml:space="preserve">  Antony G</v>
      </c>
      <c r="D949" s="12" cm="1">
        <f t="array" ref="D949:L949">_xlfn.XLOOKUP(B949,'Medical Examinations'!A$2:A$2336,'Medical Examinations'!B$2:J$2336)</f>
        <v>25.87</v>
      </c>
      <c r="E949" s="12">
        <v>5.63</v>
      </c>
      <c r="F949" s="12" t="str">
        <v>yes</v>
      </c>
      <c r="G949" s="12" t="str">
        <v>No</v>
      </c>
      <c r="H949" s="12" t="str">
        <v>No</v>
      </c>
      <c r="I949" s="12">
        <v>1</v>
      </c>
      <c r="J949" s="12" t="str">
        <v>No</v>
      </c>
      <c r="K949" s="12" t="str">
        <v>Overweight</v>
      </c>
      <c r="L949" s="12" t="str">
        <v>Normal</v>
      </c>
      <c r="M949" s="12" t="str" cm="1">
        <f t="array" ref="M949:R949">_xlfn.XLOOKUP(B949,'Hospitalisation Details'!A$2:A$2344,'Hospitalisation Details'!E$2:J$2344)</f>
        <v>20-Jun-1964</v>
      </c>
      <c r="N949" s="13">
        <v>11602.75</v>
      </c>
      <c r="O949" s="12" t="str">
        <v>tier - 3</v>
      </c>
      <c r="P949" s="12" t="str">
        <v>tier - 1</v>
      </c>
      <c r="Q949" s="12" t="str">
        <v>R1020</v>
      </c>
      <c r="R949" s="12">
        <v>58</v>
      </c>
      <c r="S949" s="12" t="str" cm="1">
        <f t="array" ref="S949">_xlfn.IFS(R949&lt;18,"Below 18",R949&lt;=29,"Young Adults",R949&lt;=44,"Adults",R949&lt;=59,"Middle-Aged Adults",R949&lt;=65,"Older Adults",R949&gt;65,"Above 65")</f>
        <v>Middle-Aged Adults</v>
      </c>
    </row>
    <row r="950" spans="2:19" ht="15.5" hidden="1" x14ac:dyDescent="0.35">
      <c r="B950" s="11" t="s">
        <v>1422</v>
      </c>
      <c r="C950" s="12" t="str">
        <f>VLOOKUP(B950,'Customer Names'!A$2:D$2336,3,0)</f>
        <v xml:space="preserve">  Eric</v>
      </c>
      <c r="D950" s="12" cm="1">
        <f t="array" ref="D950:L950">_xlfn.XLOOKUP(B950,'Medical Examinations'!A$2:A$2336,'Medical Examinations'!B$2:J$2336)</f>
        <v>43.7</v>
      </c>
      <c r="E950" s="12">
        <v>7.23</v>
      </c>
      <c r="F950" s="12" t="str">
        <v>No</v>
      </c>
      <c r="G950" s="12" t="str">
        <v>No</v>
      </c>
      <c r="H950" s="12" t="str">
        <v>No</v>
      </c>
      <c r="I950" s="12">
        <v>0</v>
      </c>
      <c r="J950" s="12" t="str">
        <v>No</v>
      </c>
      <c r="K950" s="12" t="str">
        <v>Overweight</v>
      </c>
      <c r="L950" s="12" t="str">
        <v>Diabetes</v>
      </c>
      <c r="M950" s="12" t="str" cm="1">
        <f t="array" ref="M950:R950">_xlfn.XLOOKUP(B950,'Hospitalisation Details'!A$2:A$2344,'Hospitalisation Details'!E$2:J$2344)</f>
        <v>6-Nov-1965</v>
      </c>
      <c r="N950" s="13">
        <v>11576.13</v>
      </c>
      <c r="O950" s="12" t="str">
        <v>tier - 3</v>
      </c>
      <c r="P950" s="12" t="str">
        <v>tier - 3</v>
      </c>
      <c r="Q950" s="12" t="str">
        <v>R1011</v>
      </c>
      <c r="R950" s="12">
        <v>57</v>
      </c>
      <c r="S950" s="12" t="str" cm="1">
        <f t="array" ref="S950">_xlfn.IFS(R950&lt;18,"Below 18",R950&lt;=29,"Young Adults",R950&lt;=44,"Adults",R950&lt;=59,"Middle-Aged Adults",R950&lt;=65,"Older Adults",R950&gt;65,"Above 65")</f>
        <v>Middle-Aged Adults</v>
      </c>
    </row>
    <row r="951" spans="2:19" ht="15.5" hidden="1" x14ac:dyDescent="0.35">
      <c r="B951" s="11" t="s">
        <v>1421</v>
      </c>
      <c r="C951" s="12" t="str">
        <f>VLOOKUP(B951,'Customer Names'!A$2:D$2336,3,0)</f>
        <v xml:space="preserve">  Erik</v>
      </c>
      <c r="D951" s="12" cm="1">
        <f t="array" ref="D951:L951">_xlfn.XLOOKUP(B951,'Medical Examinations'!A$2:A$2336,'Medical Examinations'!B$2:J$2336)</f>
        <v>40.945</v>
      </c>
      <c r="E951" s="12">
        <v>10.57</v>
      </c>
      <c r="F951" s="12" t="str">
        <v>No</v>
      </c>
      <c r="G951" s="12" t="str">
        <v>No</v>
      </c>
      <c r="H951" s="12" t="str">
        <v>No</v>
      </c>
      <c r="I951" s="12">
        <v>0</v>
      </c>
      <c r="J951" s="12" t="str">
        <v>No</v>
      </c>
      <c r="K951" s="12" t="str">
        <v>Obesity</v>
      </c>
      <c r="L951" s="12" t="str">
        <v>Diabetes</v>
      </c>
      <c r="M951" s="12" t="str" cm="1">
        <f t="array" ref="M951:R951">_xlfn.XLOOKUP(B951,'Hospitalisation Details'!A$2:A$2344,'Hospitalisation Details'!E$2:J$2344)</f>
        <v>25-Dec-1965</v>
      </c>
      <c r="N951" s="13">
        <v>11566.3</v>
      </c>
      <c r="O951" s="12" t="str">
        <v>tier - 3</v>
      </c>
      <c r="P951" s="12" t="str">
        <v>tier - 3</v>
      </c>
      <c r="Q951" s="12" t="str">
        <v>R1016</v>
      </c>
      <c r="R951" s="12">
        <v>57</v>
      </c>
      <c r="S951" s="12" t="str" cm="1">
        <f t="array" ref="S951">_xlfn.IFS(R951&lt;18,"Below 18",R951&lt;=29,"Young Adults",R951&lt;=44,"Adults",R951&lt;=59,"Middle-Aged Adults",R951&lt;=65,"Older Adults",R951&gt;65,"Above 65")</f>
        <v>Middle-Aged Adults</v>
      </c>
    </row>
    <row r="952" spans="2:19" ht="15.5" hidden="1" x14ac:dyDescent="0.35">
      <c r="B952" s="11" t="s">
        <v>1420</v>
      </c>
      <c r="C952" s="12" t="str">
        <f>VLOOKUP(B952,'Customer Names'!A$2:D$2336,3,0)</f>
        <v xml:space="preserve">  Matthew T</v>
      </c>
      <c r="D952" s="12" cm="1">
        <f t="array" ref="D952:L952">_xlfn.XLOOKUP(B952,'Medical Examinations'!A$2:A$2336,'Medical Examinations'!B$2:J$2336)</f>
        <v>27.94</v>
      </c>
      <c r="E952" s="12">
        <v>7.92</v>
      </c>
      <c r="F952" s="12" t="str">
        <v>No</v>
      </c>
      <c r="G952" s="12" t="str">
        <v>No</v>
      </c>
      <c r="H952" s="12" t="str">
        <v>No</v>
      </c>
      <c r="I952" s="12">
        <v>0</v>
      </c>
      <c r="J952" s="12" t="str">
        <v>No</v>
      </c>
      <c r="K952" s="12" t="str">
        <v>Obesity</v>
      </c>
      <c r="L952" s="12" t="str">
        <v>Diabetes</v>
      </c>
      <c r="M952" s="12" t="str" cm="1">
        <f t="array" ref="M952:R952">_xlfn.XLOOKUP(B952,'Hospitalisation Details'!A$2:A$2344,'Hospitalisation Details'!E$2:J$2344)</f>
        <v>27-Oct-1965</v>
      </c>
      <c r="N952" s="13">
        <v>11554.22</v>
      </c>
      <c r="O952" s="12" t="str">
        <v>tier - 3</v>
      </c>
      <c r="P952" s="12" t="str">
        <v>tier - 1</v>
      </c>
      <c r="Q952" s="12" t="str">
        <v>R1013</v>
      </c>
      <c r="R952" s="12">
        <v>57</v>
      </c>
      <c r="S952" s="12" t="str" cm="1">
        <f t="array" ref="S952">_xlfn.IFS(R952&lt;18,"Below 18",R952&lt;=29,"Young Adults",R952&lt;=44,"Adults",R952&lt;=59,"Middle-Aged Adults",R952&lt;=65,"Older Adults",R952&gt;65,"Above 65")</f>
        <v>Middle-Aged Adults</v>
      </c>
    </row>
    <row r="953" spans="2:19" ht="15.5" hidden="1" x14ac:dyDescent="0.35">
      <c r="B953" s="11" t="s">
        <v>1419</v>
      </c>
      <c r="C953" s="12" t="str">
        <f>VLOOKUP(B953,'Customer Names'!A$2:D$2336,3,0)</f>
        <v xml:space="preserve">  Cassandra</v>
      </c>
      <c r="D953" s="12" cm="1">
        <f t="array" ref="D953:L953">_xlfn.XLOOKUP(B953,'Medical Examinations'!A$2:A$2336,'Medical Examinations'!B$2:J$2336)</f>
        <v>31.9</v>
      </c>
      <c r="E953" s="12">
        <v>10.119999999999999</v>
      </c>
      <c r="F953" s="12" t="str">
        <v>No</v>
      </c>
      <c r="G953" s="12" t="str">
        <v>No</v>
      </c>
      <c r="H953" s="12" t="str">
        <v>No</v>
      </c>
      <c r="I953" s="12">
        <v>2</v>
      </c>
      <c r="J953" s="12" t="str">
        <v>No</v>
      </c>
      <c r="K953" s="12" t="str">
        <v>Obesity</v>
      </c>
      <c r="L953" s="12" t="str">
        <v>Diabetes</v>
      </c>
      <c r="M953" s="12" t="str" cm="1">
        <f t="array" ref="M953:R953">_xlfn.XLOOKUP(B953,'Hospitalisation Details'!A$2:A$2344,'Hospitalisation Details'!E$2:J$2344)</f>
        <v>23-Jul-1973</v>
      </c>
      <c r="N953" s="13">
        <v>11552.9</v>
      </c>
      <c r="O953" s="12" t="str">
        <v>tier - 3</v>
      </c>
      <c r="P953" s="12" t="str">
        <v>tier - 2</v>
      </c>
      <c r="Q953" s="12" t="str">
        <v>R1011</v>
      </c>
      <c r="R953" s="12">
        <v>49</v>
      </c>
      <c r="S953" s="12" t="str" cm="1">
        <f t="array" ref="S953">_xlfn.IFS(R953&lt;18,"Below 18",R953&lt;=29,"Young Adults",R953&lt;=44,"Adults",R953&lt;=59,"Middle-Aged Adults",R953&lt;=65,"Older Adults",R953&gt;65,"Above 65")</f>
        <v>Middle-Aged Adults</v>
      </c>
    </row>
    <row r="954" spans="2:19" ht="15.5" hidden="1" x14ac:dyDescent="0.35">
      <c r="B954" s="11" t="s">
        <v>1418</v>
      </c>
      <c r="C954" s="12" t="str">
        <f>VLOOKUP(B954,'Customer Names'!A$2:D$2336,3,0)</f>
        <v xml:space="preserve">  Rosemary C</v>
      </c>
      <c r="D954" s="12" cm="1">
        <f t="array" ref="D954:L954">_xlfn.XLOOKUP(B954,'Medical Examinations'!A$2:A$2336,'Medical Examinations'!B$2:J$2336)</f>
        <v>31.64</v>
      </c>
      <c r="E954" s="12">
        <v>7.91</v>
      </c>
      <c r="F954" s="12" t="str">
        <v>No</v>
      </c>
      <c r="G954" s="12" t="str">
        <v>No</v>
      </c>
      <c r="H954" s="12" t="str">
        <v>No</v>
      </c>
      <c r="I954" s="12">
        <v>0</v>
      </c>
      <c r="J954" s="12" t="str">
        <v>No</v>
      </c>
      <c r="K954" s="12" t="str">
        <v>Obesity</v>
      </c>
      <c r="L954" s="12" t="str">
        <v>Diabetes</v>
      </c>
      <c r="M954" s="12" t="str" cm="1">
        <f t="array" ref="M954:R954">_xlfn.XLOOKUP(B954,'Hospitalisation Details'!A$2:A$2344,'Hospitalisation Details'!E$2:J$2344)</f>
        <v>1-Dec-1971</v>
      </c>
      <c r="N954" s="13">
        <v>11540.25</v>
      </c>
      <c r="O954" s="12" t="str">
        <v>tier - 3</v>
      </c>
      <c r="P954" s="12" t="str">
        <v>tier - 1</v>
      </c>
      <c r="Q954" s="12" t="str">
        <v>R1012</v>
      </c>
      <c r="R954" s="12">
        <v>51</v>
      </c>
      <c r="S954" s="12" t="str" cm="1">
        <f t="array" ref="S954">_xlfn.IFS(R954&lt;18,"Below 18",R954&lt;=29,"Young Adults",R954&lt;=44,"Adults",R954&lt;=59,"Middle-Aged Adults",R954&lt;=65,"Older Adults",R954&gt;65,"Above 65")</f>
        <v>Middle-Aged Adults</v>
      </c>
    </row>
    <row r="955" spans="2:19" ht="15.5" hidden="1" x14ac:dyDescent="0.35">
      <c r="B955" s="11" t="s">
        <v>1417</v>
      </c>
      <c r="C955" s="12" t="str">
        <f>VLOOKUP(B955,'Customer Names'!A$2:D$2336,3,0)</f>
        <v xml:space="preserve">  Carrie A</v>
      </c>
      <c r="D955" s="12" cm="1">
        <f t="array" ref="D955:L955">_xlfn.XLOOKUP(B955,'Medical Examinations'!A$2:A$2336,'Medical Examinations'!B$2:J$2336)</f>
        <v>46.7</v>
      </c>
      <c r="E955" s="12">
        <v>10.9</v>
      </c>
      <c r="F955" s="12" t="str">
        <v>No</v>
      </c>
      <c r="G955" s="12" t="str">
        <v>No</v>
      </c>
      <c r="H955" s="12" t="str">
        <v>No</v>
      </c>
      <c r="I955" s="12">
        <v>0</v>
      </c>
      <c r="J955" s="12" t="str">
        <v>No</v>
      </c>
      <c r="K955" s="12" t="str">
        <v>Obesity</v>
      </c>
      <c r="L955" s="12" t="str">
        <v>Diabetes</v>
      </c>
      <c r="M955" s="12" t="str" cm="1">
        <f t="array" ref="M955:R955">_xlfn.XLOOKUP(B955,'Hospitalisation Details'!A$2:A$2344,'Hospitalisation Details'!E$2:J$2344)</f>
        <v>14-Nov-1968</v>
      </c>
      <c r="N955" s="13">
        <v>11538.42</v>
      </c>
      <c r="O955" s="12" t="str">
        <v>tier - 3</v>
      </c>
      <c r="P955" s="12" t="str">
        <v>tier - 1</v>
      </c>
      <c r="Q955" s="12" t="str">
        <v>R1011</v>
      </c>
      <c r="R955" s="12">
        <v>54</v>
      </c>
      <c r="S955" s="12" t="str" cm="1">
        <f t="array" ref="S955">_xlfn.IFS(R955&lt;18,"Below 18",R955&lt;=29,"Young Adults",R955&lt;=44,"Adults",R955&lt;=59,"Middle-Aged Adults",R955&lt;=65,"Older Adults",R955&gt;65,"Above 65")</f>
        <v>Middle-Aged Adults</v>
      </c>
    </row>
    <row r="956" spans="2:19" ht="15.5" hidden="1" x14ac:dyDescent="0.35">
      <c r="B956" s="11" t="s">
        <v>1416</v>
      </c>
      <c r="C956" s="12" t="str">
        <f>VLOOKUP(B956,'Customer Names'!A$2:D$2336,3,0)</f>
        <v xml:space="preserve">  Gerardo Sr</v>
      </c>
      <c r="D956" s="12" cm="1">
        <f t="array" ref="D956:L956">_xlfn.XLOOKUP(B956,'Medical Examinations'!A$2:A$2336,'Medical Examinations'!B$2:J$2336)</f>
        <v>18.335000000000001</v>
      </c>
      <c r="E956" s="12">
        <v>11.83</v>
      </c>
      <c r="F956" s="12" t="str">
        <v>No</v>
      </c>
      <c r="G956" s="12" t="str">
        <v>No</v>
      </c>
      <c r="H956" s="12" t="str">
        <v>No</v>
      </c>
      <c r="I956" s="12">
        <v>0</v>
      </c>
      <c r="J956" s="12" t="str">
        <v>No</v>
      </c>
      <c r="K956" s="12" t="str">
        <v>Overweight</v>
      </c>
      <c r="L956" s="12" t="str">
        <v>Diabetes</v>
      </c>
      <c r="M956" s="12" t="str" cm="1">
        <f t="array" ref="M956:R956">_xlfn.XLOOKUP(B956,'Hospitalisation Details'!A$2:A$2344,'Hospitalisation Details'!E$2:J$2344)</f>
        <v>3-Oct-1965</v>
      </c>
      <c r="N956" s="13">
        <v>11534.87</v>
      </c>
      <c r="O956" s="12" t="str">
        <v>tier - 3</v>
      </c>
      <c r="P956" s="12" t="str">
        <v>tier - 1</v>
      </c>
      <c r="Q956" s="12" t="str">
        <v>R1017</v>
      </c>
      <c r="R956" s="12">
        <v>57</v>
      </c>
      <c r="S956" s="12" t="str" cm="1">
        <f t="array" ref="S956">_xlfn.IFS(R956&lt;18,"Below 18",R956&lt;=29,"Young Adults",R956&lt;=44,"Adults",R956&lt;=59,"Middle-Aged Adults",R956&lt;=65,"Older Adults",R956&gt;65,"Above 65")</f>
        <v>Middle-Aged Adults</v>
      </c>
    </row>
    <row r="957" spans="2:19" ht="15.5" hidden="1" x14ac:dyDescent="0.35">
      <c r="B957" s="11" t="s">
        <v>1415</v>
      </c>
      <c r="C957" s="12" t="str">
        <f>VLOOKUP(B957,'Customer Names'!A$2:D$2336,3,0)</f>
        <v xml:space="preserve">  Matthew R</v>
      </c>
      <c r="D957" s="12" cm="1">
        <f t="array" ref="D957:L957">_xlfn.XLOOKUP(B957,'Medical Examinations'!A$2:A$2336,'Medical Examinations'!B$2:J$2336)</f>
        <v>31.24</v>
      </c>
      <c r="E957" s="12">
        <v>7.42</v>
      </c>
      <c r="F957" s="12" t="str">
        <v>yes</v>
      </c>
      <c r="G957" s="12" t="str">
        <v>No</v>
      </c>
      <c r="H957" s="12" t="str">
        <v>No</v>
      </c>
      <c r="I957" s="12">
        <v>2</v>
      </c>
      <c r="J957" s="12" t="str">
        <v>No</v>
      </c>
      <c r="K957" s="12" t="str">
        <v>Obesity</v>
      </c>
      <c r="L957" s="12" t="str">
        <v>Diabetes</v>
      </c>
      <c r="M957" s="12" t="str" cm="1">
        <f t="array" ref="M957:R957">_xlfn.XLOOKUP(B957,'Hospitalisation Details'!A$2:A$2344,'Hospitalisation Details'!E$2:J$2344)</f>
        <v>23-Jul-1970</v>
      </c>
      <c r="N957" s="13">
        <v>11530.12</v>
      </c>
      <c r="O957" s="12" t="str">
        <v>tier - 3</v>
      </c>
      <c r="P957" s="12" t="str">
        <v>tier - 1</v>
      </c>
      <c r="Q957" s="12" t="str">
        <v>R1012</v>
      </c>
      <c r="R957" s="12">
        <v>52</v>
      </c>
      <c r="S957" s="12" t="str" cm="1">
        <f t="array" ref="S957">_xlfn.IFS(R957&lt;18,"Below 18",R957&lt;=29,"Young Adults",R957&lt;=44,"Adults",R957&lt;=59,"Middle-Aged Adults",R957&lt;=65,"Older Adults",R957&gt;65,"Above 65")</f>
        <v>Middle-Aged Adults</v>
      </c>
    </row>
    <row r="958" spans="2:19" ht="15.5" hidden="1" x14ac:dyDescent="0.35">
      <c r="B958" s="11" t="s">
        <v>1414</v>
      </c>
      <c r="C958" s="12" t="str">
        <f>VLOOKUP(B958,'Customer Names'!A$2:D$2336,3,0)</f>
        <v xml:space="preserve">  Meghan E</v>
      </c>
      <c r="D958" s="12" cm="1">
        <f t="array" ref="D958:L958">_xlfn.XLOOKUP(B958,'Medical Examinations'!A$2:A$2336,'Medical Examinations'!B$2:J$2336)</f>
        <v>39.22</v>
      </c>
      <c r="E958" s="12">
        <v>5.62</v>
      </c>
      <c r="F958" s="12" t="str">
        <v>yes</v>
      </c>
      <c r="G958" s="12" t="str">
        <v>No</v>
      </c>
      <c r="H958" s="12" t="str">
        <v>No</v>
      </c>
      <c r="I958" s="12">
        <v>1</v>
      </c>
      <c r="J958" s="12" t="str">
        <v>No</v>
      </c>
      <c r="K958" s="12" t="str">
        <v>Overweight</v>
      </c>
      <c r="L958" s="12" t="str">
        <v>Normal</v>
      </c>
      <c r="M958" s="12" t="str" cm="1">
        <f t="array" ref="M958:R958">_xlfn.XLOOKUP(B958,'Hospitalisation Details'!A$2:A$2344,'Hospitalisation Details'!E$2:J$2344)</f>
        <v>12-Jun-1988</v>
      </c>
      <c r="N958" s="13">
        <v>11524.25</v>
      </c>
      <c r="O958" s="12" t="str">
        <v>tier - 3</v>
      </c>
      <c r="P958" s="12" t="str">
        <v>tier - 1</v>
      </c>
      <c r="Q958" s="12" t="str">
        <v>R1026</v>
      </c>
      <c r="R958" s="12">
        <v>34</v>
      </c>
      <c r="S958" s="12" t="str" cm="1">
        <f t="array" ref="S958">_xlfn.IFS(R958&lt;18,"Below 18",R958&lt;=29,"Young Adults",R958&lt;=44,"Adults",R958&lt;=59,"Middle-Aged Adults",R958&lt;=65,"Older Adults",R958&gt;65,"Above 65")</f>
        <v>Adults</v>
      </c>
    </row>
    <row r="959" spans="2:19" ht="15.5" hidden="1" x14ac:dyDescent="0.35">
      <c r="B959" s="11" t="s">
        <v>1413</v>
      </c>
      <c r="C959" s="12" t="str">
        <f>VLOOKUP(B959,'Customer Names'!A$2:D$2336,3,0)</f>
        <v xml:space="preserve">  Eric</v>
      </c>
      <c r="D959" s="12" cm="1">
        <f t="array" ref="D959:L959">_xlfn.XLOOKUP(B959,'Medical Examinations'!A$2:A$2336,'Medical Examinations'!B$2:J$2336)</f>
        <v>24.414999999999999</v>
      </c>
      <c r="E959" s="12">
        <v>7.16</v>
      </c>
      <c r="F959" s="12" t="str">
        <v>No</v>
      </c>
      <c r="G959" s="12" t="str">
        <v>No</v>
      </c>
      <c r="H959" s="12" t="str">
        <v>No</v>
      </c>
      <c r="I959" s="12">
        <v>0</v>
      </c>
      <c r="J959" s="12" t="str">
        <v>No</v>
      </c>
      <c r="K959" s="12" t="str">
        <v>Normal Weight</v>
      </c>
      <c r="L959" s="12" t="str">
        <v>Diabetes</v>
      </c>
      <c r="M959" s="12" t="str" cm="1">
        <f t="array" ref="M959:R959">_xlfn.XLOOKUP(B959,'Hospitalisation Details'!A$2:A$2344,'Hospitalisation Details'!E$2:J$2344)</f>
        <v>19-Dec-1971</v>
      </c>
      <c r="N959" s="13">
        <v>11520.1</v>
      </c>
      <c r="O959" s="12" t="str">
        <v>tier - 3</v>
      </c>
      <c r="P959" s="12" t="str">
        <v>tier - 1</v>
      </c>
      <c r="Q959" s="12" t="str">
        <v>R1012</v>
      </c>
      <c r="R959" s="12">
        <v>51</v>
      </c>
      <c r="S959" s="12" t="str" cm="1">
        <f t="array" ref="S959">_xlfn.IFS(R959&lt;18,"Below 18",R959&lt;=29,"Young Adults",R959&lt;=44,"Adults",R959&lt;=59,"Middle-Aged Adults",R959&lt;=65,"Older Adults",R959&gt;65,"Above 65")</f>
        <v>Middle-Aged Adults</v>
      </c>
    </row>
    <row r="960" spans="2:19" ht="15.5" hidden="1" x14ac:dyDescent="0.35">
      <c r="B960" s="11" t="s">
        <v>1412</v>
      </c>
      <c r="C960" s="12" t="str">
        <f>VLOOKUP(B960,'Customer Names'!A$2:D$2336,3,0)</f>
        <v xml:space="preserve">  Lisa B</v>
      </c>
      <c r="D960" s="12" cm="1">
        <f t="array" ref="D960:L960">_xlfn.XLOOKUP(B960,'Medical Examinations'!A$2:A$2336,'Medical Examinations'!B$2:J$2336)</f>
        <v>32.299999999999997</v>
      </c>
      <c r="E960" s="12">
        <v>9.89</v>
      </c>
      <c r="F960" s="12" t="str">
        <v>No</v>
      </c>
      <c r="G960" s="12" t="str">
        <v>No</v>
      </c>
      <c r="H960" s="12" t="str">
        <v>No</v>
      </c>
      <c r="I960" s="12">
        <v>0</v>
      </c>
      <c r="J960" s="12" t="str">
        <v>No</v>
      </c>
      <c r="K960" s="12" t="str">
        <v>Obesity</v>
      </c>
      <c r="L960" s="12" t="str">
        <v>Diabetes</v>
      </c>
      <c r="M960" s="12" t="str" cm="1">
        <f t="array" ref="M960:R960">_xlfn.XLOOKUP(B960,'Hospitalisation Details'!A$2:A$2344,'Hospitalisation Details'!E$2:J$2344)</f>
        <v>24-Jun-1968</v>
      </c>
      <c r="N960" s="13">
        <v>11512.41</v>
      </c>
      <c r="O960" s="12" t="str">
        <v>tier - 3</v>
      </c>
      <c r="P960" s="12" t="str">
        <v>tier - 1</v>
      </c>
      <c r="Q960" s="12" t="str">
        <v>R1024</v>
      </c>
      <c r="R960" s="12">
        <v>54</v>
      </c>
      <c r="S960" s="12" t="str" cm="1">
        <f t="array" ref="S960">_xlfn.IFS(R960&lt;18,"Below 18",R960&lt;=29,"Young Adults",R960&lt;=44,"Adults",R960&lt;=59,"Middle-Aged Adults",R960&lt;=65,"Older Adults",R960&gt;65,"Above 65")</f>
        <v>Middle-Aged Adults</v>
      </c>
    </row>
    <row r="961" spans="2:19" ht="15.5" hidden="1" x14ac:dyDescent="0.35">
      <c r="B961" s="11" t="s">
        <v>1411</v>
      </c>
      <c r="C961" s="12" t="str">
        <f>VLOOKUP(B961,'Customer Names'!A$2:D$2336,3,0)</f>
        <v xml:space="preserve">  Jane R</v>
      </c>
      <c r="D961" s="12" cm="1">
        <f t="array" ref="D961:L961">_xlfn.XLOOKUP(B961,'Medical Examinations'!A$2:A$2336,'Medical Examinations'!B$2:J$2336)</f>
        <v>39.94</v>
      </c>
      <c r="E961" s="12">
        <v>5.14</v>
      </c>
      <c r="F961" s="12" t="str">
        <v>No</v>
      </c>
      <c r="G961" s="12" t="str">
        <v>No</v>
      </c>
      <c r="H961" s="12" t="str">
        <v>No</v>
      </c>
      <c r="I961" s="12">
        <v>0</v>
      </c>
      <c r="J961" s="12" t="str">
        <v>No</v>
      </c>
      <c r="K961" s="12" t="str">
        <v>Obesity</v>
      </c>
      <c r="L961" s="12" t="str">
        <v>Normal</v>
      </c>
      <c r="M961" s="12" t="str" cm="1">
        <f t="array" ref="M961:R961">_xlfn.XLOOKUP(B961,'Hospitalisation Details'!A$2:A$2344,'Hospitalisation Details'!E$2:J$2344)</f>
        <v>6-Oct-1989</v>
      </c>
      <c r="N961" s="13">
        <v>11511.61</v>
      </c>
      <c r="O961" s="12" t="str">
        <v>tier - 3</v>
      </c>
      <c r="P961" s="12" t="str">
        <v>tier - 3</v>
      </c>
      <c r="Q961" s="12" t="str">
        <v>R1026</v>
      </c>
      <c r="R961" s="12">
        <v>33</v>
      </c>
      <c r="S961" s="12" t="str" cm="1">
        <f t="array" ref="S961">_xlfn.IFS(R961&lt;18,"Below 18",R961&lt;=29,"Young Adults",R961&lt;=44,"Adults",R961&lt;=59,"Middle-Aged Adults",R961&lt;=65,"Older Adults",R961&gt;65,"Above 65")</f>
        <v>Adults</v>
      </c>
    </row>
    <row r="962" spans="2:19" ht="15.5" hidden="1" x14ac:dyDescent="0.35">
      <c r="B962" s="11" t="s">
        <v>1410</v>
      </c>
      <c r="C962" s="12" t="str">
        <f>VLOOKUP(B962,'Customer Names'!A$2:D$2336,3,0)</f>
        <v xml:space="preserve">  Allison M</v>
      </c>
      <c r="D962" s="12" cm="1">
        <f t="array" ref="D962:L962">_xlfn.XLOOKUP(B962,'Medical Examinations'!A$2:A$2336,'Medical Examinations'!B$2:J$2336)</f>
        <v>30</v>
      </c>
      <c r="E962" s="12">
        <v>5.61</v>
      </c>
      <c r="F962" s="12" t="str">
        <v>yes</v>
      </c>
      <c r="G962" s="12" t="str">
        <v>No</v>
      </c>
      <c r="H962" s="12" t="str">
        <v>Yes</v>
      </c>
      <c r="I962" s="12">
        <v>1</v>
      </c>
      <c r="J962" s="12" t="str">
        <v>No</v>
      </c>
      <c r="K962" s="12" t="str">
        <v>Obesity</v>
      </c>
      <c r="L962" s="12" t="str">
        <v>Normal</v>
      </c>
      <c r="M962" s="12" t="str" cm="1">
        <f t="array" ref="M962:R962">_xlfn.XLOOKUP(B962,'Hospitalisation Details'!A$2:A$2344,'Hospitalisation Details'!E$2:J$2344)</f>
        <v>11-Aug-1969</v>
      </c>
      <c r="N962" s="13">
        <v>11497.69</v>
      </c>
      <c r="O962" s="12" t="str">
        <v>tier - 3</v>
      </c>
      <c r="P962" s="12" t="str">
        <v>tier - 1</v>
      </c>
      <c r="Q962" s="12" t="str">
        <v>R1012</v>
      </c>
      <c r="R962" s="12">
        <v>53</v>
      </c>
      <c r="S962" s="12" t="str" cm="1">
        <f t="array" ref="S962">_xlfn.IFS(R962&lt;18,"Below 18",R962&lt;=29,"Young Adults",R962&lt;=44,"Adults",R962&lt;=59,"Middle-Aged Adults",R962&lt;=65,"Older Adults",R962&gt;65,"Above 65")</f>
        <v>Middle-Aged Adults</v>
      </c>
    </row>
    <row r="963" spans="2:19" ht="15.5" hidden="1" x14ac:dyDescent="0.35">
      <c r="B963" s="11" t="s">
        <v>1409</v>
      </c>
      <c r="C963" s="12" t="str">
        <f>VLOOKUP(B963,'Customer Names'!A$2:D$2336,3,0)</f>
        <v xml:space="preserve">  Sarah E</v>
      </c>
      <c r="D963" s="12" cm="1">
        <f t="array" ref="D963:L963">_xlfn.XLOOKUP(B963,'Medical Examinations'!A$2:A$2336,'Medical Examinations'!B$2:J$2336)</f>
        <v>35.340000000000003</v>
      </c>
      <c r="E963" s="12">
        <v>5.51</v>
      </c>
      <c r="F963" s="12" t="str">
        <v>yes</v>
      </c>
      <c r="G963" s="12" t="str">
        <v>No</v>
      </c>
      <c r="H963" s="12" t="str">
        <v>Yes</v>
      </c>
      <c r="I963" s="12">
        <v>1</v>
      </c>
      <c r="J963" s="12" t="str">
        <v>No</v>
      </c>
      <c r="K963" s="12" t="str">
        <v>Overweight</v>
      </c>
      <c r="L963" s="12" t="str">
        <v>Normal</v>
      </c>
      <c r="M963" s="12" t="str" cm="1">
        <f t="array" ref="M963:R963">_xlfn.XLOOKUP(B963,'Hospitalisation Details'!A$2:A$2344,'Hospitalisation Details'!E$2:J$2344)</f>
        <v>7-Jun-1983</v>
      </c>
      <c r="N963" s="13">
        <v>11492.46</v>
      </c>
      <c r="O963" s="12" t="str">
        <v>tier - 3</v>
      </c>
      <c r="P963" s="12" t="str">
        <v>tier - 3</v>
      </c>
      <c r="Q963" s="12" t="str">
        <v>R1026</v>
      </c>
      <c r="R963" s="12">
        <v>40</v>
      </c>
      <c r="S963" s="12" t="str" cm="1">
        <f t="array" ref="S963">_xlfn.IFS(R963&lt;18,"Below 18",R963&lt;=29,"Young Adults",R963&lt;=44,"Adults",R963&lt;=59,"Middle-Aged Adults",R963&lt;=65,"Older Adults",R963&gt;65,"Above 65")</f>
        <v>Adults</v>
      </c>
    </row>
    <row r="964" spans="2:19" ht="15.5" hidden="1" x14ac:dyDescent="0.35">
      <c r="B964" s="11" t="s">
        <v>1408</v>
      </c>
      <c r="C964" s="12" t="str">
        <f>VLOOKUP(B964,'Customer Names'!A$2:D$2336,3,0)</f>
        <v xml:space="preserve">  Philip J</v>
      </c>
      <c r="D964" s="12" cm="1">
        <f t="array" ref="D964:L964">_xlfn.XLOOKUP(B964,'Medical Examinations'!A$2:A$2336,'Medical Examinations'!B$2:J$2336)</f>
        <v>32.204999999999998</v>
      </c>
      <c r="E964" s="12">
        <v>8.3800000000000008</v>
      </c>
      <c r="F964" s="12" t="str">
        <v>yes</v>
      </c>
      <c r="G964" s="12" t="str">
        <v>No</v>
      </c>
      <c r="H964" s="12" t="str">
        <v>No</v>
      </c>
      <c r="I964" s="12">
        <v>2</v>
      </c>
      <c r="J964" s="12" t="str">
        <v>No</v>
      </c>
      <c r="K964" s="12" t="str">
        <v>Normal Weight</v>
      </c>
      <c r="L964" s="12" t="str">
        <v>Diabetes</v>
      </c>
      <c r="M964" s="12" t="str" cm="1">
        <f t="array" ref="M964:R964">_xlfn.XLOOKUP(B964,'Hospitalisation Details'!A$2:A$2344,'Hospitalisation Details'!E$2:J$2344)</f>
        <v>13-Oct-1970</v>
      </c>
      <c r="N964" s="13">
        <v>11488.32</v>
      </c>
      <c r="O964" s="12" t="str">
        <v>tier - 3</v>
      </c>
      <c r="P964" s="12" t="str">
        <v>tier - 1</v>
      </c>
      <c r="Q964" s="12" t="str">
        <v>R1014</v>
      </c>
      <c r="R964" s="12">
        <v>52</v>
      </c>
      <c r="S964" s="12" t="str" cm="1">
        <f t="array" ref="S964">_xlfn.IFS(R964&lt;18,"Below 18",R964&lt;=29,"Young Adults",R964&lt;=44,"Adults",R964&lt;=59,"Middle-Aged Adults",R964&lt;=65,"Older Adults",R964&gt;65,"Above 65")</f>
        <v>Middle-Aged Adults</v>
      </c>
    </row>
    <row r="965" spans="2:19" ht="15.5" hidden="1" x14ac:dyDescent="0.35">
      <c r="B965" s="11" t="s">
        <v>1407</v>
      </c>
      <c r="C965" s="12" t="str">
        <f>VLOOKUP(B965,'Customer Names'!A$2:D$2336,3,0)</f>
        <v xml:space="preserve">  Jillian A</v>
      </c>
      <c r="D965" s="12" cm="1">
        <f t="array" ref="D965:L965">_xlfn.XLOOKUP(B965,'Medical Examinations'!A$2:A$2336,'Medical Examinations'!B$2:J$2336)</f>
        <v>33.880000000000003</v>
      </c>
      <c r="E965" s="12">
        <v>4.68</v>
      </c>
      <c r="F965" s="12" t="str">
        <v>No</v>
      </c>
      <c r="G965" s="12" t="str">
        <v>yes</v>
      </c>
      <c r="H965" s="12" t="str">
        <v>No</v>
      </c>
      <c r="I965" s="12">
        <v>1</v>
      </c>
      <c r="J965" s="12" t="str">
        <v>No</v>
      </c>
      <c r="K965" s="12" t="str">
        <v>Obesity</v>
      </c>
      <c r="L965" s="12" t="str">
        <v>Normal</v>
      </c>
      <c r="M965" s="12" t="str" cm="1">
        <f t="array" ref="M965:R965">_xlfn.XLOOKUP(B965,'Hospitalisation Details'!A$2:A$2344,'Hospitalisation Details'!E$2:J$2344)</f>
        <v>10-Sep-2004</v>
      </c>
      <c r="N965" s="13">
        <v>11482.63</v>
      </c>
      <c r="O965" s="12" t="str">
        <v>tier - 3</v>
      </c>
      <c r="P965" s="12" t="str">
        <v>tier - 2</v>
      </c>
      <c r="Q965" s="12" t="str">
        <v>R1013</v>
      </c>
      <c r="R965" s="12">
        <v>18</v>
      </c>
      <c r="S965" s="12" t="str" cm="1">
        <f t="array" ref="S965">_xlfn.IFS(R965&lt;18,"Below 18",R965&lt;=29,"Young Adults",R965&lt;=44,"Adults",R965&lt;=59,"Middle-Aged Adults",R965&lt;=65,"Older Adults",R965&gt;65,"Above 65")</f>
        <v>Young Adults</v>
      </c>
    </row>
    <row r="966" spans="2:19" ht="15.5" hidden="1" x14ac:dyDescent="0.35">
      <c r="B966" s="11" t="s">
        <v>1406</v>
      </c>
      <c r="C966" s="12" t="str">
        <f>VLOOKUP(B966,'Customer Names'!A$2:D$2336,3,0)</f>
        <v xml:space="preserve">  Laura D</v>
      </c>
      <c r="D966" s="12" cm="1">
        <f t="array" ref="D966:L966">_xlfn.XLOOKUP(B966,'Medical Examinations'!A$2:A$2336,'Medical Examinations'!B$2:J$2336)</f>
        <v>26.63</v>
      </c>
      <c r="E966" s="12">
        <v>4.3600000000000003</v>
      </c>
      <c r="F966" s="12" t="str">
        <v>yes</v>
      </c>
      <c r="G966" s="12" t="str">
        <v>No</v>
      </c>
      <c r="H966" s="12" t="str">
        <v>No</v>
      </c>
      <c r="I966" s="12">
        <v>2</v>
      </c>
      <c r="J966" s="12" t="str">
        <v>No</v>
      </c>
      <c r="K966" s="12" t="str">
        <v>Overweight</v>
      </c>
      <c r="L966" s="12" t="str">
        <v>Normal</v>
      </c>
      <c r="M966" s="12" t="str" cm="1">
        <f t="array" ref="M966:R966">_xlfn.XLOOKUP(B966,'Hospitalisation Details'!A$2:A$2344,'Hospitalisation Details'!E$2:J$2344)</f>
        <v>7-Sep-1966</v>
      </c>
      <c r="N966" s="13">
        <v>11478.14</v>
      </c>
      <c r="O966" s="12" t="str">
        <v>tier - 3</v>
      </c>
      <c r="P966" s="12" t="str">
        <v>tier - 2</v>
      </c>
      <c r="Q966" s="12" t="str">
        <v>R1025</v>
      </c>
      <c r="R966" s="12">
        <v>56</v>
      </c>
      <c r="S966" s="12" t="str" cm="1">
        <f t="array" ref="S966">_xlfn.IFS(R966&lt;18,"Below 18",R966&lt;=29,"Young Adults",R966&lt;=44,"Adults",R966&lt;=59,"Middle-Aged Adults",R966&lt;=65,"Older Adults",R966&gt;65,"Above 65")</f>
        <v>Middle-Aged Adults</v>
      </c>
    </row>
    <row r="967" spans="2:19" ht="15.5" hidden="1" x14ac:dyDescent="0.35">
      <c r="B967" s="11" t="s">
        <v>1405</v>
      </c>
      <c r="C967" s="12" t="str">
        <f>VLOOKUP(B967,'Customer Names'!A$2:D$2336,3,0)</f>
        <v xml:space="preserve">  Megan E</v>
      </c>
      <c r="D967" s="12" cm="1">
        <f t="array" ref="D967:L967">_xlfn.XLOOKUP(B967,'Medical Examinations'!A$2:A$2336,'Medical Examinations'!B$2:J$2336)</f>
        <v>28.7</v>
      </c>
      <c r="E967" s="12">
        <v>7.74</v>
      </c>
      <c r="F967" s="12" t="str">
        <v>No</v>
      </c>
      <c r="G967" s="12" t="str">
        <v>No</v>
      </c>
      <c r="H967" s="12" t="str">
        <v>No</v>
      </c>
      <c r="I967" s="12">
        <v>0</v>
      </c>
      <c r="J967" s="12" t="str">
        <v>No</v>
      </c>
      <c r="K967" s="12" t="str">
        <v>Obesity</v>
      </c>
      <c r="L967" s="12" t="str">
        <v>Diabetes</v>
      </c>
      <c r="M967" s="12" t="str" cm="1">
        <f t="array" ref="M967:R967">_xlfn.XLOOKUP(B967,'Hospitalisation Details'!A$2:A$2344,'Hospitalisation Details'!E$2:J$2344)</f>
        <v>23-Jun-1965</v>
      </c>
      <c r="N967" s="13">
        <v>11455.28</v>
      </c>
      <c r="O967" s="12" t="str">
        <v>tier - 3</v>
      </c>
      <c r="P967" s="12" t="str">
        <v>tier - 2</v>
      </c>
      <c r="Q967" s="12" t="str">
        <v>R1011</v>
      </c>
      <c r="R967" s="12">
        <v>57</v>
      </c>
      <c r="S967" s="12" t="str" cm="1">
        <f t="array" ref="S967">_xlfn.IFS(R967&lt;18,"Below 18",R967&lt;=29,"Young Adults",R967&lt;=44,"Adults",R967&lt;=59,"Middle-Aged Adults",R967&lt;=65,"Older Adults",R967&gt;65,"Above 65")</f>
        <v>Middle-Aged Adults</v>
      </c>
    </row>
    <row r="968" spans="2:19" ht="15.5" hidden="1" x14ac:dyDescent="0.35">
      <c r="B968" s="11" t="s">
        <v>1404</v>
      </c>
      <c r="C968" s="12" t="str">
        <f>VLOOKUP(B968,'Customer Names'!A$2:D$2336,3,0)</f>
        <v xml:space="preserve">  Shannon J</v>
      </c>
      <c r="D968" s="12" cm="1">
        <f t="array" ref="D968:L968">_xlfn.XLOOKUP(B968,'Medical Examinations'!A$2:A$2336,'Medical Examinations'!B$2:J$2336)</f>
        <v>25.65</v>
      </c>
      <c r="E968" s="12">
        <v>4.05</v>
      </c>
      <c r="F968" s="12" t="str">
        <v>yes</v>
      </c>
      <c r="G968" s="12" t="str">
        <v>No</v>
      </c>
      <c r="H968" s="12" t="str">
        <v>No</v>
      </c>
      <c r="I968" s="12">
        <v>2</v>
      </c>
      <c r="J968" s="12" t="str">
        <v>No</v>
      </c>
      <c r="K968" s="12" t="str">
        <v>Overweight</v>
      </c>
      <c r="L968" s="12" t="str">
        <v>Normal</v>
      </c>
      <c r="M968" s="12" t="str" cm="1">
        <f t="array" ref="M968:R968">_xlfn.XLOOKUP(B968,'Hospitalisation Details'!A$2:A$2344,'Hospitalisation Details'!E$2:J$2344)</f>
        <v>14-Jun-1966</v>
      </c>
      <c r="N968" s="13">
        <v>11454.02</v>
      </c>
      <c r="O968" s="12" t="str">
        <v>tier - 3</v>
      </c>
      <c r="P968" s="12" t="str">
        <v>tier - 1</v>
      </c>
      <c r="Q968" s="12" t="str">
        <v>R1012</v>
      </c>
      <c r="R968" s="12">
        <v>56</v>
      </c>
      <c r="S968" s="12" t="str" cm="1">
        <f t="array" ref="S968">_xlfn.IFS(R968&lt;18,"Below 18",R968&lt;=29,"Young Adults",R968&lt;=44,"Adults",R968&lt;=59,"Middle-Aged Adults",R968&lt;=65,"Older Adults",R968&gt;65,"Above 65")</f>
        <v>Middle-Aged Adults</v>
      </c>
    </row>
    <row r="969" spans="2:19" ht="15.5" hidden="1" x14ac:dyDescent="0.35">
      <c r="B969" s="11" t="s">
        <v>1403</v>
      </c>
      <c r="C969" s="12" t="str">
        <f>VLOOKUP(B969,'Customer Names'!A$2:D$2336,3,0)</f>
        <v xml:space="preserve">  Rachelle M</v>
      </c>
      <c r="D969" s="12" cm="1">
        <f t="array" ref="D969:L969">_xlfn.XLOOKUP(B969,'Medical Examinations'!A$2:A$2336,'Medical Examinations'!B$2:J$2336)</f>
        <v>36.384999999999998</v>
      </c>
      <c r="E969" s="12">
        <v>11.49</v>
      </c>
      <c r="F969" s="12" t="str">
        <v>No</v>
      </c>
      <c r="G969" s="12" t="str">
        <v>No</v>
      </c>
      <c r="H969" s="12" t="str">
        <v>No</v>
      </c>
      <c r="I969" s="12">
        <v>0</v>
      </c>
      <c r="J969" s="12" t="str">
        <v>No</v>
      </c>
      <c r="K969" s="12" t="str">
        <v>Overweight</v>
      </c>
      <c r="L969" s="12" t="str">
        <v>Diabetes</v>
      </c>
      <c r="M969" s="12" t="str" cm="1">
        <f t="array" ref="M969:R969">_xlfn.XLOOKUP(B969,'Hospitalisation Details'!A$2:A$2344,'Hospitalisation Details'!E$2:J$2344)</f>
        <v>12-Sep-1971</v>
      </c>
      <c r="N969" s="13">
        <v>11436.74</v>
      </c>
      <c r="O969" s="12" t="str">
        <v>tier - 3</v>
      </c>
      <c r="P969" s="12" t="str">
        <v>tier - 3</v>
      </c>
      <c r="Q969" s="12" t="str">
        <v>R1012</v>
      </c>
      <c r="R969" s="12">
        <v>51</v>
      </c>
      <c r="S969" s="12" t="str" cm="1">
        <f t="array" ref="S969">_xlfn.IFS(R969&lt;18,"Below 18",R969&lt;=29,"Young Adults",R969&lt;=44,"Adults",R969&lt;=59,"Middle-Aged Adults",R969&lt;=65,"Older Adults",R969&gt;65,"Above 65")</f>
        <v>Middle-Aged Adults</v>
      </c>
    </row>
    <row r="970" spans="2:19" ht="15.5" hidden="1" x14ac:dyDescent="0.35">
      <c r="B970" s="11" t="s">
        <v>1402</v>
      </c>
      <c r="C970" s="12" t="str">
        <f>VLOOKUP(B970,'Customer Names'!A$2:D$2336,3,0)</f>
        <v xml:space="preserve">  Casey</v>
      </c>
      <c r="D970" s="12" cm="1">
        <f t="array" ref="D970:L970">_xlfn.XLOOKUP(B970,'Medical Examinations'!A$2:A$2336,'Medical Examinations'!B$2:J$2336)</f>
        <v>34.69</v>
      </c>
      <c r="E970" s="12">
        <v>5.65</v>
      </c>
      <c r="F970" s="12" t="str">
        <v>No</v>
      </c>
      <c r="G970" s="12" t="str">
        <v>No</v>
      </c>
      <c r="H970" s="12" t="str">
        <v>No</v>
      </c>
      <c r="I970" s="12">
        <v>0</v>
      </c>
      <c r="J970" s="12" t="str">
        <v>No</v>
      </c>
      <c r="K970" s="12" t="str">
        <v>Obesity</v>
      </c>
      <c r="L970" s="12" t="str">
        <v>Normal</v>
      </c>
      <c r="M970" s="12" t="str" cm="1">
        <f t="array" ref="M970:R970">_xlfn.XLOOKUP(B970,'Hospitalisation Details'!A$2:A$2344,'Hospitalisation Details'!E$2:J$2344)</f>
        <v>17-Jul-1980</v>
      </c>
      <c r="N970" s="13">
        <v>11435.74</v>
      </c>
      <c r="O970" s="12" t="str">
        <v>tier - 3</v>
      </c>
      <c r="P970" s="12" t="str">
        <v>tier - 3</v>
      </c>
      <c r="Q970" s="12" t="str">
        <v>R1021</v>
      </c>
      <c r="R970" s="12">
        <v>42</v>
      </c>
      <c r="S970" s="12" t="str" cm="1">
        <f t="array" ref="S970">_xlfn.IFS(R970&lt;18,"Below 18",R970&lt;=29,"Young Adults",R970&lt;=44,"Adults",R970&lt;=59,"Middle-Aged Adults",R970&lt;=65,"Older Adults",R970&gt;65,"Above 65")</f>
        <v>Adults</v>
      </c>
    </row>
    <row r="971" spans="2:19" ht="15.5" hidden="1" x14ac:dyDescent="0.35">
      <c r="B971" s="11" t="s">
        <v>1401</v>
      </c>
      <c r="C971" s="12" t="str">
        <f>VLOOKUP(B971,'Customer Names'!A$2:D$2336,3,0)</f>
        <v xml:space="preserve">  Jessica L</v>
      </c>
      <c r="D971" s="12" cm="1">
        <f t="array" ref="D971:L971">_xlfn.XLOOKUP(B971,'Medical Examinations'!A$2:A$2336,'Medical Examinations'!B$2:J$2336)</f>
        <v>37.68</v>
      </c>
      <c r="E971" s="12">
        <v>4.29</v>
      </c>
      <c r="F971" s="12" t="str">
        <v>yes</v>
      </c>
      <c r="G971" s="12" t="str">
        <v>No</v>
      </c>
      <c r="H971" s="12" t="str">
        <v>No</v>
      </c>
      <c r="I971" s="12">
        <v>0</v>
      </c>
      <c r="J971" s="12" t="str">
        <v>No</v>
      </c>
      <c r="K971" s="12" t="str">
        <v>Overweight</v>
      </c>
      <c r="L971" s="12" t="str">
        <v>Normal</v>
      </c>
      <c r="M971" s="12" t="str" cm="1">
        <f t="array" ref="M971:R971">_xlfn.XLOOKUP(B971,'Hospitalisation Details'!A$2:A$2344,'Hospitalisation Details'!E$2:J$2344)</f>
        <v>9-Jun-1985</v>
      </c>
      <c r="N971" s="13">
        <v>11419.49</v>
      </c>
      <c r="O971" s="12" t="str">
        <v>tier - 3</v>
      </c>
      <c r="P971" s="12" t="str">
        <v>tier - 1</v>
      </c>
      <c r="Q971" s="12" t="str">
        <v>R1012</v>
      </c>
      <c r="R971" s="12">
        <v>37</v>
      </c>
      <c r="S971" s="12" t="str" cm="1">
        <f t="array" ref="S971">_xlfn.IFS(R971&lt;18,"Below 18",R971&lt;=29,"Young Adults",R971&lt;=44,"Adults",R971&lt;=59,"Middle-Aged Adults",R971&lt;=65,"Older Adults",R971&gt;65,"Above 65")</f>
        <v>Adults</v>
      </c>
    </row>
    <row r="972" spans="2:19" ht="15.5" hidden="1" x14ac:dyDescent="0.35">
      <c r="B972" s="11" t="s">
        <v>1400</v>
      </c>
      <c r="C972" s="12" t="str">
        <f>VLOOKUP(B972,'Customer Names'!A$2:D$2336,3,0)</f>
        <v xml:space="preserve">  Brandon F</v>
      </c>
      <c r="D972" s="12" cm="1">
        <f t="array" ref="D972:L972">_xlfn.XLOOKUP(B972,'Medical Examinations'!A$2:A$2336,'Medical Examinations'!B$2:J$2336)</f>
        <v>35.49</v>
      </c>
      <c r="E972" s="12">
        <v>4.74</v>
      </c>
      <c r="F972" s="12" t="str">
        <v>yes</v>
      </c>
      <c r="G972" s="12" t="str">
        <v>No</v>
      </c>
      <c r="H972" s="12" t="str">
        <v>Yes</v>
      </c>
      <c r="I972" s="12">
        <v>1</v>
      </c>
      <c r="J972" s="12" t="str">
        <v>No</v>
      </c>
      <c r="K972" s="12" t="str">
        <v>Normal Weight</v>
      </c>
      <c r="L972" s="12" t="str">
        <v>Normal</v>
      </c>
      <c r="M972" s="12" t="str" cm="1">
        <f t="array" ref="M972:R972">_xlfn.XLOOKUP(B972,'Hospitalisation Details'!A$2:A$2344,'Hospitalisation Details'!E$2:J$2344)</f>
        <v>23-Oct-1983</v>
      </c>
      <c r="N972" s="13">
        <v>11412.02</v>
      </c>
      <c r="O972" s="12" t="str">
        <v>tier - 3</v>
      </c>
      <c r="P972" s="12" t="str">
        <v>tier - 1</v>
      </c>
      <c r="Q972" s="12" t="str">
        <v>R1021</v>
      </c>
      <c r="R972" s="12">
        <v>39</v>
      </c>
      <c r="S972" s="12" t="str" cm="1">
        <f t="array" ref="S972">_xlfn.IFS(R972&lt;18,"Below 18",R972&lt;=29,"Young Adults",R972&lt;=44,"Adults",R972&lt;=59,"Middle-Aged Adults",R972&lt;=65,"Older Adults",R972&gt;65,"Above 65")</f>
        <v>Adults</v>
      </c>
    </row>
    <row r="973" spans="2:19" ht="15.5" hidden="1" x14ac:dyDescent="0.35">
      <c r="B973" s="11" t="s">
        <v>1399</v>
      </c>
      <c r="C973" s="12" t="str">
        <f>VLOOKUP(B973,'Customer Names'!A$2:D$2336,3,0)</f>
        <v xml:space="preserve">  Melissa</v>
      </c>
      <c r="D973" s="12" cm="1">
        <f t="array" ref="D973:L973">_xlfn.XLOOKUP(B973,'Medical Examinations'!A$2:A$2336,'Medical Examinations'!B$2:J$2336)</f>
        <v>44.7</v>
      </c>
      <c r="E973" s="12">
        <v>7.6</v>
      </c>
      <c r="F973" s="12" t="str">
        <v>yes</v>
      </c>
      <c r="G973" s="12" t="str">
        <v>No</v>
      </c>
      <c r="H973" s="12" t="str">
        <v>No</v>
      </c>
      <c r="I973" s="12">
        <v>2</v>
      </c>
      <c r="J973" s="12" t="str">
        <v>No</v>
      </c>
      <c r="K973" s="12" t="str">
        <v>Overweight</v>
      </c>
      <c r="L973" s="12" t="str">
        <v>Diabetes</v>
      </c>
      <c r="M973" s="12" t="str" cm="1">
        <f t="array" ref="M973:R973">_xlfn.XLOOKUP(B973,'Hospitalisation Details'!A$2:A$2344,'Hospitalisation Details'!E$2:J$2344)</f>
        <v>7-Oct-1970</v>
      </c>
      <c r="N973" s="13">
        <v>11411.69</v>
      </c>
      <c r="O973" s="12" t="str">
        <v>tier - 3</v>
      </c>
      <c r="P973" s="12" t="str">
        <v>tier - 2</v>
      </c>
      <c r="Q973" s="12" t="str">
        <v>R1011</v>
      </c>
      <c r="R973" s="12">
        <v>52</v>
      </c>
      <c r="S973" s="12" t="str" cm="1">
        <f t="array" ref="S973">_xlfn.IFS(R973&lt;18,"Below 18",R973&lt;=29,"Young Adults",R973&lt;=44,"Adults",R973&lt;=59,"Middle-Aged Adults",R973&lt;=65,"Older Adults",R973&gt;65,"Above 65")</f>
        <v>Middle-Aged Adults</v>
      </c>
    </row>
    <row r="974" spans="2:19" ht="15.5" hidden="1" x14ac:dyDescent="0.35">
      <c r="B974" s="11" t="s">
        <v>1398</v>
      </c>
      <c r="C974" s="12" t="str">
        <f>VLOOKUP(B974,'Customer Names'!A$2:D$2336,3,0)</f>
        <v xml:space="preserve">  Danielle N</v>
      </c>
      <c r="D974" s="12" cm="1">
        <f t="array" ref="D974:L974">_xlfn.XLOOKUP(B974,'Medical Examinations'!A$2:A$2336,'Medical Examinations'!B$2:J$2336)</f>
        <v>38.380000000000003</v>
      </c>
      <c r="E974" s="12">
        <v>8.5</v>
      </c>
      <c r="F974" s="12" t="str">
        <v>yes</v>
      </c>
      <c r="G974" s="12" t="str">
        <v>No</v>
      </c>
      <c r="H974" s="12" t="str">
        <v>No</v>
      </c>
      <c r="I974" s="12">
        <v>2</v>
      </c>
      <c r="J974" s="12" t="str">
        <v>No</v>
      </c>
      <c r="K974" s="12" t="str">
        <v>Overweight</v>
      </c>
      <c r="L974" s="12" t="str">
        <v>Diabetes</v>
      </c>
      <c r="M974" s="12" t="str" cm="1">
        <f t="array" ref="M974:R974">_xlfn.XLOOKUP(B974,'Hospitalisation Details'!A$2:A$2344,'Hospitalisation Details'!E$2:J$2344)</f>
        <v>2-Oct-1970</v>
      </c>
      <c r="N974" s="13">
        <v>11396.9</v>
      </c>
      <c r="O974" s="12" t="str">
        <v>tier - 3</v>
      </c>
      <c r="P974" s="12" t="str">
        <v>tier - 3</v>
      </c>
      <c r="Q974" s="12" t="str">
        <v>R1024</v>
      </c>
      <c r="R974" s="12">
        <v>52</v>
      </c>
      <c r="S974" s="12" t="str" cm="1">
        <f t="array" ref="S974">_xlfn.IFS(R974&lt;18,"Below 18",R974&lt;=29,"Young Adults",R974&lt;=44,"Adults",R974&lt;=59,"Middle-Aged Adults",R974&lt;=65,"Older Adults",R974&gt;65,"Above 65")</f>
        <v>Middle-Aged Adults</v>
      </c>
    </row>
    <row r="975" spans="2:19" ht="15.5" hidden="1" x14ac:dyDescent="0.35">
      <c r="B975" s="11" t="s">
        <v>1397</v>
      </c>
      <c r="C975" s="12" t="str">
        <f>VLOOKUP(B975,'Customer Names'!A$2:D$2336,3,0)</f>
        <v xml:space="preserve">  Matthew</v>
      </c>
      <c r="D975" s="12" cm="1">
        <f t="array" ref="D975:L975">_xlfn.XLOOKUP(B975,'Medical Examinations'!A$2:A$2336,'Medical Examinations'!B$2:J$2336)</f>
        <v>35.244999999999997</v>
      </c>
      <c r="E975" s="12">
        <v>11.22</v>
      </c>
      <c r="F975" s="12" t="str">
        <v>yes</v>
      </c>
      <c r="G975" s="12" t="str">
        <v>No</v>
      </c>
      <c r="H975" s="12" t="str">
        <v>No</v>
      </c>
      <c r="I975" s="12">
        <v>0</v>
      </c>
      <c r="J975" s="12" t="str">
        <v>No</v>
      </c>
      <c r="K975" s="12" t="str">
        <v>Overweight</v>
      </c>
      <c r="L975" s="12" t="str">
        <v>Diabetes</v>
      </c>
      <c r="M975" s="12" t="str" cm="1">
        <f t="array" ref="M975:R975">_xlfn.XLOOKUP(B975,'Hospitalisation Details'!A$2:A$2344,'Hospitalisation Details'!E$2:J$2344)</f>
        <v>19-Dec-1967</v>
      </c>
      <c r="N975" s="13">
        <v>11394.07</v>
      </c>
      <c r="O975" s="12" t="str">
        <v>tier - 3</v>
      </c>
      <c r="P975" s="12" t="str">
        <v>tier - 1</v>
      </c>
      <c r="Q975" s="12" t="str">
        <v>R1018</v>
      </c>
      <c r="R975" s="12">
        <v>55</v>
      </c>
      <c r="S975" s="12" t="str" cm="1">
        <f t="array" ref="S975">_xlfn.IFS(R975&lt;18,"Below 18",R975&lt;=29,"Young Adults",R975&lt;=44,"Adults",R975&lt;=59,"Middle-Aged Adults",R975&lt;=65,"Older Adults",R975&gt;65,"Above 65")</f>
        <v>Middle-Aged Adults</v>
      </c>
    </row>
    <row r="976" spans="2:19" ht="15.5" hidden="1" x14ac:dyDescent="0.35">
      <c r="B976" s="11" t="s">
        <v>1396</v>
      </c>
      <c r="C976" s="12" t="str">
        <f>VLOOKUP(B976,'Customer Names'!A$2:D$2336,3,0)</f>
        <v xml:space="preserve">  Bettina</v>
      </c>
      <c r="D976" s="12" cm="1">
        <f t="array" ref="D976:L976">_xlfn.XLOOKUP(B976,'Medical Examinations'!A$2:A$2336,'Medical Examinations'!B$2:J$2336)</f>
        <v>49.84</v>
      </c>
      <c r="E976" s="12">
        <v>5.0999999999999996</v>
      </c>
      <c r="F976" s="12" t="str">
        <v>yes</v>
      </c>
      <c r="G976" s="12" t="str">
        <v>No</v>
      </c>
      <c r="H976" s="12" t="str">
        <v>Yes</v>
      </c>
      <c r="I976" s="12">
        <v>1</v>
      </c>
      <c r="J976" s="12" t="str">
        <v>No</v>
      </c>
      <c r="K976" s="12" t="str">
        <v>Overweight</v>
      </c>
      <c r="L976" s="12" t="str">
        <v>Normal</v>
      </c>
      <c r="M976" s="12" t="str" cm="1">
        <f t="array" ref="M976:R976">_xlfn.XLOOKUP(B976,'Hospitalisation Details'!A$2:A$2344,'Hospitalisation Details'!E$2:J$2344)</f>
        <v>28-Jul-1997</v>
      </c>
      <c r="N976" s="13">
        <v>11388.27</v>
      </c>
      <c r="O976" s="12" t="str">
        <v>tier - 3</v>
      </c>
      <c r="P976" s="12" t="str">
        <v>tier - 2</v>
      </c>
      <c r="Q976" s="12" t="str">
        <v>R1026</v>
      </c>
      <c r="R976" s="12">
        <v>25</v>
      </c>
      <c r="S976" s="12" t="str" cm="1">
        <f t="array" ref="S976">_xlfn.IFS(R976&lt;18,"Below 18",R976&lt;=29,"Young Adults",R976&lt;=44,"Adults",R976&lt;=59,"Middle-Aged Adults",R976&lt;=65,"Older Adults",R976&gt;65,"Above 65")</f>
        <v>Young Adults</v>
      </c>
    </row>
    <row r="977" spans="2:19" ht="15.5" hidden="1" x14ac:dyDescent="0.35">
      <c r="B977" s="11" t="s">
        <v>1395</v>
      </c>
      <c r="C977" s="12" t="str">
        <f>VLOOKUP(B977,'Customer Names'!A$2:D$2336,3,0)</f>
        <v xml:space="preserve">  Alexander</v>
      </c>
      <c r="D977" s="12" cm="1">
        <f t="array" ref="D977:L977">_xlfn.XLOOKUP(B977,'Medical Examinations'!A$2:A$2336,'Medical Examinations'!B$2:J$2336)</f>
        <v>49.06</v>
      </c>
      <c r="E977" s="12">
        <v>5.43</v>
      </c>
      <c r="F977" s="12" t="str">
        <v>yes</v>
      </c>
      <c r="G977" s="12" t="str">
        <v>No</v>
      </c>
      <c r="H977" s="12" t="str">
        <v>No</v>
      </c>
      <c r="I977" s="12">
        <v>1</v>
      </c>
      <c r="J977" s="12" t="str">
        <v>No</v>
      </c>
      <c r="K977" s="12" t="str">
        <v>Obesity</v>
      </c>
      <c r="L977" s="12" t="str">
        <v>Normal</v>
      </c>
      <c r="M977" s="12" t="str" cm="1">
        <f t="array" ref="M977:R977">_xlfn.XLOOKUP(B977,'Hospitalisation Details'!A$2:A$2344,'Hospitalisation Details'!E$2:J$2344)</f>
        <v>13-Jun-1964</v>
      </c>
      <c r="N977" s="13">
        <v>11381.33</v>
      </c>
      <c r="O977" s="12" t="str">
        <v>tier - 3</v>
      </c>
      <c r="P977" s="12" t="str">
        <v>tier - 2</v>
      </c>
      <c r="Q977" s="12" t="str">
        <v>R1013</v>
      </c>
      <c r="R977" s="12">
        <v>58</v>
      </c>
      <c r="S977" s="12" t="str" cm="1">
        <f t="array" ref="S977">_xlfn.IFS(R977&lt;18,"Below 18",R977&lt;=29,"Young Adults",R977&lt;=44,"Adults",R977&lt;=59,"Middle-Aged Adults",R977&lt;=65,"Older Adults",R977&gt;65,"Above 65")</f>
        <v>Middle-Aged Adults</v>
      </c>
    </row>
    <row r="978" spans="2:19" ht="15.5" hidden="1" x14ac:dyDescent="0.35">
      <c r="B978" s="11" t="s">
        <v>1394</v>
      </c>
      <c r="C978" s="12" t="str">
        <f>VLOOKUP(B978,'Customer Names'!A$2:D$2336,3,0)</f>
        <v xml:space="preserve">  Holli</v>
      </c>
      <c r="D978" s="12" cm="1">
        <f t="array" ref="D978:L978">_xlfn.XLOOKUP(B978,'Medical Examinations'!A$2:A$2336,'Medical Examinations'!B$2:J$2336)</f>
        <v>30.88</v>
      </c>
      <c r="E978" s="12">
        <v>5.82</v>
      </c>
      <c r="F978" s="12" t="str">
        <v>No</v>
      </c>
      <c r="G978" s="12" t="str">
        <v>No</v>
      </c>
      <c r="H978" s="12" t="str">
        <v>No</v>
      </c>
      <c r="I978" s="12">
        <v>2</v>
      </c>
      <c r="J978" s="12" t="str">
        <v>No</v>
      </c>
      <c r="K978" s="12" t="str">
        <v>Normal Weight</v>
      </c>
      <c r="L978" s="12" t="str">
        <v>Pre-Diabetes</v>
      </c>
      <c r="M978" s="12" t="str" cm="1">
        <f t="array" ref="M978:R978">_xlfn.XLOOKUP(B978,'Hospitalisation Details'!A$2:A$2344,'Hospitalisation Details'!E$2:J$2344)</f>
        <v>6-Dec-1972</v>
      </c>
      <c r="N978" s="13">
        <v>11378.57</v>
      </c>
      <c r="O978" s="12" t="str">
        <v>tier - 3</v>
      </c>
      <c r="P978" s="12" t="str">
        <v>tier - 2</v>
      </c>
      <c r="Q978" s="12" t="str">
        <v>R1025</v>
      </c>
      <c r="R978" s="12">
        <v>50</v>
      </c>
      <c r="S978" s="12" t="str" cm="1">
        <f t="array" ref="S978">_xlfn.IFS(R978&lt;18,"Below 18",R978&lt;=29,"Young Adults",R978&lt;=44,"Adults",R978&lt;=59,"Middle-Aged Adults",R978&lt;=65,"Older Adults",R978&gt;65,"Above 65")</f>
        <v>Middle-Aged Adults</v>
      </c>
    </row>
    <row r="979" spans="2:19" ht="15.5" hidden="1" x14ac:dyDescent="0.35">
      <c r="B979" s="11" t="s">
        <v>1393</v>
      </c>
      <c r="C979" s="12" t="str">
        <f>VLOOKUP(B979,'Customer Names'!A$2:D$2336,3,0)</f>
        <v xml:space="preserve">  Heather C</v>
      </c>
      <c r="D979" s="12" cm="1">
        <f t="array" ref="D979:L979">_xlfn.XLOOKUP(B979,'Medical Examinations'!A$2:A$2336,'Medical Examinations'!B$2:J$2336)</f>
        <v>33.35</v>
      </c>
      <c r="E979" s="12">
        <v>6.05</v>
      </c>
      <c r="F979" s="12" t="str">
        <v>No</v>
      </c>
      <c r="G979" s="12" t="str">
        <v>No</v>
      </c>
      <c r="H979" s="12" t="str">
        <v>Yes</v>
      </c>
      <c r="I979" s="12">
        <v>1</v>
      </c>
      <c r="J979" s="12" t="str">
        <v>No</v>
      </c>
      <c r="K979" s="12" t="str">
        <v>Normal Weight</v>
      </c>
      <c r="L979" s="12" t="str">
        <v>Pre-Diabetes</v>
      </c>
      <c r="M979" s="12" t="str" cm="1">
        <f t="array" ref="M979:R979">_xlfn.XLOOKUP(B979,'Hospitalisation Details'!A$2:A$2344,'Hospitalisation Details'!E$2:J$2344)</f>
        <v>7-Jun-1979</v>
      </c>
      <c r="N979" s="13">
        <v>11369.39</v>
      </c>
      <c r="O979" s="12" t="str">
        <v>tier - 3</v>
      </c>
      <c r="P979" s="12" t="str">
        <v>tier - 1</v>
      </c>
      <c r="Q979" s="12" t="str">
        <v>R1026</v>
      </c>
      <c r="R979" s="12">
        <v>44</v>
      </c>
      <c r="S979" s="12" t="str" cm="1">
        <f t="array" ref="S979">_xlfn.IFS(R979&lt;18,"Below 18",R979&lt;=29,"Young Adults",R979&lt;=44,"Adults",R979&lt;=59,"Middle-Aged Adults",R979&lt;=65,"Older Adults",R979&gt;65,"Above 65")</f>
        <v>Adults</v>
      </c>
    </row>
    <row r="980" spans="2:19" ht="15.5" hidden="1" x14ac:dyDescent="0.35">
      <c r="B980" s="11" t="s">
        <v>1392</v>
      </c>
      <c r="C980" s="12" t="str">
        <f>VLOOKUP(B980,'Customer Names'!A$2:D$2336,3,0)</f>
        <v xml:space="preserve">  Kyle</v>
      </c>
      <c r="D980" s="12" cm="1">
        <f t="array" ref="D980:L980">_xlfn.XLOOKUP(B980,'Medical Examinations'!A$2:A$2336,'Medical Examinations'!B$2:J$2336)</f>
        <v>38</v>
      </c>
      <c r="E980" s="12">
        <v>6.38</v>
      </c>
      <c r="F980" s="12" t="str">
        <v>yes</v>
      </c>
      <c r="G980" s="12" t="str">
        <v>No</v>
      </c>
      <c r="H980" s="12" t="str">
        <v>No</v>
      </c>
      <c r="I980" s="12">
        <v>1</v>
      </c>
      <c r="J980" s="12" t="str">
        <v>No</v>
      </c>
      <c r="K980" s="12" t="str">
        <v>Obesity</v>
      </c>
      <c r="L980" s="12" t="str">
        <v>Pre-Diabetes</v>
      </c>
      <c r="M980" s="12" t="str" cm="1">
        <f t="array" ref="M980:R980">_xlfn.XLOOKUP(B980,'Hospitalisation Details'!A$2:A$2344,'Hospitalisation Details'!E$2:J$2344)</f>
        <v>13-Dec-1964</v>
      </c>
      <c r="N980" s="13">
        <v>11365.95</v>
      </c>
      <c r="O980" s="12" t="str">
        <v>tier - 3</v>
      </c>
      <c r="P980" s="12" t="str">
        <v>tier - 2</v>
      </c>
      <c r="Q980" s="12" t="str">
        <v>R1011</v>
      </c>
      <c r="R980" s="12">
        <v>58</v>
      </c>
      <c r="S980" s="12" t="str" cm="1">
        <f t="array" ref="S980">_xlfn.IFS(R980&lt;18,"Below 18",R980&lt;=29,"Young Adults",R980&lt;=44,"Adults",R980&lt;=59,"Middle-Aged Adults",R980&lt;=65,"Older Adults",R980&gt;65,"Above 65")</f>
        <v>Middle-Aged Adults</v>
      </c>
    </row>
    <row r="981" spans="2:19" ht="15.5" hidden="1" x14ac:dyDescent="0.35">
      <c r="B981" s="11" t="s">
        <v>1391</v>
      </c>
      <c r="C981" s="12" t="str">
        <f>VLOOKUP(B981,'Customer Names'!A$2:D$2336,3,0)</f>
        <v xml:space="preserve">  Thomas J</v>
      </c>
      <c r="D981" s="12" cm="1">
        <f t="array" ref="D981:L981">_xlfn.XLOOKUP(B981,'Medical Examinations'!A$2:A$2336,'Medical Examinations'!B$2:J$2336)</f>
        <v>36.08</v>
      </c>
      <c r="E981" s="12">
        <v>5.73</v>
      </c>
      <c r="F981" s="12" t="str">
        <v>yes</v>
      </c>
      <c r="G981" s="12" t="str">
        <v>No</v>
      </c>
      <c r="H981" s="12" t="str">
        <v>No</v>
      </c>
      <c r="I981" s="12">
        <v>1</v>
      </c>
      <c r="J981" s="12" t="str">
        <v>No</v>
      </c>
      <c r="K981" s="12" t="str">
        <v>Normal Weight</v>
      </c>
      <c r="L981" s="12" t="str">
        <v>Pre-Diabetes</v>
      </c>
      <c r="M981" s="12" t="str" cm="1">
        <f t="array" ref="M981:R981">_xlfn.XLOOKUP(B981,'Hospitalisation Details'!A$2:A$2344,'Hospitalisation Details'!E$2:J$2344)</f>
        <v>3-Jul-1964</v>
      </c>
      <c r="N981" s="13">
        <v>11363.28</v>
      </c>
      <c r="O981" s="12" t="str">
        <v>tier - 3</v>
      </c>
      <c r="P981" s="12" t="str">
        <v>tier - 1</v>
      </c>
      <c r="Q981" s="12" t="str">
        <v>R1013</v>
      </c>
      <c r="R981" s="12">
        <v>58</v>
      </c>
      <c r="S981" s="12" t="str" cm="1">
        <f t="array" ref="S981">_xlfn.IFS(R981&lt;18,"Below 18",R981&lt;=29,"Young Adults",R981&lt;=44,"Adults",R981&lt;=59,"Middle-Aged Adults",R981&lt;=65,"Older Adults",R981&gt;65,"Above 65")</f>
        <v>Middle-Aged Adults</v>
      </c>
    </row>
    <row r="982" spans="2:19" ht="15.5" hidden="1" x14ac:dyDescent="0.35">
      <c r="B982" s="11" t="s">
        <v>1390</v>
      </c>
      <c r="C982" s="12" t="str">
        <f>VLOOKUP(B982,'Customer Names'!A$2:D$2336,3,0)</f>
        <v xml:space="preserve">  Chris</v>
      </c>
      <c r="D982" s="12" cm="1">
        <f t="array" ref="D982:L982">_xlfn.XLOOKUP(B982,'Medical Examinations'!A$2:A$2336,'Medical Examinations'!B$2:J$2336)</f>
        <v>35.700000000000003</v>
      </c>
      <c r="E982" s="12">
        <v>5.47</v>
      </c>
      <c r="F982" s="12" t="str">
        <v>yes</v>
      </c>
      <c r="G982" s="12" t="str">
        <v>No</v>
      </c>
      <c r="H982" s="12" t="str">
        <v>No</v>
      </c>
      <c r="I982" s="12">
        <v>1</v>
      </c>
      <c r="J982" s="12" t="str">
        <v>No</v>
      </c>
      <c r="K982" s="12" t="str">
        <v>Obesity</v>
      </c>
      <c r="L982" s="12" t="str">
        <v>Normal</v>
      </c>
      <c r="M982" s="12" t="str" cm="1">
        <f t="array" ref="M982:R982">_xlfn.XLOOKUP(B982,'Hospitalisation Details'!A$2:A$2344,'Hospitalisation Details'!E$2:J$2344)</f>
        <v>4-Jul-1964</v>
      </c>
      <c r="N982" s="13">
        <v>11362.76</v>
      </c>
      <c r="O982" s="12" t="str">
        <v>tier - 3</v>
      </c>
      <c r="P982" s="12" t="str">
        <v>tier - 1</v>
      </c>
      <c r="Q982" s="12" t="str">
        <v>R1011</v>
      </c>
      <c r="R982" s="12">
        <v>58</v>
      </c>
      <c r="S982" s="12" t="str" cm="1">
        <f t="array" ref="S982">_xlfn.IFS(R982&lt;18,"Below 18",R982&lt;=29,"Young Adults",R982&lt;=44,"Adults",R982&lt;=59,"Middle-Aged Adults",R982&lt;=65,"Older Adults",R982&gt;65,"Above 65")</f>
        <v>Middle-Aged Adults</v>
      </c>
    </row>
    <row r="983" spans="2:19" ht="15.5" hidden="1" x14ac:dyDescent="0.35">
      <c r="B983" s="11" t="s">
        <v>1389</v>
      </c>
      <c r="C983" s="12" t="str">
        <f>VLOOKUP(B983,'Customer Names'!A$2:D$2336,3,0)</f>
        <v xml:space="preserve">  Graham</v>
      </c>
      <c r="D983" s="12" cm="1">
        <f t="array" ref="D983:L983">_xlfn.XLOOKUP(B983,'Medical Examinations'!A$2:A$2336,'Medical Examinations'!B$2:J$2336)</f>
        <v>34.01</v>
      </c>
      <c r="E983" s="12">
        <v>11.3</v>
      </c>
      <c r="F983" s="12" t="str">
        <v>No</v>
      </c>
      <c r="G983" s="12" t="str">
        <v>No</v>
      </c>
      <c r="H983" s="12" t="str">
        <v>No</v>
      </c>
      <c r="I983" s="12">
        <v>0</v>
      </c>
      <c r="J983" s="12" t="str">
        <v>No</v>
      </c>
      <c r="K983" s="12" t="str">
        <v>Overweight</v>
      </c>
      <c r="L983" s="12" t="str">
        <v>Diabetes</v>
      </c>
      <c r="M983" s="12" t="str" cm="1">
        <f t="array" ref="M983:R983">_xlfn.XLOOKUP(B983,'Hospitalisation Details'!A$2:A$2344,'Hospitalisation Details'!E$2:J$2344)</f>
        <v>26-Sep-1965</v>
      </c>
      <c r="N983" s="13">
        <v>11356.66</v>
      </c>
      <c r="O983" s="12" t="str">
        <v>tier - 3</v>
      </c>
      <c r="P983" s="12" t="str">
        <v>tier - 3</v>
      </c>
      <c r="Q983" s="12" t="str">
        <v>R1012</v>
      </c>
      <c r="R983" s="12">
        <v>57</v>
      </c>
      <c r="S983" s="12" t="str" cm="1">
        <f t="array" ref="S983">_xlfn.IFS(R983&lt;18,"Below 18",R983&lt;=29,"Young Adults",R983&lt;=44,"Adults",R983&lt;=59,"Middle-Aged Adults",R983&lt;=65,"Older Adults",R983&gt;65,"Above 65")</f>
        <v>Middle-Aged Adults</v>
      </c>
    </row>
    <row r="984" spans="2:19" ht="15.5" hidden="1" x14ac:dyDescent="0.35">
      <c r="B984" s="11" t="s">
        <v>1388</v>
      </c>
      <c r="C984" s="12" t="str">
        <f>VLOOKUP(B984,'Customer Names'!A$2:D$2336,3,0)</f>
        <v xml:space="preserve">  Garrett</v>
      </c>
      <c r="D984" s="12" cm="1">
        <f t="array" ref="D984:L984">_xlfn.XLOOKUP(B984,'Medical Examinations'!A$2:A$2336,'Medical Examinations'!B$2:J$2336)</f>
        <v>31.54</v>
      </c>
      <c r="E984" s="12">
        <v>6.72</v>
      </c>
      <c r="F984" s="12" t="str">
        <v>No</v>
      </c>
      <c r="G984" s="12" t="str">
        <v>No</v>
      </c>
      <c r="H984" s="12" t="str">
        <v>No</v>
      </c>
      <c r="I984" s="12">
        <v>0</v>
      </c>
      <c r="J984" s="12" t="str">
        <v>No</v>
      </c>
      <c r="K984" s="12" t="str">
        <v>Obesity</v>
      </c>
      <c r="L984" s="12" t="str">
        <v>Diabetes</v>
      </c>
      <c r="M984" s="12" t="str" cm="1">
        <f t="array" ref="M984:R984">_xlfn.XLOOKUP(B984,'Hospitalisation Details'!A$2:A$2344,'Hospitalisation Details'!E$2:J$2344)</f>
        <v>29-Nov-1965</v>
      </c>
      <c r="N984" s="13">
        <v>11353.23</v>
      </c>
      <c r="O984" s="12" t="str">
        <v>tier - 3</v>
      </c>
      <c r="P984" s="12" t="str">
        <v>tier - 1</v>
      </c>
      <c r="Q984" s="12" t="str">
        <v>R1012</v>
      </c>
      <c r="R984" s="12">
        <v>57</v>
      </c>
      <c r="S984" s="12" t="str" cm="1">
        <f t="array" ref="S984">_xlfn.IFS(R984&lt;18,"Below 18",R984&lt;=29,"Young Adults",R984&lt;=44,"Adults",R984&lt;=59,"Middle-Aged Adults",R984&lt;=65,"Older Adults",R984&gt;65,"Above 65")</f>
        <v>Middle-Aged Adults</v>
      </c>
    </row>
    <row r="985" spans="2:19" ht="15.5" hidden="1" x14ac:dyDescent="0.35">
      <c r="B985" s="11" t="s">
        <v>1387</v>
      </c>
      <c r="C985" s="12" t="str">
        <f>VLOOKUP(B985,'Customer Names'!A$2:D$2336,3,0)</f>
        <v xml:space="preserve">  Andrew</v>
      </c>
      <c r="D985" s="12" cm="1">
        <f t="array" ref="D985:L985">_xlfn.XLOOKUP(B985,'Medical Examinations'!A$2:A$2336,'Medical Examinations'!B$2:J$2336)</f>
        <v>23.3</v>
      </c>
      <c r="E985" s="12">
        <v>5.36</v>
      </c>
      <c r="F985" s="12" t="str">
        <v>yes</v>
      </c>
      <c r="G985" s="12" t="str">
        <v>No</v>
      </c>
      <c r="H985" s="12" t="str">
        <v>No</v>
      </c>
      <c r="I985" s="12">
        <v>1</v>
      </c>
      <c r="J985" s="12" t="str">
        <v>No</v>
      </c>
      <c r="K985" s="12" t="str">
        <v>Obesity</v>
      </c>
      <c r="L985" s="12" t="str">
        <v>Normal</v>
      </c>
      <c r="M985" s="12" t="str" cm="1">
        <f t="array" ref="M985:R985">_xlfn.XLOOKUP(B985,'Hospitalisation Details'!A$2:A$2344,'Hospitalisation Details'!E$2:J$2344)</f>
        <v>12-Jul-1964</v>
      </c>
      <c r="N985" s="13">
        <v>11345.52</v>
      </c>
      <c r="O985" s="12" t="str">
        <v>tier - 3</v>
      </c>
      <c r="P985" s="12" t="str">
        <v>tier - 3</v>
      </c>
      <c r="Q985" s="12" t="str">
        <v>R1011</v>
      </c>
      <c r="R985" s="12">
        <v>58</v>
      </c>
      <c r="S985" s="12" t="str" cm="1">
        <f t="array" ref="S985">_xlfn.IFS(R985&lt;18,"Below 18",R985&lt;=29,"Young Adults",R985&lt;=44,"Adults",R985&lt;=59,"Middle-Aged Adults",R985&lt;=65,"Older Adults",R985&gt;65,"Above 65")</f>
        <v>Middle-Aged Adults</v>
      </c>
    </row>
    <row r="986" spans="2:19" ht="15.5" hidden="1" x14ac:dyDescent="0.35">
      <c r="B986" s="11" t="s">
        <v>1386</v>
      </c>
      <c r="C986" s="12" t="str">
        <f>VLOOKUP(B986,'Customer Names'!A$2:D$2336,3,0)</f>
        <v xml:space="preserve">  Annabelle M</v>
      </c>
      <c r="D986" s="12" cm="1">
        <f t="array" ref="D986:L986">_xlfn.XLOOKUP(B986,'Medical Examinations'!A$2:A$2336,'Medical Examinations'!B$2:J$2336)</f>
        <v>27.75</v>
      </c>
      <c r="E986" s="12">
        <v>9.8800000000000008</v>
      </c>
      <c r="F986" s="12" t="str">
        <v>No</v>
      </c>
      <c r="G986" s="12" t="str">
        <v>No</v>
      </c>
      <c r="H986" s="12" t="str">
        <v>No</v>
      </c>
      <c r="I986" s="12">
        <v>0</v>
      </c>
      <c r="J986" s="12" t="str">
        <v>No</v>
      </c>
      <c r="K986" s="12" t="str">
        <v>Overweight</v>
      </c>
      <c r="L986" s="12" t="str">
        <v>Diabetes</v>
      </c>
      <c r="M986" s="12" t="str" cm="1">
        <f t="array" ref="M986:R986">_xlfn.XLOOKUP(B986,'Hospitalisation Details'!A$2:A$2344,'Hospitalisation Details'!E$2:J$2344)</f>
        <v>2-Nov-1968</v>
      </c>
      <c r="N986" s="13">
        <v>11344.32</v>
      </c>
      <c r="O986" s="12" t="str">
        <v>tier - 3</v>
      </c>
      <c r="P986" s="12" t="str">
        <v>tier - 2</v>
      </c>
      <c r="Q986" s="12" t="str">
        <v>R1025</v>
      </c>
      <c r="R986" s="12">
        <v>54</v>
      </c>
      <c r="S986" s="12" t="str" cm="1">
        <f t="array" ref="S986">_xlfn.IFS(R986&lt;18,"Below 18",R986&lt;=29,"Young Adults",R986&lt;=44,"Adults",R986&lt;=59,"Middle-Aged Adults",R986&lt;=65,"Older Adults",R986&gt;65,"Above 65")</f>
        <v>Middle-Aged Adults</v>
      </c>
    </row>
    <row r="987" spans="2:19" ht="15.5" hidden="1" x14ac:dyDescent="0.35">
      <c r="B987" s="11" t="s">
        <v>1385</v>
      </c>
      <c r="C987" s="12" t="str">
        <f>VLOOKUP(B987,'Customer Names'!A$2:D$2336,3,0)</f>
        <v xml:space="preserve">  Daniel T</v>
      </c>
      <c r="D987" s="12" cm="1">
        <f t="array" ref="D987:L987">_xlfn.XLOOKUP(B987,'Medical Examinations'!A$2:A$2336,'Medical Examinations'!B$2:J$2336)</f>
        <v>42.46</v>
      </c>
      <c r="E987" s="12">
        <v>4.1100000000000003</v>
      </c>
      <c r="F987" s="12" t="str">
        <v>No</v>
      </c>
      <c r="G987" s="12" t="str">
        <v>No</v>
      </c>
      <c r="H987" s="12" t="str">
        <v>No</v>
      </c>
      <c r="I987" s="12">
        <v>0</v>
      </c>
      <c r="J987" s="12" t="str">
        <v>No</v>
      </c>
      <c r="K987" s="12" t="str">
        <v>Normal Weight</v>
      </c>
      <c r="L987" s="12" t="str">
        <v>Normal</v>
      </c>
      <c r="M987" s="12" t="str" cm="1">
        <f t="array" ref="M987:R987">_xlfn.XLOOKUP(B987,'Hospitalisation Details'!A$2:A$2344,'Hospitalisation Details'!E$2:J$2344)</f>
        <v>19-Aug-1989</v>
      </c>
      <c r="N987" s="13">
        <v>11326.71</v>
      </c>
      <c r="O987" s="12" t="str">
        <v>tier - 3</v>
      </c>
      <c r="P987" s="12" t="str">
        <v>tier - 3</v>
      </c>
      <c r="Q987" s="12" t="str">
        <v>R1013</v>
      </c>
      <c r="R987" s="12">
        <v>33</v>
      </c>
      <c r="S987" s="12" t="str" cm="1">
        <f t="array" ref="S987">_xlfn.IFS(R987&lt;18,"Below 18",R987&lt;=29,"Young Adults",R987&lt;=44,"Adults",R987&lt;=59,"Middle-Aged Adults",R987&lt;=65,"Older Adults",R987&gt;65,"Above 65")</f>
        <v>Adults</v>
      </c>
    </row>
    <row r="988" spans="2:19" ht="15.5" hidden="1" x14ac:dyDescent="0.35">
      <c r="B988" s="11" t="s">
        <v>1384</v>
      </c>
      <c r="C988" s="12" t="str">
        <f>VLOOKUP(B988,'Customer Names'!A$2:D$2336,3,0)</f>
        <v xml:space="preserve">  Deanne</v>
      </c>
      <c r="D988" s="12" cm="1">
        <f t="array" ref="D988:L988">_xlfn.XLOOKUP(B988,'Medical Examinations'!A$2:A$2336,'Medical Examinations'!B$2:J$2336)</f>
        <v>54.47</v>
      </c>
      <c r="E988" s="12">
        <v>7.48</v>
      </c>
      <c r="F988" s="12" t="str">
        <v>No</v>
      </c>
      <c r="G988" s="12" t="str">
        <v>No</v>
      </c>
      <c r="H988" s="12" t="str">
        <v>No</v>
      </c>
      <c r="I988" s="12">
        <v>0</v>
      </c>
      <c r="J988" s="12" t="str">
        <v>No</v>
      </c>
      <c r="K988" s="12" t="str">
        <v>Overweight</v>
      </c>
      <c r="L988" s="12" t="str">
        <v>Diabetes</v>
      </c>
      <c r="M988" s="12" t="str" cm="1">
        <f t="array" ref="M988:R988">_xlfn.XLOOKUP(B988,'Hospitalisation Details'!A$2:A$2344,'Hospitalisation Details'!E$2:J$2344)</f>
        <v>20-Sep-2002</v>
      </c>
      <c r="N988" s="13">
        <v>11321.49</v>
      </c>
      <c r="O988" s="12" t="str">
        <v>tier - 3</v>
      </c>
      <c r="P988" s="12" t="str">
        <v>tier - 3</v>
      </c>
      <c r="Q988" s="12" t="str">
        <v>R1012</v>
      </c>
      <c r="R988" s="12">
        <v>20</v>
      </c>
      <c r="S988" s="12" t="str" cm="1">
        <f t="array" ref="S988">_xlfn.IFS(R988&lt;18,"Below 18",R988&lt;=29,"Young Adults",R988&lt;=44,"Adults",R988&lt;=59,"Middle-Aged Adults",R988&lt;=65,"Older Adults",R988&gt;65,"Above 65")</f>
        <v>Young Adults</v>
      </c>
    </row>
    <row r="989" spans="2:19" ht="15.5" hidden="1" x14ac:dyDescent="0.35">
      <c r="B989" s="11" t="s">
        <v>1383</v>
      </c>
      <c r="C989" s="12" t="str">
        <f>VLOOKUP(B989,'Customer Names'!A$2:D$2336,3,0)</f>
        <v xml:space="preserve">  Carrie</v>
      </c>
      <c r="D989" s="12" cm="1">
        <f t="array" ref="D989:L989">_xlfn.XLOOKUP(B989,'Medical Examinations'!A$2:A$2336,'Medical Examinations'!B$2:J$2336)</f>
        <v>24.93</v>
      </c>
      <c r="E989" s="12">
        <v>9.18</v>
      </c>
      <c r="F989" s="12" t="str">
        <v>yes</v>
      </c>
      <c r="G989" s="12" t="str">
        <v>No</v>
      </c>
      <c r="H989" s="12" t="str">
        <v>Yes</v>
      </c>
      <c r="I989" s="12">
        <v>1</v>
      </c>
      <c r="J989" s="12" t="str">
        <v>No</v>
      </c>
      <c r="K989" s="12" t="str">
        <v>Obesity</v>
      </c>
      <c r="L989" s="12" t="str">
        <v>Diabetes</v>
      </c>
      <c r="M989" s="12" t="str" cm="1">
        <f t="array" ref="M989:R989">_xlfn.XLOOKUP(B989,'Hospitalisation Details'!A$2:A$2344,'Hospitalisation Details'!E$2:J$2344)</f>
        <v>11-Jul-1963</v>
      </c>
      <c r="N989" s="13">
        <v>11319.12</v>
      </c>
      <c r="O989" s="12" t="str">
        <v>tier - 3</v>
      </c>
      <c r="P989" s="12" t="str">
        <v>tier - 1</v>
      </c>
      <c r="Q989" s="12" t="str">
        <v>R1012</v>
      </c>
      <c r="R989" s="12">
        <v>59</v>
      </c>
      <c r="S989" s="12" t="str" cm="1">
        <f t="array" ref="S989">_xlfn.IFS(R989&lt;18,"Below 18",R989&lt;=29,"Young Adults",R989&lt;=44,"Adults",R989&lt;=59,"Middle-Aged Adults",R989&lt;=65,"Older Adults",R989&gt;65,"Above 65")</f>
        <v>Middle-Aged Adults</v>
      </c>
    </row>
    <row r="990" spans="2:19" ht="15.5" hidden="1" x14ac:dyDescent="0.35">
      <c r="B990" s="11" t="s">
        <v>1382</v>
      </c>
      <c r="C990" s="12" t="str">
        <f>VLOOKUP(B990,'Customer Names'!A$2:D$2336,3,0)</f>
        <v xml:space="preserve">  Suzanne</v>
      </c>
      <c r="D990" s="12" cm="1">
        <f t="array" ref="D990:L990">_xlfn.XLOOKUP(B990,'Medical Examinations'!A$2:A$2336,'Medical Examinations'!B$2:J$2336)</f>
        <v>48.12</v>
      </c>
      <c r="E990" s="12">
        <v>4.51</v>
      </c>
      <c r="F990" s="12" t="str">
        <v>yes</v>
      </c>
      <c r="G990" s="12" t="str">
        <v>No</v>
      </c>
      <c r="H990" s="12" t="str">
        <v>No</v>
      </c>
      <c r="I990" s="12">
        <v>1</v>
      </c>
      <c r="J990" s="12" t="str">
        <v>No</v>
      </c>
      <c r="K990" s="12" t="str">
        <v>Obesity</v>
      </c>
      <c r="L990" s="12" t="str">
        <v>Normal</v>
      </c>
      <c r="M990" s="12" t="str" cm="1">
        <f t="array" ref="M990:R990">_xlfn.XLOOKUP(B990,'Hospitalisation Details'!A$2:A$2344,'Hospitalisation Details'!E$2:J$2344)</f>
        <v>10-Dec-1995</v>
      </c>
      <c r="N990" s="13">
        <v>11318.57</v>
      </c>
      <c r="O990" s="12" t="str">
        <v>tier - 3</v>
      </c>
      <c r="P990" s="12" t="str">
        <v>tier - 2</v>
      </c>
      <c r="Q990" s="12" t="str">
        <v>R1026</v>
      </c>
      <c r="R990" s="12">
        <v>27</v>
      </c>
      <c r="S990" s="12" t="str" cm="1">
        <f t="array" ref="S990">_xlfn.IFS(R990&lt;18,"Below 18",R990&lt;=29,"Young Adults",R990&lt;=44,"Adults",R990&lt;=59,"Middle-Aged Adults",R990&lt;=65,"Older Adults",R990&gt;65,"Above 65")</f>
        <v>Young Adults</v>
      </c>
    </row>
    <row r="991" spans="2:19" ht="15.5" hidden="1" x14ac:dyDescent="0.35">
      <c r="B991" s="11" t="s">
        <v>1381</v>
      </c>
      <c r="C991" s="12" t="str">
        <f>VLOOKUP(B991,'Customer Names'!A$2:D$2336,3,0)</f>
        <v xml:space="preserve">  Jasmine P</v>
      </c>
      <c r="D991" s="12" cm="1">
        <f t="array" ref="D991:L991">_xlfn.XLOOKUP(B991,'Medical Examinations'!A$2:A$2336,'Medical Examinations'!B$2:J$2336)</f>
        <v>24.91</v>
      </c>
      <c r="E991" s="12">
        <v>7.33</v>
      </c>
      <c r="F991" s="12" t="str">
        <v>yes</v>
      </c>
      <c r="G991" s="12" t="str">
        <v>No</v>
      </c>
      <c r="H991" s="12" t="str">
        <v>Yes</v>
      </c>
      <c r="I991" s="12">
        <v>1</v>
      </c>
      <c r="J991" s="12" t="str">
        <v>No</v>
      </c>
      <c r="K991" s="12" t="str">
        <v>Obesity</v>
      </c>
      <c r="L991" s="12" t="str">
        <v>Diabetes</v>
      </c>
      <c r="M991" s="12" t="str" cm="1">
        <f t="array" ref="M991:R991">_xlfn.XLOOKUP(B991,'Hospitalisation Details'!A$2:A$2344,'Hospitalisation Details'!E$2:J$2344)</f>
        <v>22-Nov-1963</v>
      </c>
      <c r="N991" s="13">
        <v>11312.33</v>
      </c>
      <c r="O991" s="12" t="str">
        <v>tier - 3</v>
      </c>
      <c r="P991" s="12" t="str">
        <v>tier - 3</v>
      </c>
      <c r="Q991" s="12" t="str">
        <v>R1012</v>
      </c>
      <c r="R991" s="12">
        <v>59</v>
      </c>
      <c r="S991" s="12" t="str" cm="1">
        <f t="array" ref="S991">_xlfn.IFS(R991&lt;18,"Below 18",R991&lt;=29,"Young Adults",R991&lt;=44,"Adults",R991&lt;=59,"Middle-Aged Adults",R991&lt;=65,"Older Adults",R991&gt;65,"Above 65")</f>
        <v>Middle-Aged Adults</v>
      </c>
    </row>
    <row r="992" spans="2:19" ht="15.5" hidden="1" x14ac:dyDescent="0.35">
      <c r="B992" s="11" t="s">
        <v>1380</v>
      </c>
      <c r="C992" s="12" t="str">
        <f>VLOOKUP(B992,'Customer Names'!A$2:D$2336,3,0)</f>
        <v xml:space="preserve">  Jennifer</v>
      </c>
      <c r="D992" s="12" cm="1">
        <f t="array" ref="D992:L992">_xlfn.XLOOKUP(B992,'Medical Examinations'!A$2:A$2336,'Medical Examinations'!B$2:J$2336)</f>
        <v>27.645</v>
      </c>
      <c r="E992" s="12">
        <v>10.56</v>
      </c>
      <c r="F992" s="12" t="str">
        <v>No</v>
      </c>
      <c r="G992" s="12" t="str">
        <v>No</v>
      </c>
      <c r="H992" s="12" t="str">
        <v>No</v>
      </c>
      <c r="I992" s="12">
        <v>0</v>
      </c>
      <c r="J992" s="12" t="str">
        <v>No</v>
      </c>
      <c r="K992" s="12" t="str">
        <v>Overweight</v>
      </c>
      <c r="L992" s="12" t="str">
        <v>Diabetes</v>
      </c>
      <c r="M992" s="12" t="str" cm="1">
        <f t="array" ref="M992:R992">_xlfn.XLOOKUP(B992,'Hospitalisation Details'!A$2:A$2344,'Hospitalisation Details'!E$2:J$2344)</f>
        <v>6-Oct-1968</v>
      </c>
      <c r="N992" s="13">
        <v>11305.93</v>
      </c>
      <c r="O992" s="12" t="str">
        <v>tier - 3</v>
      </c>
      <c r="P992" s="12" t="str">
        <v>tier - 1</v>
      </c>
      <c r="Q992" s="12" t="str">
        <v>R1012</v>
      </c>
      <c r="R992" s="12">
        <v>54</v>
      </c>
      <c r="S992" s="12" t="str" cm="1">
        <f t="array" ref="S992">_xlfn.IFS(R992&lt;18,"Below 18",R992&lt;=29,"Young Adults",R992&lt;=44,"Adults",R992&lt;=59,"Middle-Aged Adults",R992&lt;=65,"Older Adults",R992&gt;65,"Above 65")</f>
        <v>Middle-Aged Adults</v>
      </c>
    </row>
    <row r="993" spans="2:19" ht="15.5" hidden="1" x14ac:dyDescent="0.35">
      <c r="B993" s="11" t="s">
        <v>1379</v>
      </c>
      <c r="C993" s="12" t="str">
        <f>VLOOKUP(B993,'Customer Names'!A$2:D$2336,3,0)</f>
        <v xml:space="preserve">  Tracie</v>
      </c>
      <c r="D993" s="12" cm="1">
        <f t="array" ref="D993:L993">_xlfn.XLOOKUP(B993,'Medical Examinations'!A$2:A$2336,'Medical Examinations'!B$2:J$2336)</f>
        <v>33.700000000000003</v>
      </c>
      <c r="E993" s="12">
        <v>4.01</v>
      </c>
      <c r="F993" s="12" t="str">
        <v>No</v>
      </c>
      <c r="G993" s="12" t="str">
        <v>No</v>
      </c>
      <c r="H993" s="12" t="str">
        <v>No</v>
      </c>
      <c r="I993" s="12">
        <v>2</v>
      </c>
      <c r="J993" s="12" t="str">
        <v>No</v>
      </c>
      <c r="K993" s="12" t="str">
        <v>Overweight</v>
      </c>
      <c r="L993" s="12" t="str">
        <v>Normal</v>
      </c>
      <c r="M993" s="12" t="str" cm="1">
        <f t="array" ref="M993:R993">_xlfn.XLOOKUP(B993,'Hospitalisation Details'!A$2:A$2344,'Hospitalisation Details'!E$2:J$2344)</f>
        <v>25-Sep-1972</v>
      </c>
      <c r="N993" s="13">
        <v>11299.34</v>
      </c>
      <c r="O993" s="12" t="str">
        <v>tier - 3</v>
      </c>
      <c r="P993" s="12" t="str">
        <v>tier - 2</v>
      </c>
      <c r="Q993" s="12" t="str">
        <v>R1011</v>
      </c>
      <c r="R993" s="12">
        <v>50</v>
      </c>
      <c r="S993" s="12" t="str" cm="1">
        <f t="array" ref="S993">_xlfn.IFS(R993&lt;18,"Below 18",R993&lt;=29,"Young Adults",R993&lt;=44,"Adults",R993&lt;=59,"Middle-Aged Adults",R993&lt;=65,"Older Adults",R993&gt;65,"Above 65")</f>
        <v>Middle-Aged Adults</v>
      </c>
    </row>
    <row r="994" spans="2:19" ht="15.5" hidden="1" x14ac:dyDescent="0.35">
      <c r="B994" s="11" t="s">
        <v>1378</v>
      </c>
      <c r="C994" s="12" t="str">
        <f>VLOOKUP(B994,'Customer Names'!A$2:D$2336,3,0)</f>
        <v xml:space="preserve">  Tristan D</v>
      </c>
      <c r="D994" s="12" cm="1">
        <f t="array" ref="D994:L994">_xlfn.XLOOKUP(B994,'Medical Examinations'!A$2:A$2336,'Medical Examinations'!B$2:J$2336)</f>
        <v>38.93</v>
      </c>
      <c r="E994" s="12">
        <v>5.64</v>
      </c>
      <c r="F994" s="12" t="str">
        <v>yes</v>
      </c>
      <c r="G994" s="12" t="str">
        <v>No</v>
      </c>
      <c r="H994" s="12" t="str">
        <v>No</v>
      </c>
      <c r="I994" s="12">
        <v>1</v>
      </c>
      <c r="J994" s="12" t="str">
        <v>No</v>
      </c>
      <c r="K994" s="12" t="str">
        <v>Obesity</v>
      </c>
      <c r="L994" s="12" t="str">
        <v>Normal</v>
      </c>
      <c r="M994" s="12" t="str" cm="1">
        <f t="array" ref="M994:R994">_xlfn.XLOOKUP(B994,'Hospitalisation Details'!A$2:A$2344,'Hospitalisation Details'!E$2:J$2344)</f>
        <v>14-Nov-1988</v>
      </c>
      <c r="N994" s="13">
        <v>11294.57</v>
      </c>
      <c r="O994" s="12" t="str">
        <v>tier - 3</v>
      </c>
      <c r="P994" s="12" t="str">
        <v>tier - 1</v>
      </c>
      <c r="Q994" s="12" t="str">
        <v>R1022</v>
      </c>
      <c r="R994" s="12">
        <v>34</v>
      </c>
      <c r="S994" s="12" t="str" cm="1">
        <f t="array" ref="S994">_xlfn.IFS(R994&lt;18,"Below 18",R994&lt;=29,"Young Adults",R994&lt;=44,"Adults",R994&lt;=59,"Middle-Aged Adults",R994&lt;=65,"Older Adults",R994&gt;65,"Above 65")</f>
        <v>Adults</v>
      </c>
    </row>
    <row r="995" spans="2:19" ht="15.5" hidden="1" x14ac:dyDescent="0.35">
      <c r="B995" s="11" t="s">
        <v>1377</v>
      </c>
      <c r="C995" s="12" t="str">
        <f>VLOOKUP(B995,'Customer Names'!A$2:D$2336,3,0)</f>
        <v xml:space="preserve">  Peiweng</v>
      </c>
      <c r="D995" s="12" cm="1">
        <f t="array" ref="D995:L995">_xlfn.XLOOKUP(B995,'Medical Examinations'!A$2:A$2336,'Medical Examinations'!B$2:J$2336)</f>
        <v>32.774999999999999</v>
      </c>
      <c r="E995" s="12">
        <v>8.02</v>
      </c>
      <c r="F995" s="12" t="str">
        <v>yes</v>
      </c>
      <c r="G995" s="12" t="str">
        <v>No</v>
      </c>
      <c r="H995" s="12" t="str">
        <v>No</v>
      </c>
      <c r="I995" s="12">
        <v>2</v>
      </c>
      <c r="J995" s="12" t="str">
        <v>No</v>
      </c>
      <c r="K995" s="12" t="str">
        <v>Obesity</v>
      </c>
      <c r="L995" s="12" t="str">
        <v>Diabetes</v>
      </c>
      <c r="M995" s="12" t="str" cm="1">
        <f t="array" ref="M995:R995">_xlfn.XLOOKUP(B995,'Hospitalisation Details'!A$2:A$2344,'Hospitalisation Details'!E$2:J$2344)</f>
        <v>22-Jun-1970</v>
      </c>
      <c r="N995" s="13">
        <v>11289.11</v>
      </c>
      <c r="O995" s="12" t="str">
        <v>tier - 3</v>
      </c>
      <c r="P995" s="12" t="str">
        <v>tier - 1</v>
      </c>
      <c r="Q995" s="12" t="str">
        <v>R1012</v>
      </c>
      <c r="R995" s="12">
        <v>52</v>
      </c>
      <c r="S995" s="12" t="str" cm="1">
        <f t="array" ref="S995">_xlfn.IFS(R995&lt;18,"Below 18",R995&lt;=29,"Young Adults",R995&lt;=44,"Adults",R995&lt;=59,"Middle-Aged Adults",R995&lt;=65,"Older Adults",R995&gt;65,"Above 65")</f>
        <v>Middle-Aged Adults</v>
      </c>
    </row>
    <row r="996" spans="2:19" ht="15.5" hidden="1" x14ac:dyDescent="0.35">
      <c r="B996" s="11" t="s">
        <v>1376</v>
      </c>
      <c r="C996" s="12" t="str">
        <f>VLOOKUP(B996,'Customer Names'!A$2:D$2336,3,0)</f>
        <v xml:space="preserve">  Theresa M</v>
      </c>
      <c r="D996" s="12" cm="1">
        <f t="array" ref="D996:L996">_xlfn.XLOOKUP(B996,'Medical Examinations'!A$2:A$2336,'Medical Examinations'!B$2:J$2336)</f>
        <v>29.83</v>
      </c>
      <c r="E996" s="12">
        <v>7.2</v>
      </c>
      <c r="F996" s="12" t="str">
        <v>yes</v>
      </c>
      <c r="G996" s="12" t="str">
        <v>No</v>
      </c>
      <c r="H996" s="12" t="str">
        <v>No</v>
      </c>
      <c r="I996" s="12">
        <v>0</v>
      </c>
      <c r="J996" s="12" t="str">
        <v>No</v>
      </c>
      <c r="K996" s="12" t="str">
        <v>Normal Weight</v>
      </c>
      <c r="L996" s="12" t="str">
        <v>Diabetes</v>
      </c>
      <c r="M996" s="12" t="str" cm="1">
        <f t="array" ref="M996:R996">_xlfn.XLOOKUP(B996,'Hospitalisation Details'!A$2:A$2344,'Hospitalisation Details'!E$2:J$2344)</f>
        <v>14-Jun-1967</v>
      </c>
      <c r="N996" s="13">
        <v>11286.54</v>
      </c>
      <c r="O996" s="12" t="str">
        <v>tier - 3</v>
      </c>
      <c r="P996" s="12" t="str">
        <v>tier - 3</v>
      </c>
      <c r="Q996" s="12" t="str">
        <v>R1024</v>
      </c>
      <c r="R996" s="12">
        <v>55</v>
      </c>
      <c r="S996" s="12" t="str" cm="1">
        <f t="array" ref="S996">_xlfn.IFS(R996&lt;18,"Below 18",R996&lt;=29,"Young Adults",R996&lt;=44,"Adults",R996&lt;=59,"Middle-Aged Adults",R996&lt;=65,"Older Adults",R996&gt;65,"Above 65")</f>
        <v>Middle-Aged Adults</v>
      </c>
    </row>
    <row r="997" spans="2:19" ht="15.5" hidden="1" x14ac:dyDescent="0.35">
      <c r="B997" s="11" t="s">
        <v>1375</v>
      </c>
      <c r="C997" s="12" t="str">
        <f>VLOOKUP(B997,'Customer Names'!A$2:D$2336,3,0)</f>
        <v xml:space="preserve">  Daniel J</v>
      </c>
      <c r="D997" s="12" cm="1">
        <f t="array" ref="D997:L997">_xlfn.XLOOKUP(B997,'Medical Examinations'!A$2:A$2336,'Medical Examinations'!B$2:J$2336)</f>
        <v>28.31</v>
      </c>
      <c r="E997" s="12">
        <v>4.55</v>
      </c>
      <c r="F997" s="12" t="str">
        <v>No</v>
      </c>
      <c r="G997" s="12" t="str">
        <v>yes</v>
      </c>
      <c r="H997" s="12" t="str">
        <v>No</v>
      </c>
      <c r="I997" s="12">
        <v>1</v>
      </c>
      <c r="J997" s="12" t="str">
        <v>No</v>
      </c>
      <c r="K997" s="12" t="str">
        <v>Obesity</v>
      </c>
      <c r="L997" s="12" t="str">
        <v>Normal</v>
      </c>
      <c r="M997" s="12" t="str" cm="1">
        <f t="array" ref="M997:R997">_xlfn.XLOOKUP(B997,'Hospitalisation Details'!A$2:A$2344,'Hospitalisation Details'!E$2:J$2344)</f>
        <v>4-Oct-2004</v>
      </c>
      <c r="N997" s="13">
        <v>11272.33</v>
      </c>
      <c r="O997" s="12" t="str">
        <v>tier - 3</v>
      </c>
      <c r="P997" s="12" t="str">
        <v>tier - 2</v>
      </c>
      <c r="Q997" s="12" t="str">
        <v>R1019</v>
      </c>
      <c r="R997" s="12">
        <v>18</v>
      </c>
      <c r="S997" s="12" t="str" cm="1">
        <f t="array" ref="S997">_xlfn.IFS(R997&lt;18,"Below 18",R997&lt;=29,"Young Adults",R997&lt;=44,"Adults",R997&lt;=59,"Middle-Aged Adults",R997&lt;=65,"Older Adults",R997&gt;65,"Above 65")</f>
        <v>Young Adults</v>
      </c>
    </row>
    <row r="998" spans="2:19" ht="15.5" hidden="1" x14ac:dyDescent="0.35">
      <c r="B998" s="11" t="s">
        <v>1374</v>
      </c>
      <c r="C998" s="12" t="str">
        <f>VLOOKUP(B998,'Customer Names'!A$2:D$2336,3,0)</f>
        <v xml:space="preserve">  Courtney M</v>
      </c>
      <c r="D998" s="12" cm="1">
        <f t="array" ref="D998:L998">_xlfn.XLOOKUP(B998,'Medical Examinations'!A$2:A$2336,'Medical Examinations'!B$2:J$2336)</f>
        <v>29.79</v>
      </c>
      <c r="E998" s="12">
        <v>9.0299999999999994</v>
      </c>
      <c r="F998" s="12" t="str">
        <v>No</v>
      </c>
      <c r="G998" s="12" t="str">
        <v>No</v>
      </c>
      <c r="H998" s="12" t="str">
        <v>No</v>
      </c>
      <c r="I998" s="12">
        <v>0</v>
      </c>
      <c r="J998" s="12" t="str">
        <v>No</v>
      </c>
      <c r="K998" s="12" t="str">
        <v>Obesity</v>
      </c>
      <c r="L998" s="12" t="str">
        <v>Diabetes</v>
      </c>
      <c r="M998" s="12" t="str" cm="1">
        <f t="array" ref="M998:R998">_xlfn.XLOOKUP(B998,'Hospitalisation Details'!A$2:A$2344,'Hospitalisation Details'!E$2:J$2344)</f>
        <v>26-Dec-1971</v>
      </c>
      <c r="N998" s="13">
        <v>11265.71</v>
      </c>
      <c r="O998" s="12" t="str">
        <v>tier - 3</v>
      </c>
      <c r="P998" s="12" t="str">
        <v>tier - 1</v>
      </c>
      <c r="Q998" s="12" t="str">
        <v>R1025</v>
      </c>
      <c r="R998" s="12">
        <v>51</v>
      </c>
      <c r="S998" s="12" t="str" cm="1">
        <f t="array" ref="S998">_xlfn.IFS(R998&lt;18,"Below 18",R998&lt;=29,"Young Adults",R998&lt;=44,"Adults",R998&lt;=59,"Middle-Aged Adults",R998&lt;=65,"Older Adults",R998&gt;65,"Above 65")</f>
        <v>Middle-Aged Adults</v>
      </c>
    </row>
    <row r="999" spans="2:19" ht="15.5" hidden="1" x14ac:dyDescent="0.35">
      <c r="B999" s="11" t="s">
        <v>1373</v>
      </c>
      <c r="C999" s="12" t="str">
        <f>VLOOKUP(B999,'Customer Names'!A$2:D$2336,3,0)</f>
        <v xml:space="preserve">  Jose A</v>
      </c>
      <c r="D999" s="12" cm="1">
        <f t="array" ref="D999:L999">_xlfn.XLOOKUP(B999,'Medical Examinations'!A$2:A$2336,'Medical Examinations'!B$2:J$2336)</f>
        <v>36.6</v>
      </c>
      <c r="E999" s="12">
        <v>5.2</v>
      </c>
      <c r="F999" s="12" t="str">
        <v>yes</v>
      </c>
      <c r="G999" s="12" t="str">
        <v>No</v>
      </c>
      <c r="H999" s="12" t="str">
        <v>Yes</v>
      </c>
      <c r="I999" s="12">
        <v>1</v>
      </c>
      <c r="J999" s="12" t="str">
        <v>No</v>
      </c>
      <c r="K999" s="12" t="str">
        <v>Obesity</v>
      </c>
      <c r="L999" s="12" t="str">
        <v>Normal</v>
      </c>
      <c r="M999" s="12" t="str" cm="1">
        <f t="array" ref="M999:R999">_xlfn.XLOOKUP(B999,'Hospitalisation Details'!A$2:A$2344,'Hospitalisation Details'!E$2:J$2344)</f>
        <v>11-Oct-1969</v>
      </c>
      <c r="N999" s="13">
        <v>11264.54</v>
      </c>
      <c r="O999" s="12" t="str">
        <v>tier - 3</v>
      </c>
      <c r="P999" s="12" t="str">
        <v>tier - 2</v>
      </c>
      <c r="Q999" s="12" t="str">
        <v>R1011</v>
      </c>
      <c r="R999" s="12">
        <v>53</v>
      </c>
      <c r="S999" s="12" t="str" cm="1">
        <f t="array" ref="S999">_xlfn.IFS(R999&lt;18,"Below 18",R999&lt;=29,"Young Adults",R999&lt;=44,"Adults",R999&lt;=59,"Middle-Aged Adults",R999&lt;=65,"Older Adults",R999&gt;65,"Above 65")</f>
        <v>Middle-Aged Adults</v>
      </c>
    </row>
    <row r="1000" spans="2:19" ht="15.5" hidden="1" x14ac:dyDescent="0.35">
      <c r="B1000" s="11" t="s">
        <v>1372</v>
      </c>
      <c r="C1000" s="12" t="str">
        <f>VLOOKUP(B1000,'Customer Names'!A$2:D$2336,3,0)</f>
        <v xml:space="preserve">  Lauren</v>
      </c>
      <c r="D1000" s="12" cm="1">
        <f t="array" ref="D1000:L1000">_xlfn.XLOOKUP(B1000,'Medical Examinations'!A$2:A$2336,'Medical Examinations'!B$2:J$2336)</f>
        <v>35.93</v>
      </c>
      <c r="E1000" s="12">
        <v>8.3000000000000007</v>
      </c>
      <c r="F1000" s="12" t="str">
        <v>yes</v>
      </c>
      <c r="G1000" s="12" t="str">
        <v>No</v>
      </c>
      <c r="H1000" s="12" t="str">
        <v>No</v>
      </c>
      <c r="I1000" s="12">
        <v>0</v>
      </c>
      <c r="J1000" s="12" t="str">
        <v>No</v>
      </c>
      <c r="K1000" s="12" t="str">
        <v>Overweight</v>
      </c>
      <c r="L1000" s="12" t="str">
        <v>Diabetes</v>
      </c>
      <c r="M1000" s="12" t="str" cm="1">
        <f t="array" ref="M1000:R1000">_xlfn.XLOOKUP(B1000,'Hospitalisation Details'!A$2:A$2344,'Hospitalisation Details'!E$2:J$2344)</f>
        <v>2-Oct-1981</v>
      </c>
      <c r="N1000" s="13">
        <v>11255.29</v>
      </c>
      <c r="O1000" s="12" t="str">
        <v>tier - 3</v>
      </c>
      <c r="P1000" s="12" t="str">
        <v>tier - 1</v>
      </c>
      <c r="Q1000" s="12" t="str">
        <v>R1026</v>
      </c>
      <c r="R1000" s="12">
        <v>41</v>
      </c>
      <c r="S1000" s="12" t="str" cm="1">
        <f t="array" ref="S1000">_xlfn.IFS(R1000&lt;18,"Below 18",R1000&lt;=29,"Young Adults",R1000&lt;=44,"Adults",R1000&lt;=59,"Middle-Aged Adults",R1000&lt;=65,"Older Adults",R1000&gt;65,"Above 65")</f>
        <v>Adults</v>
      </c>
    </row>
    <row r="1001" spans="2:19" ht="15.5" hidden="1" x14ac:dyDescent="0.35">
      <c r="B1001" s="11" t="s">
        <v>1371</v>
      </c>
      <c r="C1001" s="12" t="str">
        <f>VLOOKUP(B1001,'Customer Names'!A$2:D$2336,3,0)</f>
        <v xml:space="preserve">  Jonathon M</v>
      </c>
      <c r="D1001" s="12" cm="1">
        <f t="array" ref="D1001:L1001">_xlfn.XLOOKUP(B1001,'Medical Examinations'!A$2:A$2336,'Medical Examinations'!B$2:J$2336)</f>
        <v>28.6</v>
      </c>
      <c r="E1001" s="12">
        <v>5.56</v>
      </c>
      <c r="F1001" s="12" t="str">
        <v>yes</v>
      </c>
      <c r="G1001" s="12" t="str">
        <v>No</v>
      </c>
      <c r="H1001" s="12" t="str">
        <v>Yes</v>
      </c>
      <c r="I1001" s="12">
        <v>1</v>
      </c>
      <c r="J1001" s="12" t="str">
        <v>No</v>
      </c>
      <c r="K1001" s="12" t="str">
        <v>Overweight</v>
      </c>
      <c r="L1001" s="12" t="str">
        <v>Normal</v>
      </c>
      <c r="M1001" s="12" t="str" cm="1">
        <f t="array" ref="M1001:R1001">_xlfn.XLOOKUP(B1001,'Hospitalisation Details'!A$2:A$2344,'Hospitalisation Details'!E$2:J$2344)</f>
        <v>20-Aug-1969</v>
      </c>
      <c r="N1001" s="13">
        <v>11253.42</v>
      </c>
      <c r="O1001" s="12" t="str">
        <v>tier - 3</v>
      </c>
      <c r="P1001" s="12" t="str">
        <v>tier - 1</v>
      </c>
      <c r="Q1001" s="12" t="str">
        <v>R1011</v>
      </c>
      <c r="R1001" s="12">
        <v>53</v>
      </c>
      <c r="S1001" s="12" t="str" cm="1">
        <f t="array" ref="S1001">_xlfn.IFS(R1001&lt;18,"Below 18",R1001&lt;=29,"Young Adults",R1001&lt;=44,"Adults",R1001&lt;=59,"Middle-Aged Adults",R1001&lt;=65,"Older Adults",R1001&gt;65,"Above 65")</f>
        <v>Middle-Aged Adults</v>
      </c>
    </row>
    <row r="1002" spans="2:19" ht="15.5" hidden="1" x14ac:dyDescent="0.35">
      <c r="B1002" s="11" t="s">
        <v>1370</v>
      </c>
      <c r="C1002" s="12" t="str">
        <f>VLOOKUP(B1002,'Customer Names'!A$2:D$2336,3,0)</f>
        <v xml:space="preserve">  Stephanie A</v>
      </c>
      <c r="D1002" s="12" cm="1">
        <f t="array" ref="D1002:L1002">_xlfn.XLOOKUP(B1002,'Medical Examinations'!A$2:A$2336,'Medical Examinations'!B$2:J$2336)</f>
        <v>39.17</v>
      </c>
      <c r="E1002" s="12">
        <v>4.1500000000000004</v>
      </c>
      <c r="F1002" s="12" t="str">
        <v>No</v>
      </c>
      <c r="G1002" s="12" t="str">
        <v>No</v>
      </c>
      <c r="H1002" s="12" t="str">
        <v>No</v>
      </c>
      <c r="I1002" s="12">
        <v>0</v>
      </c>
      <c r="J1002" s="12" t="str">
        <v>No</v>
      </c>
      <c r="K1002" s="12" t="str">
        <v>Normal Weight</v>
      </c>
      <c r="L1002" s="12" t="str">
        <v>Normal</v>
      </c>
      <c r="M1002" s="12" t="str" cm="1">
        <f t="array" ref="M1002:R1002">_xlfn.XLOOKUP(B1002,'Hospitalisation Details'!A$2:A$2344,'Hospitalisation Details'!E$2:J$2344)</f>
        <v>17-Dec-1989</v>
      </c>
      <c r="N1002" s="13">
        <v>11250.43</v>
      </c>
      <c r="O1002" s="12" t="str">
        <v>tier - 3</v>
      </c>
      <c r="P1002" s="12" t="str">
        <v>tier - 2</v>
      </c>
      <c r="Q1002" s="12" t="str">
        <v>R1026</v>
      </c>
      <c r="R1002" s="12">
        <v>33</v>
      </c>
      <c r="S1002" s="12" t="str" cm="1">
        <f t="array" ref="S1002">_xlfn.IFS(R1002&lt;18,"Below 18",R1002&lt;=29,"Young Adults",R1002&lt;=44,"Adults",R1002&lt;=59,"Middle-Aged Adults",R1002&lt;=65,"Older Adults",R1002&gt;65,"Above 65")</f>
        <v>Adults</v>
      </c>
    </row>
    <row r="1003" spans="2:19" ht="15.5" hidden="1" x14ac:dyDescent="0.35">
      <c r="B1003" s="11" t="s">
        <v>1369</v>
      </c>
      <c r="C1003" s="12" t="str">
        <f>VLOOKUP(B1003,'Customer Names'!A$2:D$2336,3,0)</f>
        <v xml:space="preserve">  Patrick</v>
      </c>
      <c r="D1003" s="12" cm="1">
        <f t="array" ref="D1003:L1003">_xlfn.XLOOKUP(B1003,'Medical Examinations'!A$2:A$2336,'Medical Examinations'!B$2:J$2336)</f>
        <v>26.41</v>
      </c>
      <c r="E1003" s="12">
        <v>5.99</v>
      </c>
      <c r="F1003" s="12" t="str">
        <v>yes</v>
      </c>
      <c r="G1003" s="12" t="str">
        <v>No</v>
      </c>
      <c r="H1003" s="12" t="str">
        <v>Yes</v>
      </c>
      <c r="I1003" s="12">
        <v>1</v>
      </c>
      <c r="J1003" s="12" t="str">
        <v>No</v>
      </c>
      <c r="K1003" s="12" t="str">
        <v>Obesity</v>
      </c>
      <c r="L1003" s="12" t="str">
        <v>Pre-Diabetes</v>
      </c>
      <c r="M1003" s="12" t="str" cm="1">
        <f t="array" ref="M1003:R1003">_xlfn.XLOOKUP(B1003,'Hospitalisation Details'!A$2:A$2344,'Hospitalisation Details'!E$2:J$2344)</f>
        <v>30-Dec-1969</v>
      </c>
      <c r="N1003" s="13">
        <v>11244.38</v>
      </c>
      <c r="O1003" s="12" t="str">
        <v>tier - 3</v>
      </c>
      <c r="P1003" s="12" t="str">
        <v>tier - 1</v>
      </c>
      <c r="Q1003" s="12" t="str">
        <v>R1016</v>
      </c>
      <c r="R1003" s="12">
        <v>53</v>
      </c>
      <c r="S1003" s="12" t="str" cm="1">
        <f t="array" ref="S1003">_xlfn.IFS(R1003&lt;18,"Below 18",R1003&lt;=29,"Young Adults",R1003&lt;=44,"Adults",R1003&lt;=59,"Middle-Aged Adults",R1003&lt;=65,"Older Adults",R1003&gt;65,"Above 65")</f>
        <v>Middle-Aged Adults</v>
      </c>
    </row>
    <row r="1004" spans="2:19" ht="15.5" hidden="1" x14ac:dyDescent="0.35">
      <c r="B1004" s="11" t="s">
        <v>1368</v>
      </c>
      <c r="C1004" s="12" t="str">
        <f>VLOOKUP(B1004,'Customer Names'!A$2:D$2336,3,0)</f>
        <v xml:space="preserve">  Krista</v>
      </c>
      <c r="D1004" s="12" cm="1">
        <f t="array" ref="D1004:L1004">_xlfn.XLOOKUP(B1004,'Medical Examinations'!A$2:A$2336,'Medical Examinations'!B$2:J$2336)</f>
        <v>30.63</v>
      </c>
      <c r="E1004" s="12">
        <v>5.8</v>
      </c>
      <c r="F1004" s="12" t="str">
        <v>yes</v>
      </c>
      <c r="G1004" s="12" t="str">
        <v>No</v>
      </c>
      <c r="H1004" s="12" t="str">
        <v>No</v>
      </c>
      <c r="I1004" s="12">
        <v>0</v>
      </c>
      <c r="J1004" s="12" t="str">
        <v>No</v>
      </c>
      <c r="K1004" s="12" t="str">
        <v>Normal Weight</v>
      </c>
      <c r="L1004" s="12" t="str">
        <v>Pre-Diabetes</v>
      </c>
      <c r="M1004" s="12" t="str" cm="1">
        <f t="array" ref="M1004:R1004">_xlfn.XLOOKUP(B1004,'Hospitalisation Details'!A$2:A$2344,'Hospitalisation Details'!E$2:J$2344)</f>
        <v>28-Jun-1976</v>
      </c>
      <c r="N1004" s="13">
        <v>11217.35</v>
      </c>
      <c r="O1004" s="12" t="str">
        <v>tier - 3</v>
      </c>
      <c r="P1004" s="12" t="str">
        <v>tier - 2</v>
      </c>
      <c r="Q1004" s="12" t="str">
        <v>R1025</v>
      </c>
      <c r="R1004" s="12">
        <v>46</v>
      </c>
      <c r="S1004" s="12" t="str" cm="1">
        <f t="array" ref="S1004">_xlfn.IFS(R1004&lt;18,"Below 18",R1004&lt;=29,"Young Adults",R1004&lt;=44,"Adults",R1004&lt;=59,"Middle-Aged Adults",R1004&lt;=65,"Older Adults",R1004&gt;65,"Above 65")</f>
        <v>Middle-Aged Adults</v>
      </c>
    </row>
    <row r="1005" spans="2:19" ht="15.5" hidden="1" x14ac:dyDescent="0.35">
      <c r="B1005" s="11" t="s">
        <v>1367</v>
      </c>
      <c r="C1005" s="12" t="str">
        <f>VLOOKUP(B1005,'Customer Names'!A$2:D$2336,3,0)</f>
        <v xml:space="preserve">  Jenessa</v>
      </c>
      <c r="D1005" s="12" cm="1">
        <f t="array" ref="D1005:L1005">_xlfn.XLOOKUP(B1005,'Medical Examinations'!A$2:A$2336,'Medical Examinations'!B$2:J$2336)</f>
        <v>31.73</v>
      </c>
      <c r="E1005" s="12">
        <v>7.32</v>
      </c>
      <c r="F1005" s="12" t="str">
        <v>yes</v>
      </c>
      <c r="G1005" s="12" t="str">
        <v>No</v>
      </c>
      <c r="H1005" s="12" t="str">
        <v>No</v>
      </c>
      <c r="I1005" s="12">
        <v>2</v>
      </c>
      <c r="J1005" s="12" t="str">
        <v>No</v>
      </c>
      <c r="K1005" s="12" t="str">
        <v>Overweight</v>
      </c>
      <c r="L1005" s="12" t="str">
        <v>Diabetes</v>
      </c>
      <c r="M1005" s="12" t="str" cm="1">
        <f t="array" ref="M1005:R1005">_xlfn.XLOOKUP(B1005,'Hospitalisation Details'!A$2:A$2344,'Hospitalisation Details'!E$2:J$2344)</f>
        <v>14-Jun-1970</v>
      </c>
      <c r="N1005" s="13">
        <v>11187.66</v>
      </c>
      <c r="O1005" s="12" t="str">
        <v>tier - 3</v>
      </c>
      <c r="P1005" s="12" t="str">
        <v>tier - 2</v>
      </c>
      <c r="Q1005" s="12" t="str">
        <v>R1012</v>
      </c>
      <c r="R1005" s="12">
        <v>52</v>
      </c>
      <c r="S1005" s="12" t="str" cm="1">
        <f t="array" ref="S1005">_xlfn.IFS(R1005&lt;18,"Below 18",R1005&lt;=29,"Young Adults",R1005&lt;=44,"Adults",R1005&lt;=59,"Middle-Aged Adults",R1005&lt;=65,"Older Adults",R1005&gt;65,"Above 65")</f>
        <v>Middle-Aged Adults</v>
      </c>
    </row>
    <row r="1006" spans="2:19" ht="15.5" hidden="1" x14ac:dyDescent="0.35">
      <c r="B1006" s="11" t="s">
        <v>1366</v>
      </c>
      <c r="C1006" s="12" t="str">
        <f>VLOOKUP(B1006,'Customer Names'!A$2:D$2336,3,0)</f>
        <v xml:space="preserve">  Ryan M</v>
      </c>
      <c r="D1006" s="12" cm="1">
        <f t="array" ref="D1006:L1006">_xlfn.XLOOKUP(B1006,'Medical Examinations'!A$2:A$2336,'Medical Examinations'!B$2:J$2336)</f>
        <v>30.7</v>
      </c>
      <c r="E1006" s="12">
        <v>5.16</v>
      </c>
      <c r="F1006" s="12" t="str">
        <v>No</v>
      </c>
      <c r="G1006" s="12" t="str">
        <v>No</v>
      </c>
      <c r="H1006" s="12" t="str">
        <v>No</v>
      </c>
      <c r="I1006" s="12">
        <v>2</v>
      </c>
      <c r="J1006" s="12" t="str">
        <v>No</v>
      </c>
      <c r="K1006" s="12" t="str">
        <v>Obesity</v>
      </c>
      <c r="L1006" s="12" t="str">
        <v>Normal</v>
      </c>
      <c r="M1006" s="12" t="str" cm="1">
        <f t="array" ref="M1006:R1006">_xlfn.XLOOKUP(B1006,'Hospitalisation Details'!A$2:A$2344,'Hospitalisation Details'!E$2:J$2344)</f>
        <v>3-Sep-1972</v>
      </c>
      <c r="N1006" s="13">
        <v>11186.2</v>
      </c>
      <c r="O1006" s="12" t="str">
        <v>tier - 3</v>
      </c>
      <c r="P1006" s="12" t="str">
        <v>tier - 2</v>
      </c>
      <c r="Q1006" s="12" t="str">
        <v>R1021</v>
      </c>
      <c r="R1006" s="12">
        <v>50</v>
      </c>
      <c r="S1006" s="12" t="str" cm="1">
        <f t="array" ref="S1006">_xlfn.IFS(R1006&lt;18,"Below 18",R1006&lt;=29,"Young Adults",R1006&lt;=44,"Adults",R1006&lt;=59,"Middle-Aged Adults",R1006&lt;=65,"Older Adults",R1006&gt;65,"Above 65")</f>
        <v>Middle-Aged Adults</v>
      </c>
    </row>
    <row r="1007" spans="2:19" ht="15.5" hidden="1" x14ac:dyDescent="0.35">
      <c r="B1007" s="11" t="s">
        <v>1365</v>
      </c>
      <c r="C1007" s="12" t="str">
        <f>VLOOKUP(B1007,'Customer Names'!A$2:D$2336,3,0)</f>
        <v xml:space="preserve">  Thomas</v>
      </c>
      <c r="D1007" s="12" cm="1">
        <f t="array" ref="D1007:L1007">_xlfn.XLOOKUP(B1007,'Medical Examinations'!A$2:A$2336,'Medical Examinations'!B$2:J$2336)</f>
        <v>25.934999999999999</v>
      </c>
      <c r="E1007" s="12">
        <v>5.96</v>
      </c>
      <c r="F1007" s="12" t="str">
        <v>yes</v>
      </c>
      <c r="G1007" s="12" t="str">
        <v>No</v>
      </c>
      <c r="H1007" s="12" t="str">
        <v>No</v>
      </c>
      <c r="I1007" s="12">
        <v>2</v>
      </c>
      <c r="J1007" s="12" t="str">
        <v>No</v>
      </c>
      <c r="K1007" s="12" t="str">
        <v>Obesity</v>
      </c>
      <c r="L1007" s="12" t="str">
        <v>Pre-Diabetes</v>
      </c>
      <c r="M1007" s="12" t="str" cm="1">
        <f t="array" ref="M1007:R1007">_xlfn.XLOOKUP(B1007,'Hospitalisation Details'!A$2:A$2344,'Hospitalisation Details'!E$2:J$2344)</f>
        <v>6-Aug-1966</v>
      </c>
      <c r="N1007" s="13">
        <v>11165.42</v>
      </c>
      <c r="O1007" s="12" t="str">
        <v>tier - 3</v>
      </c>
      <c r="P1007" s="12" t="str">
        <v>tier - 1</v>
      </c>
      <c r="Q1007" s="12" t="str">
        <v>R1016</v>
      </c>
      <c r="R1007" s="12">
        <v>56</v>
      </c>
      <c r="S1007" s="12" t="str" cm="1">
        <f t="array" ref="S1007">_xlfn.IFS(R1007&lt;18,"Below 18",R1007&lt;=29,"Young Adults",R1007&lt;=44,"Adults",R1007&lt;=59,"Middle-Aged Adults",R1007&lt;=65,"Older Adults",R1007&gt;65,"Above 65")</f>
        <v>Middle-Aged Adults</v>
      </c>
    </row>
    <row r="1008" spans="2:19" ht="15.5" hidden="1" x14ac:dyDescent="0.35">
      <c r="B1008" s="11" t="s">
        <v>1364</v>
      </c>
      <c r="C1008" s="12" t="str">
        <f>VLOOKUP(B1008,'Customer Names'!A$2:D$2336,3,0)</f>
        <v xml:space="preserve">  Amanda N</v>
      </c>
      <c r="D1008" s="12" cm="1">
        <f t="array" ref="D1008:L1008">_xlfn.XLOOKUP(B1008,'Medical Examinations'!A$2:A$2336,'Medical Examinations'!B$2:J$2336)</f>
        <v>35.9</v>
      </c>
      <c r="E1008" s="12">
        <v>4.8499999999999996</v>
      </c>
      <c r="F1008" s="12" t="str">
        <v>yes</v>
      </c>
      <c r="G1008" s="12" t="str">
        <v>No</v>
      </c>
      <c r="H1008" s="12" t="str">
        <v>Yes</v>
      </c>
      <c r="I1008" s="12">
        <v>1</v>
      </c>
      <c r="J1008" s="12" t="str">
        <v>No</v>
      </c>
      <c r="K1008" s="12" t="str">
        <v>Overweight</v>
      </c>
      <c r="L1008" s="12" t="str">
        <v>Normal</v>
      </c>
      <c r="M1008" s="12" t="str" cm="1">
        <f t="array" ref="M1008:R1008">_xlfn.XLOOKUP(B1008,'Hospitalisation Details'!A$2:A$2344,'Hospitalisation Details'!E$2:J$2344)</f>
        <v>25-Jun-1969</v>
      </c>
      <c r="N1008" s="13">
        <v>11163.57</v>
      </c>
      <c r="O1008" s="12" t="str">
        <v>tier - 3</v>
      </c>
      <c r="P1008" s="12" t="str">
        <v>tier - 2</v>
      </c>
      <c r="Q1008" s="12" t="str">
        <v>R1011</v>
      </c>
      <c r="R1008" s="12">
        <v>53</v>
      </c>
      <c r="S1008" s="12" t="str" cm="1">
        <f t="array" ref="S1008">_xlfn.IFS(R1008&lt;18,"Below 18",R1008&lt;=29,"Young Adults",R1008&lt;=44,"Adults",R1008&lt;=59,"Middle-Aged Adults",R1008&lt;=65,"Older Adults",R1008&gt;65,"Above 65")</f>
        <v>Middle-Aged Adults</v>
      </c>
    </row>
    <row r="1009" spans="2:19" ht="15.5" hidden="1" x14ac:dyDescent="0.35">
      <c r="B1009" s="11" t="s">
        <v>1363</v>
      </c>
      <c r="C1009" s="12" t="str">
        <f>VLOOKUP(B1009,'Customer Names'!A$2:D$2336,3,0)</f>
        <v xml:space="preserve">  Teresa P</v>
      </c>
      <c r="D1009" s="12" cm="1">
        <f t="array" ref="D1009:L1009">_xlfn.XLOOKUP(B1009,'Medical Examinations'!A$2:A$2336,'Medical Examinations'!B$2:J$2336)</f>
        <v>26.7</v>
      </c>
      <c r="E1009" s="12">
        <v>5.09</v>
      </c>
      <c r="F1009" s="12" t="str">
        <v>yes</v>
      </c>
      <c r="G1009" s="12" t="str">
        <v>No</v>
      </c>
      <c r="H1009" s="12" t="str">
        <v>Yes</v>
      </c>
      <c r="I1009" s="12">
        <v>1</v>
      </c>
      <c r="J1009" s="12" t="str">
        <v>No</v>
      </c>
      <c r="K1009" s="12" t="str">
        <v>Obesity</v>
      </c>
      <c r="L1009" s="12" t="str">
        <v>Normal</v>
      </c>
      <c r="M1009" s="12" t="str" cm="1">
        <f t="array" ref="M1009:R1009">_xlfn.XLOOKUP(B1009,'Hospitalisation Details'!A$2:A$2344,'Hospitalisation Details'!E$2:J$2344)</f>
        <v>30-Nov-1969</v>
      </c>
      <c r="N1009" s="13">
        <v>11150.78</v>
      </c>
      <c r="O1009" s="12" t="str">
        <v>tier - 3</v>
      </c>
      <c r="P1009" s="12" t="str">
        <v>tier - 2</v>
      </c>
      <c r="Q1009" s="12" t="str">
        <v>R1011</v>
      </c>
      <c r="R1009" s="12">
        <v>53</v>
      </c>
      <c r="S1009" s="12" t="str" cm="1">
        <f t="array" ref="S1009">_xlfn.IFS(R1009&lt;18,"Below 18",R1009&lt;=29,"Young Adults",R1009&lt;=44,"Adults",R1009&lt;=59,"Middle-Aged Adults",R1009&lt;=65,"Older Adults",R1009&gt;65,"Above 65")</f>
        <v>Middle-Aged Adults</v>
      </c>
    </row>
    <row r="1010" spans="2:19" ht="15.5" hidden="1" x14ac:dyDescent="0.35">
      <c r="B1010" s="11" t="s">
        <v>1362</v>
      </c>
      <c r="C1010" s="12" t="str">
        <f>VLOOKUP(B1010,'Customer Names'!A$2:D$2336,3,0)</f>
        <v xml:space="preserve">  Dorian</v>
      </c>
      <c r="D1010" s="12" cm="1">
        <f t="array" ref="D1010:L1010">_xlfn.XLOOKUP(B1010,'Medical Examinations'!A$2:A$2336,'Medical Examinations'!B$2:J$2336)</f>
        <v>33.71</v>
      </c>
      <c r="E1010" s="12">
        <v>4.9400000000000004</v>
      </c>
      <c r="F1010" s="12" t="str">
        <v>No</v>
      </c>
      <c r="G1010" s="12" t="str">
        <v>No</v>
      </c>
      <c r="H1010" s="12" t="str">
        <v>No</v>
      </c>
      <c r="I1010" s="12">
        <v>0</v>
      </c>
      <c r="J1010" s="12" t="str">
        <v>No</v>
      </c>
      <c r="K1010" s="12" t="str">
        <v>Obesity</v>
      </c>
      <c r="L1010" s="12" t="str">
        <v>Normal</v>
      </c>
      <c r="M1010" s="12" t="str" cm="1">
        <f t="array" ref="M1010:R1010">_xlfn.XLOOKUP(B1010,'Hospitalisation Details'!A$2:A$2344,'Hospitalisation Details'!E$2:J$2344)</f>
        <v>20-Aug-1980</v>
      </c>
      <c r="N1010" s="13">
        <v>11103.33</v>
      </c>
      <c r="O1010" s="12" t="str">
        <v>tier - 3</v>
      </c>
      <c r="P1010" s="12" t="str">
        <v>tier - 1</v>
      </c>
      <c r="Q1010" s="12" t="str">
        <v>R1021</v>
      </c>
      <c r="R1010" s="12">
        <v>42</v>
      </c>
      <c r="S1010" s="12" t="str" cm="1">
        <f t="array" ref="S1010">_xlfn.IFS(R1010&lt;18,"Below 18",R1010&lt;=29,"Young Adults",R1010&lt;=44,"Adults",R1010&lt;=59,"Middle-Aged Adults",R1010&lt;=65,"Older Adults",R1010&gt;65,"Above 65")</f>
        <v>Adults</v>
      </c>
    </row>
    <row r="1011" spans="2:19" ht="15.5" hidden="1" x14ac:dyDescent="0.35">
      <c r="B1011" s="11" t="s">
        <v>1361</v>
      </c>
      <c r="C1011" s="12" t="str">
        <f>VLOOKUP(B1011,'Customer Names'!A$2:D$2336,3,0)</f>
        <v xml:space="preserve">  Amy</v>
      </c>
      <c r="D1011" s="12" cm="1">
        <f t="array" ref="D1011:L1011">_xlfn.XLOOKUP(B1011,'Medical Examinations'!A$2:A$2336,'Medical Examinations'!B$2:J$2336)</f>
        <v>41.91</v>
      </c>
      <c r="E1011" s="12">
        <v>4.92</v>
      </c>
      <c r="F1011" s="12" t="str">
        <v>yes</v>
      </c>
      <c r="G1011" s="12" t="str">
        <v>No</v>
      </c>
      <c r="H1011" s="12" t="str">
        <v>No</v>
      </c>
      <c r="I1011" s="12">
        <v>2</v>
      </c>
      <c r="J1011" s="12" t="str">
        <v>No</v>
      </c>
      <c r="K1011" s="12" t="str">
        <v>Obesity</v>
      </c>
      <c r="L1011" s="12" t="str">
        <v>Normal</v>
      </c>
      <c r="M1011" s="12" t="str" cm="1">
        <f t="array" ref="M1011:R1011">_xlfn.XLOOKUP(B1011,'Hospitalisation Details'!A$2:A$2344,'Hospitalisation Details'!E$2:J$2344)</f>
        <v>5-Jul-1966</v>
      </c>
      <c r="N1011" s="13">
        <v>11093.62</v>
      </c>
      <c r="O1011" s="12" t="str">
        <v>tier - 3</v>
      </c>
      <c r="P1011" s="12" t="str">
        <v>tier - 1</v>
      </c>
      <c r="Q1011" s="12" t="str">
        <v>R1013</v>
      </c>
      <c r="R1011" s="12">
        <v>56</v>
      </c>
      <c r="S1011" s="12" t="str" cm="1">
        <f t="array" ref="S1011">_xlfn.IFS(R1011&lt;18,"Below 18",R1011&lt;=29,"Young Adults",R1011&lt;=44,"Adults",R1011&lt;=59,"Middle-Aged Adults",R1011&lt;=65,"Older Adults",R1011&gt;65,"Above 65")</f>
        <v>Middle-Aged Adults</v>
      </c>
    </row>
    <row r="1012" spans="2:19" ht="15.5" hidden="1" x14ac:dyDescent="0.35">
      <c r="B1012" s="11" t="s">
        <v>1360</v>
      </c>
      <c r="C1012" s="12" t="str">
        <f>VLOOKUP(B1012,'Customer Names'!A$2:D$2336,3,0)</f>
        <v xml:space="preserve">  Aberu</v>
      </c>
      <c r="D1012" s="12" cm="1">
        <f t="array" ref="D1012:L1012">_xlfn.XLOOKUP(B1012,'Medical Examinations'!A$2:A$2336,'Medical Examinations'!B$2:J$2336)</f>
        <v>39.82</v>
      </c>
      <c r="E1012" s="12">
        <v>6.05</v>
      </c>
      <c r="F1012" s="12" t="str">
        <v>yes</v>
      </c>
      <c r="G1012" s="12" t="str">
        <v>No</v>
      </c>
      <c r="H1012" s="12" t="str">
        <v>No</v>
      </c>
      <c r="I1012" s="12">
        <v>2</v>
      </c>
      <c r="J1012" s="12" t="str">
        <v>No</v>
      </c>
      <c r="K1012" s="12" t="str">
        <v>Overweight</v>
      </c>
      <c r="L1012" s="12" t="str">
        <v>Pre-Diabetes</v>
      </c>
      <c r="M1012" s="12" t="str" cm="1">
        <f t="array" ref="M1012:R1012">_xlfn.XLOOKUP(B1012,'Hospitalisation Details'!A$2:A$2344,'Hospitalisation Details'!E$2:J$2344)</f>
        <v>9-Sep-1966</v>
      </c>
      <c r="N1012" s="13">
        <v>11090.72</v>
      </c>
      <c r="O1012" s="12" t="str">
        <v>tier - 3</v>
      </c>
      <c r="P1012" s="12" t="str">
        <v>tier - 1</v>
      </c>
      <c r="Q1012" s="12" t="str">
        <v>R1013</v>
      </c>
      <c r="R1012" s="12">
        <v>56</v>
      </c>
      <c r="S1012" s="12" t="str" cm="1">
        <f t="array" ref="S1012">_xlfn.IFS(R1012&lt;18,"Below 18",R1012&lt;=29,"Young Adults",R1012&lt;=44,"Adults",R1012&lt;=59,"Middle-Aged Adults",R1012&lt;=65,"Older Adults",R1012&gt;65,"Above 65")</f>
        <v>Middle-Aged Adults</v>
      </c>
    </row>
    <row r="1013" spans="2:19" ht="15.5" hidden="1" x14ac:dyDescent="0.35">
      <c r="B1013" s="11" t="s">
        <v>1359</v>
      </c>
      <c r="C1013" s="12" t="str">
        <f>VLOOKUP(B1013,'Customer Names'!A$2:D$2336,3,0)</f>
        <v xml:space="preserve">  Ashley</v>
      </c>
      <c r="D1013" s="12" cm="1">
        <f t="array" ref="D1013:L1013">_xlfn.XLOOKUP(B1013,'Medical Examinations'!A$2:A$2336,'Medical Examinations'!B$2:J$2336)</f>
        <v>28.12</v>
      </c>
      <c r="E1013" s="12">
        <v>4.67</v>
      </c>
      <c r="F1013" s="12" t="str">
        <v>No</v>
      </c>
      <c r="G1013" s="12" t="str">
        <v>No</v>
      </c>
      <c r="H1013" s="12" t="str">
        <v>No</v>
      </c>
      <c r="I1013" s="12">
        <v>2</v>
      </c>
      <c r="J1013" s="12" t="str">
        <v>No</v>
      </c>
      <c r="K1013" s="12" t="str">
        <v>Obesity</v>
      </c>
      <c r="L1013" s="12" t="str">
        <v>Normal</v>
      </c>
      <c r="M1013" s="12" t="str" cm="1">
        <f t="array" ref="M1013:R1013">_xlfn.XLOOKUP(B1013,'Hospitalisation Details'!A$2:A$2344,'Hospitalisation Details'!E$2:J$2344)</f>
        <v>7-Oct-1972</v>
      </c>
      <c r="N1013" s="13">
        <v>11085.59</v>
      </c>
      <c r="O1013" s="12" t="str">
        <v>tier - 3</v>
      </c>
      <c r="P1013" s="12" t="str">
        <v>tier - 2</v>
      </c>
      <c r="Q1013" s="12" t="str">
        <v>R1012</v>
      </c>
      <c r="R1013" s="12">
        <v>50</v>
      </c>
      <c r="S1013" s="12" t="str" cm="1">
        <f t="array" ref="S1013">_xlfn.IFS(R1013&lt;18,"Below 18",R1013&lt;=29,"Young Adults",R1013&lt;=44,"Adults",R1013&lt;=59,"Middle-Aged Adults",R1013&lt;=65,"Older Adults",R1013&gt;65,"Above 65")</f>
        <v>Middle-Aged Adults</v>
      </c>
    </row>
    <row r="1014" spans="2:19" ht="15.5" hidden="1" x14ac:dyDescent="0.35">
      <c r="B1014" s="11" t="s">
        <v>1358</v>
      </c>
      <c r="C1014" s="12" t="str">
        <f>VLOOKUP(B1014,'Customer Names'!A$2:D$2336,3,0)</f>
        <v xml:space="preserve">  Anna E</v>
      </c>
      <c r="D1014" s="12" cm="1">
        <f t="array" ref="D1014:L1014">_xlfn.XLOOKUP(B1014,'Medical Examinations'!A$2:A$2336,'Medical Examinations'!B$2:J$2336)</f>
        <v>26.98</v>
      </c>
      <c r="E1014" s="12">
        <v>9.81</v>
      </c>
      <c r="F1014" s="12" t="str">
        <v>yes</v>
      </c>
      <c r="G1014" s="12" t="str">
        <v>No</v>
      </c>
      <c r="H1014" s="12" t="str">
        <v>No</v>
      </c>
      <c r="I1014" s="12">
        <v>0</v>
      </c>
      <c r="J1014" s="12" t="str">
        <v>No</v>
      </c>
      <c r="K1014" s="12" t="str">
        <v>Normal Weight</v>
      </c>
      <c r="L1014" s="12" t="str">
        <v>Diabetes</v>
      </c>
      <c r="M1014" s="12" t="str" cm="1">
        <f t="array" ref="M1014:R1014">_xlfn.XLOOKUP(B1014,'Hospitalisation Details'!A$2:A$2344,'Hospitalisation Details'!E$2:J$2344)</f>
        <v>4-Sep-1967</v>
      </c>
      <c r="N1014" s="13">
        <v>11082.58</v>
      </c>
      <c r="O1014" s="12" t="str">
        <v>tier - 3</v>
      </c>
      <c r="P1014" s="12" t="str">
        <v>tier - 2</v>
      </c>
      <c r="Q1014" s="12" t="str">
        <v>R1012</v>
      </c>
      <c r="R1014" s="12">
        <v>55</v>
      </c>
      <c r="S1014" s="12" t="str" cm="1">
        <f t="array" ref="S1014">_xlfn.IFS(R1014&lt;18,"Below 18",R1014&lt;=29,"Young Adults",R1014&lt;=44,"Adults",R1014&lt;=59,"Middle-Aged Adults",R1014&lt;=65,"Older Adults",R1014&gt;65,"Above 65")</f>
        <v>Middle-Aged Adults</v>
      </c>
    </row>
    <row r="1015" spans="2:19" ht="15.5" hidden="1" x14ac:dyDescent="0.35">
      <c r="B1015" s="11" t="s">
        <v>1357</v>
      </c>
      <c r="C1015" s="12" t="str">
        <f>VLOOKUP(B1015,'Customer Names'!A$2:D$2336,3,0)</f>
        <v xml:space="preserve">  Tania K</v>
      </c>
      <c r="D1015" s="12" cm="1">
        <f t="array" ref="D1015:L1015">_xlfn.XLOOKUP(B1015,'Medical Examinations'!A$2:A$2336,'Medical Examinations'!B$2:J$2336)</f>
        <v>27.2</v>
      </c>
      <c r="E1015" s="12">
        <v>6.06</v>
      </c>
      <c r="F1015" s="12" t="str">
        <v>yes</v>
      </c>
      <c r="G1015" s="12" t="str">
        <v>No</v>
      </c>
      <c r="H1015" s="12" t="str">
        <v>No</v>
      </c>
      <c r="I1015" s="12">
        <v>2</v>
      </c>
      <c r="J1015" s="12" t="str">
        <v>No</v>
      </c>
      <c r="K1015" s="12" t="str">
        <v>Obesity</v>
      </c>
      <c r="L1015" s="12" t="str">
        <v>Pre-Diabetes</v>
      </c>
      <c r="M1015" s="12" t="str" cm="1">
        <f t="array" ref="M1015:R1015">_xlfn.XLOOKUP(B1015,'Hospitalisation Details'!A$2:A$2344,'Hospitalisation Details'!E$2:J$2344)</f>
        <v>20-Nov-1966</v>
      </c>
      <c r="N1015" s="13">
        <v>11073.18</v>
      </c>
      <c r="O1015" s="12" t="str">
        <v>tier - 3</v>
      </c>
      <c r="P1015" s="12" t="str">
        <v>tier - 3</v>
      </c>
      <c r="Q1015" s="12" t="str">
        <v>R1011</v>
      </c>
      <c r="R1015" s="12">
        <v>56</v>
      </c>
      <c r="S1015" s="12" t="str" cm="1">
        <f t="array" ref="S1015">_xlfn.IFS(R1015&lt;18,"Below 18",R1015&lt;=29,"Young Adults",R1015&lt;=44,"Adults",R1015&lt;=59,"Middle-Aged Adults",R1015&lt;=65,"Older Adults",R1015&gt;65,"Above 65")</f>
        <v>Middle-Aged Adults</v>
      </c>
    </row>
    <row r="1016" spans="2:19" ht="15.5" hidden="1" x14ac:dyDescent="0.35">
      <c r="B1016" s="11" t="s">
        <v>1356</v>
      </c>
      <c r="C1016" s="12" t="str">
        <f>VLOOKUP(B1016,'Customer Names'!A$2:D$2336,3,0)</f>
        <v xml:space="preserve">  Ashley E</v>
      </c>
      <c r="D1016" s="12" cm="1">
        <f t="array" ref="D1016:L1016">_xlfn.XLOOKUP(B1016,'Medical Examinations'!A$2:A$2336,'Medical Examinations'!B$2:J$2336)</f>
        <v>25.3</v>
      </c>
      <c r="E1016" s="12">
        <v>5.19</v>
      </c>
      <c r="F1016" s="12" t="str">
        <v>yes</v>
      </c>
      <c r="G1016" s="12" t="str">
        <v>No</v>
      </c>
      <c r="H1016" s="12" t="str">
        <v>No</v>
      </c>
      <c r="I1016" s="12">
        <v>2</v>
      </c>
      <c r="J1016" s="12" t="str">
        <v>No</v>
      </c>
      <c r="K1016" s="12" t="str">
        <v>Overweight</v>
      </c>
      <c r="L1016" s="12" t="str">
        <v>Normal</v>
      </c>
      <c r="M1016" s="12" t="str" cm="1">
        <f t="array" ref="M1016:R1016">_xlfn.XLOOKUP(B1016,'Hospitalisation Details'!A$2:A$2344,'Hospitalisation Details'!E$2:J$2344)</f>
        <v>7-Nov-1966</v>
      </c>
      <c r="N1016" s="13">
        <v>11070.54</v>
      </c>
      <c r="O1016" s="12" t="str">
        <v>tier - 3</v>
      </c>
      <c r="P1016" s="12" t="str">
        <v>tier - 3</v>
      </c>
      <c r="Q1016" s="12" t="str">
        <v>R1011</v>
      </c>
      <c r="R1016" s="12">
        <v>56</v>
      </c>
      <c r="S1016" s="12" t="str" cm="1">
        <f t="array" ref="S1016">_xlfn.IFS(R1016&lt;18,"Below 18",R1016&lt;=29,"Young Adults",R1016&lt;=44,"Adults",R1016&lt;=59,"Middle-Aged Adults",R1016&lt;=65,"Older Adults",R1016&gt;65,"Above 65")</f>
        <v>Middle-Aged Adults</v>
      </c>
    </row>
    <row r="1017" spans="2:19" ht="15.5" hidden="1" x14ac:dyDescent="0.35">
      <c r="B1017" s="11" t="s">
        <v>1355</v>
      </c>
      <c r="C1017" s="12" t="str">
        <f>VLOOKUP(B1017,'Customer Names'!A$2:D$2336,3,0)</f>
        <v xml:space="preserve">  Aleksandra</v>
      </c>
      <c r="D1017" s="12" cm="1">
        <f t="array" ref="D1017:L1017">_xlfn.XLOOKUP(B1017,'Medical Examinations'!A$2:A$2336,'Medical Examinations'!B$2:J$2336)</f>
        <v>30.25</v>
      </c>
      <c r="E1017" s="12">
        <v>10.16</v>
      </c>
      <c r="F1017" s="12" t="str">
        <v>No</v>
      </c>
      <c r="G1017" s="12" t="str">
        <v>No</v>
      </c>
      <c r="H1017" s="12" t="str">
        <v>No</v>
      </c>
      <c r="I1017" s="12">
        <v>0</v>
      </c>
      <c r="J1017" s="12" t="str">
        <v>No</v>
      </c>
      <c r="K1017" s="12" t="str">
        <v>Obesity</v>
      </c>
      <c r="L1017" s="12" t="str">
        <v>Diabetes</v>
      </c>
      <c r="M1017" s="12" t="str" cm="1">
        <f t="array" ref="M1017:R1017">_xlfn.XLOOKUP(B1017,'Hospitalisation Details'!A$2:A$2344,'Hospitalisation Details'!E$2:J$2344)</f>
        <v>9-Nov-1971</v>
      </c>
      <c r="N1017" s="13">
        <v>11068.77</v>
      </c>
      <c r="O1017" s="12" t="str">
        <v>tier - 3</v>
      </c>
      <c r="P1017" s="12" t="str">
        <v>tier - 2</v>
      </c>
      <c r="Q1017" s="12" t="str">
        <v>R1012</v>
      </c>
      <c r="R1017" s="12">
        <v>51</v>
      </c>
      <c r="S1017" s="12" t="str" cm="1">
        <f t="array" ref="S1017">_xlfn.IFS(R1017&lt;18,"Below 18",R1017&lt;=29,"Young Adults",R1017&lt;=44,"Adults",R1017&lt;=59,"Middle-Aged Adults",R1017&lt;=65,"Older Adults",R1017&gt;65,"Above 65")</f>
        <v>Middle-Aged Adults</v>
      </c>
    </row>
    <row r="1018" spans="2:19" ht="15.5" hidden="1" x14ac:dyDescent="0.35">
      <c r="B1018" s="11" t="s">
        <v>1354</v>
      </c>
      <c r="C1018" s="12" t="str">
        <f>VLOOKUP(B1018,'Customer Names'!A$2:D$2336,3,0)</f>
        <v xml:space="preserve">  Valery L</v>
      </c>
      <c r="D1018" s="12" cm="1">
        <f t="array" ref="D1018:L1018">_xlfn.XLOOKUP(B1018,'Medical Examinations'!A$2:A$2336,'Medical Examinations'!B$2:J$2336)</f>
        <v>54</v>
      </c>
      <c r="E1018" s="12">
        <v>4.68</v>
      </c>
      <c r="F1018" s="12" t="str">
        <v>yes</v>
      </c>
      <c r="G1018" s="12" t="str">
        <v>yes</v>
      </c>
      <c r="H1018" s="12" t="str">
        <v>No</v>
      </c>
      <c r="I1018" s="12">
        <v>2</v>
      </c>
      <c r="J1018" s="12" t="str">
        <v>No</v>
      </c>
      <c r="K1018" s="12" t="str">
        <v>Normal Weight</v>
      </c>
      <c r="L1018" s="12" t="str">
        <v>Normal</v>
      </c>
      <c r="M1018" s="12" t="str" cm="1">
        <f t="array" ref="M1018:R1018">_xlfn.XLOOKUP(B1018,'Hospitalisation Details'!A$2:A$2344,'Hospitalisation Details'!E$2:J$2344)</f>
        <v>18-Sep-2000</v>
      </c>
      <c r="N1018" s="13">
        <v>11068.7</v>
      </c>
      <c r="O1018" s="12" t="str">
        <v>tier - 3</v>
      </c>
      <c r="P1018" s="12" t="str">
        <v>tier - 1</v>
      </c>
      <c r="Q1018" s="12" t="str">
        <v>R1011</v>
      </c>
      <c r="R1018" s="12">
        <v>22</v>
      </c>
      <c r="S1018" s="12" t="str" cm="1">
        <f t="array" ref="S1018">_xlfn.IFS(R1018&lt;18,"Below 18",R1018&lt;=29,"Young Adults",R1018&lt;=44,"Adults",R1018&lt;=59,"Middle-Aged Adults",R1018&lt;=65,"Older Adults",R1018&gt;65,"Above 65")</f>
        <v>Young Adults</v>
      </c>
    </row>
    <row r="1019" spans="2:19" ht="15.5" hidden="1" x14ac:dyDescent="0.35">
      <c r="B1019" s="11" t="s">
        <v>1353</v>
      </c>
      <c r="C1019" s="12" t="str">
        <f>VLOOKUP(B1019,'Customer Names'!A$2:D$2336,3,0)</f>
        <v xml:space="preserve">  Joanna G</v>
      </c>
      <c r="D1019" s="12" cm="1">
        <f t="array" ref="D1019:L1019">_xlfn.XLOOKUP(B1019,'Medical Examinations'!A$2:A$2336,'Medical Examinations'!B$2:J$2336)</f>
        <v>51.86</v>
      </c>
      <c r="E1019" s="12">
        <v>5.32</v>
      </c>
      <c r="F1019" s="12" t="str">
        <v>yes</v>
      </c>
      <c r="G1019" s="12" t="str">
        <v>No</v>
      </c>
      <c r="H1019" s="12" t="str">
        <v>No</v>
      </c>
      <c r="I1019" s="12">
        <v>0</v>
      </c>
      <c r="J1019" s="12" t="str">
        <v>No</v>
      </c>
      <c r="K1019" s="12" t="str">
        <v>Obesity</v>
      </c>
      <c r="L1019" s="12" t="str">
        <v>Normal</v>
      </c>
      <c r="M1019" s="12" t="str" cm="1">
        <f t="array" ref="M1019:R1019">_xlfn.XLOOKUP(B1019,'Hospitalisation Details'!A$2:A$2344,'Hospitalisation Details'!E$2:J$2344)</f>
        <v>17-Dec-2001</v>
      </c>
      <c r="N1019" s="13">
        <v>11046.02</v>
      </c>
      <c r="O1019" s="12" t="str">
        <v>tier - 3</v>
      </c>
      <c r="P1019" s="12" t="str">
        <v>tier - 1</v>
      </c>
      <c r="Q1019" s="12" t="str">
        <v>R1026</v>
      </c>
      <c r="R1019" s="12">
        <v>21</v>
      </c>
      <c r="S1019" s="12" t="str" cm="1">
        <f t="array" ref="S1019">_xlfn.IFS(R1019&lt;18,"Below 18",R1019&lt;=29,"Young Adults",R1019&lt;=44,"Adults",R1019&lt;=59,"Middle-Aged Adults",R1019&lt;=65,"Older Adults",R1019&gt;65,"Above 65")</f>
        <v>Young Adults</v>
      </c>
    </row>
    <row r="1020" spans="2:19" ht="15.5" hidden="1" x14ac:dyDescent="0.35">
      <c r="B1020" s="11" t="s">
        <v>1352</v>
      </c>
      <c r="C1020" s="12" t="str">
        <f>VLOOKUP(B1020,'Customer Names'!A$2:D$2336,3,0)</f>
        <v xml:space="preserve">  Stefanie F</v>
      </c>
      <c r="D1020" s="12" cm="1">
        <f t="array" ref="D1020:L1020">_xlfn.XLOOKUP(B1020,'Medical Examinations'!A$2:A$2336,'Medical Examinations'!B$2:J$2336)</f>
        <v>31.39</v>
      </c>
      <c r="E1020" s="12">
        <v>6.99</v>
      </c>
      <c r="F1020" s="12" t="str">
        <v>No</v>
      </c>
      <c r="G1020" s="12" t="str">
        <v>No</v>
      </c>
      <c r="H1020" s="12" t="str">
        <v>No</v>
      </c>
      <c r="I1020" s="12">
        <v>0</v>
      </c>
      <c r="J1020" s="12" t="str">
        <v>No</v>
      </c>
      <c r="K1020" s="12" t="str">
        <v>Obesity</v>
      </c>
      <c r="L1020" s="12" t="str">
        <v>Diabetes</v>
      </c>
      <c r="M1020" s="12" t="str" cm="1">
        <f t="array" ref="M1020:R1020">_xlfn.XLOOKUP(B1020,'Hospitalisation Details'!A$2:A$2344,'Hospitalisation Details'!E$2:J$2344)</f>
        <v>30-Aug-1974</v>
      </c>
      <c r="N1020" s="13">
        <v>11037.85</v>
      </c>
      <c r="O1020" s="12" t="str">
        <v>tier - 3</v>
      </c>
      <c r="P1020" s="12" t="str">
        <v>tier - 2</v>
      </c>
      <c r="Q1020" s="12" t="str">
        <v>R1025</v>
      </c>
      <c r="R1020" s="12">
        <v>48</v>
      </c>
      <c r="S1020" s="12" t="str" cm="1">
        <f t="array" ref="S1020">_xlfn.IFS(R1020&lt;18,"Below 18",R1020&lt;=29,"Young Adults",R1020&lt;=44,"Adults",R1020&lt;=59,"Middle-Aged Adults",R1020&lt;=65,"Older Adults",R1020&gt;65,"Above 65")</f>
        <v>Middle-Aged Adults</v>
      </c>
    </row>
    <row r="1021" spans="2:19" ht="15.5" hidden="1" x14ac:dyDescent="0.35">
      <c r="B1021" s="11" t="s">
        <v>1351</v>
      </c>
      <c r="C1021" s="12" t="str">
        <f>VLOOKUP(B1021,'Customer Names'!A$2:D$2336,3,0)</f>
        <v xml:space="preserve">  Stephen</v>
      </c>
      <c r="D1021" s="12" cm="1">
        <f t="array" ref="D1021:L1021">_xlfn.XLOOKUP(B1021,'Medical Examinations'!A$2:A$2336,'Medical Examinations'!B$2:J$2336)</f>
        <v>39.97</v>
      </c>
      <c r="E1021" s="12">
        <v>5.55</v>
      </c>
      <c r="F1021" s="12" t="str">
        <v>No</v>
      </c>
      <c r="G1021" s="12" t="str">
        <v>No</v>
      </c>
      <c r="H1021" s="12" t="str">
        <v>No</v>
      </c>
      <c r="I1021" s="12">
        <v>0</v>
      </c>
      <c r="J1021" s="12" t="str">
        <v>No</v>
      </c>
      <c r="K1021" s="12" t="str">
        <v>Overweight</v>
      </c>
      <c r="L1021" s="12" t="str">
        <v>Normal</v>
      </c>
      <c r="M1021" s="12" t="str" cm="1">
        <f t="array" ref="M1021:R1021">_xlfn.XLOOKUP(B1021,'Hospitalisation Details'!A$2:A$2344,'Hospitalisation Details'!E$2:J$2344)</f>
        <v>25-Oct-1989</v>
      </c>
      <c r="N1021" s="13">
        <v>11037.51</v>
      </c>
      <c r="O1021" s="12" t="str">
        <v>tier - 3</v>
      </c>
      <c r="P1021" s="12" t="str">
        <v>tier - 1</v>
      </c>
      <c r="Q1021" s="12" t="str">
        <v>R1012</v>
      </c>
      <c r="R1021" s="12">
        <v>33</v>
      </c>
      <c r="S1021" s="12" t="str" cm="1">
        <f t="array" ref="S1021">_xlfn.IFS(R1021&lt;18,"Below 18",R1021&lt;=29,"Young Adults",R1021&lt;=44,"Adults",R1021&lt;=59,"Middle-Aged Adults",R1021&lt;=65,"Older Adults",R1021&gt;65,"Above 65")</f>
        <v>Adults</v>
      </c>
    </row>
    <row r="1022" spans="2:19" ht="15.5" hidden="1" x14ac:dyDescent="0.35">
      <c r="B1022" s="11" t="s">
        <v>1350</v>
      </c>
      <c r="C1022" s="12" t="str">
        <f>VLOOKUP(B1022,'Customer Names'!A$2:D$2336,3,0)</f>
        <v xml:space="preserve">  Liza J</v>
      </c>
      <c r="D1022" s="12" cm="1">
        <f t="array" ref="D1022:L1022">_xlfn.XLOOKUP(B1022,'Medical Examinations'!A$2:A$2336,'Medical Examinations'!B$2:J$2336)</f>
        <v>41.23</v>
      </c>
      <c r="E1022" s="12">
        <v>6.94</v>
      </c>
      <c r="F1022" s="12" t="str">
        <v>No</v>
      </c>
      <c r="G1022" s="12" t="str">
        <v>No</v>
      </c>
      <c r="H1022" s="12" t="str">
        <v>No</v>
      </c>
      <c r="I1022" s="12">
        <v>0</v>
      </c>
      <c r="J1022" s="12" t="str">
        <v>No</v>
      </c>
      <c r="K1022" s="12" t="str">
        <v>Overweight</v>
      </c>
      <c r="L1022" s="12" t="str">
        <v>Diabetes</v>
      </c>
      <c r="M1022" s="12" t="str" cm="1">
        <f t="array" ref="M1022:R1022">_xlfn.XLOOKUP(B1022,'Hospitalisation Details'!A$2:A$2344,'Hospitalisation Details'!E$2:J$2344)</f>
        <v>10-Dec-1974</v>
      </c>
      <c r="N1022" s="13">
        <v>11033.66</v>
      </c>
      <c r="O1022" s="12" t="str">
        <v>tier - 3</v>
      </c>
      <c r="P1022" s="12" t="str">
        <v>tier - 3</v>
      </c>
      <c r="Q1022" s="12" t="str">
        <v>R1012</v>
      </c>
      <c r="R1022" s="12">
        <v>48</v>
      </c>
      <c r="S1022" s="12" t="str" cm="1">
        <f t="array" ref="S1022">_xlfn.IFS(R1022&lt;18,"Below 18",R1022&lt;=29,"Young Adults",R1022&lt;=44,"Adults",R1022&lt;=59,"Middle-Aged Adults",R1022&lt;=65,"Older Adults",R1022&gt;65,"Above 65")</f>
        <v>Middle-Aged Adults</v>
      </c>
    </row>
    <row r="1023" spans="2:19" ht="15.5" hidden="1" x14ac:dyDescent="0.35">
      <c r="B1023" s="11" t="s">
        <v>1349</v>
      </c>
      <c r="C1023" s="12" t="str">
        <f>VLOOKUP(B1023,'Customer Names'!A$2:D$2336,3,0)</f>
        <v xml:space="preserve">  Ian M</v>
      </c>
      <c r="D1023" s="12" cm="1">
        <f t="array" ref="D1023:L1023">_xlfn.XLOOKUP(B1023,'Medical Examinations'!A$2:A$2336,'Medical Examinations'!B$2:J$2336)</f>
        <v>49.45</v>
      </c>
      <c r="E1023" s="12">
        <v>4.2</v>
      </c>
      <c r="F1023" s="12" t="str">
        <v>yes</v>
      </c>
      <c r="G1023" s="12" t="str">
        <v>No</v>
      </c>
      <c r="H1023" s="12" t="str">
        <v>No</v>
      </c>
      <c r="I1023" s="12">
        <v>0</v>
      </c>
      <c r="J1023" s="12" t="str">
        <v>No</v>
      </c>
      <c r="K1023" s="12" t="str">
        <v>Normal Weight</v>
      </c>
      <c r="L1023" s="12" t="str">
        <v>Normal</v>
      </c>
      <c r="M1023" s="12" t="str" cm="1">
        <f t="array" ref="M1023:R1023">_xlfn.XLOOKUP(B1023,'Hospitalisation Details'!A$2:A$2344,'Hospitalisation Details'!E$2:J$2344)</f>
        <v>21-Jul-1996</v>
      </c>
      <c r="N1023" s="13">
        <v>11028.56</v>
      </c>
      <c r="O1023" s="12" t="str">
        <v>tier - 3</v>
      </c>
      <c r="P1023" s="12" t="str">
        <v>tier - 3</v>
      </c>
      <c r="Q1023" s="12" t="str">
        <v>R1012</v>
      </c>
      <c r="R1023" s="12">
        <v>26</v>
      </c>
      <c r="S1023" s="12" t="str" cm="1">
        <f t="array" ref="S1023">_xlfn.IFS(R1023&lt;18,"Below 18",R1023&lt;=29,"Young Adults",R1023&lt;=44,"Adults",R1023&lt;=59,"Middle-Aged Adults",R1023&lt;=65,"Older Adults",R1023&gt;65,"Above 65")</f>
        <v>Young Adults</v>
      </c>
    </row>
    <row r="1024" spans="2:19" ht="15.5" hidden="1" x14ac:dyDescent="0.35">
      <c r="B1024" s="11" t="s">
        <v>1348</v>
      </c>
      <c r="C1024" s="12" t="str">
        <f>VLOOKUP(B1024,'Customer Names'!A$2:D$2336,3,0)</f>
        <v xml:space="preserve">  Claudia L</v>
      </c>
      <c r="D1024" s="12" cm="1">
        <f t="array" ref="D1024:L1024">_xlfn.XLOOKUP(B1024,'Medical Examinations'!A$2:A$2336,'Medical Examinations'!B$2:J$2336)</f>
        <v>41.04</v>
      </c>
      <c r="E1024" s="12">
        <v>5.59</v>
      </c>
      <c r="F1024" s="12" t="str">
        <v>No</v>
      </c>
      <c r="G1024" s="12" t="str">
        <v>No</v>
      </c>
      <c r="H1024" s="12" t="str">
        <v>No</v>
      </c>
      <c r="I1024" s="12">
        <v>0</v>
      </c>
      <c r="J1024" s="12" t="str">
        <v>No</v>
      </c>
      <c r="K1024" s="12" t="str">
        <v>Obesity</v>
      </c>
      <c r="L1024" s="12" t="str">
        <v>Normal</v>
      </c>
      <c r="M1024" s="12" t="str" cm="1">
        <f t="array" ref="M1024:R1024">_xlfn.XLOOKUP(B1024,'Hospitalisation Details'!A$2:A$2344,'Hospitalisation Details'!E$2:J$2344)</f>
        <v>26-Jun-1991</v>
      </c>
      <c r="N1024" s="13">
        <v>11018.05</v>
      </c>
      <c r="O1024" s="12" t="str">
        <v>tier - 3</v>
      </c>
      <c r="P1024" s="12" t="str">
        <v>tier - 2</v>
      </c>
      <c r="Q1024" s="12" t="str">
        <v>R1012</v>
      </c>
      <c r="R1024" s="12">
        <v>31</v>
      </c>
      <c r="S1024" s="12" t="str" cm="1">
        <f t="array" ref="S1024">_xlfn.IFS(R1024&lt;18,"Below 18",R1024&lt;=29,"Young Adults",R1024&lt;=44,"Adults",R1024&lt;=59,"Middle-Aged Adults",R1024&lt;=65,"Older Adults",R1024&gt;65,"Above 65")</f>
        <v>Adults</v>
      </c>
    </row>
    <row r="1025" spans="2:19" ht="15.5" hidden="1" x14ac:dyDescent="0.35">
      <c r="B1025" s="11" t="s">
        <v>1347</v>
      </c>
      <c r="C1025" s="12" t="str">
        <f>VLOOKUP(B1025,'Customer Names'!A$2:D$2336,3,0)</f>
        <v xml:space="preserve">  Jessica M</v>
      </c>
      <c r="D1025" s="12" cm="1">
        <f t="array" ref="D1025:L1025">_xlfn.XLOOKUP(B1025,'Medical Examinations'!A$2:A$2336,'Medical Examinations'!B$2:J$2336)</f>
        <v>27.93</v>
      </c>
      <c r="E1025" s="12">
        <v>9.9600000000000009</v>
      </c>
      <c r="F1025" s="12" t="str">
        <v>No</v>
      </c>
      <c r="G1025" s="12" t="str">
        <v>No</v>
      </c>
      <c r="H1025" s="12" t="str">
        <v>No</v>
      </c>
      <c r="I1025" s="12">
        <v>0</v>
      </c>
      <c r="J1025" s="12" t="str">
        <v>No</v>
      </c>
      <c r="K1025" s="12" t="str">
        <v>Normal Weight</v>
      </c>
      <c r="L1025" s="12" t="str">
        <v>Diabetes</v>
      </c>
      <c r="M1025" s="12" t="str" cm="1">
        <f t="array" ref="M1025:R1025">_xlfn.XLOOKUP(B1025,'Hospitalisation Details'!A$2:A$2344,'Hospitalisation Details'!E$2:J$2344)</f>
        <v>15-Dec-1974</v>
      </c>
      <c r="N1025" s="13">
        <v>11015.17</v>
      </c>
      <c r="O1025" s="12" t="str">
        <v>tier - 3</v>
      </c>
      <c r="P1025" s="12" t="str">
        <v>tier - 1</v>
      </c>
      <c r="Q1025" s="12" t="str">
        <v>R1012</v>
      </c>
      <c r="R1025" s="12">
        <v>48</v>
      </c>
      <c r="S1025" s="12" t="str" cm="1">
        <f t="array" ref="S1025">_xlfn.IFS(R1025&lt;18,"Below 18",R1025&lt;=29,"Young Adults",R1025&lt;=44,"Adults",R1025&lt;=59,"Middle-Aged Adults",R1025&lt;=65,"Older Adults",R1025&gt;65,"Above 65")</f>
        <v>Middle-Aged Adults</v>
      </c>
    </row>
    <row r="1026" spans="2:19" ht="15.5" hidden="1" x14ac:dyDescent="0.35">
      <c r="B1026" s="11" t="s">
        <v>1346</v>
      </c>
      <c r="C1026" s="12" t="str">
        <f>VLOOKUP(B1026,'Customer Names'!A$2:D$2336,3,0)</f>
        <v xml:space="preserve">  Billy Jr</v>
      </c>
      <c r="D1026" s="12" cm="1">
        <f t="array" ref="D1026:L1026">_xlfn.XLOOKUP(B1026,'Medical Examinations'!A$2:A$2336,'Medical Examinations'!B$2:J$2336)</f>
        <v>21.01</v>
      </c>
      <c r="E1026" s="12">
        <v>7.37</v>
      </c>
      <c r="F1026" s="12" t="str">
        <v>No</v>
      </c>
      <c r="G1026" s="12" t="str">
        <v>No</v>
      </c>
      <c r="H1026" s="12" t="str">
        <v>No</v>
      </c>
      <c r="I1026" s="12">
        <v>0</v>
      </c>
      <c r="J1026" s="12" t="str">
        <v>No</v>
      </c>
      <c r="K1026" s="12" t="str">
        <v>Normal Weight</v>
      </c>
      <c r="L1026" s="12" t="str">
        <v>Diabetes</v>
      </c>
      <c r="M1026" s="12" t="str" cm="1">
        <f t="array" ref="M1026:R1026">_xlfn.XLOOKUP(B1026,'Hospitalisation Details'!A$2:A$2344,'Hospitalisation Details'!E$2:J$2344)</f>
        <v>24-Oct-1968</v>
      </c>
      <c r="N1026" s="13">
        <v>11013.71</v>
      </c>
      <c r="O1026" s="12" t="str">
        <v>tier - 3</v>
      </c>
      <c r="P1026" s="12" t="str">
        <v>tier - 1</v>
      </c>
      <c r="Q1026" s="12" t="str">
        <v>R1013</v>
      </c>
      <c r="R1026" s="12">
        <v>54</v>
      </c>
      <c r="S1026" s="12" t="str" cm="1">
        <f t="array" ref="S1026">_xlfn.IFS(R1026&lt;18,"Below 18",R1026&lt;=29,"Young Adults",R1026&lt;=44,"Adults",R1026&lt;=59,"Middle-Aged Adults",R1026&lt;=65,"Older Adults",R1026&gt;65,"Above 65")</f>
        <v>Middle-Aged Adults</v>
      </c>
    </row>
    <row r="1027" spans="2:19" ht="15.5" hidden="1" x14ac:dyDescent="0.35">
      <c r="B1027" s="11" t="s">
        <v>1345</v>
      </c>
      <c r="C1027" s="12" t="str">
        <f>VLOOKUP(B1027,'Customer Names'!A$2:D$2336,3,0)</f>
        <v xml:space="preserve">  David</v>
      </c>
      <c r="D1027" s="12" cm="1">
        <f t="array" ref="D1027:L1027">_xlfn.XLOOKUP(B1027,'Medical Examinations'!A$2:A$2336,'Medical Examinations'!B$2:J$2336)</f>
        <v>52.37</v>
      </c>
      <c r="E1027" s="12">
        <v>5.0599999999999996</v>
      </c>
      <c r="F1027" s="12" t="str">
        <v>yes</v>
      </c>
      <c r="G1027" s="12" t="str">
        <v>yes</v>
      </c>
      <c r="H1027" s="12" t="str">
        <v>No</v>
      </c>
      <c r="I1027" s="12">
        <v>2</v>
      </c>
      <c r="J1027" s="12" t="str">
        <v>No</v>
      </c>
      <c r="K1027" s="12" t="str">
        <v>Normal Weight</v>
      </c>
      <c r="L1027" s="12" t="str">
        <v>Normal</v>
      </c>
      <c r="M1027" s="12" t="str" cm="1">
        <f t="array" ref="M1027:R1027">_xlfn.XLOOKUP(B1027,'Hospitalisation Details'!A$2:A$2344,'Hospitalisation Details'!E$2:J$2344)</f>
        <v>17-Sep-2000</v>
      </c>
      <c r="N1027" s="13">
        <v>10991.58</v>
      </c>
      <c r="O1027" s="12" t="str">
        <v>tier - 3</v>
      </c>
      <c r="P1027" s="12" t="str">
        <v>tier - 3</v>
      </c>
      <c r="Q1027" s="12" t="str">
        <v>R1012</v>
      </c>
      <c r="R1027" s="12">
        <v>22</v>
      </c>
      <c r="S1027" s="12" t="str" cm="1">
        <f t="array" ref="S1027">_xlfn.IFS(R1027&lt;18,"Below 18",R1027&lt;=29,"Young Adults",R1027&lt;=44,"Adults",R1027&lt;=59,"Middle-Aged Adults",R1027&lt;=65,"Older Adults",R1027&gt;65,"Above 65")</f>
        <v>Young Adults</v>
      </c>
    </row>
    <row r="1028" spans="2:19" ht="15.5" hidden="1" x14ac:dyDescent="0.35">
      <c r="B1028" s="11" t="s">
        <v>1344</v>
      </c>
      <c r="C1028" s="12" t="str">
        <f>VLOOKUP(B1028,'Customer Names'!A$2:D$2336,3,0)</f>
        <v xml:space="preserve">  Tim</v>
      </c>
      <c r="D1028" s="12" cm="1">
        <f t="array" ref="D1028:L1028">_xlfn.XLOOKUP(B1028,'Medical Examinations'!A$2:A$2336,'Medical Examinations'!B$2:J$2336)</f>
        <v>40.369999999999997</v>
      </c>
      <c r="E1028" s="12">
        <v>8.2100000000000009</v>
      </c>
      <c r="F1028" s="12" t="str">
        <v>No</v>
      </c>
      <c r="G1028" s="12" t="str">
        <v>No</v>
      </c>
      <c r="H1028" s="12" t="str">
        <v>No</v>
      </c>
      <c r="I1028" s="12">
        <v>0</v>
      </c>
      <c r="J1028" s="12" t="str">
        <v>No</v>
      </c>
      <c r="K1028" s="12" t="str">
        <v>Overweight</v>
      </c>
      <c r="L1028" s="12" t="str">
        <v>Diabetes</v>
      </c>
      <c r="M1028" s="12" t="str" cm="1">
        <f t="array" ref="M1028:R1028">_xlfn.XLOOKUP(B1028,'Hospitalisation Details'!A$2:A$2344,'Hospitalisation Details'!E$2:J$2344)</f>
        <v>18-Dec-1965</v>
      </c>
      <c r="N1028" s="13">
        <v>10982.5</v>
      </c>
      <c r="O1028" s="12" t="str">
        <v>tier - 3</v>
      </c>
      <c r="P1028" s="12" t="str">
        <v>tier - 3</v>
      </c>
      <c r="Q1028" s="12" t="str">
        <v>R1013</v>
      </c>
      <c r="R1028" s="12">
        <v>57</v>
      </c>
      <c r="S1028" s="12" t="str" cm="1">
        <f t="array" ref="S1028">_xlfn.IFS(R1028&lt;18,"Below 18",R1028&lt;=29,"Young Adults",R1028&lt;=44,"Adults",R1028&lt;=59,"Middle-Aged Adults",R1028&lt;=65,"Older Adults",R1028&gt;65,"Above 65")</f>
        <v>Middle-Aged Adults</v>
      </c>
    </row>
    <row r="1029" spans="2:19" ht="15.5" hidden="1" x14ac:dyDescent="0.35">
      <c r="B1029" s="11" t="s">
        <v>1343</v>
      </c>
      <c r="C1029" s="12" t="str">
        <f>VLOOKUP(B1029,'Customer Names'!A$2:D$2336,3,0)</f>
        <v xml:space="preserve">  Emma M</v>
      </c>
      <c r="D1029" s="12" cm="1">
        <f t="array" ref="D1029:L1029">_xlfn.XLOOKUP(B1029,'Medical Examinations'!A$2:A$2336,'Medical Examinations'!B$2:J$2336)</f>
        <v>41.47</v>
      </c>
      <c r="E1029" s="12">
        <v>10.34</v>
      </c>
      <c r="F1029" s="12" t="str">
        <v>No</v>
      </c>
      <c r="G1029" s="12" t="str">
        <v>No</v>
      </c>
      <c r="H1029" s="12" t="str">
        <v>No</v>
      </c>
      <c r="I1029" s="12">
        <v>2</v>
      </c>
      <c r="J1029" s="12" t="str">
        <v>No</v>
      </c>
      <c r="K1029" s="12" t="str">
        <v>Overweight</v>
      </c>
      <c r="L1029" s="12" t="str">
        <v>Diabetes</v>
      </c>
      <c r="M1029" s="12" t="str" cm="1">
        <f t="array" ref="M1029:R1029">_xlfn.XLOOKUP(B1029,'Hospitalisation Details'!A$2:A$2344,'Hospitalisation Details'!E$2:J$2344)</f>
        <v>21-Oct-1973</v>
      </c>
      <c r="N1029" s="13">
        <v>10977.21</v>
      </c>
      <c r="O1029" s="12" t="str">
        <v>tier - 3</v>
      </c>
      <c r="P1029" s="12" t="str">
        <v>tier - 1</v>
      </c>
      <c r="Q1029" s="12" t="str">
        <v>R1013</v>
      </c>
      <c r="R1029" s="12">
        <v>49</v>
      </c>
      <c r="S1029" s="12" t="str" cm="1">
        <f t="array" ref="S1029">_xlfn.IFS(R1029&lt;18,"Below 18",R1029&lt;=29,"Young Adults",R1029&lt;=44,"Adults",R1029&lt;=59,"Middle-Aged Adults",R1029&lt;=65,"Older Adults",R1029&gt;65,"Above 65")</f>
        <v>Middle-Aged Adults</v>
      </c>
    </row>
    <row r="1030" spans="2:19" ht="15.5" hidden="1" x14ac:dyDescent="0.35">
      <c r="B1030" s="11" t="s">
        <v>1342</v>
      </c>
      <c r="C1030" s="12" t="str">
        <f>VLOOKUP(B1030,'Customer Names'!A$2:D$2336,3,0)</f>
        <v xml:space="preserve">  Tim</v>
      </c>
      <c r="D1030" s="12" cm="1">
        <f t="array" ref="D1030:L1030">_xlfn.XLOOKUP(B1030,'Medical Examinations'!A$2:A$2336,'Medical Examinations'!B$2:J$2336)</f>
        <v>33.725000000000001</v>
      </c>
      <c r="E1030" s="12">
        <v>5.51</v>
      </c>
      <c r="F1030" s="12" t="str">
        <v>yes</v>
      </c>
      <c r="G1030" s="12" t="str">
        <v>No</v>
      </c>
      <c r="H1030" s="12" t="str">
        <v>No</v>
      </c>
      <c r="I1030" s="12">
        <v>2</v>
      </c>
      <c r="J1030" s="12" t="str">
        <v>No</v>
      </c>
      <c r="K1030" s="12" t="str">
        <v>Normal Weight</v>
      </c>
      <c r="L1030" s="12" t="str">
        <v>Normal</v>
      </c>
      <c r="M1030" s="12" t="str" cm="1">
        <f t="array" ref="M1030:R1030">_xlfn.XLOOKUP(B1030,'Hospitalisation Details'!A$2:A$2344,'Hospitalisation Details'!E$2:J$2344)</f>
        <v>9-Jul-1966</v>
      </c>
      <c r="N1030" s="13">
        <v>10976.25</v>
      </c>
      <c r="O1030" s="12" t="str">
        <v>tier - 3</v>
      </c>
      <c r="P1030" s="12" t="str">
        <v>tier - 2</v>
      </c>
      <c r="Q1030" s="12" t="str">
        <v>R1012</v>
      </c>
      <c r="R1030" s="12">
        <v>56</v>
      </c>
      <c r="S1030" s="12" t="str" cm="1">
        <f t="array" ref="S1030">_xlfn.IFS(R1030&lt;18,"Below 18",R1030&lt;=29,"Young Adults",R1030&lt;=44,"Adults",R1030&lt;=59,"Middle-Aged Adults",R1030&lt;=65,"Older Adults",R1030&gt;65,"Above 65")</f>
        <v>Middle-Aged Adults</v>
      </c>
    </row>
    <row r="1031" spans="2:19" ht="15.5" hidden="1" x14ac:dyDescent="0.35">
      <c r="B1031" s="11" t="s">
        <v>1341</v>
      </c>
      <c r="C1031" s="12" t="str">
        <f>VLOOKUP(B1031,'Customer Names'!A$2:D$2336,3,0)</f>
        <v xml:space="preserve">  Patrick</v>
      </c>
      <c r="D1031" s="12" cm="1">
        <f t="array" ref="D1031:L1031">_xlfn.XLOOKUP(B1031,'Medical Examinations'!A$2:A$2336,'Medical Examinations'!B$2:J$2336)</f>
        <v>28.1</v>
      </c>
      <c r="E1031" s="12">
        <v>11.2</v>
      </c>
      <c r="F1031" s="12" t="str">
        <v>No</v>
      </c>
      <c r="G1031" s="12" t="str">
        <v>No</v>
      </c>
      <c r="H1031" s="12" t="str">
        <v>No</v>
      </c>
      <c r="I1031" s="12">
        <v>0</v>
      </c>
      <c r="J1031" s="12" t="str">
        <v>No</v>
      </c>
      <c r="K1031" s="12" t="str">
        <v>Normal Weight</v>
      </c>
      <c r="L1031" s="12" t="str">
        <v>Diabetes</v>
      </c>
      <c r="M1031" s="12" t="str" cm="1">
        <f t="array" ref="M1031:R1031">_xlfn.XLOOKUP(B1031,'Hospitalisation Details'!A$2:A$2344,'Hospitalisation Details'!E$2:J$2344)</f>
        <v>19-Jun-1965</v>
      </c>
      <c r="N1031" s="13">
        <v>10965.45</v>
      </c>
      <c r="O1031" s="12" t="str">
        <v>tier - 3</v>
      </c>
      <c r="P1031" s="12" t="str">
        <v>tier - 2</v>
      </c>
      <c r="Q1031" s="12" t="str">
        <v>R1011</v>
      </c>
      <c r="R1031" s="12">
        <v>57</v>
      </c>
      <c r="S1031" s="12" t="str" cm="1">
        <f t="array" ref="S1031">_xlfn.IFS(R1031&lt;18,"Below 18",R1031&lt;=29,"Young Adults",R1031&lt;=44,"Adults",R1031&lt;=59,"Middle-Aged Adults",R1031&lt;=65,"Older Adults",R1031&gt;65,"Above 65")</f>
        <v>Middle-Aged Adults</v>
      </c>
    </row>
    <row r="1032" spans="2:19" ht="15.5" hidden="1" x14ac:dyDescent="0.35">
      <c r="B1032" s="11" t="s">
        <v>1340</v>
      </c>
      <c r="C1032" s="12" t="str">
        <f>VLOOKUP(B1032,'Customer Names'!A$2:D$2336,3,0)</f>
        <v xml:space="preserve">  Bridget K</v>
      </c>
      <c r="D1032" s="12" cm="1">
        <f t="array" ref="D1032:L1032">_xlfn.XLOOKUP(B1032,'Medical Examinations'!A$2:A$2336,'Medical Examinations'!B$2:J$2336)</f>
        <v>37.43</v>
      </c>
      <c r="E1032" s="12">
        <v>4.3499999999999996</v>
      </c>
      <c r="F1032" s="12" t="str">
        <v>yes</v>
      </c>
      <c r="G1032" s="12" t="str">
        <v>No</v>
      </c>
      <c r="H1032" s="12" t="str">
        <v>Yes</v>
      </c>
      <c r="I1032" s="12">
        <v>1</v>
      </c>
      <c r="J1032" s="12" t="str">
        <v>No</v>
      </c>
      <c r="K1032" s="12" t="str">
        <v>Normal Weight</v>
      </c>
      <c r="L1032" s="12" t="str">
        <v>Normal</v>
      </c>
      <c r="M1032" s="12" t="str" cm="1">
        <f t="array" ref="M1032:R1032">_xlfn.XLOOKUP(B1032,'Hospitalisation Details'!A$2:A$2344,'Hospitalisation Details'!E$2:J$2344)</f>
        <v>14-Aug-1969</v>
      </c>
      <c r="N1032" s="13">
        <v>10959.69</v>
      </c>
      <c r="O1032" s="12" t="str">
        <v>tier - 3</v>
      </c>
      <c r="P1032" s="12" t="str">
        <v>tier - 3</v>
      </c>
      <c r="Q1032" s="12" t="str">
        <v>R1012</v>
      </c>
      <c r="R1032" s="12">
        <v>53</v>
      </c>
      <c r="S1032" s="12" t="str" cm="1">
        <f t="array" ref="S1032">_xlfn.IFS(R1032&lt;18,"Below 18",R1032&lt;=29,"Young Adults",R1032&lt;=44,"Adults",R1032&lt;=59,"Middle-Aged Adults",R1032&lt;=65,"Older Adults",R1032&gt;65,"Above 65")</f>
        <v>Middle-Aged Adults</v>
      </c>
    </row>
    <row r="1033" spans="2:19" ht="15.5" hidden="1" x14ac:dyDescent="0.35">
      <c r="B1033" s="11" t="s">
        <v>1339</v>
      </c>
      <c r="C1033" s="12" t="str">
        <f>VLOOKUP(B1033,'Customer Names'!A$2:D$2336,3,0)</f>
        <v xml:space="preserve">  Gabriel</v>
      </c>
      <c r="D1033" s="12" cm="1">
        <f t="array" ref="D1033:L1033">_xlfn.XLOOKUP(B1033,'Medical Examinations'!A$2:A$2336,'Medical Examinations'!B$2:J$2336)</f>
        <v>23.7</v>
      </c>
      <c r="E1033" s="12">
        <v>10.45</v>
      </c>
      <c r="F1033" s="12" t="str">
        <v>No</v>
      </c>
      <c r="G1033" s="12" t="str">
        <v>No</v>
      </c>
      <c r="H1033" s="12" t="str">
        <v>No</v>
      </c>
      <c r="I1033" s="12">
        <v>0</v>
      </c>
      <c r="J1033" s="12" t="str">
        <v>No</v>
      </c>
      <c r="K1033" s="12" t="str">
        <v>Overweight</v>
      </c>
      <c r="L1033" s="12" t="str">
        <v>Diabetes</v>
      </c>
      <c r="M1033" s="12" t="str" cm="1">
        <f t="array" ref="M1033:R1033">_xlfn.XLOOKUP(B1033,'Hospitalisation Details'!A$2:A$2344,'Hospitalisation Details'!E$2:J$2344)</f>
        <v>4-Dec-1965</v>
      </c>
      <c r="N1033" s="13">
        <v>10959.33</v>
      </c>
      <c r="O1033" s="12" t="str">
        <v>tier - 3</v>
      </c>
      <c r="P1033" s="12" t="str">
        <v>tier - 3</v>
      </c>
      <c r="Q1033" s="12" t="str">
        <v>R1011</v>
      </c>
      <c r="R1033" s="12">
        <v>57</v>
      </c>
      <c r="S1033" s="12" t="str" cm="1">
        <f t="array" ref="S1033">_xlfn.IFS(R1033&lt;18,"Below 18",R1033&lt;=29,"Young Adults",R1033&lt;=44,"Adults",R1033&lt;=59,"Middle-Aged Adults",R1033&lt;=65,"Older Adults",R1033&gt;65,"Above 65")</f>
        <v>Middle-Aged Adults</v>
      </c>
    </row>
    <row r="1034" spans="2:19" ht="15.5" hidden="1" x14ac:dyDescent="0.35">
      <c r="B1034" s="11" t="s">
        <v>1338</v>
      </c>
      <c r="C1034" s="12" t="str">
        <f>VLOOKUP(B1034,'Customer Names'!A$2:D$2336,3,0)</f>
        <v xml:space="preserve">  Natasha</v>
      </c>
      <c r="D1034" s="12" cm="1">
        <f t="array" ref="D1034:L1034">_xlfn.XLOOKUP(B1034,'Medical Examinations'!A$2:A$2336,'Medical Examinations'!B$2:J$2336)</f>
        <v>24.795000000000002</v>
      </c>
      <c r="E1034" s="12">
        <v>4.07</v>
      </c>
      <c r="F1034" s="12" t="str">
        <v>yes</v>
      </c>
      <c r="G1034" s="12" t="str">
        <v>No</v>
      </c>
      <c r="H1034" s="12" t="str">
        <v>Yes</v>
      </c>
      <c r="I1034" s="12">
        <v>1</v>
      </c>
      <c r="J1034" s="12" t="str">
        <v>No</v>
      </c>
      <c r="K1034" s="12" t="str">
        <v>Obesity</v>
      </c>
      <c r="L1034" s="12" t="str">
        <v>Normal</v>
      </c>
      <c r="M1034" s="12" t="str" cm="1">
        <f t="array" ref="M1034:R1034">_xlfn.XLOOKUP(B1034,'Hospitalisation Details'!A$2:A$2344,'Hospitalisation Details'!E$2:J$2344)</f>
        <v>10-Nov-1969</v>
      </c>
      <c r="N1034" s="13">
        <v>10942.13</v>
      </c>
      <c r="O1034" s="12" t="str">
        <v>tier - 3</v>
      </c>
      <c r="P1034" s="12" t="str">
        <v>tier - 3</v>
      </c>
      <c r="Q1034" s="12" t="str">
        <v>R1012</v>
      </c>
      <c r="R1034" s="12">
        <v>53</v>
      </c>
      <c r="S1034" s="12" t="str" cm="1">
        <f t="array" ref="S1034">_xlfn.IFS(R1034&lt;18,"Below 18",R1034&lt;=29,"Young Adults",R1034&lt;=44,"Adults",R1034&lt;=59,"Middle-Aged Adults",R1034&lt;=65,"Older Adults",R1034&gt;65,"Above 65")</f>
        <v>Middle-Aged Adults</v>
      </c>
    </row>
    <row r="1035" spans="2:19" ht="15.5" hidden="1" x14ac:dyDescent="0.35">
      <c r="B1035" s="11" t="s">
        <v>1337</v>
      </c>
      <c r="C1035" s="12" t="str">
        <f>VLOOKUP(B1035,'Customer Names'!A$2:D$2336,3,0)</f>
        <v xml:space="preserve">  Abby A</v>
      </c>
      <c r="D1035" s="12" cm="1">
        <f t="array" ref="D1035:L1035">_xlfn.XLOOKUP(B1035,'Medical Examinations'!A$2:A$2336,'Medical Examinations'!B$2:J$2336)</f>
        <v>31.9</v>
      </c>
      <c r="E1035" s="12">
        <v>8.34</v>
      </c>
      <c r="F1035" s="12" t="str">
        <v>No</v>
      </c>
      <c r="G1035" s="12" t="str">
        <v>No</v>
      </c>
      <c r="H1035" s="12" t="str">
        <v>No</v>
      </c>
      <c r="I1035" s="12">
        <v>0</v>
      </c>
      <c r="J1035" s="12" t="str">
        <v>No</v>
      </c>
      <c r="K1035" s="12" t="str">
        <v>Normal Weight</v>
      </c>
      <c r="L1035" s="12" t="str">
        <v>Diabetes</v>
      </c>
      <c r="M1035" s="12" t="str" cm="1">
        <f t="array" ref="M1035:R1035">_xlfn.XLOOKUP(B1035,'Hospitalisation Details'!A$2:A$2344,'Hospitalisation Details'!E$2:J$2344)</f>
        <v>12-Nov-1968</v>
      </c>
      <c r="N1035" s="13">
        <v>10928.85</v>
      </c>
      <c r="O1035" s="12" t="str">
        <v>tier - 3</v>
      </c>
      <c r="P1035" s="12" t="str">
        <v>tier - 3</v>
      </c>
      <c r="Q1035" s="12" t="str">
        <v>R1013</v>
      </c>
      <c r="R1035" s="12">
        <v>54</v>
      </c>
      <c r="S1035" s="12" t="str" cm="1">
        <f t="array" ref="S1035">_xlfn.IFS(R1035&lt;18,"Below 18",R1035&lt;=29,"Young Adults",R1035&lt;=44,"Adults",R1035&lt;=59,"Middle-Aged Adults",R1035&lt;=65,"Older Adults",R1035&gt;65,"Above 65")</f>
        <v>Middle-Aged Adults</v>
      </c>
    </row>
    <row r="1036" spans="2:19" ht="15.5" hidden="1" x14ac:dyDescent="0.35">
      <c r="B1036" s="11" t="s">
        <v>1336</v>
      </c>
      <c r="C1036" s="12" t="str">
        <f>VLOOKUP(B1036,'Customer Names'!A$2:D$2336,3,0)</f>
        <v xml:space="preserve">  Michelle</v>
      </c>
      <c r="D1036" s="12" cm="1">
        <f t="array" ref="D1036:L1036">_xlfn.XLOOKUP(B1036,'Medical Examinations'!A$2:A$2336,'Medical Examinations'!B$2:J$2336)</f>
        <v>32.68</v>
      </c>
      <c r="E1036" s="12">
        <v>7.41</v>
      </c>
      <c r="F1036" s="12" t="str">
        <v>No</v>
      </c>
      <c r="G1036" s="12" t="str">
        <v>No</v>
      </c>
      <c r="H1036" s="12" t="str">
        <v>No</v>
      </c>
      <c r="I1036" s="12">
        <v>0</v>
      </c>
      <c r="J1036" s="12" t="str">
        <v>No</v>
      </c>
      <c r="K1036" s="12" t="str">
        <v>Obesity</v>
      </c>
      <c r="L1036" s="12" t="str">
        <v>Diabetes</v>
      </c>
      <c r="M1036" s="12" t="str" cm="1">
        <f t="array" ref="M1036:R1036">_xlfn.XLOOKUP(B1036,'Hospitalisation Details'!A$2:A$2344,'Hospitalisation Details'!E$2:J$2344)</f>
        <v>13-Nov-1968</v>
      </c>
      <c r="N1036" s="13">
        <v>10923.93</v>
      </c>
      <c r="O1036" s="12" t="str">
        <v>tier - 3</v>
      </c>
      <c r="P1036" s="12" t="str">
        <v>tier - 1</v>
      </c>
      <c r="Q1036" s="12" t="str">
        <v>R1024</v>
      </c>
      <c r="R1036" s="12">
        <v>54</v>
      </c>
      <c r="S1036" s="12" t="str" cm="1">
        <f t="array" ref="S1036">_xlfn.IFS(R1036&lt;18,"Below 18",R1036&lt;=29,"Young Adults",R1036&lt;=44,"Adults",R1036&lt;=59,"Middle-Aged Adults",R1036&lt;=65,"Older Adults",R1036&gt;65,"Above 65")</f>
        <v>Middle-Aged Adults</v>
      </c>
    </row>
    <row r="1037" spans="2:19" ht="15.5" hidden="1" x14ac:dyDescent="0.35">
      <c r="B1037" s="11" t="s">
        <v>1335</v>
      </c>
      <c r="C1037" s="12" t="str">
        <f>VLOOKUP(B1037,'Customer Names'!A$2:D$2336,3,0)</f>
        <v xml:space="preserve">  Mckendree</v>
      </c>
      <c r="D1037" s="12" cm="1">
        <f t="array" ref="D1037:L1037">_xlfn.XLOOKUP(B1037,'Medical Examinations'!A$2:A$2336,'Medical Examinations'!B$2:J$2336)</f>
        <v>47.13</v>
      </c>
      <c r="E1037" s="12">
        <v>4.3099999999999996</v>
      </c>
      <c r="F1037" s="12" t="str">
        <v>No</v>
      </c>
      <c r="G1037" s="12" t="str">
        <v>No</v>
      </c>
      <c r="H1037" s="12" t="str">
        <v>No</v>
      </c>
      <c r="I1037" s="12">
        <v>0</v>
      </c>
      <c r="J1037" s="12" t="str">
        <v>No</v>
      </c>
      <c r="K1037" s="12" t="str">
        <v>Overweight</v>
      </c>
      <c r="L1037" s="12" t="str">
        <v>Normal</v>
      </c>
      <c r="M1037" s="12" t="str" cm="1">
        <f t="array" ref="M1037:R1037">_xlfn.XLOOKUP(B1037,'Hospitalisation Details'!A$2:A$2344,'Hospitalisation Details'!E$2:J$2344)</f>
        <v>6-Sep-1994</v>
      </c>
      <c r="N1037" s="13">
        <v>10886.66</v>
      </c>
      <c r="O1037" s="12" t="str">
        <v>tier - 3</v>
      </c>
      <c r="P1037" s="12" t="str">
        <v>tier - 3</v>
      </c>
      <c r="Q1037" s="12" t="str">
        <v>R1012</v>
      </c>
      <c r="R1037" s="12">
        <v>28</v>
      </c>
      <c r="S1037" s="12" t="str" cm="1">
        <f t="array" ref="S1037">_xlfn.IFS(R1037&lt;18,"Below 18",R1037&lt;=29,"Young Adults",R1037&lt;=44,"Adults",R1037&lt;=59,"Middle-Aged Adults",R1037&lt;=65,"Older Adults",R1037&gt;65,"Above 65")</f>
        <v>Young Adults</v>
      </c>
    </row>
    <row r="1038" spans="2:19" ht="15.5" hidden="1" x14ac:dyDescent="0.35">
      <c r="B1038" s="11" t="s">
        <v>1334</v>
      </c>
      <c r="C1038" s="12" t="str">
        <f>VLOOKUP(B1038,'Customer Names'!A$2:D$2336,3,0)</f>
        <v xml:space="preserve">  Tara</v>
      </c>
      <c r="D1038" s="12" cm="1">
        <f t="array" ref="D1038:L1038">_xlfn.XLOOKUP(B1038,'Medical Examinations'!A$2:A$2336,'Medical Examinations'!B$2:J$2336)</f>
        <v>36.67</v>
      </c>
      <c r="E1038" s="12">
        <v>10.83</v>
      </c>
      <c r="F1038" s="12" t="str">
        <v>No</v>
      </c>
      <c r="G1038" s="12" t="str">
        <v>No</v>
      </c>
      <c r="H1038" s="12" t="str">
        <v>No</v>
      </c>
      <c r="I1038" s="12">
        <v>0</v>
      </c>
      <c r="J1038" s="12" t="str">
        <v>No</v>
      </c>
      <c r="K1038" s="12" t="str">
        <v>Obesity</v>
      </c>
      <c r="L1038" s="12" t="str">
        <v>Diabetes</v>
      </c>
      <c r="M1038" s="12" t="str" cm="1">
        <f t="array" ref="M1038:R1038">_xlfn.XLOOKUP(B1038,'Hospitalisation Details'!A$2:A$2344,'Hospitalisation Details'!E$2:J$2344)</f>
        <v>20-Dec-1971</v>
      </c>
      <c r="N1038" s="13">
        <v>10848.13</v>
      </c>
      <c r="O1038" s="12" t="str">
        <v>tier - 3</v>
      </c>
      <c r="P1038" s="12" t="str">
        <v>tier - 3</v>
      </c>
      <c r="Q1038" s="12" t="str">
        <v>R1012</v>
      </c>
      <c r="R1038" s="12">
        <v>51</v>
      </c>
      <c r="S1038" s="12" t="str" cm="1">
        <f t="array" ref="S1038">_xlfn.IFS(R1038&lt;18,"Below 18",R1038&lt;=29,"Young Adults",R1038&lt;=44,"Adults",R1038&lt;=59,"Middle-Aged Adults",R1038&lt;=65,"Older Adults",R1038&gt;65,"Above 65")</f>
        <v>Middle-Aged Adults</v>
      </c>
    </row>
    <row r="1039" spans="2:19" ht="15.5" hidden="1" x14ac:dyDescent="0.35">
      <c r="B1039" s="11" t="s">
        <v>1333</v>
      </c>
      <c r="C1039" s="12" t="str">
        <f>VLOOKUP(B1039,'Customer Names'!A$2:D$2336,3,0)</f>
        <v xml:space="preserve">  Daniel</v>
      </c>
      <c r="D1039" s="12" cm="1">
        <f t="array" ref="D1039:L1039">_xlfn.XLOOKUP(B1039,'Medical Examinations'!A$2:A$2336,'Medical Examinations'!B$2:J$2336)</f>
        <v>33.630000000000003</v>
      </c>
      <c r="E1039" s="12">
        <v>11.31</v>
      </c>
      <c r="F1039" s="12" t="str">
        <v>No</v>
      </c>
      <c r="G1039" s="12" t="str">
        <v>No</v>
      </c>
      <c r="H1039" s="12" t="str">
        <v>No</v>
      </c>
      <c r="I1039" s="12">
        <v>0</v>
      </c>
      <c r="J1039" s="12" t="str">
        <v>No</v>
      </c>
      <c r="K1039" s="12" t="str">
        <v>Obesity</v>
      </c>
      <c r="L1039" s="12" t="str">
        <v>Diabetes</v>
      </c>
      <c r="M1039" s="12" t="str" cm="1">
        <f t="array" ref="M1039:R1039">_xlfn.XLOOKUP(B1039,'Hospitalisation Details'!A$2:A$2344,'Hospitalisation Details'!E$2:J$2344)</f>
        <v>28-Jul-1968</v>
      </c>
      <c r="N1039" s="13">
        <v>10825.25</v>
      </c>
      <c r="O1039" s="12" t="str">
        <v>tier - 3</v>
      </c>
      <c r="P1039" s="12" t="str">
        <v>tier - 3</v>
      </c>
      <c r="Q1039" s="12" t="str">
        <v>R1012</v>
      </c>
      <c r="R1039" s="12">
        <v>54</v>
      </c>
      <c r="S1039" s="12" t="str" cm="1">
        <f t="array" ref="S1039">_xlfn.IFS(R1039&lt;18,"Below 18",R1039&lt;=29,"Young Adults",R1039&lt;=44,"Adults",R1039&lt;=59,"Middle-Aged Adults",R1039&lt;=65,"Older Adults",R1039&gt;65,"Above 65")</f>
        <v>Middle-Aged Adults</v>
      </c>
    </row>
    <row r="1040" spans="2:19" ht="15.5" hidden="1" x14ac:dyDescent="0.35">
      <c r="B1040" s="11" t="s">
        <v>1332</v>
      </c>
      <c r="C1040" s="12" t="str">
        <f>VLOOKUP(B1040,'Customer Names'!A$2:D$2336,3,0)</f>
        <v xml:space="preserve">  Joshua P</v>
      </c>
      <c r="D1040" s="12" cm="1">
        <f t="array" ref="D1040:L1040">_xlfn.XLOOKUP(B1040,'Medical Examinations'!A$2:A$2336,'Medical Examinations'!B$2:J$2336)</f>
        <v>32.67</v>
      </c>
      <c r="E1040" s="12">
        <v>11.81</v>
      </c>
      <c r="F1040" s="12" t="str">
        <v>yes</v>
      </c>
      <c r="G1040" s="12" t="str">
        <v>No</v>
      </c>
      <c r="H1040" s="12" t="str">
        <v>No</v>
      </c>
      <c r="I1040" s="12">
        <v>0</v>
      </c>
      <c r="J1040" s="12" t="str">
        <v>No</v>
      </c>
      <c r="K1040" s="12" t="str">
        <v>Obesity</v>
      </c>
      <c r="L1040" s="12" t="str">
        <v>Diabetes</v>
      </c>
      <c r="M1040" s="12" t="str" cm="1">
        <f t="array" ref="M1040:R1040">_xlfn.XLOOKUP(B1040,'Hospitalisation Details'!A$2:A$2344,'Hospitalisation Details'!E$2:J$2344)</f>
        <v>2-Oct-1967</v>
      </c>
      <c r="N1040" s="13">
        <v>10807.49</v>
      </c>
      <c r="O1040" s="12" t="str">
        <v>tier - 3</v>
      </c>
      <c r="P1040" s="12" t="str">
        <v>tier - 2</v>
      </c>
      <c r="Q1040" s="12" t="str">
        <v>R1013</v>
      </c>
      <c r="R1040" s="12">
        <v>55</v>
      </c>
      <c r="S1040" s="12" t="str" cm="1">
        <f t="array" ref="S1040">_xlfn.IFS(R1040&lt;18,"Below 18",R1040&lt;=29,"Young Adults",R1040&lt;=44,"Adults",R1040&lt;=59,"Middle-Aged Adults",R1040&lt;=65,"Older Adults",R1040&gt;65,"Above 65")</f>
        <v>Middle-Aged Adults</v>
      </c>
    </row>
    <row r="1041" spans="2:19" ht="15.5" hidden="1" x14ac:dyDescent="0.35">
      <c r="B1041" s="11" t="s">
        <v>1331</v>
      </c>
      <c r="C1041" s="12" t="str">
        <f>VLOOKUP(B1041,'Customer Names'!A$2:D$2336,3,0)</f>
        <v xml:space="preserve">  Erin C</v>
      </c>
      <c r="D1041" s="12" cm="1">
        <f t="array" ref="D1041:L1041">_xlfn.XLOOKUP(B1041,'Medical Examinations'!A$2:A$2336,'Medical Examinations'!B$2:J$2336)</f>
        <v>33.299999999999997</v>
      </c>
      <c r="E1041" s="12">
        <v>8.26</v>
      </c>
      <c r="F1041" s="12" t="str">
        <v>yes</v>
      </c>
      <c r="G1041" s="12" t="str">
        <v>No</v>
      </c>
      <c r="H1041" s="12" t="str">
        <v>No</v>
      </c>
      <c r="I1041" s="12">
        <v>2</v>
      </c>
      <c r="J1041" s="12" t="str">
        <v>No</v>
      </c>
      <c r="K1041" s="12" t="str">
        <v>Obesity</v>
      </c>
      <c r="L1041" s="12" t="str">
        <v>Diabetes</v>
      </c>
      <c r="M1041" s="12" t="str" cm="1">
        <f t="array" ref="M1041:R1041">_xlfn.XLOOKUP(B1041,'Hospitalisation Details'!A$2:A$2344,'Hospitalisation Details'!E$2:J$2344)</f>
        <v>18-Dec-1970</v>
      </c>
      <c r="N1041" s="13">
        <v>10806.84</v>
      </c>
      <c r="O1041" s="12" t="str">
        <v>tier - 3</v>
      </c>
      <c r="P1041" s="12" t="str">
        <v>tier - 2</v>
      </c>
      <c r="Q1041" s="12" t="str">
        <v>R1011</v>
      </c>
      <c r="R1041" s="12">
        <v>52</v>
      </c>
      <c r="S1041" s="12" t="str" cm="1">
        <f t="array" ref="S1041">_xlfn.IFS(R1041&lt;18,"Below 18",R1041&lt;=29,"Young Adults",R1041&lt;=44,"Adults",R1041&lt;=59,"Middle-Aged Adults",R1041&lt;=65,"Older Adults",R1041&gt;65,"Above 65")</f>
        <v>Middle-Aged Adults</v>
      </c>
    </row>
    <row r="1042" spans="2:19" ht="15.5" hidden="1" x14ac:dyDescent="0.35">
      <c r="B1042" s="11" t="s">
        <v>1330</v>
      </c>
      <c r="C1042" s="12" t="str">
        <f>VLOOKUP(B1042,'Customer Names'!A$2:D$2336,3,0)</f>
        <v xml:space="preserve">  Shure</v>
      </c>
      <c r="D1042" s="12" cm="1">
        <f t="array" ref="D1042:L1042">_xlfn.XLOOKUP(B1042,'Medical Examinations'!A$2:A$2336,'Medical Examinations'!B$2:J$2336)</f>
        <v>30.78</v>
      </c>
      <c r="E1042" s="12">
        <v>10.74</v>
      </c>
      <c r="F1042" s="12" t="str">
        <v>yes</v>
      </c>
      <c r="G1042" s="12" t="str">
        <v>No</v>
      </c>
      <c r="H1042" s="12" t="str">
        <v>No</v>
      </c>
      <c r="I1042" s="12">
        <v>2</v>
      </c>
      <c r="J1042" s="12" t="str">
        <v>No</v>
      </c>
      <c r="K1042" s="12" t="str">
        <v>Overweight</v>
      </c>
      <c r="L1042" s="12" t="str">
        <v>Diabetes</v>
      </c>
      <c r="M1042" s="12" t="str" cm="1">
        <f t="array" ref="M1042:R1042">_xlfn.XLOOKUP(B1042,'Hospitalisation Details'!A$2:A$2344,'Hospitalisation Details'!E$2:J$2344)</f>
        <v>28-Oct-1970</v>
      </c>
      <c r="N1042" s="13">
        <v>10797.34</v>
      </c>
      <c r="O1042" s="12" t="str">
        <v>tier - 3</v>
      </c>
      <c r="P1042" s="12" t="str">
        <v>tier - 2</v>
      </c>
      <c r="Q1042" s="12" t="str">
        <v>R1023</v>
      </c>
      <c r="R1042" s="12">
        <v>52</v>
      </c>
      <c r="S1042" s="12" t="str" cm="1">
        <f t="array" ref="S1042">_xlfn.IFS(R1042&lt;18,"Below 18",R1042&lt;=29,"Young Adults",R1042&lt;=44,"Adults",R1042&lt;=59,"Middle-Aged Adults",R1042&lt;=65,"Older Adults",R1042&gt;65,"Above 65")</f>
        <v>Middle-Aged Adults</v>
      </c>
    </row>
    <row r="1043" spans="2:19" ht="15.5" hidden="1" x14ac:dyDescent="0.35">
      <c r="B1043" s="11" t="s">
        <v>1329</v>
      </c>
      <c r="C1043" s="12" t="str">
        <f>VLOOKUP(B1043,'Customer Names'!A$2:D$2336,3,0)</f>
        <v xml:space="preserve">  Richard</v>
      </c>
      <c r="D1043" s="12" cm="1">
        <f t="array" ref="D1043:L1043">_xlfn.XLOOKUP(B1043,'Medical Examinations'!A$2:A$2336,'Medical Examinations'!B$2:J$2336)</f>
        <v>28.975000000000001</v>
      </c>
      <c r="E1043" s="12">
        <v>7.69</v>
      </c>
      <c r="F1043" s="12" t="str">
        <v>yes</v>
      </c>
      <c r="G1043" s="12" t="str">
        <v>No</v>
      </c>
      <c r="H1043" s="12" t="str">
        <v>No</v>
      </c>
      <c r="I1043" s="12">
        <v>0</v>
      </c>
      <c r="J1043" s="12" t="str">
        <v>No</v>
      </c>
      <c r="K1043" s="12" t="str">
        <v>Normal Weight</v>
      </c>
      <c r="L1043" s="12" t="str">
        <v>Diabetes</v>
      </c>
      <c r="M1043" s="12" t="str" cm="1">
        <f t="array" ref="M1043:R1043">_xlfn.XLOOKUP(B1043,'Hospitalisation Details'!A$2:A$2344,'Hospitalisation Details'!E$2:J$2344)</f>
        <v>23-Oct-1967</v>
      </c>
      <c r="N1043" s="13">
        <v>10796.35</v>
      </c>
      <c r="O1043" s="12" t="str">
        <v>tier - 3</v>
      </c>
      <c r="P1043" s="12" t="str">
        <v>tier - 1</v>
      </c>
      <c r="Q1043" s="12" t="str">
        <v>R1019</v>
      </c>
      <c r="R1043" s="12">
        <v>55</v>
      </c>
      <c r="S1043" s="12" t="str" cm="1">
        <f t="array" ref="S1043">_xlfn.IFS(R1043&lt;18,"Below 18",R1043&lt;=29,"Young Adults",R1043&lt;=44,"Adults",R1043&lt;=59,"Middle-Aged Adults",R1043&lt;=65,"Older Adults",R1043&gt;65,"Above 65")</f>
        <v>Middle-Aged Adults</v>
      </c>
    </row>
    <row r="1044" spans="2:19" ht="15.5" hidden="1" x14ac:dyDescent="0.35">
      <c r="B1044" s="11" t="s">
        <v>1328</v>
      </c>
      <c r="C1044" s="12" t="str">
        <f>VLOOKUP(B1044,'Customer Names'!A$2:D$2336,3,0)</f>
        <v xml:space="preserve">  Brenda</v>
      </c>
      <c r="D1044" s="12" cm="1">
        <f t="array" ref="D1044:L1044">_xlfn.XLOOKUP(B1044,'Medical Examinations'!A$2:A$2336,'Medical Examinations'!B$2:J$2336)</f>
        <v>33.4</v>
      </c>
      <c r="E1044" s="12">
        <v>4.84</v>
      </c>
      <c r="F1044" s="12" t="str">
        <v>No</v>
      </c>
      <c r="G1044" s="12" t="str">
        <v>No</v>
      </c>
      <c r="H1044" s="12" t="str">
        <v>No</v>
      </c>
      <c r="I1044" s="12">
        <v>0</v>
      </c>
      <c r="J1044" s="12" t="str">
        <v>No</v>
      </c>
      <c r="K1044" s="12" t="str">
        <v>Obesity</v>
      </c>
      <c r="L1044" s="12" t="str">
        <v>Normal</v>
      </c>
      <c r="M1044" s="12" t="str" cm="1">
        <f t="array" ref="M1044:R1044">_xlfn.XLOOKUP(B1044,'Hospitalisation Details'!A$2:A$2344,'Hospitalisation Details'!E$2:J$2344)</f>
        <v>24-Dec-1999</v>
      </c>
      <c r="N1044" s="13">
        <v>10795.94</v>
      </c>
      <c r="O1044" s="12" t="str">
        <v>tier - 3</v>
      </c>
      <c r="P1044" s="12" t="str">
        <v>tier - 1</v>
      </c>
      <c r="Q1044" s="12" t="str">
        <v>R1011</v>
      </c>
      <c r="R1044" s="12">
        <v>23</v>
      </c>
      <c r="S1044" s="12" t="str" cm="1">
        <f t="array" ref="S1044">_xlfn.IFS(R1044&lt;18,"Below 18",R1044&lt;=29,"Young Adults",R1044&lt;=44,"Adults",R1044&lt;=59,"Middle-Aged Adults",R1044&lt;=65,"Older Adults",R1044&gt;65,"Above 65")</f>
        <v>Young Adults</v>
      </c>
    </row>
    <row r="1045" spans="2:19" ht="15.5" hidden="1" x14ac:dyDescent="0.35">
      <c r="B1045" s="11" t="s">
        <v>1327</v>
      </c>
      <c r="C1045" s="12" t="str">
        <f>VLOOKUP(B1045,'Customer Names'!A$2:D$2336,3,0)</f>
        <v xml:space="preserve">  Joseph M</v>
      </c>
      <c r="D1045" s="12" cm="1">
        <f t="array" ref="D1045:L1045">_xlfn.XLOOKUP(B1045,'Medical Examinations'!A$2:A$2336,'Medical Examinations'!B$2:J$2336)</f>
        <v>21.5</v>
      </c>
      <c r="E1045" s="12">
        <v>9.77</v>
      </c>
      <c r="F1045" s="12" t="str">
        <v>yes</v>
      </c>
      <c r="G1045" s="12" t="str">
        <v>No</v>
      </c>
      <c r="H1045" s="12" t="str">
        <v>No</v>
      </c>
      <c r="I1045" s="12">
        <v>0</v>
      </c>
      <c r="J1045" s="12" t="str">
        <v>No</v>
      </c>
      <c r="K1045" s="12" t="str">
        <v>Normal Weight</v>
      </c>
      <c r="L1045" s="12" t="str">
        <v>Diabetes</v>
      </c>
      <c r="M1045" s="12" t="str" cm="1">
        <f t="array" ref="M1045:R1045">_xlfn.XLOOKUP(B1045,'Hospitalisation Details'!A$2:A$2344,'Hospitalisation Details'!E$2:J$2344)</f>
        <v>11-Nov-1967</v>
      </c>
      <c r="N1045" s="13">
        <v>10791.96</v>
      </c>
      <c r="O1045" s="12" t="str">
        <v>tier - 3</v>
      </c>
      <c r="P1045" s="12" t="str">
        <v>tier - 2</v>
      </c>
      <c r="Q1045" s="12" t="str">
        <v>R1011</v>
      </c>
      <c r="R1045" s="12">
        <v>55</v>
      </c>
      <c r="S1045" s="12" t="str" cm="1">
        <f t="array" ref="S1045">_xlfn.IFS(R1045&lt;18,"Below 18",R1045&lt;=29,"Young Adults",R1045&lt;=44,"Adults",R1045&lt;=59,"Middle-Aged Adults",R1045&lt;=65,"Older Adults",R1045&gt;65,"Above 65")</f>
        <v>Middle-Aged Adults</v>
      </c>
    </row>
    <row r="1046" spans="2:19" ht="15.5" hidden="1" x14ac:dyDescent="0.35">
      <c r="B1046" s="11" t="s">
        <v>1326</v>
      </c>
      <c r="C1046" s="12" t="str">
        <f>VLOOKUP(B1046,'Customer Names'!A$2:D$2336,3,0)</f>
        <v xml:space="preserve">  Stephen J</v>
      </c>
      <c r="D1046" s="12" cm="1">
        <f t="array" ref="D1046:L1046">_xlfn.XLOOKUP(B1046,'Medical Examinations'!A$2:A$2336,'Medical Examinations'!B$2:J$2336)</f>
        <v>38.14</v>
      </c>
      <c r="E1046" s="12">
        <v>5.84</v>
      </c>
      <c r="F1046" s="12" t="str">
        <v>No</v>
      </c>
      <c r="G1046" s="12" t="str">
        <v>No</v>
      </c>
      <c r="H1046" s="12" t="str">
        <v>No</v>
      </c>
      <c r="I1046" s="12">
        <v>0</v>
      </c>
      <c r="J1046" s="12" t="str">
        <v>No</v>
      </c>
      <c r="K1046" s="12" t="str">
        <v>Obesity</v>
      </c>
      <c r="L1046" s="12" t="str">
        <v>Pre-Diabetes</v>
      </c>
      <c r="M1046" s="12" t="str" cm="1">
        <f t="array" ref="M1046:R1046">_xlfn.XLOOKUP(B1046,'Hospitalisation Details'!A$2:A$2344,'Hospitalisation Details'!E$2:J$2344)</f>
        <v>25-Nov-1989</v>
      </c>
      <c r="N1046" s="13">
        <v>10769.75</v>
      </c>
      <c r="O1046" s="12" t="str">
        <v>tier - 3</v>
      </c>
      <c r="P1046" s="12" t="str">
        <v>tier - 2</v>
      </c>
      <c r="Q1046" s="12" t="str">
        <v>R1022</v>
      </c>
      <c r="R1046" s="12">
        <v>33</v>
      </c>
      <c r="S1046" s="12" t="str" cm="1">
        <f t="array" ref="S1046">_xlfn.IFS(R1046&lt;18,"Below 18",R1046&lt;=29,"Young Adults",R1046&lt;=44,"Adults",R1046&lt;=59,"Middle-Aged Adults",R1046&lt;=65,"Older Adults",R1046&gt;65,"Above 65")</f>
        <v>Adults</v>
      </c>
    </row>
    <row r="1047" spans="2:19" ht="15.5" hidden="1" x14ac:dyDescent="0.35">
      <c r="B1047" s="11" t="s">
        <v>1325</v>
      </c>
      <c r="C1047" s="12" t="str">
        <f>VLOOKUP(B1047,'Customer Names'!A$2:D$2336,3,0)</f>
        <v xml:space="preserve">  Kathya</v>
      </c>
      <c r="D1047" s="12" cm="1">
        <f t="array" ref="D1047:L1047">_xlfn.XLOOKUP(B1047,'Medical Examinations'!A$2:A$2336,'Medical Examinations'!B$2:J$2336)</f>
        <v>35.42</v>
      </c>
      <c r="E1047" s="12">
        <v>8.6999999999999993</v>
      </c>
      <c r="F1047" s="12" t="str">
        <v>yes</v>
      </c>
      <c r="G1047" s="12" t="str">
        <v>No</v>
      </c>
      <c r="H1047" s="12" t="str">
        <v>No</v>
      </c>
      <c r="I1047" s="12">
        <v>1</v>
      </c>
      <c r="J1047" s="12" t="str">
        <v>No</v>
      </c>
      <c r="K1047" s="12" t="str">
        <v>Obesity</v>
      </c>
      <c r="L1047" s="12" t="str">
        <v>Diabetes</v>
      </c>
      <c r="M1047" s="12" t="str" cm="1">
        <f t="array" ref="M1047:R1047">_xlfn.XLOOKUP(B1047,'Hospitalisation Details'!A$2:A$2344,'Hospitalisation Details'!E$2:J$2344)</f>
        <v>29-Aug-1986</v>
      </c>
      <c r="N1047" s="13">
        <v>10749.02</v>
      </c>
      <c r="O1047" s="12" t="str">
        <v>tier - 3</v>
      </c>
      <c r="P1047" s="12" t="str">
        <v>tier - 1</v>
      </c>
      <c r="Q1047" s="12" t="str">
        <v>R1026</v>
      </c>
      <c r="R1047" s="12">
        <v>36</v>
      </c>
      <c r="S1047" s="12" t="str" cm="1">
        <f t="array" ref="S1047">_xlfn.IFS(R1047&lt;18,"Below 18",R1047&lt;=29,"Young Adults",R1047&lt;=44,"Adults",R1047&lt;=59,"Middle-Aged Adults",R1047&lt;=65,"Older Adults",R1047&gt;65,"Above 65")</f>
        <v>Adults</v>
      </c>
    </row>
    <row r="1048" spans="2:19" ht="15.5" hidden="1" x14ac:dyDescent="0.35">
      <c r="B1048" s="11" t="s">
        <v>1324</v>
      </c>
      <c r="C1048" s="12" t="str">
        <f>VLOOKUP(B1048,'Customer Names'!A$2:D$2336,3,0)</f>
        <v xml:space="preserve">  Wesley</v>
      </c>
      <c r="D1048" s="12" cm="1">
        <f t="array" ref="D1048:L1048">_xlfn.XLOOKUP(B1048,'Medical Examinations'!A$2:A$2336,'Medical Examinations'!B$2:J$2336)</f>
        <v>35.625</v>
      </c>
      <c r="E1048" s="12">
        <v>10.79</v>
      </c>
      <c r="F1048" s="12" t="str">
        <v>No</v>
      </c>
      <c r="G1048" s="12" t="str">
        <v>No</v>
      </c>
      <c r="H1048" s="12" t="str">
        <v>No</v>
      </c>
      <c r="I1048" s="12">
        <v>0</v>
      </c>
      <c r="J1048" s="12" t="str">
        <v>No</v>
      </c>
      <c r="K1048" s="12" t="str">
        <v>Obesity</v>
      </c>
      <c r="L1048" s="12" t="str">
        <v>Diabetes</v>
      </c>
      <c r="M1048" s="12" t="str" cm="1">
        <f t="array" ref="M1048:R1048">_xlfn.XLOOKUP(B1048,'Hospitalisation Details'!A$2:A$2344,'Hospitalisation Details'!E$2:J$2344)</f>
        <v>9-Dec-1974</v>
      </c>
      <c r="N1048" s="13">
        <v>10736.87</v>
      </c>
      <c r="O1048" s="12" t="str">
        <v>tier - 3</v>
      </c>
      <c r="P1048" s="12" t="str">
        <v>tier - 1</v>
      </c>
      <c r="Q1048" s="12" t="str">
        <v>R1016</v>
      </c>
      <c r="R1048" s="12">
        <v>48</v>
      </c>
      <c r="S1048" s="12" t="str" cm="1">
        <f t="array" ref="S1048">_xlfn.IFS(R1048&lt;18,"Below 18",R1048&lt;=29,"Young Adults",R1048&lt;=44,"Adults",R1048&lt;=59,"Middle-Aged Adults",R1048&lt;=65,"Older Adults",R1048&gt;65,"Above 65")</f>
        <v>Middle-Aged Adults</v>
      </c>
    </row>
    <row r="1049" spans="2:19" ht="15.5" hidden="1" x14ac:dyDescent="0.35">
      <c r="B1049" s="11" t="s">
        <v>1323</v>
      </c>
      <c r="C1049" s="12" t="str">
        <f>VLOOKUP(B1049,'Customer Names'!A$2:D$2336,3,0)</f>
        <v xml:space="preserve">  Tim</v>
      </c>
      <c r="D1049" s="12" cm="1">
        <f t="array" ref="D1049:L1049">_xlfn.XLOOKUP(B1049,'Medical Examinations'!A$2:A$2336,'Medical Examinations'!B$2:J$2336)</f>
        <v>45.51</v>
      </c>
      <c r="E1049" s="12">
        <v>4.32</v>
      </c>
      <c r="F1049" s="12" t="str">
        <v>No</v>
      </c>
      <c r="G1049" s="12" t="str">
        <v>No</v>
      </c>
      <c r="H1049" s="12" t="str">
        <v>No</v>
      </c>
      <c r="I1049" s="12">
        <v>1</v>
      </c>
      <c r="J1049" s="12" t="str">
        <v>No</v>
      </c>
      <c r="K1049" s="12" t="str">
        <v>Overweight</v>
      </c>
      <c r="L1049" s="12" t="str">
        <v>Normal</v>
      </c>
      <c r="M1049" s="12" t="str" cm="1">
        <f t="array" ref="M1049:R1049">_xlfn.XLOOKUP(B1049,'Hospitalisation Details'!A$2:A$2344,'Hospitalisation Details'!E$2:J$2344)</f>
        <v>25-Jun-1992</v>
      </c>
      <c r="N1049" s="13">
        <v>10719.57</v>
      </c>
      <c r="O1049" s="12" t="str">
        <v>tier - 3</v>
      </c>
      <c r="P1049" s="12" t="str">
        <v>tier - 1</v>
      </c>
      <c r="Q1049" s="12" t="str">
        <v>R1012</v>
      </c>
      <c r="R1049" s="12">
        <v>30</v>
      </c>
      <c r="S1049" s="12" t="str" cm="1">
        <f t="array" ref="S1049">_xlfn.IFS(R1049&lt;18,"Below 18",R1049&lt;=29,"Young Adults",R1049&lt;=44,"Adults",R1049&lt;=59,"Middle-Aged Adults",R1049&lt;=65,"Older Adults",R1049&gt;65,"Above 65")</f>
        <v>Adults</v>
      </c>
    </row>
    <row r="1050" spans="2:19" ht="15.5" hidden="1" x14ac:dyDescent="0.35">
      <c r="B1050" s="11" t="s">
        <v>1322</v>
      </c>
      <c r="C1050" s="12" t="str">
        <f>VLOOKUP(B1050,'Customer Names'!A$2:D$2336,3,0)</f>
        <v xml:space="preserve">  Jamie L</v>
      </c>
      <c r="D1050" s="12" cm="1">
        <f t="array" ref="D1050:L1050">_xlfn.XLOOKUP(B1050,'Medical Examinations'!A$2:A$2336,'Medical Examinations'!B$2:J$2336)</f>
        <v>37.1</v>
      </c>
      <c r="E1050" s="12">
        <v>7.19</v>
      </c>
      <c r="F1050" s="12" t="str">
        <v>yes</v>
      </c>
      <c r="G1050" s="12" t="str">
        <v>No</v>
      </c>
      <c r="H1050" s="12" t="str">
        <v>No</v>
      </c>
      <c r="I1050" s="12">
        <v>0</v>
      </c>
      <c r="J1050" s="12" t="str">
        <v>No</v>
      </c>
      <c r="K1050" s="12" t="str">
        <v>Overweight</v>
      </c>
      <c r="L1050" s="12" t="str">
        <v>Diabetes</v>
      </c>
      <c r="M1050" s="12" t="str" cm="1">
        <f t="array" ref="M1050:R1050">_xlfn.XLOOKUP(B1050,'Hospitalisation Details'!A$2:A$2344,'Hospitalisation Details'!E$2:J$2344)</f>
        <v>5-Oct-1967</v>
      </c>
      <c r="N1050" s="13">
        <v>10713.64</v>
      </c>
      <c r="O1050" s="12" t="str">
        <v>tier - 3</v>
      </c>
      <c r="P1050" s="12" t="str">
        <v>tier - 3</v>
      </c>
      <c r="Q1050" s="12" t="str">
        <v>R1011</v>
      </c>
      <c r="R1050" s="12">
        <v>55</v>
      </c>
      <c r="S1050" s="12" t="str" cm="1">
        <f t="array" ref="S1050">_xlfn.IFS(R1050&lt;18,"Below 18",R1050&lt;=29,"Young Adults",R1050&lt;=44,"Adults",R1050&lt;=59,"Middle-Aged Adults",R1050&lt;=65,"Older Adults",R1050&gt;65,"Above 65")</f>
        <v>Middle-Aged Adults</v>
      </c>
    </row>
    <row r="1051" spans="2:19" ht="15.5" hidden="1" x14ac:dyDescent="0.35">
      <c r="B1051" s="11" t="s">
        <v>1321</v>
      </c>
      <c r="C1051" s="12" t="str">
        <f>VLOOKUP(B1051,'Customer Names'!A$2:D$2336,3,0)</f>
        <v xml:space="preserve">  Alexandra</v>
      </c>
      <c r="D1051" s="12" cm="1">
        <f t="array" ref="D1051:L1051">_xlfn.XLOOKUP(B1051,'Medical Examinations'!A$2:A$2336,'Medical Examinations'!B$2:J$2336)</f>
        <v>30.5</v>
      </c>
      <c r="E1051" s="12">
        <v>11.94</v>
      </c>
      <c r="F1051" s="12" t="str">
        <v>yes</v>
      </c>
      <c r="G1051" s="12" t="str">
        <v>No</v>
      </c>
      <c r="H1051" s="12" t="str">
        <v>No</v>
      </c>
      <c r="I1051" s="12">
        <v>0</v>
      </c>
      <c r="J1051" s="12" t="str">
        <v>No</v>
      </c>
      <c r="K1051" s="12" t="str">
        <v>Obesity</v>
      </c>
      <c r="L1051" s="12" t="str">
        <v>Diabetes</v>
      </c>
      <c r="M1051" s="12" t="str" cm="1">
        <f t="array" ref="M1051:R1051">_xlfn.XLOOKUP(B1051,'Hospitalisation Details'!A$2:A$2344,'Hospitalisation Details'!E$2:J$2344)</f>
        <v>30-Jul-1967</v>
      </c>
      <c r="N1051" s="13">
        <v>10704.47</v>
      </c>
      <c r="O1051" s="12" t="str">
        <v>tier - 3</v>
      </c>
      <c r="P1051" s="12" t="str">
        <v>tier - 2</v>
      </c>
      <c r="Q1051" s="12" t="str">
        <v>R1011</v>
      </c>
      <c r="R1051" s="12">
        <v>55</v>
      </c>
      <c r="S1051" s="12" t="str" cm="1">
        <f t="array" ref="S1051">_xlfn.IFS(R1051&lt;18,"Below 18",R1051&lt;=29,"Young Adults",R1051&lt;=44,"Adults",R1051&lt;=59,"Middle-Aged Adults",R1051&lt;=65,"Older Adults",R1051&gt;65,"Above 65")</f>
        <v>Middle-Aged Adults</v>
      </c>
    </row>
    <row r="1052" spans="2:19" ht="15.5" hidden="1" x14ac:dyDescent="0.35">
      <c r="B1052" s="11" t="s">
        <v>1320</v>
      </c>
      <c r="C1052" s="12" t="str">
        <f>VLOOKUP(B1052,'Customer Names'!A$2:D$2336,3,0)</f>
        <v xml:space="preserve">  Tiffany</v>
      </c>
      <c r="D1052" s="12" cm="1">
        <f t="array" ref="D1052:L1052">_xlfn.XLOOKUP(B1052,'Medical Examinations'!A$2:A$2336,'Medical Examinations'!B$2:J$2336)</f>
        <v>28.16</v>
      </c>
      <c r="E1052" s="12">
        <v>5.56</v>
      </c>
      <c r="F1052" s="12" t="str">
        <v>No</v>
      </c>
      <c r="G1052" s="12" t="str">
        <v>No</v>
      </c>
      <c r="H1052" s="12" t="str">
        <v>No</v>
      </c>
      <c r="I1052" s="12">
        <v>2</v>
      </c>
      <c r="J1052" s="12" t="str">
        <v>No</v>
      </c>
      <c r="K1052" s="12" t="str">
        <v>Obesity</v>
      </c>
      <c r="L1052" s="12" t="str">
        <v>Normal</v>
      </c>
      <c r="M1052" s="12" t="str" cm="1">
        <f t="array" ref="M1052:R1052">_xlfn.XLOOKUP(B1052,'Hospitalisation Details'!A$2:A$2344,'Hospitalisation Details'!E$2:J$2344)</f>
        <v>24-Oct-1972</v>
      </c>
      <c r="N1052" s="13">
        <v>10702.64</v>
      </c>
      <c r="O1052" s="12" t="str">
        <v>tier - 3</v>
      </c>
      <c r="P1052" s="12" t="str">
        <v>tier - 3</v>
      </c>
      <c r="Q1052" s="12" t="str">
        <v>R1013</v>
      </c>
      <c r="R1052" s="12">
        <v>50</v>
      </c>
      <c r="S1052" s="12" t="str" cm="1">
        <f t="array" ref="S1052">_xlfn.IFS(R1052&lt;18,"Below 18",R1052&lt;=29,"Young Adults",R1052&lt;=44,"Adults",R1052&lt;=59,"Middle-Aged Adults",R1052&lt;=65,"Older Adults",R1052&gt;65,"Above 65")</f>
        <v>Middle-Aged Adults</v>
      </c>
    </row>
    <row r="1053" spans="2:19" ht="15.5" hidden="1" x14ac:dyDescent="0.35">
      <c r="B1053" s="11" t="s">
        <v>1319</v>
      </c>
      <c r="C1053" s="12" t="str">
        <f>VLOOKUP(B1053,'Customer Names'!A$2:D$2336,3,0)</f>
        <v xml:space="preserve">  Rebecca J</v>
      </c>
      <c r="D1053" s="12" cm="1">
        <f t="array" ref="D1053:L1053">_xlfn.XLOOKUP(B1053,'Medical Examinations'!A$2:A$2336,'Medical Examinations'!B$2:J$2336)</f>
        <v>29.1</v>
      </c>
      <c r="E1053" s="12">
        <v>5.64</v>
      </c>
      <c r="F1053" s="12" t="str">
        <v>yes</v>
      </c>
      <c r="G1053" s="12" t="str">
        <v>No</v>
      </c>
      <c r="H1053" s="12" t="str">
        <v>No</v>
      </c>
      <c r="I1053" s="12">
        <v>0</v>
      </c>
      <c r="J1053" s="12" t="str">
        <v>No</v>
      </c>
      <c r="K1053" s="12" t="str">
        <v>Obesity</v>
      </c>
      <c r="L1053" s="12" t="str">
        <v>Normal</v>
      </c>
      <c r="M1053" s="12" t="str" cm="1">
        <f t="array" ref="M1053:R1053">_xlfn.XLOOKUP(B1053,'Hospitalisation Details'!A$2:A$2344,'Hospitalisation Details'!E$2:J$2344)</f>
        <v>30-Sep-1976</v>
      </c>
      <c r="N1053" s="13">
        <v>10698.38</v>
      </c>
      <c r="O1053" s="12" t="str">
        <v>tier - 3</v>
      </c>
      <c r="P1053" s="12" t="str">
        <v>tier - 1</v>
      </c>
      <c r="Q1053" s="12" t="str">
        <v>R1025</v>
      </c>
      <c r="R1053" s="12">
        <v>46</v>
      </c>
      <c r="S1053" s="12" t="str" cm="1">
        <f t="array" ref="S1053">_xlfn.IFS(R1053&lt;18,"Below 18",R1053&lt;=29,"Young Adults",R1053&lt;=44,"Adults",R1053&lt;=59,"Middle-Aged Adults",R1053&lt;=65,"Older Adults",R1053&gt;65,"Above 65")</f>
        <v>Middle-Aged Adults</v>
      </c>
    </row>
    <row r="1054" spans="2:19" ht="15.5" hidden="1" x14ac:dyDescent="0.35">
      <c r="B1054" s="11" t="s">
        <v>1318</v>
      </c>
      <c r="C1054" s="12" t="str">
        <f>VLOOKUP(B1054,'Customer Names'!A$2:D$2336,3,0)</f>
        <v xml:space="preserve">  Austin T</v>
      </c>
      <c r="D1054" s="12" cm="1">
        <f t="array" ref="D1054:L1054">_xlfn.XLOOKUP(B1054,'Medical Examinations'!A$2:A$2336,'Medical Examinations'!B$2:J$2336)</f>
        <v>30.22</v>
      </c>
      <c r="E1054" s="12">
        <v>4.6500000000000004</v>
      </c>
      <c r="F1054" s="12" t="str">
        <v>No</v>
      </c>
      <c r="G1054" s="12" t="str">
        <v>No</v>
      </c>
      <c r="H1054" s="12" t="str">
        <v>No</v>
      </c>
      <c r="I1054" s="12">
        <v>0</v>
      </c>
      <c r="J1054" s="12" t="str">
        <v>No</v>
      </c>
      <c r="K1054" s="12" t="str">
        <v>Overweight</v>
      </c>
      <c r="L1054" s="12" t="str">
        <v>Normal</v>
      </c>
      <c r="M1054" s="12" t="str" cm="1">
        <f t="array" ref="M1054:R1054">_xlfn.XLOOKUP(B1054,'Hospitalisation Details'!A$2:A$2344,'Hospitalisation Details'!E$2:J$2344)</f>
        <v>2-Aug-1977</v>
      </c>
      <c r="N1054" s="13">
        <v>10690.11</v>
      </c>
      <c r="O1054" s="12" t="str">
        <v>tier - 3</v>
      </c>
      <c r="P1054" s="12" t="str">
        <v>tier - 2</v>
      </c>
      <c r="Q1054" s="12" t="str">
        <v>R1021</v>
      </c>
      <c r="R1054" s="12">
        <v>45</v>
      </c>
      <c r="S1054" s="12" t="str" cm="1">
        <f t="array" ref="S1054">_xlfn.IFS(R1054&lt;18,"Below 18",R1054&lt;=29,"Young Adults",R1054&lt;=44,"Adults",R1054&lt;=59,"Middle-Aged Adults",R1054&lt;=65,"Older Adults",R1054&gt;65,"Above 65")</f>
        <v>Middle-Aged Adults</v>
      </c>
    </row>
    <row r="1055" spans="2:19" ht="15.5" hidden="1" x14ac:dyDescent="0.35">
      <c r="B1055" s="11" t="s">
        <v>1317</v>
      </c>
      <c r="C1055" s="12" t="str">
        <f>VLOOKUP(B1055,'Customer Names'!A$2:D$2336,3,0)</f>
        <v xml:space="preserve">  Jamie T</v>
      </c>
      <c r="D1055" s="12" cm="1">
        <f t="array" ref="D1055:L1055">_xlfn.XLOOKUP(B1055,'Medical Examinations'!A$2:A$2336,'Medical Examinations'!B$2:J$2336)</f>
        <v>24.29</v>
      </c>
      <c r="E1055" s="12">
        <v>9.0500000000000007</v>
      </c>
      <c r="F1055" s="12" t="str">
        <v>No</v>
      </c>
      <c r="G1055" s="12" t="str">
        <v>No</v>
      </c>
      <c r="H1055" s="12" t="str">
        <v>No</v>
      </c>
      <c r="I1055" s="12">
        <v>0</v>
      </c>
      <c r="J1055" s="12" t="str">
        <v>No</v>
      </c>
      <c r="K1055" s="12" t="str">
        <v>Normal Weight</v>
      </c>
      <c r="L1055" s="12" t="str">
        <v>Diabetes</v>
      </c>
      <c r="M1055" s="12" t="str" cm="1">
        <f t="array" ref="M1055:R1055">_xlfn.XLOOKUP(B1055,'Hospitalisation Details'!A$2:A$2344,'Hospitalisation Details'!E$2:J$2344)</f>
        <v>7-Sep-1962</v>
      </c>
      <c r="N1055" s="13">
        <v>10676.83</v>
      </c>
      <c r="O1055" s="12" t="str">
        <v>tier - 3</v>
      </c>
      <c r="P1055" s="12" t="str">
        <v>tier - 3</v>
      </c>
      <c r="Q1055" s="12" t="str">
        <v>R1013</v>
      </c>
      <c r="R1055" s="12">
        <v>60</v>
      </c>
      <c r="S1055" s="12" t="str" cm="1">
        <f t="array" ref="S1055">_xlfn.IFS(R1055&lt;18,"Below 18",R1055&lt;=29,"Young Adults",R1055&lt;=44,"Adults",R1055&lt;=59,"Middle-Aged Adults",R1055&lt;=65,"Older Adults",R1055&gt;65,"Above 65")</f>
        <v>Older Adults</v>
      </c>
    </row>
    <row r="1056" spans="2:19" ht="15.5" hidden="1" x14ac:dyDescent="0.35">
      <c r="B1056" s="11" t="s">
        <v>1316</v>
      </c>
      <c r="C1056" s="12" t="str">
        <f>VLOOKUP(B1056,'Customer Names'!A$2:D$2336,3,0)</f>
        <v xml:space="preserve">  Matthew T</v>
      </c>
      <c r="D1056" s="12" cm="1">
        <f t="array" ref="D1056:L1056">_xlfn.XLOOKUP(B1056,'Medical Examinations'!A$2:A$2336,'Medical Examinations'!B$2:J$2336)</f>
        <v>29.39</v>
      </c>
      <c r="E1056" s="12">
        <v>4.5199999999999996</v>
      </c>
      <c r="F1056" s="12" t="str">
        <v>yes</v>
      </c>
      <c r="G1056" s="12" t="str">
        <v>No</v>
      </c>
      <c r="H1056" s="12" t="str">
        <v>No</v>
      </c>
      <c r="I1056" s="12">
        <v>0</v>
      </c>
      <c r="J1056" s="12" t="str">
        <v>No</v>
      </c>
      <c r="K1056" s="12" t="str">
        <v>Overweight</v>
      </c>
      <c r="L1056" s="12" t="str">
        <v>Normal</v>
      </c>
      <c r="M1056" s="12" t="str" cm="1">
        <f t="array" ref="M1056:R1056">_xlfn.XLOOKUP(B1056,'Hospitalisation Details'!A$2:A$2344,'Hospitalisation Details'!E$2:J$2344)</f>
        <v>22-Nov-1976</v>
      </c>
      <c r="N1056" s="13">
        <v>10665.44</v>
      </c>
      <c r="O1056" s="12" t="str">
        <v>tier - 3</v>
      </c>
      <c r="P1056" s="12" t="str">
        <v>tier - 2</v>
      </c>
      <c r="Q1056" s="12" t="str">
        <v>R1021</v>
      </c>
      <c r="R1056" s="12">
        <v>46</v>
      </c>
      <c r="S1056" s="12" t="str" cm="1">
        <f t="array" ref="S1056">_xlfn.IFS(R1056&lt;18,"Below 18",R1056&lt;=29,"Young Adults",R1056&lt;=44,"Adults",R1056&lt;=59,"Middle-Aged Adults",R1056&lt;=65,"Older Adults",R1056&gt;65,"Above 65")</f>
        <v>Middle-Aged Adults</v>
      </c>
    </row>
    <row r="1057" spans="2:19" ht="15.5" hidden="1" x14ac:dyDescent="0.35">
      <c r="B1057" s="11" t="s">
        <v>1315</v>
      </c>
      <c r="C1057" s="12" t="str">
        <f>VLOOKUP(B1057,'Customer Names'!A$2:D$2336,3,0)</f>
        <v xml:space="preserve">  Emily</v>
      </c>
      <c r="D1057" s="12" cm="1">
        <f t="array" ref="D1057:L1057">_xlfn.XLOOKUP(B1057,'Medical Examinations'!A$2:A$2336,'Medical Examinations'!B$2:J$2336)</f>
        <v>25.66</v>
      </c>
      <c r="E1057" s="12">
        <v>4.62</v>
      </c>
      <c r="F1057" s="12" t="str">
        <v>yes</v>
      </c>
      <c r="G1057" s="12" t="str">
        <v>No</v>
      </c>
      <c r="H1057" s="12" t="str">
        <v>No</v>
      </c>
      <c r="I1057" s="12">
        <v>1</v>
      </c>
      <c r="J1057" s="12" t="str">
        <v>No</v>
      </c>
      <c r="K1057" s="12" t="str">
        <v>Overweight</v>
      </c>
      <c r="L1057" s="12" t="str">
        <v>Normal</v>
      </c>
      <c r="M1057" s="12" t="str" cm="1">
        <f t="array" ref="M1057:R1057">_xlfn.XLOOKUP(B1057,'Hospitalisation Details'!A$2:A$2344,'Hospitalisation Details'!E$2:J$2344)</f>
        <v>8-Aug-1964</v>
      </c>
      <c r="N1057" s="13">
        <v>10627.81</v>
      </c>
      <c r="O1057" s="12" t="str">
        <v>tier - 3</v>
      </c>
      <c r="P1057" s="12" t="str">
        <v>tier - 3</v>
      </c>
      <c r="Q1057" s="12" t="str">
        <v>R1013</v>
      </c>
      <c r="R1057" s="12">
        <v>58</v>
      </c>
      <c r="S1057" s="12" t="str" cm="1">
        <f t="array" ref="S1057">_xlfn.IFS(R1057&lt;18,"Below 18",R1057&lt;=29,"Young Adults",R1057&lt;=44,"Adults",R1057&lt;=59,"Middle-Aged Adults",R1057&lt;=65,"Older Adults",R1057&gt;65,"Above 65")</f>
        <v>Middle-Aged Adults</v>
      </c>
    </row>
    <row r="1058" spans="2:19" ht="15.5" hidden="1" x14ac:dyDescent="0.35">
      <c r="B1058" s="11" t="s">
        <v>1314</v>
      </c>
      <c r="C1058" s="12" t="str">
        <f>VLOOKUP(B1058,'Customer Names'!A$2:D$2336,3,0)</f>
        <v xml:space="preserve">  Gillian</v>
      </c>
      <c r="D1058" s="12" cm="1">
        <f t="array" ref="D1058:L1058">_xlfn.XLOOKUP(B1058,'Medical Examinations'!A$2:A$2336,'Medical Examinations'!B$2:J$2336)</f>
        <v>39.11</v>
      </c>
      <c r="E1058" s="12">
        <v>5.87</v>
      </c>
      <c r="F1058" s="12" t="str">
        <v>No</v>
      </c>
      <c r="G1058" s="12" t="str">
        <v>No</v>
      </c>
      <c r="H1058" s="12" t="str">
        <v>No</v>
      </c>
      <c r="I1058" s="12">
        <v>0</v>
      </c>
      <c r="J1058" s="12" t="str">
        <v>No</v>
      </c>
      <c r="K1058" s="12" t="str">
        <v>Normal Weight</v>
      </c>
      <c r="L1058" s="12" t="str">
        <v>Pre-Diabetes</v>
      </c>
      <c r="M1058" s="12" t="str" cm="1">
        <f t="array" ref="M1058:R1058">_xlfn.XLOOKUP(B1058,'Hospitalisation Details'!A$2:A$2344,'Hospitalisation Details'!E$2:J$2344)</f>
        <v>6-Jul-1990</v>
      </c>
      <c r="N1058" s="13">
        <v>10620.26</v>
      </c>
      <c r="O1058" s="12" t="str">
        <v>tier - 3</v>
      </c>
      <c r="P1058" s="12" t="str">
        <v>tier - 3</v>
      </c>
      <c r="Q1058" s="12" t="str">
        <v>R1012</v>
      </c>
      <c r="R1058" s="12">
        <v>32</v>
      </c>
      <c r="S1058" s="12" t="str" cm="1">
        <f t="array" ref="S1058">_xlfn.IFS(R1058&lt;18,"Below 18",R1058&lt;=29,"Young Adults",R1058&lt;=44,"Adults",R1058&lt;=59,"Middle-Aged Adults",R1058&lt;=65,"Older Adults",R1058&gt;65,"Above 65")</f>
        <v>Adults</v>
      </c>
    </row>
    <row r="1059" spans="2:19" ht="15.5" hidden="1" x14ac:dyDescent="0.35">
      <c r="B1059" s="11" t="s">
        <v>1313</v>
      </c>
      <c r="C1059" s="12" t="str">
        <f>VLOOKUP(B1059,'Customer Names'!A$2:D$2336,3,0)</f>
        <v xml:space="preserve">  Brenn E</v>
      </c>
      <c r="D1059" s="12" cm="1">
        <f t="array" ref="D1059:L1059">_xlfn.XLOOKUP(B1059,'Medical Examinations'!A$2:A$2336,'Medical Examinations'!B$2:J$2336)</f>
        <v>43.78</v>
      </c>
      <c r="E1059" s="12">
        <v>5.71</v>
      </c>
      <c r="F1059" s="12" t="str">
        <v>No</v>
      </c>
      <c r="G1059" s="12" t="str">
        <v>No</v>
      </c>
      <c r="H1059" s="12" t="str">
        <v>No</v>
      </c>
      <c r="I1059" s="12">
        <v>1</v>
      </c>
      <c r="J1059" s="12" t="str">
        <v>No</v>
      </c>
      <c r="K1059" s="12" t="str">
        <v>Normal Weight</v>
      </c>
      <c r="L1059" s="12" t="str">
        <v>Pre-Diabetes</v>
      </c>
      <c r="M1059" s="12" t="str" cm="1">
        <f t="array" ref="M1059:R1059">_xlfn.XLOOKUP(B1059,'Hospitalisation Details'!A$2:A$2344,'Hospitalisation Details'!E$2:J$2344)</f>
        <v>23-Jul-1992</v>
      </c>
      <c r="N1059" s="13">
        <v>10617.04</v>
      </c>
      <c r="O1059" s="12" t="str">
        <v>tier - 3</v>
      </c>
      <c r="P1059" s="12" t="str">
        <v>tier - 3</v>
      </c>
      <c r="Q1059" s="12" t="str">
        <v>R1026</v>
      </c>
      <c r="R1059" s="12">
        <v>30</v>
      </c>
      <c r="S1059" s="12" t="str" cm="1">
        <f t="array" ref="S1059">_xlfn.IFS(R1059&lt;18,"Below 18",R1059&lt;=29,"Young Adults",R1059&lt;=44,"Adults",R1059&lt;=59,"Middle-Aged Adults",R1059&lt;=65,"Older Adults",R1059&gt;65,"Above 65")</f>
        <v>Adults</v>
      </c>
    </row>
    <row r="1060" spans="2:19" ht="15.5" hidden="1" x14ac:dyDescent="0.35">
      <c r="B1060" s="11" t="s">
        <v>1312</v>
      </c>
      <c r="C1060" s="12" t="str">
        <f>VLOOKUP(B1060,'Customer Names'!A$2:D$2336,3,0)</f>
        <v xml:space="preserve">  Lisa M</v>
      </c>
      <c r="D1060" s="12" cm="1">
        <f t="array" ref="D1060:L1060">_xlfn.XLOOKUP(B1060,'Medical Examinations'!A$2:A$2336,'Medical Examinations'!B$2:J$2336)</f>
        <v>24.35</v>
      </c>
      <c r="E1060" s="12">
        <v>9.08</v>
      </c>
      <c r="F1060" s="12" t="str">
        <v>No</v>
      </c>
      <c r="G1060" s="12" t="str">
        <v>No</v>
      </c>
      <c r="H1060" s="12" t="str">
        <v>No</v>
      </c>
      <c r="I1060" s="12">
        <v>0</v>
      </c>
      <c r="J1060" s="12" t="str">
        <v>No</v>
      </c>
      <c r="K1060" s="12" t="str">
        <v>Obesity</v>
      </c>
      <c r="L1060" s="12" t="str">
        <v>Diabetes</v>
      </c>
      <c r="M1060" s="12" t="str" cm="1">
        <f t="array" ref="M1060:R1060">_xlfn.XLOOKUP(B1060,'Hospitalisation Details'!A$2:A$2344,'Hospitalisation Details'!E$2:J$2344)</f>
        <v>27-Jun-1965</v>
      </c>
      <c r="N1060" s="13">
        <v>10608.67</v>
      </c>
      <c r="O1060" s="12" t="str">
        <v>tier - 3</v>
      </c>
      <c r="P1060" s="12" t="str">
        <v>tier - 3</v>
      </c>
      <c r="Q1060" s="12" t="str">
        <v>R1012</v>
      </c>
      <c r="R1060" s="12">
        <v>57</v>
      </c>
      <c r="S1060" s="12" t="str" cm="1">
        <f t="array" ref="S1060">_xlfn.IFS(R1060&lt;18,"Below 18",R1060&lt;=29,"Young Adults",R1060&lt;=44,"Adults",R1060&lt;=59,"Middle-Aged Adults",R1060&lt;=65,"Older Adults",R1060&gt;65,"Above 65")</f>
        <v>Middle-Aged Adults</v>
      </c>
    </row>
    <row r="1061" spans="2:19" ht="15.5" hidden="1" x14ac:dyDescent="0.35">
      <c r="B1061" s="11" t="s">
        <v>1311</v>
      </c>
      <c r="C1061" s="12" t="str">
        <f>VLOOKUP(B1061,'Customer Names'!A$2:D$2336,3,0)</f>
        <v xml:space="preserve">  Matt</v>
      </c>
      <c r="D1061" s="12" cm="1">
        <f t="array" ref="D1061:L1061">_xlfn.XLOOKUP(B1061,'Medical Examinations'!A$2:A$2336,'Medical Examinations'!B$2:J$2336)</f>
        <v>40.299999999999997</v>
      </c>
      <c r="E1061" s="12">
        <v>5.3</v>
      </c>
      <c r="F1061" s="12" t="str">
        <v>yes</v>
      </c>
      <c r="G1061" s="12" t="str">
        <v>No</v>
      </c>
      <c r="H1061" s="12" t="str">
        <v>No</v>
      </c>
      <c r="I1061" s="12">
        <v>2</v>
      </c>
      <c r="J1061" s="12" t="str">
        <v>No</v>
      </c>
      <c r="K1061" s="12" t="str">
        <v>Obesity</v>
      </c>
      <c r="L1061" s="12" t="str">
        <v>Normal</v>
      </c>
      <c r="M1061" s="12" t="str" cm="1">
        <f t="array" ref="M1061:R1061">_xlfn.XLOOKUP(B1061,'Hospitalisation Details'!A$2:A$2344,'Hospitalisation Details'!E$2:J$2344)</f>
        <v>2-Jul-1966</v>
      </c>
      <c r="N1061" s="13">
        <v>10602.39</v>
      </c>
      <c r="O1061" s="12" t="str">
        <v>tier - 3</v>
      </c>
      <c r="P1061" s="12" t="str">
        <v>tier - 3</v>
      </c>
      <c r="Q1061" s="12" t="str">
        <v>R1011</v>
      </c>
      <c r="R1061" s="12">
        <v>56</v>
      </c>
      <c r="S1061" s="12" t="str" cm="1">
        <f t="array" ref="S1061">_xlfn.IFS(R1061&lt;18,"Below 18",R1061&lt;=29,"Young Adults",R1061&lt;=44,"Adults",R1061&lt;=59,"Middle-Aged Adults",R1061&lt;=65,"Older Adults",R1061&gt;65,"Above 65")</f>
        <v>Middle-Aged Adults</v>
      </c>
    </row>
    <row r="1062" spans="2:19" ht="15.5" hidden="1" x14ac:dyDescent="0.35">
      <c r="B1062" s="11" t="s">
        <v>1310</v>
      </c>
      <c r="C1062" s="12" t="str">
        <f>VLOOKUP(B1062,'Customer Names'!A$2:D$2336,3,0)</f>
        <v xml:space="preserve">  Thomas A</v>
      </c>
      <c r="D1062" s="12" cm="1">
        <f t="array" ref="D1062:L1062">_xlfn.XLOOKUP(B1062,'Medical Examinations'!A$2:A$2336,'Medical Examinations'!B$2:J$2336)</f>
        <v>32.774999999999999</v>
      </c>
      <c r="E1062" s="12">
        <v>11.76</v>
      </c>
      <c r="F1062" s="12" t="str">
        <v>yes</v>
      </c>
      <c r="G1062" s="12" t="str">
        <v>No</v>
      </c>
      <c r="H1062" s="12" t="str">
        <v>No</v>
      </c>
      <c r="I1062" s="12">
        <v>0</v>
      </c>
      <c r="J1062" s="12" t="str">
        <v>No</v>
      </c>
      <c r="K1062" s="12" t="str">
        <v>Normal Weight</v>
      </c>
      <c r="L1062" s="12" t="str">
        <v>Diabetes</v>
      </c>
      <c r="M1062" s="12" t="str" cm="1">
        <f t="array" ref="M1062:R1062">_xlfn.XLOOKUP(B1062,'Hospitalisation Details'!A$2:A$2344,'Hospitalisation Details'!E$2:J$2344)</f>
        <v>23-Jun-1967</v>
      </c>
      <c r="N1062" s="13">
        <v>10601.63</v>
      </c>
      <c r="O1062" s="12" t="str">
        <v>tier - 3</v>
      </c>
      <c r="P1062" s="12" t="str">
        <v>tier - 2</v>
      </c>
      <c r="Q1062" s="12" t="str">
        <v>R1012</v>
      </c>
      <c r="R1062" s="12">
        <v>55</v>
      </c>
      <c r="S1062" s="12" t="str" cm="1">
        <f t="array" ref="S1062">_xlfn.IFS(R1062&lt;18,"Below 18",R1062&lt;=29,"Young Adults",R1062&lt;=44,"Adults",R1062&lt;=59,"Middle-Aged Adults",R1062&lt;=65,"Older Adults",R1062&gt;65,"Above 65")</f>
        <v>Middle-Aged Adults</v>
      </c>
    </row>
    <row r="1063" spans="2:19" ht="15.5" hidden="1" x14ac:dyDescent="0.35">
      <c r="B1063" s="11" t="s">
        <v>1309</v>
      </c>
      <c r="C1063" s="12" t="str">
        <f>VLOOKUP(B1063,'Customer Names'!A$2:D$2336,3,0)</f>
        <v xml:space="preserve">  Kevin J</v>
      </c>
      <c r="D1063" s="12" cm="1">
        <f t="array" ref="D1063:L1063">_xlfn.XLOOKUP(B1063,'Medical Examinations'!A$2:A$2336,'Medical Examinations'!B$2:J$2336)</f>
        <v>39.6</v>
      </c>
      <c r="E1063" s="12">
        <v>5.1100000000000003</v>
      </c>
      <c r="F1063" s="12" t="str">
        <v>yes</v>
      </c>
      <c r="G1063" s="12" t="str">
        <v>No</v>
      </c>
      <c r="H1063" s="12" t="str">
        <v>No</v>
      </c>
      <c r="I1063" s="12">
        <v>2</v>
      </c>
      <c r="J1063" s="12" t="str">
        <v>No</v>
      </c>
      <c r="K1063" s="12" t="str">
        <v>Normal Weight</v>
      </c>
      <c r="L1063" s="12" t="str">
        <v>Normal</v>
      </c>
      <c r="M1063" s="12" t="str" cm="1">
        <f t="array" ref="M1063:R1063">_xlfn.XLOOKUP(B1063,'Hospitalisation Details'!A$2:A$2344,'Hospitalisation Details'!E$2:J$2344)</f>
        <v>20-Jul-1966</v>
      </c>
      <c r="N1063" s="13">
        <v>10601.41</v>
      </c>
      <c r="O1063" s="12" t="str">
        <v>tier - 3</v>
      </c>
      <c r="P1063" s="12" t="str">
        <v>tier - 2</v>
      </c>
      <c r="Q1063" s="12" t="str">
        <v>R1011</v>
      </c>
      <c r="R1063" s="12">
        <v>56</v>
      </c>
      <c r="S1063" s="12" t="str" cm="1">
        <f t="array" ref="S1063">_xlfn.IFS(R1063&lt;18,"Below 18",R1063&lt;=29,"Young Adults",R1063&lt;=44,"Adults",R1063&lt;=59,"Middle-Aged Adults",R1063&lt;=65,"Older Adults",R1063&gt;65,"Above 65")</f>
        <v>Middle-Aged Adults</v>
      </c>
    </row>
    <row r="1064" spans="2:19" ht="15.5" hidden="1" x14ac:dyDescent="0.35">
      <c r="B1064" s="11" t="s">
        <v>1308</v>
      </c>
      <c r="C1064" s="12" t="str">
        <f>VLOOKUP(B1064,'Customer Names'!A$2:D$2336,3,0)</f>
        <v xml:space="preserve">  William H</v>
      </c>
      <c r="D1064" s="12" cm="1">
        <f t="array" ref="D1064:L1064">_xlfn.XLOOKUP(B1064,'Medical Examinations'!A$2:A$2336,'Medical Examinations'!B$2:J$2336)</f>
        <v>30.97</v>
      </c>
      <c r="E1064" s="12">
        <v>5.54</v>
      </c>
      <c r="F1064" s="12" t="str">
        <v>No</v>
      </c>
      <c r="G1064" s="12" t="str">
        <v>No</v>
      </c>
      <c r="H1064" s="12" t="str">
        <v>No</v>
      </c>
      <c r="I1064" s="12">
        <v>2</v>
      </c>
      <c r="J1064" s="12" t="str">
        <v>No</v>
      </c>
      <c r="K1064" s="12" t="str">
        <v>Underweight</v>
      </c>
      <c r="L1064" s="12" t="str">
        <v>Normal</v>
      </c>
      <c r="M1064" s="12" t="str" cm="1">
        <f t="array" ref="M1064:R1064">_xlfn.XLOOKUP(B1064,'Hospitalisation Details'!A$2:A$2344,'Hospitalisation Details'!E$2:J$2344)</f>
        <v>14-Dec-1972</v>
      </c>
      <c r="N1064" s="13">
        <v>10600.55</v>
      </c>
      <c r="O1064" s="12" t="str">
        <v>tier - 3</v>
      </c>
      <c r="P1064" s="12" t="str">
        <v>tier - 1</v>
      </c>
      <c r="Q1064" s="12" t="str">
        <v>R1012</v>
      </c>
      <c r="R1064" s="12">
        <v>50</v>
      </c>
      <c r="S1064" s="12" t="str" cm="1">
        <f t="array" ref="S1064">_xlfn.IFS(R1064&lt;18,"Below 18",R1064&lt;=29,"Young Adults",R1064&lt;=44,"Adults",R1064&lt;=59,"Middle-Aged Adults",R1064&lt;=65,"Older Adults",R1064&gt;65,"Above 65")</f>
        <v>Middle-Aged Adults</v>
      </c>
    </row>
    <row r="1065" spans="2:19" ht="15.5" hidden="1" x14ac:dyDescent="0.35">
      <c r="B1065" s="11" t="s">
        <v>1307</v>
      </c>
      <c r="C1065" s="12" t="str">
        <f>VLOOKUP(B1065,'Customer Names'!A$2:D$2336,3,0)</f>
        <v xml:space="preserve">  Gal</v>
      </c>
      <c r="D1065" s="12" cm="1">
        <f t="array" ref="D1065:L1065">_xlfn.XLOOKUP(B1065,'Medical Examinations'!A$2:A$2336,'Medical Examinations'!B$2:J$2336)</f>
        <v>27.645</v>
      </c>
      <c r="E1065" s="12">
        <v>8.8699999999999992</v>
      </c>
      <c r="F1065" s="12" t="str">
        <v>yes</v>
      </c>
      <c r="G1065" s="12" t="str">
        <v>No</v>
      </c>
      <c r="H1065" s="12" t="str">
        <v>No</v>
      </c>
      <c r="I1065" s="12">
        <v>0</v>
      </c>
      <c r="J1065" s="12" t="str">
        <v>No</v>
      </c>
      <c r="K1065" s="12" t="str">
        <v>Obesity</v>
      </c>
      <c r="L1065" s="12" t="str">
        <v>Diabetes</v>
      </c>
      <c r="M1065" s="12" t="str" cm="1">
        <f t="array" ref="M1065:R1065">_xlfn.XLOOKUP(B1065,'Hospitalisation Details'!A$2:A$2344,'Hospitalisation Details'!E$2:J$2344)</f>
        <v>29-Nov-1967</v>
      </c>
      <c r="N1065" s="13">
        <v>10594.5</v>
      </c>
      <c r="O1065" s="12" t="str">
        <v>tier - 3</v>
      </c>
      <c r="P1065" s="12" t="str">
        <v>tier - 1</v>
      </c>
      <c r="Q1065" s="12" t="str">
        <v>R1012</v>
      </c>
      <c r="R1065" s="12">
        <v>55</v>
      </c>
      <c r="S1065" s="12" t="str" cm="1">
        <f t="array" ref="S1065">_xlfn.IFS(R1065&lt;18,"Below 18",R1065&lt;=29,"Young Adults",R1065&lt;=44,"Adults",R1065&lt;=59,"Middle-Aged Adults",R1065&lt;=65,"Older Adults",R1065&gt;65,"Above 65")</f>
        <v>Middle-Aged Adults</v>
      </c>
    </row>
    <row r="1066" spans="2:19" ht="15.5" hidden="1" x14ac:dyDescent="0.35">
      <c r="B1066" s="11" t="s">
        <v>1306</v>
      </c>
      <c r="C1066" s="12" t="str">
        <f>VLOOKUP(B1066,'Customer Names'!A$2:D$2336,3,0)</f>
        <v xml:space="preserve">  Anton</v>
      </c>
      <c r="D1066" s="12" cm="1">
        <f t="array" ref="D1066:L1066">_xlfn.XLOOKUP(B1066,'Medical Examinations'!A$2:A$2336,'Medical Examinations'!B$2:J$2336)</f>
        <v>34.43</v>
      </c>
      <c r="E1066" s="12">
        <v>5.96</v>
      </c>
      <c r="F1066" s="12" t="str">
        <v>yes</v>
      </c>
      <c r="G1066" s="12" t="str">
        <v>No</v>
      </c>
      <c r="H1066" s="12" t="str">
        <v>No</v>
      </c>
      <c r="I1066" s="12">
        <v>2</v>
      </c>
      <c r="J1066" s="12" t="str">
        <v>No</v>
      </c>
      <c r="K1066" s="12" t="str">
        <v>Obesity</v>
      </c>
      <c r="L1066" s="12" t="str">
        <v>Pre-Diabetes</v>
      </c>
      <c r="M1066" s="12" t="str" cm="1">
        <f t="array" ref="M1066:R1066">_xlfn.XLOOKUP(B1066,'Hospitalisation Details'!A$2:A$2344,'Hospitalisation Details'!E$2:J$2344)</f>
        <v>3-Nov-1966</v>
      </c>
      <c r="N1066" s="13">
        <v>10594.23</v>
      </c>
      <c r="O1066" s="12" t="str">
        <v>tier - 3</v>
      </c>
      <c r="P1066" s="12" t="str">
        <v>tier - 3</v>
      </c>
      <c r="Q1066" s="12" t="str">
        <v>R1013</v>
      </c>
      <c r="R1066" s="12">
        <v>56</v>
      </c>
      <c r="S1066" s="12" t="str" cm="1">
        <f t="array" ref="S1066">_xlfn.IFS(R1066&lt;18,"Below 18",R1066&lt;=29,"Young Adults",R1066&lt;=44,"Adults",R1066&lt;=59,"Middle-Aged Adults",R1066&lt;=65,"Older Adults",R1066&gt;65,"Above 65")</f>
        <v>Middle-Aged Adults</v>
      </c>
    </row>
    <row r="1067" spans="2:19" ht="15.5" hidden="1" x14ac:dyDescent="0.35">
      <c r="B1067" s="11" t="s">
        <v>1305</v>
      </c>
      <c r="C1067" s="12" t="str">
        <f>VLOOKUP(B1067,'Customer Names'!A$2:D$2336,3,0)</f>
        <v xml:space="preserve">  Yazmin</v>
      </c>
      <c r="D1067" s="12" cm="1">
        <f t="array" ref="D1067:L1067">_xlfn.XLOOKUP(B1067,'Medical Examinations'!A$2:A$2336,'Medical Examinations'!B$2:J$2336)</f>
        <v>39.6</v>
      </c>
      <c r="E1067" s="12">
        <v>4.4400000000000004</v>
      </c>
      <c r="F1067" s="12" t="str">
        <v>yes</v>
      </c>
      <c r="G1067" s="12" t="str">
        <v>No</v>
      </c>
      <c r="H1067" s="12" t="str">
        <v>Yes</v>
      </c>
      <c r="I1067" s="12">
        <v>1</v>
      </c>
      <c r="J1067" s="12" t="str">
        <v>No</v>
      </c>
      <c r="K1067" s="12" t="str">
        <v>Obesity</v>
      </c>
      <c r="L1067" s="12" t="str">
        <v>Normal</v>
      </c>
      <c r="M1067" s="12" t="str" cm="1">
        <f t="array" ref="M1067:R1067">_xlfn.XLOOKUP(B1067,'Hospitalisation Details'!A$2:A$2344,'Hospitalisation Details'!E$2:J$2344)</f>
        <v>25-Dec-1969</v>
      </c>
      <c r="N1067" s="13">
        <v>10579.71</v>
      </c>
      <c r="O1067" s="12" t="str">
        <v>tier - 3</v>
      </c>
      <c r="P1067" s="12" t="str">
        <v>tier - 3</v>
      </c>
      <c r="Q1067" s="12" t="str">
        <v>R1013</v>
      </c>
      <c r="R1067" s="12">
        <v>53</v>
      </c>
      <c r="S1067" s="12" t="str" cm="1">
        <f t="array" ref="S1067">_xlfn.IFS(R1067&lt;18,"Below 18",R1067&lt;=29,"Young Adults",R1067&lt;=44,"Adults",R1067&lt;=59,"Middle-Aged Adults",R1067&lt;=65,"Older Adults",R1067&gt;65,"Above 65")</f>
        <v>Middle-Aged Adults</v>
      </c>
    </row>
    <row r="1068" spans="2:19" ht="15.5" hidden="1" x14ac:dyDescent="0.35">
      <c r="B1068" s="11" t="s">
        <v>1304</v>
      </c>
      <c r="C1068" s="12" t="str">
        <f>VLOOKUP(B1068,'Customer Names'!A$2:D$2336,3,0)</f>
        <v xml:space="preserve">  Florian</v>
      </c>
      <c r="D1068" s="12" cm="1">
        <f t="array" ref="D1068:L1068">_xlfn.XLOOKUP(B1068,'Medical Examinations'!A$2:A$2336,'Medical Examinations'!B$2:J$2336)</f>
        <v>22.1</v>
      </c>
      <c r="E1068" s="12">
        <v>4.6500000000000004</v>
      </c>
      <c r="F1068" s="12" t="str">
        <v>yes</v>
      </c>
      <c r="G1068" s="12" t="str">
        <v>No</v>
      </c>
      <c r="H1068" s="12" t="str">
        <v>No</v>
      </c>
      <c r="I1068" s="12">
        <v>2</v>
      </c>
      <c r="J1068" s="12" t="str">
        <v>No</v>
      </c>
      <c r="K1068" s="12" t="str">
        <v>Obesity</v>
      </c>
      <c r="L1068" s="12" t="str">
        <v>Normal</v>
      </c>
      <c r="M1068" s="12" t="str" cm="1">
        <f t="array" ref="M1068:R1068">_xlfn.XLOOKUP(B1068,'Hospitalisation Details'!A$2:A$2344,'Hospitalisation Details'!E$2:J$2344)</f>
        <v>11-Dec-1966</v>
      </c>
      <c r="N1068" s="13">
        <v>10577.09</v>
      </c>
      <c r="O1068" s="12" t="str">
        <v>tier - 3</v>
      </c>
      <c r="P1068" s="12" t="str">
        <v>tier - 3</v>
      </c>
      <c r="Q1068" s="12" t="str">
        <v>R1011</v>
      </c>
      <c r="R1068" s="12">
        <v>56</v>
      </c>
      <c r="S1068" s="12" t="str" cm="1">
        <f t="array" ref="S1068">_xlfn.IFS(R1068&lt;18,"Below 18",R1068&lt;=29,"Young Adults",R1068&lt;=44,"Adults",R1068&lt;=59,"Middle-Aged Adults",R1068&lt;=65,"Older Adults",R1068&gt;65,"Above 65")</f>
        <v>Middle-Aged Adults</v>
      </c>
    </row>
    <row r="1069" spans="2:19" ht="15.5" hidden="1" x14ac:dyDescent="0.35">
      <c r="B1069" s="11" t="s">
        <v>1303</v>
      </c>
      <c r="C1069" s="12" t="str">
        <f>VLOOKUP(B1069,'Customer Names'!A$2:D$2336,3,0)</f>
        <v xml:space="preserve">  Karen L</v>
      </c>
      <c r="D1069" s="12" cm="1">
        <f t="array" ref="D1069:L1069">_xlfn.XLOOKUP(B1069,'Medical Examinations'!A$2:A$2336,'Medical Examinations'!B$2:J$2336)</f>
        <v>33.25</v>
      </c>
      <c r="E1069" s="12">
        <v>5.64</v>
      </c>
      <c r="F1069" s="12" t="str">
        <v>yes</v>
      </c>
      <c r="G1069" s="12" t="str">
        <v>No</v>
      </c>
      <c r="H1069" s="12" t="str">
        <v>Yes</v>
      </c>
      <c r="I1069" s="12">
        <v>1</v>
      </c>
      <c r="J1069" s="12" t="str">
        <v>No</v>
      </c>
      <c r="K1069" s="12" t="str">
        <v>Obesity</v>
      </c>
      <c r="L1069" s="12" t="str">
        <v>Normal</v>
      </c>
      <c r="M1069" s="12" t="str" cm="1">
        <f t="array" ref="M1069:R1069">_xlfn.XLOOKUP(B1069,'Hospitalisation Details'!A$2:A$2344,'Hospitalisation Details'!E$2:J$2344)</f>
        <v>17-Jul-1969</v>
      </c>
      <c r="N1069" s="13">
        <v>10564.88</v>
      </c>
      <c r="O1069" s="12" t="str">
        <v>tier - 3</v>
      </c>
      <c r="P1069" s="12" t="str">
        <v>tier - 1</v>
      </c>
      <c r="Q1069" s="12" t="str">
        <v>R1024</v>
      </c>
      <c r="R1069" s="12">
        <v>53</v>
      </c>
      <c r="S1069" s="12" t="str" cm="1">
        <f t="array" ref="S1069">_xlfn.IFS(R1069&lt;18,"Below 18",R1069&lt;=29,"Young Adults",R1069&lt;=44,"Adults",R1069&lt;=59,"Middle-Aged Adults",R1069&lt;=65,"Older Adults",R1069&gt;65,"Above 65")</f>
        <v>Middle-Aged Adults</v>
      </c>
    </row>
    <row r="1070" spans="2:19" ht="15.5" hidden="1" x14ac:dyDescent="0.35">
      <c r="B1070" s="11" t="s">
        <v>1302</v>
      </c>
      <c r="C1070" s="12" t="str">
        <f>VLOOKUP(B1070,'Customer Names'!A$2:D$2336,3,0)</f>
        <v xml:space="preserve">  Scott</v>
      </c>
      <c r="D1070" s="12" cm="1">
        <f t="array" ref="D1070:L1070">_xlfn.XLOOKUP(B1070,'Medical Examinations'!A$2:A$2336,'Medical Examinations'!B$2:J$2336)</f>
        <v>33.33</v>
      </c>
      <c r="E1070" s="12">
        <v>10.19</v>
      </c>
      <c r="F1070" s="12" t="str">
        <v>No</v>
      </c>
      <c r="G1070" s="12" t="str">
        <v>No</v>
      </c>
      <c r="H1070" s="12" t="str">
        <v>No</v>
      </c>
      <c r="I1070" s="12">
        <v>0</v>
      </c>
      <c r="J1070" s="12" t="str">
        <v>No</v>
      </c>
      <c r="K1070" s="12" t="str">
        <v>Obesity</v>
      </c>
      <c r="L1070" s="12" t="str">
        <v>Diabetes</v>
      </c>
      <c r="M1070" s="12" t="str" cm="1">
        <f t="array" ref="M1070:R1070">_xlfn.XLOOKUP(B1070,'Hospitalisation Details'!A$2:A$2344,'Hospitalisation Details'!E$2:J$2344)</f>
        <v>29-Jun-1971</v>
      </c>
      <c r="N1070" s="13">
        <v>10560.49</v>
      </c>
      <c r="O1070" s="12" t="str">
        <v>tier - 3</v>
      </c>
      <c r="P1070" s="12" t="str">
        <v>tier - 2</v>
      </c>
      <c r="Q1070" s="12" t="str">
        <v>R1013</v>
      </c>
      <c r="R1070" s="12">
        <v>51</v>
      </c>
      <c r="S1070" s="12" t="str" cm="1">
        <f t="array" ref="S1070">_xlfn.IFS(R1070&lt;18,"Below 18",R1070&lt;=29,"Young Adults",R1070&lt;=44,"Adults",R1070&lt;=59,"Middle-Aged Adults",R1070&lt;=65,"Older Adults",R1070&gt;65,"Above 65")</f>
        <v>Middle-Aged Adults</v>
      </c>
    </row>
    <row r="1071" spans="2:19" ht="15.5" hidden="1" x14ac:dyDescent="0.35">
      <c r="B1071" s="11" t="s">
        <v>1301</v>
      </c>
      <c r="C1071" s="12" t="str">
        <f>VLOOKUP(B1071,'Customer Names'!A$2:D$2336,3,0)</f>
        <v xml:space="preserve">  Claire</v>
      </c>
      <c r="D1071" s="12" cm="1">
        <f t="array" ref="D1071:L1071">_xlfn.XLOOKUP(B1071,'Medical Examinations'!A$2:A$2336,'Medical Examinations'!B$2:J$2336)</f>
        <v>30.5</v>
      </c>
      <c r="E1071" s="12">
        <v>10.79</v>
      </c>
      <c r="F1071" s="12" t="str">
        <v>No</v>
      </c>
      <c r="G1071" s="12" t="str">
        <v>No</v>
      </c>
      <c r="H1071" s="12" t="str">
        <v>No</v>
      </c>
      <c r="I1071" s="12">
        <v>0</v>
      </c>
      <c r="J1071" s="12" t="str">
        <v>No</v>
      </c>
      <c r="K1071" s="12" t="str">
        <v>Normal Weight</v>
      </c>
      <c r="L1071" s="12" t="str">
        <v>Diabetes</v>
      </c>
      <c r="M1071" s="12" t="str" cm="1">
        <f t="array" ref="M1071:R1071">_xlfn.XLOOKUP(B1071,'Hospitalisation Details'!A$2:A$2344,'Hospitalisation Details'!E$2:J$2344)</f>
        <v>26-Sep-1971</v>
      </c>
      <c r="N1071" s="13">
        <v>10546.48</v>
      </c>
      <c r="O1071" s="12" t="str">
        <v>tier - 3</v>
      </c>
      <c r="P1071" s="12" t="str">
        <v>tier - 3</v>
      </c>
      <c r="Q1071" s="12" t="str">
        <v>R1011</v>
      </c>
      <c r="R1071" s="12">
        <v>51</v>
      </c>
      <c r="S1071" s="12" t="str" cm="1">
        <f t="array" ref="S1071">_xlfn.IFS(R1071&lt;18,"Below 18",R1071&lt;=29,"Young Adults",R1071&lt;=44,"Adults",R1071&lt;=59,"Middle-Aged Adults",R1071&lt;=65,"Older Adults",R1071&gt;65,"Above 65")</f>
        <v>Middle-Aged Adults</v>
      </c>
    </row>
    <row r="1072" spans="2:19" ht="15.5" hidden="1" x14ac:dyDescent="0.35">
      <c r="B1072" s="11" t="s">
        <v>1300</v>
      </c>
      <c r="C1072" s="12" t="str">
        <f>VLOOKUP(B1072,'Customer Names'!A$2:D$2336,3,0)</f>
        <v xml:space="preserve">  Lynn M</v>
      </c>
      <c r="D1072" s="12" cm="1">
        <f t="array" ref="D1072:L1072">_xlfn.XLOOKUP(B1072,'Medical Examinations'!A$2:A$2336,'Medical Examinations'!B$2:J$2336)</f>
        <v>30.3</v>
      </c>
      <c r="E1072" s="12">
        <v>4.24</v>
      </c>
      <c r="F1072" s="12" t="str">
        <v>No</v>
      </c>
      <c r="G1072" s="12" t="str">
        <v>No</v>
      </c>
      <c r="H1072" s="12" t="str">
        <v>No</v>
      </c>
      <c r="I1072" s="12">
        <v>0</v>
      </c>
      <c r="J1072" s="12" t="str">
        <v>No</v>
      </c>
      <c r="K1072" s="12" t="str">
        <v>Obesity</v>
      </c>
      <c r="L1072" s="12" t="str">
        <v>Normal</v>
      </c>
      <c r="M1072" s="12" t="str" cm="1">
        <f t="array" ref="M1072:R1072">_xlfn.XLOOKUP(B1072,'Hospitalisation Details'!A$2:A$2344,'Hospitalisation Details'!E$2:J$2344)</f>
        <v>25-Oct-1977</v>
      </c>
      <c r="N1072" s="13">
        <v>10495.6</v>
      </c>
      <c r="O1072" s="12" t="str">
        <v>tier - 3</v>
      </c>
      <c r="P1072" s="12" t="str">
        <v>tier - 1</v>
      </c>
      <c r="Q1072" s="12" t="str">
        <v>R1012</v>
      </c>
      <c r="R1072" s="12">
        <v>45</v>
      </c>
      <c r="S1072" s="12" t="str" cm="1">
        <f t="array" ref="S1072">_xlfn.IFS(R1072&lt;18,"Below 18",R1072&lt;=29,"Young Adults",R1072&lt;=44,"Adults",R1072&lt;=59,"Middle-Aged Adults",R1072&lt;=65,"Older Adults",R1072&gt;65,"Above 65")</f>
        <v>Middle-Aged Adults</v>
      </c>
    </row>
    <row r="1073" spans="2:19" ht="15.5" hidden="1" x14ac:dyDescent="0.35">
      <c r="B1073" s="11" t="s">
        <v>1299</v>
      </c>
      <c r="C1073" s="12" t="str">
        <f>VLOOKUP(B1073,'Customer Names'!A$2:D$2336,3,0)</f>
        <v xml:space="preserve">  Sharon</v>
      </c>
      <c r="D1073" s="12" cm="1">
        <f t="array" ref="D1073:L1073">_xlfn.XLOOKUP(B1073,'Medical Examinations'!A$2:A$2336,'Medical Examinations'!B$2:J$2336)</f>
        <v>26.22</v>
      </c>
      <c r="E1073" s="12">
        <v>5.83</v>
      </c>
      <c r="F1073" s="12" t="str">
        <v>No</v>
      </c>
      <c r="G1073" s="12" t="str">
        <v>No</v>
      </c>
      <c r="H1073" s="12" t="str">
        <v>No</v>
      </c>
      <c r="I1073" s="12">
        <v>2</v>
      </c>
      <c r="J1073" s="12" t="str">
        <v>No</v>
      </c>
      <c r="K1073" s="12" t="str">
        <v>Obesity</v>
      </c>
      <c r="L1073" s="12" t="str">
        <v>Pre-Diabetes</v>
      </c>
      <c r="M1073" s="12" t="str" cm="1">
        <f t="array" ref="M1073:R1073">_xlfn.XLOOKUP(B1073,'Hospitalisation Details'!A$2:A$2344,'Hospitalisation Details'!E$2:J$2344)</f>
        <v>19-Oct-1972</v>
      </c>
      <c r="N1073" s="13">
        <v>10493.95</v>
      </c>
      <c r="O1073" s="12" t="str">
        <v>tier - 3</v>
      </c>
      <c r="P1073" s="12" t="str">
        <v>tier - 1</v>
      </c>
      <c r="Q1073" s="12" t="str">
        <v>R1012</v>
      </c>
      <c r="R1073" s="12">
        <v>50</v>
      </c>
      <c r="S1073" s="12" t="str" cm="1">
        <f t="array" ref="S1073">_xlfn.IFS(R1073&lt;18,"Below 18",R1073&lt;=29,"Young Adults",R1073&lt;=44,"Adults",R1073&lt;=59,"Middle-Aged Adults",R1073&lt;=65,"Older Adults",R1073&gt;65,"Above 65")</f>
        <v>Middle-Aged Adults</v>
      </c>
    </row>
    <row r="1074" spans="2:19" ht="15.5" hidden="1" x14ac:dyDescent="0.35">
      <c r="B1074" s="11" t="s">
        <v>1298</v>
      </c>
      <c r="C1074" s="12" t="str">
        <f>VLOOKUP(B1074,'Customer Names'!A$2:D$2336,3,0)</f>
        <v xml:space="preserve">  Candice</v>
      </c>
      <c r="D1074" s="12" cm="1">
        <f t="array" ref="D1074:L1074">_xlfn.XLOOKUP(B1074,'Medical Examinations'!A$2:A$2336,'Medical Examinations'!B$2:J$2336)</f>
        <v>29.99</v>
      </c>
      <c r="E1074" s="12">
        <v>11.85</v>
      </c>
      <c r="F1074" s="12" t="str">
        <v>No</v>
      </c>
      <c r="G1074" s="12" t="str">
        <v>No</v>
      </c>
      <c r="H1074" s="12" t="str">
        <v>No</v>
      </c>
      <c r="I1074" s="12">
        <v>0</v>
      </c>
      <c r="J1074" s="12" t="str">
        <v>No</v>
      </c>
      <c r="K1074" s="12" t="str">
        <v>Overweight</v>
      </c>
      <c r="L1074" s="12" t="str">
        <v>Diabetes</v>
      </c>
      <c r="M1074" s="12" t="str" cm="1">
        <f t="array" ref="M1074:R1074">_xlfn.XLOOKUP(B1074,'Hospitalisation Details'!A$2:A$2344,'Hospitalisation Details'!E$2:J$2344)</f>
        <v>21-Aug-1978</v>
      </c>
      <c r="N1074" s="13">
        <v>10486.55</v>
      </c>
      <c r="O1074" s="12" t="str">
        <v>tier - 3</v>
      </c>
      <c r="P1074" s="12" t="str">
        <v>tier - 3</v>
      </c>
      <c r="Q1074" s="12" t="str">
        <v>R1025</v>
      </c>
      <c r="R1074" s="12">
        <v>44</v>
      </c>
      <c r="S1074" s="12" t="str" cm="1">
        <f t="array" ref="S1074">_xlfn.IFS(R1074&lt;18,"Below 18",R1074&lt;=29,"Young Adults",R1074&lt;=44,"Adults",R1074&lt;=59,"Middle-Aged Adults",R1074&lt;=65,"Older Adults",R1074&gt;65,"Above 65")</f>
        <v>Adults</v>
      </c>
    </row>
    <row r="1075" spans="2:19" ht="15.5" hidden="1" x14ac:dyDescent="0.35">
      <c r="B1075" s="11" t="s">
        <v>1297</v>
      </c>
      <c r="C1075" s="12" t="str">
        <f>VLOOKUP(B1075,'Customer Names'!A$2:D$2336,3,0)</f>
        <v xml:space="preserve">  Jennifer D</v>
      </c>
      <c r="D1075" s="12" cm="1">
        <f t="array" ref="D1075:L1075">_xlfn.XLOOKUP(B1075,'Medical Examinations'!A$2:A$2336,'Medical Examinations'!B$2:J$2336)</f>
        <v>36.380000000000003</v>
      </c>
      <c r="E1075" s="12">
        <v>5.98</v>
      </c>
      <c r="F1075" s="12" t="str">
        <v>No</v>
      </c>
      <c r="G1075" s="12" t="str">
        <v>No</v>
      </c>
      <c r="H1075" s="12" t="str">
        <v>No</v>
      </c>
      <c r="I1075" s="12">
        <v>1</v>
      </c>
      <c r="J1075" s="12" t="str">
        <v>No</v>
      </c>
      <c r="K1075" s="12" t="str">
        <v>Obesity</v>
      </c>
      <c r="L1075" s="12" t="str">
        <v>Pre-Diabetes</v>
      </c>
      <c r="M1075" s="12" t="str" cm="1">
        <f t="array" ref="M1075:R1075">_xlfn.XLOOKUP(B1075,'Hospitalisation Details'!A$2:A$2344,'Hospitalisation Details'!E$2:J$2344)</f>
        <v>28-Jun-1987</v>
      </c>
      <c r="N1075" s="13">
        <v>10464.83</v>
      </c>
      <c r="O1075" s="12" t="str">
        <v>tier - 3</v>
      </c>
      <c r="P1075" s="12" t="str">
        <v>tier - 1</v>
      </c>
      <c r="Q1075" s="12" t="str">
        <v>R1012</v>
      </c>
      <c r="R1075" s="12">
        <v>35</v>
      </c>
      <c r="S1075" s="12" t="str" cm="1">
        <f t="array" ref="S1075">_xlfn.IFS(R1075&lt;18,"Below 18",R1075&lt;=29,"Young Adults",R1075&lt;=44,"Adults",R1075&lt;=59,"Middle-Aged Adults",R1075&lt;=65,"Older Adults",R1075&gt;65,"Above 65")</f>
        <v>Adults</v>
      </c>
    </row>
    <row r="1076" spans="2:19" ht="15.5" hidden="1" x14ac:dyDescent="0.35">
      <c r="B1076" s="11" t="s">
        <v>1296</v>
      </c>
      <c r="C1076" s="12" t="str">
        <f>VLOOKUP(B1076,'Customer Names'!A$2:D$2336,3,0)</f>
        <v xml:space="preserve">  Eric</v>
      </c>
      <c r="D1076" s="12" cm="1">
        <f t="array" ref="D1076:L1076">_xlfn.XLOOKUP(B1076,'Medical Examinations'!A$2:A$2336,'Medical Examinations'!B$2:J$2336)</f>
        <v>31.16</v>
      </c>
      <c r="E1076" s="12">
        <v>4.26</v>
      </c>
      <c r="F1076" s="12" t="str">
        <v>yes</v>
      </c>
      <c r="G1076" s="12" t="str">
        <v>No</v>
      </c>
      <c r="H1076" s="12" t="str">
        <v>Yes</v>
      </c>
      <c r="I1076" s="12">
        <v>1</v>
      </c>
      <c r="J1076" s="12" t="str">
        <v>No</v>
      </c>
      <c r="K1076" s="12" t="str">
        <v>Normal Weight</v>
      </c>
      <c r="L1076" s="12" t="str">
        <v>Normal</v>
      </c>
      <c r="M1076" s="12" t="str" cm="1">
        <f t="array" ref="M1076:R1076">_xlfn.XLOOKUP(B1076,'Hospitalisation Details'!A$2:A$2344,'Hospitalisation Details'!E$2:J$2344)</f>
        <v>22-Sep-1969</v>
      </c>
      <c r="N1076" s="13">
        <v>10461.98</v>
      </c>
      <c r="O1076" s="12" t="str">
        <v>tier - 3</v>
      </c>
      <c r="P1076" s="12" t="str">
        <v>tier - 1</v>
      </c>
      <c r="Q1076" s="12" t="str">
        <v>R1012</v>
      </c>
      <c r="R1076" s="12">
        <v>53</v>
      </c>
      <c r="S1076" s="12" t="str" cm="1">
        <f t="array" ref="S1076">_xlfn.IFS(R1076&lt;18,"Below 18",R1076&lt;=29,"Young Adults",R1076&lt;=44,"Adults",R1076&lt;=59,"Middle-Aged Adults",R1076&lt;=65,"Older Adults",R1076&gt;65,"Above 65")</f>
        <v>Middle-Aged Adults</v>
      </c>
    </row>
    <row r="1077" spans="2:19" ht="15.5" hidden="1" x14ac:dyDescent="0.35">
      <c r="B1077" s="11" t="s">
        <v>1295</v>
      </c>
      <c r="C1077" s="12" t="str">
        <f>VLOOKUP(B1077,'Customer Names'!A$2:D$2336,3,0)</f>
        <v xml:space="preserve">  Bryan</v>
      </c>
      <c r="D1077" s="12" cm="1">
        <f t="array" ref="D1077:L1077">_xlfn.XLOOKUP(B1077,'Medical Examinations'!A$2:A$2336,'Medical Examinations'!B$2:J$2336)</f>
        <v>25.55</v>
      </c>
      <c r="E1077" s="12">
        <v>4.96</v>
      </c>
      <c r="F1077" s="12" t="str">
        <v>yes</v>
      </c>
      <c r="G1077" s="12" t="str">
        <v>No</v>
      </c>
      <c r="H1077" s="12" t="str">
        <v>No</v>
      </c>
      <c r="I1077" s="12">
        <v>1</v>
      </c>
      <c r="J1077" s="12" t="str">
        <v>No</v>
      </c>
      <c r="K1077" s="12" t="str">
        <v>Normal Weight</v>
      </c>
      <c r="L1077" s="12" t="str">
        <v>Normal</v>
      </c>
      <c r="M1077" s="12" t="str" cm="1">
        <f t="array" ref="M1077:R1077">_xlfn.XLOOKUP(B1077,'Hospitalisation Details'!A$2:A$2344,'Hospitalisation Details'!E$2:J$2344)</f>
        <v>27-Jul-1964</v>
      </c>
      <c r="N1077" s="13">
        <v>10459.19</v>
      </c>
      <c r="O1077" s="12" t="str">
        <v>tier - 3</v>
      </c>
      <c r="P1077" s="12" t="str">
        <v>tier - 1</v>
      </c>
      <c r="Q1077" s="12" t="str">
        <v>R1013</v>
      </c>
      <c r="R1077" s="12">
        <v>58</v>
      </c>
      <c r="S1077" s="12" t="str" cm="1">
        <f t="array" ref="S1077">_xlfn.IFS(R1077&lt;18,"Below 18",R1077&lt;=29,"Young Adults",R1077&lt;=44,"Adults",R1077&lt;=59,"Middle-Aged Adults",R1077&lt;=65,"Older Adults",R1077&gt;65,"Above 65")</f>
        <v>Middle-Aged Adults</v>
      </c>
    </row>
    <row r="1078" spans="2:19" ht="15.5" hidden="1" x14ac:dyDescent="0.35">
      <c r="B1078" s="11" t="s">
        <v>1294</v>
      </c>
      <c r="C1078" s="12" t="str">
        <f>VLOOKUP(B1078,'Customer Names'!A$2:D$2336,3,0)</f>
        <v xml:space="preserve">  Devon R</v>
      </c>
      <c r="D1078" s="12" cm="1">
        <f t="array" ref="D1078:L1078">_xlfn.XLOOKUP(B1078,'Medical Examinations'!A$2:A$2336,'Medical Examinations'!B$2:J$2336)</f>
        <v>28.77</v>
      </c>
      <c r="E1078" s="12">
        <v>4</v>
      </c>
      <c r="F1078" s="12" t="str">
        <v>yes</v>
      </c>
      <c r="G1078" s="12" t="str">
        <v>No</v>
      </c>
      <c r="H1078" s="12" t="str">
        <v>No</v>
      </c>
      <c r="I1078" s="12">
        <v>0</v>
      </c>
      <c r="J1078" s="12" t="str">
        <v>No</v>
      </c>
      <c r="K1078" s="12" t="str">
        <v>Normal Weight</v>
      </c>
      <c r="L1078" s="12" t="str">
        <v>Normal</v>
      </c>
      <c r="M1078" s="12" t="str" cm="1">
        <f t="array" ref="M1078:R1078">_xlfn.XLOOKUP(B1078,'Hospitalisation Details'!A$2:A$2344,'Hospitalisation Details'!E$2:J$2344)</f>
        <v>3-Aug-1976</v>
      </c>
      <c r="N1078" s="13">
        <v>10455.14</v>
      </c>
      <c r="O1078" s="12" t="str">
        <v>tier - 3</v>
      </c>
      <c r="P1078" s="12" t="str">
        <v>tier - 2</v>
      </c>
      <c r="Q1078" s="12" t="str">
        <v>R1021</v>
      </c>
      <c r="R1078" s="12">
        <v>46</v>
      </c>
      <c r="S1078" s="12" t="str" cm="1">
        <f t="array" ref="S1078">_xlfn.IFS(R1078&lt;18,"Below 18",R1078&lt;=29,"Young Adults",R1078&lt;=44,"Adults",R1078&lt;=59,"Middle-Aged Adults",R1078&lt;=65,"Older Adults",R1078&gt;65,"Above 65")</f>
        <v>Middle-Aged Adults</v>
      </c>
    </row>
    <row r="1079" spans="2:19" ht="15.5" hidden="1" x14ac:dyDescent="0.35">
      <c r="B1079" s="11" t="s">
        <v>1293</v>
      </c>
      <c r="C1079" s="12" t="str">
        <f>VLOOKUP(B1079,'Customer Names'!A$2:D$2336,3,0)</f>
        <v xml:space="preserve">  Elena</v>
      </c>
      <c r="D1079" s="12" cm="1">
        <f t="array" ref="D1079:L1079">_xlfn.XLOOKUP(B1079,'Medical Examinations'!A$2:A$2336,'Medical Examinations'!B$2:J$2336)</f>
        <v>23.14</v>
      </c>
      <c r="E1079" s="12">
        <v>4.1500000000000004</v>
      </c>
      <c r="F1079" s="12" t="str">
        <v>yes</v>
      </c>
      <c r="G1079" s="12" t="str">
        <v>No</v>
      </c>
      <c r="H1079" s="12" t="str">
        <v>No</v>
      </c>
      <c r="I1079" s="12">
        <v>1</v>
      </c>
      <c r="J1079" s="12" t="str">
        <v>No</v>
      </c>
      <c r="K1079" s="12" t="str">
        <v>Obesity</v>
      </c>
      <c r="L1079" s="12" t="str">
        <v>Normal</v>
      </c>
      <c r="M1079" s="12" t="str" cm="1">
        <f t="array" ref="M1079:R1079">_xlfn.XLOOKUP(B1079,'Hospitalisation Details'!A$2:A$2344,'Hospitalisation Details'!E$2:J$2344)</f>
        <v>14-Oct-1964</v>
      </c>
      <c r="N1079" s="13">
        <v>10455.1</v>
      </c>
      <c r="O1079" s="12" t="str">
        <v>tier - 3</v>
      </c>
      <c r="P1079" s="12" t="str">
        <v>tier - 1</v>
      </c>
      <c r="Q1079" s="12" t="str">
        <v>R1012</v>
      </c>
      <c r="R1079" s="12">
        <v>58</v>
      </c>
      <c r="S1079" s="12" t="str" cm="1">
        <f t="array" ref="S1079">_xlfn.IFS(R1079&lt;18,"Below 18",R1079&lt;=29,"Young Adults",R1079&lt;=44,"Adults",R1079&lt;=59,"Middle-Aged Adults",R1079&lt;=65,"Older Adults",R1079&gt;65,"Above 65")</f>
        <v>Middle-Aged Adults</v>
      </c>
    </row>
    <row r="1080" spans="2:19" ht="15.5" hidden="1" x14ac:dyDescent="0.35">
      <c r="B1080" s="11" t="s">
        <v>1292</v>
      </c>
      <c r="C1080" s="12" t="str">
        <f>VLOOKUP(B1080,'Customer Names'!A$2:D$2336,3,0)</f>
        <v xml:space="preserve">  Chris</v>
      </c>
      <c r="D1080" s="12" cm="1">
        <f t="array" ref="D1080:L1080">_xlfn.XLOOKUP(B1080,'Medical Examinations'!A$2:A$2336,'Medical Examinations'!B$2:J$2336)</f>
        <v>39.6</v>
      </c>
      <c r="E1080" s="12">
        <v>11.36</v>
      </c>
      <c r="F1080" s="12" t="str">
        <v>No</v>
      </c>
      <c r="G1080" s="12" t="str">
        <v>No</v>
      </c>
      <c r="H1080" s="12" t="str">
        <v>No</v>
      </c>
      <c r="I1080" s="12">
        <v>0</v>
      </c>
      <c r="J1080" s="12" t="str">
        <v>No</v>
      </c>
      <c r="K1080" s="12" t="str">
        <v>Overweight</v>
      </c>
      <c r="L1080" s="12" t="str">
        <v>Diabetes</v>
      </c>
      <c r="M1080" s="12" t="str" cm="1">
        <f t="array" ref="M1080:R1080">_xlfn.XLOOKUP(B1080,'Hospitalisation Details'!A$2:A$2344,'Hospitalisation Details'!E$2:J$2344)</f>
        <v>8-Nov-1968</v>
      </c>
      <c r="N1080" s="13">
        <v>10450.549999999999</v>
      </c>
      <c r="O1080" s="12" t="str">
        <v>tier - 3</v>
      </c>
      <c r="P1080" s="12" t="str">
        <v>tier - 1</v>
      </c>
      <c r="Q1080" s="12" t="str">
        <v>R1011</v>
      </c>
      <c r="R1080" s="12">
        <v>54</v>
      </c>
      <c r="S1080" s="12" t="str" cm="1">
        <f t="array" ref="S1080">_xlfn.IFS(R1080&lt;18,"Below 18",R1080&lt;=29,"Young Adults",R1080&lt;=44,"Adults",R1080&lt;=59,"Middle-Aged Adults",R1080&lt;=65,"Older Adults",R1080&gt;65,"Above 65")</f>
        <v>Middle-Aged Adults</v>
      </c>
    </row>
    <row r="1081" spans="2:19" ht="15.5" hidden="1" x14ac:dyDescent="0.35">
      <c r="B1081" s="11" t="s">
        <v>1291</v>
      </c>
      <c r="C1081" s="12" t="str">
        <f>VLOOKUP(B1081,'Customer Names'!A$2:D$2336,3,0)</f>
        <v xml:space="preserve">  Bert</v>
      </c>
      <c r="D1081" s="12" cm="1">
        <f t="array" ref="D1081:L1081">_xlfn.XLOOKUP(B1081,'Medical Examinations'!A$2:A$2336,'Medical Examinations'!B$2:J$2336)</f>
        <v>29.2</v>
      </c>
      <c r="E1081" s="12">
        <v>7.53</v>
      </c>
      <c r="F1081" s="12" t="str">
        <v>No</v>
      </c>
      <c r="G1081" s="12" t="str">
        <v>No</v>
      </c>
      <c r="H1081" s="12" t="str">
        <v>No</v>
      </c>
      <c r="I1081" s="12">
        <v>0</v>
      </c>
      <c r="J1081" s="12" t="str">
        <v>No</v>
      </c>
      <c r="K1081" s="12" t="str">
        <v>Overweight</v>
      </c>
      <c r="L1081" s="12" t="str">
        <v>Diabetes</v>
      </c>
      <c r="M1081" s="12" t="str" cm="1">
        <f t="array" ref="M1081:R1081">_xlfn.XLOOKUP(B1081,'Hospitalisation Details'!A$2:A$2344,'Hospitalisation Details'!E$2:J$2344)</f>
        <v>29-Aug-1968</v>
      </c>
      <c r="N1081" s="13">
        <v>10436.1</v>
      </c>
      <c r="O1081" s="12" t="str">
        <v>tier - 3</v>
      </c>
      <c r="P1081" s="12" t="str">
        <v>tier - 3</v>
      </c>
      <c r="Q1081" s="12" t="str">
        <v>R1011</v>
      </c>
      <c r="R1081" s="12">
        <v>54</v>
      </c>
      <c r="S1081" s="12" t="str" cm="1">
        <f t="array" ref="S1081">_xlfn.IFS(R1081&lt;18,"Below 18",R1081&lt;=29,"Young Adults",R1081&lt;=44,"Adults",R1081&lt;=59,"Middle-Aged Adults",R1081&lt;=65,"Older Adults",R1081&gt;65,"Above 65")</f>
        <v>Middle-Aged Adults</v>
      </c>
    </row>
    <row r="1082" spans="2:19" ht="15.5" hidden="1" x14ac:dyDescent="0.35">
      <c r="B1082" s="11" t="s">
        <v>1290</v>
      </c>
      <c r="C1082" s="12" t="str">
        <f>VLOOKUP(B1082,'Customer Names'!A$2:D$2336,3,0)</f>
        <v xml:space="preserve">  John P</v>
      </c>
      <c r="D1082" s="12" cm="1">
        <f t="array" ref="D1082:L1082">_xlfn.XLOOKUP(B1082,'Medical Examinations'!A$2:A$2336,'Medical Examinations'!B$2:J$2336)</f>
        <v>32.774999999999999</v>
      </c>
      <c r="E1082" s="12">
        <v>7.95</v>
      </c>
      <c r="F1082" s="12" t="str">
        <v>No</v>
      </c>
      <c r="G1082" s="12" t="str">
        <v>No</v>
      </c>
      <c r="H1082" s="12" t="str">
        <v>No</v>
      </c>
      <c r="I1082" s="12">
        <v>0</v>
      </c>
      <c r="J1082" s="12" t="str">
        <v>No</v>
      </c>
      <c r="K1082" s="12" t="str">
        <v>Overweight</v>
      </c>
      <c r="L1082" s="12" t="str">
        <v>Diabetes</v>
      </c>
      <c r="M1082" s="12" t="str" cm="1">
        <f t="array" ref="M1082:R1082">_xlfn.XLOOKUP(B1082,'Hospitalisation Details'!A$2:A$2344,'Hospitalisation Details'!E$2:J$2344)</f>
        <v>23-Aug-1968</v>
      </c>
      <c r="N1082" s="13">
        <v>10435.07</v>
      </c>
      <c r="O1082" s="12" t="str">
        <v>tier - 3</v>
      </c>
      <c r="P1082" s="12" t="str">
        <v>tier - 1</v>
      </c>
      <c r="Q1082" s="12" t="str">
        <v>R1016</v>
      </c>
      <c r="R1082" s="12">
        <v>54</v>
      </c>
      <c r="S1082" s="12" t="str" cm="1">
        <f t="array" ref="S1082">_xlfn.IFS(R1082&lt;18,"Below 18",R1082&lt;=29,"Young Adults",R1082&lt;=44,"Adults",R1082&lt;=59,"Middle-Aged Adults",R1082&lt;=65,"Older Adults",R1082&gt;65,"Above 65")</f>
        <v>Middle-Aged Adults</v>
      </c>
    </row>
    <row r="1083" spans="2:19" ht="15.5" hidden="1" x14ac:dyDescent="0.35">
      <c r="B1083" s="11" t="s">
        <v>1289</v>
      </c>
      <c r="C1083" s="12" t="str">
        <f>VLOOKUP(B1083,'Customer Names'!A$2:D$2336,3,0)</f>
        <v xml:space="preserve">  Daniel P</v>
      </c>
      <c r="D1083" s="12" cm="1">
        <f t="array" ref="D1083:L1083">_xlfn.XLOOKUP(B1083,'Medical Examinations'!A$2:A$2336,'Medical Examinations'!B$2:J$2336)</f>
        <v>24.035</v>
      </c>
      <c r="E1083" s="12">
        <v>8.5</v>
      </c>
      <c r="F1083" s="12" t="str">
        <v>No</v>
      </c>
      <c r="G1083" s="12" t="str">
        <v>No</v>
      </c>
      <c r="H1083" s="12" t="str">
        <v>No</v>
      </c>
      <c r="I1083" s="12">
        <v>0</v>
      </c>
      <c r="J1083" s="12" t="str">
        <v>No</v>
      </c>
      <c r="K1083" s="12" t="str">
        <v>Normal Weight</v>
      </c>
      <c r="L1083" s="12" t="str">
        <v>Diabetes</v>
      </c>
      <c r="M1083" s="12" t="str" cm="1">
        <f t="array" ref="M1083:R1083">_xlfn.XLOOKUP(B1083,'Hospitalisation Details'!A$2:A$2344,'Hospitalisation Details'!E$2:J$2344)</f>
        <v>27-Dec-1968</v>
      </c>
      <c r="N1083" s="13">
        <v>10422.92</v>
      </c>
      <c r="O1083" s="12" t="str">
        <v>tier - 3</v>
      </c>
      <c r="P1083" s="12" t="str">
        <v>tier - 1</v>
      </c>
      <c r="Q1083" s="12" t="str">
        <v>R1017</v>
      </c>
      <c r="R1083" s="12">
        <v>54</v>
      </c>
      <c r="S1083" s="12" t="str" cm="1">
        <f t="array" ref="S1083">_xlfn.IFS(R1083&lt;18,"Below 18",R1083&lt;=29,"Young Adults",R1083&lt;=44,"Adults",R1083&lt;=59,"Middle-Aged Adults",R1083&lt;=65,"Older Adults",R1083&gt;65,"Above 65")</f>
        <v>Middle-Aged Adults</v>
      </c>
    </row>
    <row r="1084" spans="2:19" ht="15.5" hidden="1" x14ac:dyDescent="0.35">
      <c r="B1084" s="11" t="s">
        <v>1288</v>
      </c>
      <c r="C1084" s="12" t="str">
        <f>VLOOKUP(B1084,'Customer Names'!A$2:D$2336,3,0)</f>
        <v xml:space="preserve">  Lisa K</v>
      </c>
      <c r="D1084" s="12" cm="1">
        <f t="array" ref="D1084:L1084">_xlfn.XLOOKUP(B1084,'Medical Examinations'!A$2:A$2336,'Medical Examinations'!B$2:J$2336)</f>
        <v>30.55</v>
      </c>
      <c r="E1084" s="12">
        <v>5.89</v>
      </c>
      <c r="F1084" s="12" t="str">
        <v>No</v>
      </c>
      <c r="G1084" s="12" t="str">
        <v>No</v>
      </c>
      <c r="H1084" s="12" t="str">
        <v>Yes</v>
      </c>
      <c r="I1084" s="12">
        <v>1</v>
      </c>
      <c r="J1084" s="12" t="str">
        <v>No</v>
      </c>
      <c r="K1084" s="12" t="str">
        <v>Underweight</v>
      </c>
      <c r="L1084" s="12" t="str">
        <v>Pre-Diabetes</v>
      </c>
      <c r="M1084" s="12" t="str" cm="1">
        <f t="array" ref="M1084:R1084">_xlfn.XLOOKUP(B1084,'Hospitalisation Details'!A$2:A$2344,'Hospitalisation Details'!E$2:J$2344)</f>
        <v>25-Nov-1979</v>
      </c>
      <c r="N1084" s="13">
        <v>10419.65</v>
      </c>
      <c r="O1084" s="12" t="str">
        <v>tier - 3</v>
      </c>
      <c r="P1084" s="12" t="str">
        <v>tier - 2</v>
      </c>
      <c r="Q1084" s="12" t="str">
        <v>R1025</v>
      </c>
      <c r="R1084" s="12">
        <v>43</v>
      </c>
      <c r="S1084" s="12" t="str" cm="1">
        <f t="array" ref="S1084">_xlfn.IFS(R1084&lt;18,"Below 18",R1084&lt;=29,"Young Adults",R1084&lt;=44,"Adults",R1084&lt;=59,"Middle-Aged Adults",R1084&lt;=65,"Older Adults",R1084&gt;65,"Above 65")</f>
        <v>Adults</v>
      </c>
    </row>
    <row r="1085" spans="2:19" ht="15.5" hidden="1" x14ac:dyDescent="0.35">
      <c r="B1085" s="11" t="s">
        <v>1287</v>
      </c>
      <c r="C1085" s="12" t="str">
        <f>VLOOKUP(B1085,'Customer Names'!A$2:D$2336,3,0)</f>
        <v xml:space="preserve">  Kristine</v>
      </c>
      <c r="D1085" s="12" cm="1">
        <f t="array" ref="D1085:L1085">_xlfn.XLOOKUP(B1085,'Medical Examinations'!A$2:A$2336,'Medical Examinations'!B$2:J$2336)</f>
        <v>28.81</v>
      </c>
      <c r="E1085" s="12">
        <v>8.76</v>
      </c>
      <c r="F1085" s="12" t="str">
        <v>No</v>
      </c>
      <c r="G1085" s="12" t="str">
        <v>No</v>
      </c>
      <c r="H1085" s="12" t="str">
        <v>No</v>
      </c>
      <c r="I1085" s="12">
        <v>2</v>
      </c>
      <c r="J1085" s="12" t="str">
        <v>No</v>
      </c>
      <c r="K1085" s="12" t="str">
        <v>Obesity</v>
      </c>
      <c r="L1085" s="12" t="str">
        <v>Diabetes</v>
      </c>
      <c r="M1085" s="12" t="str" cm="1">
        <f t="array" ref="M1085:R1085">_xlfn.XLOOKUP(B1085,'Hospitalisation Details'!A$2:A$2344,'Hospitalisation Details'!E$2:J$2344)</f>
        <v>11-Oct-1973</v>
      </c>
      <c r="N1085" s="13">
        <v>10419.59</v>
      </c>
      <c r="O1085" s="12" t="str">
        <v>tier - 3</v>
      </c>
      <c r="P1085" s="12" t="str">
        <v>tier - 2</v>
      </c>
      <c r="Q1085" s="12" t="str">
        <v>R1025</v>
      </c>
      <c r="R1085" s="12">
        <v>49</v>
      </c>
      <c r="S1085" s="12" t="str" cm="1">
        <f t="array" ref="S1085">_xlfn.IFS(R1085&lt;18,"Below 18",R1085&lt;=29,"Young Adults",R1085&lt;=44,"Adults",R1085&lt;=59,"Middle-Aged Adults",R1085&lt;=65,"Older Adults",R1085&gt;65,"Above 65")</f>
        <v>Middle-Aged Adults</v>
      </c>
    </row>
    <row r="1086" spans="2:19" ht="15.5" hidden="1" x14ac:dyDescent="0.35">
      <c r="B1086" s="11" t="s">
        <v>1286</v>
      </c>
      <c r="C1086" s="12" t="str">
        <f>VLOOKUP(B1086,'Customer Names'!A$2:D$2336,3,0)</f>
        <v xml:space="preserve">  Paul A</v>
      </c>
      <c r="D1086" s="12" cm="1">
        <f t="array" ref="D1086:L1086">_xlfn.XLOOKUP(B1086,'Medical Examinations'!A$2:A$2336,'Medical Examinations'!B$2:J$2336)</f>
        <v>31.66</v>
      </c>
      <c r="E1086" s="12">
        <v>4.1100000000000003</v>
      </c>
      <c r="F1086" s="12" t="str">
        <v>No</v>
      </c>
      <c r="G1086" s="12" t="str">
        <v>No</v>
      </c>
      <c r="H1086" s="12" t="str">
        <v>No</v>
      </c>
      <c r="I1086" s="12">
        <v>0</v>
      </c>
      <c r="J1086" s="12" t="str">
        <v>No</v>
      </c>
      <c r="K1086" s="12" t="str">
        <v>Overweight</v>
      </c>
      <c r="L1086" s="12" t="str">
        <v>Normal</v>
      </c>
      <c r="M1086" s="12" t="str" cm="1">
        <f t="array" ref="M1086:R1086">_xlfn.XLOOKUP(B1086,'Hospitalisation Details'!A$2:A$2344,'Hospitalisation Details'!E$2:J$2344)</f>
        <v>24-Oct-1980</v>
      </c>
      <c r="N1086" s="13">
        <v>10407.98</v>
      </c>
      <c r="O1086" s="12" t="str">
        <v>tier - 3</v>
      </c>
      <c r="P1086" s="12" t="str">
        <v>tier - 1</v>
      </c>
      <c r="Q1086" s="12" t="str">
        <v>R1021</v>
      </c>
      <c r="R1086" s="12">
        <v>42</v>
      </c>
      <c r="S1086" s="12" t="str" cm="1">
        <f t="array" ref="S1086">_xlfn.IFS(R1086&lt;18,"Below 18",R1086&lt;=29,"Young Adults",R1086&lt;=44,"Adults",R1086&lt;=59,"Middle-Aged Adults",R1086&lt;=65,"Older Adults",R1086&gt;65,"Above 65")</f>
        <v>Adults</v>
      </c>
    </row>
    <row r="1087" spans="2:19" ht="15.5" hidden="1" x14ac:dyDescent="0.35">
      <c r="B1087" s="11" t="s">
        <v>1285</v>
      </c>
      <c r="C1087" s="12" t="str">
        <f>VLOOKUP(B1087,'Customer Names'!A$2:D$2336,3,0)</f>
        <v xml:space="preserve">  Bryan</v>
      </c>
      <c r="D1087" s="12" cm="1">
        <f t="array" ref="D1087:L1087">_xlfn.XLOOKUP(B1087,'Medical Examinations'!A$2:A$2336,'Medical Examinations'!B$2:J$2336)</f>
        <v>28.215</v>
      </c>
      <c r="E1087" s="12">
        <v>7.56</v>
      </c>
      <c r="F1087" s="12" t="str">
        <v>yes</v>
      </c>
      <c r="G1087" s="12" t="str">
        <v>No</v>
      </c>
      <c r="H1087" s="12" t="str">
        <v>No</v>
      </c>
      <c r="I1087" s="12">
        <v>1</v>
      </c>
      <c r="J1087" s="12" t="str">
        <v>No</v>
      </c>
      <c r="K1087" s="12" t="str">
        <v>Underweight</v>
      </c>
      <c r="L1087" s="12" t="str">
        <v>Diabetes</v>
      </c>
      <c r="M1087" s="12" t="str" cm="1">
        <f t="array" ref="M1087:R1087">_xlfn.XLOOKUP(B1087,'Hospitalisation Details'!A$2:A$2344,'Hospitalisation Details'!E$2:J$2344)</f>
        <v>5-Jun-1975</v>
      </c>
      <c r="N1087" s="13">
        <v>10407.09</v>
      </c>
      <c r="O1087" s="12" t="str">
        <v>tier - 3</v>
      </c>
      <c r="P1087" s="12" t="str">
        <v>tier - 1</v>
      </c>
      <c r="Q1087" s="12" t="str">
        <v>R1015</v>
      </c>
      <c r="R1087" s="12">
        <v>48</v>
      </c>
      <c r="S1087" s="12" t="str" cm="1">
        <f t="array" ref="S1087">_xlfn.IFS(R1087&lt;18,"Below 18",R1087&lt;=29,"Young Adults",R1087&lt;=44,"Adults",R1087&lt;=59,"Middle-Aged Adults",R1087&lt;=65,"Older Adults",R1087&gt;65,"Above 65")</f>
        <v>Middle-Aged Adults</v>
      </c>
    </row>
    <row r="1088" spans="2:19" ht="15.5" hidden="1" x14ac:dyDescent="0.35">
      <c r="B1088" s="11" t="s">
        <v>1284</v>
      </c>
      <c r="C1088" s="12" t="str">
        <f>VLOOKUP(B1088,'Customer Names'!A$2:D$2336,3,0)</f>
        <v xml:space="preserve">  Chris</v>
      </c>
      <c r="D1088" s="12" cm="1">
        <f t="array" ref="D1088:L1088">_xlfn.XLOOKUP(B1088,'Medical Examinations'!A$2:A$2336,'Medical Examinations'!B$2:J$2336)</f>
        <v>26.12</v>
      </c>
      <c r="E1088" s="12">
        <v>4.17</v>
      </c>
      <c r="F1088" s="12" t="str">
        <v>yes</v>
      </c>
      <c r="G1088" s="12" t="str">
        <v>No</v>
      </c>
      <c r="H1088" s="12" t="str">
        <v>Yes</v>
      </c>
      <c r="I1088" s="12">
        <v>1</v>
      </c>
      <c r="J1088" s="12" t="str">
        <v>No</v>
      </c>
      <c r="K1088" s="12" t="str">
        <v>Obesity</v>
      </c>
      <c r="L1088" s="12" t="str">
        <v>Normal</v>
      </c>
      <c r="M1088" s="12" t="str" cm="1">
        <f t="array" ref="M1088:R1088">_xlfn.XLOOKUP(B1088,'Hospitalisation Details'!A$2:A$2344,'Hospitalisation Details'!E$2:J$2344)</f>
        <v>7-Jul-1969</v>
      </c>
      <c r="N1088" s="13">
        <v>10403.27</v>
      </c>
      <c r="O1088" s="12" t="str">
        <v>tier - 3</v>
      </c>
      <c r="P1088" s="12" t="str">
        <v>tier - 2</v>
      </c>
      <c r="Q1088" s="12" t="str">
        <v>R1020</v>
      </c>
      <c r="R1088" s="12">
        <v>53</v>
      </c>
      <c r="S1088" s="12" t="str" cm="1">
        <f t="array" ref="S1088">_xlfn.IFS(R1088&lt;18,"Below 18",R1088&lt;=29,"Young Adults",R1088&lt;=44,"Adults",R1088&lt;=59,"Middle-Aged Adults",R1088&lt;=65,"Older Adults",R1088&gt;65,"Above 65")</f>
        <v>Middle-Aged Adults</v>
      </c>
    </row>
    <row r="1089" spans="2:19" ht="15.5" hidden="1" x14ac:dyDescent="0.35">
      <c r="B1089" s="11" t="s">
        <v>1283</v>
      </c>
      <c r="C1089" s="12" t="str">
        <f>VLOOKUP(B1089,'Customer Names'!A$2:D$2336,3,0)</f>
        <v xml:space="preserve">  Milah B</v>
      </c>
      <c r="D1089" s="12" cm="1">
        <f t="array" ref="D1089:L1089">_xlfn.XLOOKUP(B1089,'Medical Examinations'!A$2:A$2336,'Medical Examinations'!B$2:J$2336)</f>
        <v>36.630000000000003</v>
      </c>
      <c r="E1089" s="12">
        <v>11.42</v>
      </c>
      <c r="F1089" s="12" t="str">
        <v>No</v>
      </c>
      <c r="G1089" s="12" t="str">
        <v>No</v>
      </c>
      <c r="H1089" s="12" t="str">
        <v>No</v>
      </c>
      <c r="I1089" s="12">
        <v>2</v>
      </c>
      <c r="J1089" s="12" t="str">
        <v>No</v>
      </c>
      <c r="K1089" s="12" t="str">
        <v>Obesity</v>
      </c>
      <c r="L1089" s="12" t="str">
        <v>Diabetes</v>
      </c>
      <c r="M1089" s="12" t="str" cm="1">
        <f t="array" ref="M1089:R1089">_xlfn.XLOOKUP(B1089,'Hospitalisation Details'!A$2:A$2344,'Hospitalisation Details'!E$2:J$2344)</f>
        <v>19-Sep-1973</v>
      </c>
      <c r="N1089" s="13">
        <v>10381.48</v>
      </c>
      <c r="O1089" s="12" t="str">
        <v>tier - 3</v>
      </c>
      <c r="P1089" s="12" t="str">
        <v>tier - 3</v>
      </c>
      <c r="Q1089" s="12" t="str">
        <v>R1013</v>
      </c>
      <c r="R1089" s="12">
        <v>49</v>
      </c>
      <c r="S1089" s="12" t="str" cm="1">
        <f t="array" ref="S1089">_xlfn.IFS(R1089&lt;18,"Below 18",R1089&lt;=29,"Young Adults",R1089&lt;=44,"Adults",R1089&lt;=59,"Middle-Aged Adults",R1089&lt;=65,"Older Adults",R1089&gt;65,"Above 65")</f>
        <v>Middle-Aged Adults</v>
      </c>
    </row>
    <row r="1090" spans="2:19" ht="15.5" hidden="1" x14ac:dyDescent="0.35">
      <c r="B1090" s="11" t="s">
        <v>1282</v>
      </c>
      <c r="C1090" s="12" t="str">
        <f>VLOOKUP(B1090,'Customer Names'!A$2:D$2336,3,0)</f>
        <v xml:space="preserve">  Annette M</v>
      </c>
      <c r="D1090" s="12" cm="1">
        <f t="array" ref="D1090:L1090">_xlfn.XLOOKUP(B1090,'Medical Examinations'!A$2:A$2336,'Medical Examinations'!B$2:J$2336)</f>
        <v>33.344999999999999</v>
      </c>
      <c r="E1090" s="12">
        <v>7.33</v>
      </c>
      <c r="F1090" s="12" t="str">
        <v>No</v>
      </c>
      <c r="G1090" s="12" t="str">
        <v>No</v>
      </c>
      <c r="H1090" s="12" t="str">
        <v>No</v>
      </c>
      <c r="I1090" s="12">
        <v>2</v>
      </c>
      <c r="J1090" s="12" t="str">
        <v>No</v>
      </c>
      <c r="K1090" s="12" t="str">
        <v>Obesity</v>
      </c>
      <c r="L1090" s="12" t="str">
        <v>Diabetes</v>
      </c>
      <c r="M1090" s="12" t="str" cm="1">
        <f t="array" ref="M1090:R1090">_xlfn.XLOOKUP(B1090,'Hospitalisation Details'!A$2:A$2344,'Hospitalisation Details'!E$2:J$2344)</f>
        <v>29-Sep-1973</v>
      </c>
      <c r="N1090" s="13">
        <v>10370.91</v>
      </c>
      <c r="O1090" s="12" t="str">
        <v>tier - 3</v>
      </c>
      <c r="P1090" s="12" t="str">
        <v>tier - 3</v>
      </c>
      <c r="Q1090" s="12" t="str">
        <v>R1024</v>
      </c>
      <c r="R1090" s="12">
        <v>49</v>
      </c>
      <c r="S1090" s="12" t="str" cm="1">
        <f t="array" ref="S1090">_xlfn.IFS(R1090&lt;18,"Below 18",R1090&lt;=29,"Young Adults",R1090&lt;=44,"Adults",R1090&lt;=59,"Middle-Aged Adults",R1090&lt;=65,"Older Adults",R1090&gt;65,"Above 65")</f>
        <v>Middle-Aged Adults</v>
      </c>
    </row>
    <row r="1091" spans="2:19" ht="15.5" hidden="1" x14ac:dyDescent="0.35">
      <c r="B1091" s="11" t="s">
        <v>1281</v>
      </c>
      <c r="C1091" s="12" t="str">
        <f>VLOOKUP(B1091,'Customer Names'!A$2:D$2336,3,0)</f>
        <v xml:space="preserve">  Yoko</v>
      </c>
      <c r="D1091" s="12" cm="1">
        <f t="array" ref="D1091:L1091">_xlfn.XLOOKUP(B1091,'Medical Examinations'!A$2:A$2336,'Medical Examinations'!B$2:J$2336)</f>
        <v>27.11</v>
      </c>
      <c r="E1091" s="12">
        <v>6.7</v>
      </c>
      <c r="F1091" s="12" t="str">
        <v>No</v>
      </c>
      <c r="G1091" s="12" t="str">
        <v>No</v>
      </c>
      <c r="H1091" s="12" t="str">
        <v>No</v>
      </c>
      <c r="I1091" s="12">
        <v>0</v>
      </c>
      <c r="J1091" s="12" t="str">
        <v>No</v>
      </c>
      <c r="K1091" s="12" t="str">
        <v>Obesity</v>
      </c>
      <c r="L1091" s="12" t="str">
        <v>Diabetes</v>
      </c>
      <c r="M1091" s="12" t="str" cm="1">
        <f t="array" ref="M1091:R1091">_xlfn.XLOOKUP(B1091,'Hospitalisation Details'!A$2:A$2344,'Hospitalisation Details'!E$2:J$2344)</f>
        <v>6-Sep-1971</v>
      </c>
      <c r="N1091" s="13">
        <v>10356.67</v>
      </c>
      <c r="O1091" s="12" t="str">
        <v>tier - 3</v>
      </c>
      <c r="P1091" s="12" t="str">
        <v>tier - 1</v>
      </c>
      <c r="Q1091" s="12" t="str">
        <v>R1025</v>
      </c>
      <c r="R1091" s="12">
        <v>51</v>
      </c>
      <c r="S1091" s="12" t="str" cm="1">
        <f t="array" ref="S1091">_xlfn.IFS(R1091&lt;18,"Below 18",R1091&lt;=29,"Young Adults",R1091&lt;=44,"Adults",R1091&lt;=59,"Middle-Aged Adults",R1091&lt;=65,"Older Adults",R1091&gt;65,"Above 65")</f>
        <v>Middle-Aged Adults</v>
      </c>
    </row>
    <row r="1092" spans="2:19" ht="15.5" hidden="1" x14ac:dyDescent="0.35">
      <c r="B1092" s="11" t="s">
        <v>1280</v>
      </c>
      <c r="C1092" s="12" t="str">
        <f>VLOOKUP(B1092,'Customer Names'!A$2:D$2336,3,0)</f>
        <v xml:space="preserve">  Laura</v>
      </c>
      <c r="D1092" s="12" cm="1">
        <f t="array" ref="D1092:L1092">_xlfn.XLOOKUP(B1092,'Medical Examinations'!A$2:A$2336,'Medical Examinations'!B$2:J$2336)</f>
        <v>26.6</v>
      </c>
      <c r="E1092" s="12">
        <v>5.27</v>
      </c>
      <c r="F1092" s="12" t="str">
        <v>yes</v>
      </c>
      <c r="G1092" s="12" t="str">
        <v>No</v>
      </c>
      <c r="H1092" s="12" t="str">
        <v>Yes</v>
      </c>
      <c r="I1092" s="12">
        <v>1</v>
      </c>
      <c r="J1092" s="12" t="str">
        <v>No</v>
      </c>
      <c r="K1092" s="12" t="str">
        <v>Obesity</v>
      </c>
      <c r="L1092" s="12" t="str">
        <v>Normal</v>
      </c>
      <c r="M1092" s="12" t="str" cm="1">
        <f t="array" ref="M1092:R1092">_xlfn.XLOOKUP(B1092,'Hospitalisation Details'!A$2:A$2344,'Hospitalisation Details'!E$2:J$2344)</f>
        <v>17-Jun-1969</v>
      </c>
      <c r="N1092" s="13">
        <v>10355.64</v>
      </c>
      <c r="O1092" s="12" t="str">
        <v>tier - 3</v>
      </c>
      <c r="P1092" s="12" t="str">
        <v>tier - 1</v>
      </c>
      <c r="Q1092" s="12" t="str">
        <v>R1012</v>
      </c>
      <c r="R1092" s="12">
        <v>53</v>
      </c>
      <c r="S1092" s="12" t="str" cm="1">
        <f t="array" ref="S1092">_xlfn.IFS(R1092&lt;18,"Below 18",R1092&lt;=29,"Young Adults",R1092&lt;=44,"Adults",R1092&lt;=59,"Middle-Aged Adults",R1092&lt;=65,"Older Adults",R1092&gt;65,"Above 65")</f>
        <v>Middle-Aged Adults</v>
      </c>
    </row>
    <row r="1093" spans="2:19" ht="15.5" hidden="1" x14ac:dyDescent="0.35">
      <c r="B1093" s="11" t="s">
        <v>1279</v>
      </c>
      <c r="C1093" s="12" t="str">
        <f>VLOOKUP(B1093,'Customer Names'!A$2:D$2336,3,0)</f>
        <v xml:space="preserve">  Tess A</v>
      </c>
      <c r="D1093" s="12" cm="1">
        <f t="array" ref="D1093:L1093">_xlfn.XLOOKUP(B1093,'Medical Examinations'!A$2:A$2336,'Medical Examinations'!B$2:J$2336)</f>
        <v>30.41</v>
      </c>
      <c r="E1093" s="12">
        <v>7.72</v>
      </c>
      <c r="F1093" s="12" t="str">
        <v>No</v>
      </c>
      <c r="G1093" s="12" t="str">
        <v>No</v>
      </c>
      <c r="H1093" s="12" t="str">
        <v>No</v>
      </c>
      <c r="I1093" s="12">
        <v>0</v>
      </c>
      <c r="J1093" s="12" t="str">
        <v>No</v>
      </c>
      <c r="K1093" s="12" t="str">
        <v>Obesity</v>
      </c>
      <c r="L1093" s="12" t="str">
        <v>Diabetes</v>
      </c>
      <c r="M1093" s="12" t="str" cm="1">
        <f t="array" ref="M1093:R1093">_xlfn.XLOOKUP(B1093,'Hospitalisation Details'!A$2:A$2344,'Hospitalisation Details'!E$2:J$2344)</f>
        <v>29-Sep-1974</v>
      </c>
      <c r="N1093" s="13">
        <v>10352.48</v>
      </c>
      <c r="O1093" s="12" t="str">
        <v>tier - 3</v>
      </c>
      <c r="P1093" s="12" t="str">
        <v>tier - 1</v>
      </c>
      <c r="Q1093" s="12" t="str">
        <v>R1012</v>
      </c>
      <c r="R1093" s="12">
        <v>48</v>
      </c>
      <c r="S1093" s="12" t="str" cm="1">
        <f t="array" ref="S1093">_xlfn.IFS(R1093&lt;18,"Below 18",R1093&lt;=29,"Young Adults",R1093&lt;=44,"Adults",R1093&lt;=59,"Middle-Aged Adults",R1093&lt;=65,"Older Adults",R1093&gt;65,"Above 65")</f>
        <v>Middle-Aged Adults</v>
      </c>
    </row>
    <row r="1094" spans="2:19" ht="15.5" hidden="1" x14ac:dyDescent="0.35">
      <c r="B1094" s="11" t="s">
        <v>1278</v>
      </c>
      <c r="C1094" s="12" t="str">
        <f>VLOOKUP(B1094,'Customer Names'!A$2:D$2336,3,0)</f>
        <v xml:space="preserve">  William G</v>
      </c>
      <c r="D1094" s="12" cm="1">
        <f t="array" ref="D1094:L1094">_xlfn.XLOOKUP(B1094,'Medical Examinations'!A$2:A$2336,'Medical Examinations'!B$2:J$2336)</f>
        <v>28.98</v>
      </c>
      <c r="E1094" s="12">
        <v>8.68</v>
      </c>
      <c r="F1094" s="12" t="str">
        <v>No</v>
      </c>
      <c r="G1094" s="12" t="str">
        <v>No</v>
      </c>
      <c r="H1094" s="12" t="str">
        <v>No</v>
      </c>
      <c r="I1094" s="12">
        <v>2</v>
      </c>
      <c r="J1094" s="12" t="str">
        <v>No</v>
      </c>
      <c r="K1094" s="12" t="str">
        <v>Overweight</v>
      </c>
      <c r="L1094" s="12" t="str">
        <v>Diabetes</v>
      </c>
      <c r="M1094" s="12" t="str" cm="1">
        <f t="array" ref="M1094:R1094">_xlfn.XLOOKUP(B1094,'Hospitalisation Details'!A$2:A$2344,'Hospitalisation Details'!E$2:J$2344)</f>
        <v>8-Aug-1973</v>
      </c>
      <c r="N1094" s="13">
        <v>10345.93</v>
      </c>
      <c r="O1094" s="12" t="str">
        <v>tier - 3</v>
      </c>
      <c r="P1094" s="12" t="str">
        <v>tier - 2</v>
      </c>
      <c r="Q1094" s="12" t="str">
        <v>R1021</v>
      </c>
      <c r="R1094" s="12">
        <v>49</v>
      </c>
      <c r="S1094" s="12" t="str" cm="1">
        <f t="array" ref="S1094">_xlfn.IFS(R1094&lt;18,"Below 18",R1094&lt;=29,"Young Adults",R1094&lt;=44,"Adults",R1094&lt;=59,"Middle-Aged Adults",R1094&lt;=65,"Older Adults",R1094&gt;65,"Above 65")</f>
        <v>Middle-Aged Adults</v>
      </c>
    </row>
    <row r="1095" spans="2:19" ht="15.5" hidden="1" x14ac:dyDescent="0.35">
      <c r="B1095" s="11" t="s">
        <v>1277</v>
      </c>
      <c r="C1095" s="12" t="str">
        <f>VLOOKUP(B1095,'Customer Names'!A$2:D$2336,3,0)</f>
        <v xml:space="preserve">  Paige</v>
      </c>
      <c r="D1095" s="12" cm="1">
        <f t="array" ref="D1095:L1095">_xlfn.XLOOKUP(B1095,'Medical Examinations'!A$2:A$2336,'Medical Examinations'!B$2:J$2336)</f>
        <v>31.24</v>
      </c>
      <c r="E1095" s="12">
        <v>9.8000000000000007</v>
      </c>
      <c r="F1095" s="12" t="str">
        <v>No</v>
      </c>
      <c r="G1095" s="12" t="str">
        <v>No</v>
      </c>
      <c r="H1095" s="12" t="str">
        <v>No</v>
      </c>
      <c r="I1095" s="12">
        <v>0</v>
      </c>
      <c r="J1095" s="12" t="str">
        <v>No</v>
      </c>
      <c r="K1095" s="12" t="str">
        <v>Normal Weight</v>
      </c>
      <c r="L1095" s="12" t="str">
        <v>Diabetes</v>
      </c>
      <c r="M1095" s="12" t="str" cm="1">
        <f t="array" ref="M1095:R1095">_xlfn.XLOOKUP(B1095,'Hospitalisation Details'!A$2:A$2344,'Hospitalisation Details'!E$2:J$2344)</f>
        <v>19-Jul-1968</v>
      </c>
      <c r="N1095" s="13">
        <v>10338.93</v>
      </c>
      <c r="O1095" s="12" t="str">
        <v>tier - 3</v>
      </c>
      <c r="P1095" s="12" t="str">
        <v>tier - 1</v>
      </c>
      <c r="Q1095" s="12" t="str">
        <v>R1013</v>
      </c>
      <c r="R1095" s="12">
        <v>54</v>
      </c>
      <c r="S1095" s="12" t="str" cm="1">
        <f t="array" ref="S1095">_xlfn.IFS(R1095&lt;18,"Below 18",R1095&lt;=29,"Young Adults",R1095&lt;=44,"Adults",R1095&lt;=59,"Middle-Aged Adults",R1095&lt;=65,"Older Adults",R1095&gt;65,"Above 65")</f>
        <v>Middle-Aged Adults</v>
      </c>
    </row>
    <row r="1096" spans="2:19" ht="15.5" hidden="1" x14ac:dyDescent="0.35">
      <c r="B1096" s="11" t="s">
        <v>1276</v>
      </c>
      <c r="C1096" s="12" t="str">
        <f>VLOOKUP(B1096,'Customer Names'!A$2:D$2336,3,0)</f>
        <v xml:space="preserve">  Matthew J</v>
      </c>
      <c r="D1096" s="12" cm="1">
        <f t="array" ref="D1096:L1096">_xlfn.XLOOKUP(B1096,'Medical Examinations'!A$2:A$2336,'Medical Examinations'!B$2:J$2336)</f>
        <v>31.54</v>
      </c>
      <c r="E1096" s="12">
        <v>4.4400000000000004</v>
      </c>
      <c r="F1096" s="12" t="str">
        <v>No</v>
      </c>
      <c r="G1096" s="12" t="str">
        <v>No</v>
      </c>
      <c r="H1096" s="12" t="str">
        <v>No</v>
      </c>
      <c r="I1096" s="12">
        <v>0</v>
      </c>
      <c r="J1096" s="12" t="str">
        <v>No</v>
      </c>
      <c r="K1096" s="12" t="str">
        <v>Obesity</v>
      </c>
      <c r="L1096" s="12" t="str">
        <v>Normal</v>
      </c>
      <c r="M1096" s="12" t="str" cm="1">
        <f t="array" ref="M1096:R1096">_xlfn.XLOOKUP(B1096,'Hospitalisation Details'!A$2:A$2344,'Hospitalisation Details'!E$2:J$2344)</f>
        <v>21-Jul-1982</v>
      </c>
      <c r="N1096" s="13">
        <v>10329.06</v>
      </c>
      <c r="O1096" s="12" t="str">
        <v>tier - 3</v>
      </c>
      <c r="P1096" s="12" t="str">
        <v>tier - 1</v>
      </c>
      <c r="Q1096" s="12" t="str">
        <v>R1021</v>
      </c>
      <c r="R1096" s="12">
        <v>40</v>
      </c>
      <c r="S1096" s="12" t="str" cm="1">
        <f t="array" ref="S1096">_xlfn.IFS(R1096&lt;18,"Below 18",R1096&lt;=29,"Young Adults",R1096&lt;=44,"Adults",R1096&lt;=59,"Middle-Aged Adults",R1096&lt;=65,"Older Adults",R1096&gt;65,"Above 65")</f>
        <v>Adults</v>
      </c>
    </row>
    <row r="1097" spans="2:19" ht="15.5" hidden="1" x14ac:dyDescent="0.35">
      <c r="B1097" s="11" t="s">
        <v>1275</v>
      </c>
      <c r="C1097" s="12" t="str">
        <f>VLOOKUP(B1097,'Customer Names'!A$2:D$2336,3,0)</f>
        <v xml:space="preserve">  Matthew</v>
      </c>
      <c r="D1097" s="12" cm="1">
        <f t="array" ref="D1097:L1097">_xlfn.XLOOKUP(B1097,'Medical Examinations'!A$2:A$2336,'Medical Examinations'!B$2:J$2336)</f>
        <v>38.6</v>
      </c>
      <c r="E1097" s="12">
        <v>7.19</v>
      </c>
      <c r="F1097" s="12" t="str">
        <v>yes</v>
      </c>
      <c r="G1097" s="12" t="str">
        <v>No</v>
      </c>
      <c r="H1097" s="12" t="str">
        <v>No</v>
      </c>
      <c r="I1097" s="12">
        <v>2</v>
      </c>
      <c r="J1097" s="12" t="str">
        <v>No</v>
      </c>
      <c r="K1097" s="12" t="str">
        <v>Obesity</v>
      </c>
      <c r="L1097" s="12" t="str">
        <v>Diabetes</v>
      </c>
      <c r="M1097" s="12" t="str" cm="1">
        <f t="array" ref="M1097:R1097">_xlfn.XLOOKUP(B1097,'Hospitalisation Details'!A$2:A$2344,'Hospitalisation Details'!E$2:J$2344)</f>
        <v>1-Dec-1970</v>
      </c>
      <c r="N1097" s="13">
        <v>10325.209999999999</v>
      </c>
      <c r="O1097" s="12" t="str">
        <v>tier - 3</v>
      </c>
      <c r="P1097" s="12" t="str">
        <v>tier - 3</v>
      </c>
      <c r="Q1097" s="12" t="str">
        <v>R1011</v>
      </c>
      <c r="R1097" s="12">
        <v>52</v>
      </c>
      <c r="S1097" s="12" t="str" cm="1">
        <f t="array" ref="S1097">_xlfn.IFS(R1097&lt;18,"Below 18",R1097&lt;=29,"Young Adults",R1097&lt;=44,"Adults",R1097&lt;=59,"Middle-Aged Adults",R1097&lt;=65,"Older Adults",R1097&gt;65,"Above 65")</f>
        <v>Middle-Aged Adults</v>
      </c>
    </row>
    <row r="1098" spans="2:19" ht="15.5" hidden="1" x14ac:dyDescent="0.35">
      <c r="B1098" s="11" t="s">
        <v>1274</v>
      </c>
      <c r="C1098" s="12" t="str">
        <f>VLOOKUP(B1098,'Customer Names'!A$2:D$2336,3,0)</f>
        <v xml:space="preserve">  Maria</v>
      </c>
      <c r="D1098" s="12" cm="1">
        <f t="array" ref="D1098:L1098">_xlfn.XLOOKUP(B1098,'Medical Examinations'!A$2:A$2336,'Medical Examinations'!B$2:J$2336)</f>
        <v>37.950000000000003</v>
      </c>
      <c r="E1098" s="12">
        <v>6.06</v>
      </c>
      <c r="F1098" s="12" t="str">
        <v>No</v>
      </c>
      <c r="G1098" s="12" t="str">
        <v>No</v>
      </c>
      <c r="H1098" s="12" t="str">
        <v>No</v>
      </c>
      <c r="I1098" s="12">
        <v>0</v>
      </c>
      <c r="J1098" s="12" t="str">
        <v>No</v>
      </c>
      <c r="K1098" s="12" t="str">
        <v>Obesity</v>
      </c>
      <c r="L1098" s="12" t="str">
        <v>Pre-Diabetes</v>
      </c>
      <c r="M1098" s="12" t="str" cm="1">
        <f t="array" ref="M1098:R1098">_xlfn.XLOOKUP(B1098,'Hospitalisation Details'!A$2:A$2344,'Hospitalisation Details'!E$2:J$2344)</f>
        <v>21-Aug-1991</v>
      </c>
      <c r="N1098" s="13">
        <v>10322.9</v>
      </c>
      <c r="O1098" s="12" t="str">
        <v>tier - 3</v>
      </c>
      <c r="P1098" s="12" t="str">
        <v>tier - 1</v>
      </c>
      <c r="Q1098" s="12" t="str">
        <v>R1026</v>
      </c>
      <c r="R1098" s="12">
        <v>31</v>
      </c>
      <c r="S1098" s="12" t="str" cm="1">
        <f t="array" ref="S1098">_xlfn.IFS(R1098&lt;18,"Below 18",R1098&lt;=29,"Young Adults",R1098&lt;=44,"Adults",R1098&lt;=59,"Middle-Aged Adults",R1098&lt;=65,"Older Adults",R1098&gt;65,"Above 65")</f>
        <v>Adults</v>
      </c>
    </row>
    <row r="1099" spans="2:19" ht="15.5" hidden="1" x14ac:dyDescent="0.35">
      <c r="B1099" s="11" t="s">
        <v>1273</v>
      </c>
      <c r="C1099" s="12" t="str">
        <f>VLOOKUP(B1099,'Customer Names'!A$2:D$2336,3,0)</f>
        <v xml:space="preserve">  Stephanie D</v>
      </c>
      <c r="D1099" s="12" cm="1">
        <f t="array" ref="D1099:L1099">_xlfn.XLOOKUP(B1099,'Medical Examinations'!A$2:A$2336,'Medical Examinations'!B$2:J$2336)</f>
        <v>38.97</v>
      </c>
      <c r="E1099" s="12">
        <v>5.12</v>
      </c>
      <c r="F1099" s="12" t="str">
        <v>No</v>
      </c>
      <c r="G1099" s="12" t="str">
        <v>No</v>
      </c>
      <c r="H1099" s="12" t="str">
        <v>No</v>
      </c>
      <c r="I1099" s="12">
        <v>0</v>
      </c>
      <c r="J1099" s="12" t="str">
        <v>No</v>
      </c>
      <c r="K1099" s="12" t="str">
        <v>Obesity</v>
      </c>
      <c r="L1099" s="12" t="str">
        <v>Normal</v>
      </c>
      <c r="M1099" s="12" t="str" cm="1">
        <f t="array" ref="M1099:R1099">_xlfn.XLOOKUP(B1099,'Hospitalisation Details'!A$2:A$2344,'Hospitalisation Details'!E$2:J$2344)</f>
        <v>17-Nov-1991</v>
      </c>
      <c r="N1099" s="13">
        <v>10315.91</v>
      </c>
      <c r="O1099" s="12" t="str">
        <v>tier - 3</v>
      </c>
      <c r="P1099" s="12" t="str">
        <v>tier - 2</v>
      </c>
      <c r="Q1099" s="12" t="str">
        <v>R1012</v>
      </c>
      <c r="R1099" s="12">
        <v>31</v>
      </c>
      <c r="S1099" s="12" t="str" cm="1">
        <f t="array" ref="S1099">_xlfn.IFS(R1099&lt;18,"Below 18",R1099&lt;=29,"Young Adults",R1099&lt;=44,"Adults",R1099&lt;=59,"Middle-Aged Adults",R1099&lt;=65,"Older Adults",R1099&gt;65,"Above 65")</f>
        <v>Adults</v>
      </c>
    </row>
    <row r="1100" spans="2:19" ht="15.5" hidden="1" x14ac:dyDescent="0.35">
      <c r="B1100" s="11" t="s">
        <v>1272</v>
      </c>
      <c r="C1100" s="12" t="str">
        <f>VLOOKUP(B1100,'Customer Names'!A$2:D$2336,3,0)</f>
        <v xml:space="preserve">  Tiffany</v>
      </c>
      <c r="D1100" s="12" cm="1">
        <f t="array" ref="D1100:L1100">_xlfn.XLOOKUP(B1100,'Medical Examinations'!A$2:A$2336,'Medical Examinations'!B$2:J$2336)</f>
        <v>21.2</v>
      </c>
      <c r="E1100" s="12">
        <v>10.72</v>
      </c>
      <c r="F1100" s="12" t="str">
        <v>No</v>
      </c>
      <c r="G1100" s="12" t="str">
        <v>No</v>
      </c>
      <c r="H1100" s="12" t="str">
        <v>No</v>
      </c>
      <c r="I1100" s="12">
        <v>0</v>
      </c>
      <c r="J1100" s="12" t="str">
        <v>No</v>
      </c>
      <c r="K1100" s="12" t="str">
        <v>Normal Weight</v>
      </c>
      <c r="L1100" s="12" t="str">
        <v>Diabetes</v>
      </c>
      <c r="M1100" s="12" t="str" cm="1">
        <f t="array" ref="M1100:R1100">_xlfn.XLOOKUP(B1100,'Hospitalisation Details'!A$2:A$2344,'Hospitalisation Details'!E$2:J$2344)</f>
        <v>12-Jul-1962</v>
      </c>
      <c r="N1100" s="13">
        <v>10310.780000000001</v>
      </c>
      <c r="O1100" s="12" t="str">
        <v>tier - 3</v>
      </c>
      <c r="P1100" s="12" t="str">
        <v>tier - 3</v>
      </c>
      <c r="Q1100" s="12" t="str">
        <v>R1012</v>
      </c>
      <c r="R1100" s="12">
        <v>60</v>
      </c>
      <c r="S1100" s="12" t="str" cm="1">
        <f t="array" ref="S1100">_xlfn.IFS(R1100&lt;18,"Below 18",R1100&lt;=29,"Young Adults",R1100&lt;=44,"Adults",R1100&lt;=59,"Middle-Aged Adults",R1100&lt;=65,"Older Adults",R1100&gt;65,"Above 65")</f>
        <v>Older Adults</v>
      </c>
    </row>
    <row r="1101" spans="2:19" ht="15.5" hidden="1" x14ac:dyDescent="0.35">
      <c r="B1101" s="11" t="s">
        <v>1271</v>
      </c>
      <c r="C1101" s="12" t="str">
        <f>VLOOKUP(B1101,'Customer Names'!A$2:D$2336,3,0)</f>
        <v xml:space="preserve">  Sara M</v>
      </c>
      <c r="D1101" s="12" cm="1">
        <f t="array" ref="D1101:L1101">_xlfn.XLOOKUP(B1101,'Medical Examinations'!A$2:A$2336,'Medical Examinations'!B$2:J$2336)</f>
        <v>23.96</v>
      </c>
      <c r="E1101" s="12">
        <v>9.58</v>
      </c>
      <c r="F1101" s="12" t="str">
        <v>yes</v>
      </c>
      <c r="G1101" s="12" t="str">
        <v>No</v>
      </c>
      <c r="H1101" s="12" t="str">
        <v>Yes</v>
      </c>
      <c r="I1101" s="12">
        <v>1</v>
      </c>
      <c r="J1101" s="12" t="str">
        <v>No</v>
      </c>
      <c r="K1101" s="12" t="str">
        <v>Obesity</v>
      </c>
      <c r="L1101" s="12" t="str">
        <v>Diabetes</v>
      </c>
      <c r="M1101" s="12" t="str" cm="1">
        <f t="array" ref="M1101:R1101">_xlfn.XLOOKUP(B1101,'Hospitalisation Details'!A$2:A$2344,'Hospitalisation Details'!E$2:J$2344)</f>
        <v>24-Sep-1963</v>
      </c>
      <c r="N1101" s="13">
        <v>10308.040000000001</v>
      </c>
      <c r="O1101" s="12" t="str">
        <v>tier - 3</v>
      </c>
      <c r="P1101" s="12" t="str">
        <v>tier - 1</v>
      </c>
      <c r="Q1101" s="12" t="str">
        <v>R1013</v>
      </c>
      <c r="R1101" s="12">
        <v>59</v>
      </c>
      <c r="S1101" s="12" t="str" cm="1">
        <f t="array" ref="S1101">_xlfn.IFS(R1101&lt;18,"Below 18",R1101&lt;=29,"Young Adults",R1101&lt;=44,"Adults",R1101&lt;=59,"Middle-Aged Adults",R1101&lt;=65,"Older Adults",R1101&gt;65,"Above 65")</f>
        <v>Middle-Aged Adults</v>
      </c>
    </row>
    <row r="1102" spans="2:19" ht="15.5" hidden="1" x14ac:dyDescent="0.35">
      <c r="B1102" s="11" t="s">
        <v>1270</v>
      </c>
      <c r="C1102" s="12" t="str">
        <f>VLOOKUP(B1102,'Customer Names'!A$2:D$2336,3,0)</f>
        <v xml:space="preserve">  Scott A</v>
      </c>
      <c r="D1102" s="12" cm="1">
        <f t="array" ref="D1102:L1102">_xlfn.XLOOKUP(B1102,'Medical Examinations'!A$2:A$2336,'Medical Examinations'!B$2:J$2336)</f>
        <v>35.93</v>
      </c>
      <c r="E1102" s="12">
        <v>6.4</v>
      </c>
      <c r="F1102" s="12" t="str">
        <v>yes</v>
      </c>
      <c r="G1102" s="12" t="str">
        <v>No</v>
      </c>
      <c r="H1102" s="12" t="str">
        <v>No</v>
      </c>
      <c r="I1102" s="12">
        <v>1</v>
      </c>
      <c r="J1102" s="12" t="str">
        <v>No</v>
      </c>
      <c r="K1102" s="12" t="str">
        <v>Normal Weight</v>
      </c>
      <c r="L1102" s="12" t="str">
        <v>Pre-Diabetes</v>
      </c>
      <c r="M1102" s="12" t="str" cm="1">
        <f t="array" ref="M1102:R1102">_xlfn.XLOOKUP(B1102,'Hospitalisation Details'!A$2:A$2344,'Hospitalisation Details'!E$2:J$2344)</f>
        <v>14-Sep-1988</v>
      </c>
      <c r="N1102" s="13">
        <v>10276.99</v>
      </c>
      <c r="O1102" s="12" t="str">
        <v>tier - 3</v>
      </c>
      <c r="P1102" s="12" t="str">
        <v>tier - 1</v>
      </c>
      <c r="Q1102" s="12" t="str">
        <v>R1021</v>
      </c>
      <c r="R1102" s="12">
        <v>34</v>
      </c>
      <c r="S1102" s="12" t="str" cm="1">
        <f t="array" ref="S1102">_xlfn.IFS(R1102&lt;18,"Below 18",R1102&lt;=29,"Young Adults",R1102&lt;=44,"Adults",R1102&lt;=59,"Middle-Aged Adults",R1102&lt;=65,"Older Adults",R1102&gt;65,"Above 65")</f>
        <v>Adults</v>
      </c>
    </row>
    <row r="1103" spans="2:19" ht="15.5" hidden="1" x14ac:dyDescent="0.35">
      <c r="B1103" s="11" t="s">
        <v>1269</v>
      </c>
      <c r="C1103" s="12" t="str">
        <f>VLOOKUP(B1103,'Customer Names'!A$2:D$2336,3,0)</f>
        <v xml:space="preserve">  Lauren</v>
      </c>
      <c r="D1103" s="12" cm="1">
        <f t="array" ref="D1103:L1103">_xlfn.XLOOKUP(B1103,'Medical Examinations'!A$2:A$2336,'Medical Examinations'!B$2:J$2336)</f>
        <v>26.11</v>
      </c>
      <c r="E1103" s="12">
        <v>6.8</v>
      </c>
      <c r="F1103" s="12" t="str">
        <v>yes</v>
      </c>
      <c r="G1103" s="12" t="str">
        <v>No</v>
      </c>
      <c r="H1103" s="12" t="str">
        <v>No</v>
      </c>
      <c r="I1103" s="12">
        <v>2</v>
      </c>
      <c r="J1103" s="12" t="str">
        <v>No</v>
      </c>
      <c r="K1103" s="12" t="str">
        <v>Obesity</v>
      </c>
      <c r="L1103" s="12" t="str">
        <v>Diabetes</v>
      </c>
      <c r="M1103" s="12" t="str" cm="1">
        <f t="array" ref="M1103:R1103">_xlfn.XLOOKUP(B1103,'Hospitalisation Details'!A$2:A$2344,'Hospitalisation Details'!E$2:J$2344)</f>
        <v>21-Jun-1970</v>
      </c>
      <c r="N1103" s="13">
        <v>10274.33</v>
      </c>
      <c r="O1103" s="12" t="str">
        <v>tier - 3</v>
      </c>
      <c r="P1103" s="12" t="str">
        <v>tier - 1</v>
      </c>
      <c r="Q1103" s="12" t="str">
        <v>R1024</v>
      </c>
      <c r="R1103" s="12">
        <v>52</v>
      </c>
      <c r="S1103" s="12" t="str" cm="1">
        <f t="array" ref="S1103">_xlfn.IFS(R1103&lt;18,"Below 18",R1103&lt;=29,"Young Adults",R1103&lt;=44,"Adults",R1103&lt;=59,"Middle-Aged Adults",R1103&lt;=65,"Older Adults",R1103&gt;65,"Above 65")</f>
        <v>Middle-Aged Adults</v>
      </c>
    </row>
    <row r="1104" spans="2:19" ht="15.5" hidden="1" x14ac:dyDescent="0.35">
      <c r="B1104" s="11" t="s">
        <v>1268</v>
      </c>
      <c r="C1104" s="12" t="str">
        <f>VLOOKUP(B1104,'Customer Names'!A$2:D$2336,3,0)</f>
        <v xml:space="preserve">  Scott</v>
      </c>
      <c r="D1104" s="12" cm="1">
        <f t="array" ref="D1104:L1104">_xlfn.XLOOKUP(B1104,'Medical Examinations'!A$2:A$2336,'Medical Examinations'!B$2:J$2336)</f>
        <v>32.299999999999997</v>
      </c>
      <c r="E1104" s="12">
        <v>9.48</v>
      </c>
      <c r="F1104" s="12" t="str">
        <v>No</v>
      </c>
      <c r="G1104" s="12" t="str">
        <v>No</v>
      </c>
      <c r="H1104" s="12" t="str">
        <v>No</v>
      </c>
      <c r="I1104" s="12">
        <v>2</v>
      </c>
      <c r="J1104" s="12" t="str">
        <v>No</v>
      </c>
      <c r="K1104" s="12" t="str">
        <v>Normal Weight</v>
      </c>
      <c r="L1104" s="12" t="str">
        <v>Diabetes</v>
      </c>
      <c r="M1104" s="12" t="str" cm="1">
        <f t="array" ref="M1104:R1104">_xlfn.XLOOKUP(B1104,'Hospitalisation Details'!A$2:A$2344,'Hospitalisation Details'!E$2:J$2344)</f>
        <v>27-Nov-1973</v>
      </c>
      <c r="N1104" s="13">
        <v>10269.459999999999</v>
      </c>
      <c r="O1104" s="12" t="str">
        <v>tier - 3</v>
      </c>
      <c r="P1104" s="12" t="str">
        <v>tier - 3</v>
      </c>
      <c r="Q1104" s="12" t="str">
        <v>R1012</v>
      </c>
      <c r="R1104" s="12">
        <v>49</v>
      </c>
      <c r="S1104" s="12" t="str" cm="1">
        <f t="array" ref="S1104">_xlfn.IFS(R1104&lt;18,"Below 18",R1104&lt;=29,"Young Adults",R1104&lt;=44,"Adults",R1104&lt;=59,"Middle-Aged Adults",R1104&lt;=65,"Older Adults",R1104&gt;65,"Above 65")</f>
        <v>Middle-Aged Adults</v>
      </c>
    </row>
    <row r="1105" spans="2:19" ht="15.5" hidden="1" x14ac:dyDescent="0.35">
      <c r="B1105" s="11" t="s">
        <v>1267</v>
      </c>
      <c r="C1105" s="12" t="str">
        <f>VLOOKUP(B1105,'Customer Names'!A$2:D$2336,3,0)</f>
        <v xml:space="preserve">  Brian A</v>
      </c>
      <c r="D1105" s="12" cm="1">
        <f t="array" ref="D1105:L1105">_xlfn.XLOOKUP(B1105,'Medical Examinations'!A$2:A$2336,'Medical Examinations'!B$2:J$2336)</f>
        <v>28.69</v>
      </c>
      <c r="E1105" s="12">
        <v>7.45</v>
      </c>
      <c r="F1105" s="12" t="str">
        <v>No</v>
      </c>
      <c r="G1105" s="12" t="str">
        <v>No</v>
      </c>
      <c r="H1105" s="12" t="str">
        <v>No</v>
      </c>
      <c r="I1105" s="12">
        <v>2</v>
      </c>
      <c r="J1105" s="12" t="str">
        <v>No</v>
      </c>
      <c r="K1105" s="12" t="str">
        <v>Overweight</v>
      </c>
      <c r="L1105" s="12" t="str">
        <v>Diabetes</v>
      </c>
      <c r="M1105" s="12" t="str" cm="1">
        <f t="array" ref="M1105:R1105">_xlfn.XLOOKUP(B1105,'Hospitalisation Details'!A$2:A$2344,'Hospitalisation Details'!E$2:J$2344)</f>
        <v>5-Sep-1973</v>
      </c>
      <c r="N1105" s="13">
        <v>10264.44</v>
      </c>
      <c r="O1105" s="12" t="str">
        <v>tier - 3</v>
      </c>
      <c r="P1105" s="12" t="str">
        <v>tier - 2</v>
      </c>
      <c r="Q1105" s="12" t="str">
        <v>R1012</v>
      </c>
      <c r="R1105" s="12">
        <v>49</v>
      </c>
      <c r="S1105" s="12" t="str" cm="1">
        <f t="array" ref="S1105">_xlfn.IFS(R1105&lt;18,"Below 18",R1105&lt;=29,"Young Adults",R1105&lt;=44,"Adults",R1105&lt;=59,"Middle-Aged Adults",R1105&lt;=65,"Older Adults",R1105&gt;65,"Above 65")</f>
        <v>Middle-Aged Adults</v>
      </c>
    </row>
    <row r="1106" spans="2:19" ht="15.5" hidden="1" x14ac:dyDescent="0.35">
      <c r="B1106" s="11" t="s">
        <v>1266</v>
      </c>
      <c r="C1106" s="12" t="str">
        <f>VLOOKUP(B1106,'Customer Names'!A$2:D$2336,3,0)</f>
        <v xml:space="preserve">  Kaitlin R</v>
      </c>
      <c r="D1106" s="12" cm="1">
        <f t="array" ref="D1106:L1106">_xlfn.XLOOKUP(B1106,'Medical Examinations'!A$2:A$2336,'Medical Examinations'!B$2:J$2336)</f>
        <v>31.28</v>
      </c>
      <c r="E1106" s="12">
        <v>6.94</v>
      </c>
      <c r="F1106" s="12" t="str">
        <v>yes</v>
      </c>
      <c r="G1106" s="12" t="str">
        <v>No</v>
      </c>
      <c r="H1106" s="12" t="str">
        <v>No</v>
      </c>
      <c r="I1106" s="12">
        <v>1</v>
      </c>
      <c r="J1106" s="12" t="str">
        <v>No</v>
      </c>
      <c r="K1106" s="12" t="str">
        <v>Overweight</v>
      </c>
      <c r="L1106" s="12" t="str">
        <v>Diabetes</v>
      </c>
      <c r="M1106" s="12" t="str" cm="1">
        <f t="array" ref="M1106:R1106">_xlfn.XLOOKUP(B1106,'Hospitalisation Details'!A$2:A$2344,'Hospitalisation Details'!E$2:J$2344)</f>
        <v>15-Aug-1975</v>
      </c>
      <c r="N1106" s="13">
        <v>10259.129999999999</v>
      </c>
      <c r="O1106" s="12" t="str">
        <v>tier - 3</v>
      </c>
      <c r="P1106" s="12" t="str">
        <v>tier - 2</v>
      </c>
      <c r="Q1106" s="12" t="str">
        <v>R1011</v>
      </c>
      <c r="R1106" s="12">
        <v>47</v>
      </c>
      <c r="S1106" s="12" t="str" cm="1">
        <f t="array" ref="S1106">_xlfn.IFS(R1106&lt;18,"Below 18",R1106&lt;=29,"Young Adults",R1106&lt;=44,"Adults",R1106&lt;=59,"Middle-Aged Adults",R1106&lt;=65,"Older Adults",R1106&gt;65,"Above 65")</f>
        <v>Middle-Aged Adults</v>
      </c>
    </row>
    <row r="1107" spans="2:19" ht="15.5" hidden="1" x14ac:dyDescent="0.35">
      <c r="B1107" s="11" t="s">
        <v>1265</v>
      </c>
      <c r="C1107" s="12" t="str">
        <f>VLOOKUP(B1107,'Customer Names'!A$2:D$2336,3,0)</f>
        <v xml:space="preserve">  Mohammad</v>
      </c>
      <c r="D1107" s="12" cm="1">
        <f t="array" ref="D1107:L1107">_xlfn.XLOOKUP(B1107,'Medical Examinations'!A$2:A$2336,'Medical Examinations'!B$2:J$2336)</f>
        <v>30.21</v>
      </c>
      <c r="E1107" s="12">
        <v>7.83</v>
      </c>
      <c r="F1107" s="12" t="str">
        <v>No</v>
      </c>
      <c r="G1107" s="12" t="str">
        <v>No</v>
      </c>
      <c r="H1107" s="12" t="str">
        <v>No</v>
      </c>
      <c r="I1107" s="12">
        <v>0</v>
      </c>
      <c r="J1107" s="12" t="str">
        <v>No</v>
      </c>
      <c r="K1107" s="12" t="str">
        <v>Obesity</v>
      </c>
      <c r="L1107" s="12" t="str">
        <v>Diabetes</v>
      </c>
      <c r="M1107" s="12" t="str" cm="1">
        <f t="array" ref="M1107:R1107">_xlfn.XLOOKUP(B1107,'Hospitalisation Details'!A$2:A$2344,'Hospitalisation Details'!E$2:J$2344)</f>
        <v>23-Sep-1968</v>
      </c>
      <c r="N1107" s="13">
        <v>10231.5</v>
      </c>
      <c r="O1107" s="12" t="str">
        <v>tier - 3</v>
      </c>
      <c r="P1107" s="12" t="str">
        <v>tier - 1</v>
      </c>
      <c r="Q1107" s="12" t="str">
        <v>R1012</v>
      </c>
      <c r="R1107" s="12">
        <v>54</v>
      </c>
      <c r="S1107" s="12" t="str" cm="1">
        <f t="array" ref="S1107">_xlfn.IFS(R1107&lt;18,"Below 18",R1107&lt;=29,"Young Adults",R1107&lt;=44,"Adults",R1107&lt;=59,"Middle-Aged Adults",R1107&lt;=65,"Older Adults",R1107&gt;65,"Above 65")</f>
        <v>Middle-Aged Adults</v>
      </c>
    </row>
    <row r="1108" spans="2:19" ht="15.5" hidden="1" x14ac:dyDescent="0.35">
      <c r="B1108" s="11" t="s">
        <v>1264</v>
      </c>
      <c r="C1108" s="12" t="str">
        <f>VLOOKUP(B1108,'Customer Names'!A$2:D$2336,3,0)</f>
        <v xml:space="preserve">  Charlie</v>
      </c>
      <c r="D1108" s="12" cm="1">
        <f t="array" ref="D1108:L1108">_xlfn.XLOOKUP(B1108,'Medical Examinations'!A$2:A$2336,'Medical Examinations'!B$2:J$2336)</f>
        <v>38.28</v>
      </c>
      <c r="E1108" s="12">
        <v>10.17</v>
      </c>
      <c r="F1108" s="12" t="str">
        <v>yes</v>
      </c>
      <c r="G1108" s="12" t="str">
        <v>No</v>
      </c>
      <c r="H1108" s="12" t="str">
        <v>No</v>
      </c>
      <c r="I1108" s="12">
        <v>0</v>
      </c>
      <c r="J1108" s="12" t="str">
        <v>No</v>
      </c>
      <c r="K1108" s="12" t="str">
        <v>Overweight</v>
      </c>
      <c r="L1108" s="12" t="str">
        <v>Diabetes</v>
      </c>
      <c r="M1108" s="12" t="str" cm="1">
        <f t="array" ref="M1108:R1108">_xlfn.XLOOKUP(B1108,'Hospitalisation Details'!A$2:A$2344,'Hospitalisation Details'!E$2:J$2344)</f>
        <v>28-Jun-1967</v>
      </c>
      <c r="N1108" s="13">
        <v>10226.280000000001</v>
      </c>
      <c r="O1108" s="12" t="str">
        <v>tier - 3</v>
      </c>
      <c r="P1108" s="12" t="str">
        <v>tier - 3</v>
      </c>
      <c r="Q1108" s="12" t="str">
        <v>R1013</v>
      </c>
      <c r="R1108" s="12">
        <v>55</v>
      </c>
      <c r="S1108" s="12" t="str" cm="1">
        <f t="array" ref="S1108">_xlfn.IFS(R1108&lt;18,"Below 18",R1108&lt;=29,"Young Adults",R1108&lt;=44,"Adults",R1108&lt;=59,"Middle-Aged Adults",R1108&lt;=65,"Older Adults",R1108&gt;65,"Above 65")</f>
        <v>Middle-Aged Adults</v>
      </c>
    </row>
    <row r="1109" spans="2:19" ht="15.5" hidden="1" x14ac:dyDescent="0.35">
      <c r="B1109" s="11" t="s">
        <v>1263</v>
      </c>
      <c r="C1109" s="12" t="str">
        <f>VLOOKUP(B1109,'Customer Names'!A$2:D$2336,3,0)</f>
        <v xml:space="preserve">  Brent</v>
      </c>
      <c r="D1109" s="12" cm="1">
        <f t="array" ref="D1109:L1109">_xlfn.XLOOKUP(B1109,'Medical Examinations'!A$2:A$2336,'Medical Examinations'!B$2:J$2336)</f>
        <v>29.9</v>
      </c>
      <c r="E1109" s="12">
        <v>8.9600000000000009</v>
      </c>
      <c r="F1109" s="12" t="str">
        <v>yes</v>
      </c>
      <c r="G1109" s="12" t="str">
        <v>No</v>
      </c>
      <c r="H1109" s="12" t="str">
        <v>No</v>
      </c>
      <c r="I1109" s="12">
        <v>0</v>
      </c>
      <c r="J1109" s="12" t="str">
        <v>No</v>
      </c>
      <c r="K1109" s="12" t="str">
        <v>Overweight</v>
      </c>
      <c r="L1109" s="12" t="str">
        <v>Diabetes</v>
      </c>
      <c r="M1109" s="12" t="str" cm="1">
        <f t="array" ref="M1109:R1109">_xlfn.XLOOKUP(B1109,'Hospitalisation Details'!A$2:A$2344,'Hospitalisation Details'!E$2:J$2344)</f>
        <v>26-Sep-1967</v>
      </c>
      <c r="N1109" s="13">
        <v>10214.64</v>
      </c>
      <c r="O1109" s="12" t="str">
        <v>tier - 3</v>
      </c>
      <c r="P1109" s="12" t="str">
        <v>tier - 2</v>
      </c>
      <c r="Q1109" s="12" t="str">
        <v>R1011</v>
      </c>
      <c r="R1109" s="12">
        <v>55</v>
      </c>
      <c r="S1109" s="12" t="str" cm="1">
        <f t="array" ref="S1109">_xlfn.IFS(R1109&lt;18,"Below 18",R1109&lt;=29,"Young Adults",R1109&lt;=44,"Adults",R1109&lt;=59,"Middle-Aged Adults",R1109&lt;=65,"Older Adults",R1109&gt;65,"Above 65")</f>
        <v>Middle-Aged Adults</v>
      </c>
    </row>
    <row r="1110" spans="2:19" ht="15.5" hidden="1" x14ac:dyDescent="0.35">
      <c r="B1110" s="11" t="s">
        <v>1262</v>
      </c>
      <c r="C1110" s="12" t="str">
        <f>VLOOKUP(B1110,'Customer Names'!A$2:D$2336,3,0)</f>
        <v xml:space="preserve">  Kelli M</v>
      </c>
      <c r="D1110" s="12" cm="1">
        <f t="array" ref="D1110:L1110">_xlfn.XLOOKUP(B1110,'Medical Examinations'!A$2:A$2336,'Medical Examinations'!B$2:J$2336)</f>
        <v>23.18</v>
      </c>
      <c r="E1110" s="12">
        <v>6.96</v>
      </c>
      <c r="F1110" s="12" t="str">
        <v>yes</v>
      </c>
      <c r="G1110" s="12" t="str">
        <v>No</v>
      </c>
      <c r="H1110" s="12" t="str">
        <v>No</v>
      </c>
      <c r="I1110" s="12">
        <v>2</v>
      </c>
      <c r="J1110" s="12" t="str">
        <v>No</v>
      </c>
      <c r="K1110" s="12" t="str">
        <v>Obesity</v>
      </c>
      <c r="L1110" s="12" t="str">
        <v>Diabetes</v>
      </c>
      <c r="M1110" s="12" t="str" cm="1">
        <f t="array" ref="M1110:R1110">_xlfn.XLOOKUP(B1110,'Hospitalisation Details'!A$2:A$2344,'Hospitalisation Details'!E$2:J$2344)</f>
        <v>24-Dec-1970</v>
      </c>
      <c r="N1110" s="13">
        <v>10197.77</v>
      </c>
      <c r="O1110" s="12" t="str">
        <v>tier - 3</v>
      </c>
      <c r="P1110" s="12" t="str">
        <v>tier - 1</v>
      </c>
      <c r="Q1110" s="12" t="str">
        <v>R1024</v>
      </c>
      <c r="R1110" s="12">
        <v>52</v>
      </c>
      <c r="S1110" s="12" t="str" cm="1">
        <f t="array" ref="S1110">_xlfn.IFS(R1110&lt;18,"Below 18",R1110&lt;=29,"Young Adults",R1110&lt;=44,"Adults",R1110&lt;=59,"Middle-Aged Adults",R1110&lt;=65,"Older Adults",R1110&gt;65,"Above 65")</f>
        <v>Middle-Aged Adults</v>
      </c>
    </row>
    <row r="1111" spans="2:19" ht="15.5" hidden="1" x14ac:dyDescent="0.35">
      <c r="B1111" s="11" t="s">
        <v>1261</v>
      </c>
      <c r="C1111" s="12" t="str">
        <f>VLOOKUP(B1111,'Customer Names'!A$2:D$2336,3,0)</f>
        <v xml:space="preserve">  Sheridan H</v>
      </c>
      <c r="D1111" s="12" cm="1">
        <f t="array" ref="D1111:L1111">_xlfn.XLOOKUP(B1111,'Medical Examinations'!A$2:A$2336,'Medical Examinations'!B$2:J$2336)</f>
        <v>33.020000000000003</v>
      </c>
      <c r="E1111" s="12">
        <v>5.07</v>
      </c>
      <c r="F1111" s="12" t="str">
        <v>yes</v>
      </c>
      <c r="G1111" s="12" t="str">
        <v>No</v>
      </c>
      <c r="H1111" s="12" t="str">
        <v>No</v>
      </c>
      <c r="I1111" s="12">
        <v>0</v>
      </c>
      <c r="J1111" s="12" t="str">
        <v>No</v>
      </c>
      <c r="K1111" s="12" t="str">
        <v>Obesity</v>
      </c>
      <c r="L1111" s="12" t="str">
        <v>Normal</v>
      </c>
      <c r="M1111" s="12" t="str" cm="1">
        <f t="array" ref="M1111:R1111">_xlfn.XLOOKUP(B1111,'Hospitalisation Details'!A$2:A$2344,'Hospitalisation Details'!E$2:J$2344)</f>
        <v>16-Oct-1985</v>
      </c>
      <c r="N1111" s="13">
        <v>10191.82</v>
      </c>
      <c r="O1111" s="12" t="str">
        <v>tier - 3</v>
      </c>
      <c r="P1111" s="12" t="str">
        <v>tier - 2</v>
      </c>
      <c r="Q1111" s="12" t="str">
        <v>R1026</v>
      </c>
      <c r="R1111" s="12">
        <v>37</v>
      </c>
      <c r="S1111" s="12" t="str" cm="1">
        <f t="array" ref="S1111">_xlfn.IFS(R1111&lt;18,"Below 18",R1111&lt;=29,"Young Adults",R1111&lt;=44,"Adults",R1111&lt;=59,"Middle-Aged Adults",R1111&lt;=65,"Older Adults",R1111&gt;65,"Above 65")</f>
        <v>Adults</v>
      </c>
    </row>
    <row r="1112" spans="2:19" ht="15.5" hidden="1" x14ac:dyDescent="0.35">
      <c r="B1112" s="11" t="s">
        <v>1260</v>
      </c>
      <c r="C1112" s="12" t="str">
        <f>VLOOKUP(B1112,'Customer Names'!A$2:D$2336,3,0)</f>
        <v xml:space="preserve">  Sarah M</v>
      </c>
      <c r="D1112" s="12" cm="1">
        <f t="array" ref="D1112:L1112">_xlfn.XLOOKUP(B1112,'Medical Examinations'!A$2:A$2336,'Medical Examinations'!B$2:J$2336)</f>
        <v>27.29</v>
      </c>
      <c r="E1112" s="12">
        <v>5.85</v>
      </c>
      <c r="F1112" s="12" t="str">
        <v>No</v>
      </c>
      <c r="G1112" s="12" t="str">
        <v>No</v>
      </c>
      <c r="H1112" s="12" t="str">
        <v>No</v>
      </c>
      <c r="I1112" s="12">
        <v>2</v>
      </c>
      <c r="J1112" s="12" t="str">
        <v>No</v>
      </c>
      <c r="K1112" s="12" t="str">
        <v>Normal Weight</v>
      </c>
      <c r="L1112" s="12" t="str">
        <v>Pre-Diabetes</v>
      </c>
      <c r="M1112" s="12" t="str" cm="1">
        <f t="array" ref="M1112:R1112">_xlfn.XLOOKUP(B1112,'Hospitalisation Details'!A$2:A$2344,'Hospitalisation Details'!E$2:J$2344)</f>
        <v>10-Jul-1972</v>
      </c>
      <c r="N1112" s="13">
        <v>10160.870000000001</v>
      </c>
      <c r="O1112" s="12" t="str">
        <v>tier - 3</v>
      </c>
      <c r="P1112" s="12" t="str">
        <v>tier - 3</v>
      </c>
      <c r="Q1112" s="12" t="str">
        <v>R1025</v>
      </c>
      <c r="R1112" s="12">
        <v>50</v>
      </c>
      <c r="S1112" s="12" t="str" cm="1">
        <f t="array" ref="S1112">_xlfn.IFS(R1112&lt;18,"Below 18",R1112&lt;=29,"Young Adults",R1112&lt;=44,"Adults",R1112&lt;=59,"Middle-Aged Adults",R1112&lt;=65,"Older Adults",R1112&gt;65,"Above 65")</f>
        <v>Middle-Aged Adults</v>
      </c>
    </row>
    <row r="1113" spans="2:19" ht="15.5" hidden="1" x14ac:dyDescent="0.35">
      <c r="B1113" s="11" t="s">
        <v>1259</v>
      </c>
      <c r="C1113" s="12" t="str">
        <f>VLOOKUP(B1113,'Customer Names'!A$2:D$2336,3,0)</f>
        <v xml:space="preserve">  Jennifer</v>
      </c>
      <c r="D1113" s="12" cm="1">
        <f t="array" ref="D1113:L1113">_xlfn.XLOOKUP(B1113,'Medical Examinations'!A$2:A$2336,'Medical Examinations'!B$2:J$2336)</f>
        <v>23.18</v>
      </c>
      <c r="E1113" s="12">
        <v>10.56</v>
      </c>
      <c r="F1113" s="12" t="str">
        <v>No</v>
      </c>
      <c r="G1113" s="12" t="str">
        <v>No</v>
      </c>
      <c r="H1113" s="12" t="str">
        <v>No</v>
      </c>
      <c r="I1113" s="12">
        <v>2</v>
      </c>
      <c r="J1113" s="12" t="str">
        <v>No</v>
      </c>
      <c r="K1113" s="12" t="str">
        <v>Obesity</v>
      </c>
      <c r="L1113" s="12" t="str">
        <v>Diabetes</v>
      </c>
      <c r="M1113" s="12" t="str" cm="1">
        <f t="array" ref="M1113:R1113">_xlfn.XLOOKUP(B1113,'Hospitalisation Details'!A$2:A$2344,'Hospitalisation Details'!E$2:J$2344)</f>
        <v>13-Oct-1973</v>
      </c>
      <c r="N1113" s="13">
        <v>10156.780000000001</v>
      </c>
      <c r="O1113" s="12" t="str">
        <v>tier - 3</v>
      </c>
      <c r="P1113" s="12" t="str">
        <v>tier - 2</v>
      </c>
      <c r="Q1113" s="12" t="str">
        <v>R1012</v>
      </c>
      <c r="R1113" s="12">
        <v>49</v>
      </c>
      <c r="S1113" s="12" t="str" cm="1">
        <f t="array" ref="S1113">_xlfn.IFS(R1113&lt;18,"Below 18",R1113&lt;=29,"Young Adults",R1113&lt;=44,"Adults",R1113&lt;=59,"Middle-Aged Adults",R1113&lt;=65,"Older Adults",R1113&gt;65,"Above 65")</f>
        <v>Middle-Aged Adults</v>
      </c>
    </row>
    <row r="1114" spans="2:19" ht="15.5" hidden="1" x14ac:dyDescent="0.35">
      <c r="B1114" s="11" t="s">
        <v>1258</v>
      </c>
      <c r="C1114" s="12" t="str">
        <f>VLOOKUP(B1114,'Customer Names'!A$2:D$2336,3,0)</f>
        <v xml:space="preserve">  Laura J</v>
      </c>
      <c r="D1114" s="12" cm="1">
        <f t="array" ref="D1114:L1114">_xlfn.XLOOKUP(B1114,'Medical Examinations'!A$2:A$2336,'Medical Examinations'!B$2:J$2336)</f>
        <v>32.659999999999997</v>
      </c>
      <c r="E1114" s="12">
        <v>8.92</v>
      </c>
      <c r="F1114" s="12" t="str">
        <v>yes</v>
      </c>
      <c r="G1114" s="12" t="str">
        <v>No</v>
      </c>
      <c r="H1114" s="12" t="str">
        <v>No</v>
      </c>
      <c r="I1114" s="12">
        <v>0</v>
      </c>
      <c r="J1114" s="12" t="str">
        <v>No</v>
      </c>
      <c r="K1114" s="12" t="str">
        <v>Underweight</v>
      </c>
      <c r="L1114" s="12" t="str">
        <v>Diabetes</v>
      </c>
      <c r="M1114" s="12" t="str" cm="1">
        <f t="array" ref="M1114:R1114">_xlfn.XLOOKUP(B1114,'Hospitalisation Details'!A$2:A$2344,'Hospitalisation Details'!E$2:J$2344)</f>
        <v>12-Jun-1981</v>
      </c>
      <c r="N1114" s="13">
        <v>10146.129999999999</v>
      </c>
      <c r="O1114" s="12" t="str">
        <v>tier - 3</v>
      </c>
      <c r="P1114" s="12" t="str">
        <v>tier - 1</v>
      </c>
      <c r="Q1114" s="12" t="str">
        <v>R1025</v>
      </c>
      <c r="R1114" s="12">
        <v>41</v>
      </c>
      <c r="S1114" s="12" t="str" cm="1">
        <f t="array" ref="S1114">_xlfn.IFS(R1114&lt;18,"Below 18",R1114&lt;=29,"Young Adults",R1114&lt;=44,"Adults",R1114&lt;=59,"Middle-Aged Adults",R1114&lt;=65,"Older Adults",R1114&gt;65,"Above 65")</f>
        <v>Adults</v>
      </c>
    </row>
    <row r="1115" spans="2:19" ht="15.5" hidden="1" x14ac:dyDescent="0.35">
      <c r="B1115" s="11" t="s">
        <v>1257</v>
      </c>
      <c r="C1115" s="12" t="str">
        <f>VLOOKUP(B1115,'Customer Names'!A$2:D$2336,3,0)</f>
        <v xml:space="preserve">  Thomas</v>
      </c>
      <c r="D1115" s="12" cm="1">
        <f t="array" ref="D1115:L1115">_xlfn.XLOOKUP(B1115,'Medical Examinations'!A$2:A$2336,'Medical Examinations'!B$2:J$2336)</f>
        <v>30.78</v>
      </c>
      <c r="E1115" s="12">
        <v>8.6300000000000008</v>
      </c>
      <c r="F1115" s="12" t="str">
        <v>No</v>
      </c>
      <c r="G1115" s="12" t="str">
        <v>No</v>
      </c>
      <c r="H1115" s="12" t="str">
        <v>No</v>
      </c>
      <c r="I1115" s="12">
        <v>0</v>
      </c>
      <c r="J1115" s="12" t="str">
        <v>No</v>
      </c>
      <c r="K1115" s="12" t="str">
        <v>Normal Weight</v>
      </c>
      <c r="L1115" s="12" t="str">
        <v>Diabetes</v>
      </c>
      <c r="M1115" s="12" t="str" cm="1">
        <f t="array" ref="M1115:R1115">_xlfn.XLOOKUP(B1115,'Hospitalisation Details'!A$2:A$2344,'Hospitalisation Details'!E$2:J$2344)</f>
        <v>30-Dec-1974</v>
      </c>
      <c r="N1115" s="13">
        <v>10141.14</v>
      </c>
      <c r="O1115" s="12" t="str">
        <v>tier - 3</v>
      </c>
      <c r="P1115" s="12" t="str">
        <v>tier - 1</v>
      </c>
      <c r="Q1115" s="12" t="str">
        <v>R1016</v>
      </c>
      <c r="R1115" s="12">
        <v>48</v>
      </c>
      <c r="S1115" s="12" t="str" cm="1">
        <f t="array" ref="S1115">_xlfn.IFS(R1115&lt;18,"Below 18",R1115&lt;=29,"Young Adults",R1115&lt;=44,"Adults",R1115&lt;=59,"Middle-Aged Adults",R1115&lt;=65,"Older Adults",R1115&gt;65,"Above 65")</f>
        <v>Middle-Aged Adults</v>
      </c>
    </row>
    <row r="1116" spans="2:19" ht="15.5" hidden="1" x14ac:dyDescent="0.35">
      <c r="B1116" s="11" t="s">
        <v>1256</v>
      </c>
      <c r="C1116" s="12" t="str">
        <f>VLOOKUP(B1116,'Customer Names'!A$2:D$2336,3,0)</f>
        <v xml:space="preserve">  Gisele</v>
      </c>
      <c r="D1116" s="12" cm="1">
        <f t="array" ref="D1116:L1116">_xlfn.XLOOKUP(B1116,'Medical Examinations'!A$2:A$2336,'Medical Examinations'!B$2:J$2336)</f>
        <v>47.2</v>
      </c>
      <c r="E1116" s="12">
        <v>6.29</v>
      </c>
      <c r="F1116" s="12" t="str">
        <v>yes</v>
      </c>
      <c r="G1116" s="12" t="str">
        <v>No</v>
      </c>
      <c r="H1116" s="12" t="str">
        <v>Yes</v>
      </c>
      <c r="I1116" s="12">
        <v>1</v>
      </c>
      <c r="J1116" s="12" t="str">
        <v>No</v>
      </c>
      <c r="K1116" s="12" t="str">
        <v>Normal Weight</v>
      </c>
      <c r="L1116" s="12" t="str">
        <v>Pre-Diabetes</v>
      </c>
      <c r="M1116" s="12" t="str" cm="1">
        <f t="array" ref="M1116:R1116">_xlfn.XLOOKUP(B1116,'Hospitalisation Details'!A$2:A$2344,'Hospitalisation Details'!E$2:J$2344)</f>
        <v>5-Sep-1997</v>
      </c>
      <c r="N1116" s="13">
        <v>10139.84</v>
      </c>
      <c r="O1116" s="12" t="str">
        <v>tier - 3</v>
      </c>
      <c r="P1116" s="12" t="str">
        <v>tier - 2</v>
      </c>
      <c r="Q1116" s="12" t="str">
        <v>R1012</v>
      </c>
      <c r="R1116" s="12">
        <v>25</v>
      </c>
      <c r="S1116" s="12" t="str" cm="1">
        <f t="array" ref="S1116">_xlfn.IFS(R1116&lt;18,"Below 18",R1116&lt;=29,"Young Adults",R1116&lt;=44,"Adults",R1116&lt;=59,"Middle-Aged Adults",R1116&lt;=65,"Older Adults",R1116&gt;65,"Above 65")</f>
        <v>Young Adults</v>
      </c>
    </row>
    <row r="1117" spans="2:19" ht="15.5" hidden="1" x14ac:dyDescent="0.35">
      <c r="B1117" s="11" t="s">
        <v>1255</v>
      </c>
      <c r="C1117" s="12" t="str">
        <f>VLOOKUP(B1117,'Customer Names'!A$2:D$2336,3,0)</f>
        <v xml:space="preserve">  Myra L</v>
      </c>
      <c r="D1117" s="12" cm="1">
        <f t="array" ref="D1117:L1117">_xlfn.XLOOKUP(B1117,'Medical Examinations'!A$2:A$2336,'Medical Examinations'!B$2:J$2336)</f>
        <v>31.6</v>
      </c>
      <c r="E1117" s="12">
        <v>5.75</v>
      </c>
      <c r="F1117" s="12" t="str">
        <v>No</v>
      </c>
      <c r="G1117" s="12" t="str">
        <v>No</v>
      </c>
      <c r="H1117" s="12" t="str">
        <v>No</v>
      </c>
      <c r="I1117" s="12">
        <v>2</v>
      </c>
      <c r="J1117" s="12" t="str">
        <v>No</v>
      </c>
      <c r="K1117" s="12" t="str">
        <v>Normal Weight</v>
      </c>
      <c r="L1117" s="12" t="str">
        <v>Pre-Diabetes</v>
      </c>
      <c r="M1117" s="12" t="str" cm="1">
        <f t="array" ref="M1117:R1117">_xlfn.XLOOKUP(B1117,'Hospitalisation Details'!A$2:A$2344,'Hospitalisation Details'!E$2:J$2344)</f>
        <v>16-Nov-1972</v>
      </c>
      <c r="N1117" s="13">
        <v>10118.42</v>
      </c>
      <c r="O1117" s="12" t="str">
        <v>tier - 3</v>
      </c>
      <c r="P1117" s="12" t="str">
        <v>tier - 3</v>
      </c>
      <c r="Q1117" s="12" t="str">
        <v>R1011</v>
      </c>
      <c r="R1117" s="12">
        <v>50</v>
      </c>
      <c r="S1117" s="12" t="str" cm="1">
        <f t="array" ref="S1117">_xlfn.IFS(R1117&lt;18,"Below 18",R1117&lt;=29,"Young Adults",R1117&lt;=44,"Adults",R1117&lt;=59,"Middle-Aged Adults",R1117&lt;=65,"Older Adults",R1117&gt;65,"Above 65")</f>
        <v>Middle-Aged Adults</v>
      </c>
    </row>
    <row r="1118" spans="2:19" ht="15.5" hidden="1" x14ac:dyDescent="0.35">
      <c r="B1118" s="11" t="s">
        <v>1254</v>
      </c>
      <c r="C1118" s="12" t="str">
        <f>VLOOKUP(B1118,'Customer Names'!A$2:D$2336,3,0)</f>
        <v xml:space="preserve">  Melissa M</v>
      </c>
      <c r="D1118" s="12" cm="1">
        <f t="array" ref="D1118:L1118">_xlfn.XLOOKUP(B1118,'Medical Examinations'!A$2:A$2336,'Medical Examinations'!B$2:J$2336)</f>
        <v>33.914999999999999</v>
      </c>
      <c r="E1118" s="12">
        <v>6.66</v>
      </c>
      <c r="F1118" s="12" t="str">
        <v>yes</v>
      </c>
      <c r="G1118" s="12" t="str">
        <v>No</v>
      </c>
      <c r="H1118" s="12" t="str">
        <v>No</v>
      </c>
      <c r="I1118" s="12">
        <v>1</v>
      </c>
      <c r="J1118" s="12" t="str">
        <v>No</v>
      </c>
      <c r="K1118" s="12" t="str">
        <v>Overweight</v>
      </c>
      <c r="L1118" s="12" t="str">
        <v>Diabetes</v>
      </c>
      <c r="M1118" s="12" t="str" cm="1">
        <f t="array" ref="M1118:R1118">_xlfn.XLOOKUP(B1118,'Hospitalisation Details'!A$2:A$2344,'Hospitalisation Details'!E$2:J$2344)</f>
        <v>2-Jul-1975</v>
      </c>
      <c r="N1118" s="13">
        <v>10115.01</v>
      </c>
      <c r="O1118" s="12" t="str">
        <v>tier - 3</v>
      </c>
      <c r="P1118" s="12" t="str">
        <v>tier - 3</v>
      </c>
      <c r="Q1118" s="12" t="str">
        <v>R1012</v>
      </c>
      <c r="R1118" s="12">
        <v>47</v>
      </c>
      <c r="S1118" s="12" t="str" cm="1">
        <f t="array" ref="S1118">_xlfn.IFS(R1118&lt;18,"Below 18",R1118&lt;=29,"Young Adults",R1118&lt;=44,"Adults",R1118&lt;=59,"Middle-Aged Adults",R1118&lt;=65,"Older Adults",R1118&gt;65,"Above 65")</f>
        <v>Middle-Aged Adults</v>
      </c>
    </row>
    <row r="1119" spans="2:19" ht="15.5" hidden="1" x14ac:dyDescent="0.35">
      <c r="B1119" s="11" t="s">
        <v>1253</v>
      </c>
      <c r="C1119" s="12" t="str">
        <f>VLOOKUP(B1119,'Customer Names'!A$2:D$2336,3,0)</f>
        <v xml:space="preserve">  Eleanor F</v>
      </c>
      <c r="D1119" s="12" cm="1">
        <f t="array" ref="D1119:L1119">_xlfn.XLOOKUP(B1119,'Medical Examinations'!A$2:A$2336,'Medical Examinations'!B$2:J$2336)</f>
        <v>23.54</v>
      </c>
      <c r="E1119" s="12">
        <v>5.0999999999999996</v>
      </c>
      <c r="F1119" s="12" t="str">
        <v>No</v>
      </c>
      <c r="G1119" s="12" t="str">
        <v>No</v>
      </c>
      <c r="H1119" s="12" t="str">
        <v>No</v>
      </c>
      <c r="I1119" s="12">
        <v>2</v>
      </c>
      <c r="J1119" s="12" t="str">
        <v>No</v>
      </c>
      <c r="K1119" s="12" t="str">
        <v>Normal Weight</v>
      </c>
      <c r="L1119" s="12" t="str">
        <v>Normal</v>
      </c>
      <c r="M1119" s="12" t="str" cm="1">
        <f t="array" ref="M1119:R1119">_xlfn.XLOOKUP(B1119,'Hospitalisation Details'!A$2:A$2344,'Hospitalisation Details'!E$2:J$2344)</f>
        <v>8-Aug-1972</v>
      </c>
      <c r="N1119" s="13">
        <v>10107.219999999999</v>
      </c>
      <c r="O1119" s="12" t="str">
        <v>tier - 3</v>
      </c>
      <c r="P1119" s="12" t="str">
        <v>tier - 1</v>
      </c>
      <c r="Q1119" s="12" t="str">
        <v>R1013</v>
      </c>
      <c r="R1119" s="12">
        <v>50</v>
      </c>
      <c r="S1119" s="12" t="str" cm="1">
        <f t="array" ref="S1119">_xlfn.IFS(R1119&lt;18,"Below 18",R1119&lt;=29,"Young Adults",R1119&lt;=44,"Adults",R1119&lt;=59,"Middle-Aged Adults",R1119&lt;=65,"Older Adults",R1119&gt;65,"Above 65")</f>
        <v>Middle-Aged Adults</v>
      </c>
    </row>
    <row r="1120" spans="2:19" ht="15.5" hidden="1" x14ac:dyDescent="0.35">
      <c r="B1120" s="11" t="s">
        <v>1252</v>
      </c>
      <c r="C1120" s="12" t="str">
        <f>VLOOKUP(B1120,'Customer Names'!A$2:D$2336,3,0)</f>
        <v xml:space="preserve">  Elizabeth</v>
      </c>
      <c r="D1120" s="12" cm="1">
        <f t="array" ref="D1120:L1120">_xlfn.XLOOKUP(B1120,'Medical Examinations'!A$2:A$2336,'Medical Examinations'!B$2:J$2336)</f>
        <v>27.074999999999999</v>
      </c>
      <c r="E1120" s="12">
        <v>4.41</v>
      </c>
      <c r="F1120" s="12" t="str">
        <v>No</v>
      </c>
      <c r="G1120" s="12" t="str">
        <v>No</v>
      </c>
      <c r="H1120" s="12" t="str">
        <v>No</v>
      </c>
      <c r="I1120" s="12">
        <v>2</v>
      </c>
      <c r="J1120" s="12" t="str">
        <v>No</v>
      </c>
      <c r="K1120" s="12" t="str">
        <v>Obesity</v>
      </c>
      <c r="L1120" s="12" t="str">
        <v>Normal</v>
      </c>
      <c r="M1120" s="12" t="str" cm="1">
        <f t="array" ref="M1120:R1120">_xlfn.XLOOKUP(B1120,'Hospitalisation Details'!A$2:A$2344,'Hospitalisation Details'!E$2:J$2344)</f>
        <v>19-Oct-1972</v>
      </c>
      <c r="N1120" s="13">
        <v>10106.129999999999</v>
      </c>
      <c r="O1120" s="12" t="str">
        <v>tier - 3</v>
      </c>
      <c r="P1120" s="12" t="str">
        <v>tier - 1</v>
      </c>
      <c r="Q1120" s="12" t="str">
        <v>R1024</v>
      </c>
      <c r="R1120" s="12">
        <v>50</v>
      </c>
      <c r="S1120" s="12" t="str" cm="1">
        <f t="array" ref="S1120">_xlfn.IFS(R1120&lt;18,"Below 18",R1120&lt;=29,"Young Adults",R1120&lt;=44,"Adults",R1120&lt;=59,"Middle-Aged Adults",R1120&lt;=65,"Older Adults",R1120&gt;65,"Above 65")</f>
        <v>Middle-Aged Adults</v>
      </c>
    </row>
    <row r="1121" spans="2:19" ht="15.5" hidden="1" x14ac:dyDescent="0.35">
      <c r="B1121" s="11" t="s">
        <v>1251</v>
      </c>
      <c r="C1121" s="12" t="str">
        <f>VLOOKUP(B1121,'Customer Names'!A$2:D$2336,3,0)</f>
        <v xml:space="preserve">  Kenneth</v>
      </c>
      <c r="D1121" s="12" cm="1">
        <f t="array" ref="D1121:L1121">_xlfn.XLOOKUP(B1121,'Medical Examinations'!A$2:A$2336,'Medical Examinations'!B$2:J$2336)</f>
        <v>25.8</v>
      </c>
      <c r="E1121" s="12">
        <v>5.52</v>
      </c>
      <c r="F1121" s="12" t="str">
        <v>yes</v>
      </c>
      <c r="G1121" s="12" t="str">
        <v>No</v>
      </c>
      <c r="H1121" s="12" t="str">
        <v>No</v>
      </c>
      <c r="I1121" s="12">
        <v>0</v>
      </c>
      <c r="J1121" s="12" t="str">
        <v>No</v>
      </c>
      <c r="K1121" s="12" t="str">
        <v>Underweight</v>
      </c>
      <c r="L1121" s="12" t="str">
        <v>Normal</v>
      </c>
      <c r="M1121" s="12" t="str" cm="1">
        <f t="array" ref="M1121:R1121">_xlfn.XLOOKUP(B1121,'Hospitalisation Details'!A$2:A$2344,'Hospitalisation Details'!E$2:J$2344)</f>
        <v>19-Dec-1976</v>
      </c>
      <c r="N1121" s="13">
        <v>10096.969999999999</v>
      </c>
      <c r="O1121" s="12" t="str">
        <v>tier - 3</v>
      </c>
      <c r="P1121" s="12" t="str">
        <v>tier - 2</v>
      </c>
      <c r="Q1121" s="12" t="str">
        <v>R1011</v>
      </c>
      <c r="R1121" s="12">
        <v>46</v>
      </c>
      <c r="S1121" s="12" t="str" cm="1">
        <f t="array" ref="S1121">_xlfn.IFS(R1121&lt;18,"Below 18",R1121&lt;=29,"Young Adults",R1121&lt;=44,"Adults",R1121&lt;=59,"Middle-Aged Adults",R1121&lt;=65,"Older Adults",R1121&gt;65,"Above 65")</f>
        <v>Middle-Aged Adults</v>
      </c>
    </row>
    <row r="1122" spans="2:19" ht="15.5" hidden="1" x14ac:dyDescent="0.35">
      <c r="B1122" s="11" t="s">
        <v>1250</v>
      </c>
      <c r="C1122" s="12" t="str">
        <f>VLOOKUP(B1122,'Customer Names'!A$2:D$2336,3,0)</f>
        <v xml:space="preserve">  Robert G</v>
      </c>
      <c r="D1122" s="12" cm="1">
        <f t="array" ref="D1122:L1122">_xlfn.XLOOKUP(B1122,'Medical Examinations'!A$2:A$2336,'Medical Examinations'!B$2:J$2336)</f>
        <v>36.1</v>
      </c>
      <c r="E1122" s="12">
        <v>4.62</v>
      </c>
      <c r="F1122" s="12" t="str">
        <v>yes</v>
      </c>
      <c r="G1122" s="12" t="str">
        <v>No</v>
      </c>
      <c r="H1122" s="12" t="str">
        <v>Yes</v>
      </c>
      <c r="I1122" s="12">
        <v>1</v>
      </c>
      <c r="J1122" s="12" t="str">
        <v>No</v>
      </c>
      <c r="K1122" s="12" t="str">
        <v>Overweight</v>
      </c>
      <c r="L1122" s="12" t="str">
        <v>Normal</v>
      </c>
      <c r="M1122" s="12" t="str" cm="1">
        <f t="array" ref="M1122:R1122">_xlfn.XLOOKUP(B1122,'Hospitalisation Details'!A$2:A$2344,'Hospitalisation Details'!E$2:J$2344)</f>
        <v>3-Jul-1969</v>
      </c>
      <c r="N1122" s="13">
        <v>10085.85</v>
      </c>
      <c r="O1122" s="12" t="str">
        <v>tier - 3</v>
      </c>
      <c r="P1122" s="12" t="str">
        <v>tier - 3</v>
      </c>
      <c r="Q1122" s="12" t="str">
        <v>R1011</v>
      </c>
      <c r="R1122" s="12">
        <v>53</v>
      </c>
      <c r="S1122" s="12" t="str" cm="1">
        <f t="array" ref="S1122">_xlfn.IFS(R1122&lt;18,"Below 18",R1122&lt;=29,"Young Adults",R1122&lt;=44,"Adults",R1122&lt;=59,"Middle-Aged Adults",R1122&lt;=65,"Older Adults",R1122&gt;65,"Above 65")</f>
        <v>Middle-Aged Adults</v>
      </c>
    </row>
    <row r="1123" spans="2:19" ht="15.5" hidden="1" x14ac:dyDescent="0.35">
      <c r="B1123" s="11" t="s">
        <v>1249</v>
      </c>
      <c r="C1123" s="12" t="str">
        <f>VLOOKUP(B1123,'Customer Names'!A$2:D$2336,3,0)</f>
        <v xml:space="preserve">  Thomas C</v>
      </c>
      <c r="D1123" s="12" cm="1">
        <f t="array" ref="D1123:L1123">_xlfn.XLOOKUP(B1123,'Medical Examinations'!A$2:A$2336,'Medical Examinations'!B$2:J$2336)</f>
        <v>30.495000000000001</v>
      </c>
      <c r="E1123" s="12">
        <v>5.74</v>
      </c>
      <c r="F1123" s="12" t="str">
        <v>yes</v>
      </c>
      <c r="G1123" s="12" t="str">
        <v>No</v>
      </c>
      <c r="H1123" s="12" t="str">
        <v>Yes</v>
      </c>
      <c r="I1123" s="12">
        <v>1</v>
      </c>
      <c r="J1123" s="12" t="str">
        <v>No</v>
      </c>
      <c r="K1123" s="12" t="str">
        <v>Obesity</v>
      </c>
      <c r="L1123" s="12" t="str">
        <v>Pre-Diabetes</v>
      </c>
      <c r="M1123" s="12" t="str" cm="1">
        <f t="array" ref="M1123:R1123">_xlfn.XLOOKUP(B1123,'Hospitalisation Details'!A$2:A$2344,'Hospitalisation Details'!E$2:J$2344)</f>
        <v>27-Oct-1969</v>
      </c>
      <c r="N1123" s="13">
        <v>10072.06</v>
      </c>
      <c r="O1123" s="12" t="str">
        <v>tier - 3</v>
      </c>
      <c r="P1123" s="12" t="str">
        <v>tier - 1</v>
      </c>
      <c r="Q1123" s="12" t="str">
        <v>R1017</v>
      </c>
      <c r="R1123" s="12">
        <v>53</v>
      </c>
      <c r="S1123" s="12" t="str" cm="1">
        <f t="array" ref="S1123">_xlfn.IFS(R1123&lt;18,"Below 18",R1123&lt;=29,"Young Adults",R1123&lt;=44,"Adults",R1123&lt;=59,"Middle-Aged Adults",R1123&lt;=65,"Older Adults",R1123&gt;65,"Above 65")</f>
        <v>Middle-Aged Adults</v>
      </c>
    </row>
    <row r="1124" spans="2:19" ht="15.5" hidden="1" x14ac:dyDescent="0.35">
      <c r="B1124" s="11" t="s">
        <v>1248</v>
      </c>
      <c r="C1124" s="12" t="str">
        <f>VLOOKUP(B1124,'Customer Names'!A$2:D$2336,3,0)</f>
        <v xml:space="preserve">  Matthew J</v>
      </c>
      <c r="D1124" s="12" cm="1">
        <f t="array" ref="D1124:L1124">_xlfn.XLOOKUP(B1124,'Medical Examinations'!A$2:A$2336,'Medical Examinations'!B$2:J$2336)</f>
        <v>21.4</v>
      </c>
      <c r="E1124" s="12">
        <v>6.3</v>
      </c>
      <c r="F1124" s="12" t="str">
        <v>yes</v>
      </c>
      <c r="G1124" s="12" t="str">
        <v>No</v>
      </c>
      <c r="H1124" s="12" t="str">
        <v>Yes</v>
      </c>
      <c r="I1124" s="12">
        <v>1</v>
      </c>
      <c r="J1124" s="12" t="str">
        <v>No</v>
      </c>
      <c r="K1124" s="12" t="str">
        <v>Underweight</v>
      </c>
      <c r="L1124" s="12" t="str">
        <v>Pre-Diabetes</v>
      </c>
      <c r="M1124" s="12" t="str" cm="1">
        <f t="array" ref="M1124:R1124">_xlfn.XLOOKUP(B1124,'Hospitalisation Details'!A$2:A$2344,'Hospitalisation Details'!E$2:J$2344)</f>
        <v>22-Aug-1969</v>
      </c>
      <c r="N1124" s="13">
        <v>10065.41</v>
      </c>
      <c r="O1124" s="12" t="str">
        <v>tier - 3</v>
      </c>
      <c r="P1124" s="12" t="str">
        <v>tier - 2</v>
      </c>
      <c r="Q1124" s="12" t="str">
        <v>R1011</v>
      </c>
      <c r="R1124" s="12">
        <v>53</v>
      </c>
      <c r="S1124" s="12" t="str" cm="1">
        <f t="array" ref="S1124">_xlfn.IFS(R1124&lt;18,"Below 18",R1124&lt;=29,"Young Adults",R1124&lt;=44,"Adults",R1124&lt;=59,"Middle-Aged Adults",R1124&lt;=65,"Older Adults",R1124&gt;65,"Above 65")</f>
        <v>Middle-Aged Adults</v>
      </c>
    </row>
    <row r="1125" spans="2:19" ht="15.5" hidden="1" x14ac:dyDescent="0.35">
      <c r="B1125" s="11" t="s">
        <v>1247</v>
      </c>
      <c r="C1125" s="12" t="str">
        <f>VLOOKUP(B1125,'Customer Names'!A$2:D$2336,3,0)</f>
        <v xml:space="preserve">  Mallory D</v>
      </c>
      <c r="D1125" s="12" cm="1">
        <f t="array" ref="D1125:L1125">_xlfn.XLOOKUP(B1125,'Medical Examinations'!A$2:A$2336,'Medical Examinations'!B$2:J$2336)</f>
        <v>32.299999999999997</v>
      </c>
      <c r="E1125" s="12">
        <v>10.27</v>
      </c>
      <c r="F1125" s="12" t="str">
        <v>No</v>
      </c>
      <c r="G1125" s="12" t="str">
        <v>No</v>
      </c>
      <c r="H1125" s="12" t="str">
        <v>No</v>
      </c>
      <c r="I1125" s="12">
        <v>0</v>
      </c>
      <c r="J1125" s="12" t="str">
        <v>No</v>
      </c>
      <c r="K1125" s="12" t="str">
        <v>Obesity</v>
      </c>
      <c r="L1125" s="12" t="str">
        <v>Diabetes</v>
      </c>
      <c r="M1125" s="12" t="str" cm="1">
        <f t="array" ref="M1125:R1125">_xlfn.XLOOKUP(B1125,'Hospitalisation Details'!A$2:A$2344,'Hospitalisation Details'!E$2:J$2344)</f>
        <v>30-Aug-1974</v>
      </c>
      <c r="N1125" s="13">
        <v>10043.25</v>
      </c>
      <c r="O1125" s="12" t="str">
        <v>tier - 3</v>
      </c>
      <c r="P1125" s="12" t="str">
        <v>tier - 2</v>
      </c>
      <c r="Q1125" s="12" t="str">
        <v>R1024</v>
      </c>
      <c r="R1125" s="12">
        <v>48</v>
      </c>
      <c r="S1125" s="12" t="str" cm="1">
        <f t="array" ref="S1125">_xlfn.IFS(R1125&lt;18,"Below 18",R1125&lt;=29,"Young Adults",R1125&lt;=44,"Adults",R1125&lt;=59,"Middle-Aged Adults",R1125&lt;=65,"Older Adults",R1125&gt;65,"Above 65")</f>
        <v>Middle-Aged Adults</v>
      </c>
    </row>
    <row r="1126" spans="2:19" ht="15.5" hidden="1" x14ac:dyDescent="0.35">
      <c r="B1126" s="11" t="s">
        <v>1246</v>
      </c>
      <c r="C1126" s="12" t="str">
        <f>VLOOKUP(B1126,'Customer Names'!A$2:D$2336,3,0)</f>
        <v xml:space="preserve">  Christopher D</v>
      </c>
      <c r="D1126" s="12" cm="1">
        <f t="array" ref="D1126:L1126">_xlfn.XLOOKUP(B1126,'Medical Examinations'!A$2:A$2336,'Medical Examinations'!B$2:J$2336)</f>
        <v>29.78</v>
      </c>
      <c r="E1126" s="12">
        <v>5.85</v>
      </c>
      <c r="F1126" s="12" t="str">
        <v>No</v>
      </c>
      <c r="G1126" s="12" t="str">
        <v>No</v>
      </c>
      <c r="H1126" s="12" t="str">
        <v>Yes</v>
      </c>
      <c r="I1126" s="12">
        <v>1</v>
      </c>
      <c r="J1126" s="12" t="str">
        <v>No</v>
      </c>
      <c r="K1126" s="12" t="str">
        <v>Obesity</v>
      </c>
      <c r="L1126" s="12" t="str">
        <v>Pre-Diabetes</v>
      </c>
      <c r="M1126" s="12" t="str" cm="1">
        <f t="array" ref="M1126:R1126">_xlfn.XLOOKUP(B1126,'Hospitalisation Details'!A$2:A$2344,'Hospitalisation Details'!E$2:J$2344)</f>
        <v>28-Dec-1979</v>
      </c>
      <c r="N1126" s="13">
        <v>10027.15</v>
      </c>
      <c r="O1126" s="12" t="str">
        <v>tier - 3</v>
      </c>
      <c r="P1126" s="12" t="str">
        <v>tier - 1</v>
      </c>
      <c r="Q1126" s="12" t="str">
        <v>R1021</v>
      </c>
      <c r="R1126" s="12">
        <v>43</v>
      </c>
      <c r="S1126" s="12" t="str" cm="1">
        <f t="array" ref="S1126">_xlfn.IFS(R1126&lt;18,"Below 18",R1126&lt;=29,"Young Adults",R1126&lt;=44,"Adults",R1126&lt;=59,"Middle-Aged Adults",R1126&lt;=65,"Older Adults",R1126&gt;65,"Above 65")</f>
        <v>Adults</v>
      </c>
    </row>
    <row r="1127" spans="2:19" ht="15.5" hidden="1" x14ac:dyDescent="0.35">
      <c r="B1127" s="11" t="s">
        <v>1245</v>
      </c>
      <c r="C1127" s="12" t="str">
        <f>VLOOKUP(B1127,'Customer Names'!A$2:D$2336,3,0)</f>
        <v xml:space="preserve">  Jamie</v>
      </c>
      <c r="D1127" s="12" cm="1">
        <f t="array" ref="D1127:L1127">_xlfn.XLOOKUP(B1127,'Medical Examinations'!A$2:A$2336,'Medical Examinations'!B$2:J$2336)</f>
        <v>34.76</v>
      </c>
      <c r="E1127" s="12">
        <v>5.92</v>
      </c>
      <c r="F1127" s="12" t="str">
        <v>yes</v>
      </c>
      <c r="G1127" s="12" t="str">
        <v>No</v>
      </c>
      <c r="H1127" s="12" t="str">
        <v>No</v>
      </c>
      <c r="I1127" s="12">
        <v>1</v>
      </c>
      <c r="J1127" s="12" t="str">
        <v>No</v>
      </c>
      <c r="K1127" s="12" t="str">
        <v>Obesity</v>
      </c>
      <c r="L1127" s="12" t="str">
        <v>Pre-Diabetes</v>
      </c>
      <c r="M1127" s="12" t="str" cm="1">
        <f t="array" ref="M1127:R1127">_xlfn.XLOOKUP(B1127,'Hospitalisation Details'!A$2:A$2344,'Hospitalisation Details'!E$2:J$2344)</f>
        <v>3-Jul-1988</v>
      </c>
      <c r="N1127" s="13">
        <v>10011.44</v>
      </c>
      <c r="O1127" s="12" t="str">
        <v>tier - 3</v>
      </c>
      <c r="P1127" s="12" t="str">
        <v>tier - 3</v>
      </c>
      <c r="Q1127" s="12" t="str">
        <v>R1026</v>
      </c>
      <c r="R1127" s="12">
        <v>34</v>
      </c>
      <c r="S1127" s="12" t="str" cm="1">
        <f t="array" ref="S1127">_xlfn.IFS(R1127&lt;18,"Below 18",R1127&lt;=29,"Young Adults",R1127&lt;=44,"Adults",R1127&lt;=59,"Middle-Aged Adults",R1127&lt;=65,"Older Adults",R1127&gt;65,"Above 65")</f>
        <v>Adults</v>
      </c>
    </row>
    <row r="1128" spans="2:19" ht="15.5" hidden="1" x14ac:dyDescent="0.35">
      <c r="B1128" s="11" t="s">
        <v>1244</v>
      </c>
      <c r="C1128" s="12" t="str">
        <f>VLOOKUP(B1128,'Customer Names'!A$2:D$2336,3,0)</f>
        <v xml:space="preserve">  Ariell</v>
      </c>
      <c r="D1128" s="12" cm="1">
        <f t="array" ref="D1128:L1128">_xlfn.XLOOKUP(B1128,'Medical Examinations'!A$2:A$2336,'Medical Examinations'!B$2:J$2336)</f>
        <v>18.335000000000001</v>
      </c>
      <c r="E1128" s="12">
        <v>10.01</v>
      </c>
      <c r="F1128" s="12" t="str">
        <v>yes</v>
      </c>
      <c r="G1128" s="12" t="str">
        <v>No</v>
      </c>
      <c r="H1128" s="12" t="str">
        <v>No</v>
      </c>
      <c r="I1128" s="12">
        <v>2</v>
      </c>
      <c r="J1128" s="12" t="str">
        <v>No</v>
      </c>
      <c r="K1128" s="12" t="str">
        <v>Obesity</v>
      </c>
      <c r="L1128" s="12" t="str">
        <v>Diabetes</v>
      </c>
      <c r="M1128" s="12" t="str" cm="1">
        <f t="array" ref="M1128:R1128">_xlfn.XLOOKUP(B1128,'Hospitalisation Details'!A$2:A$2344,'Hospitalisation Details'!E$2:J$2344)</f>
        <v>11-Aug-1970</v>
      </c>
      <c r="N1128" s="13">
        <v>9991.0400000000009</v>
      </c>
      <c r="O1128" s="12" t="str">
        <v>tier - 2</v>
      </c>
      <c r="P1128" s="12" t="str">
        <v>tier - 3</v>
      </c>
      <c r="Q1128" s="12" t="str">
        <v>R1012</v>
      </c>
      <c r="R1128" s="12">
        <v>52</v>
      </c>
      <c r="S1128" s="12" t="str" cm="1">
        <f t="array" ref="S1128">_xlfn.IFS(R1128&lt;18,"Below 18",R1128&lt;=29,"Young Adults",R1128&lt;=44,"Adults",R1128&lt;=59,"Middle-Aged Adults",R1128&lt;=65,"Older Adults",R1128&gt;65,"Above 65")</f>
        <v>Middle-Aged Adults</v>
      </c>
    </row>
    <row r="1129" spans="2:19" ht="15.5" hidden="1" x14ac:dyDescent="0.35">
      <c r="B1129" s="11" t="s">
        <v>1243</v>
      </c>
      <c r="C1129" s="12" t="str">
        <f>VLOOKUP(B1129,'Customer Names'!A$2:D$2336,3,0)</f>
        <v xml:space="preserve">  Christopher</v>
      </c>
      <c r="D1129" s="12" cm="1">
        <f t="array" ref="D1129:L1129">_xlfn.XLOOKUP(B1129,'Medical Examinations'!A$2:A$2336,'Medical Examinations'!B$2:J$2336)</f>
        <v>32.299999999999997</v>
      </c>
      <c r="E1129" s="12">
        <v>9.59</v>
      </c>
      <c r="F1129" s="12" t="str">
        <v>No</v>
      </c>
      <c r="G1129" s="12" t="str">
        <v>No</v>
      </c>
      <c r="H1129" s="12" t="str">
        <v>No</v>
      </c>
      <c r="I1129" s="12">
        <v>0</v>
      </c>
      <c r="J1129" s="12" t="str">
        <v>No</v>
      </c>
      <c r="K1129" s="12" t="str">
        <v>Obesity</v>
      </c>
      <c r="L1129" s="12" t="str">
        <v>Diabetes</v>
      </c>
      <c r="M1129" s="12" t="str" cm="1">
        <f t="array" ref="M1129:R1129">_xlfn.XLOOKUP(B1129,'Hospitalisation Details'!A$2:A$2344,'Hospitalisation Details'!E$2:J$2344)</f>
        <v>6-Oct-1971</v>
      </c>
      <c r="N1129" s="13">
        <v>9964.06</v>
      </c>
      <c r="O1129" s="12" t="str">
        <v>tier - 2</v>
      </c>
      <c r="P1129" s="12" t="str">
        <v>tier - 2</v>
      </c>
      <c r="Q1129" s="12" t="str">
        <v>R1019</v>
      </c>
      <c r="R1129" s="12">
        <v>51</v>
      </c>
      <c r="S1129" s="12" t="str" cm="1">
        <f t="array" ref="S1129">_xlfn.IFS(R1129&lt;18,"Below 18",R1129&lt;=29,"Young Adults",R1129&lt;=44,"Adults",R1129&lt;=59,"Middle-Aged Adults",R1129&lt;=65,"Older Adults",R1129&gt;65,"Above 65")</f>
        <v>Middle-Aged Adults</v>
      </c>
    </row>
    <row r="1130" spans="2:19" ht="15.5" hidden="1" x14ac:dyDescent="0.35">
      <c r="B1130" s="11" t="s">
        <v>1242</v>
      </c>
      <c r="C1130" s="12" t="str">
        <f>VLOOKUP(B1130,'Customer Names'!A$2:D$2336,3,0)</f>
        <v xml:space="preserve">  Ryan</v>
      </c>
      <c r="D1130" s="12" cm="1">
        <f t="array" ref="D1130:L1130">_xlfn.XLOOKUP(B1130,'Medical Examinations'!A$2:A$2336,'Medical Examinations'!B$2:J$2336)</f>
        <v>27.74</v>
      </c>
      <c r="E1130" s="12">
        <v>10.37</v>
      </c>
      <c r="F1130" s="12" t="str">
        <v>No</v>
      </c>
      <c r="G1130" s="12" t="str">
        <v>No</v>
      </c>
      <c r="H1130" s="12" t="str">
        <v>No</v>
      </c>
      <c r="I1130" s="12">
        <v>0</v>
      </c>
      <c r="J1130" s="12" t="str">
        <v>No</v>
      </c>
      <c r="K1130" s="12" t="str">
        <v>Obesity</v>
      </c>
      <c r="L1130" s="12" t="str">
        <v>Diabetes</v>
      </c>
      <c r="M1130" s="12" t="str" cm="1">
        <f t="array" ref="M1130:R1130">_xlfn.XLOOKUP(B1130,'Hospitalisation Details'!A$2:A$2344,'Hospitalisation Details'!E$2:J$2344)</f>
        <v>26-Dec-1971</v>
      </c>
      <c r="N1130" s="13">
        <v>9957.7199999999993</v>
      </c>
      <c r="O1130" s="12" t="str">
        <v>tier - 2</v>
      </c>
      <c r="P1130" s="12" t="str">
        <v>tier - 3</v>
      </c>
      <c r="Q1130" s="12" t="str">
        <v>R1018</v>
      </c>
      <c r="R1130" s="12">
        <v>51</v>
      </c>
      <c r="S1130" s="12" t="str" cm="1">
        <f t="array" ref="S1130">_xlfn.IFS(R1130&lt;18,"Below 18",R1130&lt;=29,"Young Adults",R1130&lt;=44,"Adults",R1130&lt;=59,"Middle-Aged Adults",R1130&lt;=65,"Older Adults",R1130&gt;65,"Above 65")</f>
        <v>Middle-Aged Adults</v>
      </c>
    </row>
    <row r="1131" spans="2:19" ht="15.5" hidden="1" x14ac:dyDescent="0.35">
      <c r="B1131" s="11" t="s">
        <v>1241</v>
      </c>
      <c r="C1131" s="12" t="str">
        <f>VLOOKUP(B1131,'Customer Names'!A$2:D$2336,3,0)</f>
        <v xml:space="preserve">  Thomas B</v>
      </c>
      <c r="D1131" s="12" cm="1">
        <f t="array" ref="D1131:L1131">_xlfn.XLOOKUP(B1131,'Medical Examinations'!A$2:A$2336,'Medical Examinations'!B$2:J$2336)</f>
        <v>24</v>
      </c>
      <c r="E1131" s="12">
        <v>4.01</v>
      </c>
      <c r="F1131" s="12" t="str">
        <v>yes</v>
      </c>
      <c r="G1131" s="12" t="str">
        <v>No</v>
      </c>
      <c r="H1131" s="12" t="str">
        <v>No</v>
      </c>
      <c r="I1131" s="12">
        <v>1</v>
      </c>
      <c r="J1131" s="12" t="str">
        <v>No</v>
      </c>
      <c r="K1131" s="12" t="str">
        <v>Obesity</v>
      </c>
      <c r="L1131" s="12" t="str">
        <v>Normal</v>
      </c>
      <c r="M1131" s="12" t="str" cm="1">
        <f t="array" ref="M1131:R1131">_xlfn.XLOOKUP(B1131,'Hospitalisation Details'!A$2:A$2344,'Hospitalisation Details'!E$2:J$2344)</f>
        <v>11-Sep-1964</v>
      </c>
      <c r="N1131" s="13">
        <v>9933.44</v>
      </c>
      <c r="O1131" s="12" t="str">
        <v>tier - 3</v>
      </c>
      <c r="P1131" s="12" t="str">
        <v>tier - 3</v>
      </c>
      <c r="Q1131" s="12" t="str">
        <v>R1013</v>
      </c>
      <c r="R1131" s="12">
        <v>58</v>
      </c>
      <c r="S1131" s="12" t="str" cm="1">
        <f t="array" ref="S1131">_xlfn.IFS(R1131&lt;18,"Below 18",R1131&lt;=29,"Young Adults",R1131&lt;=44,"Adults",R1131&lt;=59,"Middle-Aged Adults",R1131&lt;=65,"Older Adults",R1131&gt;65,"Above 65")</f>
        <v>Middle-Aged Adults</v>
      </c>
    </row>
    <row r="1132" spans="2:19" ht="15.5" hidden="1" x14ac:dyDescent="0.35">
      <c r="B1132" s="11" t="s">
        <v>1240</v>
      </c>
      <c r="C1132" s="12" t="str">
        <f>VLOOKUP(B1132,'Customer Names'!A$2:D$2336,3,0)</f>
        <v xml:space="preserve">  Katie</v>
      </c>
      <c r="D1132" s="12" cm="1">
        <f t="array" ref="D1132:L1132">_xlfn.XLOOKUP(B1132,'Medical Examinations'!A$2:A$2336,'Medical Examinations'!B$2:J$2336)</f>
        <v>31.78</v>
      </c>
      <c r="E1132" s="12">
        <v>4.24</v>
      </c>
      <c r="F1132" s="12" t="str">
        <v>yes</v>
      </c>
      <c r="G1132" s="12" t="str">
        <v>No</v>
      </c>
      <c r="H1132" s="12" t="str">
        <v>Yes</v>
      </c>
      <c r="I1132" s="12">
        <v>1</v>
      </c>
      <c r="J1132" s="12" t="str">
        <v>No</v>
      </c>
      <c r="K1132" s="12" t="str">
        <v>Overweight</v>
      </c>
      <c r="L1132" s="12" t="str">
        <v>Normal</v>
      </c>
      <c r="M1132" s="12" t="str" cm="1">
        <f t="array" ref="M1132:R1132">_xlfn.XLOOKUP(B1132,'Hospitalisation Details'!A$2:A$2344,'Hospitalisation Details'!E$2:J$2344)</f>
        <v>3-Dec-1983</v>
      </c>
      <c r="N1132" s="13">
        <v>9931.9599999999991</v>
      </c>
      <c r="O1132" s="12" t="str">
        <v>tier - 2</v>
      </c>
      <c r="P1132" s="12" t="str">
        <v>tier - 2</v>
      </c>
      <c r="Q1132" s="12" t="str">
        <v>R1012</v>
      </c>
      <c r="R1132" s="12">
        <v>39</v>
      </c>
      <c r="S1132" s="12" t="str" cm="1">
        <f t="array" ref="S1132">_xlfn.IFS(R1132&lt;18,"Below 18",R1132&lt;=29,"Young Adults",R1132&lt;=44,"Adults",R1132&lt;=59,"Middle-Aged Adults",R1132&lt;=65,"Older Adults",R1132&gt;65,"Above 65")</f>
        <v>Adults</v>
      </c>
    </row>
    <row r="1133" spans="2:19" ht="15.5" hidden="1" x14ac:dyDescent="0.35">
      <c r="B1133" s="11" t="s">
        <v>1239</v>
      </c>
      <c r="C1133" s="12" t="str">
        <f>VLOOKUP(B1133,'Customer Names'!A$2:D$2336,3,0)</f>
        <v xml:space="preserve">  Rachelle L</v>
      </c>
      <c r="D1133" s="12" cm="1">
        <f t="array" ref="D1133:L1133">_xlfn.XLOOKUP(B1133,'Medical Examinations'!A$2:A$2336,'Medical Examinations'!B$2:J$2336)</f>
        <v>32.25</v>
      </c>
      <c r="E1133" s="12">
        <v>5.36</v>
      </c>
      <c r="F1133" s="12" t="str">
        <v>yes</v>
      </c>
      <c r="G1133" s="12" t="str">
        <v>No</v>
      </c>
      <c r="H1133" s="12" t="str">
        <v>No</v>
      </c>
      <c r="I1133" s="12">
        <v>0</v>
      </c>
      <c r="J1133" s="12" t="str">
        <v>No</v>
      </c>
      <c r="K1133" s="12" t="str">
        <v>Obesity</v>
      </c>
      <c r="L1133" s="12" t="str">
        <v>Normal</v>
      </c>
      <c r="M1133" s="12" t="str" cm="1">
        <f t="array" ref="M1133:R1133">_xlfn.XLOOKUP(B1133,'Hospitalisation Details'!A$2:A$2344,'Hospitalisation Details'!E$2:J$2344)</f>
        <v>19-Aug-1985</v>
      </c>
      <c r="N1133" s="13">
        <v>9930.64</v>
      </c>
      <c r="O1133" s="12" t="str">
        <v>tier - 2</v>
      </c>
      <c r="P1133" s="12" t="str">
        <v>tier - 3</v>
      </c>
      <c r="Q1133" s="12" t="str">
        <v>R1025</v>
      </c>
      <c r="R1133" s="12">
        <v>37</v>
      </c>
      <c r="S1133" s="12" t="str" cm="1">
        <f t="array" ref="S1133">_xlfn.IFS(R1133&lt;18,"Below 18",R1133&lt;=29,"Young Adults",R1133&lt;=44,"Adults",R1133&lt;=59,"Middle-Aged Adults",R1133&lt;=65,"Older Adults",R1133&gt;65,"Above 65")</f>
        <v>Adults</v>
      </c>
    </row>
    <row r="1134" spans="2:19" ht="15.5" hidden="1" x14ac:dyDescent="0.35">
      <c r="B1134" s="11" t="s">
        <v>1238</v>
      </c>
      <c r="C1134" s="12" t="str">
        <f>VLOOKUP(B1134,'Customer Names'!A$2:D$2336,3,0)</f>
        <v xml:space="preserve">  Colleen</v>
      </c>
      <c r="D1134" s="12" cm="1">
        <f t="array" ref="D1134:L1134">_xlfn.XLOOKUP(B1134,'Medical Examinations'!A$2:A$2336,'Medical Examinations'!B$2:J$2336)</f>
        <v>30.114999999999998</v>
      </c>
      <c r="E1134" s="12">
        <v>4.99</v>
      </c>
      <c r="F1134" s="12" t="str">
        <v>No</v>
      </c>
      <c r="G1134" s="12" t="str">
        <v>No</v>
      </c>
      <c r="H1134" s="12" t="str">
        <v>No</v>
      </c>
      <c r="I1134" s="12">
        <v>2</v>
      </c>
      <c r="J1134" s="12" t="str">
        <v>No</v>
      </c>
      <c r="K1134" s="12" t="str">
        <v>Obesity</v>
      </c>
      <c r="L1134" s="12" t="str">
        <v>Normal</v>
      </c>
      <c r="M1134" s="12" t="str" cm="1">
        <f t="array" ref="M1134:R1134">_xlfn.XLOOKUP(B1134,'Hospitalisation Details'!A$2:A$2344,'Hospitalisation Details'!E$2:J$2344)</f>
        <v>14-Sep-1972</v>
      </c>
      <c r="N1134" s="13">
        <v>9910.36</v>
      </c>
      <c r="O1134" s="12" t="str">
        <v>tier - 2</v>
      </c>
      <c r="P1134" s="12" t="str">
        <v>tier - 3</v>
      </c>
      <c r="Q1134" s="12" t="str">
        <v>R1012</v>
      </c>
      <c r="R1134" s="12">
        <v>50</v>
      </c>
      <c r="S1134" s="12" t="str" cm="1">
        <f t="array" ref="S1134">_xlfn.IFS(R1134&lt;18,"Below 18",R1134&lt;=29,"Young Adults",R1134&lt;=44,"Adults",R1134&lt;=59,"Middle-Aged Adults",R1134&lt;=65,"Older Adults",R1134&gt;65,"Above 65")</f>
        <v>Middle-Aged Adults</v>
      </c>
    </row>
    <row r="1135" spans="2:19" ht="15.5" hidden="1" x14ac:dyDescent="0.35">
      <c r="B1135" s="11" t="s">
        <v>1237</v>
      </c>
      <c r="C1135" s="12" t="str">
        <f>VLOOKUP(B1135,'Customer Names'!A$2:D$2336,3,0)</f>
        <v xml:space="preserve">  Gregory A</v>
      </c>
      <c r="D1135" s="12" cm="1">
        <f t="array" ref="D1135:L1135">_xlfn.XLOOKUP(B1135,'Medical Examinations'!A$2:A$2336,'Medical Examinations'!B$2:J$2336)</f>
        <v>22.41</v>
      </c>
      <c r="E1135" s="12">
        <v>8.68</v>
      </c>
      <c r="F1135" s="12" t="str">
        <v>No</v>
      </c>
      <c r="G1135" s="12" t="str">
        <v>No</v>
      </c>
      <c r="H1135" s="12" t="str">
        <v>No</v>
      </c>
      <c r="I1135" s="12">
        <v>0</v>
      </c>
      <c r="J1135" s="12" t="str">
        <v>No</v>
      </c>
      <c r="K1135" s="12" t="str">
        <v>Overweight</v>
      </c>
      <c r="L1135" s="12" t="str">
        <v>Diabetes</v>
      </c>
      <c r="M1135" s="12" t="str" cm="1">
        <f t="array" ref="M1135:R1135">_xlfn.XLOOKUP(B1135,'Hospitalisation Details'!A$2:A$2344,'Hospitalisation Details'!E$2:J$2344)</f>
        <v>17-Aug-1962</v>
      </c>
      <c r="N1135" s="13">
        <v>9907.83</v>
      </c>
      <c r="O1135" s="12" t="str">
        <v>tier - 3</v>
      </c>
      <c r="P1135" s="12" t="str">
        <v>tier - 2</v>
      </c>
      <c r="Q1135" s="12" t="str">
        <v>R1013</v>
      </c>
      <c r="R1135" s="12">
        <v>60</v>
      </c>
      <c r="S1135" s="12" t="str" cm="1">
        <f t="array" ref="S1135">_xlfn.IFS(R1135&lt;18,"Below 18",R1135&lt;=29,"Young Adults",R1135&lt;=44,"Adults",R1135&lt;=59,"Middle-Aged Adults",R1135&lt;=65,"Older Adults",R1135&gt;65,"Above 65")</f>
        <v>Older Adults</v>
      </c>
    </row>
    <row r="1136" spans="2:19" ht="15.5" hidden="1" x14ac:dyDescent="0.35">
      <c r="B1136" s="11" t="s">
        <v>1236</v>
      </c>
      <c r="C1136" s="12" t="str">
        <f>VLOOKUP(B1136,'Customer Names'!A$2:D$2336,3,0)</f>
        <v xml:space="preserve">  Lara</v>
      </c>
      <c r="D1136" s="12" cm="1">
        <f t="array" ref="D1136:L1136">_xlfn.XLOOKUP(B1136,'Medical Examinations'!A$2:A$2336,'Medical Examinations'!B$2:J$2336)</f>
        <v>45.72</v>
      </c>
      <c r="E1136" s="12">
        <v>4.2300000000000004</v>
      </c>
      <c r="F1136" s="12" t="str">
        <v>yes</v>
      </c>
      <c r="G1136" s="12" t="str">
        <v>No</v>
      </c>
      <c r="H1136" s="12" t="str">
        <v>No</v>
      </c>
      <c r="I1136" s="12">
        <v>0</v>
      </c>
      <c r="J1136" s="12" t="str">
        <v>No</v>
      </c>
      <c r="K1136" s="12" t="str">
        <v>Obesity</v>
      </c>
      <c r="L1136" s="12" t="str">
        <v>Normal</v>
      </c>
      <c r="M1136" s="12" t="str" cm="1">
        <f t="array" ref="M1136:R1136">_xlfn.XLOOKUP(B1136,'Hospitalisation Details'!A$2:A$2344,'Hospitalisation Details'!E$2:J$2344)</f>
        <v>8-Jul-1996</v>
      </c>
      <c r="N1136" s="13">
        <v>9894.69</v>
      </c>
      <c r="O1136" s="12" t="str">
        <v>tier - 2</v>
      </c>
      <c r="P1136" s="12" t="str">
        <v>tier - 3</v>
      </c>
      <c r="Q1136" s="12" t="str">
        <v>R1012</v>
      </c>
      <c r="R1136" s="12">
        <v>26</v>
      </c>
      <c r="S1136" s="12" t="str" cm="1">
        <f t="array" ref="S1136">_xlfn.IFS(R1136&lt;18,"Below 18",R1136&lt;=29,"Young Adults",R1136&lt;=44,"Adults",R1136&lt;=59,"Middle-Aged Adults",R1136&lt;=65,"Older Adults",R1136&gt;65,"Above 65")</f>
        <v>Young Adults</v>
      </c>
    </row>
    <row r="1137" spans="2:19" ht="15.5" hidden="1" x14ac:dyDescent="0.35">
      <c r="B1137" s="11" t="s">
        <v>1235</v>
      </c>
      <c r="C1137" s="12" t="str">
        <f>VLOOKUP(B1137,'Customer Names'!A$2:D$2336,3,0)</f>
        <v xml:space="preserve">  Megan</v>
      </c>
      <c r="D1137" s="12" cm="1">
        <f t="array" ref="D1137:L1137">_xlfn.XLOOKUP(B1137,'Medical Examinations'!A$2:A$2336,'Medical Examinations'!B$2:J$2336)</f>
        <v>25</v>
      </c>
      <c r="E1137" s="12">
        <v>5.32</v>
      </c>
      <c r="F1137" s="12" t="str">
        <v>yes</v>
      </c>
      <c r="G1137" s="12" t="str">
        <v>No</v>
      </c>
      <c r="H1137" s="12" t="str">
        <v>No</v>
      </c>
      <c r="I1137" s="12">
        <v>2</v>
      </c>
      <c r="J1137" s="12" t="str">
        <v>No</v>
      </c>
      <c r="K1137" s="12" t="str">
        <v>Underweight</v>
      </c>
      <c r="L1137" s="12" t="str">
        <v>Normal</v>
      </c>
      <c r="M1137" s="12" t="str" cm="1">
        <f t="array" ref="M1137:R1137">_xlfn.XLOOKUP(B1137,'Hospitalisation Details'!A$2:A$2344,'Hospitalisation Details'!E$2:J$2344)</f>
        <v>5-Nov-1966</v>
      </c>
      <c r="N1137" s="13">
        <v>9890.23</v>
      </c>
      <c r="O1137" s="12" t="str">
        <v>tier - 3</v>
      </c>
      <c r="P1137" s="12" t="str">
        <v>tier - 3</v>
      </c>
      <c r="Q1137" s="12" t="str">
        <v>R1013</v>
      </c>
      <c r="R1137" s="12">
        <v>56</v>
      </c>
      <c r="S1137" s="12" t="str" cm="1">
        <f t="array" ref="S1137">_xlfn.IFS(R1137&lt;18,"Below 18",R1137&lt;=29,"Young Adults",R1137&lt;=44,"Adults",R1137&lt;=59,"Middle-Aged Adults",R1137&lt;=65,"Older Adults",R1137&gt;65,"Above 65")</f>
        <v>Middle-Aged Adults</v>
      </c>
    </row>
    <row r="1138" spans="2:19" ht="15.5" hidden="1" x14ac:dyDescent="0.35">
      <c r="B1138" s="11" t="s">
        <v>1234</v>
      </c>
      <c r="C1138" s="12" t="str">
        <f>VLOOKUP(B1138,'Customer Names'!A$2:D$2336,3,0)</f>
        <v xml:space="preserve">  Sara</v>
      </c>
      <c r="D1138" s="12" cm="1">
        <f t="array" ref="D1138:L1138">_xlfn.XLOOKUP(B1138,'Medical Examinations'!A$2:A$2336,'Medical Examinations'!B$2:J$2336)</f>
        <v>39.5</v>
      </c>
      <c r="E1138" s="12">
        <v>6.66</v>
      </c>
      <c r="F1138" s="12" t="str">
        <v>No</v>
      </c>
      <c r="G1138" s="12" t="str">
        <v>No</v>
      </c>
      <c r="H1138" s="12" t="str">
        <v>No</v>
      </c>
      <c r="I1138" s="12">
        <v>0</v>
      </c>
      <c r="J1138" s="12" t="str">
        <v>No</v>
      </c>
      <c r="K1138" s="12" t="str">
        <v>Obesity</v>
      </c>
      <c r="L1138" s="12" t="str">
        <v>Diabetes</v>
      </c>
      <c r="M1138" s="12" t="str" cm="1">
        <f t="array" ref="M1138:R1138">_xlfn.XLOOKUP(B1138,'Hospitalisation Details'!A$2:A$2344,'Hospitalisation Details'!E$2:J$2344)</f>
        <v>8-Nov-1971</v>
      </c>
      <c r="N1138" s="13">
        <v>9880.07</v>
      </c>
      <c r="O1138" s="12" t="str">
        <v>tier - 2</v>
      </c>
      <c r="P1138" s="12" t="str">
        <v>tier - 3</v>
      </c>
      <c r="Q1138" s="12" t="str">
        <v>R1011</v>
      </c>
      <c r="R1138" s="12">
        <v>51</v>
      </c>
      <c r="S1138" s="12" t="str" cm="1">
        <f t="array" ref="S1138">_xlfn.IFS(R1138&lt;18,"Below 18",R1138&lt;=29,"Young Adults",R1138&lt;=44,"Adults",R1138&lt;=59,"Middle-Aged Adults",R1138&lt;=65,"Older Adults",R1138&gt;65,"Above 65")</f>
        <v>Middle-Aged Adults</v>
      </c>
    </row>
    <row r="1139" spans="2:19" ht="15.5" hidden="1" x14ac:dyDescent="0.35">
      <c r="B1139" s="11" t="s">
        <v>1233</v>
      </c>
      <c r="C1139" s="12" t="str">
        <f>VLOOKUP(B1139,'Customer Names'!A$2:D$2336,3,0)</f>
        <v xml:space="preserve">  Lucie J</v>
      </c>
      <c r="D1139" s="12" cm="1">
        <f t="array" ref="D1139:L1139">_xlfn.XLOOKUP(B1139,'Medical Examinations'!A$2:A$2336,'Medical Examinations'!B$2:J$2336)</f>
        <v>37.729999999999997</v>
      </c>
      <c r="E1139" s="12">
        <v>7.4</v>
      </c>
      <c r="F1139" s="12" t="str">
        <v>No</v>
      </c>
      <c r="G1139" s="12" t="str">
        <v>No</v>
      </c>
      <c r="H1139" s="12" t="str">
        <v>No</v>
      </c>
      <c r="I1139" s="12">
        <v>0</v>
      </c>
      <c r="J1139" s="12" t="str">
        <v>No</v>
      </c>
      <c r="K1139" s="12" t="str">
        <v>Obesity</v>
      </c>
      <c r="L1139" s="12" t="str">
        <v>Diabetes</v>
      </c>
      <c r="M1139" s="12" t="str" cm="1">
        <f t="array" ref="M1139:R1139">_xlfn.XLOOKUP(B1139,'Hospitalisation Details'!A$2:A$2344,'Hospitalisation Details'!E$2:J$2344)</f>
        <v>3-Oct-1971</v>
      </c>
      <c r="N1139" s="13">
        <v>9877.61</v>
      </c>
      <c r="O1139" s="12" t="str">
        <v>tier - 2</v>
      </c>
      <c r="P1139" s="12" t="str">
        <v>tier - 1</v>
      </c>
      <c r="Q1139" s="12" t="str">
        <v>R1013</v>
      </c>
      <c r="R1139" s="12">
        <v>51</v>
      </c>
      <c r="S1139" s="12" t="str" cm="1">
        <f t="array" ref="S1139">_xlfn.IFS(R1139&lt;18,"Below 18",R1139&lt;=29,"Young Adults",R1139&lt;=44,"Adults",R1139&lt;=59,"Middle-Aged Adults",R1139&lt;=65,"Older Adults",R1139&gt;65,"Above 65")</f>
        <v>Middle-Aged Adults</v>
      </c>
    </row>
    <row r="1140" spans="2:19" ht="15.5" hidden="1" x14ac:dyDescent="0.35">
      <c r="B1140" s="11" t="s">
        <v>1232</v>
      </c>
      <c r="C1140" s="12" t="str">
        <f>VLOOKUP(B1140,'Customer Names'!A$2:D$2336,3,0)</f>
        <v xml:space="preserve">  Elizabeth S</v>
      </c>
      <c r="D1140" s="12" cm="1">
        <f t="array" ref="D1140:L1140">_xlfn.XLOOKUP(B1140,'Medical Examinations'!A$2:A$2336,'Medical Examinations'!B$2:J$2336)</f>
        <v>40.659999999999997</v>
      </c>
      <c r="E1140" s="12">
        <v>10.08</v>
      </c>
      <c r="F1140" s="12" t="str">
        <v>No</v>
      </c>
      <c r="G1140" s="12" t="str">
        <v>No</v>
      </c>
      <c r="H1140" s="12" t="str">
        <v>No</v>
      </c>
      <c r="I1140" s="12">
        <v>0</v>
      </c>
      <c r="J1140" s="12" t="str">
        <v>No</v>
      </c>
      <c r="K1140" s="12" t="str">
        <v>Overweight</v>
      </c>
      <c r="L1140" s="12" t="str">
        <v>Diabetes</v>
      </c>
      <c r="M1140" s="12" t="str" cm="1">
        <f t="array" ref="M1140:R1140">_xlfn.XLOOKUP(B1140,'Hospitalisation Details'!A$2:A$2344,'Hospitalisation Details'!E$2:J$2344)</f>
        <v>3-Jul-1971</v>
      </c>
      <c r="N1140" s="13">
        <v>9875.68</v>
      </c>
      <c r="O1140" s="12" t="str">
        <v>tier - 2</v>
      </c>
      <c r="P1140" s="12" t="str">
        <v>tier - 3</v>
      </c>
      <c r="Q1140" s="12" t="str">
        <v>R1024</v>
      </c>
      <c r="R1140" s="12">
        <v>51</v>
      </c>
      <c r="S1140" s="12" t="str" cm="1">
        <f t="array" ref="S1140">_xlfn.IFS(R1140&lt;18,"Below 18",R1140&lt;=29,"Young Adults",R1140&lt;=44,"Adults",R1140&lt;=59,"Middle-Aged Adults",R1140&lt;=65,"Older Adults",R1140&gt;65,"Above 65")</f>
        <v>Middle-Aged Adults</v>
      </c>
    </row>
    <row r="1141" spans="2:19" ht="15.5" hidden="1" x14ac:dyDescent="0.35">
      <c r="B1141" s="11" t="s">
        <v>1231</v>
      </c>
      <c r="C1141" s="12" t="str">
        <f>VLOOKUP(B1141,'Customer Names'!A$2:D$2336,3,0)</f>
        <v xml:space="preserve">  Carma S</v>
      </c>
      <c r="D1141" s="12" cm="1">
        <f t="array" ref="D1141:L1141">_xlfn.XLOOKUP(B1141,'Medical Examinations'!A$2:A$2336,'Medical Examinations'!B$2:J$2336)</f>
        <v>34.200000000000003</v>
      </c>
      <c r="E1141" s="12">
        <v>8.58</v>
      </c>
      <c r="F1141" s="12" t="str">
        <v>No</v>
      </c>
      <c r="G1141" s="12" t="str">
        <v>No</v>
      </c>
      <c r="H1141" s="12" t="str">
        <v>No</v>
      </c>
      <c r="I1141" s="12">
        <v>0</v>
      </c>
      <c r="J1141" s="12" t="str">
        <v>No</v>
      </c>
      <c r="K1141" s="12" t="str">
        <v>Obesity</v>
      </c>
      <c r="L1141" s="12" t="str">
        <v>Diabetes</v>
      </c>
      <c r="M1141" s="12" t="str" cm="1">
        <f t="array" ref="M1141:R1141">_xlfn.XLOOKUP(B1141,'Hospitalisation Details'!A$2:A$2344,'Hospitalisation Details'!E$2:J$2344)</f>
        <v>22-Dec-1971</v>
      </c>
      <c r="N1141" s="13">
        <v>9872.7000000000007</v>
      </c>
      <c r="O1141" s="12" t="str">
        <v>tier - 2</v>
      </c>
      <c r="P1141" s="12" t="str">
        <v>tier - 2</v>
      </c>
      <c r="Q1141" s="12" t="str">
        <v>R1011</v>
      </c>
      <c r="R1141" s="12">
        <v>51</v>
      </c>
      <c r="S1141" s="12" t="str" cm="1">
        <f t="array" ref="S1141">_xlfn.IFS(R1141&lt;18,"Below 18",R1141&lt;=29,"Young Adults",R1141&lt;=44,"Adults",R1141&lt;=59,"Middle-Aged Adults",R1141&lt;=65,"Older Adults",R1141&gt;65,"Above 65")</f>
        <v>Middle-Aged Adults</v>
      </c>
    </row>
    <row r="1142" spans="2:19" ht="15.5" hidden="1" x14ac:dyDescent="0.35">
      <c r="B1142" s="11" t="s">
        <v>1230</v>
      </c>
      <c r="C1142" s="12" t="str">
        <f>VLOOKUP(B1142,'Customer Names'!A$2:D$2336,3,0)</f>
        <v xml:space="preserve">  Ryan</v>
      </c>
      <c r="D1142" s="12" cm="1">
        <f t="array" ref="D1142:L1142">_xlfn.XLOOKUP(B1142,'Medical Examinations'!A$2:A$2336,'Medical Examinations'!B$2:J$2336)</f>
        <v>46.51</v>
      </c>
      <c r="E1142" s="12">
        <v>5.84</v>
      </c>
      <c r="F1142" s="12" t="str">
        <v>No</v>
      </c>
      <c r="G1142" s="12" t="str">
        <v>No</v>
      </c>
      <c r="H1142" s="12" t="str">
        <v>No</v>
      </c>
      <c r="I1142" s="12">
        <v>1</v>
      </c>
      <c r="J1142" s="12" t="str">
        <v>No</v>
      </c>
      <c r="K1142" s="12" t="str">
        <v>Overweight</v>
      </c>
      <c r="L1142" s="12" t="str">
        <v>Pre-Diabetes</v>
      </c>
      <c r="M1142" s="12" t="str" cm="1">
        <f t="array" ref="M1142:R1142">_xlfn.XLOOKUP(B1142,'Hospitalisation Details'!A$2:A$2344,'Hospitalisation Details'!E$2:J$2344)</f>
        <v>6-Jul-1998</v>
      </c>
      <c r="N1142" s="13">
        <v>9870.59</v>
      </c>
      <c r="O1142" s="12" t="str">
        <v>tier - 2</v>
      </c>
      <c r="P1142" s="12" t="str">
        <v>tier - 2</v>
      </c>
      <c r="Q1142" s="12" t="str">
        <v>R1023</v>
      </c>
      <c r="R1142" s="12">
        <v>24</v>
      </c>
      <c r="S1142" s="12" t="str" cm="1">
        <f t="array" ref="S1142">_xlfn.IFS(R1142&lt;18,"Below 18",R1142&lt;=29,"Young Adults",R1142&lt;=44,"Adults",R1142&lt;=59,"Middle-Aged Adults",R1142&lt;=65,"Older Adults",R1142&gt;65,"Above 65")</f>
        <v>Young Adults</v>
      </c>
    </row>
    <row r="1143" spans="2:19" ht="15.5" hidden="1" x14ac:dyDescent="0.35">
      <c r="B1143" s="11" t="s">
        <v>1229</v>
      </c>
      <c r="C1143" s="12" t="str">
        <f>VLOOKUP(B1143,'Customer Names'!A$2:D$2336,3,0)</f>
        <v xml:space="preserve">  Daniel</v>
      </c>
      <c r="D1143" s="12" cm="1">
        <f t="array" ref="D1143:L1143">_xlfn.XLOOKUP(B1143,'Medical Examinations'!A$2:A$2336,'Medical Examinations'!B$2:J$2336)</f>
        <v>28.88</v>
      </c>
      <c r="E1143" s="12">
        <v>4.8600000000000003</v>
      </c>
      <c r="F1143" s="12" t="str">
        <v>yes</v>
      </c>
      <c r="G1143" s="12" t="str">
        <v>No</v>
      </c>
      <c r="H1143" s="12" t="str">
        <v>Yes</v>
      </c>
      <c r="I1143" s="12">
        <v>1</v>
      </c>
      <c r="J1143" s="12" t="str">
        <v>No</v>
      </c>
      <c r="K1143" s="12" t="str">
        <v>Overweight</v>
      </c>
      <c r="L1143" s="12" t="str">
        <v>Normal</v>
      </c>
      <c r="M1143" s="12" t="str" cm="1">
        <f t="array" ref="M1143:R1143">_xlfn.XLOOKUP(B1143,'Hospitalisation Details'!A$2:A$2344,'Hospitalisation Details'!E$2:J$2344)</f>
        <v>13-Aug-1969</v>
      </c>
      <c r="N1143" s="13">
        <v>9869.81</v>
      </c>
      <c r="O1143" s="12" t="str">
        <v>tier - 3</v>
      </c>
      <c r="P1143" s="12" t="str">
        <v>tier - 3</v>
      </c>
      <c r="Q1143" s="12" t="str">
        <v>R1012</v>
      </c>
      <c r="R1143" s="12">
        <v>53</v>
      </c>
      <c r="S1143" s="12" t="str" cm="1">
        <f t="array" ref="S1143">_xlfn.IFS(R1143&lt;18,"Below 18",R1143&lt;=29,"Young Adults",R1143&lt;=44,"Adults",R1143&lt;=59,"Middle-Aged Adults",R1143&lt;=65,"Older Adults",R1143&gt;65,"Above 65")</f>
        <v>Middle-Aged Adults</v>
      </c>
    </row>
    <row r="1144" spans="2:19" ht="15.5" hidden="1" x14ac:dyDescent="0.35">
      <c r="B1144" s="11" t="s">
        <v>1228</v>
      </c>
      <c r="C1144" s="12" t="str">
        <f>VLOOKUP(B1144,'Customer Names'!A$2:D$2336,3,0)</f>
        <v xml:space="preserve">  Sarah</v>
      </c>
      <c r="D1144" s="12" cm="1">
        <f t="array" ref="D1144:L1144">_xlfn.XLOOKUP(B1144,'Medical Examinations'!A$2:A$2336,'Medical Examinations'!B$2:J$2336)</f>
        <v>33.914999999999999</v>
      </c>
      <c r="E1144" s="12">
        <v>11.52</v>
      </c>
      <c r="F1144" s="12" t="str">
        <v>No</v>
      </c>
      <c r="G1144" s="12" t="str">
        <v>No</v>
      </c>
      <c r="H1144" s="12" t="str">
        <v>No</v>
      </c>
      <c r="I1144" s="12">
        <v>0</v>
      </c>
      <c r="J1144" s="12" t="str">
        <v>No</v>
      </c>
      <c r="K1144" s="12" t="str">
        <v>Obesity</v>
      </c>
      <c r="L1144" s="12" t="str">
        <v>Diabetes</v>
      </c>
      <c r="M1144" s="12" t="str" cm="1">
        <f t="array" ref="M1144:R1144">_xlfn.XLOOKUP(B1144,'Hospitalisation Details'!A$2:A$2344,'Hospitalisation Details'!E$2:J$2344)</f>
        <v>9-Nov-1971</v>
      </c>
      <c r="N1144" s="13">
        <v>9866.2999999999993</v>
      </c>
      <c r="O1144" s="12" t="str">
        <v>tier - 2</v>
      </c>
      <c r="P1144" s="12" t="str">
        <v>tier - 3</v>
      </c>
      <c r="Q1144" s="12" t="str">
        <v>R1024</v>
      </c>
      <c r="R1144" s="12">
        <v>51</v>
      </c>
      <c r="S1144" s="12" t="str" cm="1">
        <f t="array" ref="S1144">_xlfn.IFS(R1144&lt;18,"Below 18",R1144&lt;=29,"Young Adults",R1144&lt;=44,"Adults",R1144&lt;=59,"Middle-Aged Adults",R1144&lt;=65,"Older Adults",R1144&gt;65,"Above 65")</f>
        <v>Middle-Aged Adults</v>
      </c>
    </row>
    <row r="1145" spans="2:19" ht="15.5" hidden="1" x14ac:dyDescent="0.35">
      <c r="B1145" s="11" t="s">
        <v>1227</v>
      </c>
      <c r="C1145" s="12" t="str">
        <f>VLOOKUP(B1145,'Customer Names'!A$2:D$2336,3,0)</f>
        <v xml:space="preserve">  Matthew J</v>
      </c>
      <c r="D1145" s="12" cm="1">
        <f t="array" ref="D1145:L1145">_xlfn.XLOOKUP(B1145,'Medical Examinations'!A$2:A$2336,'Medical Examinations'!B$2:J$2336)</f>
        <v>24.32</v>
      </c>
      <c r="E1145" s="12">
        <v>6.15</v>
      </c>
      <c r="F1145" s="12" t="str">
        <v>yes</v>
      </c>
      <c r="G1145" s="12" t="str">
        <v>No</v>
      </c>
      <c r="H1145" s="12" t="str">
        <v>Yes</v>
      </c>
      <c r="I1145" s="12">
        <v>1</v>
      </c>
      <c r="J1145" s="12" t="str">
        <v>No</v>
      </c>
      <c r="K1145" s="12" t="str">
        <v>Overweight</v>
      </c>
      <c r="L1145" s="12" t="str">
        <v>Pre-Diabetes</v>
      </c>
      <c r="M1145" s="12" t="str" cm="1">
        <f t="array" ref="M1145:R1145">_xlfn.XLOOKUP(B1145,'Hospitalisation Details'!A$2:A$2344,'Hospitalisation Details'!E$2:J$2344)</f>
        <v>20-Oct-1969</v>
      </c>
      <c r="N1145" s="13">
        <v>9863.4699999999993</v>
      </c>
      <c r="O1145" s="12" t="str">
        <v>tier - 3</v>
      </c>
      <c r="P1145" s="12" t="str">
        <v>tier - 3</v>
      </c>
      <c r="Q1145" s="12" t="str">
        <v>R1012</v>
      </c>
      <c r="R1145" s="12">
        <v>53</v>
      </c>
      <c r="S1145" s="12" t="str" cm="1">
        <f t="array" ref="S1145">_xlfn.IFS(R1145&lt;18,"Below 18",R1145&lt;=29,"Young Adults",R1145&lt;=44,"Adults",R1145&lt;=59,"Middle-Aged Adults",R1145&lt;=65,"Older Adults",R1145&gt;65,"Above 65")</f>
        <v>Middle-Aged Adults</v>
      </c>
    </row>
    <row r="1146" spans="2:19" ht="15.5" hidden="1" x14ac:dyDescent="0.35">
      <c r="B1146" s="11" t="s">
        <v>1226</v>
      </c>
      <c r="C1146" s="12" t="str">
        <f>VLOOKUP(B1146,'Customer Names'!A$2:D$2336,3,0)</f>
        <v xml:space="preserve">  Francesca</v>
      </c>
      <c r="D1146" s="12" cm="1">
        <f t="array" ref="D1146:L1146">_xlfn.XLOOKUP(B1146,'Medical Examinations'!A$2:A$2336,'Medical Examinations'!B$2:J$2336)</f>
        <v>25.8</v>
      </c>
      <c r="E1146" s="12">
        <v>9.94</v>
      </c>
      <c r="F1146" s="12" t="str">
        <v>No</v>
      </c>
      <c r="G1146" s="12" t="str">
        <v>No</v>
      </c>
      <c r="H1146" s="12" t="str">
        <v>No</v>
      </c>
      <c r="I1146" s="12">
        <v>0</v>
      </c>
      <c r="J1146" s="12" t="str">
        <v>No</v>
      </c>
      <c r="K1146" s="12" t="str">
        <v>Normal Weight</v>
      </c>
      <c r="L1146" s="12" t="str">
        <v>Diabetes</v>
      </c>
      <c r="M1146" s="12" t="str" cm="1">
        <f t="array" ref="M1146:R1146">_xlfn.XLOOKUP(B1146,'Hospitalisation Details'!A$2:A$2344,'Hospitalisation Details'!E$2:J$2344)</f>
        <v>17-Jul-1971</v>
      </c>
      <c r="N1146" s="13">
        <v>9861.0300000000007</v>
      </c>
      <c r="O1146" s="12" t="str">
        <v>tier - 2</v>
      </c>
      <c r="P1146" s="12" t="str">
        <v>tier - 2</v>
      </c>
      <c r="Q1146" s="12" t="str">
        <v>R1011</v>
      </c>
      <c r="R1146" s="12">
        <v>51</v>
      </c>
      <c r="S1146" s="12" t="str" cm="1">
        <f t="array" ref="S1146">_xlfn.IFS(R1146&lt;18,"Below 18",R1146&lt;=29,"Young Adults",R1146&lt;=44,"Adults",R1146&lt;=59,"Middle-Aged Adults",R1146&lt;=65,"Older Adults",R1146&gt;65,"Above 65")</f>
        <v>Middle-Aged Adults</v>
      </c>
    </row>
    <row r="1147" spans="2:19" ht="15.5" hidden="1" x14ac:dyDescent="0.35">
      <c r="B1147" s="11" t="s">
        <v>1225</v>
      </c>
      <c r="C1147" s="12" t="str">
        <f>VLOOKUP(B1147,'Customer Names'!A$2:D$2336,3,0)</f>
        <v xml:space="preserve">  Nicole</v>
      </c>
      <c r="D1147" s="12" cm="1">
        <f t="array" ref="D1147:L1147">_xlfn.XLOOKUP(B1147,'Medical Examinations'!A$2:A$2336,'Medical Examinations'!B$2:J$2336)</f>
        <v>21.56</v>
      </c>
      <c r="E1147" s="12">
        <v>10.56</v>
      </c>
      <c r="F1147" s="12" t="str">
        <v>No</v>
      </c>
      <c r="G1147" s="12" t="str">
        <v>No</v>
      </c>
      <c r="H1147" s="12" t="str">
        <v>No</v>
      </c>
      <c r="I1147" s="12">
        <v>0</v>
      </c>
      <c r="J1147" s="12" t="str">
        <v>No</v>
      </c>
      <c r="K1147" s="12" t="str">
        <v>Obesity</v>
      </c>
      <c r="L1147" s="12" t="str">
        <v>Diabetes</v>
      </c>
      <c r="M1147" s="12" t="str" cm="1">
        <f t="array" ref="M1147:R1147">_xlfn.XLOOKUP(B1147,'Hospitalisation Details'!A$2:A$2344,'Hospitalisation Details'!E$2:J$2344)</f>
        <v>23-Oct-1971</v>
      </c>
      <c r="N1147" s="13">
        <v>9855.1299999999992</v>
      </c>
      <c r="O1147" s="12" t="str">
        <v>tier - 2</v>
      </c>
      <c r="P1147" s="12" t="str">
        <v>tier - 3</v>
      </c>
      <c r="Q1147" s="12" t="str">
        <v>R1013</v>
      </c>
      <c r="R1147" s="12">
        <v>51</v>
      </c>
      <c r="S1147" s="12" t="str" cm="1">
        <f t="array" ref="S1147">_xlfn.IFS(R1147&lt;18,"Below 18",R1147&lt;=29,"Young Adults",R1147&lt;=44,"Adults",R1147&lt;=59,"Middle-Aged Adults",R1147&lt;=65,"Older Adults",R1147&gt;65,"Above 65")</f>
        <v>Middle-Aged Adults</v>
      </c>
    </row>
    <row r="1148" spans="2:19" ht="15.5" hidden="1" x14ac:dyDescent="0.35">
      <c r="B1148" s="11" t="s">
        <v>1224</v>
      </c>
      <c r="C1148" s="12" t="str">
        <f>VLOOKUP(B1148,'Customer Names'!A$2:D$2336,3,0)</f>
        <v xml:space="preserve">  Toshiyuki</v>
      </c>
      <c r="D1148" s="12" cm="1">
        <f t="array" ref="D1148:L1148">_xlfn.XLOOKUP(B1148,'Medical Examinations'!A$2:A$2336,'Medical Examinations'!B$2:J$2336)</f>
        <v>31.6</v>
      </c>
      <c r="E1148" s="12">
        <v>6.79</v>
      </c>
      <c r="F1148" s="12" t="str">
        <v>No</v>
      </c>
      <c r="G1148" s="12" t="str">
        <v>No</v>
      </c>
      <c r="H1148" s="12" t="str">
        <v>No</v>
      </c>
      <c r="I1148" s="12">
        <v>0</v>
      </c>
      <c r="J1148" s="12" t="str">
        <v>No</v>
      </c>
      <c r="K1148" s="12" t="str">
        <v>Obesity</v>
      </c>
      <c r="L1148" s="12" t="str">
        <v>Diabetes</v>
      </c>
      <c r="M1148" s="12" t="str" cm="1">
        <f t="array" ref="M1148:R1148">_xlfn.XLOOKUP(B1148,'Hospitalisation Details'!A$2:A$2344,'Hospitalisation Details'!E$2:J$2344)</f>
        <v>4-Nov-1968</v>
      </c>
      <c r="N1148" s="13">
        <v>9850.43</v>
      </c>
      <c r="O1148" s="12" t="str">
        <v>tier - 3</v>
      </c>
      <c r="P1148" s="12" t="str">
        <v>tier - 3</v>
      </c>
      <c r="Q1148" s="12" t="str">
        <v>R1011</v>
      </c>
      <c r="R1148" s="12">
        <v>54</v>
      </c>
      <c r="S1148" s="12" t="str" cm="1">
        <f t="array" ref="S1148">_xlfn.IFS(R1148&lt;18,"Below 18",R1148&lt;=29,"Young Adults",R1148&lt;=44,"Adults",R1148&lt;=59,"Middle-Aged Adults",R1148&lt;=65,"Older Adults",R1148&gt;65,"Above 65")</f>
        <v>Middle-Aged Adults</v>
      </c>
    </row>
    <row r="1149" spans="2:19" ht="15.5" hidden="1" x14ac:dyDescent="0.35">
      <c r="B1149" s="11" t="s">
        <v>1223</v>
      </c>
      <c r="C1149" s="12" t="str">
        <f>VLOOKUP(B1149,'Customer Names'!A$2:D$2336,3,0)</f>
        <v xml:space="preserve">  Tom L</v>
      </c>
      <c r="D1149" s="12" cm="1">
        <f t="array" ref="D1149:L1149">_xlfn.XLOOKUP(B1149,'Medical Examinations'!A$2:A$2336,'Medical Examinations'!B$2:J$2336)</f>
        <v>42.93</v>
      </c>
      <c r="E1149" s="12">
        <v>4.8</v>
      </c>
      <c r="F1149" s="12" t="str">
        <v>No</v>
      </c>
      <c r="G1149" s="12" t="str">
        <v>No</v>
      </c>
      <c r="H1149" s="12" t="str">
        <v>No</v>
      </c>
      <c r="I1149" s="12">
        <v>1</v>
      </c>
      <c r="J1149" s="12" t="str">
        <v>No</v>
      </c>
      <c r="K1149" s="12" t="str">
        <v>Normal Weight</v>
      </c>
      <c r="L1149" s="12" t="str">
        <v>Normal</v>
      </c>
      <c r="M1149" s="12" t="str" cm="1">
        <f t="array" ref="M1149:R1149">_xlfn.XLOOKUP(B1149,'Hospitalisation Details'!A$2:A$2344,'Hospitalisation Details'!E$2:J$2344)</f>
        <v>13-Aug-1992</v>
      </c>
      <c r="N1149" s="13">
        <v>9844.4500000000007</v>
      </c>
      <c r="O1149" s="12" t="str">
        <v>tier - 2</v>
      </c>
      <c r="P1149" s="12" t="str">
        <v>tier - 1</v>
      </c>
      <c r="Q1149" s="12" t="str">
        <v>R1012</v>
      </c>
      <c r="R1149" s="12">
        <v>30</v>
      </c>
      <c r="S1149" s="12" t="str" cm="1">
        <f t="array" ref="S1149">_xlfn.IFS(R1149&lt;18,"Below 18",R1149&lt;=29,"Young Adults",R1149&lt;=44,"Adults",R1149&lt;=59,"Middle-Aged Adults",R1149&lt;=65,"Older Adults",R1149&gt;65,"Above 65")</f>
        <v>Adults</v>
      </c>
    </row>
    <row r="1150" spans="2:19" ht="15.5" hidden="1" x14ac:dyDescent="0.35">
      <c r="B1150" s="11" t="s">
        <v>1222</v>
      </c>
      <c r="C1150" s="12" t="str">
        <f>VLOOKUP(B1150,'Customer Names'!A$2:D$2336,3,0)</f>
        <v xml:space="preserve">  Brian</v>
      </c>
      <c r="D1150" s="12" cm="1">
        <f t="array" ref="D1150:L1150">_xlfn.XLOOKUP(B1150,'Medical Examinations'!A$2:A$2336,'Medical Examinations'!B$2:J$2336)</f>
        <v>26.72</v>
      </c>
      <c r="E1150" s="12">
        <v>5.75</v>
      </c>
      <c r="F1150" s="12" t="str">
        <v>No</v>
      </c>
      <c r="G1150" s="12" t="str">
        <v>No</v>
      </c>
      <c r="H1150" s="12" t="str">
        <v>No</v>
      </c>
      <c r="I1150" s="12">
        <v>2</v>
      </c>
      <c r="J1150" s="12" t="str">
        <v>No</v>
      </c>
      <c r="K1150" s="12" t="str">
        <v>Underweight</v>
      </c>
      <c r="L1150" s="12" t="str">
        <v>Pre-Diabetes</v>
      </c>
      <c r="M1150" s="12" t="str" cm="1">
        <f t="array" ref="M1150:R1150">_xlfn.XLOOKUP(B1150,'Hospitalisation Details'!A$2:A$2344,'Hospitalisation Details'!E$2:J$2344)</f>
        <v>26-Sep-1972</v>
      </c>
      <c r="N1150" s="13">
        <v>9836.2099999999991</v>
      </c>
      <c r="O1150" s="12" t="str">
        <v>tier - 2</v>
      </c>
      <c r="P1150" s="12" t="str">
        <v>tier - 3</v>
      </c>
      <c r="Q1150" s="12" t="str">
        <v>R1021</v>
      </c>
      <c r="R1150" s="12">
        <v>50</v>
      </c>
      <c r="S1150" s="12" t="str" cm="1">
        <f t="array" ref="S1150">_xlfn.IFS(R1150&lt;18,"Below 18",R1150&lt;=29,"Young Adults",R1150&lt;=44,"Adults",R1150&lt;=59,"Middle-Aged Adults",R1150&lt;=65,"Older Adults",R1150&gt;65,"Above 65")</f>
        <v>Middle-Aged Adults</v>
      </c>
    </row>
    <row r="1151" spans="2:19" ht="15.5" hidden="1" x14ac:dyDescent="0.35">
      <c r="B1151" s="11" t="s">
        <v>1221</v>
      </c>
      <c r="C1151" s="12" t="str">
        <f>VLOOKUP(B1151,'Customer Names'!A$2:D$2336,3,0)</f>
        <v xml:space="preserve">  Matthew</v>
      </c>
      <c r="D1151" s="12" cm="1">
        <f t="array" ref="D1151:L1151">_xlfn.XLOOKUP(B1151,'Medical Examinations'!A$2:A$2336,'Medical Examinations'!B$2:J$2336)</f>
        <v>26.67</v>
      </c>
      <c r="E1151" s="12">
        <v>5.81</v>
      </c>
      <c r="F1151" s="12" t="str">
        <v>No</v>
      </c>
      <c r="G1151" s="12" t="str">
        <v>No</v>
      </c>
      <c r="H1151" s="12" t="str">
        <v>No</v>
      </c>
      <c r="I1151" s="12">
        <v>2</v>
      </c>
      <c r="J1151" s="12" t="str">
        <v>No</v>
      </c>
      <c r="K1151" s="12" t="str">
        <v>Obesity</v>
      </c>
      <c r="L1151" s="12" t="str">
        <v>Pre-Diabetes</v>
      </c>
      <c r="M1151" s="12" t="str" cm="1">
        <f t="array" ref="M1151:R1151">_xlfn.XLOOKUP(B1151,'Hospitalisation Details'!A$2:A$2344,'Hospitalisation Details'!E$2:J$2344)</f>
        <v>28-Jun-1972</v>
      </c>
      <c r="N1151" s="13">
        <v>9819.25</v>
      </c>
      <c r="O1151" s="12" t="str">
        <v>tier - 2</v>
      </c>
      <c r="P1151" s="12" t="str">
        <v>tier - 2</v>
      </c>
      <c r="Q1151" s="12" t="str">
        <v>R1021</v>
      </c>
      <c r="R1151" s="12">
        <v>50</v>
      </c>
      <c r="S1151" s="12" t="str" cm="1">
        <f t="array" ref="S1151">_xlfn.IFS(R1151&lt;18,"Below 18",R1151&lt;=29,"Young Adults",R1151&lt;=44,"Adults",R1151&lt;=59,"Middle-Aged Adults",R1151&lt;=65,"Older Adults",R1151&gt;65,"Above 65")</f>
        <v>Middle-Aged Adults</v>
      </c>
    </row>
    <row r="1152" spans="2:19" ht="15.5" hidden="1" x14ac:dyDescent="0.35">
      <c r="B1152" s="11" t="s">
        <v>1220</v>
      </c>
      <c r="C1152" s="12" t="str">
        <f>VLOOKUP(B1152,'Customer Names'!A$2:D$2336,3,0)</f>
        <v xml:space="preserve">  Julee</v>
      </c>
      <c r="D1152" s="12" cm="1">
        <f t="array" ref="D1152:L1152">_xlfn.XLOOKUP(B1152,'Medical Examinations'!A$2:A$2336,'Medical Examinations'!B$2:J$2336)</f>
        <v>42.68</v>
      </c>
      <c r="E1152" s="12">
        <v>9.2799999999999994</v>
      </c>
      <c r="F1152" s="12" t="str">
        <v>No</v>
      </c>
      <c r="G1152" s="12" t="str">
        <v>No</v>
      </c>
      <c r="H1152" s="12" t="str">
        <v>No</v>
      </c>
      <c r="I1152" s="12">
        <v>2</v>
      </c>
      <c r="J1152" s="12" t="str">
        <v>No</v>
      </c>
      <c r="K1152" s="12" t="str">
        <v>Obesity</v>
      </c>
      <c r="L1152" s="12" t="str">
        <v>Diabetes</v>
      </c>
      <c r="M1152" s="12" t="str" cm="1">
        <f t="array" ref="M1152:R1152">_xlfn.XLOOKUP(B1152,'Hospitalisation Details'!A$2:A$2344,'Hospitalisation Details'!E$2:J$2344)</f>
        <v>17-Sep-1973</v>
      </c>
      <c r="N1152" s="13">
        <v>9800.89</v>
      </c>
      <c r="O1152" s="12" t="str">
        <v>tier - 2</v>
      </c>
      <c r="P1152" s="12" t="str">
        <v>tier - 1</v>
      </c>
      <c r="Q1152" s="12" t="str">
        <v>R1013</v>
      </c>
      <c r="R1152" s="12">
        <v>49</v>
      </c>
      <c r="S1152" s="12" t="str" cm="1">
        <f t="array" ref="S1152">_xlfn.IFS(R1152&lt;18,"Below 18",R1152&lt;=29,"Young Adults",R1152&lt;=44,"Adults",R1152&lt;=59,"Middle-Aged Adults",R1152&lt;=65,"Older Adults",R1152&gt;65,"Above 65")</f>
        <v>Middle-Aged Adults</v>
      </c>
    </row>
    <row r="1153" spans="2:19" ht="15.5" hidden="1" x14ac:dyDescent="0.35">
      <c r="B1153" s="11" t="s">
        <v>1219</v>
      </c>
      <c r="C1153" s="12" t="str">
        <f>VLOOKUP(B1153,'Customer Names'!A$2:D$2336,3,0)</f>
        <v xml:space="preserve">  Christopher M</v>
      </c>
      <c r="D1153" s="12" cm="1">
        <f t="array" ref="D1153:L1153">_xlfn.XLOOKUP(B1153,'Medical Examinations'!A$2:A$2336,'Medical Examinations'!B$2:J$2336)</f>
        <v>24.31</v>
      </c>
      <c r="E1153" s="12">
        <v>6.37</v>
      </c>
      <c r="F1153" s="12" t="str">
        <v>No</v>
      </c>
      <c r="G1153" s="12" t="str">
        <v>No</v>
      </c>
      <c r="H1153" s="12" t="str">
        <v>No</v>
      </c>
      <c r="I1153" s="12">
        <v>0</v>
      </c>
      <c r="J1153" s="12" t="str">
        <v>No</v>
      </c>
      <c r="K1153" s="12" t="str">
        <v>Obesity</v>
      </c>
      <c r="L1153" s="12" t="str">
        <v>Pre-Diabetes</v>
      </c>
      <c r="M1153" s="12" t="str" cm="1">
        <f t="array" ref="M1153:R1153">_xlfn.XLOOKUP(B1153,'Hospitalisation Details'!A$2:A$2344,'Hospitalisation Details'!E$2:J$2344)</f>
        <v>7-Jun-1977</v>
      </c>
      <c r="N1153" s="13">
        <v>9788.8700000000008</v>
      </c>
      <c r="O1153" s="12" t="str">
        <v>tier - 3</v>
      </c>
      <c r="P1153" s="12" t="str">
        <v>tier - 2</v>
      </c>
      <c r="Q1153" s="12" t="str">
        <v>R1013</v>
      </c>
      <c r="R1153" s="12">
        <v>46</v>
      </c>
      <c r="S1153" s="12" t="str" cm="1">
        <f t="array" ref="S1153">_xlfn.IFS(R1153&lt;18,"Below 18",R1153&lt;=29,"Young Adults",R1153&lt;=44,"Adults",R1153&lt;=59,"Middle-Aged Adults",R1153&lt;=65,"Older Adults",R1153&gt;65,"Above 65")</f>
        <v>Middle-Aged Adults</v>
      </c>
    </row>
    <row r="1154" spans="2:19" ht="15.5" hidden="1" x14ac:dyDescent="0.35">
      <c r="B1154" s="11" t="s">
        <v>1218</v>
      </c>
      <c r="C1154" s="12" t="str">
        <f>VLOOKUP(B1154,'Customer Names'!A$2:D$2336,3,0)</f>
        <v xml:space="preserve">  Ciaran</v>
      </c>
      <c r="D1154" s="12" cm="1">
        <f t="array" ref="D1154:L1154">_xlfn.XLOOKUP(B1154,'Medical Examinations'!A$2:A$2336,'Medical Examinations'!B$2:J$2336)</f>
        <v>44.75</v>
      </c>
      <c r="E1154" s="12">
        <v>5.09</v>
      </c>
      <c r="F1154" s="12" t="str">
        <v>yes</v>
      </c>
      <c r="G1154" s="12" t="str">
        <v>No</v>
      </c>
      <c r="H1154" s="12" t="str">
        <v>No</v>
      </c>
      <c r="I1154" s="12">
        <v>0</v>
      </c>
      <c r="J1154" s="12" t="str">
        <v>No</v>
      </c>
      <c r="K1154" s="12" t="str">
        <v>Obesity</v>
      </c>
      <c r="L1154" s="12" t="str">
        <v>Normal</v>
      </c>
      <c r="M1154" s="12" t="str" cm="1">
        <f t="array" ref="M1154:R1154">_xlfn.XLOOKUP(B1154,'Hospitalisation Details'!A$2:A$2344,'Hospitalisation Details'!E$2:J$2344)</f>
        <v>8-Aug-1996</v>
      </c>
      <c r="N1154" s="13">
        <v>9787.32</v>
      </c>
      <c r="O1154" s="12" t="str">
        <v>tier - 2</v>
      </c>
      <c r="P1154" s="12" t="str">
        <v>tier - 3</v>
      </c>
      <c r="Q1154" s="12" t="str">
        <v>R1023</v>
      </c>
      <c r="R1154" s="12">
        <v>26</v>
      </c>
      <c r="S1154" s="12" t="str" cm="1">
        <f t="array" ref="S1154">_xlfn.IFS(R1154&lt;18,"Below 18",R1154&lt;=29,"Young Adults",R1154&lt;=44,"Adults",R1154&lt;=59,"Middle-Aged Adults",R1154&lt;=65,"Older Adults",R1154&gt;65,"Above 65")</f>
        <v>Young Adults</v>
      </c>
    </row>
    <row r="1155" spans="2:19" ht="15.5" hidden="1" x14ac:dyDescent="0.35">
      <c r="B1155" s="11" t="s">
        <v>1217</v>
      </c>
      <c r="C1155" s="12" t="str">
        <f>VLOOKUP(B1155,'Customer Names'!A$2:D$2336,3,0)</f>
        <v xml:space="preserve">  Kara</v>
      </c>
      <c r="D1155" s="12" cm="1">
        <f t="array" ref="D1155:L1155">_xlfn.XLOOKUP(B1155,'Medical Examinations'!A$2:A$2336,'Medical Examinations'!B$2:J$2336)</f>
        <v>30.78</v>
      </c>
      <c r="E1155" s="12">
        <v>7.94</v>
      </c>
      <c r="F1155" s="12" t="str">
        <v>No</v>
      </c>
      <c r="G1155" s="12" t="str">
        <v>No</v>
      </c>
      <c r="H1155" s="12" t="str">
        <v>No</v>
      </c>
      <c r="I1155" s="12">
        <v>2</v>
      </c>
      <c r="J1155" s="12" t="str">
        <v>No</v>
      </c>
      <c r="K1155" s="12" t="str">
        <v>Overweight</v>
      </c>
      <c r="L1155" s="12" t="str">
        <v>Diabetes</v>
      </c>
      <c r="M1155" s="12" t="str" cm="1">
        <f t="array" ref="M1155:R1155">_xlfn.XLOOKUP(B1155,'Hospitalisation Details'!A$2:A$2344,'Hospitalisation Details'!E$2:J$2344)</f>
        <v>7-Jul-1973</v>
      </c>
      <c r="N1155" s="13">
        <v>9778.35</v>
      </c>
      <c r="O1155" s="12" t="str">
        <v>tier - 2</v>
      </c>
      <c r="P1155" s="12" t="str">
        <v>tier - 2</v>
      </c>
      <c r="Q1155" s="12" t="str">
        <v>R1024</v>
      </c>
      <c r="R1155" s="12">
        <v>49</v>
      </c>
      <c r="S1155" s="12" t="str" cm="1">
        <f t="array" ref="S1155">_xlfn.IFS(R1155&lt;18,"Below 18",R1155&lt;=29,"Young Adults",R1155&lt;=44,"Adults",R1155&lt;=59,"Middle-Aged Adults",R1155&lt;=65,"Older Adults",R1155&gt;65,"Above 65")</f>
        <v>Middle-Aged Adults</v>
      </c>
    </row>
    <row r="1156" spans="2:19" ht="15.5" hidden="1" x14ac:dyDescent="0.35">
      <c r="B1156" s="11" t="s">
        <v>1216</v>
      </c>
      <c r="C1156" s="12" t="str">
        <f>VLOOKUP(B1156,'Customer Names'!A$2:D$2336,3,0)</f>
        <v xml:space="preserve">  Makie</v>
      </c>
      <c r="D1156" s="12" cm="1">
        <f t="array" ref="D1156:L1156">_xlfn.XLOOKUP(B1156,'Medical Examinations'!A$2:A$2336,'Medical Examinations'!B$2:J$2336)</f>
        <v>21.86</v>
      </c>
      <c r="E1156" s="12">
        <v>10.95</v>
      </c>
      <c r="F1156" s="12" t="str">
        <v>No</v>
      </c>
      <c r="G1156" s="12" t="str">
        <v>No</v>
      </c>
      <c r="H1156" s="12" t="str">
        <v>No</v>
      </c>
      <c r="I1156" s="12">
        <v>0</v>
      </c>
      <c r="J1156" s="12" t="str">
        <v>No</v>
      </c>
      <c r="K1156" s="12" t="str">
        <v>Obesity</v>
      </c>
      <c r="L1156" s="12" t="str">
        <v>Diabetes</v>
      </c>
      <c r="M1156" s="12" t="str" cm="1">
        <f t="array" ref="M1156:R1156">_xlfn.XLOOKUP(B1156,'Hospitalisation Details'!A$2:A$2344,'Hospitalisation Details'!E$2:J$2344)</f>
        <v>5-Sep-1965</v>
      </c>
      <c r="N1156" s="13">
        <v>9764.08</v>
      </c>
      <c r="O1156" s="12" t="str">
        <v>tier - 3</v>
      </c>
      <c r="P1156" s="12" t="str">
        <v>tier - 1</v>
      </c>
      <c r="Q1156" s="12" t="str">
        <v>R1012</v>
      </c>
      <c r="R1156" s="12">
        <v>57</v>
      </c>
      <c r="S1156" s="12" t="str" cm="1">
        <f t="array" ref="S1156">_xlfn.IFS(R1156&lt;18,"Below 18",R1156&lt;=29,"Young Adults",R1156&lt;=44,"Adults",R1156&lt;=59,"Middle-Aged Adults",R1156&lt;=65,"Older Adults",R1156&gt;65,"Above 65")</f>
        <v>Middle-Aged Adults</v>
      </c>
    </row>
    <row r="1157" spans="2:19" ht="15.5" hidden="1" x14ac:dyDescent="0.35">
      <c r="B1157" s="11" t="s">
        <v>1215</v>
      </c>
      <c r="C1157" s="12" t="str">
        <f>VLOOKUP(B1157,'Customer Names'!A$2:D$2336,3,0)</f>
        <v xml:space="preserve">  Emily E</v>
      </c>
      <c r="D1157" s="12" cm="1">
        <f t="array" ref="D1157:L1157">_xlfn.XLOOKUP(B1157,'Medical Examinations'!A$2:A$2336,'Medical Examinations'!B$2:J$2336)</f>
        <v>49.09</v>
      </c>
      <c r="E1157" s="12">
        <v>6.3</v>
      </c>
      <c r="F1157" s="12" t="str">
        <v>yes</v>
      </c>
      <c r="G1157" s="12" t="str">
        <v>No</v>
      </c>
      <c r="H1157" s="12" t="str">
        <v>No</v>
      </c>
      <c r="I1157" s="12">
        <v>0</v>
      </c>
      <c r="J1157" s="12" t="str">
        <v>No</v>
      </c>
      <c r="K1157" s="12" t="str">
        <v>Obesity</v>
      </c>
      <c r="L1157" s="12" t="str">
        <v>Pre-Diabetes</v>
      </c>
      <c r="M1157" s="12" t="str" cm="1">
        <f t="array" ref="M1157:R1157">_xlfn.XLOOKUP(B1157,'Hospitalisation Details'!A$2:A$2344,'Hospitalisation Details'!E$2:J$2344)</f>
        <v>14-Jul-2001</v>
      </c>
      <c r="N1157" s="13">
        <v>9753.49</v>
      </c>
      <c r="O1157" s="12" t="str">
        <v>tier - 2</v>
      </c>
      <c r="P1157" s="12" t="str">
        <v>tier - 2</v>
      </c>
      <c r="Q1157" s="12" t="str">
        <v>R1012</v>
      </c>
      <c r="R1157" s="12">
        <v>21</v>
      </c>
      <c r="S1157" s="12" t="str" cm="1">
        <f t="array" ref="S1157">_xlfn.IFS(R1157&lt;18,"Below 18",R1157&lt;=29,"Young Adults",R1157&lt;=44,"Adults",R1157&lt;=59,"Middle-Aged Adults",R1157&lt;=65,"Older Adults",R1157&gt;65,"Above 65")</f>
        <v>Young Adults</v>
      </c>
    </row>
    <row r="1158" spans="2:19" ht="15.5" hidden="1" x14ac:dyDescent="0.35">
      <c r="B1158" s="11" t="s">
        <v>1214</v>
      </c>
      <c r="C1158" s="12" t="str">
        <f>VLOOKUP(B1158,'Customer Names'!A$2:D$2336,3,0)</f>
        <v xml:space="preserve">  Cary</v>
      </c>
      <c r="D1158" s="12" cm="1">
        <f t="array" ref="D1158:L1158">_xlfn.XLOOKUP(B1158,'Medical Examinations'!A$2:A$2336,'Medical Examinations'!B$2:J$2336)</f>
        <v>47.74</v>
      </c>
      <c r="E1158" s="12">
        <v>8.0500000000000007</v>
      </c>
      <c r="F1158" s="12" t="str">
        <v>yes</v>
      </c>
      <c r="G1158" s="12" t="str">
        <v>No</v>
      </c>
      <c r="H1158" s="12" t="str">
        <v>No</v>
      </c>
      <c r="I1158" s="12">
        <v>2</v>
      </c>
      <c r="J1158" s="12" t="str">
        <v>No</v>
      </c>
      <c r="K1158" s="12" t="str">
        <v>Obesity</v>
      </c>
      <c r="L1158" s="12" t="str">
        <v>Diabetes</v>
      </c>
      <c r="M1158" s="12" t="str" cm="1">
        <f t="array" ref="M1158:R1158">_xlfn.XLOOKUP(B1158,'Hospitalisation Details'!A$2:A$2344,'Hospitalisation Details'!E$2:J$2344)</f>
        <v>4-Jul-1970</v>
      </c>
      <c r="N1158" s="13">
        <v>9748.91</v>
      </c>
      <c r="O1158" s="12" t="str">
        <v>tier - 2</v>
      </c>
      <c r="P1158" s="12" t="str">
        <v>tier - 1</v>
      </c>
      <c r="Q1158" s="12" t="str">
        <v>R1013</v>
      </c>
      <c r="R1158" s="12">
        <v>52</v>
      </c>
      <c r="S1158" s="12" t="str" cm="1">
        <f t="array" ref="S1158">_xlfn.IFS(R1158&lt;18,"Below 18",R1158&lt;=29,"Young Adults",R1158&lt;=44,"Adults",R1158&lt;=59,"Middle-Aged Adults",R1158&lt;=65,"Older Adults",R1158&gt;65,"Above 65")</f>
        <v>Middle-Aged Adults</v>
      </c>
    </row>
    <row r="1159" spans="2:19" ht="15.5" hidden="1" x14ac:dyDescent="0.35">
      <c r="B1159" s="11" t="s">
        <v>1213</v>
      </c>
      <c r="C1159" s="12" t="str">
        <f>VLOOKUP(B1159,'Customer Names'!A$2:D$2336,3,0)</f>
        <v xml:space="preserve">  Steven</v>
      </c>
      <c r="D1159" s="12" cm="1">
        <f t="array" ref="D1159:L1159">_xlfn.XLOOKUP(B1159,'Medical Examinations'!A$2:A$2336,'Medical Examinations'!B$2:J$2336)</f>
        <v>30.2</v>
      </c>
      <c r="E1159" s="12">
        <v>9.8800000000000008</v>
      </c>
      <c r="F1159" s="12" t="str">
        <v>yes</v>
      </c>
      <c r="G1159" s="12" t="str">
        <v>No</v>
      </c>
      <c r="H1159" s="12" t="str">
        <v>No</v>
      </c>
      <c r="I1159" s="12">
        <v>2</v>
      </c>
      <c r="J1159" s="12" t="str">
        <v>No</v>
      </c>
      <c r="K1159" s="12" t="str">
        <v>Overweight</v>
      </c>
      <c r="L1159" s="12" t="str">
        <v>Diabetes</v>
      </c>
      <c r="M1159" s="12" t="str" cm="1">
        <f t="array" ref="M1159:R1159">_xlfn.XLOOKUP(B1159,'Hospitalisation Details'!A$2:A$2344,'Hospitalisation Details'!E$2:J$2344)</f>
        <v>18-Aug-1970</v>
      </c>
      <c r="N1159" s="13">
        <v>9724.5300000000007</v>
      </c>
      <c r="O1159" s="12" t="str">
        <v>tier - 3</v>
      </c>
      <c r="P1159" s="12" t="str">
        <v>tier - 1</v>
      </c>
      <c r="Q1159" s="12" t="str">
        <v>R1011</v>
      </c>
      <c r="R1159" s="12">
        <v>52</v>
      </c>
      <c r="S1159" s="12" t="str" cm="1">
        <f t="array" ref="S1159">_xlfn.IFS(R1159&lt;18,"Below 18",R1159&lt;=29,"Young Adults",R1159&lt;=44,"Adults",R1159&lt;=59,"Middle-Aged Adults",R1159&lt;=65,"Older Adults",R1159&gt;65,"Above 65")</f>
        <v>Middle-Aged Adults</v>
      </c>
    </row>
    <row r="1160" spans="2:19" ht="15.5" hidden="1" x14ac:dyDescent="0.35">
      <c r="B1160" s="11" t="s">
        <v>1212</v>
      </c>
      <c r="C1160" s="12" t="str">
        <f>VLOOKUP(B1160,'Customer Names'!A$2:D$2336,3,0)</f>
        <v xml:space="preserve">  Jose Antonio Sr</v>
      </c>
      <c r="D1160" s="12" cm="1">
        <f t="array" ref="D1160:L1160">_xlfn.XLOOKUP(B1160,'Medical Examinations'!A$2:A$2336,'Medical Examinations'!B$2:J$2336)</f>
        <v>33.25</v>
      </c>
      <c r="E1160" s="12">
        <v>7.42</v>
      </c>
      <c r="F1160" s="12" t="str">
        <v>yes</v>
      </c>
      <c r="G1160" s="12" t="str">
        <v>No</v>
      </c>
      <c r="H1160" s="12" t="str">
        <v>No</v>
      </c>
      <c r="I1160" s="12">
        <v>2</v>
      </c>
      <c r="J1160" s="12" t="str">
        <v>No</v>
      </c>
      <c r="K1160" s="12" t="str">
        <v>Overweight</v>
      </c>
      <c r="L1160" s="12" t="str">
        <v>Diabetes</v>
      </c>
      <c r="M1160" s="12" t="str" cm="1">
        <f t="array" ref="M1160:R1160">_xlfn.XLOOKUP(B1160,'Hospitalisation Details'!A$2:A$2344,'Hospitalisation Details'!E$2:J$2344)</f>
        <v>12-Sep-1970</v>
      </c>
      <c r="N1160" s="13">
        <v>9722.77</v>
      </c>
      <c r="O1160" s="12" t="str">
        <v>tier - 3</v>
      </c>
      <c r="P1160" s="12" t="str">
        <v>tier - 1</v>
      </c>
      <c r="Q1160" s="12" t="str">
        <v>R1016</v>
      </c>
      <c r="R1160" s="12">
        <v>52</v>
      </c>
      <c r="S1160" s="12" t="str" cm="1">
        <f t="array" ref="S1160">_xlfn.IFS(R1160&lt;18,"Below 18",R1160&lt;=29,"Young Adults",R1160&lt;=44,"Adults",R1160&lt;=59,"Middle-Aged Adults",R1160&lt;=65,"Older Adults",R1160&gt;65,"Above 65")</f>
        <v>Middle-Aged Adults</v>
      </c>
    </row>
    <row r="1161" spans="2:19" ht="15.5" hidden="1" x14ac:dyDescent="0.35">
      <c r="B1161" s="11" t="s">
        <v>1211</v>
      </c>
      <c r="C1161" s="12" t="str">
        <f>VLOOKUP(B1161,'Customer Names'!A$2:D$2336,3,0)</f>
        <v xml:space="preserve">  Tatiana</v>
      </c>
      <c r="D1161" s="12" cm="1">
        <f t="array" ref="D1161:L1161">_xlfn.XLOOKUP(B1161,'Medical Examinations'!A$2:A$2336,'Medical Examinations'!B$2:J$2336)</f>
        <v>26.6</v>
      </c>
      <c r="E1161" s="12">
        <v>8.4499999999999993</v>
      </c>
      <c r="F1161" s="12" t="str">
        <v>yes</v>
      </c>
      <c r="G1161" s="12" t="str">
        <v>No</v>
      </c>
      <c r="H1161" s="12" t="str">
        <v>No</v>
      </c>
      <c r="I1161" s="12">
        <v>1</v>
      </c>
      <c r="J1161" s="12" t="str">
        <v>No</v>
      </c>
      <c r="K1161" s="12" t="str">
        <v>Overweight</v>
      </c>
      <c r="L1161" s="12" t="str">
        <v>Diabetes</v>
      </c>
      <c r="M1161" s="12" t="str" cm="1">
        <f t="array" ref="M1161:R1161">_xlfn.XLOOKUP(B1161,'Hospitalisation Details'!A$2:A$2344,'Hospitalisation Details'!E$2:J$2344)</f>
        <v>27-Jun-1975</v>
      </c>
      <c r="N1161" s="13">
        <v>9715.84</v>
      </c>
      <c r="O1161" s="12" t="str">
        <v>tier - 2</v>
      </c>
      <c r="P1161" s="12" t="str">
        <v>tier - 1</v>
      </c>
      <c r="Q1161" s="12" t="str">
        <v>R1024</v>
      </c>
      <c r="R1161" s="12">
        <v>47</v>
      </c>
      <c r="S1161" s="12" t="str" cm="1">
        <f t="array" ref="S1161">_xlfn.IFS(R1161&lt;18,"Below 18",R1161&lt;=29,"Young Adults",R1161&lt;=44,"Adults",R1161&lt;=59,"Middle-Aged Adults",R1161&lt;=65,"Older Adults",R1161&gt;65,"Above 65")</f>
        <v>Middle-Aged Adults</v>
      </c>
    </row>
    <row r="1162" spans="2:19" ht="15.5" hidden="1" x14ac:dyDescent="0.35">
      <c r="B1162" s="11" t="s">
        <v>1210</v>
      </c>
      <c r="C1162" s="12" t="str">
        <f>VLOOKUP(B1162,'Customer Names'!A$2:D$2336,3,0)</f>
        <v xml:space="preserve">  Dan T</v>
      </c>
      <c r="D1162" s="12" cm="1">
        <f t="array" ref="D1162:L1162">_xlfn.XLOOKUP(B1162,'Medical Examinations'!A$2:A$2336,'Medical Examinations'!B$2:J$2336)</f>
        <v>26.35</v>
      </c>
      <c r="E1162" s="12">
        <v>6.21</v>
      </c>
      <c r="F1162" s="12" t="str">
        <v>No</v>
      </c>
      <c r="G1162" s="12" t="str">
        <v>No</v>
      </c>
      <c r="H1162" s="12" t="str">
        <v>No</v>
      </c>
      <c r="I1162" s="12">
        <v>2</v>
      </c>
      <c r="J1162" s="12" t="str">
        <v>No</v>
      </c>
      <c r="K1162" s="12" t="str">
        <v>Obesity</v>
      </c>
      <c r="L1162" s="12" t="str">
        <v>Pre-Diabetes</v>
      </c>
      <c r="M1162" s="12" t="str" cm="1">
        <f t="array" ref="M1162:R1162">_xlfn.XLOOKUP(B1162,'Hospitalisation Details'!A$2:A$2344,'Hospitalisation Details'!E$2:J$2344)</f>
        <v>10-Jul-1972</v>
      </c>
      <c r="N1162" s="13">
        <v>9710.7099999999991</v>
      </c>
      <c r="O1162" s="12" t="str">
        <v>tier - 2</v>
      </c>
      <c r="P1162" s="12" t="str">
        <v>tier - 1</v>
      </c>
      <c r="Q1162" s="12" t="str">
        <v>R1021</v>
      </c>
      <c r="R1162" s="12">
        <v>50</v>
      </c>
      <c r="S1162" s="12" t="str" cm="1">
        <f t="array" ref="S1162">_xlfn.IFS(R1162&lt;18,"Below 18",R1162&lt;=29,"Young Adults",R1162&lt;=44,"Adults",R1162&lt;=59,"Middle-Aged Adults",R1162&lt;=65,"Older Adults",R1162&gt;65,"Above 65")</f>
        <v>Middle-Aged Adults</v>
      </c>
    </row>
    <row r="1163" spans="2:19" ht="15.5" hidden="1" x14ac:dyDescent="0.35">
      <c r="B1163" s="11" t="s">
        <v>1209</v>
      </c>
      <c r="C1163" s="12" t="str">
        <f>VLOOKUP(B1163,'Customer Names'!A$2:D$2336,3,0)</f>
        <v xml:space="preserve">  Liisa A</v>
      </c>
      <c r="D1163" s="12" cm="1">
        <f t="array" ref="D1163:L1163">_xlfn.XLOOKUP(B1163,'Medical Examinations'!A$2:A$2336,'Medical Examinations'!B$2:J$2336)</f>
        <v>39.994999999999997</v>
      </c>
      <c r="E1163" s="12">
        <v>4.6500000000000004</v>
      </c>
      <c r="F1163" s="12" t="str">
        <v>No</v>
      </c>
      <c r="G1163" s="12" t="str">
        <v>No</v>
      </c>
      <c r="H1163" s="12" t="str">
        <v>No</v>
      </c>
      <c r="I1163" s="12">
        <v>0</v>
      </c>
      <c r="J1163" s="12" t="str">
        <v>No</v>
      </c>
      <c r="K1163" s="12" t="str">
        <v>Underweight</v>
      </c>
      <c r="L1163" s="12" t="str">
        <v>Normal</v>
      </c>
      <c r="M1163" s="12" t="str" cm="1">
        <f t="array" ref="M1163:R1163">_xlfn.XLOOKUP(B1163,'Hospitalisation Details'!A$2:A$2344,'Hospitalisation Details'!E$2:J$2344)</f>
        <v>19-Sep-1977</v>
      </c>
      <c r="N1163" s="13">
        <v>9704.67</v>
      </c>
      <c r="O1163" s="12" t="str">
        <v>tier - 2</v>
      </c>
      <c r="P1163" s="12" t="str">
        <v>tier - 3</v>
      </c>
      <c r="Q1163" s="12" t="str">
        <v>R1024</v>
      </c>
      <c r="R1163" s="12">
        <v>45</v>
      </c>
      <c r="S1163" s="12" t="str" cm="1">
        <f t="array" ref="S1163">_xlfn.IFS(R1163&lt;18,"Below 18",R1163&lt;=29,"Young Adults",R1163&lt;=44,"Adults",R1163&lt;=59,"Middle-Aged Adults",R1163&lt;=65,"Older Adults",R1163&gt;65,"Above 65")</f>
        <v>Middle-Aged Adults</v>
      </c>
    </row>
    <row r="1164" spans="2:19" ht="15.5" hidden="1" x14ac:dyDescent="0.35">
      <c r="B1164" s="11" t="s">
        <v>1208</v>
      </c>
      <c r="C1164" s="12" t="str">
        <f>VLOOKUP(B1164,'Customer Names'!A$2:D$2336,3,0)</f>
        <v xml:space="preserve">  Kathryn E</v>
      </c>
      <c r="D1164" s="12" cm="1">
        <f t="array" ref="D1164:L1164">_xlfn.XLOOKUP(B1164,'Medical Examinations'!A$2:A$2336,'Medical Examinations'!B$2:J$2336)</f>
        <v>22.92</v>
      </c>
      <c r="E1164" s="12">
        <v>5.87</v>
      </c>
      <c r="F1164" s="12" t="str">
        <v>yes</v>
      </c>
      <c r="G1164" s="12" t="str">
        <v>No</v>
      </c>
      <c r="H1164" s="12" t="str">
        <v>No</v>
      </c>
      <c r="I1164" s="12">
        <v>1</v>
      </c>
      <c r="J1164" s="12" t="str">
        <v>No</v>
      </c>
      <c r="K1164" s="12" t="str">
        <v>Obesity</v>
      </c>
      <c r="L1164" s="12" t="str">
        <v>Pre-Diabetes</v>
      </c>
      <c r="M1164" s="12" t="str" cm="1">
        <f t="array" ref="M1164:R1164">_xlfn.XLOOKUP(B1164,'Hospitalisation Details'!A$2:A$2344,'Hospitalisation Details'!E$2:J$2344)</f>
        <v>7-Nov-1964</v>
      </c>
      <c r="N1164" s="13">
        <v>9698.42</v>
      </c>
      <c r="O1164" s="12" t="str">
        <v>tier - 3</v>
      </c>
      <c r="P1164" s="12" t="str">
        <v>tier - 3</v>
      </c>
      <c r="Q1164" s="12" t="str">
        <v>R1013</v>
      </c>
      <c r="R1164" s="12">
        <v>58</v>
      </c>
      <c r="S1164" s="12" t="str" cm="1">
        <f t="array" ref="S1164">_xlfn.IFS(R1164&lt;18,"Below 18",R1164&lt;=29,"Young Adults",R1164&lt;=44,"Adults",R1164&lt;=59,"Middle-Aged Adults",R1164&lt;=65,"Older Adults",R1164&gt;65,"Above 65")</f>
        <v>Middle-Aged Adults</v>
      </c>
    </row>
    <row r="1165" spans="2:19" ht="15.5" hidden="1" x14ac:dyDescent="0.35">
      <c r="B1165" s="11" t="s">
        <v>1207</v>
      </c>
      <c r="C1165" s="12" t="str">
        <f>VLOOKUP(B1165,'Customer Names'!A$2:D$2336,3,0)</f>
        <v xml:space="preserve">  Maxwell</v>
      </c>
      <c r="D1165" s="12" cm="1">
        <f t="array" ref="D1165:L1165">_xlfn.XLOOKUP(B1165,'Medical Examinations'!A$2:A$2336,'Medical Examinations'!B$2:J$2336)</f>
        <v>24.78</v>
      </c>
      <c r="E1165" s="12">
        <v>4.24</v>
      </c>
      <c r="F1165" s="12" t="str">
        <v>yes</v>
      </c>
      <c r="G1165" s="12" t="str">
        <v>No</v>
      </c>
      <c r="H1165" s="12" t="str">
        <v>No</v>
      </c>
      <c r="I1165" s="12">
        <v>2</v>
      </c>
      <c r="J1165" s="12" t="str">
        <v>No</v>
      </c>
      <c r="K1165" s="12" t="str">
        <v>Normal Weight</v>
      </c>
      <c r="L1165" s="12" t="str">
        <v>Normal</v>
      </c>
      <c r="M1165" s="12" t="str" cm="1">
        <f t="array" ref="M1165:R1165">_xlfn.XLOOKUP(B1165,'Hospitalisation Details'!A$2:A$2344,'Hospitalisation Details'!E$2:J$2344)</f>
        <v>16-Sep-1966</v>
      </c>
      <c r="N1165" s="13">
        <v>9684.2900000000009</v>
      </c>
      <c r="O1165" s="12" t="str">
        <v>tier - 3</v>
      </c>
      <c r="P1165" s="12" t="str">
        <v>tier - 2</v>
      </c>
      <c r="Q1165" s="12" t="str">
        <v>R1013</v>
      </c>
      <c r="R1165" s="12">
        <v>56</v>
      </c>
      <c r="S1165" s="12" t="str" cm="1">
        <f t="array" ref="S1165">_xlfn.IFS(R1165&lt;18,"Below 18",R1165&lt;=29,"Young Adults",R1165&lt;=44,"Adults",R1165&lt;=59,"Middle-Aged Adults",R1165&lt;=65,"Older Adults",R1165&gt;65,"Above 65")</f>
        <v>Middle-Aged Adults</v>
      </c>
    </row>
    <row r="1166" spans="2:19" ht="15.5" hidden="1" x14ac:dyDescent="0.35">
      <c r="B1166" s="11" t="s">
        <v>1206</v>
      </c>
      <c r="C1166" s="12" t="str">
        <f>VLOOKUP(B1166,'Customer Names'!A$2:D$2336,3,0)</f>
        <v xml:space="preserve">  Pascale</v>
      </c>
      <c r="D1166" s="12" cm="1">
        <f t="array" ref="D1166:L1166">_xlfn.XLOOKUP(B1166,'Medical Examinations'!A$2:A$2336,'Medical Examinations'!B$2:J$2336)</f>
        <v>34.07</v>
      </c>
      <c r="E1166" s="12">
        <v>7.81</v>
      </c>
      <c r="F1166" s="12" t="str">
        <v>yes</v>
      </c>
      <c r="G1166" s="12" t="str">
        <v>No</v>
      </c>
      <c r="H1166" s="12" t="str">
        <v>No</v>
      </c>
      <c r="I1166" s="12">
        <v>0</v>
      </c>
      <c r="J1166" s="12" t="str">
        <v>No</v>
      </c>
      <c r="K1166" s="12" t="str">
        <v>Obesity</v>
      </c>
      <c r="L1166" s="12" t="str">
        <v>Diabetes</v>
      </c>
      <c r="M1166" s="12" t="str" cm="1">
        <f t="array" ref="M1166:R1166">_xlfn.XLOOKUP(B1166,'Hospitalisation Details'!A$2:A$2344,'Hospitalisation Details'!E$2:J$2344)</f>
        <v>8-Aug-1981</v>
      </c>
      <c r="N1166" s="13">
        <v>9664.34</v>
      </c>
      <c r="O1166" s="12" t="str">
        <v>tier - 2</v>
      </c>
      <c r="P1166" s="12" t="str">
        <v>tier - 3</v>
      </c>
      <c r="Q1166" s="12" t="str">
        <v>R1011</v>
      </c>
      <c r="R1166" s="12">
        <v>41</v>
      </c>
      <c r="S1166" s="12" t="str" cm="1">
        <f t="array" ref="S1166">_xlfn.IFS(R1166&lt;18,"Below 18",R1166&lt;=29,"Young Adults",R1166&lt;=44,"Adults",R1166&lt;=59,"Middle-Aged Adults",R1166&lt;=65,"Older Adults",R1166&gt;65,"Above 65")</f>
        <v>Adults</v>
      </c>
    </row>
    <row r="1167" spans="2:19" ht="15.5" hidden="1" x14ac:dyDescent="0.35">
      <c r="B1167" s="11" t="s">
        <v>1205</v>
      </c>
      <c r="C1167" s="12" t="str">
        <f>VLOOKUP(B1167,'Customer Names'!A$2:D$2336,3,0)</f>
        <v xml:space="preserve">  Becca</v>
      </c>
      <c r="D1167" s="12" cm="1">
        <f t="array" ref="D1167:L1167">_xlfn.XLOOKUP(B1167,'Medical Examinations'!A$2:A$2336,'Medical Examinations'!B$2:J$2336)</f>
        <v>30.14</v>
      </c>
      <c r="E1167" s="12">
        <v>9.85</v>
      </c>
      <c r="F1167" s="12" t="str">
        <v>No</v>
      </c>
      <c r="G1167" s="12" t="str">
        <v>No</v>
      </c>
      <c r="H1167" s="12" t="str">
        <v>No</v>
      </c>
      <c r="I1167" s="12">
        <v>0</v>
      </c>
      <c r="J1167" s="12" t="str">
        <v>No</v>
      </c>
      <c r="K1167" s="12" t="str">
        <v>Overweight</v>
      </c>
      <c r="L1167" s="12" t="str">
        <v>Diabetes</v>
      </c>
      <c r="M1167" s="12" t="str" cm="1">
        <f t="array" ref="M1167:R1167">_xlfn.XLOOKUP(B1167,'Hospitalisation Details'!A$2:A$2344,'Hospitalisation Details'!E$2:J$2344)</f>
        <v>8-Jul-1974</v>
      </c>
      <c r="N1167" s="13">
        <v>9653.81</v>
      </c>
      <c r="O1167" s="12" t="str">
        <v>tier - 2</v>
      </c>
      <c r="P1167" s="12" t="str">
        <v>tier - 2</v>
      </c>
      <c r="Q1167" s="12" t="str">
        <v>R1011</v>
      </c>
      <c r="R1167" s="12">
        <v>48</v>
      </c>
      <c r="S1167" s="12" t="str" cm="1">
        <f t="array" ref="S1167">_xlfn.IFS(R1167&lt;18,"Below 18",R1167&lt;=29,"Young Adults",R1167&lt;=44,"Adults",R1167&lt;=59,"Middle-Aged Adults",R1167&lt;=65,"Older Adults",R1167&gt;65,"Above 65")</f>
        <v>Middle-Aged Adults</v>
      </c>
    </row>
    <row r="1168" spans="2:19" ht="15.5" hidden="1" x14ac:dyDescent="0.35">
      <c r="B1168" s="11" t="s">
        <v>1204</v>
      </c>
      <c r="C1168" s="12" t="str">
        <f>VLOOKUP(B1168,'Customer Names'!A$2:D$2336,3,0)</f>
        <v xml:space="preserve">  Grace</v>
      </c>
      <c r="D1168" s="12" cm="1">
        <f t="array" ref="D1168:L1168">_xlfn.XLOOKUP(B1168,'Medical Examinations'!A$2:A$2336,'Medical Examinations'!B$2:J$2336)</f>
        <v>18.05</v>
      </c>
      <c r="E1168" s="12">
        <v>6.94</v>
      </c>
      <c r="F1168" s="12" t="str">
        <v>No</v>
      </c>
      <c r="G1168" s="12" t="str">
        <v>No</v>
      </c>
      <c r="H1168" s="12" t="str">
        <v>No</v>
      </c>
      <c r="I1168" s="12">
        <v>0</v>
      </c>
      <c r="J1168" s="12" t="str">
        <v>No</v>
      </c>
      <c r="K1168" s="12" t="str">
        <v>Obesity</v>
      </c>
      <c r="L1168" s="12" t="str">
        <v>Diabetes</v>
      </c>
      <c r="M1168" s="12" t="str" cm="1">
        <f t="array" ref="M1168:R1168">_xlfn.XLOOKUP(B1168,'Hospitalisation Details'!A$2:A$2344,'Hospitalisation Details'!E$2:J$2344)</f>
        <v>19-Jul-1971</v>
      </c>
      <c r="N1168" s="13">
        <v>9644.25</v>
      </c>
      <c r="O1168" s="12" t="str">
        <v>tier - 2</v>
      </c>
      <c r="P1168" s="12" t="str">
        <v>tier - 1</v>
      </c>
      <c r="Q1168" s="12" t="str">
        <v>R1012</v>
      </c>
      <c r="R1168" s="12">
        <v>51</v>
      </c>
      <c r="S1168" s="12" t="str" cm="1">
        <f t="array" ref="S1168">_xlfn.IFS(R1168&lt;18,"Below 18",R1168&lt;=29,"Young Adults",R1168&lt;=44,"Adults",R1168&lt;=59,"Middle-Aged Adults",R1168&lt;=65,"Older Adults",R1168&gt;65,"Above 65")</f>
        <v>Middle-Aged Adults</v>
      </c>
    </row>
    <row r="1169" spans="2:19" ht="15.5" hidden="1" x14ac:dyDescent="0.35">
      <c r="B1169" s="11" t="s">
        <v>1203</v>
      </c>
      <c r="C1169" s="12" t="str">
        <f>VLOOKUP(B1169,'Customer Names'!A$2:D$2336,3,0)</f>
        <v xml:space="preserve">  Samantha</v>
      </c>
      <c r="D1169" s="12" cm="1">
        <f t="array" ref="D1169:L1169">_xlfn.XLOOKUP(B1169,'Medical Examinations'!A$2:A$2336,'Medical Examinations'!B$2:J$2336)</f>
        <v>37.4</v>
      </c>
      <c r="E1169" s="12">
        <v>11.3</v>
      </c>
      <c r="F1169" s="12" t="str">
        <v>yes</v>
      </c>
      <c r="G1169" s="12" t="str">
        <v>No</v>
      </c>
      <c r="H1169" s="12" t="str">
        <v>No</v>
      </c>
      <c r="I1169" s="12">
        <v>2</v>
      </c>
      <c r="J1169" s="12" t="str">
        <v>No</v>
      </c>
      <c r="K1169" s="12" t="str">
        <v>Normal Weight</v>
      </c>
      <c r="L1169" s="12" t="str">
        <v>Diabetes</v>
      </c>
      <c r="M1169" s="12" t="str" cm="1">
        <f t="array" ref="M1169:R1169">_xlfn.XLOOKUP(B1169,'Hospitalisation Details'!A$2:A$2344,'Hospitalisation Details'!E$2:J$2344)</f>
        <v>30-Sep-1970</v>
      </c>
      <c r="N1169" s="13">
        <v>9634.5400000000009</v>
      </c>
      <c r="O1169" s="12" t="str">
        <v>tier - 2</v>
      </c>
      <c r="P1169" s="12" t="str">
        <v>tier - 2</v>
      </c>
      <c r="Q1169" s="12" t="str">
        <v>R1011</v>
      </c>
      <c r="R1169" s="12">
        <v>52</v>
      </c>
      <c r="S1169" s="12" t="str" cm="1">
        <f t="array" ref="S1169">_xlfn.IFS(R1169&lt;18,"Below 18",R1169&lt;=29,"Young Adults",R1169&lt;=44,"Adults",R1169&lt;=59,"Middle-Aged Adults",R1169&lt;=65,"Older Adults",R1169&gt;65,"Above 65")</f>
        <v>Middle-Aged Adults</v>
      </c>
    </row>
    <row r="1170" spans="2:19" ht="15.5" hidden="1" x14ac:dyDescent="0.35">
      <c r="B1170" s="11" t="s">
        <v>1202</v>
      </c>
      <c r="C1170" s="12" t="str">
        <f>VLOOKUP(B1170,'Customer Names'!A$2:D$2336,3,0)</f>
        <v xml:space="preserve">  Nicole R</v>
      </c>
      <c r="D1170" s="12" cm="1">
        <f t="array" ref="D1170:L1170">_xlfn.XLOOKUP(B1170,'Medical Examinations'!A$2:A$2336,'Medical Examinations'!B$2:J$2336)</f>
        <v>25.75</v>
      </c>
      <c r="E1170" s="12">
        <v>9.23</v>
      </c>
      <c r="F1170" s="12" t="str">
        <v>No</v>
      </c>
      <c r="G1170" s="12" t="str">
        <v>No</v>
      </c>
      <c r="H1170" s="12" t="str">
        <v>No</v>
      </c>
      <c r="I1170" s="12">
        <v>0</v>
      </c>
      <c r="J1170" s="12" t="str">
        <v>No</v>
      </c>
      <c r="K1170" s="12" t="str">
        <v>Normal Weight</v>
      </c>
      <c r="L1170" s="12" t="str">
        <v>Diabetes</v>
      </c>
      <c r="M1170" s="12" t="str" cm="1">
        <f t="array" ref="M1170:R1170">_xlfn.XLOOKUP(B1170,'Hospitalisation Details'!A$2:A$2344,'Hospitalisation Details'!E$2:J$2344)</f>
        <v>22-Jun-1968</v>
      </c>
      <c r="N1170" s="13">
        <v>9630.91</v>
      </c>
      <c r="O1170" s="12" t="str">
        <v>tier - 3</v>
      </c>
      <c r="P1170" s="12" t="str">
        <v>tier - 2</v>
      </c>
      <c r="Q1170" s="12" t="str">
        <v>R1013</v>
      </c>
      <c r="R1170" s="12">
        <v>54</v>
      </c>
      <c r="S1170" s="12" t="str" cm="1">
        <f t="array" ref="S1170">_xlfn.IFS(R1170&lt;18,"Below 18",R1170&lt;=29,"Young Adults",R1170&lt;=44,"Adults",R1170&lt;=59,"Middle-Aged Adults",R1170&lt;=65,"Older Adults",R1170&gt;65,"Above 65")</f>
        <v>Middle-Aged Adults</v>
      </c>
    </row>
    <row r="1171" spans="2:19" ht="15.5" hidden="1" x14ac:dyDescent="0.35">
      <c r="B1171" s="11" t="s">
        <v>1201</v>
      </c>
      <c r="C1171" s="12" t="str">
        <f>VLOOKUP(B1171,'Customer Names'!A$2:D$2336,3,0)</f>
        <v xml:space="preserve">  David W</v>
      </c>
      <c r="D1171" s="12" cm="1">
        <f t="array" ref="D1171:L1171">_xlfn.XLOOKUP(B1171,'Medical Examinations'!A$2:A$2336,'Medical Examinations'!B$2:J$2336)</f>
        <v>32.299999999999997</v>
      </c>
      <c r="E1171" s="12">
        <v>4.37</v>
      </c>
      <c r="F1171" s="12" t="str">
        <v>No</v>
      </c>
      <c r="G1171" s="12" t="str">
        <v>No</v>
      </c>
      <c r="H1171" s="12" t="str">
        <v>No</v>
      </c>
      <c r="I1171" s="12">
        <v>2</v>
      </c>
      <c r="J1171" s="12" t="str">
        <v>No</v>
      </c>
      <c r="K1171" s="12" t="str">
        <v>Overweight</v>
      </c>
      <c r="L1171" s="12" t="str">
        <v>Normal</v>
      </c>
      <c r="M1171" s="12" t="str" cm="1">
        <f t="array" ref="M1171:R1171">_xlfn.XLOOKUP(B1171,'Hospitalisation Details'!A$2:A$2344,'Hospitalisation Details'!E$2:J$2344)</f>
        <v>23-Oct-1972</v>
      </c>
      <c r="N1171" s="13">
        <v>9630.4</v>
      </c>
      <c r="O1171" s="12" t="str">
        <v>tier - 2</v>
      </c>
      <c r="P1171" s="12" t="str">
        <v>tier - 2</v>
      </c>
      <c r="Q1171" s="12" t="str">
        <v>R1011</v>
      </c>
      <c r="R1171" s="12">
        <v>50</v>
      </c>
      <c r="S1171" s="12" t="str" cm="1">
        <f t="array" ref="S1171">_xlfn.IFS(R1171&lt;18,"Below 18",R1171&lt;=29,"Young Adults",R1171&lt;=44,"Adults",R1171&lt;=59,"Middle-Aged Adults",R1171&lt;=65,"Older Adults",R1171&gt;65,"Above 65")</f>
        <v>Middle-Aged Adults</v>
      </c>
    </row>
    <row r="1172" spans="2:19" ht="15.5" hidden="1" x14ac:dyDescent="0.35">
      <c r="B1172" s="11" t="s">
        <v>1200</v>
      </c>
      <c r="C1172" s="12" t="str">
        <f>VLOOKUP(B1172,'Customer Names'!A$2:D$2336,3,0)</f>
        <v xml:space="preserve">  Grant</v>
      </c>
      <c r="D1172" s="12" cm="1">
        <f t="array" ref="D1172:L1172">_xlfn.XLOOKUP(B1172,'Medical Examinations'!A$2:A$2336,'Medical Examinations'!B$2:J$2336)</f>
        <v>28.61</v>
      </c>
      <c r="E1172" s="12">
        <v>5.76</v>
      </c>
      <c r="F1172" s="12" t="str">
        <v>No</v>
      </c>
      <c r="G1172" s="12" t="str">
        <v>No</v>
      </c>
      <c r="H1172" s="12" t="str">
        <v>Yes</v>
      </c>
      <c r="I1172" s="12">
        <v>1</v>
      </c>
      <c r="J1172" s="12" t="str">
        <v>No</v>
      </c>
      <c r="K1172" s="12" t="str">
        <v>Overweight</v>
      </c>
      <c r="L1172" s="12" t="str">
        <v>Pre-Diabetes</v>
      </c>
      <c r="M1172" s="12" t="str" cm="1">
        <f t="array" ref="M1172:R1172">_xlfn.XLOOKUP(B1172,'Hospitalisation Details'!A$2:A$2344,'Hospitalisation Details'!E$2:J$2344)</f>
        <v>19-Dec-1979</v>
      </c>
      <c r="N1172" s="13">
        <v>9630.2999999999993</v>
      </c>
      <c r="O1172" s="12" t="str">
        <v>tier - 2</v>
      </c>
      <c r="P1172" s="12" t="str">
        <v>tier - 2</v>
      </c>
      <c r="Q1172" s="12" t="str">
        <v>R1021</v>
      </c>
      <c r="R1172" s="12">
        <v>43</v>
      </c>
      <c r="S1172" s="12" t="str" cm="1">
        <f t="array" ref="S1172">_xlfn.IFS(R1172&lt;18,"Below 18",R1172&lt;=29,"Young Adults",R1172&lt;=44,"Adults",R1172&lt;=59,"Middle-Aged Adults",R1172&lt;=65,"Older Adults",R1172&gt;65,"Above 65")</f>
        <v>Adults</v>
      </c>
    </row>
    <row r="1173" spans="2:19" ht="15.5" hidden="1" x14ac:dyDescent="0.35">
      <c r="B1173" s="11" t="s">
        <v>1199</v>
      </c>
      <c r="C1173" s="12" t="str">
        <f>VLOOKUP(B1173,'Customer Names'!A$2:D$2336,3,0)</f>
        <v xml:space="preserve">  Sophia</v>
      </c>
      <c r="D1173" s="12" cm="1">
        <f t="array" ref="D1173:L1173">_xlfn.XLOOKUP(B1173,'Medical Examinations'!A$2:A$2336,'Medical Examinations'!B$2:J$2336)</f>
        <v>45.41</v>
      </c>
      <c r="E1173" s="12">
        <v>4.96</v>
      </c>
      <c r="F1173" s="12" t="str">
        <v>No</v>
      </c>
      <c r="G1173" s="12" t="str">
        <v>No</v>
      </c>
      <c r="H1173" s="12" t="str">
        <v>No</v>
      </c>
      <c r="I1173" s="12">
        <v>1</v>
      </c>
      <c r="J1173" s="12" t="str">
        <v>No</v>
      </c>
      <c r="K1173" s="12" t="str">
        <v>Obesity</v>
      </c>
      <c r="L1173" s="12" t="str">
        <v>Normal</v>
      </c>
      <c r="M1173" s="12" t="str" cm="1">
        <f t="array" ref="M1173:R1173">_xlfn.XLOOKUP(B1173,'Hospitalisation Details'!A$2:A$2344,'Hospitalisation Details'!E$2:J$2344)</f>
        <v>23-Jun-1998</v>
      </c>
      <c r="N1173" s="13">
        <v>9628.7900000000009</v>
      </c>
      <c r="O1173" s="12" t="str">
        <v>tier - 2</v>
      </c>
      <c r="P1173" s="12" t="str">
        <v>tier - 2</v>
      </c>
      <c r="Q1173" s="12" t="str">
        <v>R1026</v>
      </c>
      <c r="R1173" s="12">
        <v>24</v>
      </c>
      <c r="S1173" s="12" t="str" cm="1">
        <f t="array" ref="S1173">_xlfn.IFS(R1173&lt;18,"Below 18",R1173&lt;=29,"Young Adults",R1173&lt;=44,"Adults",R1173&lt;=59,"Middle-Aged Adults",R1173&lt;=65,"Older Adults",R1173&gt;65,"Above 65")</f>
        <v>Young Adults</v>
      </c>
    </row>
    <row r="1174" spans="2:19" ht="15.5" hidden="1" x14ac:dyDescent="0.35">
      <c r="B1174" s="11" t="s">
        <v>1198</v>
      </c>
      <c r="C1174" s="12" t="str">
        <f>VLOOKUP(B1174,'Customer Names'!A$2:D$2336,3,0)</f>
        <v xml:space="preserve">  Christina</v>
      </c>
      <c r="D1174" s="12" cm="1">
        <f t="array" ref="D1174:L1174">_xlfn.XLOOKUP(B1174,'Medical Examinations'!A$2:A$2336,'Medical Examinations'!B$2:J$2336)</f>
        <v>31.2</v>
      </c>
      <c r="E1174" s="12">
        <v>11.04</v>
      </c>
      <c r="F1174" s="12" t="str">
        <v>yes</v>
      </c>
      <c r="G1174" s="12" t="str">
        <v>No</v>
      </c>
      <c r="H1174" s="12" t="str">
        <v>No</v>
      </c>
      <c r="I1174" s="12">
        <v>2</v>
      </c>
      <c r="J1174" s="12" t="str">
        <v>No</v>
      </c>
      <c r="K1174" s="12" t="str">
        <v>Overweight</v>
      </c>
      <c r="L1174" s="12" t="str">
        <v>Diabetes</v>
      </c>
      <c r="M1174" s="12" t="str" cm="1">
        <f t="array" ref="M1174:R1174">_xlfn.XLOOKUP(B1174,'Hospitalisation Details'!A$2:A$2344,'Hospitalisation Details'!E$2:J$2344)</f>
        <v>16-Dec-1970</v>
      </c>
      <c r="N1174" s="13">
        <v>9625.92</v>
      </c>
      <c r="O1174" s="12" t="str">
        <v>tier - 2</v>
      </c>
      <c r="P1174" s="12" t="str">
        <v>tier - 3</v>
      </c>
      <c r="Q1174" s="12" t="str">
        <v>R1011</v>
      </c>
      <c r="R1174" s="12">
        <v>52</v>
      </c>
      <c r="S1174" s="12" t="str" cm="1">
        <f t="array" ref="S1174">_xlfn.IFS(R1174&lt;18,"Below 18",R1174&lt;=29,"Young Adults",R1174&lt;=44,"Adults",R1174&lt;=59,"Middle-Aged Adults",R1174&lt;=65,"Older Adults",R1174&gt;65,"Above 65")</f>
        <v>Middle-Aged Adults</v>
      </c>
    </row>
    <row r="1175" spans="2:19" ht="15.5" hidden="1" x14ac:dyDescent="0.35">
      <c r="B1175" s="11" t="s">
        <v>1197</v>
      </c>
      <c r="C1175" s="12" t="str">
        <f>VLOOKUP(B1175,'Customer Names'!A$2:D$2336,3,0)</f>
        <v xml:space="preserve">  Sam L</v>
      </c>
      <c r="D1175" s="12" cm="1">
        <f t="array" ref="D1175:L1175">_xlfn.XLOOKUP(B1175,'Medical Examinations'!A$2:A$2336,'Medical Examinations'!B$2:J$2336)</f>
        <v>29.83</v>
      </c>
      <c r="E1175" s="12">
        <v>7.81</v>
      </c>
      <c r="F1175" s="12" t="str">
        <v>yes</v>
      </c>
      <c r="G1175" s="12" t="str">
        <v>No</v>
      </c>
      <c r="H1175" s="12" t="str">
        <v>No</v>
      </c>
      <c r="I1175" s="12">
        <v>1</v>
      </c>
      <c r="J1175" s="12" t="str">
        <v>No</v>
      </c>
      <c r="K1175" s="12" t="str">
        <v>Obesity</v>
      </c>
      <c r="L1175" s="12" t="str">
        <v>Diabetes</v>
      </c>
      <c r="M1175" s="12" t="str" cm="1">
        <f t="array" ref="M1175:R1175">_xlfn.XLOOKUP(B1175,'Hospitalisation Details'!A$2:A$2344,'Hospitalisation Details'!E$2:J$2344)</f>
        <v>29-Oct-1975</v>
      </c>
      <c r="N1175" s="13">
        <v>9620.33</v>
      </c>
      <c r="O1175" s="12" t="str">
        <v>tier - 3</v>
      </c>
      <c r="P1175" s="12" t="str">
        <v>tier - 3</v>
      </c>
      <c r="Q1175" s="12" t="str">
        <v>R1012</v>
      </c>
      <c r="R1175" s="12">
        <v>47</v>
      </c>
      <c r="S1175" s="12" t="str" cm="1">
        <f t="array" ref="S1175">_xlfn.IFS(R1175&lt;18,"Below 18",R1175&lt;=29,"Young Adults",R1175&lt;=44,"Adults",R1175&lt;=59,"Middle-Aged Adults",R1175&lt;=65,"Older Adults",R1175&gt;65,"Above 65")</f>
        <v>Middle-Aged Adults</v>
      </c>
    </row>
    <row r="1176" spans="2:19" ht="15.5" hidden="1" x14ac:dyDescent="0.35">
      <c r="B1176" s="11" t="s">
        <v>1196</v>
      </c>
      <c r="C1176" s="12" t="str">
        <f>VLOOKUP(B1176,'Customer Names'!A$2:D$2336,3,0)</f>
        <v xml:space="preserve">  Haley R</v>
      </c>
      <c r="D1176" s="12" cm="1">
        <f t="array" ref="D1176:L1176">_xlfn.XLOOKUP(B1176,'Medical Examinations'!A$2:A$2336,'Medical Examinations'!B$2:J$2336)</f>
        <v>29.06</v>
      </c>
      <c r="E1176" s="12">
        <v>4.55</v>
      </c>
      <c r="F1176" s="12" t="str">
        <v>No</v>
      </c>
      <c r="G1176" s="12" t="str">
        <v>No</v>
      </c>
      <c r="H1176" s="12" t="str">
        <v>No</v>
      </c>
      <c r="I1176" s="12">
        <v>0</v>
      </c>
      <c r="J1176" s="12" t="str">
        <v>No</v>
      </c>
      <c r="K1176" s="12" t="str">
        <v>Normal Weight</v>
      </c>
      <c r="L1176" s="12" t="str">
        <v>Normal</v>
      </c>
      <c r="M1176" s="12" t="str" cm="1">
        <f t="array" ref="M1176:R1176">_xlfn.XLOOKUP(B1176,'Hospitalisation Details'!A$2:A$2344,'Hospitalisation Details'!E$2:J$2344)</f>
        <v>29-Aug-1982</v>
      </c>
      <c r="N1176" s="13">
        <v>9619.18</v>
      </c>
      <c r="O1176" s="12" t="str">
        <v>tier - 2</v>
      </c>
      <c r="P1176" s="12" t="str">
        <v>tier - 1</v>
      </c>
      <c r="Q1176" s="12" t="str">
        <v>R1025</v>
      </c>
      <c r="R1176" s="12">
        <v>40</v>
      </c>
      <c r="S1176" s="12" t="str" cm="1">
        <f t="array" ref="S1176">_xlfn.IFS(R1176&lt;18,"Below 18",R1176&lt;=29,"Young Adults",R1176&lt;=44,"Adults",R1176&lt;=59,"Middle-Aged Adults",R1176&lt;=65,"Older Adults",R1176&gt;65,"Above 65")</f>
        <v>Adults</v>
      </c>
    </row>
    <row r="1177" spans="2:19" ht="15.5" hidden="1" x14ac:dyDescent="0.35">
      <c r="B1177" s="11" t="s">
        <v>1195</v>
      </c>
      <c r="C1177" s="12" t="str">
        <f>VLOOKUP(B1177,'Customer Names'!A$2:D$2336,3,0)</f>
        <v xml:space="preserve">  Ethan</v>
      </c>
      <c r="D1177" s="12" cm="1">
        <f t="array" ref="D1177:L1177">_xlfn.XLOOKUP(B1177,'Medical Examinations'!A$2:A$2336,'Medical Examinations'!B$2:J$2336)</f>
        <v>27.454999999999998</v>
      </c>
      <c r="E1177" s="12">
        <v>6.13</v>
      </c>
      <c r="F1177" s="12" t="str">
        <v>No</v>
      </c>
      <c r="G1177" s="12" t="str">
        <v>No</v>
      </c>
      <c r="H1177" s="12" t="str">
        <v>No</v>
      </c>
      <c r="I1177" s="12">
        <v>2</v>
      </c>
      <c r="J1177" s="12" t="str">
        <v>No</v>
      </c>
      <c r="K1177" s="12" t="str">
        <v>Obesity</v>
      </c>
      <c r="L1177" s="12" t="str">
        <v>Pre-Diabetes</v>
      </c>
      <c r="M1177" s="12" t="str" cm="1">
        <f t="array" ref="M1177:R1177">_xlfn.XLOOKUP(B1177,'Hospitalisation Details'!A$2:A$2344,'Hospitalisation Details'!E$2:J$2344)</f>
        <v>27-Dec-1972</v>
      </c>
      <c r="N1177" s="13">
        <v>9617.66</v>
      </c>
      <c r="O1177" s="12" t="str">
        <v>tier - 3</v>
      </c>
      <c r="P1177" s="12" t="str">
        <v>tier - 3</v>
      </c>
      <c r="Q1177" s="12" t="str">
        <v>R1016</v>
      </c>
      <c r="R1177" s="12">
        <v>50</v>
      </c>
      <c r="S1177" s="12" t="str" cm="1">
        <f t="array" ref="S1177">_xlfn.IFS(R1177&lt;18,"Below 18",R1177&lt;=29,"Young Adults",R1177&lt;=44,"Adults",R1177&lt;=59,"Middle-Aged Adults",R1177&lt;=65,"Older Adults",R1177&gt;65,"Above 65")</f>
        <v>Middle-Aged Adults</v>
      </c>
    </row>
    <row r="1178" spans="2:19" ht="15.5" hidden="1" x14ac:dyDescent="0.35">
      <c r="B1178" s="11" t="s">
        <v>1194</v>
      </c>
      <c r="C1178" s="12" t="str">
        <f>VLOOKUP(B1178,'Customer Names'!A$2:D$2336,3,0)</f>
        <v xml:space="preserve">  Andrew W</v>
      </c>
      <c r="D1178" s="12" cm="1">
        <f t="array" ref="D1178:L1178">_xlfn.XLOOKUP(B1178,'Medical Examinations'!A$2:A$2336,'Medical Examinations'!B$2:J$2336)</f>
        <v>23.01</v>
      </c>
      <c r="E1178" s="12">
        <v>6.04</v>
      </c>
      <c r="F1178" s="12" t="str">
        <v>yes</v>
      </c>
      <c r="G1178" s="12" t="str">
        <v>No</v>
      </c>
      <c r="H1178" s="12" t="str">
        <v>No</v>
      </c>
      <c r="I1178" s="12">
        <v>1</v>
      </c>
      <c r="J1178" s="12" t="str">
        <v>No</v>
      </c>
      <c r="K1178" s="12" t="str">
        <v>Obesity</v>
      </c>
      <c r="L1178" s="12" t="str">
        <v>Pre-Diabetes</v>
      </c>
      <c r="M1178" s="12" t="str" cm="1">
        <f t="array" ref="M1178:R1178">_xlfn.XLOOKUP(B1178,'Hospitalisation Details'!A$2:A$2344,'Hospitalisation Details'!E$2:J$2344)</f>
        <v>15-Dec-1964</v>
      </c>
      <c r="N1178" s="13">
        <v>9597.6299999999992</v>
      </c>
      <c r="O1178" s="12" t="str">
        <v>tier - 3</v>
      </c>
      <c r="P1178" s="12" t="str">
        <v>tier - 3</v>
      </c>
      <c r="Q1178" s="12" t="str">
        <v>R1013</v>
      </c>
      <c r="R1178" s="12">
        <v>58</v>
      </c>
      <c r="S1178" s="12" t="str" cm="1">
        <f t="array" ref="S1178">_xlfn.IFS(R1178&lt;18,"Below 18",R1178&lt;=29,"Young Adults",R1178&lt;=44,"Adults",R1178&lt;=59,"Middle-Aged Adults",R1178&lt;=65,"Older Adults",R1178&gt;65,"Above 65")</f>
        <v>Middle-Aged Adults</v>
      </c>
    </row>
    <row r="1179" spans="2:19" ht="15.5" hidden="1" x14ac:dyDescent="0.35">
      <c r="B1179" s="11" t="s">
        <v>1193</v>
      </c>
      <c r="C1179" s="12" t="str">
        <f>VLOOKUP(B1179,'Customer Names'!A$2:D$2336,3,0)</f>
        <v xml:space="preserve">  Mark G</v>
      </c>
      <c r="D1179" s="12" cm="1">
        <f t="array" ref="D1179:L1179">_xlfn.XLOOKUP(B1179,'Medical Examinations'!A$2:A$2336,'Medical Examinations'!B$2:J$2336)</f>
        <v>31.39</v>
      </c>
      <c r="E1179" s="12">
        <v>8.85</v>
      </c>
      <c r="F1179" s="12" t="str">
        <v>yes</v>
      </c>
      <c r="G1179" s="12" t="str">
        <v>No</v>
      </c>
      <c r="H1179" s="12" t="str">
        <v>No</v>
      </c>
      <c r="I1179" s="12">
        <v>0</v>
      </c>
      <c r="J1179" s="12" t="str">
        <v>No</v>
      </c>
      <c r="K1179" s="12" t="str">
        <v>Obesity</v>
      </c>
      <c r="L1179" s="12" t="str">
        <v>Diabetes</v>
      </c>
      <c r="M1179" s="12" t="str" cm="1">
        <f t="array" ref="M1179:R1179">_xlfn.XLOOKUP(B1179,'Hospitalisation Details'!A$2:A$2344,'Hospitalisation Details'!E$2:J$2344)</f>
        <v>18-Oct-1981</v>
      </c>
      <c r="N1179" s="13">
        <v>9584.0400000000009</v>
      </c>
      <c r="O1179" s="12" t="str">
        <v>tier - 2</v>
      </c>
      <c r="P1179" s="12" t="str">
        <v>tier - 1</v>
      </c>
      <c r="Q1179" s="12" t="str">
        <v>R1021</v>
      </c>
      <c r="R1179" s="12">
        <v>41</v>
      </c>
      <c r="S1179" s="12" t="str" cm="1">
        <f t="array" ref="S1179">_xlfn.IFS(R1179&lt;18,"Below 18",R1179&lt;=29,"Young Adults",R1179&lt;=44,"Adults",R1179&lt;=59,"Middle-Aged Adults",R1179&lt;=65,"Older Adults",R1179&gt;65,"Above 65")</f>
        <v>Adults</v>
      </c>
    </row>
    <row r="1180" spans="2:19" ht="15.5" hidden="1" x14ac:dyDescent="0.35">
      <c r="B1180" s="11" t="s">
        <v>1192</v>
      </c>
      <c r="C1180" s="12" t="str">
        <f>VLOOKUP(B1180,'Customer Names'!A$2:D$2336,3,0)</f>
        <v xml:space="preserve">  Kasey E</v>
      </c>
      <c r="D1180" s="12" cm="1">
        <f t="array" ref="D1180:L1180">_xlfn.XLOOKUP(B1180,'Medical Examinations'!A$2:A$2336,'Medical Examinations'!B$2:J$2336)</f>
        <v>34.770000000000003</v>
      </c>
      <c r="E1180" s="12">
        <v>10.54</v>
      </c>
      <c r="F1180" s="12" t="str">
        <v>No</v>
      </c>
      <c r="G1180" s="12" t="str">
        <v>No</v>
      </c>
      <c r="H1180" s="12" t="str">
        <v>No</v>
      </c>
      <c r="I1180" s="12">
        <v>2</v>
      </c>
      <c r="J1180" s="12" t="str">
        <v>No</v>
      </c>
      <c r="K1180" s="12" t="str">
        <v>Obesity</v>
      </c>
      <c r="L1180" s="12" t="str">
        <v>Diabetes</v>
      </c>
      <c r="M1180" s="12" t="str" cm="1">
        <f t="array" ref="M1180:R1180">_xlfn.XLOOKUP(B1180,'Hospitalisation Details'!A$2:A$2344,'Hospitalisation Details'!E$2:J$2344)</f>
        <v>28-Nov-1973</v>
      </c>
      <c r="N1180" s="13">
        <v>9583.89</v>
      </c>
      <c r="O1180" s="12" t="str">
        <v>tier - 2</v>
      </c>
      <c r="P1180" s="12" t="str">
        <v>tier - 3</v>
      </c>
      <c r="Q1180" s="12" t="str">
        <v>R1012</v>
      </c>
      <c r="R1180" s="12">
        <v>49</v>
      </c>
      <c r="S1180" s="12" t="str" cm="1">
        <f t="array" ref="S1180">_xlfn.IFS(R1180&lt;18,"Below 18",R1180&lt;=29,"Young Adults",R1180&lt;=44,"Adults",R1180&lt;=59,"Middle-Aged Adults",R1180&lt;=65,"Older Adults",R1180&gt;65,"Above 65")</f>
        <v>Middle-Aged Adults</v>
      </c>
    </row>
    <row r="1181" spans="2:19" ht="15.5" hidden="1" x14ac:dyDescent="0.35">
      <c r="B1181" s="11" t="s">
        <v>1191</v>
      </c>
      <c r="C1181" s="12" t="str">
        <f>VLOOKUP(B1181,'Customer Names'!A$2:D$2336,3,0)</f>
        <v xml:space="preserve">  Jeff</v>
      </c>
      <c r="D1181" s="12" cm="1">
        <f t="array" ref="D1181:L1181">_xlfn.XLOOKUP(B1181,'Medical Examinations'!A$2:A$2336,'Medical Examinations'!B$2:J$2336)</f>
        <v>24.48</v>
      </c>
      <c r="E1181" s="12">
        <v>4.37</v>
      </c>
      <c r="F1181" s="12" t="str">
        <v>yes</v>
      </c>
      <c r="G1181" s="12" t="str">
        <v>No</v>
      </c>
      <c r="H1181" s="12" t="str">
        <v>No</v>
      </c>
      <c r="I1181" s="12">
        <v>2</v>
      </c>
      <c r="J1181" s="12" t="str">
        <v>No</v>
      </c>
      <c r="K1181" s="12" t="str">
        <v>Obesity</v>
      </c>
      <c r="L1181" s="12" t="str">
        <v>Normal</v>
      </c>
      <c r="M1181" s="12" t="str" cm="1">
        <f t="array" ref="M1181:R1181">_xlfn.XLOOKUP(B1181,'Hospitalisation Details'!A$2:A$2344,'Hospitalisation Details'!E$2:J$2344)</f>
        <v>4-Dec-1966</v>
      </c>
      <c r="N1181" s="13">
        <v>9582.5400000000009</v>
      </c>
      <c r="O1181" s="12" t="str">
        <v>tier - 3</v>
      </c>
      <c r="P1181" s="12" t="str">
        <v>tier - 2</v>
      </c>
      <c r="Q1181" s="12" t="str">
        <v>R1013</v>
      </c>
      <c r="R1181" s="12">
        <v>56</v>
      </c>
      <c r="S1181" s="12" t="str" cm="1">
        <f t="array" ref="S1181">_xlfn.IFS(R1181&lt;18,"Below 18",R1181&lt;=29,"Young Adults",R1181&lt;=44,"Adults",R1181&lt;=59,"Middle-Aged Adults",R1181&lt;=65,"Older Adults",R1181&gt;65,"Above 65")</f>
        <v>Middle-Aged Adults</v>
      </c>
    </row>
    <row r="1182" spans="2:19" ht="15.5" hidden="1" x14ac:dyDescent="0.35">
      <c r="B1182" s="11" t="s">
        <v>1190</v>
      </c>
      <c r="C1182" s="12" t="str">
        <f>VLOOKUP(B1182,'Customer Names'!A$2:D$2336,3,0)</f>
        <v xml:space="preserve">  Amy</v>
      </c>
      <c r="D1182" s="12" cm="1">
        <f t="array" ref="D1182:L1182">_xlfn.XLOOKUP(B1182,'Medical Examinations'!A$2:A$2336,'Medical Examinations'!B$2:J$2336)</f>
        <v>22.61</v>
      </c>
      <c r="E1182" s="12">
        <v>9.6300000000000008</v>
      </c>
      <c r="F1182" s="12" t="str">
        <v>No</v>
      </c>
      <c r="G1182" s="12" t="str">
        <v>No</v>
      </c>
      <c r="H1182" s="12" t="str">
        <v>No</v>
      </c>
      <c r="I1182" s="12">
        <v>2</v>
      </c>
      <c r="J1182" s="12" t="str">
        <v>No</v>
      </c>
      <c r="K1182" s="12" t="str">
        <v>Obesity</v>
      </c>
      <c r="L1182" s="12" t="str">
        <v>Diabetes</v>
      </c>
      <c r="M1182" s="12" t="str" cm="1">
        <f t="array" ref="M1182:R1182">_xlfn.XLOOKUP(B1182,'Hospitalisation Details'!A$2:A$2344,'Hospitalisation Details'!E$2:J$2344)</f>
        <v>1-Dec-1973</v>
      </c>
      <c r="N1182" s="13">
        <v>9566.99</v>
      </c>
      <c r="O1182" s="12" t="str">
        <v>tier - 2</v>
      </c>
      <c r="P1182" s="12" t="str">
        <v>tier - 1</v>
      </c>
      <c r="Q1182" s="12" t="str">
        <v>R1012</v>
      </c>
      <c r="R1182" s="12">
        <v>49</v>
      </c>
      <c r="S1182" s="12" t="str" cm="1">
        <f t="array" ref="S1182">_xlfn.IFS(R1182&lt;18,"Below 18",R1182&lt;=29,"Young Adults",R1182&lt;=44,"Adults",R1182&lt;=59,"Middle-Aged Adults",R1182&lt;=65,"Older Adults",R1182&gt;65,"Above 65")</f>
        <v>Middle-Aged Adults</v>
      </c>
    </row>
    <row r="1183" spans="2:19" ht="15.5" hidden="1" x14ac:dyDescent="0.35">
      <c r="B1183" s="11" t="s">
        <v>1189</v>
      </c>
      <c r="C1183" s="12" t="str">
        <f>VLOOKUP(B1183,'Customer Names'!A$2:D$2336,3,0)</f>
        <v xml:space="preserve">  Adam</v>
      </c>
      <c r="D1183" s="12" cm="1">
        <f t="array" ref="D1183:L1183">_xlfn.XLOOKUP(B1183,'Medical Examinations'!A$2:A$2336,'Medical Examinations'!B$2:J$2336)</f>
        <v>34.299999999999997</v>
      </c>
      <c r="E1183" s="12">
        <v>10.37</v>
      </c>
      <c r="F1183" s="12" t="str">
        <v>No</v>
      </c>
      <c r="G1183" s="12" t="str">
        <v>No</v>
      </c>
      <c r="H1183" s="12" t="str">
        <v>No</v>
      </c>
      <c r="I1183" s="12">
        <v>0</v>
      </c>
      <c r="J1183" s="12" t="str">
        <v>No</v>
      </c>
      <c r="K1183" s="12" t="str">
        <v>Overweight</v>
      </c>
      <c r="L1183" s="12" t="str">
        <v>Diabetes</v>
      </c>
      <c r="M1183" s="12" t="str" cm="1">
        <f t="array" ref="M1183:R1183">_xlfn.XLOOKUP(B1183,'Hospitalisation Details'!A$2:A$2344,'Hospitalisation Details'!E$2:J$2344)</f>
        <v>14-Aug-1974</v>
      </c>
      <c r="N1183" s="13">
        <v>9563.0300000000007</v>
      </c>
      <c r="O1183" s="12" t="str">
        <v>tier - 3</v>
      </c>
      <c r="P1183" s="12" t="str">
        <v>tier - 1</v>
      </c>
      <c r="Q1183" s="12" t="str">
        <v>R1011</v>
      </c>
      <c r="R1183" s="12">
        <v>48</v>
      </c>
      <c r="S1183" s="12" t="str" cm="1">
        <f t="array" ref="S1183">_xlfn.IFS(R1183&lt;18,"Below 18",R1183&lt;=29,"Young Adults",R1183&lt;=44,"Adults",R1183&lt;=59,"Middle-Aged Adults",R1183&lt;=65,"Older Adults",R1183&gt;65,"Above 65")</f>
        <v>Middle-Aged Adults</v>
      </c>
    </row>
    <row r="1184" spans="2:19" ht="15.5" hidden="1" x14ac:dyDescent="0.35">
      <c r="B1184" s="11" t="s">
        <v>1188</v>
      </c>
      <c r="C1184" s="12" t="str">
        <f>VLOOKUP(B1184,'Customer Names'!A$2:D$2336,3,0)</f>
        <v xml:space="preserve">  Kristin M</v>
      </c>
      <c r="D1184" s="12" cm="1">
        <f t="array" ref="D1184:L1184">_xlfn.XLOOKUP(B1184,'Medical Examinations'!A$2:A$2336,'Medical Examinations'!B$2:J$2336)</f>
        <v>46.09</v>
      </c>
      <c r="E1184" s="12">
        <v>5.44</v>
      </c>
      <c r="F1184" s="12" t="str">
        <v>No</v>
      </c>
      <c r="G1184" s="12" t="str">
        <v>No</v>
      </c>
      <c r="H1184" s="12" t="str">
        <v>No</v>
      </c>
      <c r="I1184" s="12">
        <v>2</v>
      </c>
      <c r="J1184" s="12" t="str">
        <v>No</v>
      </c>
      <c r="K1184" s="12" t="str">
        <v>Overweight</v>
      </c>
      <c r="L1184" s="12" t="str">
        <v>Normal</v>
      </c>
      <c r="M1184" s="12" t="str" cm="1">
        <f t="array" ref="M1184:R1184">_xlfn.XLOOKUP(B1184,'Hospitalisation Details'!A$2:A$2344,'Hospitalisation Details'!E$2:J$2344)</f>
        <v>22-Sep-1972</v>
      </c>
      <c r="N1184" s="13">
        <v>9549.57</v>
      </c>
      <c r="O1184" s="12" t="str">
        <v>tier - 2</v>
      </c>
      <c r="P1184" s="12" t="str">
        <v>tier - 1</v>
      </c>
      <c r="Q1184" s="12" t="str">
        <v>R1013</v>
      </c>
      <c r="R1184" s="12">
        <v>50</v>
      </c>
      <c r="S1184" s="12" t="str" cm="1">
        <f t="array" ref="S1184">_xlfn.IFS(R1184&lt;18,"Below 18",R1184&lt;=29,"Young Adults",R1184&lt;=44,"Adults",R1184&lt;=59,"Middle-Aged Adults",R1184&lt;=65,"Older Adults",R1184&gt;65,"Above 65")</f>
        <v>Middle-Aged Adults</v>
      </c>
    </row>
    <row r="1185" spans="2:19" ht="15.5" hidden="1" x14ac:dyDescent="0.35">
      <c r="B1185" s="11" t="s">
        <v>1187</v>
      </c>
      <c r="C1185" s="12" t="str">
        <f>VLOOKUP(B1185,'Customer Names'!A$2:D$2336,3,0)</f>
        <v xml:space="preserve">  Mary-Lynn B</v>
      </c>
      <c r="D1185" s="12" cm="1">
        <f t="array" ref="D1185:L1185">_xlfn.XLOOKUP(B1185,'Medical Examinations'!A$2:A$2336,'Medical Examinations'!B$2:J$2336)</f>
        <v>44.744999999999997</v>
      </c>
      <c r="E1185" s="12">
        <v>5.19</v>
      </c>
      <c r="F1185" s="12" t="str">
        <v>No</v>
      </c>
      <c r="G1185" s="12" t="str">
        <v>No</v>
      </c>
      <c r="H1185" s="12" t="str">
        <v>No</v>
      </c>
      <c r="I1185" s="12">
        <v>2</v>
      </c>
      <c r="J1185" s="12" t="str">
        <v>No</v>
      </c>
      <c r="K1185" s="12" t="str">
        <v>Obesity</v>
      </c>
      <c r="L1185" s="12" t="str">
        <v>Normal</v>
      </c>
      <c r="M1185" s="12" t="str" cm="1">
        <f t="array" ref="M1185:R1185">_xlfn.XLOOKUP(B1185,'Hospitalisation Details'!A$2:A$2344,'Hospitalisation Details'!E$2:J$2344)</f>
        <v>22-Sep-1972</v>
      </c>
      <c r="N1185" s="13">
        <v>9541.7000000000007</v>
      </c>
      <c r="O1185" s="12" t="str">
        <v>tier - 2</v>
      </c>
      <c r="P1185" s="12" t="str">
        <v>tier - 1</v>
      </c>
      <c r="Q1185" s="12" t="str">
        <v>R1024</v>
      </c>
      <c r="R1185" s="12">
        <v>50</v>
      </c>
      <c r="S1185" s="12" t="str" cm="1">
        <f t="array" ref="S1185">_xlfn.IFS(R1185&lt;18,"Below 18",R1185&lt;=29,"Young Adults",R1185&lt;=44,"Adults",R1185&lt;=59,"Middle-Aged Adults",R1185&lt;=65,"Older Adults",R1185&gt;65,"Above 65")</f>
        <v>Middle-Aged Adults</v>
      </c>
    </row>
    <row r="1186" spans="2:19" ht="15.5" hidden="1" x14ac:dyDescent="0.35">
      <c r="B1186" s="11" t="s">
        <v>1186</v>
      </c>
      <c r="C1186" s="12" t="str">
        <f>VLOOKUP(B1186,'Customer Names'!A$2:D$2336,3,0)</f>
        <v xml:space="preserve">  Jamie A</v>
      </c>
      <c r="D1186" s="12" cm="1">
        <f t="array" ref="D1186:L1186">_xlfn.XLOOKUP(B1186,'Medical Examinations'!A$2:A$2336,'Medical Examinations'!B$2:J$2336)</f>
        <v>26.33</v>
      </c>
      <c r="E1186" s="12">
        <v>11.8</v>
      </c>
      <c r="F1186" s="12" t="str">
        <v>yes</v>
      </c>
      <c r="G1186" s="12" t="str">
        <v>No</v>
      </c>
      <c r="H1186" s="12" t="str">
        <v>No</v>
      </c>
      <c r="I1186" s="12">
        <v>1</v>
      </c>
      <c r="J1186" s="12" t="str">
        <v>No</v>
      </c>
      <c r="K1186" s="12" t="str">
        <v>Underweight</v>
      </c>
      <c r="L1186" s="12" t="str">
        <v>Diabetes</v>
      </c>
      <c r="M1186" s="12" t="str" cm="1">
        <f t="array" ref="M1186:R1186">_xlfn.XLOOKUP(B1186,'Hospitalisation Details'!A$2:A$2344,'Hospitalisation Details'!E$2:J$2344)</f>
        <v>28-Jul-1975</v>
      </c>
      <c r="N1186" s="13">
        <v>9540.17</v>
      </c>
      <c r="O1186" s="12" t="str">
        <v>tier - 2</v>
      </c>
      <c r="P1186" s="12" t="str">
        <v>tier - 2</v>
      </c>
      <c r="Q1186" s="12" t="str">
        <v>R1024</v>
      </c>
      <c r="R1186" s="12">
        <v>47</v>
      </c>
      <c r="S1186" s="12" t="str" cm="1">
        <f t="array" ref="S1186">_xlfn.IFS(R1186&lt;18,"Below 18",R1186&lt;=29,"Young Adults",R1186&lt;=44,"Adults",R1186&lt;=59,"Middle-Aged Adults",R1186&lt;=65,"Older Adults",R1186&gt;65,"Above 65")</f>
        <v>Middle-Aged Adults</v>
      </c>
    </row>
    <row r="1187" spans="2:19" ht="15.5" hidden="1" x14ac:dyDescent="0.35">
      <c r="B1187" s="11" t="s">
        <v>1185</v>
      </c>
      <c r="C1187" s="12" t="str">
        <f>VLOOKUP(B1187,'Customer Names'!A$2:D$2336,3,0)</f>
        <v xml:space="preserve">  Jeffrey A</v>
      </c>
      <c r="D1187" s="12" cm="1">
        <f t="array" ref="D1187:L1187">_xlfn.XLOOKUP(B1187,'Medical Examinations'!A$2:A$2336,'Medical Examinations'!B$2:J$2336)</f>
        <v>26.6</v>
      </c>
      <c r="E1187" s="12">
        <v>8.3800000000000008</v>
      </c>
      <c r="F1187" s="12" t="str">
        <v>No</v>
      </c>
      <c r="G1187" s="12" t="str">
        <v>No</v>
      </c>
      <c r="H1187" s="12" t="str">
        <v>No</v>
      </c>
      <c r="I1187" s="12">
        <v>2</v>
      </c>
      <c r="J1187" s="12" t="str">
        <v>No</v>
      </c>
      <c r="K1187" s="12" t="str">
        <v>Obesity</v>
      </c>
      <c r="L1187" s="12" t="str">
        <v>Diabetes</v>
      </c>
      <c r="M1187" s="12" t="str" cm="1">
        <f t="array" ref="M1187:R1187">_xlfn.XLOOKUP(B1187,'Hospitalisation Details'!A$2:A$2344,'Hospitalisation Details'!E$2:J$2344)</f>
        <v>21-Dec-1973</v>
      </c>
      <c r="N1187" s="13">
        <v>9538.65</v>
      </c>
      <c r="O1187" s="12" t="str">
        <v>tier - 2</v>
      </c>
      <c r="P1187" s="12" t="str">
        <v>tier - 3</v>
      </c>
      <c r="Q1187" s="12" t="str">
        <v>R1021</v>
      </c>
      <c r="R1187" s="12">
        <v>49</v>
      </c>
      <c r="S1187" s="12" t="str" cm="1">
        <f t="array" ref="S1187">_xlfn.IFS(R1187&lt;18,"Below 18",R1187&lt;=29,"Young Adults",R1187&lt;=44,"Adults",R1187&lt;=59,"Middle-Aged Adults",R1187&lt;=65,"Older Adults",R1187&gt;65,"Above 65")</f>
        <v>Middle-Aged Adults</v>
      </c>
    </row>
    <row r="1188" spans="2:19" ht="15.5" hidden="1" x14ac:dyDescent="0.35">
      <c r="B1188" s="11" t="s">
        <v>1184</v>
      </c>
      <c r="C1188" s="12" t="str">
        <f>VLOOKUP(B1188,'Customer Names'!A$2:D$2336,3,0)</f>
        <v xml:space="preserve">  Nicole</v>
      </c>
      <c r="D1188" s="12" cm="1">
        <f t="array" ref="D1188:L1188">_xlfn.XLOOKUP(B1188,'Medical Examinations'!A$2:A$2336,'Medical Examinations'!B$2:J$2336)</f>
        <v>27.5</v>
      </c>
      <c r="E1188" s="12">
        <v>7.58</v>
      </c>
      <c r="F1188" s="12" t="str">
        <v>No</v>
      </c>
      <c r="G1188" s="12" t="str">
        <v>No</v>
      </c>
      <c r="H1188" s="12" t="str">
        <v>No</v>
      </c>
      <c r="I1188" s="12">
        <v>0</v>
      </c>
      <c r="J1188" s="12" t="str">
        <v>No</v>
      </c>
      <c r="K1188" s="12" t="str">
        <v>Obesity</v>
      </c>
      <c r="L1188" s="12" t="str">
        <v>Diabetes</v>
      </c>
      <c r="M1188" s="12" t="str" cm="1">
        <f t="array" ref="M1188:R1188">_xlfn.XLOOKUP(B1188,'Hospitalisation Details'!A$2:A$2344,'Hospitalisation Details'!E$2:J$2344)</f>
        <v>29-Nov-1971</v>
      </c>
      <c r="N1188" s="13">
        <v>9528.9</v>
      </c>
      <c r="O1188" s="12" t="str">
        <v>tier - 2</v>
      </c>
      <c r="P1188" s="12" t="str">
        <v>tier - 2</v>
      </c>
      <c r="Q1188" s="12" t="str">
        <v>R1011</v>
      </c>
      <c r="R1188" s="12">
        <v>51</v>
      </c>
      <c r="S1188" s="12" t="str" cm="1">
        <f t="array" ref="S1188">_xlfn.IFS(R1188&lt;18,"Below 18",R1188&lt;=29,"Young Adults",R1188&lt;=44,"Adults",R1188&lt;=59,"Middle-Aged Adults",R1188&lt;=65,"Older Adults",R1188&gt;65,"Above 65")</f>
        <v>Middle-Aged Adults</v>
      </c>
    </row>
    <row r="1189" spans="2:19" ht="15.5" hidden="1" x14ac:dyDescent="0.35">
      <c r="B1189" s="11" t="s">
        <v>1183</v>
      </c>
      <c r="C1189" s="12" t="str">
        <f>VLOOKUP(B1189,'Customer Names'!A$2:D$2336,3,0)</f>
        <v xml:space="preserve">  Audrey</v>
      </c>
      <c r="D1189" s="12" cm="1">
        <f t="array" ref="D1189:L1189">_xlfn.XLOOKUP(B1189,'Medical Examinations'!A$2:A$2336,'Medical Examinations'!B$2:J$2336)</f>
        <v>41.55</v>
      </c>
      <c r="E1189" s="12">
        <v>4.6100000000000003</v>
      </c>
      <c r="F1189" s="12" t="str">
        <v>No</v>
      </c>
      <c r="G1189" s="12" t="str">
        <v>No</v>
      </c>
      <c r="H1189" s="12" t="str">
        <v>No</v>
      </c>
      <c r="I1189" s="12">
        <v>1</v>
      </c>
      <c r="J1189" s="12" t="str">
        <v>No</v>
      </c>
      <c r="K1189" s="12" t="str">
        <v>Underweight</v>
      </c>
      <c r="L1189" s="12" t="str">
        <v>Normal</v>
      </c>
      <c r="M1189" s="12" t="str" cm="1">
        <f t="array" ref="M1189:R1189">_xlfn.XLOOKUP(B1189,'Hospitalisation Details'!A$2:A$2344,'Hospitalisation Details'!E$2:J$2344)</f>
        <v>22-Aug-1992</v>
      </c>
      <c r="N1189" s="13">
        <v>9507.68</v>
      </c>
      <c r="O1189" s="12" t="str">
        <v>tier - 2</v>
      </c>
      <c r="P1189" s="12" t="str">
        <v>tier - 1</v>
      </c>
      <c r="Q1189" s="12" t="str">
        <v>R1012</v>
      </c>
      <c r="R1189" s="12">
        <v>30</v>
      </c>
      <c r="S1189" s="12" t="str" cm="1">
        <f t="array" ref="S1189">_xlfn.IFS(R1189&lt;18,"Below 18",R1189&lt;=29,"Young Adults",R1189&lt;=44,"Adults",R1189&lt;=59,"Middle-Aged Adults",R1189&lt;=65,"Older Adults",R1189&gt;65,"Above 65")</f>
        <v>Adults</v>
      </c>
    </row>
    <row r="1190" spans="2:19" ht="15.5" hidden="1" x14ac:dyDescent="0.35">
      <c r="B1190" s="11" t="s">
        <v>1182</v>
      </c>
      <c r="C1190" s="12" t="str">
        <f>VLOOKUP(B1190,'Customer Names'!A$2:D$2336,3,0)</f>
        <v xml:space="preserve">  Jacob</v>
      </c>
      <c r="D1190" s="12" cm="1">
        <f t="array" ref="D1190:L1190">_xlfn.XLOOKUP(B1190,'Medical Examinations'!A$2:A$2336,'Medical Examinations'!B$2:J$2336)</f>
        <v>41.47</v>
      </c>
      <c r="E1190" s="12">
        <v>4.7</v>
      </c>
      <c r="F1190" s="12" t="str">
        <v>yes</v>
      </c>
      <c r="G1190" s="12" t="str">
        <v>No</v>
      </c>
      <c r="H1190" s="12" t="str">
        <v>Yes</v>
      </c>
      <c r="I1190" s="12">
        <v>1</v>
      </c>
      <c r="J1190" s="12" t="str">
        <v>No</v>
      </c>
      <c r="K1190" s="12" t="str">
        <v>Obesity</v>
      </c>
      <c r="L1190" s="12" t="str">
        <v>Normal</v>
      </c>
      <c r="M1190" s="12" t="str" cm="1">
        <f t="array" ref="M1190:R1190">_xlfn.XLOOKUP(B1190,'Hospitalisation Details'!A$2:A$2344,'Hospitalisation Details'!E$2:J$2344)</f>
        <v>24-Aug-1969</v>
      </c>
      <c r="N1190" s="13">
        <v>9504.31</v>
      </c>
      <c r="O1190" s="12" t="str">
        <v>tier - 3</v>
      </c>
      <c r="P1190" s="12" t="str">
        <v>tier - 2</v>
      </c>
      <c r="Q1190" s="12" t="str">
        <v>R1013</v>
      </c>
      <c r="R1190" s="12">
        <v>53</v>
      </c>
      <c r="S1190" s="12" t="str" cm="1">
        <f t="array" ref="S1190">_xlfn.IFS(R1190&lt;18,"Below 18",R1190&lt;=29,"Young Adults",R1190&lt;=44,"Adults",R1190&lt;=59,"Middle-Aged Adults",R1190&lt;=65,"Older Adults",R1190&gt;65,"Above 65")</f>
        <v>Middle-Aged Adults</v>
      </c>
    </row>
    <row r="1191" spans="2:19" ht="15.5" hidden="1" x14ac:dyDescent="0.35">
      <c r="B1191" s="11" t="s">
        <v>1181</v>
      </c>
      <c r="C1191" s="12" t="str">
        <f>VLOOKUP(B1191,'Customer Names'!A$2:D$2336,3,0)</f>
        <v xml:space="preserve">  Daniel S</v>
      </c>
      <c r="D1191" s="12" cm="1">
        <f t="array" ref="D1191:L1191">_xlfn.XLOOKUP(B1191,'Medical Examinations'!A$2:A$2336,'Medical Examinations'!B$2:J$2336)</f>
        <v>24.795000000000002</v>
      </c>
      <c r="E1191" s="12">
        <v>6.05</v>
      </c>
      <c r="F1191" s="12" t="str">
        <v>yes</v>
      </c>
      <c r="G1191" s="12" t="str">
        <v>No</v>
      </c>
      <c r="H1191" s="12" t="str">
        <v>No</v>
      </c>
      <c r="I1191" s="12">
        <v>0</v>
      </c>
      <c r="J1191" s="12" t="str">
        <v>No</v>
      </c>
      <c r="K1191" s="12" t="str">
        <v>Normal Weight</v>
      </c>
      <c r="L1191" s="12" t="str">
        <v>Pre-Diabetes</v>
      </c>
      <c r="M1191" s="12" t="str" cm="1">
        <f t="array" ref="M1191:R1191">_xlfn.XLOOKUP(B1191,'Hospitalisation Details'!A$2:A$2344,'Hospitalisation Details'!E$2:J$2344)</f>
        <v>28-Nov-1976</v>
      </c>
      <c r="N1191" s="13">
        <v>9500.57</v>
      </c>
      <c r="O1191" s="12" t="str">
        <v>tier - 2</v>
      </c>
      <c r="P1191" s="12" t="str">
        <v>tier - 3</v>
      </c>
      <c r="Q1191" s="12" t="str">
        <v>R1017</v>
      </c>
      <c r="R1191" s="12">
        <v>46</v>
      </c>
      <c r="S1191" s="12" t="str" cm="1">
        <f t="array" ref="S1191">_xlfn.IFS(R1191&lt;18,"Below 18",R1191&lt;=29,"Young Adults",R1191&lt;=44,"Adults",R1191&lt;=59,"Middle-Aged Adults",R1191&lt;=65,"Older Adults",R1191&gt;65,"Above 65")</f>
        <v>Middle-Aged Adults</v>
      </c>
    </row>
    <row r="1192" spans="2:19" ht="15.5" hidden="1" x14ac:dyDescent="0.35">
      <c r="B1192" s="11" t="s">
        <v>1180</v>
      </c>
      <c r="C1192" s="12" t="str">
        <f>VLOOKUP(B1192,'Customer Names'!A$2:D$2336,3,0)</f>
        <v xml:space="preserve">  Marc C</v>
      </c>
      <c r="D1192" s="12" cm="1">
        <f t="array" ref="D1192:L1192">_xlfn.XLOOKUP(B1192,'Medical Examinations'!A$2:A$2336,'Medical Examinations'!B$2:J$2336)</f>
        <v>29.48</v>
      </c>
      <c r="E1192" s="12">
        <v>5.63</v>
      </c>
      <c r="F1192" s="12" t="str">
        <v>yes</v>
      </c>
      <c r="G1192" s="12" t="str">
        <v>No</v>
      </c>
      <c r="H1192" s="12" t="str">
        <v>Yes</v>
      </c>
      <c r="I1192" s="12">
        <v>1</v>
      </c>
      <c r="J1192" s="12" t="str">
        <v>No</v>
      </c>
      <c r="K1192" s="12" t="str">
        <v>Obesity</v>
      </c>
      <c r="L1192" s="12" t="str">
        <v>Normal</v>
      </c>
      <c r="M1192" s="12" t="str" cm="1">
        <f t="array" ref="M1192:R1192">_xlfn.XLOOKUP(B1192,'Hospitalisation Details'!A$2:A$2344,'Hospitalisation Details'!E$2:J$2344)</f>
        <v>4-Jun-1969</v>
      </c>
      <c r="N1192" s="13">
        <v>9487.64</v>
      </c>
      <c r="O1192" s="12" t="str">
        <v>tier - 2</v>
      </c>
      <c r="P1192" s="12" t="str">
        <v>tier - 2</v>
      </c>
      <c r="Q1192" s="12" t="str">
        <v>R1013</v>
      </c>
      <c r="R1192" s="12">
        <v>54</v>
      </c>
      <c r="S1192" s="12" t="str" cm="1">
        <f t="array" ref="S1192">_xlfn.IFS(R1192&lt;18,"Below 18",R1192&lt;=29,"Young Adults",R1192&lt;=44,"Adults",R1192&lt;=59,"Middle-Aged Adults",R1192&lt;=65,"Older Adults",R1192&gt;65,"Above 65")</f>
        <v>Middle-Aged Adults</v>
      </c>
    </row>
    <row r="1193" spans="2:19" ht="15.5" hidden="1" x14ac:dyDescent="0.35">
      <c r="B1193" s="11" t="s">
        <v>1179</v>
      </c>
      <c r="C1193" s="12" t="str">
        <f>VLOOKUP(B1193,'Customer Names'!A$2:D$2336,3,0)</f>
        <v xml:space="preserve">  Mark S</v>
      </c>
      <c r="D1193" s="12" cm="1">
        <f t="array" ref="D1193:L1193">_xlfn.XLOOKUP(B1193,'Medical Examinations'!A$2:A$2336,'Medical Examinations'!B$2:J$2336)</f>
        <v>28.09</v>
      </c>
      <c r="E1193" s="12">
        <v>6.06</v>
      </c>
      <c r="F1193" s="12" t="str">
        <v>No</v>
      </c>
      <c r="G1193" s="12" t="str">
        <v>No</v>
      </c>
      <c r="H1193" s="12" t="str">
        <v>Yes</v>
      </c>
      <c r="I1193" s="12">
        <v>1</v>
      </c>
      <c r="J1193" s="12" t="str">
        <v>No</v>
      </c>
      <c r="K1193" s="12" t="str">
        <v>Obesity</v>
      </c>
      <c r="L1193" s="12" t="str">
        <v>Pre-Diabetes</v>
      </c>
      <c r="M1193" s="12" t="str" cm="1">
        <f t="array" ref="M1193:R1193">_xlfn.XLOOKUP(B1193,'Hospitalisation Details'!A$2:A$2344,'Hospitalisation Details'!E$2:J$2344)</f>
        <v>17-Jul-1979</v>
      </c>
      <c r="N1193" s="13">
        <v>9453.92</v>
      </c>
      <c r="O1193" s="12" t="str">
        <v>tier - 2</v>
      </c>
      <c r="P1193" s="12" t="str">
        <v>tier - 2</v>
      </c>
      <c r="Q1193" s="12" t="str">
        <v>R1021</v>
      </c>
      <c r="R1193" s="12">
        <v>43</v>
      </c>
      <c r="S1193" s="12" t="str" cm="1">
        <f t="array" ref="S1193">_xlfn.IFS(R1193&lt;18,"Below 18",R1193&lt;=29,"Young Adults",R1193&lt;=44,"Adults",R1193&lt;=59,"Middle-Aged Adults",R1193&lt;=65,"Older Adults",R1193&gt;65,"Above 65")</f>
        <v>Adults</v>
      </c>
    </row>
    <row r="1194" spans="2:19" ht="15.5" hidden="1" x14ac:dyDescent="0.35">
      <c r="B1194" s="11" t="s">
        <v>1178</v>
      </c>
      <c r="C1194" s="12" t="str">
        <f>VLOOKUP(B1194,'Customer Names'!A$2:D$2336,3,0)</f>
        <v xml:space="preserve">  Dan</v>
      </c>
      <c r="D1194" s="12" cm="1">
        <f t="array" ref="D1194:L1194">_xlfn.XLOOKUP(B1194,'Medical Examinations'!A$2:A$2336,'Medical Examinations'!B$2:J$2336)</f>
        <v>32.729999999999997</v>
      </c>
      <c r="E1194" s="12">
        <v>5.19</v>
      </c>
      <c r="F1194" s="12" t="str">
        <v>No</v>
      </c>
      <c r="G1194" s="12" t="str">
        <v>No</v>
      </c>
      <c r="H1194" s="12" t="str">
        <v>No</v>
      </c>
      <c r="I1194" s="12">
        <v>1</v>
      </c>
      <c r="J1194" s="12" t="str">
        <v>No</v>
      </c>
      <c r="K1194" s="12" t="str">
        <v>Obesity</v>
      </c>
      <c r="L1194" s="12" t="str">
        <v>Normal</v>
      </c>
      <c r="M1194" s="12" t="str" cm="1">
        <f t="array" ref="M1194:R1194">_xlfn.XLOOKUP(B1194,'Hospitalisation Details'!A$2:A$2344,'Hospitalisation Details'!E$2:J$2344)</f>
        <v>14-Nov-1987</v>
      </c>
      <c r="N1194" s="13">
        <v>9448.42</v>
      </c>
      <c r="O1194" s="12" t="str">
        <v>tier - 2</v>
      </c>
      <c r="P1194" s="12" t="str">
        <v>tier - 3</v>
      </c>
      <c r="Q1194" s="12" t="str">
        <v>R1021</v>
      </c>
      <c r="R1194" s="12">
        <v>35</v>
      </c>
      <c r="S1194" s="12" t="str" cm="1">
        <f t="array" ref="S1194">_xlfn.IFS(R1194&lt;18,"Below 18",R1194&lt;=29,"Young Adults",R1194&lt;=44,"Adults",R1194&lt;=59,"Middle-Aged Adults",R1194&lt;=65,"Older Adults",R1194&gt;65,"Above 65")</f>
        <v>Adults</v>
      </c>
    </row>
    <row r="1195" spans="2:19" ht="15.5" hidden="1" x14ac:dyDescent="0.35">
      <c r="B1195" s="11" t="s">
        <v>1177</v>
      </c>
      <c r="C1195" s="12" t="str">
        <f>VLOOKUP(B1195,'Customer Names'!A$2:D$2336,3,0)</f>
        <v xml:space="preserve">  Gabriela</v>
      </c>
      <c r="D1195" s="12" cm="1">
        <f t="array" ref="D1195:L1195">_xlfn.XLOOKUP(B1195,'Medical Examinations'!A$2:A$2336,'Medical Examinations'!B$2:J$2336)</f>
        <v>27.36</v>
      </c>
      <c r="E1195" s="12">
        <v>8.9600000000000009</v>
      </c>
      <c r="F1195" s="12" t="str">
        <v>No</v>
      </c>
      <c r="G1195" s="12" t="str">
        <v>No</v>
      </c>
      <c r="H1195" s="12" t="str">
        <v>No</v>
      </c>
      <c r="I1195" s="12">
        <v>0</v>
      </c>
      <c r="J1195" s="12" t="str">
        <v>No</v>
      </c>
      <c r="K1195" s="12" t="str">
        <v>Obesity</v>
      </c>
      <c r="L1195" s="12" t="str">
        <v>Diabetes</v>
      </c>
      <c r="M1195" s="12" t="str" cm="1">
        <f t="array" ref="M1195:R1195">_xlfn.XLOOKUP(B1195,'Hospitalisation Details'!A$2:A$2344,'Hospitalisation Details'!E$2:J$2344)</f>
        <v>8-Jun-1974</v>
      </c>
      <c r="N1195" s="13">
        <v>9447.3799999999992</v>
      </c>
      <c r="O1195" s="12" t="str">
        <v>tier - 2</v>
      </c>
      <c r="P1195" s="12" t="str">
        <v>tier - 3</v>
      </c>
      <c r="Q1195" s="12" t="str">
        <v>R1024</v>
      </c>
      <c r="R1195" s="12">
        <v>49</v>
      </c>
      <c r="S1195" s="12" t="str" cm="1">
        <f t="array" ref="S1195">_xlfn.IFS(R1195&lt;18,"Below 18",R1195&lt;=29,"Young Adults",R1195&lt;=44,"Adults",R1195&lt;=59,"Middle-Aged Adults",R1195&lt;=65,"Older Adults",R1195&gt;65,"Above 65")</f>
        <v>Middle-Aged Adults</v>
      </c>
    </row>
    <row r="1196" spans="2:19" ht="15.5" hidden="1" x14ac:dyDescent="0.35">
      <c r="B1196" s="11" t="s">
        <v>1176</v>
      </c>
      <c r="C1196" s="12" t="str">
        <f>VLOOKUP(B1196,'Customer Names'!A$2:D$2336,3,0)</f>
        <v xml:space="preserve">  Amanda</v>
      </c>
      <c r="D1196" s="12" cm="1">
        <f t="array" ref="D1196:L1196">_xlfn.XLOOKUP(B1196,'Medical Examinations'!A$2:A$2336,'Medical Examinations'!B$2:J$2336)</f>
        <v>27.265000000000001</v>
      </c>
      <c r="E1196" s="12">
        <v>11.39</v>
      </c>
      <c r="F1196" s="12" t="str">
        <v>No</v>
      </c>
      <c r="G1196" s="12" t="str">
        <v>No</v>
      </c>
      <c r="H1196" s="12" t="str">
        <v>No</v>
      </c>
      <c r="I1196" s="12">
        <v>0</v>
      </c>
      <c r="J1196" s="12" t="str">
        <v>No</v>
      </c>
      <c r="K1196" s="12" t="str">
        <v>Overweight</v>
      </c>
      <c r="L1196" s="12" t="str">
        <v>Diabetes</v>
      </c>
      <c r="M1196" s="12" t="str" cm="1">
        <f t="array" ref="M1196:R1196">_xlfn.XLOOKUP(B1196,'Hospitalisation Details'!A$2:A$2344,'Hospitalisation Details'!E$2:J$2344)</f>
        <v>27-Nov-1974</v>
      </c>
      <c r="N1196" s="13">
        <v>9447.25</v>
      </c>
      <c r="O1196" s="12" t="str">
        <v>tier - 2</v>
      </c>
      <c r="P1196" s="12" t="str">
        <v>tier - 1</v>
      </c>
      <c r="Q1196" s="12" t="str">
        <v>R1024</v>
      </c>
      <c r="R1196" s="12">
        <v>48</v>
      </c>
      <c r="S1196" s="12" t="str" cm="1">
        <f t="array" ref="S1196">_xlfn.IFS(R1196&lt;18,"Below 18",R1196&lt;=29,"Young Adults",R1196&lt;=44,"Adults",R1196&lt;=59,"Middle-Aged Adults",R1196&lt;=65,"Older Adults",R1196&gt;65,"Above 65")</f>
        <v>Middle-Aged Adults</v>
      </c>
    </row>
    <row r="1197" spans="2:19" ht="15.5" hidden="1" x14ac:dyDescent="0.35">
      <c r="B1197" s="11" t="s">
        <v>1175</v>
      </c>
      <c r="C1197" s="12" t="str">
        <f>VLOOKUP(B1197,'Customer Names'!A$2:D$2336,3,0)</f>
        <v xml:space="preserve">  Dara</v>
      </c>
      <c r="D1197" s="12" cm="1">
        <f t="array" ref="D1197:L1197">_xlfn.XLOOKUP(B1197,'Medical Examinations'!A$2:A$2336,'Medical Examinations'!B$2:J$2336)</f>
        <v>48.07</v>
      </c>
      <c r="E1197" s="12">
        <v>4.0599999999999996</v>
      </c>
      <c r="F1197" s="12" t="str">
        <v>yes</v>
      </c>
      <c r="G1197" s="12" t="str">
        <v>No</v>
      </c>
      <c r="H1197" s="12" t="str">
        <v>No</v>
      </c>
      <c r="I1197" s="12">
        <v>0</v>
      </c>
      <c r="J1197" s="12" t="str">
        <v>No</v>
      </c>
      <c r="K1197" s="12" t="str">
        <v>Overweight</v>
      </c>
      <c r="L1197" s="12" t="str">
        <v>Normal</v>
      </c>
      <c r="M1197" s="12" t="str" cm="1">
        <f t="array" ref="M1197:R1197">_xlfn.XLOOKUP(B1197,'Hospitalisation Details'!A$2:A$2344,'Hospitalisation Details'!E$2:J$2344)</f>
        <v>3-Nov-1976</v>
      </c>
      <c r="N1197" s="13">
        <v>9432.93</v>
      </c>
      <c r="O1197" s="12" t="str">
        <v>tier - 2</v>
      </c>
      <c r="P1197" s="12" t="str">
        <v>tier - 1</v>
      </c>
      <c r="Q1197" s="12" t="str">
        <v>R1024</v>
      </c>
      <c r="R1197" s="12">
        <v>46</v>
      </c>
      <c r="S1197" s="12" t="str" cm="1">
        <f t="array" ref="S1197">_xlfn.IFS(R1197&lt;18,"Below 18",R1197&lt;=29,"Young Adults",R1197&lt;=44,"Adults",R1197&lt;=59,"Middle-Aged Adults",R1197&lt;=65,"Older Adults",R1197&gt;65,"Above 65")</f>
        <v>Middle-Aged Adults</v>
      </c>
    </row>
    <row r="1198" spans="2:19" ht="15.5" hidden="1" x14ac:dyDescent="0.35">
      <c r="B1198" s="11" t="s">
        <v>1174</v>
      </c>
      <c r="C1198" s="12" t="str">
        <f>VLOOKUP(B1198,'Customer Names'!A$2:D$2336,3,0)</f>
        <v xml:space="preserve">  Rachelle R</v>
      </c>
      <c r="D1198" s="12" cm="1">
        <f t="array" ref="D1198:L1198">_xlfn.XLOOKUP(B1198,'Medical Examinations'!A$2:A$2336,'Medical Examinations'!B$2:J$2336)</f>
        <v>30.8</v>
      </c>
      <c r="E1198" s="12">
        <v>5.23</v>
      </c>
      <c r="F1198" s="12" t="str">
        <v>yes</v>
      </c>
      <c r="G1198" s="12" t="str">
        <v>No</v>
      </c>
      <c r="H1198" s="12" t="str">
        <v>No</v>
      </c>
      <c r="I1198" s="12">
        <v>0</v>
      </c>
      <c r="J1198" s="12" t="str">
        <v>No</v>
      </c>
      <c r="K1198" s="12" t="str">
        <v>Overweight</v>
      </c>
      <c r="L1198" s="12" t="str">
        <v>Normal</v>
      </c>
      <c r="M1198" s="12" t="str" cm="1">
        <f t="array" ref="M1198:R1198">_xlfn.XLOOKUP(B1198,'Hospitalisation Details'!A$2:A$2344,'Hospitalisation Details'!E$2:J$2344)</f>
        <v>30-Oct-1976</v>
      </c>
      <c r="N1198" s="13">
        <v>9414.92</v>
      </c>
      <c r="O1198" s="12" t="str">
        <v>tier - 2</v>
      </c>
      <c r="P1198" s="12" t="str">
        <v>tier - 2</v>
      </c>
      <c r="Q1198" s="12" t="str">
        <v>R1011</v>
      </c>
      <c r="R1198" s="12">
        <v>46</v>
      </c>
      <c r="S1198" s="12" t="str" cm="1">
        <f t="array" ref="S1198">_xlfn.IFS(R1198&lt;18,"Below 18",R1198&lt;=29,"Young Adults",R1198&lt;=44,"Adults",R1198&lt;=59,"Middle-Aged Adults",R1198&lt;=65,"Older Adults",R1198&gt;65,"Above 65")</f>
        <v>Middle-Aged Adults</v>
      </c>
    </row>
    <row r="1199" spans="2:19" ht="15.5" hidden="1" x14ac:dyDescent="0.35">
      <c r="B1199" s="11" t="s">
        <v>1173</v>
      </c>
      <c r="C1199" s="12" t="str">
        <f>VLOOKUP(B1199,'Customer Names'!A$2:D$2336,3,0)</f>
        <v xml:space="preserve">  Brenda J</v>
      </c>
      <c r="D1199" s="12" cm="1">
        <f t="array" ref="D1199:L1199">_xlfn.XLOOKUP(B1199,'Medical Examinations'!A$2:A$2336,'Medical Examinations'!B$2:J$2336)</f>
        <v>32.299999999999997</v>
      </c>
      <c r="E1199" s="12">
        <v>5.05</v>
      </c>
      <c r="F1199" s="12" t="str">
        <v>yes</v>
      </c>
      <c r="G1199" s="12" t="str">
        <v>No</v>
      </c>
      <c r="H1199" s="12" t="str">
        <v>No</v>
      </c>
      <c r="I1199" s="12">
        <v>0</v>
      </c>
      <c r="J1199" s="12" t="str">
        <v>No</v>
      </c>
      <c r="K1199" s="12" t="str">
        <v>Overweight</v>
      </c>
      <c r="L1199" s="12" t="str">
        <v>Normal</v>
      </c>
      <c r="M1199" s="12" t="str" cm="1">
        <f t="array" ref="M1199:R1199">_xlfn.XLOOKUP(B1199,'Hospitalisation Details'!A$2:A$2344,'Hospitalisation Details'!E$2:J$2344)</f>
        <v>17-Oct-1976</v>
      </c>
      <c r="N1199" s="13">
        <v>9411.01</v>
      </c>
      <c r="O1199" s="12" t="str">
        <v>tier - 2</v>
      </c>
      <c r="P1199" s="12" t="str">
        <v>tier - 3</v>
      </c>
      <c r="Q1199" s="12" t="str">
        <v>R1024</v>
      </c>
      <c r="R1199" s="12">
        <v>46</v>
      </c>
      <c r="S1199" s="12" t="str" cm="1">
        <f t="array" ref="S1199">_xlfn.IFS(R1199&lt;18,"Below 18",R1199&lt;=29,"Young Adults",R1199&lt;=44,"Adults",R1199&lt;=59,"Middle-Aged Adults",R1199&lt;=65,"Older Adults",R1199&gt;65,"Above 65")</f>
        <v>Middle-Aged Adults</v>
      </c>
    </row>
    <row r="1200" spans="2:19" ht="15.5" hidden="1" x14ac:dyDescent="0.35">
      <c r="B1200" s="11" t="s">
        <v>1172</v>
      </c>
      <c r="C1200" s="12" t="str">
        <f>VLOOKUP(B1200,'Customer Names'!A$2:D$2336,3,0)</f>
        <v xml:space="preserve">  Tim</v>
      </c>
      <c r="D1200" s="12" cm="1">
        <f t="array" ref="D1200:L1200">_xlfn.XLOOKUP(B1200,'Medical Examinations'!A$2:A$2336,'Medical Examinations'!B$2:J$2336)</f>
        <v>39.700000000000003</v>
      </c>
      <c r="E1200" s="12">
        <v>7.34</v>
      </c>
      <c r="F1200" s="12" t="str">
        <v>No</v>
      </c>
      <c r="G1200" s="12" t="str">
        <v>No</v>
      </c>
      <c r="H1200" s="12" t="str">
        <v>No</v>
      </c>
      <c r="I1200" s="12">
        <v>0</v>
      </c>
      <c r="J1200" s="12" t="str">
        <v>No</v>
      </c>
      <c r="K1200" s="12" t="str">
        <v>Overweight</v>
      </c>
      <c r="L1200" s="12" t="str">
        <v>Diabetes</v>
      </c>
      <c r="M1200" s="12" t="str" cm="1">
        <f t="array" ref="M1200:R1200">_xlfn.XLOOKUP(B1200,'Hospitalisation Details'!A$2:A$2344,'Hospitalisation Details'!E$2:J$2344)</f>
        <v>20-Oct-1971</v>
      </c>
      <c r="N1200" s="13">
        <v>9391.35</v>
      </c>
      <c r="O1200" s="12" t="str">
        <v>tier - 3</v>
      </c>
      <c r="P1200" s="12" t="str">
        <v>tier - 3</v>
      </c>
      <c r="Q1200" s="12" t="str">
        <v>R1011</v>
      </c>
      <c r="R1200" s="12">
        <v>51</v>
      </c>
      <c r="S1200" s="12" t="str" cm="1">
        <f t="array" ref="S1200">_xlfn.IFS(R1200&lt;18,"Below 18",R1200&lt;=29,"Young Adults",R1200&lt;=44,"Adults",R1200&lt;=59,"Middle-Aged Adults",R1200&lt;=65,"Older Adults",R1200&gt;65,"Above 65")</f>
        <v>Middle-Aged Adults</v>
      </c>
    </row>
    <row r="1201" spans="2:19" ht="15.5" hidden="1" x14ac:dyDescent="0.35">
      <c r="B1201" s="11" t="s">
        <v>1171</v>
      </c>
      <c r="C1201" s="12" t="str">
        <f>VLOOKUP(B1201,'Customer Names'!A$2:D$2336,3,0)</f>
        <v xml:space="preserve">  Sylvain</v>
      </c>
      <c r="D1201" s="12" cm="1">
        <f t="array" ref="D1201:L1201">_xlfn.XLOOKUP(B1201,'Medical Examinations'!A$2:A$2336,'Medical Examinations'!B$2:J$2336)</f>
        <v>35.97</v>
      </c>
      <c r="E1201" s="12">
        <v>8.1300000000000008</v>
      </c>
      <c r="F1201" s="12" t="str">
        <v>No</v>
      </c>
      <c r="G1201" s="12" t="str">
        <v>No</v>
      </c>
      <c r="H1201" s="12" t="str">
        <v>No</v>
      </c>
      <c r="I1201" s="12">
        <v>0</v>
      </c>
      <c r="J1201" s="12" t="str">
        <v>No</v>
      </c>
      <c r="K1201" s="12" t="str">
        <v>Underweight</v>
      </c>
      <c r="L1201" s="12" t="str">
        <v>Diabetes</v>
      </c>
      <c r="M1201" s="12" t="str" cm="1">
        <f t="array" ref="M1201:R1201">_xlfn.XLOOKUP(B1201,'Hospitalisation Details'!A$2:A$2344,'Hospitalisation Details'!E$2:J$2344)</f>
        <v>29-Dec-1971</v>
      </c>
      <c r="N1201" s="13">
        <v>9386.16</v>
      </c>
      <c r="O1201" s="12" t="str">
        <v>tier - 3</v>
      </c>
      <c r="P1201" s="12" t="str">
        <v>tier - 2</v>
      </c>
      <c r="Q1201" s="12" t="str">
        <v>R1013</v>
      </c>
      <c r="R1201" s="12">
        <v>51</v>
      </c>
      <c r="S1201" s="12" t="str" cm="1">
        <f t="array" ref="S1201">_xlfn.IFS(R1201&lt;18,"Below 18",R1201&lt;=29,"Young Adults",R1201&lt;=44,"Adults",R1201&lt;=59,"Middle-Aged Adults",R1201&lt;=65,"Older Adults",R1201&gt;65,"Above 65")</f>
        <v>Middle-Aged Adults</v>
      </c>
    </row>
    <row r="1202" spans="2:19" ht="15.5" hidden="1" x14ac:dyDescent="0.35">
      <c r="B1202" s="11" t="s">
        <v>1170</v>
      </c>
      <c r="C1202" s="12" t="str">
        <f>VLOOKUP(B1202,'Customer Names'!A$2:D$2336,3,0)</f>
        <v xml:space="preserve">  Lisa M</v>
      </c>
      <c r="D1202" s="12" cm="1">
        <f t="array" ref="D1202:L1202">_xlfn.XLOOKUP(B1202,'Medical Examinations'!A$2:A$2336,'Medical Examinations'!B$2:J$2336)</f>
        <v>25.86</v>
      </c>
      <c r="E1202" s="12">
        <v>6.68</v>
      </c>
      <c r="F1202" s="12" t="str">
        <v>yes</v>
      </c>
      <c r="G1202" s="12" t="str">
        <v>No</v>
      </c>
      <c r="H1202" s="12" t="str">
        <v>No</v>
      </c>
      <c r="I1202" s="12">
        <v>1</v>
      </c>
      <c r="J1202" s="12" t="str">
        <v>No</v>
      </c>
      <c r="K1202" s="12" t="str">
        <v>Normal Weight</v>
      </c>
      <c r="L1202" s="12" t="str">
        <v>Diabetes</v>
      </c>
      <c r="M1202" s="12" t="str" cm="1">
        <f t="array" ref="M1202:R1202">_xlfn.XLOOKUP(B1202,'Hospitalisation Details'!A$2:A$2344,'Hospitalisation Details'!E$2:J$2344)</f>
        <v>2-Dec-1975</v>
      </c>
      <c r="N1202" s="13">
        <v>9380.75</v>
      </c>
      <c r="O1202" s="12" t="str">
        <v>tier - 2</v>
      </c>
      <c r="P1202" s="12" t="str">
        <v>tier - 2</v>
      </c>
      <c r="Q1202" s="12" t="str">
        <v>R1024</v>
      </c>
      <c r="R1202" s="12">
        <v>47</v>
      </c>
      <c r="S1202" s="12" t="str" cm="1">
        <f t="array" ref="S1202">_xlfn.IFS(R1202&lt;18,"Below 18",R1202&lt;=29,"Young Adults",R1202&lt;=44,"Adults",R1202&lt;=59,"Middle-Aged Adults",R1202&lt;=65,"Older Adults",R1202&gt;65,"Above 65")</f>
        <v>Middle-Aged Adults</v>
      </c>
    </row>
    <row r="1203" spans="2:19" ht="15.5" hidden="1" x14ac:dyDescent="0.35">
      <c r="B1203" s="11" t="s">
        <v>1169</v>
      </c>
      <c r="C1203" s="12" t="str">
        <f>VLOOKUP(B1203,'Customer Names'!A$2:D$2336,3,0)</f>
        <v xml:space="preserve">  Ryan</v>
      </c>
      <c r="D1203" s="12" cm="1">
        <f t="array" ref="D1203:L1203">_xlfn.XLOOKUP(B1203,'Medical Examinations'!A$2:A$2336,'Medical Examinations'!B$2:J$2336)</f>
        <v>30.03</v>
      </c>
      <c r="E1203" s="12">
        <v>11.51</v>
      </c>
      <c r="F1203" s="12" t="str">
        <v>No</v>
      </c>
      <c r="G1203" s="12" t="str">
        <v>No</v>
      </c>
      <c r="H1203" s="12" t="str">
        <v>No</v>
      </c>
      <c r="I1203" s="12">
        <v>0</v>
      </c>
      <c r="J1203" s="12" t="str">
        <v>No</v>
      </c>
      <c r="K1203" s="12" t="str">
        <v>Underweight</v>
      </c>
      <c r="L1203" s="12" t="str">
        <v>Diabetes</v>
      </c>
      <c r="M1203" s="12" t="str" cm="1">
        <f t="array" ref="M1203:R1203">_xlfn.XLOOKUP(B1203,'Hospitalisation Details'!A$2:A$2344,'Hospitalisation Details'!E$2:J$2344)</f>
        <v>26-Nov-1971</v>
      </c>
      <c r="N1203" s="13">
        <v>9377.9</v>
      </c>
      <c r="O1203" s="12" t="str">
        <v>tier - 2</v>
      </c>
      <c r="P1203" s="12" t="str">
        <v>tier - 1</v>
      </c>
      <c r="Q1203" s="12" t="str">
        <v>R1013</v>
      </c>
      <c r="R1203" s="12">
        <v>51</v>
      </c>
      <c r="S1203" s="12" t="str" cm="1">
        <f t="array" ref="S1203">_xlfn.IFS(R1203&lt;18,"Below 18",R1203&lt;=29,"Young Adults",R1203&lt;=44,"Adults",R1203&lt;=59,"Middle-Aged Adults",R1203&lt;=65,"Older Adults",R1203&gt;65,"Above 65")</f>
        <v>Middle-Aged Adults</v>
      </c>
    </row>
    <row r="1204" spans="2:19" ht="15.5" hidden="1" x14ac:dyDescent="0.35">
      <c r="B1204" s="11" t="s">
        <v>1168</v>
      </c>
      <c r="C1204" s="12" t="str">
        <f>VLOOKUP(B1204,'Customer Names'!A$2:D$2336,3,0)</f>
        <v xml:space="preserve">  Kaitlin M</v>
      </c>
      <c r="D1204" s="12" cm="1">
        <f t="array" ref="D1204:L1204">_xlfn.XLOOKUP(B1204,'Medical Examinations'!A$2:A$2336,'Medical Examinations'!B$2:J$2336)</f>
        <v>25.76</v>
      </c>
      <c r="E1204" s="12">
        <v>6.02</v>
      </c>
      <c r="F1204" s="12" t="str">
        <v>yes</v>
      </c>
      <c r="G1204" s="12" t="str">
        <v>No</v>
      </c>
      <c r="H1204" s="12" t="str">
        <v>Yes</v>
      </c>
      <c r="I1204" s="12">
        <v>1</v>
      </c>
      <c r="J1204" s="12" t="str">
        <v>No</v>
      </c>
      <c r="K1204" s="12" t="str">
        <v>Underweight</v>
      </c>
      <c r="L1204" s="12" t="str">
        <v>Pre-Diabetes</v>
      </c>
      <c r="M1204" s="12" t="str" cm="1">
        <f t="array" ref="M1204:R1204">_xlfn.XLOOKUP(B1204,'Hospitalisation Details'!A$2:A$2344,'Hospitalisation Details'!E$2:J$2344)</f>
        <v>24-Nov-1969</v>
      </c>
      <c r="N1204" s="13">
        <v>9377.4500000000007</v>
      </c>
      <c r="O1204" s="12" t="str">
        <v>tier - 2</v>
      </c>
      <c r="P1204" s="12" t="str">
        <v>tier - 3</v>
      </c>
      <c r="Q1204" s="12" t="str">
        <v>R1013</v>
      </c>
      <c r="R1204" s="12">
        <v>53</v>
      </c>
      <c r="S1204" s="12" t="str" cm="1">
        <f t="array" ref="S1204">_xlfn.IFS(R1204&lt;18,"Below 18",R1204&lt;=29,"Young Adults",R1204&lt;=44,"Adults",R1204&lt;=59,"Middle-Aged Adults",R1204&lt;=65,"Older Adults",R1204&gt;65,"Above 65")</f>
        <v>Middle-Aged Adults</v>
      </c>
    </row>
    <row r="1205" spans="2:19" ht="15.5" hidden="1" x14ac:dyDescent="0.35">
      <c r="B1205" s="11" t="s">
        <v>1167</v>
      </c>
      <c r="C1205" s="12" t="str">
        <f>VLOOKUP(B1205,'Customer Names'!A$2:D$2336,3,0)</f>
        <v xml:space="preserve">  William R</v>
      </c>
      <c r="D1205" s="12" cm="1">
        <f t="array" ref="D1205:L1205">_xlfn.XLOOKUP(B1205,'Medical Examinations'!A$2:A$2336,'Medical Examinations'!B$2:J$2336)</f>
        <v>22.42</v>
      </c>
      <c r="E1205" s="12">
        <v>7.96</v>
      </c>
      <c r="F1205" s="12" t="str">
        <v>No</v>
      </c>
      <c r="G1205" s="12" t="str">
        <v>No</v>
      </c>
      <c r="H1205" s="12" t="str">
        <v>No</v>
      </c>
      <c r="I1205" s="12">
        <v>0</v>
      </c>
      <c r="J1205" s="12" t="str">
        <v>No</v>
      </c>
      <c r="K1205" s="12" t="str">
        <v>Underweight</v>
      </c>
      <c r="L1205" s="12" t="str">
        <v>Diabetes</v>
      </c>
      <c r="M1205" s="12" t="str" cm="1">
        <f t="array" ref="M1205:R1205">_xlfn.XLOOKUP(B1205,'Hospitalisation Details'!A$2:A$2344,'Hospitalisation Details'!E$2:J$2344)</f>
        <v>8-Oct-1971</v>
      </c>
      <c r="N1205" s="13">
        <v>9361.33</v>
      </c>
      <c r="O1205" s="12" t="str">
        <v>tier - 3</v>
      </c>
      <c r="P1205" s="12" t="str">
        <v>tier - 1</v>
      </c>
      <c r="Q1205" s="12" t="str">
        <v>R1016</v>
      </c>
      <c r="R1205" s="12">
        <v>51</v>
      </c>
      <c r="S1205" s="12" t="str" cm="1">
        <f t="array" ref="S1205">_xlfn.IFS(R1205&lt;18,"Below 18",R1205&lt;=29,"Young Adults",R1205&lt;=44,"Adults",R1205&lt;=59,"Middle-Aged Adults",R1205&lt;=65,"Older Adults",R1205&gt;65,"Above 65")</f>
        <v>Middle-Aged Adults</v>
      </c>
    </row>
    <row r="1206" spans="2:19" ht="15.5" hidden="1" x14ac:dyDescent="0.35">
      <c r="B1206" s="11" t="s">
        <v>1166</v>
      </c>
      <c r="C1206" s="12" t="str">
        <f>VLOOKUP(B1206,'Customer Names'!A$2:D$2336,3,0)</f>
        <v xml:space="preserve">  Bruce</v>
      </c>
      <c r="D1206" s="12" cm="1">
        <f t="array" ref="D1206:L1206">_xlfn.XLOOKUP(B1206,'Medical Examinations'!A$2:A$2336,'Medical Examinations'!B$2:J$2336)</f>
        <v>33.18</v>
      </c>
      <c r="E1206" s="12">
        <v>6.01</v>
      </c>
      <c r="F1206" s="12" t="str">
        <v>yes</v>
      </c>
      <c r="G1206" s="12" t="str">
        <v>No</v>
      </c>
      <c r="H1206" s="12" t="str">
        <v>No</v>
      </c>
      <c r="I1206" s="12">
        <v>1</v>
      </c>
      <c r="J1206" s="12" t="str">
        <v>No</v>
      </c>
      <c r="K1206" s="12" t="str">
        <v>Overweight</v>
      </c>
      <c r="L1206" s="12" t="str">
        <v>Pre-Diabetes</v>
      </c>
      <c r="M1206" s="12" t="str" cm="1">
        <f t="array" ref="M1206:R1206">_xlfn.XLOOKUP(B1206,'Hospitalisation Details'!A$2:A$2344,'Hospitalisation Details'!E$2:J$2344)</f>
        <v>1-Jul-1988</v>
      </c>
      <c r="N1206" s="13">
        <v>9344.2000000000007</v>
      </c>
      <c r="O1206" s="12" t="str">
        <v>tier - 2</v>
      </c>
      <c r="P1206" s="12" t="str">
        <v>tier - 1</v>
      </c>
      <c r="Q1206" s="12" t="str">
        <v>R1021</v>
      </c>
      <c r="R1206" s="12">
        <v>34</v>
      </c>
      <c r="S1206" s="12" t="str" cm="1">
        <f t="array" ref="S1206">_xlfn.IFS(R1206&lt;18,"Below 18",R1206&lt;=29,"Young Adults",R1206&lt;=44,"Adults",R1206&lt;=59,"Middle-Aged Adults",R1206&lt;=65,"Older Adults",R1206&gt;65,"Above 65")</f>
        <v>Adults</v>
      </c>
    </row>
    <row r="1207" spans="2:19" ht="15.5" hidden="1" x14ac:dyDescent="0.35">
      <c r="B1207" s="11" t="s">
        <v>1165</v>
      </c>
      <c r="C1207" s="12" t="str">
        <f>VLOOKUP(B1207,'Customer Names'!A$2:D$2336,3,0)</f>
        <v xml:space="preserve">  Veronica</v>
      </c>
      <c r="D1207" s="12" cm="1">
        <f t="array" ref="D1207:L1207">_xlfn.XLOOKUP(B1207,'Medical Examinations'!A$2:A$2336,'Medical Examinations'!B$2:J$2336)</f>
        <v>43.04</v>
      </c>
      <c r="E1207" s="12">
        <v>5.9</v>
      </c>
      <c r="F1207" s="12" t="str">
        <v>yes</v>
      </c>
      <c r="G1207" s="12" t="str">
        <v>No</v>
      </c>
      <c r="H1207" s="12" t="str">
        <v>No</v>
      </c>
      <c r="I1207" s="12">
        <v>0</v>
      </c>
      <c r="J1207" s="12" t="str">
        <v>No</v>
      </c>
      <c r="K1207" s="12" t="str">
        <v>Normal Weight</v>
      </c>
      <c r="L1207" s="12" t="str">
        <v>Pre-Diabetes</v>
      </c>
      <c r="M1207" s="12" t="str" cm="1">
        <f t="array" ref="M1207:R1207">_xlfn.XLOOKUP(B1207,'Hospitalisation Details'!A$2:A$2344,'Hospitalisation Details'!E$2:J$2344)</f>
        <v>12-Oct-1996</v>
      </c>
      <c r="N1207" s="13">
        <v>9338.61</v>
      </c>
      <c r="O1207" s="12" t="str">
        <v>tier - 2</v>
      </c>
      <c r="P1207" s="12" t="str">
        <v>tier - 1</v>
      </c>
      <c r="Q1207" s="12" t="str">
        <v>R1026</v>
      </c>
      <c r="R1207" s="12">
        <v>26</v>
      </c>
      <c r="S1207" s="12" t="str" cm="1">
        <f t="array" ref="S1207">_xlfn.IFS(R1207&lt;18,"Below 18",R1207&lt;=29,"Young Adults",R1207&lt;=44,"Adults",R1207&lt;=59,"Middle-Aged Adults",R1207&lt;=65,"Older Adults",R1207&gt;65,"Above 65")</f>
        <v>Young Adults</v>
      </c>
    </row>
    <row r="1208" spans="2:19" ht="15.5" hidden="1" x14ac:dyDescent="0.35">
      <c r="B1208" s="11" t="s">
        <v>1164</v>
      </c>
      <c r="C1208" s="12" t="str">
        <f>VLOOKUP(B1208,'Customer Names'!A$2:D$2336,3,0)</f>
        <v xml:space="preserve">  Warren</v>
      </c>
      <c r="D1208" s="12" cm="1">
        <f t="array" ref="D1208:L1208">_xlfn.XLOOKUP(B1208,'Medical Examinations'!A$2:A$2336,'Medical Examinations'!B$2:J$2336)</f>
        <v>34.15</v>
      </c>
      <c r="E1208" s="12">
        <v>4.49</v>
      </c>
      <c r="F1208" s="12" t="str">
        <v>yes</v>
      </c>
      <c r="G1208" s="12" t="str">
        <v>No</v>
      </c>
      <c r="H1208" s="12" t="str">
        <v>No</v>
      </c>
      <c r="I1208" s="12">
        <v>1</v>
      </c>
      <c r="J1208" s="12" t="str">
        <v>No</v>
      </c>
      <c r="K1208" s="12" t="str">
        <v>Obesity</v>
      </c>
      <c r="L1208" s="12" t="str">
        <v>Normal</v>
      </c>
      <c r="M1208" s="12" t="str" cm="1">
        <f t="array" ref="M1208:R1208">_xlfn.XLOOKUP(B1208,'Hospitalisation Details'!A$2:A$2344,'Hospitalisation Details'!E$2:J$2344)</f>
        <v>9-Jul-1988</v>
      </c>
      <c r="N1208" s="13">
        <v>9320.26</v>
      </c>
      <c r="O1208" s="12" t="str">
        <v>tier - 2</v>
      </c>
      <c r="P1208" s="12" t="str">
        <v>tier - 1</v>
      </c>
      <c r="Q1208" s="12" t="str">
        <v>R1012</v>
      </c>
      <c r="R1208" s="12">
        <v>34</v>
      </c>
      <c r="S1208" s="12" t="str" cm="1">
        <f t="array" ref="S1208">_xlfn.IFS(R1208&lt;18,"Below 18",R1208&lt;=29,"Young Adults",R1208&lt;=44,"Adults",R1208&lt;=59,"Middle-Aged Adults",R1208&lt;=65,"Older Adults",R1208&gt;65,"Above 65")</f>
        <v>Adults</v>
      </c>
    </row>
    <row r="1209" spans="2:19" ht="15.5" hidden="1" x14ac:dyDescent="0.35">
      <c r="B1209" s="11" t="s">
        <v>1163</v>
      </c>
      <c r="C1209" s="12" t="str">
        <f>VLOOKUP(B1209,'Customer Names'!A$2:D$2336,3,0)</f>
        <v xml:space="preserve">  Daniela</v>
      </c>
      <c r="D1209" s="12" cm="1">
        <f t="array" ref="D1209:L1209">_xlfn.XLOOKUP(B1209,'Medical Examinations'!A$2:A$2336,'Medical Examinations'!B$2:J$2336)</f>
        <v>25.78</v>
      </c>
      <c r="E1209" s="12">
        <v>6.25</v>
      </c>
      <c r="F1209" s="12" t="str">
        <v>No</v>
      </c>
      <c r="G1209" s="12" t="str">
        <v>No</v>
      </c>
      <c r="H1209" s="12" t="str">
        <v>No</v>
      </c>
      <c r="I1209" s="12">
        <v>0</v>
      </c>
      <c r="J1209" s="12" t="str">
        <v>No</v>
      </c>
      <c r="K1209" s="12" t="str">
        <v>Normal Weight</v>
      </c>
      <c r="L1209" s="12" t="str">
        <v>Pre-Diabetes</v>
      </c>
      <c r="M1209" s="12" t="str" cm="1">
        <f t="array" ref="M1209:R1209">_xlfn.XLOOKUP(B1209,'Hospitalisation Details'!A$2:A$2344,'Hospitalisation Details'!E$2:J$2344)</f>
        <v>12-Oct-1977</v>
      </c>
      <c r="N1209" s="13">
        <v>9315.41</v>
      </c>
      <c r="O1209" s="12" t="str">
        <v>tier - 2</v>
      </c>
      <c r="P1209" s="12" t="str">
        <v>tier - 1</v>
      </c>
      <c r="Q1209" s="12" t="str">
        <v>R1024</v>
      </c>
      <c r="R1209" s="12">
        <v>45</v>
      </c>
      <c r="S1209" s="12" t="str" cm="1">
        <f t="array" ref="S1209">_xlfn.IFS(R1209&lt;18,"Below 18",R1209&lt;=29,"Young Adults",R1209&lt;=44,"Adults",R1209&lt;=59,"Middle-Aged Adults",R1209&lt;=65,"Older Adults",R1209&gt;65,"Above 65")</f>
        <v>Middle-Aged Adults</v>
      </c>
    </row>
    <row r="1210" spans="2:19" ht="15.5" hidden="1" x14ac:dyDescent="0.35">
      <c r="B1210" s="11" t="s">
        <v>1162</v>
      </c>
      <c r="C1210" s="12" t="str">
        <f>VLOOKUP(B1210,'Customer Names'!A$2:D$2336,3,0)</f>
        <v xml:space="preserve">  Deirdre A</v>
      </c>
      <c r="D1210" s="12" cm="1">
        <f t="array" ref="D1210:L1210">_xlfn.XLOOKUP(B1210,'Medical Examinations'!A$2:A$2336,'Medical Examinations'!B$2:J$2336)</f>
        <v>21.02</v>
      </c>
      <c r="E1210" s="12">
        <v>9.6199999999999992</v>
      </c>
      <c r="F1210" s="12" t="str">
        <v>yes</v>
      </c>
      <c r="G1210" s="12" t="str">
        <v>No</v>
      </c>
      <c r="H1210" s="12" t="str">
        <v>Yes</v>
      </c>
      <c r="I1210" s="12">
        <v>1</v>
      </c>
      <c r="J1210" s="12" t="str">
        <v>No</v>
      </c>
      <c r="K1210" s="12" t="str">
        <v>Obesity</v>
      </c>
      <c r="L1210" s="12" t="str">
        <v>Diabetes</v>
      </c>
      <c r="M1210" s="12" t="str" cm="1">
        <f t="array" ref="M1210:R1210">_xlfn.XLOOKUP(B1210,'Hospitalisation Details'!A$2:A$2344,'Hospitalisation Details'!E$2:J$2344)</f>
        <v>8-Jun-1963</v>
      </c>
      <c r="N1210" s="13">
        <v>9310.81</v>
      </c>
      <c r="O1210" s="12" t="str">
        <v>tier - 3</v>
      </c>
      <c r="P1210" s="12" t="str">
        <v>tier - 1</v>
      </c>
      <c r="Q1210" s="12" t="str">
        <v>R1013</v>
      </c>
      <c r="R1210" s="12">
        <v>60</v>
      </c>
      <c r="S1210" s="12" t="str" cm="1">
        <f t="array" ref="S1210">_xlfn.IFS(R1210&lt;18,"Below 18",R1210&lt;=29,"Young Adults",R1210&lt;=44,"Adults",R1210&lt;=59,"Middle-Aged Adults",R1210&lt;=65,"Older Adults",R1210&gt;65,"Above 65")</f>
        <v>Older Adults</v>
      </c>
    </row>
    <row r="1211" spans="2:19" ht="15.5" hidden="1" x14ac:dyDescent="0.35">
      <c r="B1211" s="11" t="s">
        <v>1161</v>
      </c>
      <c r="C1211" s="12" t="str">
        <f>VLOOKUP(B1211,'Customer Names'!A$2:D$2336,3,0)</f>
        <v xml:space="preserve">  Mathias</v>
      </c>
      <c r="D1211" s="12" cm="1">
        <f t="array" ref="D1211:L1211">_xlfn.XLOOKUP(B1211,'Medical Examinations'!A$2:A$2336,'Medical Examinations'!B$2:J$2336)</f>
        <v>37.51</v>
      </c>
      <c r="E1211" s="12">
        <v>11.06</v>
      </c>
      <c r="F1211" s="12" t="str">
        <v>No</v>
      </c>
      <c r="G1211" s="12" t="str">
        <v>No</v>
      </c>
      <c r="H1211" s="12" t="str">
        <v>No</v>
      </c>
      <c r="I1211" s="12">
        <v>2</v>
      </c>
      <c r="J1211" s="12" t="str">
        <v>No</v>
      </c>
      <c r="K1211" s="12" t="str">
        <v>Obesity</v>
      </c>
      <c r="L1211" s="12" t="str">
        <v>Diabetes</v>
      </c>
      <c r="M1211" s="12" t="str" cm="1">
        <f t="array" ref="M1211:R1211">_xlfn.XLOOKUP(B1211,'Hospitalisation Details'!A$2:A$2344,'Hospitalisation Details'!E$2:J$2344)</f>
        <v>16-Oct-1973</v>
      </c>
      <c r="N1211" s="13">
        <v>9304.7000000000007</v>
      </c>
      <c r="O1211" s="12" t="str">
        <v>tier - 3</v>
      </c>
      <c r="P1211" s="12" t="str">
        <v>tier - 3</v>
      </c>
      <c r="Q1211" s="12" t="str">
        <v>R1013</v>
      </c>
      <c r="R1211" s="12">
        <v>49</v>
      </c>
      <c r="S1211" s="12" t="str" cm="1">
        <f t="array" ref="S1211">_xlfn.IFS(R1211&lt;18,"Below 18",R1211&lt;=29,"Young Adults",R1211&lt;=44,"Adults",R1211&lt;=59,"Middle-Aged Adults",R1211&lt;=65,"Older Adults",R1211&gt;65,"Above 65")</f>
        <v>Middle-Aged Adults</v>
      </c>
    </row>
    <row r="1212" spans="2:19" ht="15.5" hidden="1" x14ac:dyDescent="0.35">
      <c r="B1212" s="11" t="s">
        <v>1160</v>
      </c>
      <c r="C1212" s="12" t="str">
        <f>VLOOKUP(B1212,'Customer Names'!A$2:D$2336,3,0)</f>
        <v xml:space="preserve">  Matthew</v>
      </c>
      <c r="D1212" s="12" cm="1">
        <f t="array" ref="D1212:L1212">_xlfn.XLOOKUP(B1212,'Medical Examinations'!A$2:A$2336,'Medical Examinations'!B$2:J$2336)</f>
        <v>25.745000000000001</v>
      </c>
      <c r="E1212" s="12">
        <v>6.11</v>
      </c>
      <c r="F1212" s="12" t="str">
        <v>yes</v>
      </c>
      <c r="G1212" s="12" t="str">
        <v>No</v>
      </c>
      <c r="H1212" s="12" t="str">
        <v>No</v>
      </c>
      <c r="I1212" s="12">
        <v>0</v>
      </c>
      <c r="J1212" s="12" t="str">
        <v>No</v>
      </c>
      <c r="K1212" s="12" t="str">
        <v>Overweight</v>
      </c>
      <c r="L1212" s="12" t="str">
        <v>Pre-Diabetes</v>
      </c>
      <c r="M1212" s="12" t="str" cm="1">
        <f t="array" ref="M1212:R1212">_xlfn.XLOOKUP(B1212,'Hospitalisation Details'!A$2:A$2344,'Hospitalisation Details'!E$2:J$2344)</f>
        <v>3-Nov-1976</v>
      </c>
      <c r="N1212" s="13">
        <v>9301.89</v>
      </c>
      <c r="O1212" s="12" t="str">
        <v>tier - 2</v>
      </c>
      <c r="P1212" s="12" t="str">
        <v>tier - 1</v>
      </c>
      <c r="Q1212" s="12" t="str">
        <v>R1012</v>
      </c>
      <c r="R1212" s="12">
        <v>46</v>
      </c>
      <c r="S1212" s="12" t="str" cm="1">
        <f t="array" ref="S1212">_xlfn.IFS(R1212&lt;18,"Below 18",R1212&lt;=29,"Young Adults",R1212&lt;=44,"Adults",R1212&lt;=59,"Middle-Aged Adults",R1212&lt;=65,"Older Adults",R1212&gt;65,"Above 65")</f>
        <v>Middle-Aged Adults</v>
      </c>
    </row>
    <row r="1213" spans="2:19" ht="15.5" hidden="1" x14ac:dyDescent="0.35">
      <c r="B1213" s="11" t="s">
        <v>1159</v>
      </c>
      <c r="C1213" s="12" t="str">
        <f>VLOOKUP(B1213,'Customer Names'!A$2:D$2336,3,0)</f>
        <v xml:space="preserve">  Kurt</v>
      </c>
      <c r="D1213" s="12" cm="1">
        <f t="array" ref="D1213:L1213">_xlfn.XLOOKUP(B1213,'Medical Examinations'!A$2:A$2336,'Medical Examinations'!B$2:J$2336)</f>
        <v>31.35</v>
      </c>
      <c r="E1213" s="12">
        <v>11.49</v>
      </c>
      <c r="F1213" s="12" t="str">
        <v>No</v>
      </c>
      <c r="G1213" s="12" t="str">
        <v>No</v>
      </c>
      <c r="H1213" s="12" t="str">
        <v>No</v>
      </c>
      <c r="I1213" s="12">
        <v>2</v>
      </c>
      <c r="J1213" s="12" t="str">
        <v>No</v>
      </c>
      <c r="K1213" s="12" t="str">
        <v>Overweight</v>
      </c>
      <c r="L1213" s="12" t="str">
        <v>Diabetes</v>
      </c>
      <c r="M1213" s="12" t="str" cm="1">
        <f t="array" ref="M1213:R1213">_xlfn.XLOOKUP(B1213,'Hospitalisation Details'!A$2:A$2344,'Hospitalisation Details'!E$2:J$2344)</f>
        <v>18-Sep-1973</v>
      </c>
      <c r="N1213" s="13">
        <v>9290.14</v>
      </c>
      <c r="O1213" s="12" t="str">
        <v>tier - 3</v>
      </c>
      <c r="P1213" s="12" t="str">
        <v>tier - 3</v>
      </c>
      <c r="Q1213" s="12" t="str">
        <v>R1016</v>
      </c>
      <c r="R1213" s="12">
        <v>49</v>
      </c>
      <c r="S1213" s="12" t="str" cm="1">
        <f t="array" ref="S1213">_xlfn.IFS(R1213&lt;18,"Below 18",R1213&lt;=29,"Young Adults",R1213&lt;=44,"Adults",R1213&lt;=59,"Middle-Aged Adults",R1213&lt;=65,"Older Adults",R1213&gt;65,"Above 65")</f>
        <v>Middle-Aged Adults</v>
      </c>
    </row>
    <row r="1214" spans="2:19" ht="15.5" hidden="1" x14ac:dyDescent="0.35">
      <c r="B1214" s="11" t="s">
        <v>1158</v>
      </c>
      <c r="C1214" s="12" t="str">
        <f>VLOOKUP(B1214,'Customer Names'!A$2:D$2336,3,0)</f>
        <v xml:space="preserve">  Samuel</v>
      </c>
      <c r="D1214" s="12" cm="1">
        <f t="array" ref="D1214:L1214">_xlfn.XLOOKUP(B1214,'Medical Examinations'!A$2:A$2336,'Medical Examinations'!B$2:J$2336)</f>
        <v>29.83</v>
      </c>
      <c r="E1214" s="12">
        <v>8.68</v>
      </c>
      <c r="F1214" s="12" t="str">
        <v>No</v>
      </c>
      <c r="G1214" s="12" t="str">
        <v>No</v>
      </c>
      <c r="H1214" s="12" t="str">
        <v>No</v>
      </c>
      <c r="I1214" s="12">
        <v>2</v>
      </c>
      <c r="J1214" s="12" t="str">
        <v>No</v>
      </c>
      <c r="K1214" s="12" t="str">
        <v>Normal Weight</v>
      </c>
      <c r="L1214" s="12" t="str">
        <v>Diabetes</v>
      </c>
      <c r="M1214" s="12" t="str" cm="1">
        <f t="array" ref="M1214:R1214">_xlfn.XLOOKUP(B1214,'Hospitalisation Details'!A$2:A$2344,'Hospitalisation Details'!E$2:J$2344)</f>
        <v>16-Oct-1973</v>
      </c>
      <c r="N1214" s="13">
        <v>9288.0300000000007</v>
      </c>
      <c r="O1214" s="12" t="str">
        <v>tier - 2</v>
      </c>
      <c r="P1214" s="12" t="str">
        <v>tier - 3</v>
      </c>
      <c r="Q1214" s="12" t="str">
        <v>R1018</v>
      </c>
      <c r="R1214" s="12">
        <v>49</v>
      </c>
      <c r="S1214" s="12" t="str" cm="1">
        <f t="array" ref="S1214">_xlfn.IFS(R1214&lt;18,"Below 18",R1214&lt;=29,"Young Adults",R1214&lt;=44,"Adults",R1214&lt;=59,"Middle-Aged Adults",R1214&lt;=65,"Older Adults",R1214&gt;65,"Above 65")</f>
        <v>Middle-Aged Adults</v>
      </c>
    </row>
    <row r="1215" spans="2:19" ht="15.5" hidden="1" x14ac:dyDescent="0.35">
      <c r="B1215" s="11" t="s">
        <v>1157</v>
      </c>
      <c r="C1215" s="12" t="str">
        <f>VLOOKUP(B1215,'Customer Names'!A$2:D$2336,3,0)</f>
        <v xml:space="preserve">  Emily</v>
      </c>
      <c r="D1215" s="12" cm="1">
        <f t="array" ref="D1215:L1215">_xlfn.XLOOKUP(B1215,'Medical Examinations'!A$2:A$2336,'Medical Examinations'!B$2:J$2336)</f>
        <v>25.49</v>
      </c>
      <c r="E1215" s="12">
        <v>5.68</v>
      </c>
      <c r="F1215" s="12" t="str">
        <v>yes</v>
      </c>
      <c r="G1215" s="12" t="str">
        <v>No</v>
      </c>
      <c r="H1215" s="12" t="str">
        <v>Yes</v>
      </c>
      <c r="I1215" s="12">
        <v>1</v>
      </c>
      <c r="J1215" s="12" t="str">
        <v>No</v>
      </c>
      <c r="K1215" s="12" t="str">
        <v>Normal Weight</v>
      </c>
      <c r="L1215" s="12" t="str">
        <v>Normal</v>
      </c>
      <c r="M1215" s="12" t="str" cm="1">
        <f t="array" ref="M1215:R1215">_xlfn.XLOOKUP(B1215,'Hospitalisation Details'!A$2:A$2344,'Hospitalisation Details'!E$2:J$2344)</f>
        <v>26-Nov-1969</v>
      </c>
      <c r="N1215" s="13">
        <v>9285.8700000000008</v>
      </c>
      <c r="O1215" s="12" t="str">
        <v>tier - 2</v>
      </c>
      <c r="P1215" s="12" t="str">
        <v>tier - 3</v>
      </c>
      <c r="Q1215" s="12" t="str">
        <v>R1013</v>
      </c>
      <c r="R1215" s="12">
        <v>53</v>
      </c>
      <c r="S1215" s="12" t="str" cm="1">
        <f t="array" ref="S1215">_xlfn.IFS(R1215&lt;18,"Below 18",R1215&lt;=29,"Young Adults",R1215&lt;=44,"Adults",R1215&lt;=59,"Middle-Aged Adults",R1215&lt;=65,"Older Adults",R1215&gt;65,"Above 65")</f>
        <v>Middle-Aged Adults</v>
      </c>
    </row>
    <row r="1216" spans="2:19" ht="15.5" hidden="1" x14ac:dyDescent="0.35">
      <c r="B1216" s="11" t="s">
        <v>1156</v>
      </c>
      <c r="C1216" s="12" t="str">
        <f>VLOOKUP(B1216,'Customer Names'!A$2:D$2336,3,0)</f>
        <v xml:space="preserve">  Tiffany</v>
      </c>
      <c r="D1216" s="12" cm="1">
        <f t="array" ref="D1216:L1216">_xlfn.XLOOKUP(B1216,'Medical Examinations'!A$2:A$2336,'Medical Examinations'!B$2:J$2336)</f>
        <v>34.1</v>
      </c>
      <c r="E1216" s="12">
        <v>8.4499999999999993</v>
      </c>
      <c r="F1216" s="12" t="str">
        <v>No</v>
      </c>
      <c r="G1216" s="12" t="str">
        <v>No</v>
      </c>
      <c r="H1216" s="12" t="str">
        <v>No</v>
      </c>
      <c r="I1216" s="12">
        <v>0</v>
      </c>
      <c r="J1216" s="12" t="str">
        <v>No</v>
      </c>
      <c r="K1216" s="12" t="str">
        <v>Overweight</v>
      </c>
      <c r="L1216" s="12" t="str">
        <v>Diabetes</v>
      </c>
      <c r="M1216" s="12" t="str" cm="1">
        <f t="array" ref="M1216:R1216">_xlfn.XLOOKUP(B1216,'Hospitalisation Details'!A$2:A$2344,'Hospitalisation Details'!E$2:J$2344)</f>
        <v>2-Jul-1971</v>
      </c>
      <c r="N1216" s="13">
        <v>9283.56</v>
      </c>
      <c r="O1216" s="12" t="str">
        <v>tier - 2</v>
      </c>
      <c r="P1216" s="12" t="str">
        <v>tier - 3</v>
      </c>
      <c r="Q1216" s="12" t="str">
        <v>R1013</v>
      </c>
      <c r="R1216" s="12">
        <v>51</v>
      </c>
      <c r="S1216" s="12" t="str" cm="1">
        <f t="array" ref="S1216">_xlfn.IFS(R1216&lt;18,"Below 18",R1216&lt;=29,"Young Adults",R1216&lt;=44,"Adults",R1216&lt;=59,"Middle-Aged Adults",R1216&lt;=65,"Older Adults",R1216&gt;65,"Above 65")</f>
        <v>Middle-Aged Adults</v>
      </c>
    </row>
    <row r="1217" spans="2:19" ht="15.5" hidden="1" x14ac:dyDescent="0.35">
      <c r="B1217" s="11" t="s">
        <v>1155</v>
      </c>
      <c r="C1217" s="12" t="str">
        <f>VLOOKUP(B1217,'Customer Names'!A$2:D$2336,3,0)</f>
        <v xml:space="preserve">  Alex F</v>
      </c>
      <c r="D1217" s="12" cm="1">
        <f t="array" ref="D1217:L1217">_xlfn.XLOOKUP(B1217,'Medical Examinations'!A$2:A$2336,'Medical Examinations'!B$2:J$2336)</f>
        <v>25.84</v>
      </c>
      <c r="E1217" s="12">
        <v>8.51</v>
      </c>
      <c r="F1217" s="12" t="str">
        <v>No</v>
      </c>
      <c r="G1217" s="12" t="str">
        <v>No</v>
      </c>
      <c r="H1217" s="12" t="str">
        <v>No</v>
      </c>
      <c r="I1217" s="12">
        <v>2</v>
      </c>
      <c r="J1217" s="12" t="str">
        <v>No</v>
      </c>
      <c r="K1217" s="12" t="str">
        <v>Obesity</v>
      </c>
      <c r="L1217" s="12" t="str">
        <v>Diabetes</v>
      </c>
      <c r="M1217" s="12" t="str" cm="1">
        <f t="array" ref="M1217:R1217">_xlfn.XLOOKUP(B1217,'Hospitalisation Details'!A$2:A$2344,'Hospitalisation Details'!E$2:J$2344)</f>
        <v>27-Oct-1973</v>
      </c>
      <c r="N1217" s="13">
        <v>9282.48</v>
      </c>
      <c r="O1217" s="12" t="str">
        <v>tier - 3</v>
      </c>
      <c r="P1217" s="12" t="str">
        <v>tier - 2</v>
      </c>
      <c r="Q1217" s="12" t="str">
        <v>R1016</v>
      </c>
      <c r="R1217" s="12">
        <v>49</v>
      </c>
      <c r="S1217" s="12" t="str" cm="1">
        <f t="array" ref="S1217">_xlfn.IFS(R1217&lt;18,"Below 18",R1217&lt;=29,"Young Adults",R1217&lt;=44,"Adults",R1217&lt;=59,"Middle-Aged Adults",R1217&lt;=65,"Older Adults",R1217&gt;65,"Above 65")</f>
        <v>Middle-Aged Adults</v>
      </c>
    </row>
    <row r="1218" spans="2:19" ht="15.5" hidden="1" x14ac:dyDescent="0.35">
      <c r="B1218" s="11" t="s">
        <v>1154</v>
      </c>
      <c r="C1218" s="12" t="str">
        <f>VLOOKUP(B1218,'Customer Names'!A$2:D$2336,3,0)</f>
        <v xml:space="preserve">  Alice</v>
      </c>
      <c r="D1218" s="12" cm="1">
        <f t="array" ref="D1218:L1218">_xlfn.XLOOKUP(B1218,'Medical Examinations'!A$2:A$2336,'Medical Examinations'!B$2:J$2336)</f>
        <v>20.6</v>
      </c>
      <c r="E1218" s="12">
        <v>7.62</v>
      </c>
      <c r="F1218" s="12" t="str">
        <v>No</v>
      </c>
      <c r="G1218" s="12" t="str">
        <v>No</v>
      </c>
      <c r="H1218" s="12" t="str">
        <v>No</v>
      </c>
      <c r="I1218" s="12">
        <v>0</v>
      </c>
      <c r="J1218" s="12" t="str">
        <v>No</v>
      </c>
      <c r="K1218" s="12" t="str">
        <v>Overweight</v>
      </c>
      <c r="L1218" s="12" t="str">
        <v>Diabetes</v>
      </c>
      <c r="M1218" s="12" t="str" cm="1">
        <f t="array" ref="M1218:R1218">_xlfn.XLOOKUP(B1218,'Hospitalisation Details'!A$2:A$2344,'Hospitalisation Details'!E$2:J$2344)</f>
        <v>6-Aug-1971</v>
      </c>
      <c r="N1218" s="13">
        <v>9264.7999999999993</v>
      </c>
      <c r="O1218" s="12" t="str">
        <v>tier - 2</v>
      </c>
      <c r="P1218" s="12" t="str">
        <v>tier - 1</v>
      </c>
      <c r="Q1218" s="12" t="str">
        <v>R1011</v>
      </c>
      <c r="R1218" s="12">
        <v>51</v>
      </c>
      <c r="S1218" s="12" t="str" cm="1">
        <f t="array" ref="S1218">_xlfn.IFS(R1218&lt;18,"Below 18",R1218&lt;=29,"Young Adults",R1218&lt;=44,"Adults",R1218&lt;=59,"Middle-Aged Adults",R1218&lt;=65,"Older Adults",R1218&gt;65,"Above 65")</f>
        <v>Middle-Aged Adults</v>
      </c>
    </row>
    <row r="1219" spans="2:19" ht="15.5" hidden="1" x14ac:dyDescent="0.35">
      <c r="B1219" s="11" t="s">
        <v>1153</v>
      </c>
      <c r="C1219" s="12" t="str">
        <f>VLOOKUP(B1219,'Customer Names'!A$2:D$2336,3,0)</f>
        <v xml:space="preserve">  Allison M</v>
      </c>
      <c r="D1219" s="12" cm="1">
        <f t="array" ref="D1219:L1219">_xlfn.XLOOKUP(B1219,'Medical Examinations'!A$2:A$2336,'Medical Examinations'!B$2:J$2336)</f>
        <v>28.88</v>
      </c>
      <c r="E1219" s="12">
        <v>10.18</v>
      </c>
      <c r="F1219" s="12" t="str">
        <v>No</v>
      </c>
      <c r="G1219" s="12" t="str">
        <v>No</v>
      </c>
      <c r="H1219" s="12" t="str">
        <v>No</v>
      </c>
      <c r="I1219" s="12">
        <v>0</v>
      </c>
      <c r="J1219" s="12" t="str">
        <v>No</v>
      </c>
      <c r="K1219" s="12" t="str">
        <v>Obesity</v>
      </c>
      <c r="L1219" s="12" t="str">
        <v>Diabetes</v>
      </c>
      <c r="M1219" s="12" t="str" cm="1">
        <f t="array" ref="M1219:R1219">_xlfn.XLOOKUP(B1219,'Hospitalisation Details'!A$2:A$2344,'Hospitalisation Details'!E$2:J$2344)</f>
        <v>21-Aug-1974</v>
      </c>
      <c r="N1219" s="13">
        <v>9249.5</v>
      </c>
      <c r="O1219" s="12" t="str">
        <v>tier - 2</v>
      </c>
      <c r="P1219" s="12" t="str">
        <v>tier - 1</v>
      </c>
      <c r="Q1219" s="12" t="str">
        <v>R1012</v>
      </c>
      <c r="R1219" s="12">
        <v>48</v>
      </c>
      <c r="S1219" s="12" t="str" cm="1">
        <f t="array" ref="S1219">_xlfn.IFS(R1219&lt;18,"Below 18",R1219&lt;=29,"Young Adults",R1219&lt;=44,"Adults",R1219&lt;=59,"Middle-Aged Adults",R1219&lt;=65,"Older Adults",R1219&gt;65,"Above 65")</f>
        <v>Middle-Aged Adults</v>
      </c>
    </row>
    <row r="1220" spans="2:19" ht="15.5" hidden="1" x14ac:dyDescent="0.35">
      <c r="B1220" s="11" t="s">
        <v>1152</v>
      </c>
      <c r="C1220" s="12" t="str">
        <f>VLOOKUP(B1220,'Customer Names'!A$2:D$2336,3,0)</f>
        <v xml:space="preserve">  Johannes Fiskerstand</v>
      </c>
      <c r="D1220" s="12" cm="1">
        <f t="array" ref="D1220:L1220">_xlfn.XLOOKUP(B1220,'Medical Examinations'!A$2:A$2336,'Medical Examinations'!B$2:J$2336)</f>
        <v>28.24</v>
      </c>
      <c r="E1220" s="12">
        <v>5.36</v>
      </c>
      <c r="F1220" s="12" t="str">
        <v>No</v>
      </c>
      <c r="G1220" s="12" t="str">
        <v>No</v>
      </c>
      <c r="H1220" s="12" t="str">
        <v>No</v>
      </c>
      <c r="I1220" s="12">
        <v>0</v>
      </c>
      <c r="J1220" s="12" t="str">
        <v>No</v>
      </c>
      <c r="K1220" s="12" t="str">
        <v>Normal Weight</v>
      </c>
      <c r="L1220" s="12" t="str">
        <v>Normal</v>
      </c>
      <c r="M1220" s="12" t="str" cm="1">
        <f t="array" ref="M1220:R1220">_xlfn.XLOOKUP(B1220,'Hospitalisation Details'!A$2:A$2344,'Hospitalisation Details'!E$2:J$2344)</f>
        <v>5-Oct-1980</v>
      </c>
      <c r="N1220" s="13">
        <v>9247.94</v>
      </c>
      <c r="O1220" s="12" t="str">
        <v>tier - 2</v>
      </c>
      <c r="P1220" s="12" t="str">
        <v>tier - 1</v>
      </c>
      <c r="Q1220" s="12" t="str">
        <v>R1021</v>
      </c>
      <c r="R1220" s="12">
        <v>42</v>
      </c>
      <c r="S1220" s="12" t="str" cm="1">
        <f t="array" ref="S1220">_xlfn.IFS(R1220&lt;18,"Below 18",R1220&lt;=29,"Young Adults",R1220&lt;=44,"Adults",R1220&lt;=59,"Middle-Aged Adults",R1220&lt;=65,"Older Adults",R1220&gt;65,"Above 65")</f>
        <v>Adults</v>
      </c>
    </row>
    <row r="1221" spans="2:19" ht="15.5" hidden="1" x14ac:dyDescent="0.35">
      <c r="B1221" s="11" t="s">
        <v>1151</v>
      </c>
      <c r="C1221" s="12" t="str">
        <f>VLOOKUP(B1221,'Customer Names'!A$2:D$2336,3,0)</f>
        <v xml:space="preserve">  Stephen</v>
      </c>
      <c r="D1221" s="12" cm="1">
        <f t="array" ref="D1221:L1221">_xlfn.XLOOKUP(B1221,'Medical Examinations'!A$2:A$2336,'Medical Examinations'!B$2:J$2336)</f>
        <v>25.46</v>
      </c>
      <c r="E1221" s="12">
        <v>11.78</v>
      </c>
      <c r="F1221" s="12" t="str">
        <v>yes</v>
      </c>
      <c r="G1221" s="12" t="str">
        <v>No</v>
      </c>
      <c r="H1221" s="12" t="str">
        <v>No</v>
      </c>
      <c r="I1221" s="12">
        <v>1</v>
      </c>
      <c r="J1221" s="12" t="str">
        <v>No</v>
      </c>
      <c r="K1221" s="12" t="str">
        <v>Normal Weight</v>
      </c>
      <c r="L1221" s="12" t="str">
        <v>Diabetes</v>
      </c>
      <c r="M1221" s="12" t="str" cm="1">
        <f t="array" ref="M1221:R1221">_xlfn.XLOOKUP(B1221,'Hospitalisation Details'!A$2:A$2344,'Hospitalisation Details'!E$2:J$2344)</f>
        <v>6-Dec-1975</v>
      </c>
      <c r="N1221" s="13">
        <v>9225.26</v>
      </c>
      <c r="O1221" s="12" t="str">
        <v>tier - 3</v>
      </c>
      <c r="P1221" s="12" t="str">
        <v>tier - 3</v>
      </c>
      <c r="Q1221" s="12" t="str">
        <v>R1015</v>
      </c>
      <c r="R1221" s="12">
        <v>47</v>
      </c>
      <c r="S1221" s="12" t="str" cm="1">
        <f t="array" ref="S1221">_xlfn.IFS(R1221&lt;18,"Below 18",R1221&lt;=29,"Young Adults",R1221&lt;=44,"Adults",R1221&lt;=59,"Middle-Aged Adults",R1221&lt;=65,"Older Adults",R1221&gt;65,"Above 65")</f>
        <v>Middle-Aged Adults</v>
      </c>
    </row>
    <row r="1222" spans="2:19" ht="15.5" hidden="1" x14ac:dyDescent="0.35">
      <c r="B1222" s="11" t="s">
        <v>1150</v>
      </c>
      <c r="C1222" s="12" t="str">
        <f>VLOOKUP(B1222,'Customer Names'!A$2:D$2336,3,0)</f>
        <v xml:space="preserve">  Jon M</v>
      </c>
      <c r="D1222" s="12" cm="1">
        <f t="array" ref="D1222:L1222">_xlfn.XLOOKUP(B1222,'Medical Examinations'!A$2:A$2336,'Medical Examinations'!B$2:J$2336)</f>
        <v>29.64</v>
      </c>
      <c r="E1222" s="12">
        <v>10.82</v>
      </c>
      <c r="F1222" s="12" t="str">
        <v>yes</v>
      </c>
      <c r="G1222" s="12" t="str">
        <v>No</v>
      </c>
      <c r="H1222" s="12" t="str">
        <v>No</v>
      </c>
      <c r="I1222" s="12">
        <v>0</v>
      </c>
      <c r="J1222" s="12" t="str">
        <v>No</v>
      </c>
      <c r="K1222" s="12" t="str">
        <v>Normal Weight</v>
      </c>
      <c r="L1222" s="12" t="str">
        <v>Diabetes</v>
      </c>
      <c r="M1222" s="12" t="str" cm="1">
        <f t="array" ref="M1222:R1222">_xlfn.XLOOKUP(B1222,'Hospitalisation Details'!A$2:A$2344,'Hospitalisation Details'!E$2:J$2344)</f>
        <v>5-Dec-1981</v>
      </c>
      <c r="N1222" s="13">
        <v>9222.4</v>
      </c>
      <c r="O1222" s="12" t="str">
        <v>tier - 2</v>
      </c>
      <c r="P1222" s="12" t="str">
        <v>tier - 3</v>
      </c>
      <c r="Q1222" s="12" t="str">
        <v>R1019</v>
      </c>
      <c r="R1222" s="12">
        <v>41</v>
      </c>
      <c r="S1222" s="12" t="str" cm="1">
        <f t="array" ref="S1222">_xlfn.IFS(R1222&lt;18,"Below 18",R1222&lt;=29,"Young Adults",R1222&lt;=44,"Adults",R1222&lt;=59,"Middle-Aged Adults",R1222&lt;=65,"Older Adults",R1222&gt;65,"Above 65")</f>
        <v>Adults</v>
      </c>
    </row>
    <row r="1223" spans="2:19" ht="15.5" hidden="1" x14ac:dyDescent="0.35">
      <c r="B1223" s="11" t="s">
        <v>1149</v>
      </c>
      <c r="C1223" s="12" t="str">
        <f>VLOOKUP(B1223,'Customer Names'!A$2:D$2336,3,0)</f>
        <v xml:space="preserve">  Fasil</v>
      </c>
      <c r="D1223" s="12" cm="1">
        <f t="array" ref="D1223:L1223">_xlfn.XLOOKUP(B1223,'Medical Examinations'!A$2:A$2336,'Medical Examinations'!B$2:J$2336)</f>
        <v>31.27</v>
      </c>
      <c r="E1223" s="12">
        <v>7.73</v>
      </c>
      <c r="F1223" s="12" t="str">
        <v>yes</v>
      </c>
      <c r="G1223" s="12" t="str">
        <v>No</v>
      </c>
      <c r="H1223" s="12" t="str">
        <v>No</v>
      </c>
      <c r="I1223" s="12">
        <v>1</v>
      </c>
      <c r="J1223" s="12" t="str">
        <v>No</v>
      </c>
      <c r="K1223" s="12" t="str">
        <v>Obesity</v>
      </c>
      <c r="L1223" s="12" t="str">
        <v>Diabetes</v>
      </c>
      <c r="M1223" s="12" t="str" cm="1">
        <f t="array" ref="M1223:R1223">_xlfn.XLOOKUP(B1223,'Hospitalisation Details'!A$2:A$2344,'Hospitalisation Details'!E$2:J$2344)</f>
        <v>25-Dec-1986</v>
      </c>
      <c r="N1223" s="13">
        <v>9210.06</v>
      </c>
      <c r="O1223" s="12" t="str">
        <v>tier - 2</v>
      </c>
      <c r="P1223" s="12" t="str">
        <v>tier - 3</v>
      </c>
      <c r="Q1223" s="12" t="str">
        <v>R1021</v>
      </c>
      <c r="R1223" s="12">
        <v>36</v>
      </c>
      <c r="S1223" s="12" t="str" cm="1">
        <f t="array" ref="S1223">_xlfn.IFS(R1223&lt;18,"Below 18",R1223&lt;=29,"Young Adults",R1223&lt;=44,"Adults",R1223&lt;=59,"Middle-Aged Adults",R1223&lt;=65,"Older Adults",R1223&gt;65,"Above 65")</f>
        <v>Adults</v>
      </c>
    </row>
    <row r="1224" spans="2:19" ht="15.5" hidden="1" x14ac:dyDescent="0.35">
      <c r="B1224" s="11" t="s">
        <v>1148</v>
      </c>
      <c r="C1224" s="12" t="str">
        <f>VLOOKUP(B1224,'Customer Names'!A$2:D$2336,3,0)</f>
        <v xml:space="preserve">  Megan C</v>
      </c>
      <c r="D1224" s="12" cm="1">
        <f t="array" ref="D1224:L1224">_xlfn.XLOOKUP(B1224,'Medical Examinations'!A$2:A$2336,'Medical Examinations'!B$2:J$2336)</f>
        <v>19.95</v>
      </c>
      <c r="E1224" s="12">
        <v>6.24</v>
      </c>
      <c r="F1224" s="12" t="str">
        <v>yes</v>
      </c>
      <c r="G1224" s="12" t="str">
        <v>No</v>
      </c>
      <c r="H1224" s="12" t="str">
        <v>No</v>
      </c>
      <c r="I1224" s="12">
        <v>0</v>
      </c>
      <c r="J1224" s="12" t="str">
        <v>No</v>
      </c>
      <c r="K1224" s="12" t="str">
        <v>Obesity</v>
      </c>
      <c r="L1224" s="12" t="str">
        <v>Pre-Diabetes</v>
      </c>
      <c r="M1224" s="12" t="str" cm="1">
        <f t="array" ref="M1224:R1224">_xlfn.XLOOKUP(B1224,'Hospitalisation Details'!A$2:A$2344,'Hospitalisation Details'!E$2:J$2344)</f>
        <v>10-Sep-1976</v>
      </c>
      <c r="N1224" s="13">
        <v>9193.84</v>
      </c>
      <c r="O1224" s="12" t="str">
        <v>tier - 2</v>
      </c>
      <c r="P1224" s="12" t="str">
        <v>tier - 1</v>
      </c>
      <c r="Q1224" s="12" t="str">
        <v>R1012</v>
      </c>
      <c r="R1224" s="12">
        <v>46</v>
      </c>
      <c r="S1224" s="12" t="str" cm="1">
        <f t="array" ref="S1224">_xlfn.IFS(R1224&lt;18,"Below 18",R1224&lt;=29,"Young Adults",R1224&lt;=44,"Adults",R1224&lt;=59,"Middle-Aged Adults",R1224&lt;=65,"Older Adults",R1224&gt;65,"Above 65")</f>
        <v>Middle-Aged Adults</v>
      </c>
    </row>
    <row r="1225" spans="2:19" ht="15.5" hidden="1" x14ac:dyDescent="0.35">
      <c r="B1225" s="11" t="s">
        <v>1147</v>
      </c>
      <c r="C1225" s="12" t="str">
        <f>VLOOKUP(B1225,'Customer Names'!A$2:D$2336,3,0)</f>
        <v xml:space="preserve">  Lisa J</v>
      </c>
      <c r="D1225" s="12" cm="1">
        <f t="array" ref="D1225:L1225">_xlfn.XLOOKUP(B1225,'Medical Examinations'!A$2:A$2336,'Medical Examinations'!B$2:J$2336)</f>
        <v>21.3</v>
      </c>
      <c r="E1225" s="12">
        <v>10.42</v>
      </c>
      <c r="F1225" s="12" t="str">
        <v>No</v>
      </c>
      <c r="G1225" s="12" t="str">
        <v>No</v>
      </c>
      <c r="H1225" s="12" t="str">
        <v>No</v>
      </c>
      <c r="I1225" s="12">
        <v>2</v>
      </c>
      <c r="J1225" s="12" t="str">
        <v>No</v>
      </c>
      <c r="K1225" s="12" t="str">
        <v>Obesity</v>
      </c>
      <c r="L1225" s="12" t="str">
        <v>Diabetes</v>
      </c>
      <c r="M1225" s="12" t="str" cm="1">
        <f t="array" ref="M1225:R1225">_xlfn.XLOOKUP(B1225,'Hospitalisation Details'!A$2:A$2344,'Hospitalisation Details'!E$2:J$2344)</f>
        <v>25-Dec-1973</v>
      </c>
      <c r="N1225" s="13">
        <v>9182.17</v>
      </c>
      <c r="O1225" s="12" t="str">
        <v>tier - 2</v>
      </c>
      <c r="P1225" s="12" t="str">
        <v>tier - 3</v>
      </c>
      <c r="Q1225" s="12" t="str">
        <v>R1011</v>
      </c>
      <c r="R1225" s="12">
        <v>49</v>
      </c>
      <c r="S1225" s="12" t="str" cm="1">
        <f t="array" ref="S1225">_xlfn.IFS(R1225&lt;18,"Below 18",R1225&lt;=29,"Young Adults",R1225&lt;=44,"Adults",R1225&lt;=59,"Middle-Aged Adults",R1225&lt;=65,"Older Adults",R1225&gt;65,"Above 65")</f>
        <v>Middle-Aged Adults</v>
      </c>
    </row>
    <row r="1226" spans="2:19" ht="15.5" hidden="1" x14ac:dyDescent="0.35">
      <c r="B1226" s="11" t="s">
        <v>1146</v>
      </c>
      <c r="C1226" s="12" t="str">
        <f>VLOOKUP(B1226,'Customer Names'!A$2:D$2336,3,0)</f>
        <v xml:space="preserve">  Doron P</v>
      </c>
      <c r="D1226" s="12" cm="1">
        <f t="array" ref="D1226:L1226">_xlfn.XLOOKUP(B1226,'Medical Examinations'!A$2:A$2336,'Medical Examinations'!B$2:J$2336)</f>
        <v>31.635000000000002</v>
      </c>
      <c r="E1226" s="12">
        <v>11.11</v>
      </c>
      <c r="F1226" s="12" t="str">
        <v>No</v>
      </c>
      <c r="G1226" s="12" t="str">
        <v>No</v>
      </c>
      <c r="H1226" s="12" t="str">
        <v>No</v>
      </c>
      <c r="I1226" s="12">
        <v>0</v>
      </c>
      <c r="J1226" s="12" t="str">
        <v>No</v>
      </c>
      <c r="K1226" s="12" t="str">
        <v>Overweight</v>
      </c>
      <c r="L1226" s="12" t="str">
        <v>Diabetes</v>
      </c>
      <c r="M1226" s="12" t="str" cm="1">
        <f t="array" ref="M1226:R1226">_xlfn.XLOOKUP(B1226,'Hospitalisation Details'!A$2:A$2344,'Hospitalisation Details'!E$2:J$2344)</f>
        <v>29-Dec-1971</v>
      </c>
      <c r="N1226" s="13">
        <v>9174.14</v>
      </c>
      <c r="O1226" s="12" t="str">
        <v>tier - 3</v>
      </c>
      <c r="P1226" s="12" t="str">
        <v>tier - 1</v>
      </c>
      <c r="Q1226" s="12" t="str">
        <v>R1012</v>
      </c>
      <c r="R1226" s="12">
        <v>51</v>
      </c>
      <c r="S1226" s="12" t="str" cm="1">
        <f t="array" ref="S1226">_xlfn.IFS(R1226&lt;18,"Below 18",R1226&lt;=29,"Young Adults",R1226&lt;=44,"Adults",R1226&lt;=59,"Middle-Aged Adults",R1226&lt;=65,"Older Adults",R1226&gt;65,"Above 65")</f>
        <v>Middle-Aged Adults</v>
      </c>
    </row>
    <row r="1227" spans="2:19" ht="15.5" hidden="1" x14ac:dyDescent="0.35">
      <c r="B1227" s="11" t="s">
        <v>1145</v>
      </c>
      <c r="C1227" s="12" t="str">
        <f>VLOOKUP(B1227,'Customer Names'!A$2:D$2336,3,0)</f>
        <v xml:space="preserve">  Katharina</v>
      </c>
      <c r="D1227" s="12" cm="1">
        <f t="array" ref="D1227:L1227">_xlfn.XLOOKUP(B1227,'Medical Examinations'!A$2:A$2336,'Medical Examinations'!B$2:J$2336)</f>
        <v>23.9</v>
      </c>
      <c r="E1227" s="12">
        <v>7.67</v>
      </c>
      <c r="F1227" s="12" t="str">
        <v>yes</v>
      </c>
      <c r="G1227" s="12" t="str">
        <v>No</v>
      </c>
      <c r="H1227" s="12" t="str">
        <v>No</v>
      </c>
      <c r="I1227" s="12">
        <v>2</v>
      </c>
      <c r="J1227" s="12" t="str">
        <v>No</v>
      </c>
      <c r="K1227" s="12" t="str">
        <v>Obesity</v>
      </c>
      <c r="L1227" s="12" t="str">
        <v>Diabetes</v>
      </c>
      <c r="M1227" s="12" t="str" cm="1">
        <f t="array" ref="M1227:R1227">_xlfn.XLOOKUP(B1227,'Hospitalisation Details'!A$2:A$2344,'Hospitalisation Details'!E$2:J$2344)</f>
        <v>24-Oct-1970</v>
      </c>
      <c r="N1227" s="13">
        <v>9171.75</v>
      </c>
      <c r="O1227" s="12" t="str">
        <v>tier - 2</v>
      </c>
      <c r="P1227" s="12" t="str">
        <v>tier - 2</v>
      </c>
      <c r="Q1227" s="12" t="str">
        <v>R1012</v>
      </c>
      <c r="R1227" s="12">
        <v>52</v>
      </c>
      <c r="S1227" s="12" t="str" cm="1">
        <f t="array" ref="S1227">_xlfn.IFS(R1227&lt;18,"Below 18",R1227&lt;=29,"Young Adults",R1227&lt;=44,"Adults",R1227&lt;=59,"Middle-Aged Adults",R1227&lt;=65,"Older Adults",R1227&gt;65,"Above 65")</f>
        <v>Middle-Aged Adults</v>
      </c>
    </row>
    <row r="1228" spans="2:19" ht="15.5" hidden="1" x14ac:dyDescent="0.35">
      <c r="B1228" s="11" t="s">
        <v>1144</v>
      </c>
      <c r="C1228" s="12" t="str">
        <f>VLOOKUP(B1228,'Customer Names'!A$2:D$2336,3,0)</f>
        <v xml:space="preserve">  Carl</v>
      </c>
      <c r="D1228" s="12" cm="1">
        <f t="array" ref="D1228:L1228">_xlfn.XLOOKUP(B1228,'Medical Examinations'!A$2:A$2336,'Medical Examinations'!B$2:J$2336)</f>
        <v>34.15</v>
      </c>
      <c r="E1228" s="12">
        <v>6.15</v>
      </c>
      <c r="F1228" s="12" t="str">
        <v>No</v>
      </c>
      <c r="G1228" s="12" t="str">
        <v>No</v>
      </c>
      <c r="H1228" s="12" t="str">
        <v>No</v>
      </c>
      <c r="I1228" s="12">
        <v>0</v>
      </c>
      <c r="J1228" s="12" t="str">
        <v>No</v>
      </c>
      <c r="K1228" s="12" t="str">
        <v>Overweight</v>
      </c>
      <c r="L1228" s="12" t="str">
        <v>Pre-Diabetes</v>
      </c>
      <c r="M1228" s="12" t="str" cm="1">
        <f t="array" ref="M1228:R1228">_xlfn.XLOOKUP(B1228,'Hospitalisation Details'!A$2:A$2344,'Hospitalisation Details'!E$2:J$2344)</f>
        <v>23-Aug-1990</v>
      </c>
      <c r="N1228" s="13">
        <v>9159.51</v>
      </c>
      <c r="O1228" s="12" t="str">
        <v>tier - 2</v>
      </c>
      <c r="P1228" s="12" t="str">
        <v>tier - 2</v>
      </c>
      <c r="Q1228" s="12" t="str">
        <v>R1021</v>
      </c>
      <c r="R1228" s="12">
        <v>32</v>
      </c>
      <c r="S1228" s="12" t="str" cm="1">
        <f t="array" ref="S1228">_xlfn.IFS(R1228&lt;18,"Below 18",R1228&lt;=29,"Young Adults",R1228&lt;=44,"Adults",R1228&lt;=59,"Middle-Aged Adults",R1228&lt;=65,"Older Adults",R1228&gt;65,"Above 65")</f>
        <v>Adults</v>
      </c>
    </row>
    <row r="1229" spans="2:19" ht="15.5" hidden="1" x14ac:dyDescent="0.35">
      <c r="B1229" s="11" t="s">
        <v>1143</v>
      </c>
      <c r="C1229" s="12" t="str">
        <f>VLOOKUP(B1229,'Customer Names'!A$2:D$2336,3,0)</f>
        <v xml:space="preserve">  Kelsey J</v>
      </c>
      <c r="D1229" s="12" cm="1">
        <f t="array" ref="D1229:L1229">_xlfn.XLOOKUP(B1229,'Medical Examinations'!A$2:A$2336,'Medical Examinations'!B$2:J$2336)</f>
        <v>28.71</v>
      </c>
      <c r="E1229" s="12">
        <v>5.71</v>
      </c>
      <c r="F1229" s="12" t="str">
        <v>No</v>
      </c>
      <c r="G1229" s="12" t="str">
        <v>No</v>
      </c>
      <c r="H1229" s="12" t="str">
        <v>No</v>
      </c>
      <c r="I1229" s="12">
        <v>0</v>
      </c>
      <c r="J1229" s="12" t="str">
        <v>No</v>
      </c>
      <c r="K1229" s="12" t="str">
        <v>Obesity</v>
      </c>
      <c r="L1229" s="12" t="str">
        <v>Pre-Diabetes</v>
      </c>
      <c r="M1229" s="12" t="str" cm="1">
        <f t="array" ref="M1229:R1229">_xlfn.XLOOKUP(B1229,'Hospitalisation Details'!A$2:A$2344,'Hospitalisation Details'!E$2:J$2344)</f>
        <v>8-Dec-1982</v>
      </c>
      <c r="N1229" s="13">
        <v>9147.5</v>
      </c>
      <c r="O1229" s="12" t="str">
        <v>tier - 2</v>
      </c>
      <c r="P1229" s="12" t="str">
        <v>tier - 1</v>
      </c>
      <c r="Q1229" s="12" t="str">
        <v>R1012</v>
      </c>
      <c r="R1229" s="12">
        <v>40</v>
      </c>
      <c r="S1229" s="12" t="str" cm="1">
        <f t="array" ref="S1229">_xlfn.IFS(R1229&lt;18,"Below 18",R1229&lt;=29,"Young Adults",R1229&lt;=44,"Adults",R1229&lt;=59,"Middle-Aged Adults",R1229&lt;=65,"Older Adults",R1229&gt;65,"Above 65")</f>
        <v>Adults</v>
      </c>
    </row>
    <row r="1230" spans="2:19" ht="15.5" hidden="1" x14ac:dyDescent="0.35">
      <c r="B1230" s="11" t="s">
        <v>1142</v>
      </c>
      <c r="C1230" s="12" t="str">
        <f>VLOOKUP(B1230,'Customer Names'!A$2:D$2336,3,0)</f>
        <v xml:space="preserve">  Stephen A</v>
      </c>
      <c r="D1230" s="12" cm="1">
        <f t="array" ref="D1230:L1230">_xlfn.XLOOKUP(B1230,'Medical Examinations'!A$2:A$2336,'Medical Examinations'!B$2:J$2336)</f>
        <v>36.700000000000003</v>
      </c>
      <c r="E1230" s="12">
        <v>8.6999999999999993</v>
      </c>
      <c r="F1230" s="12" t="str">
        <v>yes</v>
      </c>
      <c r="G1230" s="12" t="str">
        <v>No</v>
      </c>
      <c r="H1230" s="12" t="str">
        <v>No</v>
      </c>
      <c r="I1230" s="12">
        <v>2</v>
      </c>
      <c r="J1230" s="12" t="str">
        <v>No</v>
      </c>
      <c r="K1230" s="12" t="str">
        <v>Normal Weight</v>
      </c>
      <c r="L1230" s="12" t="str">
        <v>Diabetes</v>
      </c>
      <c r="M1230" s="12" t="str" cm="1">
        <f t="array" ref="M1230:R1230">_xlfn.XLOOKUP(B1230,'Hospitalisation Details'!A$2:A$2344,'Hospitalisation Details'!E$2:J$2344)</f>
        <v>18-Oct-1970</v>
      </c>
      <c r="N1230" s="13">
        <v>9144.57</v>
      </c>
      <c r="O1230" s="12" t="str">
        <v>tier - 3</v>
      </c>
      <c r="P1230" s="12" t="str">
        <v>tier - 2</v>
      </c>
      <c r="Q1230" s="12" t="str">
        <v>R1011</v>
      </c>
      <c r="R1230" s="12">
        <v>52</v>
      </c>
      <c r="S1230" s="12" t="str" cm="1">
        <f t="array" ref="S1230">_xlfn.IFS(R1230&lt;18,"Below 18",R1230&lt;=29,"Young Adults",R1230&lt;=44,"Adults",R1230&lt;=59,"Middle-Aged Adults",R1230&lt;=65,"Older Adults",R1230&gt;65,"Above 65")</f>
        <v>Middle-Aged Adults</v>
      </c>
    </row>
    <row r="1231" spans="2:19" ht="15.5" hidden="1" x14ac:dyDescent="0.35">
      <c r="B1231" s="11" t="s">
        <v>1141</v>
      </c>
      <c r="C1231" s="12" t="str">
        <f>VLOOKUP(B1231,'Customer Names'!A$2:D$2336,3,0)</f>
        <v xml:space="preserve">  Dan</v>
      </c>
      <c r="D1231" s="12" cm="1">
        <f t="array" ref="D1231:L1231">_xlfn.XLOOKUP(B1231,'Medical Examinations'!A$2:A$2336,'Medical Examinations'!B$2:J$2336)</f>
        <v>34.1</v>
      </c>
      <c r="E1231" s="12">
        <v>9.0399999999999991</v>
      </c>
      <c r="F1231" s="12" t="str">
        <v>yes</v>
      </c>
      <c r="G1231" s="12" t="str">
        <v>No</v>
      </c>
      <c r="H1231" s="12" t="str">
        <v>No</v>
      </c>
      <c r="I1231" s="12">
        <v>2</v>
      </c>
      <c r="J1231" s="12" t="str">
        <v>No</v>
      </c>
      <c r="K1231" s="12" t="str">
        <v>Overweight</v>
      </c>
      <c r="L1231" s="12" t="str">
        <v>Diabetes</v>
      </c>
      <c r="M1231" s="12" t="str" cm="1">
        <f t="array" ref="M1231:R1231">_xlfn.XLOOKUP(B1231,'Hospitalisation Details'!A$2:A$2344,'Hospitalisation Details'!E$2:J$2344)</f>
        <v>12-Aug-1970</v>
      </c>
      <c r="N1231" s="13">
        <v>9140.9500000000007</v>
      </c>
      <c r="O1231" s="12" t="str">
        <v>tier - 3</v>
      </c>
      <c r="P1231" s="12" t="str">
        <v>tier - 3</v>
      </c>
      <c r="Q1231" s="12" t="str">
        <v>R1013</v>
      </c>
      <c r="R1231" s="12">
        <v>52</v>
      </c>
      <c r="S1231" s="12" t="str" cm="1">
        <f t="array" ref="S1231">_xlfn.IFS(R1231&lt;18,"Below 18",R1231&lt;=29,"Young Adults",R1231&lt;=44,"Adults",R1231&lt;=59,"Middle-Aged Adults",R1231&lt;=65,"Older Adults",R1231&gt;65,"Above 65")</f>
        <v>Middle-Aged Adults</v>
      </c>
    </row>
    <row r="1232" spans="2:19" ht="15.5" hidden="1" x14ac:dyDescent="0.35">
      <c r="B1232" s="11" t="s">
        <v>1140</v>
      </c>
      <c r="C1232" s="12" t="str">
        <f>VLOOKUP(B1232,'Customer Names'!A$2:D$2336,3,0)</f>
        <v xml:space="preserve">  Katie C</v>
      </c>
      <c r="D1232" s="12" cm="1">
        <f t="array" ref="D1232:L1232">_xlfn.XLOOKUP(B1232,'Medical Examinations'!A$2:A$2336,'Medical Examinations'!B$2:J$2336)</f>
        <v>25.7</v>
      </c>
      <c r="E1232" s="12">
        <v>5.61</v>
      </c>
      <c r="F1232" s="12" t="str">
        <v>No</v>
      </c>
      <c r="G1232" s="12" t="str">
        <v>No</v>
      </c>
      <c r="H1232" s="12" t="str">
        <v>No</v>
      </c>
      <c r="I1232" s="12">
        <v>0</v>
      </c>
      <c r="J1232" s="12" t="str">
        <v>No</v>
      </c>
      <c r="K1232" s="12" t="str">
        <v>Obesity</v>
      </c>
      <c r="L1232" s="12" t="str">
        <v>Normal</v>
      </c>
      <c r="M1232" s="12" t="str" cm="1">
        <f t="array" ref="M1232:R1232">_xlfn.XLOOKUP(B1232,'Hospitalisation Details'!A$2:A$2344,'Hospitalisation Details'!E$2:J$2344)</f>
        <v>2-Dec-1977</v>
      </c>
      <c r="N1232" s="13">
        <v>9101.7999999999993</v>
      </c>
      <c r="O1232" s="12" t="str">
        <v>tier - 2</v>
      </c>
      <c r="P1232" s="12" t="str">
        <v>tier - 1</v>
      </c>
      <c r="Q1232" s="12" t="str">
        <v>R1011</v>
      </c>
      <c r="R1232" s="12">
        <v>45</v>
      </c>
      <c r="S1232" s="12" t="str" cm="1">
        <f t="array" ref="S1232">_xlfn.IFS(R1232&lt;18,"Below 18",R1232&lt;=29,"Young Adults",R1232&lt;=44,"Adults",R1232&lt;=59,"Middle-Aged Adults",R1232&lt;=65,"Older Adults",R1232&gt;65,"Above 65")</f>
        <v>Middle-Aged Adults</v>
      </c>
    </row>
    <row r="1233" spans="2:19" ht="15.5" hidden="1" x14ac:dyDescent="0.35">
      <c r="B1233" s="11" t="s">
        <v>1139</v>
      </c>
      <c r="C1233" s="12" t="str">
        <f>VLOOKUP(B1233,'Customer Names'!A$2:D$2336,3,0)</f>
        <v xml:space="preserve">  Melissa K</v>
      </c>
      <c r="D1233" s="12" cm="1">
        <f t="array" ref="D1233:L1233">_xlfn.XLOOKUP(B1233,'Medical Examinations'!A$2:A$2336,'Medical Examinations'!B$2:J$2336)</f>
        <v>21.68</v>
      </c>
      <c r="E1233" s="12">
        <v>8.1199999999999992</v>
      </c>
      <c r="F1233" s="12" t="str">
        <v>No</v>
      </c>
      <c r="G1233" s="12" t="str">
        <v>No</v>
      </c>
      <c r="H1233" s="12" t="str">
        <v>No</v>
      </c>
      <c r="I1233" s="12">
        <v>0</v>
      </c>
      <c r="J1233" s="12" t="str">
        <v>No</v>
      </c>
      <c r="K1233" s="12" t="str">
        <v>Normal Weight</v>
      </c>
      <c r="L1233" s="12" t="str">
        <v>Diabetes</v>
      </c>
      <c r="M1233" s="12" t="str" cm="1">
        <f t="array" ref="M1233:R1233">_xlfn.XLOOKUP(B1233,'Hospitalisation Details'!A$2:A$2344,'Hospitalisation Details'!E$2:J$2344)</f>
        <v>9-Nov-1965</v>
      </c>
      <c r="N1233" s="13">
        <v>9095.94</v>
      </c>
      <c r="O1233" s="12" t="str">
        <v>tier - 3</v>
      </c>
      <c r="P1233" s="12" t="str">
        <v>tier - 1</v>
      </c>
      <c r="Q1233" s="12" t="str">
        <v>R1011</v>
      </c>
      <c r="R1233" s="12">
        <v>57</v>
      </c>
      <c r="S1233" s="12" t="str" cm="1">
        <f t="array" ref="S1233">_xlfn.IFS(R1233&lt;18,"Below 18",R1233&lt;=29,"Young Adults",R1233&lt;=44,"Adults",R1233&lt;=59,"Middle-Aged Adults",R1233&lt;=65,"Older Adults",R1233&gt;65,"Above 65")</f>
        <v>Middle-Aged Adults</v>
      </c>
    </row>
    <row r="1234" spans="2:19" ht="15.5" hidden="1" x14ac:dyDescent="0.35">
      <c r="B1234" s="11" t="s">
        <v>1138</v>
      </c>
      <c r="C1234" s="12" t="str">
        <f>VLOOKUP(B1234,'Customer Names'!A$2:D$2336,3,0)</f>
        <v xml:space="preserve">  Kara H</v>
      </c>
      <c r="D1234" s="12" cm="1">
        <f t="array" ref="D1234:L1234">_xlfn.XLOOKUP(B1234,'Medical Examinations'!A$2:A$2336,'Medical Examinations'!B$2:J$2336)</f>
        <v>25.175000000000001</v>
      </c>
      <c r="E1234" s="12">
        <v>4.74</v>
      </c>
      <c r="F1234" s="12" t="str">
        <v>No</v>
      </c>
      <c r="G1234" s="12" t="str">
        <v>No</v>
      </c>
      <c r="H1234" s="12" t="str">
        <v>No</v>
      </c>
      <c r="I1234" s="12">
        <v>0</v>
      </c>
      <c r="J1234" s="12" t="str">
        <v>No</v>
      </c>
      <c r="K1234" s="12" t="str">
        <v>Obesity</v>
      </c>
      <c r="L1234" s="12" t="str">
        <v>Normal</v>
      </c>
      <c r="M1234" s="12" t="str" cm="1">
        <f t="array" ref="M1234:R1234">_xlfn.XLOOKUP(B1234,'Hospitalisation Details'!A$2:A$2344,'Hospitalisation Details'!E$2:J$2344)</f>
        <v>4-Nov-1977</v>
      </c>
      <c r="N1234" s="13">
        <v>9095.07</v>
      </c>
      <c r="O1234" s="12" t="str">
        <v>tier - 2</v>
      </c>
      <c r="P1234" s="12" t="str">
        <v>tier - 2</v>
      </c>
      <c r="Q1234" s="12" t="str">
        <v>R1024</v>
      </c>
      <c r="R1234" s="12">
        <v>45</v>
      </c>
      <c r="S1234" s="12" t="str" cm="1">
        <f t="array" ref="S1234">_xlfn.IFS(R1234&lt;18,"Below 18",R1234&lt;=29,"Young Adults",R1234&lt;=44,"Adults",R1234&lt;=59,"Middle-Aged Adults",R1234&lt;=65,"Older Adults",R1234&gt;65,"Above 65")</f>
        <v>Middle-Aged Adults</v>
      </c>
    </row>
    <row r="1235" spans="2:19" ht="15.5" hidden="1" x14ac:dyDescent="0.35">
      <c r="B1235" s="11" t="s">
        <v>1137</v>
      </c>
      <c r="C1235" s="12" t="str">
        <f>VLOOKUP(B1235,'Customer Names'!A$2:D$2336,3,0)</f>
        <v xml:space="preserve">  Juan Carlos</v>
      </c>
      <c r="D1235" s="12" cm="1">
        <f t="array" ref="D1235:L1235">_xlfn.XLOOKUP(B1235,'Medical Examinations'!A$2:A$2336,'Medical Examinations'!B$2:J$2336)</f>
        <v>44.77</v>
      </c>
      <c r="E1235" s="12">
        <v>4.0599999999999996</v>
      </c>
      <c r="F1235" s="12" t="str">
        <v>No</v>
      </c>
      <c r="G1235" s="12" t="str">
        <v>No</v>
      </c>
      <c r="H1235" s="12" t="str">
        <v>No</v>
      </c>
      <c r="I1235" s="12">
        <v>2</v>
      </c>
      <c r="J1235" s="12" t="str">
        <v>No</v>
      </c>
      <c r="K1235" s="12" t="str">
        <v>Normal Weight</v>
      </c>
      <c r="L1235" s="12" t="str">
        <v>Normal</v>
      </c>
      <c r="M1235" s="12" t="str" cm="1">
        <f t="array" ref="M1235:R1235">_xlfn.XLOOKUP(B1235,'Hospitalisation Details'!A$2:A$2344,'Hospitalisation Details'!E$2:J$2344)</f>
        <v>2-Dec-1972</v>
      </c>
      <c r="N1235" s="13">
        <v>9058.73</v>
      </c>
      <c r="O1235" s="12" t="str">
        <v>tier - 3</v>
      </c>
      <c r="P1235" s="12" t="str">
        <v>tier - 2</v>
      </c>
      <c r="Q1235" s="12" t="str">
        <v>R1013</v>
      </c>
      <c r="R1235" s="12">
        <v>50</v>
      </c>
      <c r="S1235" s="12" t="str" cm="1">
        <f t="array" ref="S1235">_xlfn.IFS(R1235&lt;18,"Below 18",R1235&lt;=29,"Young Adults",R1235&lt;=44,"Adults",R1235&lt;=59,"Middle-Aged Adults",R1235&lt;=65,"Older Adults",R1235&gt;65,"Above 65")</f>
        <v>Middle-Aged Adults</v>
      </c>
    </row>
    <row r="1236" spans="2:19" ht="15.5" hidden="1" x14ac:dyDescent="0.35">
      <c r="B1236" s="11" t="s">
        <v>1136</v>
      </c>
      <c r="C1236" s="12" t="str">
        <f>VLOOKUP(B1236,'Customer Names'!A$2:D$2336,3,0)</f>
        <v xml:space="preserve">  John III</v>
      </c>
      <c r="D1236" s="12" cm="1">
        <f t="array" ref="D1236:L1236">_xlfn.XLOOKUP(B1236,'Medical Examinations'!A$2:A$2336,'Medical Examinations'!B$2:J$2336)</f>
        <v>37.07</v>
      </c>
      <c r="E1236" s="12">
        <v>5.69</v>
      </c>
      <c r="F1236" s="12" t="str">
        <v>No</v>
      </c>
      <c r="G1236" s="12" t="str">
        <v>No</v>
      </c>
      <c r="H1236" s="12" t="str">
        <v>No</v>
      </c>
      <c r="I1236" s="12">
        <v>2</v>
      </c>
      <c r="J1236" s="12" t="str">
        <v>No</v>
      </c>
      <c r="K1236" s="12" t="str">
        <v>Overweight</v>
      </c>
      <c r="L1236" s="12" t="str">
        <v>Normal</v>
      </c>
      <c r="M1236" s="12" t="str" cm="1">
        <f t="array" ref="M1236:R1236">_xlfn.XLOOKUP(B1236,'Hospitalisation Details'!A$2:A$2344,'Hospitalisation Details'!E$2:J$2344)</f>
        <v>7-Dec-1972</v>
      </c>
      <c r="N1236" s="13">
        <v>9048.0300000000007</v>
      </c>
      <c r="O1236" s="12" t="str">
        <v>tier - 2</v>
      </c>
      <c r="P1236" s="12" t="str">
        <v>tier - 2</v>
      </c>
      <c r="Q1236" s="12" t="str">
        <v>R1013</v>
      </c>
      <c r="R1236" s="12">
        <v>50</v>
      </c>
      <c r="S1236" s="12" t="str" cm="1">
        <f t="array" ref="S1236">_xlfn.IFS(R1236&lt;18,"Below 18",R1236&lt;=29,"Young Adults",R1236&lt;=44,"Adults",R1236&lt;=59,"Middle-Aged Adults",R1236&lt;=65,"Older Adults",R1236&gt;65,"Above 65")</f>
        <v>Middle-Aged Adults</v>
      </c>
    </row>
    <row r="1237" spans="2:19" ht="15.5" hidden="1" x14ac:dyDescent="0.35">
      <c r="B1237" s="11" t="s">
        <v>1135</v>
      </c>
      <c r="C1237" s="12" t="str">
        <f>VLOOKUP(B1237,'Customer Names'!A$2:D$2336,3,0)</f>
        <v xml:space="preserve">  Sarah M</v>
      </c>
      <c r="D1237" s="12" cm="1">
        <f t="array" ref="D1237:L1237">_xlfn.XLOOKUP(B1237,'Medical Examinations'!A$2:A$2336,'Medical Examinations'!B$2:J$2336)</f>
        <v>39.799999999999997</v>
      </c>
      <c r="E1237" s="12">
        <v>5.66</v>
      </c>
      <c r="F1237" s="12" t="str">
        <v>No</v>
      </c>
      <c r="G1237" s="12" t="str">
        <v>No</v>
      </c>
      <c r="H1237" s="12" t="str">
        <v>Yes</v>
      </c>
      <c r="I1237" s="12">
        <v>1</v>
      </c>
      <c r="J1237" s="12" t="str">
        <v>No</v>
      </c>
      <c r="K1237" s="12" t="str">
        <v>Obesity</v>
      </c>
      <c r="L1237" s="12" t="str">
        <v>Normal</v>
      </c>
      <c r="M1237" s="12" t="str" cm="1">
        <f t="array" ref="M1237:R1237">_xlfn.XLOOKUP(B1237,'Hospitalisation Details'!A$2:A$2344,'Hospitalisation Details'!E$2:J$2344)</f>
        <v>1-Dec-1993</v>
      </c>
      <c r="N1237" s="13">
        <v>9010.2000000000007</v>
      </c>
      <c r="O1237" s="12" t="str">
        <v>tier - 2</v>
      </c>
      <c r="P1237" s="12" t="str">
        <v>tier - 3</v>
      </c>
      <c r="Q1237" s="12" t="str">
        <v>R1026</v>
      </c>
      <c r="R1237" s="12">
        <v>29</v>
      </c>
      <c r="S1237" s="12" t="str" cm="1">
        <f t="array" ref="S1237">_xlfn.IFS(R1237&lt;18,"Below 18",R1237&lt;=29,"Young Adults",R1237&lt;=44,"Adults",R1237&lt;=59,"Middle-Aged Adults",R1237&lt;=65,"Older Adults",R1237&gt;65,"Above 65")</f>
        <v>Young Adults</v>
      </c>
    </row>
    <row r="1238" spans="2:19" ht="15.5" hidden="1" x14ac:dyDescent="0.35">
      <c r="B1238" s="11" t="s">
        <v>1134</v>
      </c>
      <c r="C1238" s="12" t="str">
        <f>VLOOKUP(B1238,'Customer Names'!A$2:D$2336,3,0)</f>
        <v xml:space="preserve">  Kristin C</v>
      </c>
      <c r="D1238" s="12" cm="1">
        <f t="array" ref="D1238:L1238">_xlfn.XLOOKUP(B1238,'Medical Examinations'!A$2:A$2336,'Medical Examinations'!B$2:J$2336)</f>
        <v>26.36</v>
      </c>
      <c r="E1238" s="12">
        <v>4.32</v>
      </c>
      <c r="F1238" s="12" t="str">
        <v>No</v>
      </c>
      <c r="G1238" s="12" t="str">
        <v>No</v>
      </c>
      <c r="H1238" s="12" t="str">
        <v>Yes</v>
      </c>
      <c r="I1238" s="12">
        <v>1</v>
      </c>
      <c r="J1238" s="12" t="str">
        <v>No</v>
      </c>
      <c r="K1238" s="12" t="str">
        <v>Overweight</v>
      </c>
      <c r="L1238" s="12" t="str">
        <v>Normal</v>
      </c>
      <c r="M1238" s="12" t="str" cm="1">
        <f t="array" ref="M1238:R1238">_xlfn.XLOOKUP(B1238,'Hospitalisation Details'!A$2:A$2344,'Hospitalisation Details'!E$2:J$2344)</f>
        <v>16-Dec-1979</v>
      </c>
      <c r="N1238" s="13">
        <v>8998.43</v>
      </c>
      <c r="O1238" s="12" t="str">
        <v>tier - 2</v>
      </c>
      <c r="P1238" s="12" t="str">
        <v>tier - 1</v>
      </c>
      <c r="Q1238" s="12" t="str">
        <v>R1025</v>
      </c>
      <c r="R1238" s="12">
        <v>43</v>
      </c>
      <c r="S1238" s="12" t="str" cm="1">
        <f t="array" ref="S1238">_xlfn.IFS(R1238&lt;18,"Below 18",R1238&lt;=29,"Young Adults",R1238&lt;=44,"Adults",R1238&lt;=59,"Middle-Aged Adults",R1238&lt;=65,"Older Adults",R1238&gt;65,"Above 65")</f>
        <v>Adults</v>
      </c>
    </row>
    <row r="1239" spans="2:19" ht="15.5" hidden="1" x14ac:dyDescent="0.35">
      <c r="B1239" s="11" t="s">
        <v>1133</v>
      </c>
      <c r="C1239" s="12" t="str">
        <f>VLOOKUP(B1239,'Customer Names'!A$2:D$2336,3,0)</f>
        <v xml:space="preserve">  Casey M</v>
      </c>
      <c r="D1239" s="12" cm="1">
        <f t="array" ref="D1239:L1239">_xlfn.XLOOKUP(B1239,'Medical Examinations'!A$2:A$2336,'Medical Examinations'!B$2:J$2336)</f>
        <v>29.925000000000001</v>
      </c>
      <c r="E1239" s="12">
        <v>8.2899999999999991</v>
      </c>
      <c r="F1239" s="12" t="str">
        <v>No</v>
      </c>
      <c r="G1239" s="12" t="str">
        <v>No</v>
      </c>
      <c r="H1239" s="12" t="str">
        <v>No</v>
      </c>
      <c r="I1239" s="12">
        <v>2</v>
      </c>
      <c r="J1239" s="12" t="str">
        <v>No</v>
      </c>
      <c r="K1239" s="12" t="str">
        <v>Normal Weight</v>
      </c>
      <c r="L1239" s="12" t="str">
        <v>Diabetes</v>
      </c>
      <c r="M1239" s="12" t="str" cm="1">
        <f t="array" ref="M1239:R1239">_xlfn.XLOOKUP(B1239,'Hospitalisation Details'!A$2:A$2344,'Hospitalisation Details'!E$2:J$2344)</f>
        <v>11-Oct-1973</v>
      </c>
      <c r="N1239" s="13">
        <v>8988.16</v>
      </c>
      <c r="O1239" s="12" t="str">
        <v>tier - 2</v>
      </c>
      <c r="P1239" s="12" t="str">
        <v>tier - 1</v>
      </c>
      <c r="Q1239" s="12" t="str">
        <v>R1012</v>
      </c>
      <c r="R1239" s="12">
        <v>49</v>
      </c>
      <c r="S1239" s="12" t="str" cm="1">
        <f t="array" ref="S1239">_xlfn.IFS(R1239&lt;18,"Below 18",R1239&lt;=29,"Young Adults",R1239&lt;=44,"Adults",R1239&lt;=59,"Middle-Aged Adults",R1239&lt;=65,"Older Adults",R1239&gt;65,"Above 65")</f>
        <v>Middle-Aged Adults</v>
      </c>
    </row>
    <row r="1240" spans="2:19" ht="15.5" hidden="1" x14ac:dyDescent="0.35">
      <c r="B1240" s="11" t="s">
        <v>1132</v>
      </c>
      <c r="C1240" s="12" t="str">
        <f>VLOOKUP(B1240,'Customer Names'!A$2:D$2336,3,0)</f>
        <v xml:space="preserve">  Samuel</v>
      </c>
      <c r="D1240" s="12" cm="1">
        <f t="array" ref="D1240:L1240">_xlfn.XLOOKUP(B1240,'Medical Examinations'!A$2:A$2336,'Medical Examinations'!B$2:J$2336)</f>
        <v>37.29</v>
      </c>
      <c r="E1240" s="12">
        <v>10.46</v>
      </c>
      <c r="F1240" s="12" t="str">
        <v>No</v>
      </c>
      <c r="G1240" s="12" t="str">
        <v>No</v>
      </c>
      <c r="H1240" s="12" t="str">
        <v>No</v>
      </c>
      <c r="I1240" s="12">
        <v>0</v>
      </c>
      <c r="J1240" s="12" t="str">
        <v>No</v>
      </c>
      <c r="K1240" s="12" t="str">
        <v>Overweight</v>
      </c>
      <c r="L1240" s="12" t="str">
        <v>Diabetes</v>
      </c>
      <c r="M1240" s="12" t="str" cm="1">
        <f t="array" ref="M1240:R1240">_xlfn.XLOOKUP(B1240,'Hospitalisation Details'!A$2:A$2344,'Hospitalisation Details'!E$2:J$2344)</f>
        <v>21-Jul-1974</v>
      </c>
      <c r="N1240" s="13">
        <v>8978.19</v>
      </c>
      <c r="O1240" s="12" t="str">
        <v>tier - 2</v>
      </c>
      <c r="P1240" s="12" t="str">
        <v>tier - 2</v>
      </c>
      <c r="Q1240" s="12" t="str">
        <v>R1013</v>
      </c>
      <c r="R1240" s="12">
        <v>48</v>
      </c>
      <c r="S1240" s="12" t="str" cm="1">
        <f t="array" ref="S1240">_xlfn.IFS(R1240&lt;18,"Below 18",R1240&lt;=29,"Young Adults",R1240&lt;=44,"Adults",R1240&lt;=59,"Middle-Aged Adults",R1240&lt;=65,"Older Adults",R1240&gt;65,"Above 65")</f>
        <v>Middle-Aged Adults</v>
      </c>
    </row>
    <row r="1241" spans="2:19" ht="15.5" hidden="1" x14ac:dyDescent="0.35">
      <c r="B1241" s="11" t="s">
        <v>1131</v>
      </c>
      <c r="C1241" s="12" t="str">
        <f>VLOOKUP(B1241,'Customer Names'!A$2:D$2336,3,0)</f>
        <v xml:space="preserve">  Braulio</v>
      </c>
      <c r="D1241" s="12" cm="1">
        <f t="array" ref="D1241:L1241">_xlfn.XLOOKUP(B1241,'Medical Examinations'!A$2:A$2336,'Medical Examinations'!B$2:J$2336)</f>
        <v>30.2</v>
      </c>
      <c r="E1241" s="12">
        <v>11.96</v>
      </c>
      <c r="F1241" s="12" t="str">
        <v>No</v>
      </c>
      <c r="G1241" s="12" t="str">
        <v>No</v>
      </c>
      <c r="H1241" s="12" t="str">
        <v>No</v>
      </c>
      <c r="I1241" s="12">
        <v>0</v>
      </c>
      <c r="J1241" s="12" t="str">
        <v>No</v>
      </c>
      <c r="K1241" s="12" t="str">
        <v>Obesity</v>
      </c>
      <c r="L1241" s="12" t="str">
        <v>Diabetes</v>
      </c>
      <c r="M1241" s="12" t="str" cm="1">
        <f t="array" ref="M1241:R1241">_xlfn.XLOOKUP(B1241,'Hospitalisation Details'!A$2:A$2344,'Hospitalisation Details'!E$2:J$2344)</f>
        <v>8-Sep-1974</v>
      </c>
      <c r="N1241" s="13">
        <v>8968.33</v>
      </c>
      <c r="O1241" s="12" t="str">
        <v>tier - 3</v>
      </c>
      <c r="P1241" s="12" t="str">
        <v>tier - 2</v>
      </c>
      <c r="Q1241" s="12" t="str">
        <v>R1011</v>
      </c>
      <c r="R1241" s="12">
        <v>48</v>
      </c>
      <c r="S1241" s="12" t="str" cm="1">
        <f t="array" ref="S1241">_xlfn.IFS(R1241&lt;18,"Below 18",R1241&lt;=29,"Young Adults",R1241&lt;=44,"Adults",R1241&lt;=59,"Middle-Aged Adults",R1241&lt;=65,"Older Adults",R1241&gt;65,"Above 65")</f>
        <v>Middle-Aged Adults</v>
      </c>
    </row>
    <row r="1242" spans="2:19" ht="15.5" hidden="1" x14ac:dyDescent="0.35">
      <c r="B1242" s="11" t="s">
        <v>1130</v>
      </c>
      <c r="C1242" s="12" t="str">
        <f>VLOOKUP(B1242,'Customer Names'!A$2:D$2336,3,0)</f>
        <v xml:space="preserve">  Anne-Marie</v>
      </c>
      <c r="D1242" s="12" cm="1">
        <f t="array" ref="D1242:L1242">_xlfn.XLOOKUP(B1242,'Medical Examinations'!A$2:A$2336,'Medical Examinations'!B$2:J$2336)</f>
        <v>24.225000000000001</v>
      </c>
      <c r="E1242" s="12">
        <v>4.25</v>
      </c>
      <c r="F1242" s="12" t="str">
        <v>yes</v>
      </c>
      <c r="G1242" s="12" t="str">
        <v>No</v>
      </c>
      <c r="H1242" s="12" t="str">
        <v>Yes</v>
      </c>
      <c r="I1242" s="12">
        <v>1</v>
      </c>
      <c r="J1242" s="12" t="str">
        <v>No</v>
      </c>
      <c r="K1242" s="12" t="str">
        <v>Overweight</v>
      </c>
      <c r="L1242" s="12" t="str">
        <v>Normal</v>
      </c>
      <c r="M1242" s="12" t="str" cm="1">
        <f t="array" ref="M1242:R1242">_xlfn.XLOOKUP(B1242,'Hospitalisation Details'!A$2:A$2344,'Hospitalisation Details'!E$2:J$2344)</f>
        <v>15-Jul-1983</v>
      </c>
      <c r="N1242" s="13">
        <v>8965.7999999999993</v>
      </c>
      <c r="O1242" s="12" t="str">
        <v>tier - 2</v>
      </c>
      <c r="P1242" s="12" t="str">
        <v>tier - 3</v>
      </c>
      <c r="Q1242" s="12" t="str">
        <v>R1012</v>
      </c>
      <c r="R1242" s="12">
        <v>39</v>
      </c>
      <c r="S1242" s="12" t="str" cm="1">
        <f t="array" ref="S1242">_xlfn.IFS(R1242&lt;18,"Below 18",R1242&lt;=29,"Young Adults",R1242&lt;=44,"Adults",R1242&lt;=59,"Middle-Aged Adults",R1242&lt;=65,"Older Adults",R1242&gt;65,"Above 65")</f>
        <v>Adults</v>
      </c>
    </row>
    <row r="1243" spans="2:19" ht="15.5" hidden="1" x14ac:dyDescent="0.35">
      <c r="B1243" s="11" t="s">
        <v>1129</v>
      </c>
      <c r="C1243" s="12" t="str">
        <f>VLOOKUP(B1243,'Customer Names'!A$2:D$2336,3,0)</f>
        <v xml:space="preserve">  Samuel K</v>
      </c>
      <c r="D1243" s="12" cm="1">
        <f t="array" ref="D1243:L1243">_xlfn.XLOOKUP(B1243,'Medical Examinations'!A$2:A$2336,'Medical Examinations'!B$2:J$2336)</f>
        <v>31.445</v>
      </c>
      <c r="E1243" s="12">
        <v>8.33</v>
      </c>
      <c r="F1243" s="12" t="str">
        <v>No</v>
      </c>
      <c r="G1243" s="12" t="str">
        <v>No</v>
      </c>
      <c r="H1243" s="12" t="str">
        <v>No</v>
      </c>
      <c r="I1243" s="12">
        <v>0</v>
      </c>
      <c r="J1243" s="12" t="str">
        <v>No</v>
      </c>
      <c r="K1243" s="12" t="str">
        <v>Overweight</v>
      </c>
      <c r="L1243" s="12" t="str">
        <v>Diabetes</v>
      </c>
      <c r="M1243" s="12" t="str" cm="1">
        <f t="array" ref="M1243:R1243">_xlfn.XLOOKUP(B1243,'Hospitalisation Details'!A$2:A$2344,'Hospitalisation Details'!E$2:J$2344)</f>
        <v>17-Aug-1974</v>
      </c>
      <c r="N1243" s="13">
        <v>8964.06</v>
      </c>
      <c r="O1243" s="12" t="str">
        <v>tier - 3</v>
      </c>
      <c r="P1243" s="12" t="str">
        <v>tier - 2</v>
      </c>
      <c r="Q1243" s="12" t="str">
        <v>R1016</v>
      </c>
      <c r="R1243" s="12">
        <v>48</v>
      </c>
      <c r="S1243" s="12" t="str" cm="1">
        <f t="array" ref="S1243">_xlfn.IFS(R1243&lt;18,"Below 18",R1243&lt;=29,"Young Adults",R1243&lt;=44,"Adults",R1243&lt;=59,"Middle-Aged Adults",R1243&lt;=65,"Older Adults",R1243&gt;65,"Above 65")</f>
        <v>Middle-Aged Adults</v>
      </c>
    </row>
    <row r="1244" spans="2:19" ht="15.5" hidden="1" x14ac:dyDescent="0.35">
      <c r="B1244" s="11" t="s">
        <v>1128</v>
      </c>
      <c r="C1244" s="12" t="str">
        <f>VLOOKUP(B1244,'Customer Names'!A$2:D$2336,3,0)</f>
        <v xml:space="preserve">  Yuki</v>
      </c>
      <c r="D1244" s="12" cm="1">
        <f t="array" ref="D1244:L1244">_xlfn.XLOOKUP(B1244,'Medical Examinations'!A$2:A$2336,'Medical Examinations'!B$2:J$2336)</f>
        <v>38.880000000000003</v>
      </c>
      <c r="E1244" s="12">
        <v>4.29</v>
      </c>
      <c r="F1244" s="12" t="str">
        <v>No</v>
      </c>
      <c r="G1244" s="12" t="str">
        <v>No</v>
      </c>
      <c r="H1244" s="12" t="str">
        <v>No</v>
      </c>
      <c r="I1244" s="12">
        <v>1</v>
      </c>
      <c r="J1244" s="12" t="str">
        <v>No</v>
      </c>
      <c r="K1244" s="12" t="str">
        <v>Obesity</v>
      </c>
      <c r="L1244" s="12" t="str">
        <v>Normal</v>
      </c>
      <c r="M1244" s="12" t="str" cm="1">
        <f t="array" ref="M1244:R1244">_xlfn.XLOOKUP(B1244,'Hospitalisation Details'!A$2:A$2344,'Hospitalisation Details'!E$2:J$2344)</f>
        <v>27-Sep-1992</v>
      </c>
      <c r="N1244" s="13">
        <v>8954.99</v>
      </c>
      <c r="O1244" s="12" t="str">
        <v>tier - 2</v>
      </c>
      <c r="P1244" s="12" t="str">
        <v>tier - 3</v>
      </c>
      <c r="Q1244" s="12" t="str">
        <v>R1026</v>
      </c>
      <c r="R1244" s="12">
        <v>30</v>
      </c>
      <c r="S1244" s="12" t="str" cm="1">
        <f t="array" ref="S1244">_xlfn.IFS(R1244&lt;18,"Below 18",R1244&lt;=29,"Young Adults",R1244&lt;=44,"Adults",R1244&lt;=59,"Middle-Aged Adults",R1244&lt;=65,"Older Adults",R1244&gt;65,"Above 65")</f>
        <v>Adults</v>
      </c>
    </row>
    <row r="1245" spans="2:19" ht="15.5" hidden="1" x14ac:dyDescent="0.35">
      <c r="B1245" s="11" t="s">
        <v>1127</v>
      </c>
      <c r="C1245" s="12" t="str">
        <f>VLOOKUP(B1245,'Customer Names'!A$2:D$2336,3,0)</f>
        <v xml:space="preserve">  Rafer</v>
      </c>
      <c r="D1245" s="12" cm="1">
        <f t="array" ref="D1245:L1245">_xlfn.XLOOKUP(B1245,'Medical Examinations'!A$2:A$2336,'Medical Examinations'!B$2:J$2336)</f>
        <v>43.89</v>
      </c>
      <c r="E1245" s="12">
        <v>6.32</v>
      </c>
      <c r="F1245" s="12" t="str">
        <v>yes</v>
      </c>
      <c r="G1245" s="12" t="str">
        <v>No</v>
      </c>
      <c r="H1245" s="12" t="str">
        <v>No</v>
      </c>
      <c r="I1245" s="12">
        <v>0</v>
      </c>
      <c r="J1245" s="12" t="str">
        <v>No</v>
      </c>
      <c r="K1245" s="12" t="str">
        <v>Normal Weight</v>
      </c>
      <c r="L1245" s="12" t="str">
        <v>Pre-Diabetes</v>
      </c>
      <c r="M1245" s="12" t="str" cm="1">
        <f t="array" ref="M1245:R1245">_xlfn.XLOOKUP(B1245,'Hospitalisation Details'!A$2:A$2344,'Hospitalisation Details'!E$2:J$2344)</f>
        <v>25-Dec-1976</v>
      </c>
      <c r="N1245" s="13">
        <v>8944.1200000000008</v>
      </c>
      <c r="O1245" s="12" t="str">
        <v>tier - 3</v>
      </c>
      <c r="P1245" s="12" t="str">
        <v>tier - 2</v>
      </c>
      <c r="Q1245" s="12" t="str">
        <v>R1013</v>
      </c>
      <c r="R1245" s="12">
        <v>46</v>
      </c>
      <c r="S1245" s="12" t="str" cm="1">
        <f t="array" ref="S1245">_xlfn.IFS(R1245&lt;18,"Below 18",R1245&lt;=29,"Young Adults",R1245&lt;=44,"Adults",R1245&lt;=59,"Middle-Aged Adults",R1245&lt;=65,"Older Adults",R1245&gt;65,"Above 65")</f>
        <v>Middle-Aged Adults</v>
      </c>
    </row>
    <row r="1246" spans="2:19" ht="15.5" hidden="1" x14ac:dyDescent="0.35">
      <c r="B1246" s="11" t="s">
        <v>1126</v>
      </c>
      <c r="C1246" s="12" t="str">
        <f>VLOOKUP(B1246,'Customer Names'!A$2:D$2336,3,0)</f>
        <v xml:space="preserve">  Claire</v>
      </c>
      <c r="D1246" s="12" cm="1">
        <f t="array" ref="D1246:L1246">_xlfn.XLOOKUP(B1246,'Medical Examinations'!A$2:A$2336,'Medical Examinations'!B$2:J$2336)</f>
        <v>25.6</v>
      </c>
      <c r="E1246" s="12">
        <v>5.65</v>
      </c>
      <c r="F1246" s="12" t="str">
        <v>No</v>
      </c>
      <c r="G1246" s="12" t="str">
        <v>No</v>
      </c>
      <c r="H1246" s="12" t="str">
        <v>No</v>
      </c>
      <c r="I1246" s="12">
        <v>2</v>
      </c>
      <c r="J1246" s="12" t="str">
        <v>No</v>
      </c>
      <c r="K1246" s="12" t="str">
        <v>Normal Weight</v>
      </c>
      <c r="L1246" s="12" t="str">
        <v>Normal</v>
      </c>
      <c r="M1246" s="12" t="str" cm="1">
        <f t="array" ref="M1246:R1246">_xlfn.XLOOKUP(B1246,'Hospitalisation Details'!A$2:A$2344,'Hospitalisation Details'!E$2:J$2344)</f>
        <v>6-Jun-1972</v>
      </c>
      <c r="N1246" s="13">
        <v>8932.08</v>
      </c>
      <c r="O1246" s="12" t="str">
        <v>tier - 2</v>
      </c>
      <c r="P1246" s="12" t="str">
        <v>tier - 1</v>
      </c>
      <c r="Q1246" s="12" t="str">
        <v>R1011</v>
      </c>
      <c r="R1246" s="12">
        <v>51</v>
      </c>
      <c r="S1246" s="12" t="str" cm="1">
        <f t="array" ref="S1246">_xlfn.IFS(R1246&lt;18,"Below 18",R1246&lt;=29,"Young Adults",R1246&lt;=44,"Adults",R1246&lt;=59,"Middle-Aged Adults",R1246&lt;=65,"Older Adults",R1246&gt;65,"Above 65")</f>
        <v>Middle-Aged Adults</v>
      </c>
    </row>
    <row r="1247" spans="2:19" ht="15.5" hidden="1" x14ac:dyDescent="0.35">
      <c r="B1247" s="11" t="s">
        <v>1125</v>
      </c>
      <c r="C1247" s="12" t="str">
        <f>VLOOKUP(B1247,'Customer Names'!A$2:D$2336,3,0)</f>
        <v xml:space="preserve">  Erynn J</v>
      </c>
      <c r="D1247" s="12" cm="1">
        <f t="array" ref="D1247:L1247">_xlfn.XLOOKUP(B1247,'Medical Examinations'!A$2:A$2336,'Medical Examinations'!B$2:J$2336)</f>
        <v>29.545000000000002</v>
      </c>
      <c r="E1247" s="12">
        <v>8.41</v>
      </c>
      <c r="F1247" s="12" t="str">
        <v>yes</v>
      </c>
      <c r="G1247" s="12" t="str">
        <v>No</v>
      </c>
      <c r="H1247" s="12" t="str">
        <v>No</v>
      </c>
      <c r="I1247" s="12">
        <v>1</v>
      </c>
      <c r="J1247" s="12" t="str">
        <v>No</v>
      </c>
      <c r="K1247" s="12" t="str">
        <v>Normal Weight</v>
      </c>
      <c r="L1247" s="12" t="str">
        <v>Diabetes</v>
      </c>
      <c r="M1247" s="12" t="str" cm="1">
        <f t="array" ref="M1247:R1247">_xlfn.XLOOKUP(B1247,'Hospitalisation Details'!A$2:A$2344,'Hospitalisation Details'!E$2:J$2344)</f>
        <v>7-Jul-1975</v>
      </c>
      <c r="N1247" s="13">
        <v>8930.93</v>
      </c>
      <c r="O1247" s="12" t="str">
        <v>tier - 2</v>
      </c>
      <c r="P1247" s="12" t="str">
        <v>tier - 2</v>
      </c>
      <c r="Q1247" s="12" t="str">
        <v>R1012</v>
      </c>
      <c r="R1247" s="12">
        <v>47</v>
      </c>
      <c r="S1247" s="12" t="str" cm="1">
        <f t="array" ref="S1247">_xlfn.IFS(R1247&lt;18,"Below 18",R1247&lt;=29,"Young Adults",R1247&lt;=44,"Adults",R1247&lt;=59,"Middle-Aged Adults",R1247&lt;=65,"Older Adults",R1247&gt;65,"Above 65")</f>
        <v>Middle-Aged Adults</v>
      </c>
    </row>
    <row r="1248" spans="2:19" ht="15.5" hidden="1" x14ac:dyDescent="0.35">
      <c r="B1248" s="11" t="s">
        <v>1124</v>
      </c>
      <c r="C1248" s="12" t="str">
        <f>VLOOKUP(B1248,'Customer Names'!A$2:D$2336,3,0)</f>
        <v xml:space="preserve">  Mahesh</v>
      </c>
      <c r="D1248" s="12" cm="1">
        <f t="array" ref="D1248:L1248">_xlfn.XLOOKUP(B1248,'Medical Examinations'!A$2:A$2336,'Medical Examinations'!B$2:J$2336)</f>
        <v>23.25</v>
      </c>
      <c r="E1248" s="12">
        <v>11.96</v>
      </c>
      <c r="F1248" s="12" t="str">
        <v>yes</v>
      </c>
      <c r="G1248" s="12" t="str">
        <v>No</v>
      </c>
      <c r="H1248" s="12" t="str">
        <v>No</v>
      </c>
      <c r="I1248" s="12">
        <v>0</v>
      </c>
      <c r="J1248" s="12" t="str">
        <v>No</v>
      </c>
      <c r="K1248" s="12" t="str">
        <v>Obesity</v>
      </c>
      <c r="L1248" s="12" t="str">
        <v>Diabetes</v>
      </c>
      <c r="M1248" s="12" t="str" cm="1">
        <f t="array" ref="M1248:R1248">_xlfn.XLOOKUP(B1248,'Hospitalisation Details'!A$2:A$2344,'Hospitalisation Details'!E$2:J$2344)</f>
        <v>6-Sep-1967</v>
      </c>
      <c r="N1248" s="13">
        <v>8908.4699999999993</v>
      </c>
      <c r="O1248" s="12" t="str">
        <v>tier - 3</v>
      </c>
      <c r="P1248" s="12" t="str">
        <v>tier - 2</v>
      </c>
      <c r="Q1248" s="12" t="str">
        <v>R1013</v>
      </c>
      <c r="R1248" s="12">
        <v>55</v>
      </c>
      <c r="S1248" s="12" t="str" cm="1">
        <f t="array" ref="S1248">_xlfn.IFS(R1248&lt;18,"Below 18",R1248&lt;=29,"Young Adults",R1248&lt;=44,"Adults",R1248&lt;=59,"Middle-Aged Adults",R1248&lt;=65,"Older Adults",R1248&gt;65,"Above 65")</f>
        <v>Middle-Aged Adults</v>
      </c>
    </row>
    <row r="1249" spans="2:19" ht="15.5" hidden="1" x14ac:dyDescent="0.35">
      <c r="B1249" s="11" t="s">
        <v>1123</v>
      </c>
      <c r="C1249" s="12" t="str">
        <f>VLOOKUP(B1249,'Customer Names'!A$2:D$2336,3,0)</f>
        <v xml:space="preserve">  Stanley</v>
      </c>
      <c r="D1249" s="12" cm="1">
        <f t="array" ref="D1249:L1249">_xlfn.XLOOKUP(B1249,'Medical Examinations'!A$2:A$2336,'Medical Examinations'!B$2:J$2336)</f>
        <v>43.95</v>
      </c>
      <c r="E1249" s="12">
        <v>5.17</v>
      </c>
      <c r="F1249" s="12" t="str">
        <v>yes</v>
      </c>
      <c r="G1249" s="12" t="str">
        <v>No</v>
      </c>
      <c r="H1249" s="12" t="str">
        <v>Yes</v>
      </c>
      <c r="I1249" s="12">
        <v>1</v>
      </c>
      <c r="J1249" s="12" t="str">
        <v>No</v>
      </c>
      <c r="K1249" s="12" t="str">
        <v>Normal Weight</v>
      </c>
      <c r="L1249" s="12" t="str">
        <v>Normal</v>
      </c>
      <c r="M1249" s="12" t="str" cm="1">
        <f t="array" ref="M1249:R1249">_xlfn.XLOOKUP(B1249,'Hospitalisation Details'!A$2:A$2344,'Hospitalisation Details'!E$2:J$2344)</f>
        <v>28-Nov-1997</v>
      </c>
      <c r="N1249" s="13">
        <v>8906.14</v>
      </c>
      <c r="O1249" s="12" t="str">
        <v>tier - 2</v>
      </c>
      <c r="P1249" s="12" t="str">
        <v>tier - 2</v>
      </c>
      <c r="Q1249" s="12" t="str">
        <v>R1012</v>
      </c>
      <c r="R1249" s="12">
        <v>25</v>
      </c>
      <c r="S1249" s="12" t="str" cm="1">
        <f t="array" ref="S1249">_xlfn.IFS(R1249&lt;18,"Below 18",R1249&lt;=29,"Young Adults",R1249&lt;=44,"Adults",R1249&lt;=59,"Middle-Aged Adults",R1249&lt;=65,"Older Adults",R1249&gt;65,"Above 65")</f>
        <v>Young Adults</v>
      </c>
    </row>
    <row r="1250" spans="2:19" ht="15.5" hidden="1" x14ac:dyDescent="0.35">
      <c r="B1250" s="11" t="s">
        <v>1122</v>
      </c>
      <c r="C1250" s="12" t="str">
        <f>VLOOKUP(B1250,'Customer Names'!A$2:D$2336,3,0)</f>
        <v xml:space="preserve">  Gregory</v>
      </c>
      <c r="D1250" s="12" cm="1">
        <f t="array" ref="D1250:L1250">_xlfn.XLOOKUP(B1250,'Medical Examinations'!A$2:A$2336,'Medical Examinations'!B$2:J$2336)</f>
        <v>21.85</v>
      </c>
      <c r="E1250" s="12">
        <v>8.76</v>
      </c>
      <c r="F1250" s="12" t="str">
        <v>No</v>
      </c>
      <c r="G1250" s="12" t="str">
        <v>No</v>
      </c>
      <c r="H1250" s="12" t="str">
        <v>No</v>
      </c>
      <c r="I1250" s="12">
        <v>0</v>
      </c>
      <c r="J1250" s="12" t="str">
        <v>No</v>
      </c>
      <c r="K1250" s="12" t="str">
        <v>Normal Weight</v>
      </c>
      <c r="L1250" s="12" t="str">
        <v>Diabetes</v>
      </c>
      <c r="M1250" s="12" t="str" cm="1">
        <f t="array" ref="M1250:R1250">_xlfn.XLOOKUP(B1250,'Hospitalisation Details'!A$2:A$2344,'Hospitalisation Details'!E$2:J$2344)</f>
        <v>16-Dec-1978</v>
      </c>
      <c r="N1250" s="13">
        <v>8891.14</v>
      </c>
      <c r="O1250" s="12" t="str">
        <v>tier - 2</v>
      </c>
      <c r="P1250" s="12" t="str">
        <v>tier - 3</v>
      </c>
      <c r="Q1250" s="12" t="str">
        <v>R1017</v>
      </c>
      <c r="R1250" s="12">
        <v>44</v>
      </c>
      <c r="S1250" s="12" t="str" cm="1">
        <f t="array" ref="S1250">_xlfn.IFS(R1250&lt;18,"Below 18",R1250&lt;=29,"Young Adults",R1250&lt;=44,"Adults",R1250&lt;=59,"Middle-Aged Adults",R1250&lt;=65,"Older Adults",R1250&gt;65,"Above 65")</f>
        <v>Adults</v>
      </c>
    </row>
    <row r="1251" spans="2:19" ht="15.5" hidden="1" x14ac:dyDescent="0.35">
      <c r="B1251" s="11" t="s">
        <v>1121</v>
      </c>
      <c r="C1251" s="12" t="str">
        <f>VLOOKUP(B1251,'Customer Names'!A$2:D$2336,3,0)</f>
        <v xml:space="preserve">  Eric</v>
      </c>
      <c r="D1251" s="12" cm="1">
        <f t="array" ref="D1251:L1251">_xlfn.XLOOKUP(B1251,'Medical Examinations'!A$2:A$2336,'Medical Examinations'!B$2:J$2336)</f>
        <v>25.73</v>
      </c>
      <c r="E1251" s="12">
        <v>7.99</v>
      </c>
      <c r="F1251" s="12" t="str">
        <v>No</v>
      </c>
      <c r="G1251" s="12" t="str">
        <v>No</v>
      </c>
      <c r="H1251" s="12" t="str">
        <v>No</v>
      </c>
      <c r="I1251" s="12">
        <v>2</v>
      </c>
      <c r="J1251" s="12" t="str">
        <v>No</v>
      </c>
      <c r="K1251" s="12" t="str">
        <v>Normal Weight</v>
      </c>
      <c r="L1251" s="12" t="str">
        <v>Diabetes</v>
      </c>
      <c r="M1251" s="12" t="str" cm="1">
        <f t="array" ref="M1251:R1251">_xlfn.XLOOKUP(B1251,'Hospitalisation Details'!A$2:A$2344,'Hospitalisation Details'!E$2:J$2344)</f>
        <v>9-Sep-1973</v>
      </c>
      <c r="N1251" s="13">
        <v>8890.59</v>
      </c>
      <c r="O1251" s="12" t="str">
        <v>tier - 2</v>
      </c>
      <c r="P1251" s="12" t="str">
        <v>tier - 3</v>
      </c>
      <c r="Q1251" s="12" t="str">
        <v>R1012</v>
      </c>
      <c r="R1251" s="12">
        <v>49</v>
      </c>
      <c r="S1251" s="12" t="str" cm="1">
        <f t="array" ref="S1251">_xlfn.IFS(R1251&lt;18,"Below 18",R1251&lt;=29,"Young Adults",R1251&lt;=44,"Adults",R1251&lt;=59,"Middle-Aged Adults",R1251&lt;=65,"Older Adults",R1251&gt;65,"Above 65")</f>
        <v>Middle-Aged Adults</v>
      </c>
    </row>
    <row r="1252" spans="2:19" ht="15.5" hidden="1" x14ac:dyDescent="0.35">
      <c r="B1252" s="11" t="s">
        <v>1120</v>
      </c>
      <c r="C1252" s="12" t="str">
        <f>VLOOKUP(B1252,'Customer Names'!A$2:D$2336,3,0)</f>
        <v xml:space="preserve">  Rachel M</v>
      </c>
      <c r="D1252" s="12" cm="1">
        <f t="array" ref="D1252:L1252">_xlfn.XLOOKUP(B1252,'Medical Examinations'!A$2:A$2336,'Medical Examinations'!B$2:J$2336)</f>
        <v>32.229999999999997</v>
      </c>
      <c r="E1252" s="12">
        <v>8.59</v>
      </c>
      <c r="F1252" s="12" t="str">
        <v>No</v>
      </c>
      <c r="G1252" s="12" t="str">
        <v>No</v>
      </c>
      <c r="H1252" s="12" t="str">
        <v>No</v>
      </c>
      <c r="I1252" s="12">
        <v>0</v>
      </c>
      <c r="J1252" s="12" t="str">
        <v>No</v>
      </c>
      <c r="K1252" s="12" t="str">
        <v>Obesity</v>
      </c>
      <c r="L1252" s="12" t="str">
        <v>Diabetes</v>
      </c>
      <c r="M1252" s="12" t="str" cm="1">
        <f t="array" ref="M1252:R1252">_xlfn.XLOOKUP(B1252,'Hospitalisation Details'!A$2:A$2344,'Hospitalisation Details'!E$2:J$2344)</f>
        <v>18-Jun-1974</v>
      </c>
      <c r="N1252" s="13">
        <v>8871.15</v>
      </c>
      <c r="O1252" s="12" t="str">
        <v>tier - 2</v>
      </c>
      <c r="P1252" s="12" t="str">
        <v>tier - 3</v>
      </c>
      <c r="Q1252" s="12" t="str">
        <v>R1013</v>
      </c>
      <c r="R1252" s="12">
        <v>48</v>
      </c>
      <c r="S1252" s="12" t="str" cm="1">
        <f t="array" ref="S1252">_xlfn.IFS(R1252&lt;18,"Below 18",R1252&lt;=29,"Young Adults",R1252&lt;=44,"Adults",R1252&lt;=59,"Middle-Aged Adults",R1252&lt;=65,"Older Adults",R1252&gt;65,"Above 65")</f>
        <v>Middle-Aged Adults</v>
      </c>
    </row>
    <row r="1253" spans="2:19" ht="15.5" hidden="1" x14ac:dyDescent="0.35">
      <c r="B1253" s="11" t="s">
        <v>1119</v>
      </c>
      <c r="C1253" s="12" t="str">
        <f>VLOOKUP(B1253,'Customer Names'!A$2:D$2336,3,0)</f>
        <v xml:space="preserve">  Fritz</v>
      </c>
      <c r="D1253" s="12" cm="1">
        <f t="array" ref="D1253:L1253">_xlfn.XLOOKUP(B1253,'Medical Examinations'!A$2:A$2336,'Medical Examinations'!B$2:J$2336)</f>
        <v>32.204999999999998</v>
      </c>
      <c r="E1253" s="12">
        <v>6.14</v>
      </c>
      <c r="F1253" s="12" t="str">
        <v>No</v>
      </c>
      <c r="G1253" s="12" t="str">
        <v>No</v>
      </c>
      <c r="H1253" s="12" t="str">
        <v>No</v>
      </c>
      <c r="I1253" s="12">
        <v>2</v>
      </c>
      <c r="J1253" s="12" t="str">
        <v>No</v>
      </c>
      <c r="K1253" s="12" t="str">
        <v>Normal Weight</v>
      </c>
      <c r="L1253" s="12" t="str">
        <v>Pre-Diabetes</v>
      </c>
      <c r="M1253" s="12" t="str" cm="1">
        <f t="array" ref="M1253:R1253">_xlfn.XLOOKUP(B1253,'Hospitalisation Details'!A$2:A$2344,'Hospitalisation Details'!E$2:J$2344)</f>
        <v>22-Nov-1972</v>
      </c>
      <c r="N1253" s="13">
        <v>8835.26</v>
      </c>
      <c r="O1253" s="12" t="str">
        <v>tier - 3</v>
      </c>
      <c r="P1253" s="12" t="str">
        <v>tier - 2</v>
      </c>
      <c r="Q1253" s="12" t="str">
        <v>R1012</v>
      </c>
      <c r="R1253" s="12">
        <v>50</v>
      </c>
      <c r="S1253" s="12" t="str" cm="1">
        <f t="array" ref="S1253">_xlfn.IFS(R1253&lt;18,"Below 18",R1253&lt;=29,"Young Adults",R1253&lt;=44,"Adults",R1253&lt;=59,"Middle-Aged Adults",R1253&lt;=65,"Older Adults",R1253&gt;65,"Above 65")</f>
        <v>Middle-Aged Adults</v>
      </c>
    </row>
    <row r="1254" spans="2:19" ht="15.5" hidden="1" x14ac:dyDescent="0.35">
      <c r="B1254" s="11" t="s">
        <v>1118</v>
      </c>
      <c r="C1254" s="12" t="str">
        <f>VLOOKUP(B1254,'Customer Names'!A$2:D$2336,3,0)</f>
        <v xml:space="preserve">  Brad</v>
      </c>
      <c r="D1254" s="12" cm="1">
        <f t="array" ref="D1254:L1254">_xlfn.XLOOKUP(B1254,'Medical Examinations'!A$2:A$2336,'Medical Examinations'!B$2:J$2336)</f>
        <v>26.41</v>
      </c>
      <c r="E1254" s="12">
        <v>4.08</v>
      </c>
      <c r="F1254" s="12" t="str">
        <v>No</v>
      </c>
      <c r="G1254" s="12" t="str">
        <v>No</v>
      </c>
      <c r="H1254" s="12" t="str">
        <v>No</v>
      </c>
      <c r="I1254" s="12">
        <v>2</v>
      </c>
      <c r="J1254" s="12" t="str">
        <v>No</v>
      </c>
      <c r="K1254" s="12" t="str">
        <v>Overweight</v>
      </c>
      <c r="L1254" s="12" t="str">
        <v>Normal</v>
      </c>
      <c r="M1254" s="12" t="str" cm="1">
        <f t="array" ref="M1254:R1254">_xlfn.XLOOKUP(B1254,'Hospitalisation Details'!A$2:A$2344,'Hospitalisation Details'!E$2:J$2344)</f>
        <v>14-Nov-1972</v>
      </c>
      <c r="N1254" s="13">
        <v>8827.2099999999991</v>
      </c>
      <c r="O1254" s="12" t="str">
        <v>tier - 3</v>
      </c>
      <c r="P1254" s="12" t="str">
        <v>tier - 1</v>
      </c>
      <c r="Q1254" s="12" t="str">
        <v>R1012</v>
      </c>
      <c r="R1254" s="12">
        <v>50</v>
      </c>
      <c r="S1254" s="12" t="str" cm="1">
        <f t="array" ref="S1254">_xlfn.IFS(R1254&lt;18,"Below 18",R1254&lt;=29,"Young Adults",R1254&lt;=44,"Adults",R1254&lt;=59,"Middle-Aged Adults",R1254&lt;=65,"Older Adults",R1254&gt;65,"Above 65")</f>
        <v>Middle-Aged Adults</v>
      </c>
    </row>
    <row r="1255" spans="2:19" ht="15.5" hidden="1" x14ac:dyDescent="0.35">
      <c r="B1255" s="11" t="s">
        <v>1117</v>
      </c>
      <c r="C1255" s="12" t="str">
        <f>VLOOKUP(B1255,'Customer Names'!A$2:D$2336,3,0)</f>
        <v xml:space="preserve">  Claire M</v>
      </c>
      <c r="D1255" s="12" cm="1">
        <f t="array" ref="D1255:L1255">_xlfn.XLOOKUP(B1255,'Medical Examinations'!A$2:A$2336,'Medical Examinations'!B$2:J$2336)</f>
        <v>30.2</v>
      </c>
      <c r="E1255" s="12">
        <v>6.25</v>
      </c>
      <c r="F1255" s="12" t="str">
        <v>yes</v>
      </c>
      <c r="G1255" s="12" t="str">
        <v>No</v>
      </c>
      <c r="H1255" s="12" t="str">
        <v>No</v>
      </c>
      <c r="I1255" s="12">
        <v>0</v>
      </c>
      <c r="J1255" s="12" t="str">
        <v>No</v>
      </c>
      <c r="K1255" s="12" t="str">
        <v>Normal Weight</v>
      </c>
      <c r="L1255" s="12" t="str">
        <v>Pre-Diabetes</v>
      </c>
      <c r="M1255" s="12" t="str" cm="1">
        <f t="array" ref="M1255:R1255">_xlfn.XLOOKUP(B1255,'Hospitalisation Details'!A$2:A$2344,'Hospitalisation Details'!E$2:J$2344)</f>
        <v>14-Jul-1976</v>
      </c>
      <c r="N1255" s="13">
        <v>8825.09</v>
      </c>
      <c r="O1255" s="12" t="str">
        <v>tier - 2</v>
      </c>
      <c r="P1255" s="12" t="str">
        <v>tier - 3</v>
      </c>
      <c r="Q1255" s="12" t="str">
        <v>R1011</v>
      </c>
      <c r="R1255" s="12">
        <v>46</v>
      </c>
      <c r="S1255" s="12" t="str" cm="1">
        <f t="array" ref="S1255">_xlfn.IFS(R1255&lt;18,"Below 18",R1255&lt;=29,"Young Adults",R1255&lt;=44,"Adults",R1255&lt;=59,"Middle-Aged Adults",R1255&lt;=65,"Older Adults",R1255&gt;65,"Above 65")</f>
        <v>Middle-Aged Adults</v>
      </c>
    </row>
    <row r="1256" spans="2:19" ht="15.5" hidden="1" x14ac:dyDescent="0.35">
      <c r="B1256" s="11" t="s">
        <v>1116</v>
      </c>
      <c r="C1256" s="12" t="str">
        <f>VLOOKUP(B1256,'Customer Names'!A$2:D$2336,3,0)</f>
        <v xml:space="preserve">  Jennifer</v>
      </c>
      <c r="D1256" s="12" cm="1">
        <f t="array" ref="D1256:L1256">_xlfn.XLOOKUP(B1256,'Medical Examinations'!A$2:A$2336,'Medical Examinations'!B$2:J$2336)</f>
        <v>31.26</v>
      </c>
      <c r="E1256" s="12">
        <v>5.94</v>
      </c>
      <c r="F1256" s="12" t="str">
        <v>yes</v>
      </c>
      <c r="G1256" s="12" t="str">
        <v>No</v>
      </c>
      <c r="H1256" s="12" t="str">
        <v>No</v>
      </c>
      <c r="I1256" s="12">
        <v>1</v>
      </c>
      <c r="J1256" s="12" t="str">
        <v>No</v>
      </c>
      <c r="K1256" s="12" t="str">
        <v>Normal Weight</v>
      </c>
      <c r="L1256" s="12" t="str">
        <v>Pre-Diabetes</v>
      </c>
      <c r="M1256" s="12" t="str" cm="1">
        <f t="array" ref="M1256:R1256">_xlfn.XLOOKUP(B1256,'Hospitalisation Details'!A$2:A$2344,'Hospitalisation Details'!E$2:J$2344)</f>
        <v>22-Aug-1988</v>
      </c>
      <c r="N1256" s="13">
        <v>8824.27</v>
      </c>
      <c r="O1256" s="12" t="str">
        <v>tier - 2</v>
      </c>
      <c r="P1256" s="12" t="str">
        <v>tier - 1</v>
      </c>
      <c r="Q1256" s="12" t="str">
        <v>R1025</v>
      </c>
      <c r="R1256" s="12">
        <v>34</v>
      </c>
      <c r="S1256" s="12" t="str" cm="1">
        <f t="array" ref="S1256">_xlfn.IFS(R1256&lt;18,"Below 18",R1256&lt;=29,"Young Adults",R1256&lt;=44,"Adults",R1256&lt;=59,"Middle-Aged Adults",R1256&lt;=65,"Older Adults",R1256&gt;65,"Above 65")</f>
        <v>Adults</v>
      </c>
    </row>
    <row r="1257" spans="2:19" ht="15.5" hidden="1" x14ac:dyDescent="0.35">
      <c r="B1257" s="11" t="s">
        <v>1115</v>
      </c>
      <c r="C1257" s="12" t="str">
        <f>VLOOKUP(B1257,'Customer Names'!A$2:D$2336,3,0)</f>
        <v xml:space="preserve">  Maria S</v>
      </c>
      <c r="D1257" s="12" cm="1">
        <f t="array" ref="D1257:L1257">_xlfn.XLOOKUP(B1257,'Medical Examinations'!A$2:A$2336,'Medical Examinations'!B$2:J$2336)</f>
        <v>33.725000000000001</v>
      </c>
      <c r="E1257" s="12">
        <v>6.45</v>
      </c>
      <c r="F1257" s="12" t="str">
        <v>yes</v>
      </c>
      <c r="G1257" s="12" t="str">
        <v>No</v>
      </c>
      <c r="H1257" s="12" t="str">
        <v>No</v>
      </c>
      <c r="I1257" s="12">
        <v>0</v>
      </c>
      <c r="J1257" s="12" t="str">
        <v>No</v>
      </c>
      <c r="K1257" s="12" t="str">
        <v>Overweight</v>
      </c>
      <c r="L1257" s="12" t="str">
        <v>Pre-Diabetes</v>
      </c>
      <c r="M1257" s="12" t="str" cm="1">
        <f t="array" ref="M1257:R1257">_xlfn.XLOOKUP(B1257,'Hospitalisation Details'!A$2:A$2344,'Hospitalisation Details'!E$2:J$2344)</f>
        <v>19-Oct-1976</v>
      </c>
      <c r="N1257" s="13">
        <v>8823.99</v>
      </c>
      <c r="O1257" s="12" t="str">
        <v>tier - 2</v>
      </c>
      <c r="P1257" s="12" t="str">
        <v>tier - 3</v>
      </c>
      <c r="Q1257" s="12" t="str">
        <v>R1024</v>
      </c>
      <c r="R1257" s="12">
        <v>46</v>
      </c>
      <c r="S1257" s="12" t="str" cm="1">
        <f t="array" ref="S1257">_xlfn.IFS(R1257&lt;18,"Below 18",R1257&lt;=29,"Young Adults",R1257&lt;=44,"Adults",R1257&lt;=59,"Middle-Aged Adults",R1257&lt;=65,"Older Adults",R1257&gt;65,"Above 65")</f>
        <v>Middle-Aged Adults</v>
      </c>
    </row>
    <row r="1258" spans="2:19" ht="15.5" hidden="1" x14ac:dyDescent="0.35">
      <c r="B1258" s="11" t="s">
        <v>1114</v>
      </c>
      <c r="C1258" s="12" t="str">
        <f>VLOOKUP(B1258,'Customer Names'!A$2:D$2336,3,0)</f>
        <v xml:space="preserve">  Katherine E</v>
      </c>
      <c r="D1258" s="12" cm="1">
        <f t="array" ref="D1258:L1258">_xlfn.XLOOKUP(B1258,'Medical Examinations'!A$2:A$2336,'Medical Examinations'!B$2:J$2336)</f>
        <v>28.9</v>
      </c>
      <c r="E1258" s="12">
        <v>5.74</v>
      </c>
      <c r="F1258" s="12" t="str">
        <v>yes</v>
      </c>
      <c r="G1258" s="12" t="str">
        <v>No</v>
      </c>
      <c r="H1258" s="12" t="str">
        <v>No</v>
      </c>
      <c r="I1258" s="12">
        <v>0</v>
      </c>
      <c r="J1258" s="12" t="str">
        <v>No</v>
      </c>
      <c r="K1258" s="12" t="str">
        <v>Underweight</v>
      </c>
      <c r="L1258" s="12" t="str">
        <v>Pre-Diabetes</v>
      </c>
      <c r="M1258" s="12" t="str" cm="1">
        <f t="array" ref="M1258:R1258">_xlfn.XLOOKUP(B1258,'Hospitalisation Details'!A$2:A$2344,'Hospitalisation Details'!E$2:J$2344)</f>
        <v>14-Jun-1976</v>
      </c>
      <c r="N1258" s="13">
        <v>8823.2800000000007</v>
      </c>
      <c r="O1258" s="12" t="str">
        <v>tier - 2</v>
      </c>
      <c r="P1258" s="12" t="str">
        <v>tier - 1</v>
      </c>
      <c r="Q1258" s="12" t="str">
        <v>R1011</v>
      </c>
      <c r="R1258" s="12">
        <v>46</v>
      </c>
      <c r="S1258" s="12" t="str" cm="1">
        <f t="array" ref="S1258">_xlfn.IFS(R1258&lt;18,"Below 18",R1258&lt;=29,"Young Adults",R1258&lt;=44,"Adults",R1258&lt;=59,"Middle-Aged Adults",R1258&lt;=65,"Older Adults",R1258&gt;65,"Above 65")</f>
        <v>Middle-Aged Adults</v>
      </c>
    </row>
    <row r="1259" spans="2:19" ht="15.5" hidden="1" x14ac:dyDescent="0.35">
      <c r="B1259" s="11" t="s">
        <v>1113</v>
      </c>
      <c r="C1259" s="12" t="str">
        <f>VLOOKUP(B1259,'Customer Names'!A$2:D$2336,3,0)</f>
        <v xml:space="preserve">  Michael</v>
      </c>
      <c r="D1259" s="12" cm="1">
        <f t="array" ref="D1259:L1259">_xlfn.XLOOKUP(B1259,'Medical Examinations'!A$2:A$2336,'Medical Examinations'!B$2:J$2336)</f>
        <v>45.69</v>
      </c>
      <c r="E1259" s="12">
        <v>4.43</v>
      </c>
      <c r="F1259" s="12" t="str">
        <v>yes</v>
      </c>
      <c r="G1259" s="12" t="str">
        <v>No</v>
      </c>
      <c r="H1259" s="12" t="str">
        <v>No</v>
      </c>
      <c r="I1259" s="12">
        <v>0</v>
      </c>
      <c r="J1259" s="12" t="str">
        <v>No</v>
      </c>
      <c r="K1259" s="12" t="str">
        <v>Obesity</v>
      </c>
      <c r="L1259" s="12" t="str">
        <v>Normal</v>
      </c>
      <c r="M1259" s="12" t="str" cm="1">
        <f t="array" ref="M1259:R1259">_xlfn.XLOOKUP(B1259,'Hospitalisation Details'!A$2:A$2344,'Hospitalisation Details'!E$2:J$2344)</f>
        <v>7-Nov-2001</v>
      </c>
      <c r="N1259" s="13">
        <v>8821.8799999999992</v>
      </c>
      <c r="O1259" s="12" t="str">
        <v>tier - 2</v>
      </c>
      <c r="P1259" s="12" t="str">
        <v>tier - 3</v>
      </c>
      <c r="Q1259" s="12" t="str">
        <v>R1023</v>
      </c>
      <c r="R1259" s="12">
        <v>21</v>
      </c>
      <c r="S1259" s="12" t="str" cm="1">
        <f t="array" ref="S1259">_xlfn.IFS(R1259&lt;18,"Below 18",R1259&lt;=29,"Young Adults",R1259&lt;=44,"Adults",R1259&lt;=59,"Middle-Aged Adults",R1259&lt;=65,"Older Adults",R1259&gt;65,"Above 65")</f>
        <v>Young Adults</v>
      </c>
    </row>
    <row r="1260" spans="2:19" ht="15.5" hidden="1" x14ac:dyDescent="0.35">
      <c r="B1260" s="11" t="s">
        <v>1112</v>
      </c>
      <c r="C1260" s="12" t="str">
        <f>VLOOKUP(B1260,'Customer Names'!A$2:D$2336,3,0)</f>
        <v xml:space="preserve">  Roxanne</v>
      </c>
      <c r="D1260" s="12" cm="1">
        <f t="array" ref="D1260:L1260">_xlfn.XLOOKUP(B1260,'Medical Examinations'!A$2:A$2336,'Medical Examinations'!B$2:J$2336)</f>
        <v>21.03</v>
      </c>
      <c r="E1260" s="12">
        <v>6.5</v>
      </c>
      <c r="F1260" s="12" t="str">
        <v>No</v>
      </c>
      <c r="G1260" s="12" t="str">
        <v>No</v>
      </c>
      <c r="H1260" s="12" t="str">
        <v>No</v>
      </c>
      <c r="I1260" s="12">
        <v>0</v>
      </c>
      <c r="J1260" s="12" t="str">
        <v>No</v>
      </c>
      <c r="K1260" s="12" t="str">
        <v>Obesity</v>
      </c>
      <c r="L1260" s="12" t="str">
        <v>Diabetes</v>
      </c>
      <c r="M1260" s="12" t="str" cm="1">
        <f t="array" ref="M1260:R1260">_xlfn.XLOOKUP(B1260,'Hospitalisation Details'!A$2:A$2344,'Hospitalisation Details'!E$2:J$2344)</f>
        <v>29-Aug-1965</v>
      </c>
      <c r="N1260" s="13">
        <v>8800.49</v>
      </c>
      <c r="O1260" s="12" t="str">
        <v>tier - 3</v>
      </c>
      <c r="P1260" s="12" t="str">
        <v>tier - 2</v>
      </c>
      <c r="Q1260" s="12" t="str">
        <v>R1013</v>
      </c>
      <c r="R1260" s="12">
        <v>57</v>
      </c>
      <c r="S1260" s="12" t="str" cm="1">
        <f t="array" ref="S1260">_xlfn.IFS(R1260&lt;18,"Below 18",R1260&lt;=29,"Young Adults",R1260&lt;=44,"Adults",R1260&lt;=59,"Middle-Aged Adults",R1260&lt;=65,"Older Adults",R1260&gt;65,"Above 65")</f>
        <v>Middle-Aged Adults</v>
      </c>
    </row>
    <row r="1261" spans="2:19" ht="15.5" hidden="1" x14ac:dyDescent="0.35">
      <c r="B1261" s="11" t="s">
        <v>1111</v>
      </c>
      <c r="C1261" s="12" t="str">
        <f>VLOOKUP(B1261,'Customer Names'!A$2:D$2336,3,0)</f>
        <v xml:space="preserve">  Israel</v>
      </c>
      <c r="D1261" s="12" cm="1">
        <f t="array" ref="D1261:L1261">_xlfn.XLOOKUP(B1261,'Medical Examinations'!A$2:A$2336,'Medical Examinations'!B$2:J$2336)</f>
        <v>37</v>
      </c>
      <c r="E1261" s="12">
        <v>8.75</v>
      </c>
      <c r="F1261" s="12" t="str">
        <v>No</v>
      </c>
      <c r="G1261" s="12" t="str">
        <v>No</v>
      </c>
      <c r="H1261" s="12" t="str">
        <v>No</v>
      </c>
      <c r="I1261" s="12">
        <v>0</v>
      </c>
      <c r="J1261" s="12" t="str">
        <v>No</v>
      </c>
      <c r="K1261" s="12" t="str">
        <v>Normal Weight</v>
      </c>
      <c r="L1261" s="12" t="str">
        <v>Diabetes</v>
      </c>
      <c r="M1261" s="12" t="str" cm="1">
        <f t="array" ref="M1261:R1261">_xlfn.XLOOKUP(B1261,'Hospitalisation Details'!A$2:A$2344,'Hospitalisation Details'!E$2:J$2344)</f>
        <v>18-Jun-1971</v>
      </c>
      <c r="N1261" s="13">
        <v>8798.59</v>
      </c>
      <c r="O1261" s="12" t="str">
        <v>tier - 2</v>
      </c>
      <c r="P1261" s="12" t="str">
        <v>tier - 1</v>
      </c>
      <c r="Q1261" s="12" t="str">
        <v>R1011</v>
      </c>
      <c r="R1261" s="12">
        <v>51</v>
      </c>
      <c r="S1261" s="12" t="str" cm="1">
        <f t="array" ref="S1261">_xlfn.IFS(R1261&lt;18,"Below 18",R1261&lt;=29,"Young Adults",R1261&lt;=44,"Adults",R1261&lt;=59,"Middle-Aged Adults",R1261&lt;=65,"Older Adults",R1261&gt;65,"Above 65")</f>
        <v>Middle-Aged Adults</v>
      </c>
    </row>
    <row r="1262" spans="2:19" ht="15.5" hidden="1" x14ac:dyDescent="0.35">
      <c r="B1262" s="11" t="s">
        <v>1110</v>
      </c>
      <c r="C1262" s="12" t="str">
        <f>VLOOKUP(B1262,'Customer Names'!A$2:D$2336,3,0)</f>
        <v xml:space="preserve">  Samalya</v>
      </c>
      <c r="D1262" s="12" cm="1">
        <f t="array" ref="D1262:L1262">_xlfn.XLOOKUP(B1262,'Medical Examinations'!A$2:A$2336,'Medical Examinations'!B$2:J$2336)</f>
        <v>25.4</v>
      </c>
      <c r="E1262" s="12">
        <v>11.96</v>
      </c>
      <c r="F1262" s="12" t="str">
        <v>No</v>
      </c>
      <c r="G1262" s="12" t="str">
        <v>No</v>
      </c>
      <c r="H1262" s="12" t="str">
        <v>No</v>
      </c>
      <c r="I1262" s="12">
        <v>0</v>
      </c>
      <c r="J1262" s="12" t="str">
        <v>No</v>
      </c>
      <c r="K1262" s="12" t="str">
        <v>Normal Weight</v>
      </c>
      <c r="L1262" s="12" t="str">
        <v>Diabetes</v>
      </c>
      <c r="M1262" s="12" t="str" cm="1">
        <f t="array" ref="M1262:R1262">_xlfn.XLOOKUP(B1262,'Hospitalisation Details'!A$2:A$2344,'Hospitalisation Details'!E$2:J$2344)</f>
        <v>23-Aug-1971</v>
      </c>
      <c r="N1262" s="13">
        <v>8782.4699999999993</v>
      </c>
      <c r="O1262" s="12" t="str">
        <v>tier - 2</v>
      </c>
      <c r="P1262" s="12" t="str">
        <v>tier - 3</v>
      </c>
      <c r="Q1262" s="12" t="str">
        <v>R1011</v>
      </c>
      <c r="R1262" s="12">
        <v>51</v>
      </c>
      <c r="S1262" s="12" t="str" cm="1">
        <f t="array" ref="S1262">_xlfn.IFS(R1262&lt;18,"Below 18",R1262&lt;=29,"Young Adults",R1262&lt;=44,"Adults",R1262&lt;=59,"Middle-Aged Adults",R1262&lt;=65,"Older Adults",R1262&gt;65,"Above 65")</f>
        <v>Middle-Aged Adults</v>
      </c>
    </row>
    <row r="1263" spans="2:19" ht="15.5" hidden="1" x14ac:dyDescent="0.35">
      <c r="B1263" s="11" t="s">
        <v>1109</v>
      </c>
      <c r="C1263" s="12" t="str">
        <f>VLOOKUP(B1263,'Customer Names'!A$2:D$2336,3,0)</f>
        <v xml:space="preserve">  Peter</v>
      </c>
      <c r="D1263" s="12" cm="1">
        <f t="array" ref="D1263:L1263">_xlfn.XLOOKUP(B1263,'Medical Examinations'!A$2:A$2336,'Medical Examinations'!B$2:J$2336)</f>
        <v>32.299999999999997</v>
      </c>
      <c r="E1263" s="12">
        <v>10.54</v>
      </c>
      <c r="F1263" s="12" t="str">
        <v>No</v>
      </c>
      <c r="G1263" s="12" t="str">
        <v>No</v>
      </c>
      <c r="H1263" s="12" t="str">
        <v>No</v>
      </c>
      <c r="I1263" s="12">
        <v>0</v>
      </c>
      <c r="J1263" s="12" t="str">
        <v>No</v>
      </c>
      <c r="K1263" s="12" t="str">
        <v>Normal Weight</v>
      </c>
      <c r="L1263" s="12" t="str">
        <v>Diabetes</v>
      </c>
      <c r="M1263" s="12" t="str" cm="1">
        <f t="array" ref="M1263:R1263">_xlfn.XLOOKUP(B1263,'Hospitalisation Details'!A$2:A$2344,'Hospitalisation Details'!E$2:J$2344)</f>
        <v>6-Sep-1974</v>
      </c>
      <c r="N1263" s="13">
        <v>8765.25</v>
      </c>
      <c r="O1263" s="12" t="str">
        <v>tier - 2</v>
      </c>
      <c r="P1263" s="12" t="str">
        <v>tier - 3</v>
      </c>
      <c r="Q1263" s="12" t="str">
        <v>R1012</v>
      </c>
      <c r="R1263" s="12">
        <v>48</v>
      </c>
      <c r="S1263" s="12" t="str" cm="1">
        <f t="array" ref="S1263">_xlfn.IFS(R1263&lt;18,"Below 18",R1263&lt;=29,"Young Adults",R1263&lt;=44,"Adults",R1263&lt;=59,"Middle-Aged Adults",R1263&lt;=65,"Older Adults",R1263&gt;65,"Above 65")</f>
        <v>Middle-Aged Adults</v>
      </c>
    </row>
    <row r="1264" spans="2:19" ht="15.5" hidden="1" x14ac:dyDescent="0.35">
      <c r="B1264" s="11" t="s">
        <v>1108</v>
      </c>
      <c r="C1264" s="12" t="str">
        <f>VLOOKUP(B1264,'Customer Names'!A$2:D$2336,3,0)</f>
        <v xml:space="preserve">  Alicia</v>
      </c>
      <c r="D1264" s="12" cm="1">
        <f t="array" ref="D1264:L1264">_xlfn.XLOOKUP(B1264,'Medical Examinations'!A$2:A$2336,'Medical Examinations'!B$2:J$2336)</f>
        <v>23.94</v>
      </c>
      <c r="E1264" s="12">
        <v>4.54</v>
      </c>
      <c r="F1264" s="12" t="str">
        <v>yes</v>
      </c>
      <c r="G1264" s="12" t="str">
        <v>No</v>
      </c>
      <c r="H1264" s="12" t="str">
        <v>Yes</v>
      </c>
      <c r="I1264" s="12">
        <v>1</v>
      </c>
      <c r="J1264" s="12" t="str">
        <v>No</v>
      </c>
      <c r="K1264" s="12" t="str">
        <v>Obesity</v>
      </c>
      <c r="L1264" s="12" t="str">
        <v>Normal</v>
      </c>
      <c r="M1264" s="12" t="str" cm="1">
        <f t="array" ref="M1264:R1264">_xlfn.XLOOKUP(B1264,'Hospitalisation Details'!A$2:A$2344,'Hospitalisation Details'!E$2:J$2344)</f>
        <v>9-Sep-1969</v>
      </c>
      <c r="N1264" s="13">
        <v>8760.1200000000008</v>
      </c>
      <c r="O1264" s="12" t="str">
        <v>tier - 2</v>
      </c>
      <c r="P1264" s="12" t="str">
        <v>tier - 1</v>
      </c>
      <c r="Q1264" s="12" t="str">
        <v>R1013</v>
      </c>
      <c r="R1264" s="12">
        <v>53</v>
      </c>
      <c r="S1264" s="12" t="str" cm="1">
        <f t="array" ref="S1264">_xlfn.IFS(R1264&lt;18,"Below 18",R1264&lt;=29,"Young Adults",R1264&lt;=44,"Adults",R1264&lt;=59,"Middle-Aged Adults",R1264&lt;=65,"Older Adults",R1264&gt;65,"Above 65")</f>
        <v>Middle-Aged Adults</v>
      </c>
    </row>
    <row r="1265" spans="2:19" ht="15.5" hidden="1" x14ac:dyDescent="0.35">
      <c r="B1265" s="11" t="s">
        <v>1107</v>
      </c>
      <c r="C1265" s="12" t="str">
        <f>VLOOKUP(B1265,'Customer Names'!A$2:D$2336,3,0)</f>
        <v xml:space="preserve">  Sarah K</v>
      </c>
      <c r="D1265" s="12" cm="1">
        <f t="array" ref="D1265:L1265">_xlfn.XLOOKUP(B1265,'Medical Examinations'!A$2:A$2336,'Medical Examinations'!B$2:J$2336)</f>
        <v>46.4</v>
      </c>
      <c r="E1265" s="12">
        <v>5.71</v>
      </c>
      <c r="F1265" s="12" t="str">
        <v>No</v>
      </c>
      <c r="G1265" s="12" t="str">
        <v>No</v>
      </c>
      <c r="H1265" s="12" t="str">
        <v>No</v>
      </c>
      <c r="I1265" s="12">
        <v>0</v>
      </c>
      <c r="J1265" s="12" t="str">
        <v>No</v>
      </c>
      <c r="K1265" s="12" t="str">
        <v>Normal Weight</v>
      </c>
      <c r="L1265" s="12" t="str">
        <v>Pre-Diabetes</v>
      </c>
      <c r="M1265" s="12" t="str" cm="1">
        <f t="array" ref="M1265:R1265">_xlfn.XLOOKUP(B1265,'Hospitalisation Details'!A$2:A$2344,'Hospitalisation Details'!E$2:J$2344)</f>
        <v>23-Aug-1999</v>
      </c>
      <c r="N1265" s="13">
        <v>8747.68</v>
      </c>
      <c r="O1265" s="12" t="str">
        <v>tier - 2</v>
      </c>
      <c r="P1265" s="12" t="str">
        <v>tier - 3</v>
      </c>
      <c r="Q1265" s="12" t="str">
        <v>R1011</v>
      </c>
      <c r="R1265" s="12">
        <v>23</v>
      </c>
      <c r="S1265" s="12" t="str" cm="1">
        <f t="array" ref="S1265">_xlfn.IFS(R1265&lt;18,"Below 18",R1265&lt;=29,"Young Adults",R1265&lt;=44,"Adults",R1265&lt;=59,"Middle-Aged Adults",R1265&lt;=65,"Older Adults",R1265&gt;65,"Above 65")</f>
        <v>Young Adults</v>
      </c>
    </row>
    <row r="1266" spans="2:19" ht="15.5" hidden="1" x14ac:dyDescent="0.35">
      <c r="B1266" s="11" t="s">
        <v>1106</v>
      </c>
      <c r="C1266" s="12" t="str">
        <f>VLOOKUP(B1266,'Customer Names'!A$2:D$2336,3,0)</f>
        <v xml:space="preserve">  Guomin</v>
      </c>
      <c r="D1266" s="12" cm="1">
        <f t="array" ref="D1266:L1266">_xlfn.XLOOKUP(B1266,'Medical Examinations'!A$2:A$2336,'Medical Examinations'!B$2:J$2336)</f>
        <v>40.375</v>
      </c>
      <c r="E1266" s="12">
        <v>6.25</v>
      </c>
      <c r="F1266" s="12" t="str">
        <v>yes</v>
      </c>
      <c r="G1266" s="12" t="str">
        <v>No</v>
      </c>
      <c r="H1266" s="12" t="str">
        <v>No</v>
      </c>
      <c r="I1266" s="12">
        <v>0</v>
      </c>
      <c r="J1266" s="12" t="str">
        <v>No</v>
      </c>
      <c r="K1266" s="12" t="str">
        <v>Obesity</v>
      </c>
      <c r="L1266" s="12" t="str">
        <v>Pre-Diabetes</v>
      </c>
      <c r="M1266" s="12" t="str" cm="1">
        <f t="array" ref="M1266:R1266">_xlfn.XLOOKUP(B1266,'Hospitalisation Details'!A$2:A$2344,'Hospitalisation Details'!E$2:J$2344)</f>
        <v>17-Jun-1976</v>
      </c>
      <c r="N1266" s="13">
        <v>8733.23</v>
      </c>
      <c r="O1266" s="12" t="str">
        <v>tier - 2</v>
      </c>
      <c r="P1266" s="12" t="str">
        <v>tier - 3</v>
      </c>
      <c r="Q1266" s="12" t="str">
        <v>R1012</v>
      </c>
      <c r="R1266" s="12">
        <v>46</v>
      </c>
      <c r="S1266" s="12" t="str" cm="1">
        <f t="array" ref="S1266">_xlfn.IFS(R1266&lt;18,"Below 18",R1266&lt;=29,"Young Adults",R1266&lt;=44,"Adults",R1266&lt;=59,"Middle-Aged Adults",R1266&lt;=65,"Older Adults",R1266&gt;65,"Above 65")</f>
        <v>Middle-Aged Adults</v>
      </c>
    </row>
    <row r="1267" spans="2:19" ht="15.5" hidden="1" x14ac:dyDescent="0.35">
      <c r="B1267" s="11" t="s">
        <v>1105</v>
      </c>
      <c r="C1267" s="12" t="str">
        <f>VLOOKUP(B1267,'Customer Names'!A$2:D$2336,3,0)</f>
        <v xml:space="preserve">  Javier</v>
      </c>
      <c r="D1267" s="12" cm="1">
        <f t="array" ref="D1267:L1267">_xlfn.XLOOKUP(B1267,'Medical Examinations'!A$2:A$2336,'Medical Examinations'!B$2:J$2336)</f>
        <v>28.7</v>
      </c>
      <c r="E1267" s="12">
        <v>9.4700000000000006</v>
      </c>
      <c r="F1267" s="12" t="str">
        <v>No</v>
      </c>
      <c r="G1267" s="12" t="str">
        <v>No</v>
      </c>
      <c r="H1267" s="12" t="str">
        <v>No</v>
      </c>
      <c r="I1267" s="12">
        <v>2</v>
      </c>
      <c r="J1267" s="12" t="str">
        <v>No</v>
      </c>
      <c r="K1267" s="12" t="str">
        <v>Overweight</v>
      </c>
      <c r="L1267" s="12" t="str">
        <v>Diabetes</v>
      </c>
      <c r="M1267" s="12" t="str" cm="1">
        <f t="array" ref="M1267:R1267">_xlfn.XLOOKUP(B1267,'Hospitalisation Details'!A$2:A$2344,'Hospitalisation Details'!E$2:J$2344)</f>
        <v>25-Jun-1973</v>
      </c>
      <c r="N1267" s="13">
        <v>8703.4599999999991</v>
      </c>
      <c r="O1267" s="12" t="str">
        <v>tier - 3</v>
      </c>
      <c r="P1267" s="12" t="str">
        <v>tier - 3</v>
      </c>
      <c r="Q1267" s="12" t="str">
        <v>R1011</v>
      </c>
      <c r="R1267" s="12">
        <v>49</v>
      </c>
      <c r="S1267" s="12" t="str" cm="1">
        <f t="array" ref="S1267">_xlfn.IFS(R1267&lt;18,"Below 18",R1267&lt;=29,"Young Adults",R1267&lt;=44,"Adults",R1267&lt;=59,"Middle-Aged Adults",R1267&lt;=65,"Older Adults",R1267&gt;65,"Above 65")</f>
        <v>Middle-Aged Adults</v>
      </c>
    </row>
    <row r="1268" spans="2:19" ht="15.5" hidden="1" x14ac:dyDescent="0.35">
      <c r="B1268" s="11" t="s">
        <v>1104</v>
      </c>
      <c r="C1268" s="12" t="str">
        <f>VLOOKUP(B1268,'Customer Names'!A$2:D$2336,3,0)</f>
        <v xml:space="preserve">  Matt</v>
      </c>
      <c r="D1268" s="12" cm="1">
        <f t="array" ref="D1268:L1268">_xlfn.XLOOKUP(B1268,'Medical Examinations'!A$2:A$2336,'Medical Examinations'!B$2:J$2336)</f>
        <v>26.63</v>
      </c>
      <c r="E1268" s="12">
        <v>5.7</v>
      </c>
      <c r="F1268" s="12" t="str">
        <v>No</v>
      </c>
      <c r="G1268" s="12" t="str">
        <v>No</v>
      </c>
      <c r="H1268" s="12" t="str">
        <v>No</v>
      </c>
      <c r="I1268" s="12">
        <v>0</v>
      </c>
      <c r="J1268" s="12" t="str">
        <v>No</v>
      </c>
      <c r="K1268" s="12" t="str">
        <v>Obesity</v>
      </c>
      <c r="L1268" s="12" t="str">
        <v>Pre-Diabetes</v>
      </c>
      <c r="M1268" s="12" t="str" cm="1">
        <f t="array" ref="M1268:R1268">_xlfn.XLOOKUP(B1268,'Hospitalisation Details'!A$2:A$2344,'Hospitalisation Details'!E$2:J$2344)</f>
        <v>28-Oct-1980</v>
      </c>
      <c r="N1268" s="13">
        <v>8701.84</v>
      </c>
      <c r="O1268" s="12" t="str">
        <v>tier - 2</v>
      </c>
      <c r="P1268" s="12" t="str">
        <v>tier - 3</v>
      </c>
      <c r="Q1268" s="12" t="str">
        <v>R1021</v>
      </c>
      <c r="R1268" s="12">
        <v>42</v>
      </c>
      <c r="S1268" s="12" t="str" cm="1">
        <f t="array" ref="S1268">_xlfn.IFS(R1268&lt;18,"Below 18",R1268&lt;=29,"Young Adults",R1268&lt;=44,"Adults",R1268&lt;=59,"Middle-Aged Adults",R1268&lt;=65,"Older Adults",R1268&gt;65,"Above 65")</f>
        <v>Adults</v>
      </c>
    </row>
    <row r="1269" spans="2:19" ht="15.5" hidden="1" x14ac:dyDescent="0.35">
      <c r="B1269" s="11" t="s">
        <v>1103</v>
      </c>
      <c r="C1269" s="12" t="str">
        <f>VLOOKUP(B1269,'Customer Names'!A$2:D$2336,3,0)</f>
        <v xml:space="preserve">  Thomas S</v>
      </c>
      <c r="D1269" s="12" cm="1">
        <f t="array" ref="D1269:L1269">_xlfn.XLOOKUP(B1269,'Medical Examinations'!A$2:A$2336,'Medical Examinations'!B$2:J$2336)</f>
        <v>22.515000000000001</v>
      </c>
      <c r="E1269" s="12">
        <v>11.18</v>
      </c>
      <c r="F1269" s="12" t="str">
        <v>No</v>
      </c>
      <c r="G1269" s="12" t="str">
        <v>No</v>
      </c>
      <c r="H1269" s="12" t="str">
        <v>No</v>
      </c>
      <c r="I1269" s="12">
        <v>2</v>
      </c>
      <c r="J1269" s="12" t="str">
        <v>No</v>
      </c>
      <c r="K1269" s="12" t="str">
        <v>Normal Weight</v>
      </c>
      <c r="L1269" s="12" t="str">
        <v>Diabetes</v>
      </c>
      <c r="M1269" s="12" t="str" cm="1">
        <f t="array" ref="M1269:R1269">_xlfn.XLOOKUP(B1269,'Hospitalisation Details'!A$2:A$2344,'Hospitalisation Details'!E$2:J$2344)</f>
        <v>11-Oct-1973</v>
      </c>
      <c r="N1269" s="13">
        <v>8688.86</v>
      </c>
      <c r="O1269" s="12" t="str">
        <v>tier - 2</v>
      </c>
      <c r="P1269" s="12" t="str">
        <v>tier - 1</v>
      </c>
      <c r="Q1269" s="12" t="str">
        <v>R1017</v>
      </c>
      <c r="R1269" s="12">
        <v>49</v>
      </c>
      <c r="S1269" s="12" t="str" cm="1">
        <f t="array" ref="S1269">_xlfn.IFS(R1269&lt;18,"Below 18",R1269&lt;=29,"Young Adults",R1269&lt;=44,"Adults",R1269&lt;=59,"Middle-Aged Adults",R1269&lt;=65,"Older Adults",R1269&gt;65,"Above 65")</f>
        <v>Middle-Aged Adults</v>
      </c>
    </row>
    <row r="1270" spans="2:19" ht="15.5" hidden="1" x14ac:dyDescent="0.35">
      <c r="B1270" s="11" t="s">
        <v>1102</v>
      </c>
      <c r="C1270" s="12" t="str">
        <f>VLOOKUP(B1270,'Customer Names'!A$2:D$2336,3,0)</f>
        <v xml:space="preserve">  Martha Patricia</v>
      </c>
      <c r="D1270" s="12" cm="1">
        <f t="array" ref="D1270:L1270">_xlfn.XLOOKUP(B1270,'Medical Examinations'!A$2:A$2336,'Medical Examinations'!B$2:J$2336)</f>
        <v>36.575000000000003</v>
      </c>
      <c r="E1270" s="12">
        <v>10.98</v>
      </c>
      <c r="F1270" s="12" t="str">
        <v>No</v>
      </c>
      <c r="G1270" s="12" t="str">
        <v>No</v>
      </c>
      <c r="H1270" s="12" t="str">
        <v>No</v>
      </c>
      <c r="I1270" s="12">
        <v>0</v>
      </c>
      <c r="J1270" s="12" t="str">
        <v>No</v>
      </c>
      <c r="K1270" s="12" t="str">
        <v>Overweight</v>
      </c>
      <c r="L1270" s="12" t="str">
        <v>Diabetes</v>
      </c>
      <c r="M1270" s="12" t="str" cm="1">
        <f t="array" ref="M1270:R1270">_xlfn.XLOOKUP(B1270,'Hospitalisation Details'!A$2:A$2344,'Hospitalisation Details'!E$2:J$2344)</f>
        <v>16-Aug-1974</v>
      </c>
      <c r="N1270" s="13">
        <v>8671.19</v>
      </c>
      <c r="O1270" s="12" t="str">
        <v>tier - 2</v>
      </c>
      <c r="P1270" s="12" t="str">
        <v>tier - 1</v>
      </c>
      <c r="Q1270" s="12" t="str">
        <v>R1012</v>
      </c>
      <c r="R1270" s="12">
        <v>48</v>
      </c>
      <c r="S1270" s="12" t="str" cm="1">
        <f t="array" ref="S1270">_xlfn.IFS(R1270&lt;18,"Below 18",R1270&lt;=29,"Young Adults",R1270&lt;=44,"Adults",R1270&lt;=59,"Middle-Aged Adults",R1270&lt;=65,"Older Adults",R1270&gt;65,"Above 65")</f>
        <v>Middle-Aged Adults</v>
      </c>
    </row>
    <row r="1271" spans="2:19" ht="15.5" hidden="1" x14ac:dyDescent="0.35">
      <c r="B1271" s="11" t="s">
        <v>1101</v>
      </c>
      <c r="C1271" s="12" t="str">
        <f>VLOOKUP(B1271,'Customer Names'!A$2:D$2336,3,0)</f>
        <v xml:space="preserve">  Alicia</v>
      </c>
      <c r="D1271" s="12" cm="1">
        <f t="array" ref="D1271:L1271">_xlfn.XLOOKUP(B1271,'Medical Examinations'!A$2:A$2336,'Medical Examinations'!B$2:J$2336)</f>
        <v>23.66</v>
      </c>
      <c r="E1271" s="12">
        <v>5.1100000000000003</v>
      </c>
      <c r="F1271" s="12" t="str">
        <v>yes</v>
      </c>
      <c r="G1271" s="12" t="str">
        <v>No</v>
      </c>
      <c r="H1271" s="12" t="str">
        <v>Yes</v>
      </c>
      <c r="I1271" s="12">
        <v>1</v>
      </c>
      <c r="J1271" s="12" t="str">
        <v>No</v>
      </c>
      <c r="K1271" s="12" t="str">
        <v>Obesity</v>
      </c>
      <c r="L1271" s="12" t="str">
        <v>Normal</v>
      </c>
      <c r="M1271" s="12" t="str" cm="1">
        <f t="array" ref="M1271:R1271">_xlfn.XLOOKUP(B1271,'Hospitalisation Details'!A$2:A$2344,'Hospitalisation Details'!E$2:J$2344)</f>
        <v>10-Aug-1969</v>
      </c>
      <c r="N1271" s="13">
        <v>8665.14</v>
      </c>
      <c r="O1271" s="12" t="str">
        <v>tier - 2</v>
      </c>
      <c r="P1271" s="12" t="str">
        <v>tier - 3</v>
      </c>
      <c r="Q1271" s="12" t="str">
        <v>R1013</v>
      </c>
      <c r="R1271" s="12">
        <v>53</v>
      </c>
      <c r="S1271" s="12" t="str" cm="1">
        <f t="array" ref="S1271">_xlfn.IFS(R1271&lt;18,"Below 18",R1271&lt;=29,"Young Adults",R1271&lt;=44,"Adults",R1271&lt;=59,"Middle-Aged Adults",R1271&lt;=65,"Older Adults",R1271&gt;65,"Above 65")</f>
        <v>Middle-Aged Adults</v>
      </c>
    </row>
    <row r="1272" spans="2:19" ht="15.5" hidden="1" x14ac:dyDescent="0.35">
      <c r="B1272" s="11" t="s">
        <v>1100</v>
      </c>
      <c r="C1272" s="12" t="str">
        <f>VLOOKUP(B1272,'Customer Names'!A$2:D$2336,3,0)</f>
        <v xml:space="preserve">  Jennifer V</v>
      </c>
      <c r="D1272" s="12" cm="1">
        <f t="array" ref="D1272:L1272">_xlfn.XLOOKUP(B1272,'Medical Examinations'!A$2:A$2336,'Medical Examinations'!B$2:J$2336)</f>
        <v>18.62</v>
      </c>
      <c r="E1272" s="12">
        <v>10.24</v>
      </c>
      <c r="F1272" s="12" t="str">
        <v>No</v>
      </c>
      <c r="G1272" s="12" t="str">
        <v>No</v>
      </c>
      <c r="H1272" s="12" t="str">
        <v>No</v>
      </c>
      <c r="I1272" s="12">
        <v>0</v>
      </c>
      <c r="J1272" s="12" t="str">
        <v>No</v>
      </c>
      <c r="K1272" s="12" t="str">
        <v>Normal Weight</v>
      </c>
      <c r="L1272" s="12" t="str">
        <v>Diabetes</v>
      </c>
      <c r="M1272" s="12" t="str" cm="1">
        <f t="array" ref="M1272:R1272">_xlfn.XLOOKUP(B1272,'Hospitalisation Details'!A$2:A$2344,'Hospitalisation Details'!E$2:J$2344)</f>
        <v>21-Oct-1965</v>
      </c>
      <c r="N1272" s="13">
        <v>8665.09</v>
      </c>
      <c r="O1272" s="12" t="str">
        <v>tier - 3</v>
      </c>
      <c r="P1272" s="12" t="str">
        <v>tier - 2</v>
      </c>
      <c r="Q1272" s="12" t="str">
        <v>R1012</v>
      </c>
      <c r="R1272" s="12">
        <v>57</v>
      </c>
      <c r="S1272" s="12" t="str" cm="1">
        <f t="array" ref="S1272">_xlfn.IFS(R1272&lt;18,"Below 18",R1272&lt;=29,"Young Adults",R1272&lt;=44,"Adults",R1272&lt;=59,"Middle-Aged Adults",R1272&lt;=65,"Older Adults",R1272&gt;65,"Above 65")</f>
        <v>Middle-Aged Adults</v>
      </c>
    </row>
    <row r="1273" spans="2:19" ht="15.5" hidden="1" x14ac:dyDescent="0.35">
      <c r="B1273" s="11" t="s">
        <v>1099</v>
      </c>
      <c r="C1273" s="12" t="str">
        <f>VLOOKUP(B1273,'Customer Names'!A$2:D$2336,3,0)</f>
        <v xml:space="preserve">  Michael W</v>
      </c>
      <c r="D1273" s="12" cm="1">
        <f t="array" ref="D1273:L1273">_xlfn.XLOOKUP(B1273,'Medical Examinations'!A$2:A$2336,'Medical Examinations'!B$2:J$2336)</f>
        <v>19.190000000000001</v>
      </c>
      <c r="E1273" s="12">
        <v>7.71</v>
      </c>
      <c r="F1273" s="12" t="str">
        <v>yes</v>
      </c>
      <c r="G1273" s="12" t="str">
        <v>No</v>
      </c>
      <c r="H1273" s="12" t="str">
        <v>No</v>
      </c>
      <c r="I1273" s="12">
        <v>1</v>
      </c>
      <c r="J1273" s="12" t="str">
        <v>No</v>
      </c>
      <c r="K1273" s="12" t="str">
        <v>Obesity</v>
      </c>
      <c r="L1273" s="12" t="str">
        <v>Diabetes</v>
      </c>
      <c r="M1273" s="12" t="str" cm="1">
        <f t="array" ref="M1273:R1273">_xlfn.XLOOKUP(B1273,'Hospitalisation Details'!A$2:A$2344,'Hospitalisation Details'!E$2:J$2344)</f>
        <v>3-Aug-1975</v>
      </c>
      <c r="N1273" s="13">
        <v>8627.5400000000009</v>
      </c>
      <c r="O1273" s="12" t="str">
        <v>tier - 2</v>
      </c>
      <c r="P1273" s="12" t="str">
        <v>tier - 2</v>
      </c>
      <c r="Q1273" s="12" t="str">
        <v>R1017</v>
      </c>
      <c r="R1273" s="12">
        <v>47</v>
      </c>
      <c r="S1273" s="12" t="str" cm="1">
        <f t="array" ref="S1273">_xlfn.IFS(R1273&lt;18,"Below 18",R1273&lt;=29,"Young Adults",R1273&lt;=44,"Adults",R1273&lt;=59,"Middle-Aged Adults",R1273&lt;=65,"Older Adults",R1273&gt;65,"Above 65")</f>
        <v>Middle-Aged Adults</v>
      </c>
    </row>
    <row r="1274" spans="2:19" ht="15.5" hidden="1" x14ac:dyDescent="0.35">
      <c r="B1274" s="11" t="s">
        <v>1098</v>
      </c>
      <c r="C1274" s="12" t="str">
        <f>VLOOKUP(B1274,'Customer Names'!A$2:D$2336,3,0)</f>
        <v xml:space="preserve">  Eddie C</v>
      </c>
      <c r="D1274" s="12" cm="1">
        <f t="array" ref="D1274:L1274">_xlfn.XLOOKUP(B1274,'Medical Examinations'!A$2:A$2336,'Medical Examinations'!B$2:J$2336)</f>
        <v>27.5</v>
      </c>
      <c r="E1274" s="12">
        <v>6.03</v>
      </c>
      <c r="F1274" s="12" t="str">
        <v>No</v>
      </c>
      <c r="G1274" s="12" t="str">
        <v>No</v>
      </c>
      <c r="H1274" s="12" t="str">
        <v>No</v>
      </c>
      <c r="I1274" s="12">
        <v>0</v>
      </c>
      <c r="J1274" s="12" t="str">
        <v>No</v>
      </c>
      <c r="K1274" s="12" t="str">
        <v>Obesity</v>
      </c>
      <c r="L1274" s="12" t="str">
        <v>Pre-Diabetes</v>
      </c>
      <c r="M1274" s="12" t="str" cm="1">
        <f t="array" ref="M1274:R1274">_xlfn.XLOOKUP(B1274,'Hospitalisation Details'!A$2:A$2344,'Hospitalisation Details'!E$2:J$2344)</f>
        <v>2-Sep-1977</v>
      </c>
      <c r="N1274" s="13">
        <v>8615.2999999999993</v>
      </c>
      <c r="O1274" s="12" t="str">
        <v>tier - 2</v>
      </c>
      <c r="P1274" s="12" t="str">
        <v>tier - 3</v>
      </c>
      <c r="Q1274" s="12" t="str">
        <v>R1011</v>
      </c>
      <c r="R1274" s="12">
        <v>45</v>
      </c>
      <c r="S1274" s="12" t="str" cm="1">
        <f t="array" ref="S1274">_xlfn.IFS(R1274&lt;18,"Below 18",R1274&lt;=29,"Young Adults",R1274&lt;=44,"Adults",R1274&lt;=59,"Middle-Aged Adults",R1274&lt;=65,"Older Adults",R1274&gt;65,"Above 65")</f>
        <v>Middle-Aged Adults</v>
      </c>
    </row>
    <row r="1275" spans="2:19" ht="15.5" hidden="1" x14ac:dyDescent="0.35">
      <c r="B1275" s="11" t="s">
        <v>1097</v>
      </c>
      <c r="C1275" s="12" t="str">
        <f>VLOOKUP(B1275,'Customer Names'!A$2:D$2336,3,0)</f>
        <v xml:space="preserve">  Maxime M</v>
      </c>
      <c r="D1275" s="12" cm="1">
        <f t="array" ref="D1275:L1275">_xlfn.XLOOKUP(B1275,'Medical Examinations'!A$2:A$2336,'Medical Examinations'!B$2:J$2336)</f>
        <v>27.36</v>
      </c>
      <c r="E1275" s="12">
        <v>5.96</v>
      </c>
      <c r="F1275" s="12" t="str">
        <v>No</v>
      </c>
      <c r="G1275" s="12" t="str">
        <v>No</v>
      </c>
      <c r="H1275" s="12" t="str">
        <v>Yes</v>
      </c>
      <c r="I1275" s="12">
        <v>1</v>
      </c>
      <c r="J1275" s="12" t="str">
        <v>No</v>
      </c>
      <c r="K1275" s="12" t="str">
        <v>Overweight</v>
      </c>
      <c r="L1275" s="12" t="str">
        <v>Pre-Diabetes</v>
      </c>
      <c r="M1275" s="12" t="str" cm="1">
        <f t="array" ref="M1275:R1275">_xlfn.XLOOKUP(B1275,'Hospitalisation Details'!A$2:A$2344,'Hospitalisation Details'!E$2:J$2344)</f>
        <v>17-Jul-1979</v>
      </c>
      <c r="N1275" s="13">
        <v>8606.2199999999993</v>
      </c>
      <c r="O1275" s="12" t="str">
        <v>tier - 1</v>
      </c>
      <c r="P1275" s="12" t="str">
        <v>tier - 2</v>
      </c>
      <c r="Q1275" s="12" t="str">
        <v>R1014</v>
      </c>
      <c r="R1275" s="12">
        <v>43</v>
      </c>
      <c r="S1275" s="12" t="str" cm="1">
        <f t="array" ref="S1275">_xlfn.IFS(R1275&lt;18,"Below 18",R1275&lt;=29,"Young Adults",R1275&lt;=44,"Adults",R1275&lt;=59,"Middle-Aged Adults",R1275&lt;=65,"Older Adults",R1275&gt;65,"Above 65")</f>
        <v>Adults</v>
      </c>
    </row>
    <row r="1276" spans="2:19" ht="15.5" hidden="1" x14ac:dyDescent="0.35">
      <c r="B1276" s="11" t="s">
        <v>1096</v>
      </c>
      <c r="C1276" s="12" t="str">
        <f>VLOOKUP(B1276,'Customer Names'!A$2:D$2336,3,0)</f>
        <v xml:space="preserve">  Mark D</v>
      </c>
      <c r="D1276" s="12" cm="1">
        <f t="array" ref="D1276:L1276">_xlfn.XLOOKUP(B1276,'Medical Examinations'!A$2:A$2336,'Medical Examinations'!B$2:J$2336)</f>
        <v>20.350000000000001</v>
      </c>
      <c r="E1276" s="12">
        <v>4.16</v>
      </c>
      <c r="F1276" s="12" t="str">
        <v>No</v>
      </c>
      <c r="G1276" s="12" t="str">
        <v>No</v>
      </c>
      <c r="H1276" s="12" t="str">
        <v>No</v>
      </c>
      <c r="I1276" s="12">
        <v>0</v>
      </c>
      <c r="J1276" s="12" t="str">
        <v>No</v>
      </c>
      <c r="K1276" s="12" t="str">
        <v>Normal Weight</v>
      </c>
      <c r="L1276" s="12" t="str">
        <v>Normal</v>
      </c>
      <c r="M1276" s="12" t="str" cm="1">
        <f t="array" ref="M1276:R1276">_xlfn.XLOOKUP(B1276,'Hospitalisation Details'!A$2:A$2344,'Hospitalisation Details'!E$2:J$2344)</f>
        <v>15-Oct-1977</v>
      </c>
      <c r="N1276" s="13">
        <v>8605.36</v>
      </c>
      <c r="O1276" s="12" t="str">
        <v>tier - 2</v>
      </c>
      <c r="P1276" s="12" t="str">
        <v>tier - 2</v>
      </c>
      <c r="Q1276" s="12" t="str">
        <v>R1013</v>
      </c>
      <c r="R1276" s="12">
        <v>45</v>
      </c>
      <c r="S1276" s="12" t="str" cm="1">
        <f t="array" ref="S1276">_xlfn.IFS(R1276&lt;18,"Below 18",R1276&lt;=29,"Young Adults",R1276&lt;=44,"Adults",R1276&lt;=59,"Middle-Aged Adults",R1276&lt;=65,"Older Adults",R1276&gt;65,"Above 65")</f>
        <v>Middle-Aged Adults</v>
      </c>
    </row>
    <row r="1277" spans="2:19" ht="15.5" hidden="1" x14ac:dyDescent="0.35">
      <c r="B1277" s="11" t="s">
        <v>1095</v>
      </c>
      <c r="C1277" s="12" t="str">
        <f>VLOOKUP(B1277,'Customer Names'!A$2:D$2336,3,0)</f>
        <v xml:space="preserve">  Adam</v>
      </c>
      <c r="D1277" s="12" cm="1">
        <f t="array" ref="D1277:L1277">_xlfn.XLOOKUP(B1277,'Medical Examinations'!A$2:A$2336,'Medical Examinations'!B$2:J$2336)</f>
        <v>24.035</v>
      </c>
      <c r="E1277" s="12">
        <v>6.11</v>
      </c>
      <c r="F1277" s="12" t="str">
        <v>No</v>
      </c>
      <c r="G1277" s="12" t="str">
        <v>No</v>
      </c>
      <c r="H1277" s="12" t="str">
        <v>No</v>
      </c>
      <c r="I1277" s="12">
        <v>0</v>
      </c>
      <c r="J1277" s="12" t="str">
        <v>No</v>
      </c>
      <c r="K1277" s="12" t="str">
        <v>Underweight</v>
      </c>
      <c r="L1277" s="12" t="str">
        <v>Pre-Diabetes</v>
      </c>
      <c r="M1277" s="12" t="str" cm="1">
        <f t="array" ref="M1277:R1277">_xlfn.XLOOKUP(B1277,'Hospitalisation Details'!A$2:A$2344,'Hospitalisation Details'!E$2:J$2344)</f>
        <v>12-Nov-1977</v>
      </c>
      <c r="N1277" s="13">
        <v>8604.48</v>
      </c>
      <c r="O1277" s="12" t="str">
        <v>tier - 3</v>
      </c>
      <c r="P1277" s="12" t="str">
        <v>tier - 2</v>
      </c>
      <c r="Q1277" s="12" t="str">
        <v>R1016</v>
      </c>
      <c r="R1277" s="12">
        <v>45</v>
      </c>
      <c r="S1277" s="12" t="str" cm="1">
        <f t="array" ref="S1277">_xlfn.IFS(R1277&lt;18,"Below 18",R1277&lt;=29,"Young Adults",R1277&lt;=44,"Adults",R1277&lt;=59,"Middle-Aged Adults",R1277&lt;=65,"Older Adults",R1277&gt;65,"Above 65")</f>
        <v>Middle-Aged Adults</v>
      </c>
    </row>
    <row r="1278" spans="2:19" ht="15.5" hidden="1" x14ac:dyDescent="0.35">
      <c r="B1278" s="11" t="s">
        <v>1094</v>
      </c>
      <c r="C1278" s="12" t="str">
        <f>VLOOKUP(B1278,'Customer Names'!A$2:D$2336,3,0)</f>
        <v xml:space="preserve">  Justin M</v>
      </c>
      <c r="D1278" s="12" cm="1">
        <f t="array" ref="D1278:L1278">_xlfn.XLOOKUP(B1278,'Medical Examinations'!A$2:A$2336,'Medical Examinations'!B$2:J$2336)</f>
        <v>23.56</v>
      </c>
      <c r="E1278" s="12">
        <v>5.97</v>
      </c>
      <c r="F1278" s="12" t="str">
        <v>No</v>
      </c>
      <c r="G1278" s="12" t="str">
        <v>No</v>
      </c>
      <c r="H1278" s="12" t="str">
        <v>No</v>
      </c>
      <c r="I1278" s="12">
        <v>0</v>
      </c>
      <c r="J1278" s="12" t="str">
        <v>No</v>
      </c>
      <c r="K1278" s="12" t="str">
        <v>Normal Weight</v>
      </c>
      <c r="L1278" s="12" t="str">
        <v>Pre-Diabetes</v>
      </c>
      <c r="M1278" s="12" t="str" cm="1">
        <f t="array" ref="M1278:R1278">_xlfn.XLOOKUP(B1278,'Hospitalisation Details'!A$2:A$2344,'Hospitalisation Details'!E$2:J$2344)</f>
        <v>24-Sep-1977</v>
      </c>
      <c r="N1278" s="13">
        <v>8603.82</v>
      </c>
      <c r="O1278" s="12" t="str">
        <v>tier - 2</v>
      </c>
      <c r="P1278" s="12" t="str">
        <v>tier - 1</v>
      </c>
      <c r="Q1278" s="12" t="str">
        <v>R1019</v>
      </c>
      <c r="R1278" s="12">
        <v>45</v>
      </c>
      <c r="S1278" s="12" t="str" cm="1">
        <f t="array" ref="S1278">_xlfn.IFS(R1278&lt;18,"Below 18",R1278&lt;=29,"Young Adults",R1278&lt;=44,"Adults",R1278&lt;=59,"Middle-Aged Adults",R1278&lt;=65,"Older Adults",R1278&gt;65,"Above 65")</f>
        <v>Middle-Aged Adults</v>
      </c>
    </row>
    <row r="1279" spans="2:19" ht="15.5" hidden="1" x14ac:dyDescent="0.35">
      <c r="B1279" s="11" t="s">
        <v>1093</v>
      </c>
      <c r="C1279" s="12" t="str">
        <f>VLOOKUP(B1279,'Customer Names'!A$2:D$2336,3,0)</f>
        <v xml:space="preserve">  Svetlana V</v>
      </c>
      <c r="D1279" s="12" cm="1">
        <f t="array" ref="D1279:L1279">_xlfn.XLOOKUP(B1279,'Medical Examinations'!A$2:A$2336,'Medical Examinations'!B$2:J$2336)</f>
        <v>27.17</v>
      </c>
      <c r="E1279" s="12">
        <v>10.81</v>
      </c>
      <c r="F1279" s="12" t="str">
        <v>No</v>
      </c>
      <c r="G1279" s="12" t="str">
        <v>No</v>
      </c>
      <c r="H1279" s="12" t="str">
        <v>No</v>
      </c>
      <c r="I1279" s="12">
        <v>2</v>
      </c>
      <c r="J1279" s="12" t="str">
        <v>No</v>
      </c>
      <c r="K1279" s="12" t="str">
        <v>Overweight</v>
      </c>
      <c r="L1279" s="12" t="str">
        <v>Diabetes</v>
      </c>
      <c r="M1279" s="12" t="str" cm="1">
        <f t="array" ref="M1279:R1279">_xlfn.XLOOKUP(B1279,'Hospitalisation Details'!A$2:A$2344,'Hospitalisation Details'!E$2:J$2344)</f>
        <v>11-Jul-1973</v>
      </c>
      <c r="N1279" s="13">
        <v>8601.33</v>
      </c>
      <c r="O1279" s="12" t="str">
        <v>tier - 2</v>
      </c>
      <c r="P1279" s="12" t="str">
        <v>tier - 1</v>
      </c>
      <c r="Q1279" s="12" t="str">
        <v>R1013</v>
      </c>
      <c r="R1279" s="12">
        <v>49</v>
      </c>
      <c r="S1279" s="12" t="str" cm="1">
        <f t="array" ref="S1279">_xlfn.IFS(R1279&lt;18,"Below 18",R1279&lt;=29,"Young Adults",R1279&lt;=44,"Adults",R1279&lt;=59,"Middle-Aged Adults",R1279&lt;=65,"Older Adults",R1279&gt;65,"Above 65")</f>
        <v>Middle-Aged Adults</v>
      </c>
    </row>
    <row r="1280" spans="2:19" ht="15.5" hidden="1" x14ac:dyDescent="0.35">
      <c r="B1280" s="11" t="s">
        <v>1092</v>
      </c>
      <c r="C1280" s="12" t="str">
        <f>VLOOKUP(B1280,'Customer Names'!A$2:D$2336,3,0)</f>
        <v xml:space="preserve">  Jana L</v>
      </c>
      <c r="D1280" s="12" cm="1">
        <f t="array" ref="D1280:L1280">_xlfn.XLOOKUP(B1280,'Medical Examinations'!A$2:A$2336,'Medical Examinations'!B$2:J$2336)</f>
        <v>34.32</v>
      </c>
      <c r="E1280" s="12">
        <v>5.7</v>
      </c>
      <c r="F1280" s="12" t="str">
        <v>yes</v>
      </c>
      <c r="G1280" s="12" t="str">
        <v>No</v>
      </c>
      <c r="H1280" s="12" t="str">
        <v>Yes</v>
      </c>
      <c r="I1280" s="12">
        <v>1</v>
      </c>
      <c r="J1280" s="12" t="str">
        <v>No</v>
      </c>
      <c r="K1280" s="12" t="str">
        <v>Overweight</v>
      </c>
      <c r="L1280" s="12" t="str">
        <v>Pre-Diabetes</v>
      </c>
      <c r="M1280" s="12" t="str" cm="1">
        <f t="array" ref="M1280:R1280">_xlfn.XLOOKUP(B1280,'Hospitalisation Details'!A$2:A$2344,'Hospitalisation Details'!E$2:J$2344)</f>
        <v>25-Jul-1983</v>
      </c>
      <c r="N1280" s="13">
        <v>8596.83</v>
      </c>
      <c r="O1280" s="12" t="str">
        <v>tier - 2</v>
      </c>
      <c r="P1280" s="12" t="str">
        <v>tier - 3</v>
      </c>
      <c r="Q1280" s="12" t="str">
        <v>R1013</v>
      </c>
      <c r="R1280" s="12">
        <v>39</v>
      </c>
      <c r="S1280" s="12" t="str" cm="1">
        <f t="array" ref="S1280">_xlfn.IFS(R1280&lt;18,"Below 18",R1280&lt;=29,"Young Adults",R1280&lt;=44,"Adults",R1280&lt;=59,"Middle-Aged Adults",R1280&lt;=65,"Older Adults",R1280&gt;65,"Above 65")</f>
        <v>Adults</v>
      </c>
    </row>
    <row r="1281" spans="2:19" ht="15.5" hidden="1" x14ac:dyDescent="0.35">
      <c r="B1281" s="11" t="s">
        <v>1091</v>
      </c>
      <c r="C1281" s="12" t="str">
        <f>VLOOKUP(B1281,'Customer Names'!A$2:D$2336,3,0)</f>
        <v xml:space="preserve">  Laura</v>
      </c>
      <c r="D1281" s="12" cm="1">
        <f t="array" ref="D1281:L1281">_xlfn.XLOOKUP(B1281,'Medical Examinations'!A$2:A$2336,'Medical Examinations'!B$2:J$2336)</f>
        <v>23.87</v>
      </c>
      <c r="E1281" s="12">
        <v>4.7699999999999996</v>
      </c>
      <c r="F1281" s="12" t="str">
        <v>yes</v>
      </c>
      <c r="G1281" s="12" t="str">
        <v>No</v>
      </c>
      <c r="H1281" s="12" t="str">
        <v>Yes</v>
      </c>
      <c r="I1281" s="12">
        <v>1</v>
      </c>
      <c r="J1281" s="12" t="str">
        <v>No</v>
      </c>
      <c r="K1281" s="12" t="str">
        <v>Underweight</v>
      </c>
      <c r="L1281" s="12" t="str">
        <v>Normal</v>
      </c>
      <c r="M1281" s="12" t="str" cm="1">
        <f t="array" ref="M1281:R1281">_xlfn.XLOOKUP(B1281,'Hospitalisation Details'!A$2:A$2344,'Hospitalisation Details'!E$2:J$2344)</f>
        <v>30-Dec-1983</v>
      </c>
      <c r="N1281" s="13">
        <v>8582.2999999999993</v>
      </c>
      <c r="O1281" s="12" t="str">
        <v>tier - 2</v>
      </c>
      <c r="P1281" s="12" t="str">
        <v>tier - 1</v>
      </c>
      <c r="Q1281" s="12" t="str">
        <v>R1013</v>
      </c>
      <c r="R1281" s="12">
        <v>39</v>
      </c>
      <c r="S1281" s="12" t="str" cm="1">
        <f t="array" ref="S1281">_xlfn.IFS(R1281&lt;18,"Below 18",R1281&lt;=29,"Young Adults",R1281&lt;=44,"Adults",R1281&lt;=59,"Middle-Aged Adults",R1281&lt;=65,"Older Adults",R1281&gt;65,"Above 65")</f>
        <v>Adults</v>
      </c>
    </row>
    <row r="1282" spans="2:19" ht="15.5" hidden="1" x14ac:dyDescent="0.35">
      <c r="B1282" s="11" t="s">
        <v>1090</v>
      </c>
      <c r="C1282" s="12" t="str">
        <f>VLOOKUP(B1282,'Customer Names'!A$2:D$2336,3,0)</f>
        <v xml:space="preserve">  Torrey C III</v>
      </c>
      <c r="D1282" s="12" cm="1">
        <f t="array" ref="D1282:L1282">_xlfn.XLOOKUP(B1282,'Medical Examinations'!A$2:A$2336,'Medical Examinations'!B$2:J$2336)</f>
        <v>30.15</v>
      </c>
      <c r="E1282" s="12">
        <v>4.25</v>
      </c>
      <c r="F1282" s="12" t="str">
        <v>No</v>
      </c>
      <c r="G1282" s="12" t="str">
        <v>No</v>
      </c>
      <c r="H1282" s="12" t="str">
        <v>No</v>
      </c>
      <c r="I1282" s="12">
        <v>1</v>
      </c>
      <c r="J1282" s="12" t="str">
        <v>No</v>
      </c>
      <c r="K1282" s="12" t="str">
        <v>Normal Weight</v>
      </c>
      <c r="L1282" s="12" t="str">
        <v>Normal</v>
      </c>
      <c r="M1282" s="12" t="str" cm="1">
        <f t="array" ref="M1282:R1282">_xlfn.XLOOKUP(B1282,'Hospitalisation Details'!A$2:A$2344,'Hospitalisation Details'!E$2:J$2344)</f>
        <v>11-Nov-1987</v>
      </c>
      <c r="N1282" s="13">
        <v>8573.2999999999993</v>
      </c>
      <c r="O1282" s="12" t="str">
        <v>tier - 2</v>
      </c>
      <c r="P1282" s="12" t="str">
        <v>tier - 2</v>
      </c>
      <c r="Q1282" s="12" t="str">
        <v>R1021</v>
      </c>
      <c r="R1282" s="12">
        <v>35</v>
      </c>
      <c r="S1282" s="12" t="str" cm="1">
        <f t="array" ref="S1282">_xlfn.IFS(R1282&lt;18,"Below 18",R1282&lt;=29,"Young Adults",R1282&lt;=44,"Adults",R1282&lt;=59,"Middle-Aged Adults",R1282&lt;=65,"Older Adults",R1282&gt;65,"Above 65")</f>
        <v>Adults</v>
      </c>
    </row>
    <row r="1283" spans="2:19" ht="15.5" hidden="1" x14ac:dyDescent="0.35">
      <c r="B1283" s="11" t="s">
        <v>1089</v>
      </c>
      <c r="C1283" s="12" t="str">
        <f>VLOOKUP(B1283,'Customer Names'!A$2:D$2336,3,0)</f>
        <v xml:space="preserve">  Paul</v>
      </c>
      <c r="D1283" s="12" cm="1">
        <f t="array" ref="D1283:L1283">_xlfn.XLOOKUP(B1283,'Medical Examinations'!A$2:A$2336,'Medical Examinations'!B$2:J$2336)</f>
        <v>26.36</v>
      </c>
      <c r="E1283" s="12">
        <v>5.52</v>
      </c>
      <c r="F1283" s="12" t="str">
        <v>No</v>
      </c>
      <c r="G1283" s="12" t="str">
        <v>No</v>
      </c>
      <c r="H1283" s="12" t="str">
        <v>No</v>
      </c>
      <c r="I1283" s="12">
        <v>0</v>
      </c>
      <c r="J1283" s="12" t="str">
        <v>No</v>
      </c>
      <c r="K1283" s="12" t="str">
        <v>Obesity</v>
      </c>
      <c r="L1283" s="12" t="str">
        <v>Normal</v>
      </c>
      <c r="M1283" s="12" t="str" cm="1">
        <f t="array" ref="M1283:R1283">_xlfn.XLOOKUP(B1283,'Hospitalisation Details'!A$2:A$2344,'Hospitalisation Details'!E$2:J$2344)</f>
        <v>6-Dec-1982</v>
      </c>
      <c r="N1283" s="13">
        <v>8572.0400000000009</v>
      </c>
      <c r="O1283" s="12" t="str">
        <v>tier - 2</v>
      </c>
      <c r="P1283" s="12" t="str">
        <v>tier - 2</v>
      </c>
      <c r="Q1283" s="12" t="str">
        <v>R1021</v>
      </c>
      <c r="R1283" s="12">
        <v>40</v>
      </c>
      <c r="S1283" s="12" t="str" cm="1">
        <f t="array" ref="S1283">_xlfn.IFS(R1283&lt;18,"Below 18",R1283&lt;=29,"Young Adults",R1283&lt;=44,"Adults",R1283&lt;=59,"Middle-Aged Adults",R1283&lt;=65,"Older Adults",R1283&gt;65,"Above 65")</f>
        <v>Adults</v>
      </c>
    </row>
    <row r="1284" spans="2:19" ht="15.5" hidden="1" x14ac:dyDescent="0.35">
      <c r="B1284" s="11" t="s">
        <v>1088</v>
      </c>
      <c r="C1284" s="12" t="str">
        <f>VLOOKUP(B1284,'Customer Names'!A$2:D$2336,3,0)</f>
        <v xml:space="preserve">  Jennifer D</v>
      </c>
      <c r="D1284" s="12" cm="1">
        <f t="array" ref="D1284:L1284">_xlfn.XLOOKUP(B1284,'Medical Examinations'!A$2:A$2336,'Medical Examinations'!B$2:J$2336)</f>
        <v>45.32</v>
      </c>
      <c r="E1284" s="12">
        <v>6.53</v>
      </c>
      <c r="F1284" s="12" t="str">
        <v>yes</v>
      </c>
      <c r="G1284" s="12" t="str">
        <v>No</v>
      </c>
      <c r="H1284" s="12" t="str">
        <v>No</v>
      </c>
      <c r="I1284" s="12">
        <v>1</v>
      </c>
      <c r="J1284" s="12" t="str">
        <v>No</v>
      </c>
      <c r="K1284" s="12" t="str">
        <v>Normal Weight</v>
      </c>
      <c r="L1284" s="12" t="str">
        <v>Diabetes</v>
      </c>
      <c r="M1284" s="12" t="str" cm="1">
        <f t="array" ref="M1284:R1284">_xlfn.XLOOKUP(B1284,'Hospitalisation Details'!A$2:A$2344,'Hospitalisation Details'!E$2:J$2344)</f>
        <v>26-Sep-1975</v>
      </c>
      <c r="N1284" s="13">
        <v>8569.86</v>
      </c>
      <c r="O1284" s="12" t="str">
        <v>tier - 2</v>
      </c>
      <c r="P1284" s="12" t="str">
        <v>tier - 3</v>
      </c>
      <c r="Q1284" s="12" t="str">
        <v>R1013</v>
      </c>
      <c r="R1284" s="12">
        <v>47</v>
      </c>
      <c r="S1284" s="12" t="str" cm="1">
        <f t="array" ref="S1284">_xlfn.IFS(R1284&lt;18,"Below 18",R1284&lt;=29,"Young Adults",R1284&lt;=44,"Adults",R1284&lt;=59,"Middle-Aged Adults",R1284&lt;=65,"Older Adults",R1284&gt;65,"Above 65")</f>
        <v>Middle-Aged Adults</v>
      </c>
    </row>
    <row r="1285" spans="2:19" ht="15.5" hidden="1" x14ac:dyDescent="0.35">
      <c r="B1285" s="11" t="s">
        <v>1087</v>
      </c>
      <c r="C1285" s="12" t="str">
        <f>VLOOKUP(B1285,'Customer Names'!A$2:D$2336,3,0)</f>
        <v xml:space="preserve">  Erik</v>
      </c>
      <c r="D1285" s="12" cm="1">
        <f t="array" ref="D1285:L1285">_xlfn.XLOOKUP(B1285,'Medical Examinations'!A$2:A$2336,'Medical Examinations'!B$2:J$2336)</f>
        <v>31.93</v>
      </c>
      <c r="E1285" s="12">
        <v>4.82</v>
      </c>
      <c r="F1285" s="12" t="str">
        <v>yes</v>
      </c>
      <c r="G1285" s="12" t="str">
        <v>No</v>
      </c>
      <c r="H1285" s="12" t="str">
        <v>No</v>
      </c>
      <c r="I1285" s="12">
        <v>1</v>
      </c>
      <c r="J1285" s="12" t="str">
        <v>No</v>
      </c>
      <c r="K1285" s="12" t="str">
        <v>Normal Weight</v>
      </c>
      <c r="L1285" s="12" t="str">
        <v>Normal</v>
      </c>
      <c r="M1285" s="12" t="str" cm="1">
        <f t="array" ref="M1285:R1285">_xlfn.XLOOKUP(B1285,'Hospitalisation Details'!A$2:A$2344,'Hospitalisation Details'!E$2:J$2344)</f>
        <v>21-Sep-1988</v>
      </c>
      <c r="N1285" s="13">
        <v>8567.25</v>
      </c>
      <c r="O1285" s="12" t="str">
        <v>tier - 2</v>
      </c>
      <c r="P1285" s="12" t="str">
        <v>tier - 1</v>
      </c>
      <c r="Q1285" s="12" t="str">
        <v>R1012</v>
      </c>
      <c r="R1285" s="12">
        <v>34</v>
      </c>
      <c r="S1285" s="12" t="str" cm="1">
        <f t="array" ref="S1285">_xlfn.IFS(R1285&lt;18,"Below 18",R1285&lt;=29,"Young Adults",R1285&lt;=44,"Adults",R1285&lt;=59,"Middle-Aged Adults",R1285&lt;=65,"Older Adults",R1285&gt;65,"Above 65")</f>
        <v>Adults</v>
      </c>
    </row>
    <row r="1286" spans="2:19" ht="15.5" hidden="1" x14ac:dyDescent="0.35">
      <c r="B1286" s="11" t="s">
        <v>1086</v>
      </c>
      <c r="C1286" s="12" t="str">
        <f>VLOOKUP(B1286,'Customer Names'!A$2:D$2336,3,0)</f>
        <v xml:space="preserve">  Lana J</v>
      </c>
      <c r="D1286" s="12" cm="1">
        <f t="array" ref="D1286:L1286">_xlfn.XLOOKUP(B1286,'Medical Examinations'!A$2:A$2336,'Medical Examinations'!B$2:J$2336)</f>
        <v>36</v>
      </c>
      <c r="E1286" s="12">
        <v>11.94</v>
      </c>
      <c r="F1286" s="12" t="str">
        <v>yes</v>
      </c>
      <c r="G1286" s="12" t="str">
        <v>No</v>
      </c>
      <c r="H1286" s="12" t="str">
        <v>No</v>
      </c>
      <c r="I1286" s="12">
        <v>1</v>
      </c>
      <c r="J1286" s="12" t="str">
        <v>No</v>
      </c>
      <c r="K1286" s="12" t="str">
        <v>Underweight</v>
      </c>
      <c r="L1286" s="12" t="str">
        <v>Diabetes</v>
      </c>
      <c r="M1286" s="12" t="str" cm="1">
        <f t="array" ref="M1286:R1286">_xlfn.XLOOKUP(B1286,'Hospitalisation Details'!A$2:A$2344,'Hospitalisation Details'!E$2:J$2344)</f>
        <v>21-Aug-1975</v>
      </c>
      <c r="N1286" s="13">
        <v>8556.91</v>
      </c>
      <c r="O1286" s="12" t="str">
        <v>tier - 2</v>
      </c>
      <c r="P1286" s="12" t="str">
        <v>tier - 1</v>
      </c>
      <c r="Q1286" s="12" t="str">
        <v>R1011</v>
      </c>
      <c r="R1286" s="12">
        <v>47</v>
      </c>
      <c r="S1286" s="12" t="str" cm="1">
        <f t="array" ref="S1286">_xlfn.IFS(R1286&lt;18,"Below 18",R1286&lt;=29,"Young Adults",R1286&lt;=44,"Adults",R1286&lt;=59,"Middle-Aged Adults",R1286&lt;=65,"Older Adults",R1286&gt;65,"Above 65")</f>
        <v>Middle-Aged Adults</v>
      </c>
    </row>
    <row r="1287" spans="2:19" ht="15.5" hidden="1" x14ac:dyDescent="0.35">
      <c r="B1287" s="11" t="s">
        <v>1085</v>
      </c>
      <c r="C1287" s="12" t="str">
        <f>VLOOKUP(B1287,'Customer Names'!A$2:D$2336,3,0)</f>
        <v xml:space="preserve">  Rebecca E</v>
      </c>
      <c r="D1287" s="12" cm="1">
        <f t="array" ref="D1287:L1287">_xlfn.XLOOKUP(B1287,'Medical Examinations'!A$2:A$2336,'Medical Examinations'!B$2:J$2336)</f>
        <v>32</v>
      </c>
      <c r="E1287" s="12">
        <v>7.85</v>
      </c>
      <c r="F1287" s="12" t="str">
        <v>yes</v>
      </c>
      <c r="G1287" s="12" t="str">
        <v>No</v>
      </c>
      <c r="H1287" s="12" t="str">
        <v>No</v>
      </c>
      <c r="I1287" s="12">
        <v>1</v>
      </c>
      <c r="J1287" s="12" t="str">
        <v>No</v>
      </c>
      <c r="K1287" s="12" t="str">
        <v>Normal Weight</v>
      </c>
      <c r="L1287" s="12" t="str">
        <v>Diabetes</v>
      </c>
      <c r="M1287" s="12" t="str" cm="1">
        <f t="array" ref="M1287:R1287">_xlfn.XLOOKUP(B1287,'Hospitalisation Details'!A$2:A$2344,'Hospitalisation Details'!E$2:J$2344)</f>
        <v>6-Aug-1975</v>
      </c>
      <c r="N1287" s="13">
        <v>8551.35</v>
      </c>
      <c r="O1287" s="12" t="str">
        <v>tier - 2</v>
      </c>
      <c r="P1287" s="12" t="str">
        <v>tier - 2</v>
      </c>
      <c r="Q1287" s="12" t="str">
        <v>R1011</v>
      </c>
      <c r="R1287" s="12">
        <v>47</v>
      </c>
      <c r="S1287" s="12" t="str" cm="1">
        <f t="array" ref="S1287">_xlfn.IFS(R1287&lt;18,"Below 18",R1287&lt;=29,"Young Adults",R1287&lt;=44,"Adults",R1287&lt;=59,"Middle-Aged Adults",R1287&lt;=65,"Older Adults",R1287&gt;65,"Above 65")</f>
        <v>Middle-Aged Adults</v>
      </c>
    </row>
    <row r="1288" spans="2:19" ht="15.5" hidden="1" x14ac:dyDescent="0.35">
      <c r="B1288" s="11" t="s">
        <v>1084</v>
      </c>
      <c r="C1288" s="12" t="str">
        <f>VLOOKUP(B1288,'Customer Names'!A$2:D$2336,3,0)</f>
        <v xml:space="preserve">  Katie M</v>
      </c>
      <c r="D1288" s="12" cm="1">
        <f t="array" ref="D1288:L1288">_xlfn.XLOOKUP(B1288,'Medical Examinations'!A$2:A$2336,'Medical Examinations'!B$2:J$2336)</f>
        <v>29.37</v>
      </c>
      <c r="E1288" s="12">
        <v>8.01</v>
      </c>
      <c r="F1288" s="12" t="str">
        <v>yes</v>
      </c>
      <c r="G1288" s="12" t="str">
        <v>No</v>
      </c>
      <c r="H1288" s="12" t="str">
        <v>No</v>
      </c>
      <c r="I1288" s="12">
        <v>1</v>
      </c>
      <c r="J1288" s="12" t="str">
        <v>No</v>
      </c>
      <c r="K1288" s="12" t="str">
        <v>Obesity</v>
      </c>
      <c r="L1288" s="12" t="str">
        <v>Diabetes</v>
      </c>
      <c r="M1288" s="12" t="str" cm="1">
        <f t="array" ref="M1288:R1288">_xlfn.XLOOKUP(B1288,'Hospitalisation Details'!A$2:A$2344,'Hospitalisation Details'!E$2:J$2344)</f>
        <v>12-Dec-1983</v>
      </c>
      <c r="N1288" s="13">
        <v>8547.69</v>
      </c>
      <c r="O1288" s="12" t="str">
        <v>tier - 2</v>
      </c>
      <c r="P1288" s="12" t="str">
        <v>tier - 1</v>
      </c>
      <c r="Q1288" s="12" t="str">
        <v>R1013</v>
      </c>
      <c r="R1288" s="12">
        <v>39</v>
      </c>
      <c r="S1288" s="12" t="str" cm="1">
        <f t="array" ref="S1288">_xlfn.IFS(R1288&lt;18,"Below 18",R1288&lt;=29,"Young Adults",R1288&lt;=44,"Adults",R1288&lt;=59,"Middle-Aged Adults",R1288&lt;=65,"Older Adults",R1288&gt;65,"Above 65")</f>
        <v>Adults</v>
      </c>
    </row>
    <row r="1289" spans="2:19" ht="15.5" hidden="1" x14ac:dyDescent="0.35">
      <c r="B1289" s="11" t="s">
        <v>1083</v>
      </c>
      <c r="C1289" s="12" t="str">
        <f>VLOOKUP(B1289,'Customer Names'!A$2:D$2336,3,0)</f>
        <v xml:space="preserve">  Elizabeth A</v>
      </c>
      <c r="D1289" s="12" cm="1">
        <f t="array" ref="D1289:L1289">_xlfn.XLOOKUP(B1289,'Medical Examinations'!A$2:A$2336,'Medical Examinations'!B$2:J$2336)</f>
        <v>23.6</v>
      </c>
      <c r="E1289" s="12">
        <v>7.4</v>
      </c>
      <c r="F1289" s="12" t="str">
        <v>yes</v>
      </c>
      <c r="G1289" s="12" t="str">
        <v>No</v>
      </c>
      <c r="H1289" s="12" t="str">
        <v>No</v>
      </c>
      <c r="I1289" s="12">
        <v>1</v>
      </c>
      <c r="J1289" s="12" t="str">
        <v>No</v>
      </c>
      <c r="K1289" s="12" t="str">
        <v>Overweight</v>
      </c>
      <c r="L1289" s="12" t="str">
        <v>Diabetes</v>
      </c>
      <c r="M1289" s="12" t="str" cm="1">
        <f t="array" ref="M1289:R1289">_xlfn.XLOOKUP(B1289,'Hospitalisation Details'!A$2:A$2344,'Hospitalisation Details'!E$2:J$2344)</f>
        <v>6-Nov-1975</v>
      </c>
      <c r="N1289" s="13">
        <v>8539.67</v>
      </c>
      <c r="O1289" s="12" t="str">
        <v>tier - 2</v>
      </c>
      <c r="P1289" s="12" t="str">
        <v>tier - 3</v>
      </c>
      <c r="Q1289" s="12" t="str">
        <v>R1011</v>
      </c>
      <c r="R1289" s="12">
        <v>47</v>
      </c>
      <c r="S1289" s="12" t="str" cm="1">
        <f t="array" ref="S1289">_xlfn.IFS(R1289&lt;18,"Below 18",R1289&lt;=29,"Young Adults",R1289&lt;=44,"Adults",R1289&lt;=59,"Middle-Aged Adults",R1289&lt;=65,"Older Adults",R1289&gt;65,"Above 65")</f>
        <v>Middle-Aged Adults</v>
      </c>
    </row>
    <row r="1290" spans="2:19" ht="15.5" hidden="1" x14ac:dyDescent="0.35">
      <c r="B1290" s="11" t="s">
        <v>1082</v>
      </c>
      <c r="C1290" s="12" t="str">
        <f>VLOOKUP(B1290,'Customer Names'!A$2:D$2336,3,0)</f>
        <v xml:space="preserve">  Sarah</v>
      </c>
      <c r="D1290" s="12" cm="1">
        <f t="array" ref="D1290:L1290">_xlfn.XLOOKUP(B1290,'Medical Examinations'!A$2:A$2336,'Medical Examinations'!B$2:J$2336)</f>
        <v>33.155000000000001</v>
      </c>
      <c r="E1290" s="12">
        <v>8.3800000000000008</v>
      </c>
      <c r="F1290" s="12" t="str">
        <v>yes</v>
      </c>
      <c r="G1290" s="12" t="str">
        <v>No</v>
      </c>
      <c r="H1290" s="12" t="str">
        <v>No</v>
      </c>
      <c r="I1290" s="12">
        <v>0</v>
      </c>
      <c r="J1290" s="12" t="str">
        <v>No</v>
      </c>
      <c r="K1290" s="12" t="str">
        <v>Normal Weight</v>
      </c>
      <c r="L1290" s="12" t="str">
        <v>Diabetes</v>
      </c>
      <c r="M1290" s="12" t="str" cm="1">
        <f t="array" ref="M1290:R1290">_xlfn.XLOOKUP(B1290,'Hospitalisation Details'!A$2:A$2344,'Hospitalisation Details'!E$2:J$2344)</f>
        <v>27-Dec-1981</v>
      </c>
      <c r="N1290" s="13">
        <v>8538.2900000000009</v>
      </c>
      <c r="O1290" s="12" t="str">
        <v>tier - 2</v>
      </c>
      <c r="P1290" s="12" t="str">
        <v>tier - 3</v>
      </c>
      <c r="Q1290" s="12" t="str">
        <v>R1024</v>
      </c>
      <c r="R1290" s="12">
        <v>41</v>
      </c>
      <c r="S1290" s="12" t="str" cm="1">
        <f t="array" ref="S1290">_xlfn.IFS(R1290&lt;18,"Below 18",R1290&lt;=29,"Young Adults",R1290&lt;=44,"Adults",R1290&lt;=59,"Middle-Aged Adults",R1290&lt;=65,"Older Adults",R1290&gt;65,"Above 65")</f>
        <v>Adults</v>
      </c>
    </row>
    <row r="1291" spans="2:19" ht="15.5" hidden="1" x14ac:dyDescent="0.35">
      <c r="B1291" s="11" t="s">
        <v>1081</v>
      </c>
      <c r="C1291" s="12" t="str">
        <f>VLOOKUP(B1291,'Customer Names'!A$2:D$2336,3,0)</f>
        <v xml:space="preserve">  Annie J</v>
      </c>
      <c r="D1291" s="12" cm="1">
        <f t="array" ref="D1291:L1291">_xlfn.XLOOKUP(B1291,'Medical Examinations'!A$2:A$2336,'Medical Examinations'!B$2:J$2336)</f>
        <v>24.32</v>
      </c>
      <c r="E1291" s="12">
        <v>11.56</v>
      </c>
      <c r="F1291" s="12" t="str">
        <v>yes</v>
      </c>
      <c r="G1291" s="12" t="str">
        <v>No</v>
      </c>
      <c r="H1291" s="12" t="str">
        <v>No</v>
      </c>
      <c r="I1291" s="12">
        <v>1</v>
      </c>
      <c r="J1291" s="12" t="str">
        <v>No</v>
      </c>
      <c r="K1291" s="12" t="str">
        <v>Obesity</v>
      </c>
      <c r="L1291" s="12" t="str">
        <v>Diabetes</v>
      </c>
      <c r="M1291" s="12" t="str" cm="1">
        <f t="array" ref="M1291:R1291">_xlfn.XLOOKUP(B1291,'Hospitalisation Details'!A$2:A$2344,'Hospitalisation Details'!E$2:J$2344)</f>
        <v>24-Jul-1983</v>
      </c>
      <c r="N1291" s="13">
        <v>8534.67</v>
      </c>
      <c r="O1291" s="12" t="str">
        <v>tier - 2</v>
      </c>
      <c r="P1291" s="12" t="str">
        <v>tier - 3</v>
      </c>
      <c r="Q1291" s="12" t="str">
        <v>R1024</v>
      </c>
      <c r="R1291" s="12">
        <v>39</v>
      </c>
      <c r="S1291" s="12" t="str" cm="1">
        <f t="array" ref="S1291">_xlfn.IFS(R1291&lt;18,"Below 18",R1291&lt;=29,"Young Adults",R1291&lt;=44,"Adults",R1291&lt;=59,"Middle-Aged Adults",R1291&lt;=65,"Older Adults",R1291&gt;65,"Above 65")</f>
        <v>Adults</v>
      </c>
    </row>
    <row r="1292" spans="2:19" ht="15.5" hidden="1" x14ac:dyDescent="0.35">
      <c r="B1292" s="11" t="s">
        <v>1080</v>
      </c>
      <c r="C1292" s="12" t="str">
        <f>VLOOKUP(B1292,'Customer Names'!A$2:D$2336,3,0)</f>
        <v xml:space="preserve">  Annie</v>
      </c>
      <c r="D1292" s="12" cm="1">
        <f t="array" ref="D1292:L1292">_xlfn.XLOOKUP(B1292,'Medical Examinations'!A$2:A$2336,'Medical Examinations'!B$2:J$2336)</f>
        <v>36.299999999999997</v>
      </c>
      <c r="E1292" s="12">
        <v>4.6100000000000003</v>
      </c>
      <c r="F1292" s="12" t="str">
        <v>No</v>
      </c>
      <c r="G1292" s="12" t="str">
        <v>No</v>
      </c>
      <c r="H1292" s="12" t="str">
        <v>No</v>
      </c>
      <c r="I1292" s="12">
        <v>0</v>
      </c>
      <c r="J1292" s="12" t="str">
        <v>No</v>
      </c>
      <c r="K1292" s="12" t="str">
        <v>Normal Weight</v>
      </c>
      <c r="L1292" s="12" t="str">
        <v>Normal</v>
      </c>
      <c r="M1292" s="12" t="str" cm="1">
        <f t="array" ref="M1292:R1292">_xlfn.XLOOKUP(B1292,'Hospitalisation Details'!A$2:A$2344,'Hospitalisation Details'!E$2:J$2344)</f>
        <v>26-Jul-1977</v>
      </c>
      <c r="N1292" s="13">
        <v>8527.5300000000007</v>
      </c>
      <c r="O1292" s="12" t="str">
        <v>tier - 2</v>
      </c>
      <c r="P1292" s="12" t="str">
        <v>tier - 2</v>
      </c>
      <c r="Q1292" s="12" t="str">
        <v>R1013</v>
      </c>
      <c r="R1292" s="12">
        <v>45</v>
      </c>
      <c r="S1292" s="12" t="str" cm="1">
        <f t="array" ref="S1292">_xlfn.IFS(R1292&lt;18,"Below 18",R1292&lt;=29,"Young Adults",R1292&lt;=44,"Adults",R1292&lt;=59,"Middle-Aged Adults",R1292&lt;=65,"Older Adults",R1292&gt;65,"Above 65")</f>
        <v>Middle-Aged Adults</v>
      </c>
    </row>
    <row r="1293" spans="2:19" ht="15.5" hidden="1" x14ac:dyDescent="0.35">
      <c r="B1293" s="11" t="s">
        <v>1079</v>
      </c>
      <c r="C1293" s="12" t="str">
        <f>VLOOKUP(B1293,'Customer Names'!A$2:D$2336,3,0)</f>
        <v xml:space="preserve">  Lindsey</v>
      </c>
      <c r="D1293" s="12" cm="1">
        <f t="array" ref="D1293:L1293">_xlfn.XLOOKUP(B1293,'Medical Examinations'!A$2:A$2336,'Medical Examinations'!B$2:J$2336)</f>
        <v>34.4</v>
      </c>
      <c r="E1293" s="12">
        <v>4.95</v>
      </c>
      <c r="F1293" s="12" t="str">
        <v>No</v>
      </c>
      <c r="G1293" s="12" t="str">
        <v>No</v>
      </c>
      <c r="H1293" s="12" t="str">
        <v>Yes</v>
      </c>
      <c r="I1293" s="12">
        <v>1</v>
      </c>
      <c r="J1293" s="12" t="str">
        <v>No</v>
      </c>
      <c r="K1293" s="12" t="str">
        <v>Underweight</v>
      </c>
      <c r="L1293" s="12" t="str">
        <v>Normal</v>
      </c>
      <c r="M1293" s="12" t="str" cm="1">
        <f t="array" ref="M1293:R1293">_xlfn.XLOOKUP(B1293,'Hospitalisation Details'!A$2:A$2344,'Hospitalisation Details'!E$2:J$2344)</f>
        <v>13-Aug-1979</v>
      </c>
      <c r="N1293" s="13">
        <v>8522</v>
      </c>
      <c r="O1293" s="12" t="str">
        <v>tier - 2</v>
      </c>
      <c r="P1293" s="12" t="str">
        <v>tier - 2</v>
      </c>
      <c r="Q1293" s="12" t="str">
        <v>R1011</v>
      </c>
      <c r="R1293" s="12">
        <v>43</v>
      </c>
      <c r="S1293" s="12" t="str" cm="1">
        <f t="array" ref="S1293">_xlfn.IFS(R1293&lt;18,"Below 18",R1293&lt;=29,"Young Adults",R1293&lt;=44,"Adults",R1293&lt;=59,"Middle-Aged Adults",R1293&lt;=65,"Older Adults",R1293&gt;65,"Above 65")</f>
        <v>Adults</v>
      </c>
    </row>
    <row r="1294" spans="2:19" ht="15.5" hidden="1" x14ac:dyDescent="0.35">
      <c r="B1294" s="11" t="s">
        <v>1078</v>
      </c>
      <c r="C1294" s="12" t="str">
        <f>VLOOKUP(B1294,'Customer Names'!A$2:D$2336,3,0)</f>
        <v xml:space="preserve">  Laura</v>
      </c>
      <c r="D1294" s="12" cm="1">
        <f t="array" ref="D1294:L1294">_xlfn.XLOOKUP(B1294,'Medical Examinations'!A$2:A$2336,'Medical Examinations'!B$2:J$2336)</f>
        <v>30.9</v>
      </c>
      <c r="E1294" s="12">
        <v>5.04</v>
      </c>
      <c r="F1294" s="12" t="str">
        <v>No</v>
      </c>
      <c r="G1294" s="12" t="str">
        <v>No</v>
      </c>
      <c r="H1294" s="12" t="str">
        <v>No</v>
      </c>
      <c r="I1294" s="12">
        <v>0</v>
      </c>
      <c r="J1294" s="12" t="str">
        <v>No</v>
      </c>
      <c r="K1294" s="12" t="str">
        <v>Underweight</v>
      </c>
      <c r="L1294" s="12" t="str">
        <v>Normal</v>
      </c>
      <c r="M1294" s="12" t="str" cm="1">
        <f t="array" ref="M1294:R1294">_xlfn.XLOOKUP(B1294,'Hospitalisation Details'!A$2:A$2344,'Hospitalisation Details'!E$2:J$2344)</f>
        <v>29-Dec-1977</v>
      </c>
      <c r="N1294" s="13">
        <v>8520.0300000000007</v>
      </c>
      <c r="O1294" s="12" t="str">
        <v>tier - 2</v>
      </c>
      <c r="P1294" s="12" t="str">
        <v>tier - 3</v>
      </c>
      <c r="Q1294" s="12" t="str">
        <v>R1011</v>
      </c>
      <c r="R1294" s="12">
        <v>45</v>
      </c>
      <c r="S1294" s="12" t="str" cm="1">
        <f t="array" ref="S1294">_xlfn.IFS(R1294&lt;18,"Below 18",R1294&lt;=29,"Young Adults",R1294&lt;=44,"Adults",R1294&lt;=59,"Middle-Aged Adults",R1294&lt;=65,"Older Adults",R1294&gt;65,"Above 65")</f>
        <v>Middle-Aged Adults</v>
      </c>
    </row>
    <row r="1295" spans="2:19" ht="15.5" hidden="1" x14ac:dyDescent="0.35">
      <c r="B1295" s="11" t="s">
        <v>1077</v>
      </c>
      <c r="C1295" s="12" t="str">
        <f>VLOOKUP(B1295,'Customer Names'!A$2:D$2336,3,0)</f>
        <v xml:space="preserve">  Amy T</v>
      </c>
      <c r="D1295" s="12" cm="1">
        <f t="array" ref="D1295:L1295">_xlfn.XLOOKUP(B1295,'Medical Examinations'!A$2:A$2336,'Medical Examinations'!B$2:J$2336)</f>
        <v>28.6</v>
      </c>
      <c r="E1295" s="12">
        <v>5.42</v>
      </c>
      <c r="F1295" s="12" t="str">
        <v>No</v>
      </c>
      <c r="G1295" s="12" t="str">
        <v>No</v>
      </c>
      <c r="H1295" s="12" t="str">
        <v>No</v>
      </c>
      <c r="I1295" s="12">
        <v>0</v>
      </c>
      <c r="J1295" s="12" t="str">
        <v>No</v>
      </c>
      <c r="K1295" s="12" t="str">
        <v>Overweight</v>
      </c>
      <c r="L1295" s="12" t="str">
        <v>Normal</v>
      </c>
      <c r="M1295" s="12" t="str" cm="1">
        <f t="array" ref="M1295:R1295">_xlfn.XLOOKUP(B1295,'Hospitalisation Details'!A$2:A$2344,'Hospitalisation Details'!E$2:J$2344)</f>
        <v>21-Jun-1977</v>
      </c>
      <c r="N1295" s="13">
        <v>8516.83</v>
      </c>
      <c r="O1295" s="12" t="str">
        <v>tier - 2</v>
      </c>
      <c r="P1295" s="12" t="str">
        <v>tier - 1</v>
      </c>
      <c r="Q1295" s="12" t="str">
        <v>R1013</v>
      </c>
      <c r="R1295" s="12">
        <v>45</v>
      </c>
      <c r="S1295" s="12" t="str" cm="1">
        <f t="array" ref="S1295">_xlfn.IFS(R1295&lt;18,"Below 18",R1295&lt;=29,"Young Adults",R1295&lt;=44,"Adults",R1295&lt;=59,"Middle-Aged Adults",R1295&lt;=65,"Older Adults",R1295&gt;65,"Above 65")</f>
        <v>Middle-Aged Adults</v>
      </c>
    </row>
    <row r="1296" spans="2:19" ht="15.5" hidden="1" x14ac:dyDescent="0.35">
      <c r="B1296" s="11" t="s">
        <v>1076</v>
      </c>
      <c r="C1296" s="12" t="str">
        <f>VLOOKUP(B1296,'Customer Names'!A$2:D$2336,3,0)</f>
        <v xml:space="preserve">  Katarina D</v>
      </c>
      <c r="D1296" s="12" cm="1">
        <f t="array" ref="D1296:L1296">_xlfn.XLOOKUP(B1296,'Medical Examinations'!A$2:A$2336,'Medical Examinations'!B$2:J$2336)</f>
        <v>27.83</v>
      </c>
      <c r="E1296" s="12">
        <v>5.39</v>
      </c>
      <c r="F1296" s="12" t="str">
        <v>No</v>
      </c>
      <c r="G1296" s="12" t="str">
        <v>No</v>
      </c>
      <c r="H1296" s="12" t="str">
        <v>No</v>
      </c>
      <c r="I1296" s="12">
        <v>0</v>
      </c>
      <c r="J1296" s="12" t="str">
        <v>No</v>
      </c>
      <c r="K1296" s="12" t="str">
        <v>Obesity</v>
      </c>
      <c r="L1296" s="12" t="str">
        <v>Normal</v>
      </c>
      <c r="M1296" s="12" t="str" cm="1">
        <f t="array" ref="M1296:R1296">_xlfn.XLOOKUP(B1296,'Hospitalisation Details'!A$2:A$2344,'Hospitalisation Details'!E$2:J$2344)</f>
        <v>26-Dec-1977</v>
      </c>
      <c r="N1296" s="13">
        <v>8515.76</v>
      </c>
      <c r="O1296" s="12" t="str">
        <v>tier - 2</v>
      </c>
      <c r="P1296" s="12" t="str">
        <v>tier - 2</v>
      </c>
      <c r="Q1296" s="12" t="str">
        <v>R1013</v>
      </c>
      <c r="R1296" s="12">
        <v>45</v>
      </c>
      <c r="S1296" s="12" t="str" cm="1">
        <f t="array" ref="S1296">_xlfn.IFS(R1296&lt;18,"Below 18",R1296&lt;=29,"Young Adults",R1296&lt;=44,"Adults",R1296&lt;=59,"Middle-Aged Adults",R1296&lt;=65,"Older Adults",R1296&gt;65,"Above 65")</f>
        <v>Middle-Aged Adults</v>
      </c>
    </row>
    <row r="1297" spans="2:19" ht="15.5" hidden="1" x14ac:dyDescent="0.35">
      <c r="B1297" s="11" t="s">
        <v>1075</v>
      </c>
      <c r="C1297" s="12" t="str">
        <f>VLOOKUP(B1297,'Customer Names'!A$2:D$2336,3,0)</f>
        <v xml:space="preserve">  B</v>
      </c>
      <c r="D1297" s="12" cm="1">
        <f t="array" ref="D1297:L1297">_xlfn.XLOOKUP(B1297,'Medical Examinations'!A$2:A$2336,'Medical Examinations'!B$2:J$2336)</f>
        <v>39.64</v>
      </c>
      <c r="E1297" s="12">
        <v>6</v>
      </c>
      <c r="F1297" s="12" t="str">
        <v>No</v>
      </c>
      <c r="G1297" s="12" t="str">
        <v>No</v>
      </c>
      <c r="H1297" s="12" t="str">
        <v>Yes</v>
      </c>
      <c r="I1297" s="12">
        <v>1</v>
      </c>
      <c r="J1297" s="12" t="str">
        <v>No</v>
      </c>
      <c r="K1297" s="12" t="str">
        <v>Normal Weight</v>
      </c>
      <c r="L1297" s="12" t="str">
        <v>Pre-Diabetes</v>
      </c>
      <c r="M1297" s="12" t="str" cm="1">
        <f t="array" ref="M1297:R1297">_xlfn.XLOOKUP(B1297,'Hospitalisation Details'!A$2:A$2344,'Hospitalisation Details'!E$2:J$2344)</f>
        <v>10-Nov-1993</v>
      </c>
      <c r="N1297" s="13">
        <v>8471.65</v>
      </c>
      <c r="O1297" s="12" t="str">
        <v>tier - 2</v>
      </c>
      <c r="P1297" s="12" t="str">
        <v>tier - 1</v>
      </c>
      <c r="Q1297" s="12" t="str">
        <v>R1012</v>
      </c>
      <c r="R1297" s="12">
        <v>29</v>
      </c>
      <c r="S1297" s="12" t="str" cm="1">
        <f t="array" ref="S1297">_xlfn.IFS(R1297&lt;18,"Below 18",R1297&lt;=29,"Young Adults",R1297&lt;=44,"Adults",R1297&lt;=59,"Middle-Aged Adults",R1297&lt;=65,"Older Adults",R1297&gt;65,"Above 65")</f>
        <v>Young Adults</v>
      </c>
    </row>
    <row r="1298" spans="2:19" ht="15.5" hidden="1" x14ac:dyDescent="0.35">
      <c r="B1298" s="11" t="s">
        <v>1074</v>
      </c>
      <c r="C1298" s="12" t="str">
        <f>VLOOKUP(B1298,'Customer Names'!A$2:D$2336,3,0)</f>
        <v xml:space="preserve">  Alison</v>
      </c>
      <c r="D1298" s="12" cm="1">
        <f t="array" ref="D1298:L1298">_xlfn.XLOOKUP(B1298,'Medical Examinations'!A$2:A$2336,'Medical Examinations'!B$2:J$2336)</f>
        <v>38.479999999999997</v>
      </c>
      <c r="E1298" s="12">
        <v>6.02</v>
      </c>
      <c r="F1298" s="12" t="str">
        <v>No</v>
      </c>
      <c r="G1298" s="12" t="str">
        <v>No</v>
      </c>
      <c r="H1298" s="12" t="str">
        <v>No</v>
      </c>
      <c r="I1298" s="12">
        <v>1</v>
      </c>
      <c r="J1298" s="12" t="str">
        <v>No</v>
      </c>
      <c r="K1298" s="12" t="str">
        <v>Obesity</v>
      </c>
      <c r="L1298" s="12" t="str">
        <v>Pre-Diabetes</v>
      </c>
      <c r="M1298" s="12" t="str" cm="1">
        <f t="array" ref="M1298:R1298">_xlfn.XLOOKUP(B1298,'Hospitalisation Details'!A$2:A$2344,'Hospitalisation Details'!E$2:J$2344)</f>
        <v>9-Sep-1992</v>
      </c>
      <c r="N1298" s="13">
        <v>8466.35</v>
      </c>
      <c r="O1298" s="12" t="str">
        <v>tier - 2</v>
      </c>
      <c r="P1298" s="12" t="str">
        <v>tier - 2</v>
      </c>
      <c r="Q1298" s="12" t="str">
        <v>R1012</v>
      </c>
      <c r="R1298" s="12">
        <v>30</v>
      </c>
      <c r="S1298" s="12" t="str" cm="1">
        <f t="array" ref="S1298">_xlfn.IFS(R1298&lt;18,"Below 18",R1298&lt;=29,"Young Adults",R1298&lt;=44,"Adults",R1298&lt;=59,"Middle-Aged Adults",R1298&lt;=65,"Older Adults",R1298&gt;65,"Above 65")</f>
        <v>Adults</v>
      </c>
    </row>
    <row r="1299" spans="2:19" ht="15.5" hidden="1" x14ac:dyDescent="0.35">
      <c r="B1299" s="11" t="s">
        <v>1073</v>
      </c>
      <c r="C1299" s="12" t="str">
        <f>VLOOKUP(B1299,'Customer Names'!A$2:D$2336,3,0)</f>
        <v xml:space="preserve">  Neil K</v>
      </c>
      <c r="D1299" s="12" cm="1">
        <f t="array" ref="D1299:L1299">_xlfn.XLOOKUP(B1299,'Medical Examinations'!A$2:A$2336,'Medical Examinations'!B$2:J$2336)</f>
        <v>36.200000000000003</v>
      </c>
      <c r="E1299" s="12">
        <v>4.62</v>
      </c>
      <c r="F1299" s="12" t="str">
        <v>No</v>
      </c>
      <c r="G1299" s="12" t="str">
        <v>No</v>
      </c>
      <c r="H1299" s="12" t="str">
        <v>No</v>
      </c>
      <c r="I1299" s="12">
        <v>2</v>
      </c>
      <c r="J1299" s="12" t="str">
        <v>No</v>
      </c>
      <c r="K1299" s="12" t="str">
        <v>Overweight</v>
      </c>
      <c r="L1299" s="12" t="str">
        <v>Normal</v>
      </c>
      <c r="M1299" s="12" t="str" cm="1">
        <f t="array" ref="M1299:R1299">_xlfn.XLOOKUP(B1299,'Hospitalisation Details'!A$2:A$2344,'Hospitalisation Details'!E$2:J$2344)</f>
        <v>26-Dec-1972</v>
      </c>
      <c r="N1299" s="13">
        <v>8457.82</v>
      </c>
      <c r="O1299" s="12" t="str">
        <v>tier - 2</v>
      </c>
      <c r="P1299" s="12" t="str">
        <v>tier - 3</v>
      </c>
      <c r="Q1299" s="12" t="str">
        <v>R1011</v>
      </c>
      <c r="R1299" s="12">
        <v>50</v>
      </c>
      <c r="S1299" s="12" t="str" cm="1">
        <f t="array" ref="S1299">_xlfn.IFS(R1299&lt;18,"Below 18",R1299&lt;=29,"Young Adults",R1299&lt;=44,"Adults",R1299&lt;=59,"Middle-Aged Adults",R1299&lt;=65,"Older Adults",R1299&gt;65,"Above 65")</f>
        <v>Middle-Aged Adults</v>
      </c>
    </row>
    <row r="1300" spans="2:19" ht="15.5" hidden="1" x14ac:dyDescent="0.35">
      <c r="B1300" s="11" t="s">
        <v>1072</v>
      </c>
      <c r="C1300" s="12" t="str">
        <f>VLOOKUP(B1300,'Customer Names'!A$2:D$2336,3,0)</f>
        <v xml:space="preserve">  Anne Hunter</v>
      </c>
      <c r="D1300" s="12" cm="1">
        <f t="array" ref="D1300:L1300">_xlfn.XLOOKUP(B1300,'Medical Examinations'!A$2:A$2336,'Medical Examinations'!B$2:J$2336)</f>
        <v>27.13</v>
      </c>
      <c r="E1300" s="12">
        <v>5.59</v>
      </c>
      <c r="F1300" s="12" t="str">
        <v>No</v>
      </c>
      <c r="G1300" s="12" t="str">
        <v>No</v>
      </c>
      <c r="H1300" s="12" t="str">
        <v>No</v>
      </c>
      <c r="I1300" s="12">
        <v>1</v>
      </c>
      <c r="J1300" s="12" t="str">
        <v>No</v>
      </c>
      <c r="K1300" s="12" t="str">
        <v>Obesity</v>
      </c>
      <c r="L1300" s="12" t="str">
        <v>Normal</v>
      </c>
      <c r="M1300" s="12" t="str" cm="1">
        <f t="array" ref="M1300:R1300">_xlfn.XLOOKUP(B1300,'Hospitalisation Details'!A$2:A$2344,'Hospitalisation Details'!E$2:J$2344)</f>
        <v>19-Jun-1984</v>
      </c>
      <c r="N1300" s="13">
        <v>8450.82</v>
      </c>
      <c r="O1300" s="12" t="str">
        <v>tier - 2</v>
      </c>
      <c r="P1300" s="12" t="str">
        <v>tier - 2</v>
      </c>
      <c r="Q1300" s="12" t="str">
        <v>R1025</v>
      </c>
      <c r="R1300" s="12">
        <v>38</v>
      </c>
      <c r="S1300" s="12" t="str" cm="1">
        <f t="array" ref="S1300">_xlfn.IFS(R1300&lt;18,"Below 18",R1300&lt;=29,"Young Adults",R1300&lt;=44,"Adults",R1300&lt;=59,"Middle-Aged Adults",R1300&lt;=65,"Older Adults",R1300&gt;65,"Above 65")</f>
        <v>Adults</v>
      </c>
    </row>
    <row r="1301" spans="2:19" ht="15.5" hidden="1" x14ac:dyDescent="0.35">
      <c r="B1301" s="11" t="s">
        <v>1071</v>
      </c>
      <c r="C1301" s="12" t="str">
        <f>VLOOKUP(B1301,'Customer Names'!A$2:D$2336,3,0)</f>
        <v xml:space="preserve">  Sandra</v>
      </c>
      <c r="D1301" s="12" cm="1">
        <f t="array" ref="D1301:L1301">_xlfn.XLOOKUP(B1301,'Medical Examinations'!A$2:A$2336,'Medical Examinations'!B$2:J$2336)</f>
        <v>20.75</v>
      </c>
      <c r="E1301" s="12">
        <v>5.18</v>
      </c>
      <c r="F1301" s="12" t="str">
        <v>yes</v>
      </c>
      <c r="G1301" s="12" t="str">
        <v>No</v>
      </c>
      <c r="H1301" s="12" t="str">
        <v>No</v>
      </c>
      <c r="I1301" s="12">
        <v>2</v>
      </c>
      <c r="J1301" s="12" t="str">
        <v>No</v>
      </c>
      <c r="K1301" s="12" t="str">
        <v>Normal Weight</v>
      </c>
      <c r="L1301" s="12" t="str">
        <v>Normal</v>
      </c>
      <c r="M1301" s="12" t="str" cm="1">
        <f t="array" ref="M1301:R1301">_xlfn.XLOOKUP(B1301,'Hospitalisation Details'!A$2:A$2344,'Hospitalisation Details'!E$2:J$2344)</f>
        <v>12-Jun-1966</v>
      </c>
      <c r="N1301" s="13">
        <v>8448.66</v>
      </c>
      <c r="O1301" s="12" t="str">
        <v>tier - 3</v>
      </c>
      <c r="P1301" s="12" t="str">
        <v>tier - 1</v>
      </c>
      <c r="Q1301" s="12" t="str">
        <v>R1013</v>
      </c>
      <c r="R1301" s="12">
        <v>56</v>
      </c>
      <c r="S1301" s="12" t="str" cm="1">
        <f t="array" ref="S1301">_xlfn.IFS(R1301&lt;18,"Below 18",R1301&lt;=29,"Young Adults",R1301&lt;=44,"Adults",R1301&lt;=59,"Middle-Aged Adults",R1301&lt;=65,"Older Adults",R1301&gt;65,"Above 65")</f>
        <v>Middle-Aged Adults</v>
      </c>
    </row>
    <row r="1302" spans="2:19" ht="15.5" hidden="1" x14ac:dyDescent="0.35">
      <c r="B1302" s="11" t="s">
        <v>1070</v>
      </c>
      <c r="C1302" s="12" t="str">
        <f>VLOOKUP(B1302,'Customer Names'!A$2:D$2336,3,0)</f>
        <v xml:space="preserve">  Robert</v>
      </c>
      <c r="D1302" s="12" cm="1">
        <f t="array" ref="D1302:L1302">_xlfn.XLOOKUP(B1302,'Medical Examinations'!A$2:A$2336,'Medical Examinations'!B$2:J$2336)</f>
        <v>26.6</v>
      </c>
      <c r="E1302" s="12">
        <v>6.29</v>
      </c>
      <c r="F1302" s="12" t="str">
        <v>No</v>
      </c>
      <c r="G1302" s="12" t="str">
        <v>No</v>
      </c>
      <c r="H1302" s="12" t="str">
        <v>No</v>
      </c>
      <c r="I1302" s="12">
        <v>2</v>
      </c>
      <c r="J1302" s="12" t="str">
        <v>No</v>
      </c>
      <c r="K1302" s="12" t="str">
        <v>Obesity</v>
      </c>
      <c r="L1302" s="12" t="str">
        <v>Pre-Diabetes</v>
      </c>
      <c r="M1302" s="12" t="str" cm="1">
        <f t="array" ref="M1302:R1302">_xlfn.XLOOKUP(B1302,'Hospitalisation Details'!A$2:A$2344,'Hospitalisation Details'!E$2:J$2344)</f>
        <v>4-Sep-1972</v>
      </c>
      <c r="N1302" s="13">
        <v>8444.4699999999993</v>
      </c>
      <c r="O1302" s="12" t="str">
        <v>tier - 3</v>
      </c>
      <c r="P1302" s="12" t="str">
        <v>tier - 1</v>
      </c>
      <c r="Q1302" s="12" t="str">
        <v>R1011</v>
      </c>
      <c r="R1302" s="12">
        <v>50</v>
      </c>
      <c r="S1302" s="12" t="str" cm="1">
        <f t="array" ref="S1302">_xlfn.IFS(R1302&lt;18,"Below 18",R1302&lt;=29,"Young Adults",R1302&lt;=44,"Adults",R1302&lt;=59,"Middle-Aged Adults",R1302&lt;=65,"Older Adults",R1302&gt;65,"Above 65")</f>
        <v>Middle-Aged Adults</v>
      </c>
    </row>
    <row r="1303" spans="2:19" ht="15.5" hidden="1" x14ac:dyDescent="0.35">
      <c r="B1303" s="11" t="s">
        <v>1069</v>
      </c>
      <c r="C1303" s="12" t="str">
        <f>VLOOKUP(B1303,'Customer Names'!A$2:D$2336,3,0)</f>
        <v xml:space="preserve">  Rodney</v>
      </c>
      <c r="D1303" s="12" cm="1">
        <f t="array" ref="D1303:L1303">_xlfn.XLOOKUP(B1303,'Medical Examinations'!A$2:A$2336,'Medical Examinations'!B$2:J$2336)</f>
        <v>25.3</v>
      </c>
      <c r="E1303" s="12">
        <v>4.49</v>
      </c>
      <c r="F1303" s="12" t="str">
        <v>No</v>
      </c>
      <c r="G1303" s="12" t="str">
        <v>No</v>
      </c>
      <c r="H1303" s="12" t="str">
        <v>No</v>
      </c>
      <c r="I1303" s="12">
        <v>2</v>
      </c>
      <c r="J1303" s="12" t="str">
        <v>No</v>
      </c>
      <c r="K1303" s="12" t="str">
        <v>Obesity</v>
      </c>
      <c r="L1303" s="12" t="str">
        <v>Normal</v>
      </c>
      <c r="M1303" s="12" t="str" cm="1">
        <f t="array" ref="M1303:R1303">_xlfn.XLOOKUP(B1303,'Hospitalisation Details'!A$2:A$2344,'Hospitalisation Details'!E$2:J$2344)</f>
        <v>9-Sep-1972</v>
      </c>
      <c r="N1303" s="13">
        <v>8442.67</v>
      </c>
      <c r="O1303" s="12" t="str">
        <v>tier - 2</v>
      </c>
      <c r="P1303" s="12" t="str">
        <v>tier - 3</v>
      </c>
      <c r="Q1303" s="12" t="str">
        <v>R1013</v>
      </c>
      <c r="R1303" s="12">
        <v>50</v>
      </c>
      <c r="S1303" s="12" t="str" cm="1">
        <f t="array" ref="S1303">_xlfn.IFS(R1303&lt;18,"Below 18",R1303&lt;=29,"Young Adults",R1303&lt;=44,"Adults",R1303&lt;=59,"Middle-Aged Adults",R1303&lt;=65,"Older Adults",R1303&gt;65,"Above 65")</f>
        <v>Middle-Aged Adults</v>
      </c>
    </row>
    <row r="1304" spans="2:19" ht="15.5" hidden="1" x14ac:dyDescent="0.35">
      <c r="B1304" s="11" t="s">
        <v>1068</v>
      </c>
      <c r="C1304" s="12" t="str">
        <f>VLOOKUP(B1304,'Customer Names'!A$2:D$2336,3,0)</f>
        <v xml:space="preserve">  Carl R</v>
      </c>
      <c r="D1304" s="12" cm="1">
        <f t="array" ref="D1304:L1304">_xlfn.XLOOKUP(B1304,'Medical Examinations'!A$2:A$2336,'Medical Examinations'!B$2:J$2336)</f>
        <v>18.84</v>
      </c>
      <c r="E1304" s="12">
        <v>11.82</v>
      </c>
      <c r="F1304" s="12" t="str">
        <v>yes</v>
      </c>
      <c r="G1304" s="12" t="str">
        <v>No</v>
      </c>
      <c r="H1304" s="12" t="str">
        <v>Yes</v>
      </c>
      <c r="I1304" s="12">
        <v>1</v>
      </c>
      <c r="J1304" s="12" t="str">
        <v>No</v>
      </c>
      <c r="K1304" s="12" t="str">
        <v>Overweight</v>
      </c>
      <c r="L1304" s="12" t="str">
        <v>Diabetes</v>
      </c>
      <c r="M1304" s="12" t="str" cm="1">
        <f t="array" ref="M1304:R1304">_xlfn.XLOOKUP(B1304,'Hospitalisation Details'!A$2:A$2344,'Hospitalisation Details'!E$2:J$2344)</f>
        <v>24-Sep-1963</v>
      </c>
      <c r="N1304" s="13">
        <v>8440.0499999999993</v>
      </c>
      <c r="O1304" s="12" t="str">
        <v>tier - 3</v>
      </c>
      <c r="P1304" s="12" t="str">
        <v>tier - 2</v>
      </c>
      <c r="Q1304" s="12" t="str">
        <v>R1013</v>
      </c>
      <c r="R1304" s="12">
        <v>59</v>
      </c>
      <c r="S1304" s="12" t="str" cm="1">
        <f t="array" ref="S1304">_xlfn.IFS(R1304&lt;18,"Below 18",R1304&lt;=29,"Young Adults",R1304&lt;=44,"Adults",R1304&lt;=59,"Middle-Aged Adults",R1304&lt;=65,"Older Adults",R1304&gt;65,"Above 65")</f>
        <v>Middle-Aged Adults</v>
      </c>
    </row>
    <row r="1305" spans="2:19" ht="15.5" hidden="1" x14ac:dyDescent="0.35">
      <c r="B1305" s="11" t="s">
        <v>1067</v>
      </c>
      <c r="C1305" s="12" t="str">
        <f>VLOOKUP(B1305,'Customer Names'!A$2:D$2336,3,0)</f>
        <v xml:space="preserve">  Maximilian</v>
      </c>
      <c r="D1305" s="12" cm="1">
        <f t="array" ref="D1305:L1305">_xlfn.XLOOKUP(B1305,'Medical Examinations'!A$2:A$2336,'Medical Examinations'!B$2:J$2336)</f>
        <v>19.57</v>
      </c>
      <c r="E1305" s="12">
        <v>7.41</v>
      </c>
      <c r="F1305" s="12" t="str">
        <v>yes</v>
      </c>
      <c r="G1305" s="12" t="str">
        <v>No</v>
      </c>
      <c r="H1305" s="12" t="str">
        <v>No</v>
      </c>
      <c r="I1305" s="12">
        <v>1</v>
      </c>
      <c r="J1305" s="12" t="str">
        <v>No</v>
      </c>
      <c r="K1305" s="12" t="str">
        <v>Underweight</v>
      </c>
      <c r="L1305" s="12" t="str">
        <v>Diabetes</v>
      </c>
      <c r="M1305" s="12" t="str" cm="1">
        <f t="array" ref="M1305:R1305">_xlfn.XLOOKUP(B1305,'Hospitalisation Details'!A$2:A$2344,'Hospitalisation Details'!E$2:J$2344)</f>
        <v>28-Sep-1975</v>
      </c>
      <c r="N1305" s="13">
        <v>8428.07</v>
      </c>
      <c r="O1305" s="12" t="str">
        <v>tier - 3</v>
      </c>
      <c r="P1305" s="12" t="str">
        <v>tier - 2</v>
      </c>
      <c r="Q1305" s="12" t="str">
        <v>R1012</v>
      </c>
      <c r="R1305" s="12">
        <v>47</v>
      </c>
      <c r="S1305" s="12" t="str" cm="1">
        <f t="array" ref="S1305">_xlfn.IFS(R1305&lt;18,"Below 18",R1305&lt;=29,"Young Adults",R1305&lt;=44,"Adults",R1305&lt;=59,"Middle-Aged Adults",R1305&lt;=65,"Older Adults",R1305&gt;65,"Above 65")</f>
        <v>Middle-Aged Adults</v>
      </c>
    </row>
    <row r="1306" spans="2:19" ht="15.5" hidden="1" x14ac:dyDescent="0.35">
      <c r="B1306" s="11" t="s">
        <v>1066</v>
      </c>
      <c r="C1306" s="12" t="str">
        <f>VLOOKUP(B1306,'Customer Names'!A$2:D$2336,3,0)</f>
        <v xml:space="preserve">  Erik</v>
      </c>
      <c r="D1306" s="12" cm="1">
        <f t="array" ref="D1306:L1306">_xlfn.XLOOKUP(B1306,'Medical Examinations'!A$2:A$2336,'Medical Examinations'!B$2:J$2336)</f>
        <v>30.495000000000001</v>
      </c>
      <c r="E1306" s="12">
        <v>5.97</v>
      </c>
      <c r="F1306" s="12" t="str">
        <v>No</v>
      </c>
      <c r="G1306" s="12" t="str">
        <v>No</v>
      </c>
      <c r="H1306" s="12" t="str">
        <v>No</v>
      </c>
      <c r="I1306" s="12">
        <v>0</v>
      </c>
      <c r="J1306" s="12" t="str">
        <v>No</v>
      </c>
      <c r="K1306" s="12" t="str">
        <v>Obesity</v>
      </c>
      <c r="L1306" s="12" t="str">
        <v>Pre-Diabetes</v>
      </c>
      <c r="M1306" s="12" t="str" cm="1">
        <f t="array" ref="M1306:R1306">_xlfn.XLOOKUP(B1306,'Hospitalisation Details'!A$2:A$2344,'Hospitalisation Details'!E$2:J$2344)</f>
        <v>4-Sep-1977</v>
      </c>
      <c r="N1306" s="13">
        <v>8413.4599999999991</v>
      </c>
      <c r="O1306" s="12" t="str">
        <v>tier - 3</v>
      </c>
      <c r="P1306" s="12" t="str">
        <v>tier - 1</v>
      </c>
      <c r="Q1306" s="12" t="str">
        <v>R1012</v>
      </c>
      <c r="R1306" s="12">
        <v>45</v>
      </c>
      <c r="S1306" s="12" t="str" cm="1">
        <f t="array" ref="S1306">_xlfn.IFS(R1306&lt;18,"Below 18",R1306&lt;=29,"Young Adults",R1306&lt;=44,"Adults",R1306&lt;=59,"Middle-Aged Adults",R1306&lt;=65,"Older Adults",R1306&gt;65,"Above 65")</f>
        <v>Middle-Aged Adults</v>
      </c>
    </row>
    <row r="1307" spans="2:19" ht="15.5" hidden="1" x14ac:dyDescent="0.35">
      <c r="B1307" s="11" t="s">
        <v>1065</v>
      </c>
      <c r="C1307" s="12" t="str">
        <f>VLOOKUP(B1307,'Customer Names'!A$2:D$2336,3,0)</f>
        <v xml:space="preserve">  Christopher</v>
      </c>
      <c r="D1307" s="12" cm="1">
        <f t="array" ref="D1307:L1307">_xlfn.XLOOKUP(B1307,'Medical Examinations'!A$2:A$2336,'Medical Examinations'!B$2:J$2336)</f>
        <v>30.114999999999998</v>
      </c>
      <c r="E1307" s="12">
        <v>5.74</v>
      </c>
      <c r="F1307" s="12" t="str">
        <v>No</v>
      </c>
      <c r="G1307" s="12" t="str">
        <v>No</v>
      </c>
      <c r="H1307" s="12" t="str">
        <v>Yes</v>
      </c>
      <c r="I1307" s="12">
        <v>1</v>
      </c>
      <c r="J1307" s="12" t="str">
        <v>No</v>
      </c>
      <c r="K1307" s="12" t="str">
        <v>Overweight</v>
      </c>
      <c r="L1307" s="12" t="str">
        <v>Pre-Diabetes</v>
      </c>
      <c r="M1307" s="12" t="str" cm="1">
        <f t="array" ref="M1307:R1307">_xlfn.XLOOKUP(B1307,'Hospitalisation Details'!A$2:A$2344,'Hospitalisation Details'!E$2:J$2344)</f>
        <v>11-Jun-1979</v>
      </c>
      <c r="N1307" s="13">
        <v>8410.0499999999993</v>
      </c>
      <c r="O1307" s="12" t="str">
        <v>tier - 2</v>
      </c>
      <c r="P1307" s="12" t="str">
        <v>tier - 2</v>
      </c>
      <c r="Q1307" s="12" t="str">
        <v>R1012</v>
      </c>
      <c r="R1307" s="12">
        <v>43</v>
      </c>
      <c r="S1307" s="12" t="str" cm="1">
        <f t="array" ref="S1307">_xlfn.IFS(R1307&lt;18,"Below 18",R1307&lt;=29,"Young Adults",R1307&lt;=44,"Adults",R1307&lt;=59,"Middle-Aged Adults",R1307&lt;=65,"Older Adults",R1307&gt;65,"Above 65")</f>
        <v>Adults</v>
      </c>
    </row>
    <row r="1308" spans="2:19" ht="15.5" hidden="1" x14ac:dyDescent="0.35">
      <c r="B1308" s="11" t="s">
        <v>1064</v>
      </c>
      <c r="C1308" s="12" t="str">
        <f>VLOOKUP(B1308,'Customer Names'!A$2:D$2336,3,0)</f>
        <v xml:space="preserve">  Eirik</v>
      </c>
      <c r="D1308" s="12" cm="1">
        <f t="array" ref="D1308:L1308">_xlfn.XLOOKUP(B1308,'Medical Examinations'!A$2:A$2336,'Medical Examinations'!B$2:J$2336)</f>
        <v>24.78</v>
      </c>
      <c r="E1308" s="12">
        <v>9.85</v>
      </c>
      <c r="F1308" s="12" t="str">
        <v>No</v>
      </c>
      <c r="G1308" s="12" t="str">
        <v>No</v>
      </c>
      <c r="H1308" s="12" t="str">
        <v>No</v>
      </c>
      <c r="I1308" s="12">
        <v>0</v>
      </c>
      <c r="J1308" s="12" t="str">
        <v>No</v>
      </c>
      <c r="K1308" s="12" t="str">
        <v>Underweight</v>
      </c>
      <c r="L1308" s="12" t="str">
        <v>Diabetes</v>
      </c>
      <c r="M1308" s="12" t="str" cm="1">
        <f t="array" ref="M1308:R1308">_xlfn.XLOOKUP(B1308,'Hospitalisation Details'!A$2:A$2344,'Hospitalisation Details'!E$2:J$2344)</f>
        <v>18-Sep-1971</v>
      </c>
      <c r="N1308" s="13">
        <v>8400.01</v>
      </c>
      <c r="O1308" s="12" t="str">
        <v>tier - 2</v>
      </c>
      <c r="P1308" s="12" t="str">
        <v>tier - 3</v>
      </c>
      <c r="Q1308" s="12" t="str">
        <v>R1013</v>
      </c>
      <c r="R1308" s="12">
        <v>51</v>
      </c>
      <c r="S1308" s="12" t="str" cm="1">
        <f t="array" ref="S1308">_xlfn.IFS(R1308&lt;18,"Below 18",R1308&lt;=29,"Young Adults",R1308&lt;=44,"Adults",R1308&lt;=59,"Middle-Aged Adults",R1308&lt;=65,"Older Adults",R1308&gt;65,"Above 65")</f>
        <v>Middle-Aged Adults</v>
      </c>
    </row>
    <row r="1309" spans="2:19" ht="15.5" hidden="1" x14ac:dyDescent="0.35">
      <c r="B1309" s="11" t="s">
        <v>1063</v>
      </c>
      <c r="C1309" s="12" t="str">
        <f>VLOOKUP(B1309,'Customer Names'!A$2:D$2336,3,0)</f>
        <v xml:space="preserve">  Rik</v>
      </c>
      <c r="D1309" s="12" cm="1">
        <f t="array" ref="D1309:L1309">_xlfn.XLOOKUP(B1309,'Medical Examinations'!A$2:A$2336,'Medical Examinations'!B$2:J$2336)</f>
        <v>24.77</v>
      </c>
      <c r="E1309" s="12">
        <v>7.59</v>
      </c>
      <c r="F1309" s="12" t="str">
        <v>No</v>
      </c>
      <c r="G1309" s="12" t="str">
        <v>No</v>
      </c>
      <c r="H1309" s="12" t="str">
        <v>No</v>
      </c>
      <c r="I1309" s="12">
        <v>0</v>
      </c>
      <c r="J1309" s="12" t="str">
        <v>No</v>
      </c>
      <c r="K1309" s="12" t="str">
        <v>Normal Weight</v>
      </c>
      <c r="L1309" s="12" t="str">
        <v>Diabetes</v>
      </c>
      <c r="M1309" s="12" t="str" cm="1">
        <f t="array" ref="M1309:R1309">_xlfn.XLOOKUP(B1309,'Hospitalisation Details'!A$2:A$2344,'Hospitalisation Details'!E$2:J$2344)</f>
        <v>4-Sep-1971</v>
      </c>
      <c r="N1309" s="13">
        <v>8396.6200000000008</v>
      </c>
      <c r="O1309" s="12" t="str">
        <v>tier - 2</v>
      </c>
      <c r="P1309" s="12" t="str">
        <v>tier - 3</v>
      </c>
      <c r="Q1309" s="12" t="str">
        <v>R1013</v>
      </c>
      <c r="R1309" s="12">
        <v>51</v>
      </c>
      <c r="S1309" s="12" t="str" cm="1">
        <f t="array" ref="S1309">_xlfn.IFS(R1309&lt;18,"Below 18",R1309&lt;=29,"Young Adults",R1309&lt;=44,"Adults",R1309&lt;=59,"Middle-Aged Adults",R1309&lt;=65,"Older Adults",R1309&gt;65,"Above 65")</f>
        <v>Middle-Aged Adults</v>
      </c>
    </row>
    <row r="1310" spans="2:19" ht="15.5" hidden="1" x14ac:dyDescent="0.35">
      <c r="B1310" s="11" t="s">
        <v>1062</v>
      </c>
      <c r="C1310" s="12" t="str">
        <f>VLOOKUP(B1310,'Customer Names'!A$2:D$2336,3,0)</f>
        <v xml:space="preserve">  Matthew R</v>
      </c>
      <c r="D1310" s="12" cm="1">
        <f t="array" ref="D1310:L1310">_xlfn.XLOOKUP(B1310,'Medical Examinations'!A$2:A$2336,'Medical Examinations'!B$2:J$2336)</f>
        <v>16.579999999999998</v>
      </c>
      <c r="E1310" s="12">
        <v>6.98</v>
      </c>
      <c r="F1310" s="12" t="str">
        <v>yes</v>
      </c>
      <c r="G1310" s="12" t="str">
        <v>No</v>
      </c>
      <c r="H1310" s="12" t="str">
        <v>Yes</v>
      </c>
      <c r="I1310" s="12">
        <v>1</v>
      </c>
      <c r="J1310" s="12" t="str">
        <v>No</v>
      </c>
      <c r="K1310" s="12" t="str">
        <v>Normal Weight</v>
      </c>
      <c r="L1310" s="12" t="str">
        <v>Diabetes</v>
      </c>
      <c r="M1310" s="12" t="str" cm="1">
        <f t="array" ref="M1310:R1310">_xlfn.XLOOKUP(B1310,'Hospitalisation Details'!A$2:A$2344,'Hospitalisation Details'!E$2:J$2344)</f>
        <v>21-Sep-1963</v>
      </c>
      <c r="N1310" s="13">
        <v>8355.5400000000009</v>
      </c>
      <c r="O1310" s="12" t="str">
        <v>tier - 3</v>
      </c>
      <c r="P1310" s="12" t="str">
        <v>tier - 3</v>
      </c>
      <c r="Q1310" s="12" t="str">
        <v>R1012</v>
      </c>
      <c r="R1310" s="12">
        <v>59</v>
      </c>
      <c r="S1310" s="12" t="str" cm="1">
        <f t="array" ref="S1310">_xlfn.IFS(R1310&lt;18,"Below 18",R1310&lt;=29,"Young Adults",R1310&lt;=44,"Adults",R1310&lt;=59,"Middle-Aged Adults",R1310&lt;=65,"Older Adults",R1310&gt;65,"Above 65")</f>
        <v>Middle-Aged Adults</v>
      </c>
    </row>
    <row r="1311" spans="2:19" ht="15.5" hidden="1" x14ac:dyDescent="0.35">
      <c r="B1311" s="11" t="s">
        <v>1061</v>
      </c>
      <c r="C1311" s="12" t="str">
        <f>VLOOKUP(B1311,'Customer Names'!A$2:D$2336,3,0)</f>
        <v xml:space="preserve">  Daniel G</v>
      </c>
      <c r="D1311" s="12" cm="1">
        <f t="array" ref="D1311:L1311">_xlfn.XLOOKUP(B1311,'Medical Examinations'!A$2:A$2336,'Medical Examinations'!B$2:J$2336)</f>
        <v>38.17</v>
      </c>
      <c r="E1311" s="12">
        <v>4.7300000000000004</v>
      </c>
      <c r="F1311" s="12" t="str">
        <v>yes</v>
      </c>
      <c r="G1311" s="12" t="str">
        <v>No</v>
      </c>
      <c r="H1311" s="12" t="str">
        <v>No</v>
      </c>
      <c r="I1311" s="12">
        <v>0</v>
      </c>
      <c r="J1311" s="12" t="str">
        <v>No</v>
      </c>
      <c r="K1311" s="12" t="str">
        <v>Normal Weight</v>
      </c>
      <c r="L1311" s="12" t="str">
        <v>Normal</v>
      </c>
      <c r="M1311" s="12" t="str" cm="1">
        <f t="array" ref="M1311:R1311">_xlfn.XLOOKUP(B1311,'Hospitalisation Details'!A$2:A$2344,'Hospitalisation Details'!E$2:J$2344)</f>
        <v>12-Jun-1976</v>
      </c>
      <c r="N1311" s="13">
        <v>8347.16</v>
      </c>
      <c r="O1311" s="12" t="str">
        <v>tier - 2</v>
      </c>
      <c r="P1311" s="12" t="str">
        <v>tier - 1</v>
      </c>
      <c r="Q1311" s="12" t="str">
        <v>R1013</v>
      </c>
      <c r="R1311" s="12">
        <v>46</v>
      </c>
      <c r="S1311" s="12" t="str" cm="1">
        <f t="array" ref="S1311">_xlfn.IFS(R1311&lt;18,"Below 18",R1311&lt;=29,"Young Adults",R1311&lt;=44,"Adults",R1311&lt;=59,"Middle-Aged Adults",R1311&lt;=65,"Older Adults",R1311&gt;65,"Above 65")</f>
        <v>Middle-Aged Adults</v>
      </c>
    </row>
    <row r="1312" spans="2:19" ht="15.5" hidden="1" x14ac:dyDescent="0.35">
      <c r="B1312" s="11" t="s">
        <v>1060</v>
      </c>
      <c r="C1312" s="12" t="str">
        <f>VLOOKUP(B1312,'Customer Names'!A$2:D$2336,3,0)</f>
        <v xml:space="preserve">  Yannick</v>
      </c>
      <c r="D1312" s="12" cm="1">
        <f t="array" ref="D1312:L1312">_xlfn.XLOOKUP(B1312,'Medical Examinations'!A$2:A$2336,'Medical Examinations'!B$2:J$2336)</f>
        <v>39.424999999999997</v>
      </c>
      <c r="E1312" s="12">
        <v>4.76</v>
      </c>
      <c r="F1312" s="12" t="str">
        <v>yes</v>
      </c>
      <c r="G1312" s="12" t="str">
        <v>No</v>
      </c>
      <c r="H1312" s="12" t="str">
        <v>No</v>
      </c>
      <c r="I1312" s="12">
        <v>0</v>
      </c>
      <c r="J1312" s="12" t="str">
        <v>No</v>
      </c>
      <c r="K1312" s="12" t="str">
        <v>Obesity</v>
      </c>
      <c r="L1312" s="12" t="str">
        <v>Normal</v>
      </c>
      <c r="M1312" s="12" t="str" cm="1">
        <f t="array" ref="M1312:R1312">_xlfn.XLOOKUP(B1312,'Hospitalisation Details'!A$2:A$2344,'Hospitalisation Details'!E$2:J$2344)</f>
        <v>7-Jul-1976</v>
      </c>
      <c r="N1312" s="13">
        <v>8342.91</v>
      </c>
      <c r="O1312" s="12" t="str">
        <v>tier - 3</v>
      </c>
      <c r="P1312" s="12" t="str">
        <v>tier - 1</v>
      </c>
      <c r="Q1312" s="12" t="str">
        <v>R1016</v>
      </c>
      <c r="R1312" s="12">
        <v>46</v>
      </c>
      <c r="S1312" s="12" t="str" cm="1">
        <f t="array" ref="S1312">_xlfn.IFS(R1312&lt;18,"Below 18",R1312&lt;=29,"Young Adults",R1312&lt;=44,"Adults",R1312&lt;=59,"Middle-Aged Adults",R1312&lt;=65,"Older Adults",R1312&gt;65,"Above 65")</f>
        <v>Middle-Aged Adults</v>
      </c>
    </row>
    <row r="1313" spans="2:19" ht="15.5" hidden="1" x14ac:dyDescent="0.35">
      <c r="B1313" s="11" t="s">
        <v>1059</v>
      </c>
      <c r="C1313" s="12" t="str">
        <f>VLOOKUP(B1313,'Customer Names'!A$2:D$2336,3,0)</f>
        <v xml:space="preserve">  Sean R</v>
      </c>
      <c r="D1313" s="12" cm="1">
        <f t="array" ref="D1313:L1313">_xlfn.XLOOKUP(B1313,'Medical Examinations'!A$2:A$2336,'Medical Examinations'!B$2:J$2336)</f>
        <v>33.44</v>
      </c>
      <c r="E1313" s="12">
        <v>6.24</v>
      </c>
      <c r="F1313" s="12" t="str">
        <v>yes</v>
      </c>
      <c r="G1313" s="12" t="str">
        <v>No</v>
      </c>
      <c r="H1313" s="12" t="str">
        <v>No</v>
      </c>
      <c r="I1313" s="12">
        <v>0</v>
      </c>
      <c r="J1313" s="12" t="str">
        <v>No</v>
      </c>
      <c r="K1313" s="12" t="str">
        <v>Overweight</v>
      </c>
      <c r="L1313" s="12" t="str">
        <v>Pre-Diabetes</v>
      </c>
      <c r="M1313" s="12" t="str" cm="1">
        <f t="array" ref="M1313:R1313">_xlfn.XLOOKUP(B1313,'Hospitalisation Details'!A$2:A$2344,'Hospitalisation Details'!E$2:J$2344)</f>
        <v>20-Jul-1976</v>
      </c>
      <c r="N1313" s="13">
        <v>8334.59</v>
      </c>
      <c r="O1313" s="12" t="str">
        <v>tier - 3</v>
      </c>
      <c r="P1313" s="12" t="str">
        <v>tier - 2</v>
      </c>
      <c r="Q1313" s="12" t="str">
        <v>R1016</v>
      </c>
      <c r="R1313" s="12">
        <v>46</v>
      </c>
      <c r="S1313" s="12" t="str" cm="1">
        <f t="array" ref="S1313">_xlfn.IFS(R1313&lt;18,"Below 18",R1313&lt;=29,"Young Adults",R1313&lt;=44,"Adults",R1313&lt;=59,"Middle-Aged Adults",R1313&lt;=65,"Older Adults",R1313&gt;65,"Above 65")</f>
        <v>Middle-Aged Adults</v>
      </c>
    </row>
    <row r="1314" spans="2:19" ht="15.5" hidden="1" x14ac:dyDescent="0.35">
      <c r="B1314" s="11" t="s">
        <v>1058</v>
      </c>
      <c r="C1314" s="12" t="str">
        <f>VLOOKUP(B1314,'Customer Names'!A$2:D$2336,3,0)</f>
        <v xml:space="preserve">  Peter</v>
      </c>
      <c r="D1314" s="12" cm="1">
        <f t="array" ref="D1314:L1314">_xlfn.XLOOKUP(B1314,'Medical Examinations'!A$2:A$2336,'Medical Examinations'!B$2:J$2336)</f>
        <v>33.344999999999999</v>
      </c>
      <c r="E1314" s="12">
        <v>5.44</v>
      </c>
      <c r="F1314" s="12" t="str">
        <v>yes</v>
      </c>
      <c r="G1314" s="12" t="str">
        <v>No</v>
      </c>
      <c r="H1314" s="12" t="str">
        <v>No</v>
      </c>
      <c r="I1314" s="12">
        <v>0</v>
      </c>
      <c r="J1314" s="12" t="str">
        <v>No</v>
      </c>
      <c r="K1314" s="12" t="str">
        <v>Overweight</v>
      </c>
      <c r="L1314" s="12" t="str">
        <v>Normal</v>
      </c>
      <c r="M1314" s="12" t="str" cm="1">
        <f t="array" ref="M1314:R1314">_xlfn.XLOOKUP(B1314,'Hospitalisation Details'!A$2:A$2344,'Hospitalisation Details'!E$2:J$2344)</f>
        <v>12-Jul-1976</v>
      </c>
      <c r="N1314" s="13">
        <v>8334.4599999999991</v>
      </c>
      <c r="O1314" s="12" t="str">
        <v>tier - 3</v>
      </c>
      <c r="P1314" s="12" t="str">
        <v>tier - 2</v>
      </c>
      <c r="Q1314" s="12" t="str">
        <v>R1016</v>
      </c>
      <c r="R1314" s="12">
        <v>46</v>
      </c>
      <c r="S1314" s="12" t="str" cm="1">
        <f t="array" ref="S1314">_xlfn.IFS(R1314&lt;18,"Below 18",R1314&lt;=29,"Young Adults",R1314&lt;=44,"Adults",R1314&lt;=59,"Middle-Aged Adults",R1314&lt;=65,"Older Adults",R1314&gt;65,"Above 65")</f>
        <v>Middle-Aged Adults</v>
      </c>
    </row>
    <row r="1315" spans="2:19" ht="15.5" hidden="1" x14ac:dyDescent="0.35">
      <c r="B1315" s="11" t="s">
        <v>1057</v>
      </c>
      <c r="C1315" s="12" t="str">
        <f>VLOOKUP(B1315,'Customer Names'!A$2:D$2336,3,0)</f>
        <v xml:space="preserve">  Sara A</v>
      </c>
      <c r="D1315" s="12" cm="1">
        <f t="array" ref="D1315:L1315">_xlfn.XLOOKUP(B1315,'Medical Examinations'!A$2:A$2336,'Medical Examinations'!B$2:J$2336)</f>
        <v>38.79</v>
      </c>
      <c r="E1315" s="12">
        <v>5.08</v>
      </c>
      <c r="F1315" s="12" t="str">
        <v>No</v>
      </c>
      <c r="G1315" s="12" t="str">
        <v>No</v>
      </c>
      <c r="H1315" s="12" t="str">
        <v>Yes</v>
      </c>
      <c r="I1315" s="12">
        <v>1</v>
      </c>
      <c r="J1315" s="12" t="str">
        <v>No</v>
      </c>
      <c r="K1315" s="12" t="str">
        <v>Underweight</v>
      </c>
      <c r="L1315" s="12" t="str">
        <v>Normal</v>
      </c>
      <c r="M1315" s="12" t="str" cm="1">
        <f t="array" ref="M1315:R1315">_xlfn.XLOOKUP(B1315,'Hospitalisation Details'!A$2:A$2344,'Hospitalisation Details'!E$2:J$2344)</f>
        <v>22-Jun-1993</v>
      </c>
      <c r="N1315" s="13">
        <v>8314.65</v>
      </c>
      <c r="O1315" s="12" t="str">
        <v>tier - 2</v>
      </c>
      <c r="P1315" s="12" t="str">
        <v>tier - 1</v>
      </c>
      <c r="Q1315" s="12" t="str">
        <v>R1012</v>
      </c>
      <c r="R1315" s="12">
        <v>29</v>
      </c>
      <c r="S1315" s="12" t="str" cm="1">
        <f t="array" ref="S1315">_xlfn.IFS(R1315&lt;18,"Below 18",R1315&lt;=29,"Young Adults",R1315&lt;=44,"Adults",R1315&lt;=59,"Middle-Aged Adults",R1315&lt;=65,"Older Adults",R1315&gt;65,"Above 65")</f>
        <v>Young Adults</v>
      </c>
    </row>
    <row r="1316" spans="2:19" ht="15.5" hidden="1" x14ac:dyDescent="0.35">
      <c r="B1316" s="11" t="s">
        <v>1056</v>
      </c>
      <c r="C1316" s="12" t="str">
        <f>VLOOKUP(B1316,'Customer Names'!A$2:D$2336,3,0)</f>
        <v xml:space="preserve">  Erin C</v>
      </c>
      <c r="D1316" s="12" cm="1">
        <f t="array" ref="D1316:L1316">_xlfn.XLOOKUP(B1316,'Medical Examinations'!A$2:A$2336,'Medical Examinations'!B$2:J$2336)</f>
        <v>30.684999999999999</v>
      </c>
      <c r="E1316" s="12">
        <v>4.87</v>
      </c>
      <c r="F1316" s="12" t="str">
        <v>No</v>
      </c>
      <c r="G1316" s="12" t="str">
        <v>No</v>
      </c>
      <c r="H1316" s="12" t="str">
        <v>Yes</v>
      </c>
      <c r="I1316" s="12">
        <v>1</v>
      </c>
      <c r="J1316" s="12" t="str">
        <v>No</v>
      </c>
      <c r="K1316" s="12" t="str">
        <v>Obesity</v>
      </c>
      <c r="L1316" s="12" t="str">
        <v>Normal</v>
      </c>
      <c r="M1316" s="12" t="str" cm="1">
        <f t="array" ref="M1316:R1316">_xlfn.XLOOKUP(B1316,'Hospitalisation Details'!A$2:A$2344,'Hospitalisation Details'!E$2:J$2344)</f>
        <v>7-Aug-1979</v>
      </c>
      <c r="N1316" s="13">
        <v>8310.84</v>
      </c>
      <c r="O1316" s="12" t="str">
        <v>tier - 2</v>
      </c>
      <c r="P1316" s="12" t="str">
        <v>tier - 2</v>
      </c>
      <c r="Q1316" s="12" t="str">
        <v>R1012</v>
      </c>
      <c r="R1316" s="12">
        <v>43</v>
      </c>
      <c r="S1316" s="12" t="str" cm="1">
        <f t="array" ref="S1316">_xlfn.IFS(R1316&lt;18,"Below 18",R1316&lt;=29,"Young Adults",R1316&lt;=44,"Adults",R1316&lt;=59,"Middle-Aged Adults",R1316&lt;=65,"Older Adults",R1316&gt;65,"Above 65")</f>
        <v>Adults</v>
      </c>
    </row>
    <row r="1317" spans="2:19" ht="15.5" hidden="1" x14ac:dyDescent="0.35">
      <c r="B1317" s="11" t="s">
        <v>1055</v>
      </c>
      <c r="C1317" s="12" t="str">
        <f>VLOOKUP(B1317,'Customer Names'!A$2:D$2336,3,0)</f>
        <v xml:space="preserve">  Thibaud</v>
      </c>
      <c r="D1317" s="12" cm="1">
        <f t="array" ref="D1317:L1317">_xlfn.XLOOKUP(B1317,'Medical Examinations'!A$2:A$2336,'Medical Examinations'!B$2:J$2336)</f>
        <v>22.135000000000002</v>
      </c>
      <c r="E1317" s="12">
        <v>8.17</v>
      </c>
      <c r="F1317" s="12" t="str">
        <v>No</v>
      </c>
      <c r="G1317" s="12" t="str">
        <v>No</v>
      </c>
      <c r="H1317" s="12" t="str">
        <v>No</v>
      </c>
      <c r="I1317" s="12">
        <v>0</v>
      </c>
      <c r="J1317" s="12" t="str">
        <v>No</v>
      </c>
      <c r="K1317" s="12" t="str">
        <v>Overweight</v>
      </c>
      <c r="L1317" s="12" t="str">
        <v>Diabetes</v>
      </c>
      <c r="M1317" s="12" t="str" cm="1">
        <f t="array" ref="M1317:R1317">_xlfn.XLOOKUP(B1317,'Hospitalisation Details'!A$2:A$2344,'Hospitalisation Details'!E$2:J$2344)</f>
        <v>26-Jun-1978</v>
      </c>
      <c r="N1317" s="13">
        <v>8302.5400000000009</v>
      </c>
      <c r="O1317" s="12" t="str">
        <v>tier - 3</v>
      </c>
      <c r="P1317" s="12" t="str">
        <v>tier - 3</v>
      </c>
      <c r="Q1317" s="12" t="str">
        <v>R1016</v>
      </c>
      <c r="R1317" s="12">
        <v>44</v>
      </c>
      <c r="S1317" s="12" t="str" cm="1">
        <f t="array" ref="S1317">_xlfn.IFS(R1317&lt;18,"Below 18",R1317&lt;=29,"Young Adults",R1317&lt;=44,"Adults",R1317&lt;=59,"Middle-Aged Adults",R1317&lt;=65,"Older Adults",R1317&gt;65,"Above 65")</f>
        <v>Adults</v>
      </c>
    </row>
    <row r="1318" spans="2:19" ht="15.5" hidden="1" x14ac:dyDescent="0.35">
      <c r="B1318" s="11" t="s">
        <v>1054</v>
      </c>
      <c r="C1318" s="12" t="str">
        <f>VLOOKUP(B1318,'Customer Names'!A$2:D$2336,3,0)</f>
        <v xml:space="preserve">  Lisa</v>
      </c>
      <c r="D1318" s="12" cm="1">
        <f t="array" ref="D1318:L1318">_xlfn.XLOOKUP(B1318,'Medical Examinations'!A$2:A$2336,'Medical Examinations'!B$2:J$2336)</f>
        <v>33.33</v>
      </c>
      <c r="E1318" s="12">
        <v>7.61</v>
      </c>
      <c r="F1318" s="12" t="str">
        <v>No</v>
      </c>
      <c r="G1318" s="12" t="str">
        <v>No</v>
      </c>
      <c r="H1318" s="12" t="str">
        <v>No</v>
      </c>
      <c r="I1318" s="12">
        <v>0</v>
      </c>
      <c r="J1318" s="12" t="str">
        <v>No</v>
      </c>
      <c r="K1318" s="12" t="str">
        <v>Overweight</v>
      </c>
      <c r="L1318" s="12" t="str">
        <v>Diabetes</v>
      </c>
      <c r="M1318" s="12" t="str" cm="1">
        <f t="array" ref="M1318:R1318">_xlfn.XLOOKUP(B1318,'Hospitalisation Details'!A$2:A$2344,'Hospitalisation Details'!E$2:J$2344)</f>
        <v>6-Jun-1974</v>
      </c>
      <c r="N1318" s="13">
        <v>8283.68</v>
      </c>
      <c r="O1318" s="12" t="str">
        <v>tier - 2</v>
      </c>
      <c r="P1318" s="12" t="str">
        <v>tier - 3</v>
      </c>
      <c r="Q1318" s="12" t="str">
        <v>R1013</v>
      </c>
      <c r="R1318" s="12">
        <v>49</v>
      </c>
      <c r="S1318" s="12" t="str" cm="1">
        <f t="array" ref="S1318">_xlfn.IFS(R1318&lt;18,"Below 18",R1318&lt;=29,"Young Adults",R1318&lt;=44,"Adults",R1318&lt;=59,"Middle-Aged Adults",R1318&lt;=65,"Older Adults",R1318&gt;65,"Above 65")</f>
        <v>Middle-Aged Adults</v>
      </c>
    </row>
    <row r="1319" spans="2:19" ht="15.5" hidden="1" x14ac:dyDescent="0.35">
      <c r="B1319" s="11" t="s">
        <v>1053</v>
      </c>
      <c r="C1319" s="12" t="str">
        <f>VLOOKUP(B1319,'Customer Names'!A$2:D$2336,3,0)</f>
        <v xml:space="preserve">  Gretchen K</v>
      </c>
      <c r="D1319" s="12" cm="1">
        <f t="array" ref="D1319:L1319">_xlfn.XLOOKUP(B1319,'Medical Examinations'!A$2:A$2336,'Medical Examinations'!B$2:J$2336)</f>
        <v>31.13</v>
      </c>
      <c r="E1319" s="12">
        <v>10.1</v>
      </c>
      <c r="F1319" s="12" t="str">
        <v>No</v>
      </c>
      <c r="G1319" s="12" t="str">
        <v>No</v>
      </c>
      <c r="H1319" s="12" t="str">
        <v>No</v>
      </c>
      <c r="I1319" s="12">
        <v>0</v>
      </c>
      <c r="J1319" s="12" t="str">
        <v>No</v>
      </c>
      <c r="K1319" s="12" t="str">
        <v>Overweight</v>
      </c>
      <c r="L1319" s="12" t="str">
        <v>Diabetes</v>
      </c>
      <c r="M1319" s="12" t="str" cm="1">
        <f t="array" ref="M1319:R1319">_xlfn.XLOOKUP(B1319,'Hospitalisation Details'!A$2:A$2344,'Hospitalisation Details'!E$2:J$2344)</f>
        <v>22-Dec-1974</v>
      </c>
      <c r="N1319" s="13">
        <v>8280.6200000000008</v>
      </c>
      <c r="O1319" s="12" t="str">
        <v>tier - 2</v>
      </c>
      <c r="P1319" s="12" t="str">
        <v>tier - 2</v>
      </c>
      <c r="Q1319" s="12" t="str">
        <v>R1013</v>
      </c>
      <c r="R1319" s="12">
        <v>48</v>
      </c>
      <c r="S1319" s="12" t="str" cm="1">
        <f t="array" ref="S1319">_xlfn.IFS(R1319&lt;18,"Below 18",R1319&lt;=29,"Young Adults",R1319&lt;=44,"Adults",R1319&lt;=59,"Middle-Aged Adults",R1319&lt;=65,"Older Adults",R1319&gt;65,"Above 65")</f>
        <v>Middle-Aged Adults</v>
      </c>
    </row>
    <row r="1320" spans="2:19" ht="15.5" hidden="1" x14ac:dyDescent="0.35">
      <c r="B1320" s="11" t="s">
        <v>1052</v>
      </c>
      <c r="C1320" s="12" t="str">
        <f>VLOOKUP(B1320,'Customer Names'!A$2:D$2336,3,0)</f>
        <v xml:space="preserve">  Martina</v>
      </c>
      <c r="D1320" s="12" cm="1">
        <f t="array" ref="D1320:L1320">_xlfn.XLOOKUP(B1320,'Medical Examinations'!A$2:A$2336,'Medical Examinations'!B$2:J$2336)</f>
        <v>28.9</v>
      </c>
      <c r="E1320" s="12">
        <v>11.24</v>
      </c>
      <c r="F1320" s="12" t="str">
        <v>No</v>
      </c>
      <c r="G1320" s="12" t="str">
        <v>No</v>
      </c>
      <c r="H1320" s="12" t="str">
        <v>No</v>
      </c>
      <c r="I1320" s="12">
        <v>0</v>
      </c>
      <c r="J1320" s="12" t="str">
        <v>No</v>
      </c>
      <c r="K1320" s="12" t="str">
        <v>Obesity</v>
      </c>
      <c r="L1320" s="12" t="str">
        <v>Diabetes</v>
      </c>
      <c r="M1320" s="12" t="str" cm="1">
        <f t="array" ref="M1320:R1320">_xlfn.XLOOKUP(B1320,'Hospitalisation Details'!A$2:A$2344,'Hospitalisation Details'!E$2:J$2344)</f>
        <v>26-Sep-1974</v>
      </c>
      <c r="N1320" s="13">
        <v>8277.52</v>
      </c>
      <c r="O1320" s="12" t="str">
        <v>tier - 2</v>
      </c>
      <c r="P1320" s="12" t="str">
        <v>tier - 2</v>
      </c>
      <c r="Q1320" s="12" t="str">
        <v>R1011</v>
      </c>
      <c r="R1320" s="12">
        <v>48</v>
      </c>
      <c r="S1320" s="12" t="str" cm="1">
        <f t="array" ref="S1320">_xlfn.IFS(R1320&lt;18,"Below 18",R1320&lt;=29,"Young Adults",R1320&lt;=44,"Adults",R1320&lt;=59,"Middle-Aged Adults",R1320&lt;=65,"Older Adults",R1320&gt;65,"Above 65")</f>
        <v>Middle-Aged Adults</v>
      </c>
    </row>
    <row r="1321" spans="2:19" ht="15.5" hidden="1" x14ac:dyDescent="0.35">
      <c r="B1321" s="11" t="s">
        <v>1051</v>
      </c>
      <c r="C1321" s="12" t="str">
        <f>VLOOKUP(B1321,'Customer Names'!A$2:D$2336,3,0)</f>
        <v xml:space="preserve">  Dustin J</v>
      </c>
      <c r="D1321" s="12" cm="1">
        <f t="array" ref="D1321:L1321">_xlfn.XLOOKUP(B1321,'Medical Examinations'!A$2:A$2336,'Medical Examinations'!B$2:J$2336)</f>
        <v>43.31</v>
      </c>
      <c r="E1321" s="12">
        <v>6.1</v>
      </c>
      <c r="F1321" s="12" t="str">
        <v>yes</v>
      </c>
      <c r="G1321" s="12" t="str">
        <v>yes</v>
      </c>
      <c r="H1321" s="12" t="str">
        <v>No</v>
      </c>
      <c r="I1321" s="12">
        <v>1</v>
      </c>
      <c r="J1321" s="12" t="str">
        <v>No</v>
      </c>
      <c r="K1321" s="12" t="str">
        <v>Normal Weight</v>
      </c>
      <c r="L1321" s="12" t="str">
        <v>Pre-Diabetes</v>
      </c>
      <c r="M1321" s="12" t="str" cm="1">
        <f t="array" ref="M1321:R1321">_xlfn.XLOOKUP(B1321,'Hospitalisation Details'!A$2:A$2344,'Hospitalisation Details'!E$2:J$2344)</f>
        <v>28-Nov-2000</v>
      </c>
      <c r="N1321" s="13">
        <v>8271.4599999999991</v>
      </c>
      <c r="O1321" s="12" t="str">
        <v>tier - 2</v>
      </c>
      <c r="P1321" s="12" t="str">
        <v>tier - 1</v>
      </c>
      <c r="Q1321" s="12" t="str">
        <v>R1023</v>
      </c>
      <c r="R1321" s="12">
        <v>22</v>
      </c>
      <c r="S1321" s="12" t="str" cm="1">
        <f t="array" ref="S1321">_xlfn.IFS(R1321&lt;18,"Below 18",R1321&lt;=29,"Young Adults",R1321&lt;=44,"Adults",R1321&lt;=59,"Middle-Aged Adults",R1321&lt;=65,"Older Adults",R1321&gt;65,"Above 65")</f>
        <v>Young Adults</v>
      </c>
    </row>
    <row r="1322" spans="2:19" ht="15.5" hidden="1" x14ac:dyDescent="0.35">
      <c r="B1322" s="11" t="s">
        <v>1050</v>
      </c>
      <c r="C1322" s="12" t="str">
        <f>VLOOKUP(B1322,'Customer Names'!A$2:D$2336,3,0)</f>
        <v xml:space="preserve">  Kelsey</v>
      </c>
      <c r="D1322" s="12" cm="1">
        <f t="array" ref="D1322:L1322">_xlfn.XLOOKUP(B1322,'Medical Examinations'!A$2:A$2336,'Medical Examinations'!B$2:J$2336)</f>
        <v>22.8</v>
      </c>
      <c r="E1322" s="12">
        <v>6.98</v>
      </c>
      <c r="F1322" s="12" t="str">
        <v>No</v>
      </c>
      <c r="G1322" s="12" t="str">
        <v>No</v>
      </c>
      <c r="H1322" s="12" t="str">
        <v>No</v>
      </c>
      <c r="I1322" s="12">
        <v>0</v>
      </c>
      <c r="J1322" s="12" t="str">
        <v>No</v>
      </c>
      <c r="K1322" s="12" t="str">
        <v>Normal Weight</v>
      </c>
      <c r="L1322" s="12" t="str">
        <v>Diabetes</v>
      </c>
      <c r="M1322" s="12" t="str" cm="1">
        <f t="array" ref="M1322:R1322">_xlfn.XLOOKUP(B1322,'Hospitalisation Details'!A$2:A$2344,'Hospitalisation Details'!E$2:J$2344)</f>
        <v>5-Aug-1974</v>
      </c>
      <c r="N1322" s="13">
        <v>8269.0400000000009</v>
      </c>
      <c r="O1322" s="12" t="str">
        <v>tier - 2</v>
      </c>
      <c r="P1322" s="12" t="str">
        <v>tier - 1</v>
      </c>
      <c r="Q1322" s="12" t="str">
        <v>R1011</v>
      </c>
      <c r="R1322" s="12">
        <v>48</v>
      </c>
      <c r="S1322" s="12" t="str" cm="1">
        <f t="array" ref="S1322">_xlfn.IFS(R1322&lt;18,"Below 18",R1322&lt;=29,"Young Adults",R1322&lt;=44,"Adults",R1322&lt;=59,"Middle-Aged Adults",R1322&lt;=65,"Older Adults",R1322&gt;65,"Above 65")</f>
        <v>Middle-Aged Adults</v>
      </c>
    </row>
    <row r="1323" spans="2:19" ht="15.5" hidden="1" x14ac:dyDescent="0.35">
      <c r="B1323" s="11" t="s">
        <v>1049</v>
      </c>
      <c r="C1323" s="12" t="str">
        <f>VLOOKUP(B1323,'Customer Names'!A$2:D$2336,3,0)</f>
        <v xml:space="preserve">  Daniel V</v>
      </c>
      <c r="D1323" s="12" cm="1">
        <f t="array" ref="D1323:L1323">_xlfn.XLOOKUP(B1323,'Medical Examinations'!A$2:A$2336,'Medical Examinations'!B$2:J$2336)</f>
        <v>19.09</v>
      </c>
      <c r="E1323" s="12">
        <v>4</v>
      </c>
      <c r="F1323" s="12" t="str">
        <v>yes</v>
      </c>
      <c r="G1323" s="12" t="str">
        <v>No</v>
      </c>
      <c r="H1323" s="12" t="str">
        <v>No</v>
      </c>
      <c r="I1323" s="12">
        <v>1</v>
      </c>
      <c r="J1323" s="12" t="str">
        <v>No</v>
      </c>
      <c r="K1323" s="12" t="str">
        <v>Overweight</v>
      </c>
      <c r="L1323" s="12" t="str">
        <v>Normal</v>
      </c>
      <c r="M1323" s="12" t="str" cm="1">
        <f t="array" ref="M1323:R1323">_xlfn.XLOOKUP(B1323,'Hospitalisation Details'!A$2:A$2344,'Hospitalisation Details'!E$2:J$2344)</f>
        <v>5-Sep-1964</v>
      </c>
      <c r="N1323" s="13">
        <v>8268</v>
      </c>
      <c r="O1323" s="12" t="str">
        <v>tier - 3</v>
      </c>
      <c r="P1323" s="12" t="str">
        <v>tier - 3</v>
      </c>
      <c r="Q1323" s="12" t="str">
        <v>R1013</v>
      </c>
      <c r="R1323" s="12">
        <v>58</v>
      </c>
      <c r="S1323" s="12" t="str" cm="1">
        <f t="array" ref="S1323">_xlfn.IFS(R1323&lt;18,"Below 18",R1323&lt;=29,"Young Adults",R1323&lt;=44,"Adults",R1323&lt;=59,"Middle-Aged Adults",R1323&lt;=65,"Older Adults",R1323&gt;65,"Above 65")</f>
        <v>Middle-Aged Adults</v>
      </c>
    </row>
    <row r="1324" spans="2:19" ht="15.5" hidden="1" x14ac:dyDescent="0.35">
      <c r="B1324" s="11" t="s">
        <v>1048</v>
      </c>
      <c r="C1324" s="12" t="str">
        <f>VLOOKUP(B1324,'Customer Names'!A$2:D$2336,3,0)</f>
        <v xml:space="preserve">  Saeger</v>
      </c>
      <c r="D1324" s="12" cm="1">
        <f t="array" ref="D1324:L1324">_xlfn.XLOOKUP(B1324,'Medical Examinations'!A$2:A$2336,'Medical Examinations'!B$2:J$2336)</f>
        <v>23.37</v>
      </c>
      <c r="E1324" s="12">
        <v>4.2300000000000004</v>
      </c>
      <c r="F1324" s="12" t="str">
        <v>No</v>
      </c>
      <c r="G1324" s="12" t="str">
        <v>No</v>
      </c>
      <c r="H1324" s="12" t="str">
        <v>No</v>
      </c>
      <c r="I1324" s="12">
        <v>0</v>
      </c>
      <c r="J1324" s="12" t="str">
        <v>No</v>
      </c>
      <c r="K1324" s="12" t="str">
        <v>Normal Weight</v>
      </c>
      <c r="L1324" s="12" t="str">
        <v>Normal</v>
      </c>
      <c r="M1324" s="12" t="str" cm="1">
        <f t="array" ref="M1324:R1324">_xlfn.XLOOKUP(B1324,'Hospitalisation Details'!A$2:A$2344,'Hospitalisation Details'!E$2:J$2344)</f>
        <v>27-Sep-1982</v>
      </c>
      <c r="N1324" s="13">
        <v>8252.2800000000007</v>
      </c>
      <c r="O1324" s="12" t="str">
        <v>tier - 2</v>
      </c>
      <c r="P1324" s="12" t="str">
        <v>tier - 2</v>
      </c>
      <c r="Q1324" s="12" t="str">
        <v>R1024</v>
      </c>
      <c r="R1324" s="12">
        <v>40</v>
      </c>
      <c r="S1324" s="12" t="str" cm="1">
        <f t="array" ref="S1324">_xlfn.IFS(R1324&lt;18,"Below 18",R1324&lt;=29,"Young Adults",R1324&lt;=44,"Adults",R1324&lt;=59,"Middle-Aged Adults",R1324&lt;=65,"Older Adults",R1324&gt;65,"Above 65")</f>
        <v>Adults</v>
      </c>
    </row>
    <row r="1325" spans="2:19" ht="15.5" hidden="1" x14ac:dyDescent="0.35">
      <c r="B1325" s="11" t="s">
        <v>1047</v>
      </c>
      <c r="C1325" s="12" t="str">
        <f>VLOOKUP(B1325,'Customer Names'!A$2:D$2336,3,0)</f>
        <v xml:space="preserve">  Buzunesh</v>
      </c>
      <c r="D1325" s="12" cm="1">
        <f t="array" ref="D1325:L1325">_xlfn.XLOOKUP(B1325,'Medical Examinations'!A$2:A$2336,'Medical Examinations'!B$2:J$2336)</f>
        <v>33.44</v>
      </c>
      <c r="E1325" s="12">
        <v>4.72</v>
      </c>
      <c r="F1325" s="12" t="str">
        <v>yes</v>
      </c>
      <c r="G1325" s="12" t="str">
        <v>No</v>
      </c>
      <c r="H1325" s="12" t="str">
        <v>No</v>
      </c>
      <c r="I1325" s="12">
        <v>0</v>
      </c>
      <c r="J1325" s="12" t="str">
        <v>No</v>
      </c>
      <c r="K1325" s="12" t="str">
        <v>Underweight</v>
      </c>
      <c r="L1325" s="12" t="str">
        <v>Normal</v>
      </c>
      <c r="M1325" s="12" t="str" cm="1">
        <f t="array" ref="M1325:R1325">_xlfn.XLOOKUP(B1325,'Hospitalisation Details'!A$2:A$2344,'Hospitalisation Details'!E$2:J$2344)</f>
        <v>2-Sep-1976</v>
      </c>
      <c r="N1325" s="13">
        <v>8240.59</v>
      </c>
      <c r="O1325" s="12" t="str">
        <v>tier - 2</v>
      </c>
      <c r="P1325" s="12" t="str">
        <v>tier - 2</v>
      </c>
      <c r="Q1325" s="12" t="str">
        <v>R1013</v>
      </c>
      <c r="R1325" s="12">
        <v>46</v>
      </c>
      <c r="S1325" s="12" t="str" cm="1">
        <f t="array" ref="S1325">_xlfn.IFS(R1325&lt;18,"Below 18",R1325&lt;=29,"Young Adults",R1325&lt;=44,"Adults",R1325&lt;=59,"Middle-Aged Adults",R1325&lt;=65,"Older Adults",R1325&gt;65,"Above 65")</f>
        <v>Middle-Aged Adults</v>
      </c>
    </row>
    <row r="1326" spans="2:19" ht="15.5" hidden="1" x14ac:dyDescent="0.35">
      <c r="B1326" s="11" t="s">
        <v>1046</v>
      </c>
      <c r="C1326" s="12" t="str">
        <f>VLOOKUP(B1326,'Customer Names'!A$2:D$2336,3,0)</f>
        <v xml:space="preserve">  Mirte</v>
      </c>
      <c r="D1326" s="12" cm="1">
        <f t="array" ref="D1326:L1326">_xlfn.XLOOKUP(B1326,'Medical Examinations'!A$2:A$2336,'Medical Examinations'!B$2:J$2336)</f>
        <v>28.05</v>
      </c>
      <c r="E1326" s="12">
        <v>5.63</v>
      </c>
      <c r="F1326" s="12" t="str">
        <v>yes</v>
      </c>
      <c r="G1326" s="12" t="str">
        <v>No</v>
      </c>
      <c r="H1326" s="12" t="str">
        <v>No</v>
      </c>
      <c r="I1326" s="12">
        <v>0</v>
      </c>
      <c r="J1326" s="12" t="str">
        <v>No</v>
      </c>
      <c r="K1326" s="12" t="str">
        <v>Overweight</v>
      </c>
      <c r="L1326" s="12" t="str">
        <v>Normal</v>
      </c>
      <c r="M1326" s="12" t="str" cm="1">
        <f t="array" ref="M1326:R1326">_xlfn.XLOOKUP(B1326,'Hospitalisation Details'!A$2:A$2344,'Hospitalisation Details'!E$2:J$2344)</f>
        <v>30-Jun-1976</v>
      </c>
      <c r="N1326" s="13">
        <v>8233.1</v>
      </c>
      <c r="O1326" s="12" t="str">
        <v>tier - 2</v>
      </c>
      <c r="P1326" s="12" t="str">
        <v>tier - 2</v>
      </c>
      <c r="Q1326" s="12" t="str">
        <v>R1013</v>
      </c>
      <c r="R1326" s="12">
        <v>46</v>
      </c>
      <c r="S1326" s="12" t="str" cm="1">
        <f t="array" ref="S1326">_xlfn.IFS(R1326&lt;18,"Below 18",R1326&lt;=29,"Young Adults",R1326&lt;=44,"Adults",R1326&lt;=59,"Middle-Aged Adults",R1326&lt;=65,"Older Adults",R1326&gt;65,"Above 65")</f>
        <v>Middle-Aged Adults</v>
      </c>
    </row>
    <row r="1327" spans="2:19" ht="15.5" hidden="1" x14ac:dyDescent="0.35">
      <c r="B1327" s="11" t="s">
        <v>1045</v>
      </c>
      <c r="C1327" s="12" t="str">
        <f>VLOOKUP(B1327,'Customer Names'!A$2:D$2336,3,0)</f>
        <v xml:space="preserve">  Megan</v>
      </c>
      <c r="D1327" s="12" cm="1">
        <f t="array" ref="D1327:L1327">_xlfn.XLOOKUP(B1327,'Medical Examinations'!A$2:A$2336,'Medical Examinations'!B$2:J$2336)</f>
        <v>27.72</v>
      </c>
      <c r="E1327" s="12">
        <v>5.83</v>
      </c>
      <c r="F1327" s="12" t="str">
        <v>yes</v>
      </c>
      <c r="G1327" s="12" t="str">
        <v>No</v>
      </c>
      <c r="H1327" s="12" t="str">
        <v>No</v>
      </c>
      <c r="I1327" s="12">
        <v>0</v>
      </c>
      <c r="J1327" s="12" t="str">
        <v>No</v>
      </c>
      <c r="K1327" s="12" t="str">
        <v>Normal Weight</v>
      </c>
      <c r="L1327" s="12" t="str">
        <v>Pre-Diabetes</v>
      </c>
      <c r="M1327" s="12" t="str" cm="1">
        <f t="array" ref="M1327:R1327">_xlfn.XLOOKUP(B1327,'Hospitalisation Details'!A$2:A$2344,'Hospitalisation Details'!E$2:J$2344)</f>
        <v>3-Sep-1976</v>
      </c>
      <c r="N1327" s="13">
        <v>8232.64</v>
      </c>
      <c r="O1327" s="12" t="str">
        <v>tier - 2</v>
      </c>
      <c r="P1327" s="12" t="str">
        <v>tier - 3</v>
      </c>
      <c r="Q1327" s="12" t="str">
        <v>R1013</v>
      </c>
      <c r="R1327" s="12">
        <v>46</v>
      </c>
      <c r="S1327" s="12" t="str" cm="1">
        <f t="array" ref="S1327">_xlfn.IFS(R1327&lt;18,"Below 18",R1327&lt;=29,"Young Adults",R1327&lt;=44,"Adults",R1327&lt;=59,"Middle-Aged Adults",R1327&lt;=65,"Older Adults",R1327&gt;65,"Above 65")</f>
        <v>Middle-Aged Adults</v>
      </c>
    </row>
    <row r="1328" spans="2:19" ht="15.5" hidden="1" x14ac:dyDescent="0.35">
      <c r="B1328" s="11" t="s">
        <v>1044</v>
      </c>
      <c r="C1328" s="12" t="str">
        <f>VLOOKUP(B1328,'Customer Names'!A$2:D$2336,3,0)</f>
        <v xml:space="preserve">  Kerry A</v>
      </c>
      <c r="D1328" s="12" cm="1">
        <f t="array" ref="D1328:L1328">_xlfn.XLOOKUP(B1328,'Medical Examinations'!A$2:A$2336,'Medical Examinations'!B$2:J$2336)</f>
        <v>29.81</v>
      </c>
      <c r="E1328" s="12">
        <v>9.23</v>
      </c>
      <c r="F1328" s="12" t="str">
        <v>No</v>
      </c>
      <c r="G1328" s="12" t="str">
        <v>No</v>
      </c>
      <c r="H1328" s="12" t="str">
        <v>No</v>
      </c>
      <c r="I1328" s="12">
        <v>0</v>
      </c>
      <c r="J1328" s="12" t="str">
        <v>No</v>
      </c>
      <c r="K1328" s="12" t="str">
        <v>Overweight</v>
      </c>
      <c r="L1328" s="12" t="str">
        <v>Diabetes</v>
      </c>
      <c r="M1328" s="12" t="str" cm="1">
        <f t="array" ref="M1328:R1328">_xlfn.XLOOKUP(B1328,'Hospitalisation Details'!A$2:A$2344,'Hospitalisation Details'!E$2:J$2344)</f>
        <v>30-Jun-1978</v>
      </c>
      <c r="N1328" s="13">
        <v>8219.2000000000007</v>
      </c>
      <c r="O1328" s="12" t="str">
        <v>tier - 2</v>
      </c>
      <c r="P1328" s="12" t="str">
        <v>tier - 2</v>
      </c>
      <c r="Q1328" s="12" t="str">
        <v>R1013</v>
      </c>
      <c r="R1328" s="12">
        <v>44</v>
      </c>
      <c r="S1328" s="12" t="str" cm="1">
        <f t="array" ref="S1328">_xlfn.IFS(R1328&lt;18,"Below 18",R1328&lt;=29,"Young Adults",R1328&lt;=44,"Adults",R1328&lt;=59,"Middle-Aged Adults",R1328&lt;=65,"Older Adults",R1328&gt;65,"Above 65")</f>
        <v>Adults</v>
      </c>
    </row>
    <row r="1329" spans="2:19" ht="15.5" hidden="1" x14ac:dyDescent="0.35">
      <c r="B1329" s="11" t="s">
        <v>1043</v>
      </c>
      <c r="C1329" s="12" t="str">
        <f>VLOOKUP(B1329,'Customer Names'!A$2:D$2336,3,0)</f>
        <v xml:space="preserve">  Kristin</v>
      </c>
      <c r="D1329" s="12" cm="1">
        <f t="array" ref="D1329:L1329">_xlfn.XLOOKUP(B1329,'Medical Examinations'!A$2:A$2336,'Medical Examinations'!B$2:J$2336)</f>
        <v>23.98</v>
      </c>
      <c r="E1329" s="12">
        <v>9.89</v>
      </c>
      <c r="F1329" s="12" t="str">
        <v>No</v>
      </c>
      <c r="G1329" s="12" t="str">
        <v>No</v>
      </c>
      <c r="H1329" s="12" t="str">
        <v>No</v>
      </c>
      <c r="I1329" s="12">
        <v>0</v>
      </c>
      <c r="J1329" s="12" t="str">
        <v>No</v>
      </c>
      <c r="K1329" s="12" t="str">
        <v>Obesity</v>
      </c>
      <c r="L1329" s="12" t="str">
        <v>Diabetes</v>
      </c>
      <c r="M1329" s="12" t="str" cm="1">
        <f t="array" ref="M1329:R1329">_xlfn.XLOOKUP(B1329,'Hospitalisation Details'!A$2:A$2344,'Hospitalisation Details'!E$2:J$2344)</f>
        <v>24-Oct-1978</v>
      </c>
      <c r="N1329" s="13">
        <v>8211.1</v>
      </c>
      <c r="O1329" s="12" t="str">
        <v>tier - 2</v>
      </c>
      <c r="P1329" s="12" t="str">
        <v>tier - 3</v>
      </c>
      <c r="Q1329" s="12" t="str">
        <v>R1013</v>
      </c>
      <c r="R1329" s="12">
        <v>44</v>
      </c>
      <c r="S1329" s="12" t="str" cm="1">
        <f t="array" ref="S1329">_xlfn.IFS(R1329&lt;18,"Below 18",R1329&lt;=29,"Young Adults",R1329&lt;=44,"Adults",R1329&lt;=59,"Middle-Aged Adults",R1329&lt;=65,"Older Adults",R1329&gt;65,"Above 65")</f>
        <v>Adults</v>
      </c>
    </row>
    <row r="1330" spans="2:19" ht="15.5" hidden="1" x14ac:dyDescent="0.35">
      <c r="B1330" s="11" t="s">
        <v>1042</v>
      </c>
      <c r="C1330" s="12" t="str">
        <f>VLOOKUP(B1330,'Customer Names'!A$2:D$2336,3,0)</f>
        <v xml:space="preserve">  Christopher R</v>
      </c>
      <c r="D1330" s="12" cm="1">
        <f t="array" ref="D1330:L1330">_xlfn.XLOOKUP(B1330,'Medical Examinations'!A$2:A$2336,'Medical Examinations'!B$2:J$2336)</f>
        <v>17.34</v>
      </c>
      <c r="E1330" s="12">
        <v>12</v>
      </c>
      <c r="F1330" s="12" t="str">
        <v>No</v>
      </c>
      <c r="G1330" s="12" t="str">
        <v>No</v>
      </c>
      <c r="H1330" s="12" t="str">
        <v>No</v>
      </c>
      <c r="I1330" s="12">
        <v>0</v>
      </c>
      <c r="J1330" s="12" t="str">
        <v>No</v>
      </c>
      <c r="K1330" s="12" t="str">
        <v>Overweight</v>
      </c>
      <c r="L1330" s="12" t="str">
        <v>Diabetes</v>
      </c>
      <c r="M1330" s="12" t="str" cm="1">
        <f t="array" ref="M1330:R1330">_xlfn.XLOOKUP(B1330,'Hospitalisation Details'!A$2:A$2344,'Hospitalisation Details'!E$2:J$2344)</f>
        <v>23-Nov-1962</v>
      </c>
      <c r="N1330" s="13">
        <v>8188.12</v>
      </c>
      <c r="O1330" s="12" t="str">
        <v>tier - 3</v>
      </c>
      <c r="P1330" s="12" t="str">
        <v>tier - 3</v>
      </c>
      <c r="Q1330" s="12" t="str">
        <v>R1013</v>
      </c>
      <c r="R1330" s="12">
        <v>60</v>
      </c>
      <c r="S1330" s="12" t="str" cm="1">
        <f t="array" ref="S1330">_xlfn.IFS(R1330&lt;18,"Below 18",R1330&lt;=29,"Young Adults",R1330&lt;=44,"Adults",R1330&lt;=59,"Middle-Aged Adults",R1330&lt;=65,"Older Adults",R1330&gt;65,"Above 65")</f>
        <v>Older Adults</v>
      </c>
    </row>
    <row r="1331" spans="2:19" ht="15.5" hidden="1" x14ac:dyDescent="0.35">
      <c r="B1331" s="11" t="s">
        <v>1041</v>
      </c>
      <c r="C1331" s="12" t="str">
        <f>VLOOKUP(B1331,'Customer Names'!A$2:D$2336,3,0)</f>
        <v xml:space="preserve">  Elizabeth A</v>
      </c>
      <c r="D1331" s="12" cm="1">
        <f t="array" ref="D1331:L1331">_xlfn.XLOOKUP(B1331,'Medical Examinations'!A$2:A$2336,'Medical Examinations'!B$2:J$2336)</f>
        <v>40.39</v>
      </c>
      <c r="E1331" s="12">
        <v>4.24</v>
      </c>
      <c r="F1331" s="12" t="str">
        <v>yes</v>
      </c>
      <c r="G1331" s="12" t="str">
        <v>No</v>
      </c>
      <c r="H1331" s="12" t="str">
        <v>Yes</v>
      </c>
      <c r="I1331" s="12">
        <v>1</v>
      </c>
      <c r="J1331" s="12" t="str">
        <v>No</v>
      </c>
      <c r="K1331" s="12" t="str">
        <v>Normal Weight</v>
      </c>
      <c r="L1331" s="12" t="str">
        <v>Normal</v>
      </c>
      <c r="M1331" s="12" t="str" cm="1">
        <f t="array" ref="M1331:R1331">_xlfn.XLOOKUP(B1331,'Hospitalisation Details'!A$2:A$2344,'Hospitalisation Details'!E$2:J$2344)</f>
        <v>21-Oct-1997</v>
      </c>
      <c r="N1331" s="13">
        <v>8182.89</v>
      </c>
      <c r="O1331" s="12" t="str">
        <v>tier - 2</v>
      </c>
      <c r="P1331" s="12" t="str">
        <v>tier - 1</v>
      </c>
      <c r="Q1331" s="12" t="str">
        <v>R1026</v>
      </c>
      <c r="R1331" s="12">
        <v>25</v>
      </c>
      <c r="S1331" s="12" t="str" cm="1">
        <f t="array" ref="S1331">_xlfn.IFS(R1331&lt;18,"Below 18",R1331&lt;=29,"Young Adults",R1331&lt;=44,"Adults",R1331&lt;=59,"Middle-Aged Adults",R1331&lt;=65,"Older Adults",R1331&gt;65,"Above 65")</f>
        <v>Young Adults</v>
      </c>
    </row>
    <row r="1332" spans="2:19" ht="15.5" hidden="1" x14ac:dyDescent="0.35">
      <c r="B1332" s="11" t="s">
        <v>1040</v>
      </c>
      <c r="C1332" s="12" t="str">
        <f>VLOOKUP(B1332,'Customer Names'!A$2:D$2336,3,0)</f>
        <v xml:space="preserve">  Andrew</v>
      </c>
      <c r="D1332" s="12" cm="1">
        <f t="array" ref="D1332:L1332">_xlfn.XLOOKUP(B1332,'Medical Examinations'!A$2:A$2336,'Medical Examinations'!B$2:J$2336)</f>
        <v>25.96</v>
      </c>
      <c r="E1332" s="12">
        <v>4.68</v>
      </c>
      <c r="F1332" s="12" t="str">
        <v>yes</v>
      </c>
      <c r="G1332" s="12" t="str">
        <v>No</v>
      </c>
      <c r="H1332" s="12" t="str">
        <v>Yes</v>
      </c>
      <c r="I1332" s="12">
        <v>1</v>
      </c>
      <c r="J1332" s="12" t="str">
        <v>No</v>
      </c>
      <c r="K1332" s="12" t="str">
        <v>Obesity</v>
      </c>
      <c r="L1332" s="12" t="str">
        <v>Normal</v>
      </c>
      <c r="M1332" s="12" t="str" cm="1">
        <f t="array" ref="M1332:R1332">_xlfn.XLOOKUP(B1332,'Hospitalisation Details'!A$2:A$2344,'Hospitalisation Details'!E$2:J$2344)</f>
        <v>8-Jun-1983</v>
      </c>
      <c r="N1332" s="13">
        <v>8179.51</v>
      </c>
      <c r="O1332" s="12" t="str">
        <v>tier - 2</v>
      </c>
      <c r="P1332" s="12" t="str">
        <v>tier - 2</v>
      </c>
      <c r="Q1332" s="12" t="str">
        <v>R1020</v>
      </c>
      <c r="R1332" s="12">
        <v>40</v>
      </c>
      <c r="S1332" s="12" t="str" cm="1">
        <f t="array" ref="S1332">_xlfn.IFS(R1332&lt;18,"Below 18",R1332&lt;=29,"Young Adults",R1332&lt;=44,"Adults",R1332&lt;=59,"Middle-Aged Adults",R1332&lt;=65,"Older Adults",R1332&gt;65,"Above 65")</f>
        <v>Adults</v>
      </c>
    </row>
    <row r="1333" spans="2:19" ht="15.5" hidden="1" x14ac:dyDescent="0.35">
      <c r="B1333" s="11" t="s">
        <v>1039</v>
      </c>
      <c r="C1333" s="12" t="str">
        <f>VLOOKUP(B1333,'Customer Names'!A$2:D$2336,3,0)</f>
        <v xml:space="preserve">  Dawn M</v>
      </c>
      <c r="D1333" s="12" cm="1">
        <f t="array" ref="D1333:L1333">_xlfn.XLOOKUP(B1333,'Medical Examinations'!A$2:A$2336,'Medical Examinations'!B$2:J$2336)</f>
        <v>17.68</v>
      </c>
      <c r="E1333" s="12">
        <v>8.57</v>
      </c>
      <c r="F1333" s="12" t="str">
        <v>yes</v>
      </c>
      <c r="G1333" s="12" t="str">
        <v>No</v>
      </c>
      <c r="H1333" s="12" t="str">
        <v>Yes</v>
      </c>
      <c r="I1333" s="12">
        <v>1</v>
      </c>
      <c r="J1333" s="12" t="str">
        <v>No</v>
      </c>
      <c r="K1333" s="12" t="str">
        <v>Underweight</v>
      </c>
      <c r="L1333" s="12" t="str">
        <v>Diabetes</v>
      </c>
      <c r="M1333" s="12" t="str" cm="1">
        <f t="array" ref="M1333:R1333">_xlfn.XLOOKUP(B1333,'Hospitalisation Details'!A$2:A$2344,'Hospitalisation Details'!E$2:J$2344)</f>
        <v>5-Nov-1963</v>
      </c>
      <c r="N1333" s="13">
        <v>8177.9</v>
      </c>
      <c r="O1333" s="12" t="str">
        <v>tier - 3</v>
      </c>
      <c r="P1333" s="12" t="str">
        <v>tier - 1</v>
      </c>
      <c r="Q1333" s="12" t="str">
        <v>R1013</v>
      </c>
      <c r="R1333" s="12">
        <v>59</v>
      </c>
      <c r="S1333" s="12" t="str" cm="1">
        <f t="array" ref="S1333">_xlfn.IFS(R1333&lt;18,"Below 18",R1333&lt;=29,"Young Adults",R1333&lt;=44,"Adults",R1333&lt;=59,"Middle-Aged Adults",R1333&lt;=65,"Older Adults",R1333&gt;65,"Above 65")</f>
        <v>Middle-Aged Adults</v>
      </c>
    </row>
    <row r="1334" spans="2:19" ht="15.5" hidden="1" x14ac:dyDescent="0.35">
      <c r="B1334" s="11" t="s">
        <v>1038</v>
      </c>
      <c r="C1334" s="12" t="str">
        <f>VLOOKUP(B1334,'Customer Names'!A$2:D$2336,3,0)</f>
        <v xml:space="preserve">  Jonathan P</v>
      </c>
      <c r="D1334" s="12" cm="1">
        <f t="array" ref="D1334:L1334">_xlfn.XLOOKUP(B1334,'Medical Examinations'!A$2:A$2336,'Medical Examinations'!B$2:J$2336)</f>
        <v>30.875</v>
      </c>
      <c r="E1334" s="12">
        <v>4.0999999999999996</v>
      </c>
      <c r="F1334" s="12" t="str">
        <v>No</v>
      </c>
      <c r="G1334" s="12" t="str">
        <v>No</v>
      </c>
      <c r="H1334" s="12" t="str">
        <v>No</v>
      </c>
      <c r="I1334" s="12">
        <v>0</v>
      </c>
      <c r="J1334" s="12" t="str">
        <v>No</v>
      </c>
      <c r="K1334" s="12" t="str">
        <v>Obesity</v>
      </c>
      <c r="L1334" s="12" t="str">
        <v>Normal</v>
      </c>
      <c r="M1334" s="12" t="str" cm="1">
        <f t="array" ref="M1334:R1334">_xlfn.XLOOKUP(B1334,'Hospitalisation Details'!A$2:A$2344,'Hospitalisation Details'!E$2:J$2344)</f>
        <v>28-Jun-1982</v>
      </c>
      <c r="N1334" s="13">
        <v>8162.72</v>
      </c>
      <c r="O1334" s="12" t="str">
        <v>tier - 3</v>
      </c>
      <c r="P1334" s="12" t="str">
        <v>tier - 3</v>
      </c>
      <c r="Q1334" s="12" t="str">
        <v>R1012</v>
      </c>
      <c r="R1334" s="12">
        <v>40</v>
      </c>
      <c r="S1334" s="12" t="str" cm="1">
        <f t="array" ref="S1334">_xlfn.IFS(R1334&lt;18,"Below 18",R1334&lt;=29,"Young Adults",R1334&lt;=44,"Adults",R1334&lt;=59,"Middle-Aged Adults",R1334&lt;=65,"Older Adults",R1334&gt;65,"Above 65")</f>
        <v>Adults</v>
      </c>
    </row>
    <row r="1335" spans="2:19" ht="15.5" hidden="1" x14ac:dyDescent="0.35">
      <c r="B1335" s="11" t="s">
        <v>1037</v>
      </c>
      <c r="C1335" s="12" t="str">
        <f>VLOOKUP(B1335,'Customer Names'!A$2:D$2336,3,0)</f>
        <v xml:space="preserve">  Gina</v>
      </c>
      <c r="D1335" s="12" cm="1">
        <f t="array" ref="D1335:L1335">_xlfn.XLOOKUP(B1335,'Medical Examinations'!A$2:A$2336,'Medical Examinations'!B$2:J$2336)</f>
        <v>30.81</v>
      </c>
      <c r="E1335" s="12">
        <v>4.49</v>
      </c>
      <c r="F1335" s="12" t="str">
        <v>No</v>
      </c>
      <c r="G1335" s="12" t="str">
        <v>No</v>
      </c>
      <c r="H1335" s="12" t="str">
        <v>No</v>
      </c>
      <c r="I1335" s="12">
        <v>0</v>
      </c>
      <c r="J1335" s="12" t="str">
        <v>No</v>
      </c>
      <c r="K1335" s="12" t="str">
        <v>Obesity</v>
      </c>
      <c r="L1335" s="12" t="str">
        <v>Normal</v>
      </c>
      <c r="M1335" s="12" t="str" cm="1">
        <f t="array" ref="M1335:R1335">_xlfn.XLOOKUP(B1335,'Hospitalisation Details'!A$2:A$2344,'Hospitalisation Details'!E$2:J$2344)</f>
        <v>21-Jun-1990</v>
      </c>
      <c r="N1335" s="13">
        <v>8157.92</v>
      </c>
      <c r="O1335" s="12" t="str">
        <v>tier - 2</v>
      </c>
      <c r="P1335" s="12" t="str">
        <v>tier - 3</v>
      </c>
      <c r="Q1335" s="12" t="str">
        <v>R1025</v>
      </c>
      <c r="R1335" s="12">
        <v>32</v>
      </c>
      <c r="S1335" s="12" t="str" cm="1">
        <f t="array" ref="S1335">_xlfn.IFS(R1335&lt;18,"Below 18",R1335&lt;=29,"Young Adults",R1335&lt;=44,"Adults",R1335&lt;=59,"Middle-Aged Adults",R1335&lt;=65,"Older Adults",R1335&gt;65,"Above 65")</f>
        <v>Adults</v>
      </c>
    </row>
    <row r="1336" spans="2:19" ht="15.5" hidden="1" x14ac:dyDescent="0.35">
      <c r="B1336" s="11" t="s">
        <v>1036</v>
      </c>
      <c r="C1336" s="12" t="str">
        <f>VLOOKUP(B1336,'Customer Names'!A$2:D$2336,3,0)</f>
        <v xml:space="preserve">  Dino</v>
      </c>
      <c r="D1336" s="12" cm="1">
        <f t="array" ref="D1336:L1336">_xlfn.XLOOKUP(B1336,'Medical Examinations'!A$2:A$2336,'Medical Examinations'!B$2:J$2336)</f>
        <v>36.85</v>
      </c>
      <c r="E1336" s="12">
        <v>8.8000000000000007</v>
      </c>
      <c r="F1336" s="12" t="str">
        <v>No</v>
      </c>
      <c r="G1336" s="12" t="str">
        <v>No</v>
      </c>
      <c r="H1336" s="12" t="str">
        <v>No</v>
      </c>
      <c r="I1336" s="12">
        <v>2</v>
      </c>
      <c r="J1336" s="12" t="str">
        <v>No</v>
      </c>
      <c r="K1336" s="12" t="str">
        <v>Obesity</v>
      </c>
      <c r="L1336" s="12" t="str">
        <v>Diabetes</v>
      </c>
      <c r="M1336" s="12" t="str" cm="1">
        <f t="array" ref="M1336:R1336">_xlfn.XLOOKUP(B1336,'Hospitalisation Details'!A$2:A$2344,'Hospitalisation Details'!E$2:J$2344)</f>
        <v>3-Sep-1973</v>
      </c>
      <c r="N1336" s="13">
        <v>8125.78</v>
      </c>
      <c r="O1336" s="12" t="str">
        <v>tier - 2</v>
      </c>
      <c r="P1336" s="12" t="str">
        <v>tier - 2</v>
      </c>
      <c r="Q1336" s="12" t="str">
        <v>R1013</v>
      </c>
      <c r="R1336" s="12">
        <v>49</v>
      </c>
      <c r="S1336" s="12" t="str" cm="1">
        <f t="array" ref="S1336">_xlfn.IFS(R1336&lt;18,"Below 18",R1336&lt;=29,"Young Adults",R1336&lt;=44,"Adults",R1336&lt;=59,"Middle-Aged Adults",R1336&lt;=65,"Older Adults",R1336&gt;65,"Above 65")</f>
        <v>Middle-Aged Adults</v>
      </c>
    </row>
    <row r="1337" spans="2:19" ht="15.5" hidden="1" x14ac:dyDescent="0.35">
      <c r="B1337" s="11" t="s">
        <v>1035</v>
      </c>
      <c r="C1337" s="12" t="str">
        <f>VLOOKUP(B1337,'Customer Names'!A$2:D$2336,3,0)</f>
        <v xml:space="preserve">  Jan</v>
      </c>
      <c r="D1337" s="12" cm="1">
        <f t="array" ref="D1337:L1337">_xlfn.XLOOKUP(B1337,'Medical Examinations'!A$2:A$2336,'Medical Examinations'!B$2:J$2336)</f>
        <v>35.86</v>
      </c>
      <c r="E1337" s="12">
        <v>7.93</v>
      </c>
      <c r="F1337" s="12" t="str">
        <v>No</v>
      </c>
      <c r="G1337" s="12" t="str">
        <v>No</v>
      </c>
      <c r="H1337" s="12" t="str">
        <v>No</v>
      </c>
      <c r="I1337" s="12">
        <v>2</v>
      </c>
      <c r="J1337" s="12" t="str">
        <v>No</v>
      </c>
      <c r="K1337" s="12" t="str">
        <v>Obesity</v>
      </c>
      <c r="L1337" s="12" t="str">
        <v>Diabetes</v>
      </c>
      <c r="M1337" s="12" t="str" cm="1">
        <f t="array" ref="M1337:R1337">_xlfn.XLOOKUP(B1337,'Hospitalisation Details'!A$2:A$2344,'Hospitalisation Details'!E$2:J$2344)</f>
        <v>30-Aug-1973</v>
      </c>
      <c r="N1337" s="13">
        <v>8124.41</v>
      </c>
      <c r="O1337" s="12" t="str">
        <v>tier - 3</v>
      </c>
      <c r="P1337" s="12" t="str">
        <v>tier - 1</v>
      </c>
      <c r="Q1337" s="12" t="str">
        <v>R1013</v>
      </c>
      <c r="R1337" s="12">
        <v>49</v>
      </c>
      <c r="S1337" s="12" t="str" cm="1">
        <f t="array" ref="S1337">_xlfn.IFS(R1337&lt;18,"Below 18",R1337&lt;=29,"Young Adults",R1337&lt;=44,"Adults",R1337&lt;=59,"Middle-Aged Adults",R1337&lt;=65,"Older Adults",R1337&gt;65,"Above 65")</f>
        <v>Middle-Aged Adults</v>
      </c>
    </row>
    <row r="1338" spans="2:19" ht="15.5" hidden="1" x14ac:dyDescent="0.35">
      <c r="B1338" s="11" t="s">
        <v>1034</v>
      </c>
      <c r="C1338" s="12" t="str">
        <f>VLOOKUP(B1338,'Customer Names'!A$2:D$2336,3,0)</f>
        <v xml:space="preserve">  Jonathan E</v>
      </c>
      <c r="D1338" s="12" cm="1">
        <f t="array" ref="D1338:L1338">_xlfn.XLOOKUP(B1338,'Medical Examinations'!A$2:A$2336,'Medical Examinations'!B$2:J$2336)</f>
        <v>30.3</v>
      </c>
      <c r="E1338" s="12">
        <v>9.4499999999999993</v>
      </c>
      <c r="F1338" s="12" t="str">
        <v>No</v>
      </c>
      <c r="G1338" s="12" t="str">
        <v>No</v>
      </c>
      <c r="H1338" s="12" t="str">
        <v>No</v>
      </c>
      <c r="I1338" s="12">
        <v>2</v>
      </c>
      <c r="J1338" s="12" t="str">
        <v>No</v>
      </c>
      <c r="K1338" s="12" t="str">
        <v>Obesity</v>
      </c>
      <c r="L1338" s="12" t="str">
        <v>Diabetes</v>
      </c>
      <c r="M1338" s="12" t="str" cm="1">
        <f t="array" ref="M1338:R1338">_xlfn.XLOOKUP(B1338,'Hospitalisation Details'!A$2:A$2344,'Hospitalisation Details'!E$2:J$2344)</f>
        <v>16-Dec-1973</v>
      </c>
      <c r="N1338" s="13">
        <v>8116.68</v>
      </c>
      <c r="O1338" s="12" t="str">
        <v>tier - 3</v>
      </c>
      <c r="P1338" s="12" t="str">
        <v>tier - 1</v>
      </c>
      <c r="Q1338" s="12" t="str">
        <v>R1011</v>
      </c>
      <c r="R1338" s="12">
        <v>49</v>
      </c>
      <c r="S1338" s="12" t="str" cm="1">
        <f t="array" ref="S1338">_xlfn.IFS(R1338&lt;18,"Below 18",R1338&lt;=29,"Young Adults",R1338&lt;=44,"Adults",R1338&lt;=59,"Middle-Aged Adults",R1338&lt;=65,"Older Adults",R1338&gt;65,"Above 65")</f>
        <v>Middle-Aged Adults</v>
      </c>
    </row>
    <row r="1339" spans="2:19" ht="15.5" hidden="1" x14ac:dyDescent="0.35">
      <c r="B1339" s="11" t="s">
        <v>1033</v>
      </c>
      <c r="C1339" s="12" t="str">
        <f>VLOOKUP(B1339,'Customer Names'!A$2:D$2336,3,0)</f>
        <v xml:space="preserve">  Mark A</v>
      </c>
      <c r="D1339" s="12" cm="1">
        <f t="array" ref="D1339:L1339">_xlfn.XLOOKUP(B1339,'Medical Examinations'!A$2:A$2336,'Medical Examinations'!B$2:J$2336)</f>
        <v>32.015000000000001</v>
      </c>
      <c r="E1339" s="12">
        <v>7.67</v>
      </c>
      <c r="F1339" s="12" t="str">
        <v>No</v>
      </c>
      <c r="G1339" s="12" t="str">
        <v>No</v>
      </c>
      <c r="H1339" s="12" t="str">
        <v>No</v>
      </c>
      <c r="I1339" s="12">
        <v>0</v>
      </c>
      <c r="J1339" s="12" t="str">
        <v>No</v>
      </c>
      <c r="K1339" s="12" t="str">
        <v>Overweight</v>
      </c>
      <c r="L1339" s="12" t="str">
        <v>Diabetes</v>
      </c>
      <c r="M1339" s="12" t="str" cm="1">
        <f t="array" ref="M1339:R1339">_xlfn.XLOOKUP(B1339,'Hospitalisation Details'!A$2:A$2344,'Hospitalisation Details'!E$2:J$2344)</f>
        <v>1-Sep-1978</v>
      </c>
      <c r="N1339" s="13">
        <v>8116.27</v>
      </c>
      <c r="O1339" s="12" t="str">
        <v>tier - 3</v>
      </c>
      <c r="P1339" s="12" t="str">
        <v>tier - 1</v>
      </c>
      <c r="Q1339" s="12" t="str">
        <v>R1012</v>
      </c>
      <c r="R1339" s="12">
        <v>44</v>
      </c>
      <c r="S1339" s="12" t="str" cm="1">
        <f t="array" ref="S1339">_xlfn.IFS(R1339&lt;18,"Below 18",R1339&lt;=29,"Young Adults",R1339&lt;=44,"Adults",R1339&lt;=59,"Middle-Aged Adults",R1339&lt;=65,"Older Adults",R1339&gt;65,"Above 65")</f>
        <v>Adults</v>
      </c>
    </row>
    <row r="1340" spans="2:19" ht="15.5" hidden="1" x14ac:dyDescent="0.35">
      <c r="B1340" s="11" t="s">
        <v>1032</v>
      </c>
      <c r="C1340" s="12" t="str">
        <f>VLOOKUP(B1340,'Customer Names'!A$2:D$2336,3,0)</f>
        <v xml:space="preserve">  Mary</v>
      </c>
      <c r="D1340" s="12" cm="1">
        <f t="array" ref="D1340:L1340">_xlfn.XLOOKUP(B1340,'Medical Examinations'!A$2:A$2336,'Medical Examinations'!B$2:J$2336)</f>
        <v>25.06</v>
      </c>
      <c r="E1340" s="12">
        <v>10.53</v>
      </c>
      <c r="F1340" s="12" t="str">
        <v>No</v>
      </c>
      <c r="G1340" s="12" t="str">
        <v>No</v>
      </c>
      <c r="H1340" s="12" t="str">
        <v>No</v>
      </c>
      <c r="I1340" s="12">
        <v>2</v>
      </c>
      <c r="J1340" s="12" t="str">
        <v>No</v>
      </c>
      <c r="K1340" s="12" t="str">
        <v>Obesity</v>
      </c>
      <c r="L1340" s="12" t="str">
        <v>Diabetes</v>
      </c>
      <c r="M1340" s="12" t="str" cm="1">
        <f t="array" ref="M1340:R1340">_xlfn.XLOOKUP(B1340,'Hospitalisation Details'!A$2:A$2344,'Hospitalisation Details'!E$2:J$2344)</f>
        <v>11-Oct-1973</v>
      </c>
      <c r="N1340" s="13">
        <v>8112.59</v>
      </c>
      <c r="O1340" s="12" t="str">
        <v>tier - 2</v>
      </c>
      <c r="P1340" s="12" t="str">
        <v>tier - 2</v>
      </c>
      <c r="Q1340" s="12" t="str">
        <v>R1013</v>
      </c>
      <c r="R1340" s="12">
        <v>49</v>
      </c>
      <c r="S1340" s="12" t="str" cm="1">
        <f t="array" ref="S1340">_xlfn.IFS(R1340&lt;18,"Below 18",R1340&lt;=29,"Young Adults",R1340&lt;=44,"Adults",R1340&lt;=59,"Middle-Aged Adults",R1340&lt;=65,"Older Adults",R1340&gt;65,"Above 65")</f>
        <v>Middle-Aged Adults</v>
      </c>
    </row>
    <row r="1341" spans="2:19" ht="15.5" hidden="1" x14ac:dyDescent="0.35">
      <c r="B1341" s="11" t="s">
        <v>1031</v>
      </c>
      <c r="C1341" s="12" t="str">
        <f>VLOOKUP(B1341,'Customer Names'!A$2:D$2336,3,0)</f>
        <v xml:space="preserve">  Samuel</v>
      </c>
      <c r="D1341" s="12" cm="1">
        <f t="array" ref="D1341:L1341">_xlfn.XLOOKUP(B1341,'Medical Examinations'!A$2:A$2336,'Medical Examinations'!B$2:J$2336)</f>
        <v>18.829999999999998</v>
      </c>
      <c r="E1341" s="12">
        <v>10.08</v>
      </c>
      <c r="F1341" s="12" t="str">
        <v>yes</v>
      </c>
      <c r="G1341" s="12" t="str">
        <v>No</v>
      </c>
      <c r="H1341" s="12" t="str">
        <v>No</v>
      </c>
      <c r="I1341" s="12">
        <v>0</v>
      </c>
      <c r="J1341" s="12" t="str">
        <v>No</v>
      </c>
      <c r="K1341" s="12" t="str">
        <v>Obesity</v>
      </c>
      <c r="L1341" s="12" t="str">
        <v>Diabetes</v>
      </c>
      <c r="M1341" s="12" t="str" cm="1">
        <f t="array" ref="M1341:R1341">_xlfn.XLOOKUP(B1341,'Hospitalisation Details'!A$2:A$2344,'Hospitalisation Details'!E$2:J$2344)</f>
        <v>10-Jun-1967</v>
      </c>
      <c r="N1341" s="13">
        <v>8091.3</v>
      </c>
      <c r="O1341" s="12" t="str">
        <v>tier - 3</v>
      </c>
      <c r="P1341" s="12" t="str">
        <v>tier - 1</v>
      </c>
      <c r="Q1341" s="12" t="str">
        <v>R1012</v>
      </c>
      <c r="R1341" s="12">
        <v>55</v>
      </c>
      <c r="S1341" s="12" t="str" cm="1">
        <f t="array" ref="S1341">_xlfn.IFS(R1341&lt;18,"Below 18",R1341&lt;=29,"Young Adults",R1341&lt;=44,"Adults",R1341&lt;=59,"Middle-Aged Adults",R1341&lt;=65,"Older Adults",R1341&gt;65,"Above 65")</f>
        <v>Middle-Aged Adults</v>
      </c>
    </row>
    <row r="1342" spans="2:19" ht="15.5" hidden="1" x14ac:dyDescent="0.35">
      <c r="B1342" s="11" t="s">
        <v>1030</v>
      </c>
      <c r="C1342" s="12" t="str">
        <f>VLOOKUP(B1342,'Customer Names'!A$2:D$2336,3,0)</f>
        <v xml:space="preserve">  Stan J</v>
      </c>
      <c r="D1342" s="12" cm="1">
        <f t="array" ref="D1342:L1342">_xlfn.XLOOKUP(B1342,'Medical Examinations'!A$2:A$2336,'Medical Examinations'!B$2:J$2336)</f>
        <v>47.52</v>
      </c>
      <c r="E1342" s="12">
        <v>11.39</v>
      </c>
      <c r="F1342" s="12" t="str">
        <v>yes</v>
      </c>
      <c r="G1342" s="12" t="str">
        <v>No</v>
      </c>
      <c r="H1342" s="12" t="str">
        <v>No</v>
      </c>
      <c r="I1342" s="12">
        <v>1</v>
      </c>
      <c r="J1342" s="12" t="str">
        <v>No</v>
      </c>
      <c r="K1342" s="12" t="str">
        <v>Overweight</v>
      </c>
      <c r="L1342" s="12" t="str">
        <v>Diabetes</v>
      </c>
      <c r="M1342" s="12" t="str" cm="1">
        <f t="array" ref="M1342:R1342">_xlfn.XLOOKUP(B1342,'Hospitalisation Details'!A$2:A$2344,'Hospitalisation Details'!E$2:J$2344)</f>
        <v>21-Dec-1975</v>
      </c>
      <c r="N1342" s="13">
        <v>8083.92</v>
      </c>
      <c r="O1342" s="12" t="str">
        <v>tier - 3</v>
      </c>
      <c r="P1342" s="12" t="str">
        <v>tier - 3</v>
      </c>
      <c r="Q1342" s="12" t="str">
        <v>R1013</v>
      </c>
      <c r="R1342" s="12">
        <v>47</v>
      </c>
      <c r="S1342" s="12" t="str" cm="1">
        <f t="array" ref="S1342">_xlfn.IFS(R1342&lt;18,"Below 18",R1342&lt;=29,"Young Adults",R1342&lt;=44,"Adults",R1342&lt;=59,"Middle-Aged Adults",R1342&lt;=65,"Older Adults",R1342&gt;65,"Above 65")</f>
        <v>Middle-Aged Adults</v>
      </c>
    </row>
    <row r="1343" spans="2:19" ht="15.5" hidden="1" x14ac:dyDescent="0.35">
      <c r="B1343" s="11" t="s">
        <v>1029</v>
      </c>
      <c r="C1343" s="12" t="str">
        <f>VLOOKUP(B1343,'Customer Names'!A$2:D$2336,3,0)</f>
        <v xml:space="preserve">  Jessica L</v>
      </c>
      <c r="D1343" s="12" cm="1">
        <f t="array" ref="D1343:L1343">_xlfn.XLOOKUP(B1343,'Medical Examinations'!A$2:A$2336,'Medical Examinations'!B$2:J$2336)</f>
        <v>37.82</v>
      </c>
      <c r="E1343" s="12">
        <v>6.36</v>
      </c>
      <c r="F1343" s="12" t="str">
        <v>No</v>
      </c>
      <c r="G1343" s="12" t="str">
        <v>No</v>
      </c>
      <c r="H1343" s="12" t="str">
        <v>No</v>
      </c>
      <c r="I1343" s="12">
        <v>0</v>
      </c>
      <c r="J1343" s="12" t="str">
        <v>No</v>
      </c>
      <c r="K1343" s="12" t="str">
        <v>Obesity</v>
      </c>
      <c r="L1343" s="12" t="str">
        <v>Pre-Diabetes</v>
      </c>
      <c r="M1343" s="12" t="str" cm="1">
        <f t="array" ref="M1343:R1343">_xlfn.XLOOKUP(B1343,'Hospitalisation Details'!A$2:A$2344,'Hospitalisation Details'!E$2:J$2344)</f>
        <v>12-Oct-1994</v>
      </c>
      <c r="N1343" s="13">
        <v>8081.74</v>
      </c>
      <c r="O1343" s="12" t="str">
        <v>tier - 2</v>
      </c>
      <c r="P1343" s="12" t="str">
        <v>tier - 2</v>
      </c>
      <c r="Q1343" s="12" t="str">
        <v>R1026</v>
      </c>
      <c r="R1343" s="12">
        <v>28</v>
      </c>
      <c r="S1343" s="12" t="str" cm="1">
        <f t="array" ref="S1343">_xlfn.IFS(R1343&lt;18,"Below 18",R1343&lt;=29,"Young Adults",R1343&lt;=44,"Adults",R1343&lt;=59,"Middle-Aged Adults",R1343&lt;=65,"Older Adults",R1343&gt;65,"Above 65")</f>
        <v>Young Adults</v>
      </c>
    </row>
    <row r="1344" spans="2:19" ht="15.5" hidden="1" x14ac:dyDescent="0.35">
      <c r="B1344" s="11" t="s">
        <v>1028</v>
      </c>
      <c r="C1344" s="12" t="str">
        <f>VLOOKUP(B1344,'Customer Names'!A$2:D$2336,3,0)</f>
        <v xml:space="preserve">  Krysta</v>
      </c>
      <c r="D1344" s="12" cm="1">
        <f t="array" ref="D1344:L1344">_xlfn.XLOOKUP(B1344,'Medical Examinations'!A$2:A$2336,'Medical Examinations'!B$2:J$2336)</f>
        <v>44.16</v>
      </c>
      <c r="E1344" s="12">
        <v>5.31</v>
      </c>
      <c r="F1344" s="12" t="str">
        <v>yes</v>
      </c>
      <c r="G1344" s="12" t="str">
        <v>No</v>
      </c>
      <c r="H1344" s="12" t="str">
        <v>No</v>
      </c>
      <c r="I1344" s="12">
        <v>0</v>
      </c>
      <c r="J1344" s="12" t="str">
        <v>No</v>
      </c>
      <c r="K1344" s="12" t="str">
        <v>Underweight</v>
      </c>
      <c r="L1344" s="12" t="str">
        <v>Normal</v>
      </c>
      <c r="M1344" s="12" t="str" cm="1">
        <f t="array" ref="M1344:R1344">_xlfn.XLOOKUP(B1344,'Hospitalisation Details'!A$2:A$2344,'Hospitalisation Details'!E$2:J$2344)</f>
        <v>28-Aug-2001</v>
      </c>
      <c r="N1344" s="13">
        <v>8081.26</v>
      </c>
      <c r="O1344" s="12" t="str">
        <v>tier - 2</v>
      </c>
      <c r="P1344" s="12" t="str">
        <v>tier - 2</v>
      </c>
      <c r="Q1344" s="12" t="str">
        <v>R1012</v>
      </c>
      <c r="R1344" s="12">
        <v>21</v>
      </c>
      <c r="S1344" s="12" t="str" cm="1">
        <f t="array" ref="S1344">_xlfn.IFS(R1344&lt;18,"Below 18",R1344&lt;=29,"Young Adults",R1344&lt;=44,"Adults",R1344&lt;=59,"Middle-Aged Adults",R1344&lt;=65,"Older Adults",R1344&gt;65,"Above 65")</f>
        <v>Young Adults</v>
      </c>
    </row>
    <row r="1345" spans="2:19" ht="15.5" hidden="1" x14ac:dyDescent="0.35">
      <c r="B1345" s="11" t="s">
        <v>1027</v>
      </c>
      <c r="C1345" s="12" t="str">
        <f>VLOOKUP(B1345,'Customer Names'!A$2:D$2336,3,0)</f>
        <v xml:space="preserve">  Natascia</v>
      </c>
      <c r="D1345" s="12" cm="1">
        <f t="array" ref="D1345:L1345">_xlfn.XLOOKUP(B1345,'Medical Examinations'!A$2:A$2336,'Medical Examinations'!B$2:J$2336)</f>
        <v>37.049999999999997</v>
      </c>
      <c r="E1345" s="12">
        <v>4.74</v>
      </c>
      <c r="F1345" s="12" t="str">
        <v>No</v>
      </c>
      <c r="G1345" s="12" t="str">
        <v>No</v>
      </c>
      <c r="H1345" s="12" t="str">
        <v>Yes</v>
      </c>
      <c r="I1345" s="12">
        <v>1</v>
      </c>
      <c r="J1345" s="12" t="str">
        <v>No</v>
      </c>
      <c r="K1345" s="12" t="str">
        <v>Normal Weight</v>
      </c>
      <c r="L1345" s="12" t="str">
        <v>Normal</v>
      </c>
      <c r="M1345" s="12" t="str" cm="1">
        <f t="array" ref="M1345:R1345">_xlfn.XLOOKUP(B1345,'Hospitalisation Details'!A$2:A$2344,'Hospitalisation Details'!E$2:J$2344)</f>
        <v>7-Nov-1993</v>
      </c>
      <c r="N1345" s="13">
        <v>8077.41</v>
      </c>
      <c r="O1345" s="12" t="str">
        <v>tier - 2</v>
      </c>
      <c r="P1345" s="12" t="str">
        <v>tier - 1</v>
      </c>
      <c r="Q1345" s="12" t="str">
        <v>R1026</v>
      </c>
      <c r="R1345" s="12">
        <v>29</v>
      </c>
      <c r="S1345" s="12" t="str" cm="1">
        <f t="array" ref="S1345">_xlfn.IFS(R1345&lt;18,"Below 18",R1345&lt;=29,"Young Adults",R1345&lt;=44,"Adults",R1345&lt;=59,"Middle-Aged Adults",R1345&lt;=65,"Older Adults",R1345&gt;65,"Above 65")</f>
        <v>Young Adults</v>
      </c>
    </row>
    <row r="1346" spans="2:19" ht="15.5" hidden="1" x14ac:dyDescent="0.35">
      <c r="B1346" s="11" t="s">
        <v>1026</v>
      </c>
      <c r="C1346" s="12" t="str">
        <f>VLOOKUP(B1346,'Customer Names'!A$2:D$2336,3,0)</f>
        <v xml:space="preserve">  Jenny</v>
      </c>
      <c r="D1346" s="12" cm="1">
        <f t="array" ref="D1346:L1346">_xlfn.XLOOKUP(B1346,'Medical Examinations'!A$2:A$2336,'Medical Examinations'!B$2:J$2336)</f>
        <v>18.66</v>
      </c>
      <c r="E1346" s="12">
        <v>11.35</v>
      </c>
      <c r="F1346" s="12" t="str">
        <v>No</v>
      </c>
      <c r="G1346" s="12" t="str">
        <v>No</v>
      </c>
      <c r="H1346" s="12" t="str">
        <v>No</v>
      </c>
      <c r="I1346" s="12">
        <v>0</v>
      </c>
      <c r="J1346" s="12" t="str">
        <v>No</v>
      </c>
      <c r="K1346" s="12" t="str">
        <v>Obesity</v>
      </c>
      <c r="L1346" s="12" t="str">
        <v>Diabetes</v>
      </c>
      <c r="M1346" s="12" t="str" cm="1">
        <f t="array" ref="M1346:R1346">_xlfn.XLOOKUP(B1346,'Hospitalisation Details'!A$2:A$2344,'Hospitalisation Details'!E$2:J$2344)</f>
        <v>21-Oct-1965</v>
      </c>
      <c r="N1346" s="13">
        <v>8071.57</v>
      </c>
      <c r="O1346" s="12" t="str">
        <v>tier - 3</v>
      </c>
      <c r="P1346" s="12" t="str">
        <v>tier - 1</v>
      </c>
      <c r="Q1346" s="12" t="str">
        <v>R1011</v>
      </c>
      <c r="R1346" s="12">
        <v>57</v>
      </c>
      <c r="S1346" s="12" t="str" cm="1">
        <f t="array" ref="S1346">_xlfn.IFS(R1346&lt;18,"Below 18",R1346&lt;=29,"Young Adults",R1346&lt;=44,"Adults",R1346&lt;=59,"Middle-Aged Adults",R1346&lt;=65,"Older Adults",R1346&gt;65,"Above 65")</f>
        <v>Middle-Aged Adults</v>
      </c>
    </row>
    <row r="1347" spans="2:19" ht="15.5" hidden="1" x14ac:dyDescent="0.35">
      <c r="B1347" s="11" t="s">
        <v>1025</v>
      </c>
      <c r="C1347" s="12" t="str">
        <f>VLOOKUP(B1347,'Customer Names'!A$2:D$2336,3,0)</f>
        <v xml:space="preserve">  Brian</v>
      </c>
      <c r="D1347" s="12" cm="1">
        <f t="array" ref="D1347:L1347">_xlfn.XLOOKUP(B1347,'Medical Examinations'!A$2:A$2336,'Medical Examinations'!B$2:J$2336)</f>
        <v>36.200000000000003</v>
      </c>
      <c r="E1347" s="12">
        <v>6.81</v>
      </c>
      <c r="F1347" s="12" t="str">
        <v>yes</v>
      </c>
      <c r="G1347" s="12" t="str">
        <v>No</v>
      </c>
      <c r="H1347" s="12" t="str">
        <v>No</v>
      </c>
      <c r="I1347" s="12">
        <v>1</v>
      </c>
      <c r="J1347" s="12" t="str">
        <v>No</v>
      </c>
      <c r="K1347" s="12" t="str">
        <v>Obesity</v>
      </c>
      <c r="L1347" s="12" t="str">
        <v>Diabetes</v>
      </c>
      <c r="M1347" s="12" t="str" cm="1">
        <f t="array" ref="M1347:R1347">_xlfn.XLOOKUP(B1347,'Hospitalisation Details'!A$2:A$2344,'Hospitalisation Details'!E$2:J$2344)</f>
        <v>15-Dec-1975</v>
      </c>
      <c r="N1347" s="13">
        <v>8068.19</v>
      </c>
      <c r="O1347" s="12" t="str">
        <v>tier - 3</v>
      </c>
      <c r="P1347" s="12" t="str">
        <v>tier - 2</v>
      </c>
      <c r="Q1347" s="12" t="str">
        <v>R1011</v>
      </c>
      <c r="R1347" s="12">
        <v>47</v>
      </c>
      <c r="S1347" s="12" t="str" cm="1">
        <f t="array" ref="S1347">_xlfn.IFS(R1347&lt;18,"Below 18",R1347&lt;=29,"Young Adults",R1347&lt;=44,"Adults",R1347&lt;=59,"Middle-Aged Adults",R1347&lt;=65,"Older Adults",R1347&gt;65,"Above 65")</f>
        <v>Middle-Aged Adults</v>
      </c>
    </row>
    <row r="1348" spans="2:19" ht="15.5" hidden="1" x14ac:dyDescent="0.35">
      <c r="B1348" s="11" t="s">
        <v>1024</v>
      </c>
      <c r="C1348" s="12" t="str">
        <f>VLOOKUP(B1348,'Customer Names'!A$2:D$2336,3,0)</f>
        <v xml:space="preserve">  Monica</v>
      </c>
      <c r="D1348" s="12" cm="1">
        <f t="array" ref="D1348:L1348">_xlfn.XLOOKUP(B1348,'Medical Examinations'!A$2:A$2336,'Medical Examinations'!B$2:J$2336)</f>
        <v>18.87</v>
      </c>
      <c r="E1348" s="12">
        <v>8.06</v>
      </c>
      <c r="F1348" s="12" t="str">
        <v>No</v>
      </c>
      <c r="G1348" s="12" t="str">
        <v>No</v>
      </c>
      <c r="H1348" s="12" t="str">
        <v>No</v>
      </c>
      <c r="I1348" s="12">
        <v>0</v>
      </c>
      <c r="J1348" s="12" t="str">
        <v>No</v>
      </c>
      <c r="K1348" s="12" t="str">
        <v>Overweight</v>
      </c>
      <c r="L1348" s="12" t="str">
        <v>Diabetes</v>
      </c>
      <c r="M1348" s="12" t="str" cm="1">
        <f t="array" ref="M1348:R1348">_xlfn.XLOOKUP(B1348,'Hospitalisation Details'!A$2:A$2344,'Hospitalisation Details'!E$2:J$2344)</f>
        <v>11-Aug-1965</v>
      </c>
      <c r="N1348" s="13">
        <v>8067.83</v>
      </c>
      <c r="O1348" s="12" t="str">
        <v>tier - 3</v>
      </c>
      <c r="P1348" s="12" t="str">
        <v>tier - 1</v>
      </c>
      <c r="Q1348" s="12" t="str">
        <v>R1013</v>
      </c>
      <c r="R1348" s="12">
        <v>57</v>
      </c>
      <c r="S1348" s="12" t="str" cm="1">
        <f t="array" ref="S1348">_xlfn.IFS(R1348&lt;18,"Below 18",R1348&lt;=29,"Young Adults",R1348&lt;=44,"Adults",R1348&lt;=59,"Middle-Aged Adults",R1348&lt;=65,"Older Adults",R1348&gt;65,"Above 65")</f>
        <v>Middle-Aged Adults</v>
      </c>
    </row>
    <row r="1349" spans="2:19" ht="15.5" hidden="1" x14ac:dyDescent="0.35">
      <c r="B1349" s="11" t="s">
        <v>1023</v>
      </c>
      <c r="C1349" s="12" t="str">
        <f>VLOOKUP(B1349,'Customer Names'!A$2:D$2336,3,0)</f>
        <v xml:space="preserve">  Tyler</v>
      </c>
      <c r="D1349" s="12" cm="1">
        <f t="array" ref="D1349:L1349">_xlfn.XLOOKUP(B1349,'Medical Examinations'!A$2:A$2336,'Medical Examinations'!B$2:J$2336)</f>
        <v>32.299999999999997</v>
      </c>
      <c r="E1349" s="12">
        <v>6.74</v>
      </c>
      <c r="F1349" s="12" t="str">
        <v>yes</v>
      </c>
      <c r="G1349" s="12" t="str">
        <v>No</v>
      </c>
      <c r="H1349" s="12" t="str">
        <v>No</v>
      </c>
      <c r="I1349" s="12">
        <v>1</v>
      </c>
      <c r="J1349" s="12" t="str">
        <v>No</v>
      </c>
      <c r="K1349" s="12" t="str">
        <v>Obesity</v>
      </c>
      <c r="L1349" s="12" t="str">
        <v>Diabetes</v>
      </c>
      <c r="M1349" s="12" t="str" cm="1">
        <f t="array" ref="M1349:R1349">_xlfn.XLOOKUP(B1349,'Hospitalisation Details'!A$2:A$2344,'Hospitalisation Details'!E$2:J$2344)</f>
        <v>28-Jun-1975</v>
      </c>
      <c r="N1349" s="13">
        <v>8062.76</v>
      </c>
      <c r="O1349" s="12" t="str">
        <v>tier - 3</v>
      </c>
      <c r="P1349" s="12" t="str">
        <v>tier - 3</v>
      </c>
      <c r="Q1349" s="12" t="str">
        <v>R1011</v>
      </c>
      <c r="R1349" s="12">
        <v>47</v>
      </c>
      <c r="S1349" s="12" t="str" cm="1">
        <f t="array" ref="S1349">_xlfn.IFS(R1349&lt;18,"Below 18",R1349&lt;=29,"Young Adults",R1349&lt;=44,"Adults",R1349&lt;=59,"Middle-Aged Adults",R1349&lt;=65,"Older Adults",R1349&gt;65,"Above 65")</f>
        <v>Middle-Aged Adults</v>
      </c>
    </row>
    <row r="1350" spans="2:19" ht="15.5" hidden="1" x14ac:dyDescent="0.35">
      <c r="B1350" s="11" t="s">
        <v>1022</v>
      </c>
      <c r="C1350" s="12" t="str">
        <f>VLOOKUP(B1350,'Customer Names'!A$2:D$2336,3,0)</f>
        <v xml:space="preserve">  Kelly C</v>
      </c>
      <c r="D1350" s="12" cm="1">
        <f t="array" ref="D1350:L1350">_xlfn.XLOOKUP(B1350,'Medical Examinations'!A$2:A$2336,'Medical Examinations'!B$2:J$2336)</f>
        <v>22.64</v>
      </c>
      <c r="E1350" s="12">
        <v>6.54</v>
      </c>
      <c r="F1350" s="12" t="str">
        <v>yes</v>
      </c>
      <c r="G1350" s="12" t="str">
        <v>No</v>
      </c>
      <c r="H1350" s="12" t="str">
        <v>No</v>
      </c>
      <c r="I1350" s="12">
        <v>2</v>
      </c>
      <c r="J1350" s="12" t="str">
        <v>No</v>
      </c>
      <c r="K1350" s="12" t="str">
        <v>Normal Weight</v>
      </c>
      <c r="L1350" s="12" t="str">
        <v>Diabetes</v>
      </c>
      <c r="M1350" s="12" t="str" cm="1">
        <f t="array" ref="M1350:R1350">_xlfn.XLOOKUP(B1350,'Hospitalisation Details'!A$2:A$2344,'Hospitalisation Details'!E$2:J$2344)</f>
        <v>12-Dec-1970</v>
      </c>
      <c r="N1350" s="13">
        <v>8062.31</v>
      </c>
      <c r="O1350" s="12" t="str">
        <v>tier - 2</v>
      </c>
      <c r="P1350" s="12" t="str">
        <v>tier - 1</v>
      </c>
      <c r="Q1350" s="12" t="str">
        <v>R1013</v>
      </c>
      <c r="R1350" s="12">
        <v>52</v>
      </c>
      <c r="S1350" s="12" t="str" cm="1">
        <f t="array" ref="S1350">_xlfn.IFS(R1350&lt;18,"Below 18",R1350&lt;=29,"Young Adults",R1350&lt;=44,"Adults",R1350&lt;=59,"Middle-Aged Adults",R1350&lt;=65,"Older Adults",R1350&gt;65,"Above 65")</f>
        <v>Middle-Aged Adults</v>
      </c>
    </row>
    <row r="1351" spans="2:19" ht="15.5" hidden="1" x14ac:dyDescent="0.35">
      <c r="B1351" s="11" t="s">
        <v>1021</v>
      </c>
      <c r="C1351" s="12" t="str">
        <f>VLOOKUP(B1351,'Customer Names'!A$2:D$2336,3,0)</f>
        <v xml:space="preserve">  Emily</v>
      </c>
      <c r="D1351" s="12" cm="1">
        <f t="array" ref="D1351:L1351">_xlfn.XLOOKUP(B1351,'Medical Examinations'!A$2:A$2336,'Medical Examinations'!B$2:J$2336)</f>
        <v>28.69</v>
      </c>
      <c r="E1351" s="12">
        <v>5.4</v>
      </c>
      <c r="F1351" s="12" t="str">
        <v>No</v>
      </c>
      <c r="G1351" s="12" t="str">
        <v>No</v>
      </c>
      <c r="H1351" s="12" t="str">
        <v>No</v>
      </c>
      <c r="I1351" s="12">
        <v>0</v>
      </c>
      <c r="J1351" s="12" t="str">
        <v>No</v>
      </c>
      <c r="K1351" s="12" t="str">
        <v>Normal Weight</v>
      </c>
      <c r="L1351" s="12" t="str">
        <v>Normal</v>
      </c>
      <c r="M1351" s="12" t="str" cm="1">
        <f t="array" ref="M1351:R1351">_xlfn.XLOOKUP(B1351,'Hospitalisation Details'!A$2:A$2344,'Hospitalisation Details'!E$2:J$2344)</f>
        <v>27-Dec-1982</v>
      </c>
      <c r="N1351" s="13">
        <v>8059.68</v>
      </c>
      <c r="O1351" s="12" t="str">
        <v>tier - 2</v>
      </c>
      <c r="P1351" s="12" t="str">
        <v>tier - 3</v>
      </c>
      <c r="Q1351" s="12" t="str">
        <v>R1012</v>
      </c>
      <c r="R1351" s="12">
        <v>40</v>
      </c>
      <c r="S1351" s="12" t="str" cm="1">
        <f t="array" ref="S1351">_xlfn.IFS(R1351&lt;18,"Below 18",R1351&lt;=29,"Young Adults",R1351&lt;=44,"Adults",R1351&lt;=59,"Middle-Aged Adults",R1351&lt;=65,"Older Adults",R1351&gt;65,"Above 65")</f>
        <v>Adults</v>
      </c>
    </row>
    <row r="1352" spans="2:19" ht="15.5" hidden="1" x14ac:dyDescent="0.35">
      <c r="B1352" s="11" t="s">
        <v>1020</v>
      </c>
      <c r="C1352" s="12" t="str">
        <f>VLOOKUP(B1352,'Customer Names'!A$2:D$2336,3,0)</f>
        <v xml:space="preserve">  James V</v>
      </c>
      <c r="D1352" s="12" cm="1">
        <f t="array" ref="D1352:L1352">_xlfn.XLOOKUP(B1352,'Medical Examinations'!A$2:A$2336,'Medical Examinations'!B$2:J$2336)</f>
        <v>28.16</v>
      </c>
      <c r="E1352" s="12">
        <v>5.58</v>
      </c>
      <c r="F1352" s="12" t="str">
        <v>yes</v>
      </c>
      <c r="G1352" s="12" t="str">
        <v>No</v>
      </c>
      <c r="H1352" s="12" t="str">
        <v>No</v>
      </c>
      <c r="I1352" s="12">
        <v>0</v>
      </c>
      <c r="J1352" s="12" t="str">
        <v>No</v>
      </c>
      <c r="K1352" s="12" t="str">
        <v>Obesity</v>
      </c>
      <c r="L1352" s="12" t="str">
        <v>Normal</v>
      </c>
      <c r="M1352" s="12" t="str" cm="1">
        <f t="array" ref="M1352:R1352">_xlfn.XLOOKUP(B1352,'Hospitalisation Details'!A$2:A$2344,'Hospitalisation Details'!E$2:J$2344)</f>
        <v>28-Nov-1985</v>
      </c>
      <c r="N1352" s="13">
        <v>8059.06</v>
      </c>
      <c r="O1352" s="12" t="str">
        <v>tier - 2</v>
      </c>
      <c r="P1352" s="12" t="str">
        <v>tier - 3</v>
      </c>
      <c r="Q1352" s="12" t="str">
        <v>R1012</v>
      </c>
      <c r="R1352" s="12">
        <v>37</v>
      </c>
      <c r="S1352" s="12" t="str" cm="1">
        <f t="array" ref="S1352">_xlfn.IFS(R1352&lt;18,"Below 18",R1352&lt;=29,"Young Adults",R1352&lt;=44,"Adults",R1352&lt;=59,"Middle-Aged Adults",R1352&lt;=65,"Older Adults",R1352&gt;65,"Above 65")</f>
        <v>Adults</v>
      </c>
    </row>
    <row r="1353" spans="2:19" ht="15.5" hidden="1" x14ac:dyDescent="0.35">
      <c r="B1353" s="11" t="s">
        <v>1019</v>
      </c>
      <c r="C1353" s="12" t="str">
        <f>VLOOKUP(B1353,'Customer Names'!A$2:D$2336,3,0)</f>
        <v xml:space="preserve">  Angie</v>
      </c>
      <c r="D1353" s="12" cm="1">
        <f t="array" ref="D1353:L1353">_xlfn.XLOOKUP(B1353,'Medical Examinations'!A$2:A$2336,'Medical Examinations'!B$2:J$2336)</f>
        <v>45.54</v>
      </c>
      <c r="E1353" s="12">
        <v>5.84</v>
      </c>
      <c r="F1353" s="12" t="str">
        <v>No</v>
      </c>
      <c r="G1353" s="12" t="str">
        <v>No</v>
      </c>
      <c r="H1353" s="12" t="str">
        <v>Yes</v>
      </c>
      <c r="I1353" s="12">
        <v>1</v>
      </c>
      <c r="J1353" s="12" t="str">
        <v>No</v>
      </c>
      <c r="K1353" s="12" t="str">
        <v>Underweight</v>
      </c>
      <c r="L1353" s="12" t="str">
        <v>Pre-Diabetes</v>
      </c>
      <c r="M1353" s="12" t="str" cm="1">
        <f t="array" ref="M1353:R1353">_xlfn.XLOOKUP(B1353,'Hospitalisation Details'!A$2:A$2344,'Hospitalisation Details'!E$2:J$2344)</f>
        <v>12-Dec-2003</v>
      </c>
      <c r="N1353" s="13">
        <v>8035.64</v>
      </c>
      <c r="O1353" s="12" t="str">
        <v>tier - 2</v>
      </c>
      <c r="P1353" s="12" t="str">
        <v>tier - 2</v>
      </c>
      <c r="Q1353" s="12" t="str">
        <v>R1012</v>
      </c>
      <c r="R1353" s="12">
        <v>19</v>
      </c>
      <c r="S1353" s="12" t="str" cm="1">
        <f t="array" ref="S1353">_xlfn.IFS(R1353&lt;18,"Below 18",R1353&lt;=29,"Young Adults",R1353&lt;=44,"Adults",R1353&lt;=59,"Middle-Aged Adults",R1353&lt;=65,"Older Adults",R1353&gt;65,"Above 65")</f>
        <v>Young Adults</v>
      </c>
    </row>
    <row r="1354" spans="2:19" ht="15.5" hidden="1" x14ac:dyDescent="0.35">
      <c r="B1354" s="11" t="s">
        <v>1018</v>
      </c>
      <c r="C1354" s="12" t="str">
        <f>VLOOKUP(B1354,'Customer Names'!A$2:D$2336,3,0)</f>
        <v xml:space="preserve">  Michael J</v>
      </c>
      <c r="D1354" s="12" cm="1">
        <f t="array" ref="D1354:L1354">_xlfn.XLOOKUP(B1354,'Medical Examinations'!A$2:A$2336,'Medical Examinations'!B$2:J$2336)</f>
        <v>28.7</v>
      </c>
      <c r="E1354" s="12">
        <v>4.2</v>
      </c>
      <c r="F1354" s="12" t="str">
        <v>No</v>
      </c>
      <c r="G1354" s="12" t="str">
        <v>No</v>
      </c>
      <c r="H1354" s="12" t="str">
        <v>No</v>
      </c>
      <c r="I1354" s="12">
        <v>0</v>
      </c>
      <c r="J1354" s="12" t="str">
        <v>No</v>
      </c>
      <c r="K1354" s="12" t="str">
        <v>Underweight</v>
      </c>
      <c r="L1354" s="12" t="str">
        <v>Normal</v>
      </c>
      <c r="M1354" s="12" t="str" cm="1">
        <f t="array" ref="M1354:R1354">_xlfn.XLOOKUP(B1354,'Hospitalisation Details'!A$2:A$2344,'Hospitalisation Details'!E$2:J$2344)</f>
        <v>6-Nov-1977</v>
      </c>
      <c r="N1354" s="13">
        <v>8027.97</v>
      </c>
      <c r="O1354" s="12" t="str">
        <v>tier - 3</v>
      </c>
      <c r="P1354" s="12" t="str">
        <v>tier - 2</v>
      </c>
      <c r="Q1354" s="12" t="str">
        <v>R1011</v>
      </c>
      <c r="R1354" s="12">
        <v>45</v>
      </c>
      <c r="S1354" s="12" t="str" cm="1">
        <f t="array" ref="S1354">_xlfn.IFS(R1354&lt;18,"Below 18",R1354&lt;=29,"Young Adults",R1354&lt;=44,"Adults",R1354&lt;=59,"Middle-Aged Adults",R1354&lt;=65,"Older Adults",R1354&gt;65,"Above 65")</f>
        <v>Middle-Aged Adults</v>
      </c>
    </row>
    <row r="1355" spans="2:19" ht="15.5" hidden="1" x14ac:dyDescent="0.35">
      <c r="B1355" s="11" t="s">
        <v>1017</v>
      </c>
      <c r="C1355" s="12" t="str">
        <f>VLOOKUP(B1355,'Customer Names'!A$2:D$2336,3,0)</f>
        <v xml:space="preserve">  Sabina</v>
      </c>
      <c r="D1355" s="12" cm="1">
        <f t="array" ref="D1355:L1355">_xlfn.XLOOKUP(B1355,'Medical Examinations'!A$2:A$2336,'Medical Examinations'!B$2:J$2336)</f>
        <v>27.74</v>
      </c>
      <c r="E1355" s="12">
        <v>6.06</v>
      </c>
      <c r="F1355" s="12" t="str">
        <v>yes</v>
      </c>
      <c r="G1355" s="12" t="str">
        <v>No</v>
      </c>
      <c r="H1355" s="12" t="str">
        <v>No</v>
      </c>
      <c r="I1355" s="12">
        <v>0</v>
      </c>
      <c r="J1355" s="12" t="str">
        <v>No</v>
      </c>
      <c r="K1355" s="12" t="str">
        <v>Normal Weight</v>
      </c>
      <c r="L1355" s="12" t="str">
        <v>Pre-Diabetes</v>
      </c>
      <c r="M1355" s="12" t="str" cm="1">
        <f t="array" ref="M1355:R1355">_xlfn.XLOOKUP(B1355,'Hospitalisation Details'!A$2:A$2344,'Hospitalisation Details'!E$2:J$2344)</f>
        <v>20-Dec-1976</v>
      </c>
      <c r="N1355" s="13">
        <v>8026.67</v>
      </c>
      <c r="O1355" s="12" t="str">
        <v>tier - 2</v>
      </c>
      <c r="P1355" s="12" t="str">
        <v>tier - 2</v>
      </c>
      <c r="Q1355" s="12" t="str">
        <v>R1012</v>
      </c>
      <c r="R1355" s="12">
        <v>46</v>
      </c>
      <c r="S1355" s="12" t="str" cm="1">
        <f t="array" ref="S1355">_xlfn.IFS(R1355&lt;18,"Below 18",R1355&lt;=29,"Young Adults",R1355&lt;=44,"Adults",R1355&lt;=59,"Middle-Aged Adults",R1355&lt;=65,"Older Adults",R1355&gt;65,"Above 65")</f>
        <v>Middle-Aged Adults</v>
      </c>
    </row>
    <row r="1356" spans="2:19" ht="15.5" hidden="1" x14ac:dyDescent="0.35">
      <c r="B1356" s="11" t="s">
        <v>1016</v>
      </c>
      <c r="C1356" s="12" t="str">
        <f>VLOOKUP(B1356,'Customer Names'!A$2:D$2336,3,0)</f>
        <v xml:space="preserve">  Amy C</v>
      </c>
      <c r="D1356" s="12" cm="1">
        <f t="array" ref="D1356:L1356">_xlfn.XLOOKUP(B1356,'Medical Examinations'!A$2:A$2336,'Medical Examinations'!B$2:J$2336)</f>
        <v>36.954999999999998</v>
      </c>
      <c r="E1356" s="12">
        <v>7.57</v>
      </c>
      <c r="F1356" s="12" t="str">
        <v>No</v>
      </c>
      <c r="G1356" s="12" t="str">
        <v>No</v>
      </c>
      <c r="H1356" s="12" t="str">
        <v>No</v>
      </c>
      <c r="I1356" s="12">
        <v>0</v>
      </c>
      <c r="J1356" s="12" t="str">
        <v>No</v>
      </c>
      <c r="K1356" s="12" t="str">
        <v>Normal Weight</v>
      </c>
      <c r="L1356" s="12" t="str">
        <v>Diabetes</v>
      </c>
      <c r="M1356" s="12" t="str" cm="1">
        <f t="array" ref="M1356:R1356">_xlfn.XLOOKUP(B1356,'Hospitalisation Details'!A$2:A$2344,'Hospitalisation Details'!E$2:J$2344)</f>
        <v>17-Jul-1978</v>
      </c>
      <c r="N1356" s="13">
        <v>8023.14</v>
      </c>
      <c r="O1356" s="12" t="str">
        <v>tier - 2</v>
      </c>
      <c r="P1356" s="12" t="str">
        <v>tier - 3</v>
      </c>
      <c r="Q1356" s="12" t="str">
        <v>R1012</v>
      </c>
      <c r="R1356" s="12">
        <v>44</v>
      </c>
      <c r="S1356" s="12" t="str" cm="1">
        <f t="array" ref="S1356">_xlfn.IFS(R1356&lt;18,"Below 18",R1356&lt;=29,"Young Adults",R1356&lt;=44,"Adults",R1356&lt;=59,"Middle-Aged Adults",R1356&lt;=65,"Older Adults",R1356&gt;65,"Above 65")</f>
        <v>Adults</v>
      </c>
    </row>
    <row r="1357" spans="2:19" ht="15.5" hidden="1" x14ac:dyDescent="0.35">
      <c r="B1357" s="11" t="s">
        <v>1015</v>
      </c>
      <c r="C1357" s="12" t="str">
        <f>VLOOKUP(B1357,'Customer Names'!A$2:D$2336,3,0)</f>
        <v xml:space="preserve">  Victoria U</v>
      </c>
      <c r="D1357" s="12" cm="1">
        <f t="array" ref="D1357:L1357">_xlfn.XLOOKUP(B1357,'Medical Examinations'!A$2:A$2336,'Medical Examinations'!B$2:J$2336)</f>
        <v>30.69</v>
      </c>
      <c r="E1357" s="12">
        <v>6.15</v>
      </c>
      <c r="F1357" s="12" t="str">
        <v>No</v>
      </c>
      <c r="G1357" s="12" t="str">
        <v>No</v>
      </c>
      <c r="H1357" s="12" t="str">
        <v>No</v>
      </c>
      <c r="I1357" s="12">
        <v>0</v>
      </c>
      <c r="J1357" s="12" t="str">
        <v>No</v>
      </c>
      <c r="K1357" s="12" t="str">
        <v>Obesity</v>
      </c>
      <c r="L1357" s="12" t="str">
        <v>Pre-Diabetes</v>
      </c>
      <c r="M1357" s="12" t="str" cm="1">
        <f t="array" ref="M1357:R1357">_xlfn.XLOOKUP(B1357,'Hospitalisation Details'!A$2:A$2344,'Hospitalisation Details'!E$2:J$2344)</f>
        <v>3-Nov-1989</v>
      </c>
      <c r="N1357" s="13">
        <v>8021.11</v>
      </c>
      <c r="O1357" s="12" t="str">
        <v>tier - 2</v>
      </c>
      <c r="P1357" s="12" t="str">
        <v>tier - 1</v>
      </c>
      <c r="Q1357" s="12" t="str">
        <v>R1012</v>
      </c>
      <c r="R1357" s="12">
        <v>33</v>
      </c>
      <c r="S1357" s="12" t="str" cm="1">
        <f t="array" ref="S1357">_xlfn.IFS(R1357&lt;18,"Below 18",R1357&lt;=29,"Young Adults",R1357&lt;=44,"Adults",R1357&lt;=59,"Middle-Aged Adults",R1357&lt;=65,"Older Adults",R1357&gt;65,"Above 65")</f>
        <v>Adults</v>
      </c>
    </row>
    <row r="1358" spans="2:19" ht="15.5" hidden="1" x14ac:dyDescent="0.35">
      <c r="B1358" s="11" t="s">
        <v>1014</v>
      </c>
      <c r="C1358" s="12" t="str">
        <f>VLOOKUP(B1358,'Customer Names'!A$2:D$2336,3,0)</f>
        <v xml:space="preserve">  Amelia B</v>
      </c>
      <c r="D1358" s="12" cm="1">
        <f t="array" ref="D1358:L1358">_xlfn.XLOOKUP(B1358,'Medical Examinations'!A$2:A$2336,'Medical Examinations'!B$2:J$2336)</f>
        <v>24.984999999999999</v>
      </c>
      <c r="E1358" s="12">
        <v>4.5599999999999996</v>
      </c>
      <c r="F1358" s="12" t="str">
        <v>No</v>
      </c>
      <c r="G1358" s="12" t="str">
        <v>No</v>
      </c>
      <c r="H1358" s="12" t="str">
        <v>No</v>
      </c>
      <c r="I1358" s="12">
        <v>0</v>
      </c>
      <c r="J1358" s="12" t="str">
        <v>No</v>
      </c>
      <c r="K1358" s="12" t="str">
        <v>Normal Weight</v>
      </c>
      <c r="L1358" s="12" t="str">
        <v>Normal</v>
      </c>
      <c r="M1358" s="12" t="str" cm="1">
        <f t="array" ref="M1358:R1358">_xlfn.XLOOKUP(B1358,'Hospitalisation Details'!A$2:A$2344,'Hospitalisation Details'!E$2:J$2344)</f>
        <v>8-Nov-1980</v>
      </c>
      <c r="N1358" s="13">
        <v>8017.06</v>
      </c>
      <c r="O1358" s="12" t="str">
        <v>tier - 2</v>
      </c>
      <c r="P1358" s="12" t="str">
        <v>tier - 2</v>
      </c>
      <c r="Q1358" s="12" t="str">
        <v>R1012</v>
      </c>
      <c r="R1358" s="12">
        <v>42</v>
      </c>
      <c r="S1358" s="12" t="str" cm="1">
        <f t="array" ref="S1358">_xlfn.IFS(R1358&lt;18,"Below 18",R1358&lt;=29,"Young Adults",R1358&lt;=44,"Adults",R1358&lt;=59,"Middle-Aged Adults",R1358&lt;=65,"Older Adults",R1358&gt;65,"Above 65")</f>
        <v>Adults</v>
      </c>
    </row>
    <row r="1359" spans="2:19" ht="15.5" hidden="1" x14ac:dyDescent="0.35">
      <c r="B1359" s="11" t="s">
        <v>1013</v>
      </c>
      <c r="C1359" s="12" t="str">
        <f>VLOOKUP(B1359,'Customer Names'!A$2:D$2336,3,0)</f>
        <v xml:space="preserve">  Jackie J</v>
      </c>
      <c r="D1359" s="12" cm="1">
        <f t="array" ref="D1359:L1359">_xlfn.XLOOKUP(B1359,'Medical Examinations'!A$2:A$2336,'Medical Examinations'!B$2:J$2336)</f>
        <v>39.42</v>
      </c>
      <c r="E1359" s="12">
        <v>4.72</v>
      </c>
      <c r="F1359" s="12" t="str">
        <v>yes</v>
      </c>
      <c r="G1359" s="12" t="str">
        <v>No</v>
      </c>
      <c r="H1359" s="12" t="str">
        <v>No</v>
      </c>
      <c r="I1359" s="12">
        <v>1</v>
      </c>
      <c r="J1359" s="12" t="str">
        <v>No</v>
      </c>
      <c r="K1359" s="12" t="str">
        <v>Normal Weight</v>
      </c>
      <c r="L1359" s="12" t="str">
        <v>Normal</v>
      </c>
      <c r="M1359" s="12" t="str" cm="1">
        <f t="array" ref="M1359:R1359">_xlfn.XLOOKUP(B1359,'Hospitalisation Details'!A$2:A$2344,'Hospitalisation Details'!E$2:J$2344)</f>
        <v>18-Sep-1995</v>
      </c>
      <c r="N1359" s="13">
        <v>8014.62</v>
      </c>
      <c r="O1359" s="12" t="str">
        <v>tier - 2</v>
      </c>
      <c r="P1359" s="12" t="str">
        <v>tier - 3</v>
      </c>
      <c r="Q1359" s="12" t="str">
        <v>R1012</v>
      </c>
      <c r="R1359" s="12">
        <v>27</v>
      </c>
      <c r="S1359" s="12" t="str" cm="1">
        <f t="array" ref="S1359">_xlfn.IFS(R1359&lt;18,"Below 18",R1359&lt;=29,"Young Adults",R1359&lt;=44,"Adults",R1359&lt;=59,"Middle-Aged Adults",R1359&lt;=65,"Older Adults",R1359&gt;65,"Above 65")</f>
        <v>Young Adults</v>
      </c>
    </row>
    <row r="1360" spans="2:19" ht="15.5" hidden="1" x14ac:dyDescent="0.35">
      <c r="B1360" s="11" t="s">
        <v>1012</v>
      </c>
      <c r="C1360" s="12" t="str">
        <f>VLOOKUP(B1360,'Customer Names'!A$2:D$2336,3,0)</f>
        <v xml:space="preserve">  Justin</v>
      </c>
      <c r="D1360" s="12" cm="1">
        <f t="array" ref="D1360:L1360">_xlfn.XLOOKUP(B1360,'Medical Examinations'!A$2:A$2336,'Medical Examinations'!B$2:J$2336)</f>
        <v>16.8</v>
      </c>
      <c r="E1360" s="12">
        <v>7.98</v>
      </c>
      <c r="F1360" s="12" t="str">
        <v>No</v>
      </c>
      <c r="G1360" s="12" t="str">
        <v>No</v>
      </c>
      <c r="H1360" s="12" t="str">
        <v>No</v>
      </c>
      <c r="I1360" s="12">
        <v>0</v>
      </c>
      <c r="J1360" s="12" t="str">
        <v>No</v>
      </c>
      <c r="K1360" s="12" t="str">
        <v>Obesity</v>
      </c>
      <c r="L1360" s="12" t="str">
        <v>Diabetes</v>
      </c>
      <c r="M1360" s="12" t="str" cm="1">
        <f t="array" ref="M1360:R1360">_xlfn.XLOOKUP(B1360,'Hospitalisation Details'!A$2:A$2344,'Hospitalisation Details'!E$2:J$2344)</f>
        <v>22-Aug-1962</v>
      </c>
      <c r="N1360" s="13">
        <v>8004.96</v>
      </c>
      <c r="O1360" s="12" t="str">
        <v>tier - 3</v>
      </c>
      <c r="P1360" s="12" t="str">
        <v>tier - 1</v>
      </c>
      <c r="Q1360" s="12" t="str">
        <v>R1013</v>
      </c>
      <c r="R1360" s="12">
        <v>60</v>
      </c>
      <c r="S1360" s="12" t="str" cm="1">
        <f t="array" ref="S1360">_xlfn.IFS(R1360&lt;18,"Below 18",R1360&lt;=29,"Young Adults",R1360&lt;=44,"Adults",R1360&lt;=59,"Middle-Aged Adults",R1360&lt;=65,"Older Adults",R1360&gt;65,"Above 65")</f>
        <v>Older Adults</v>
      </c>
    </row>
    <row r="1361" spans="2:19" ht="15.5" hidden="1" x14ac:dyDescent="0.35">
      <c r="B1361" s="11" t="s">
        <v>1011</v>
      </c>
      <c r="C1361" s="12" t="str">
        <f>VLOOKUP(B1361,'Customer Names'!A$2:D$2336,3,0)</f>
        <v xml:space="preserve">  Kerry</v>
      </c>
      <c r="D1361" s="12" cm="1">
        <f t="array" ref="D1361:L1361">_xlfn.XLOOKUP(B1361,'Medical Examinations'!A$2:A$2336,'Medical Examinations'!B$2:J$2336)</f>
        <v>23.274999999999999</v>
      </c>
      <c r="E1361" s="12">
        <v>6.26</v>
      </c>
      <c r="F1361" s="12" t="str">
        <v>yes</v>
      </c>
      <c r="G1361" s="12" t="str">
        <v>No</v>
      </c>
      <c r="H1361" s="12" t="str">
        <v>Yes</v>
      </c>
      <c r="I1361" s="12">
        <v>1</v>
      </c>
      <c r="J1361" s="12" t="str">
        <v>No</v>
      </c>
      <c r="K1361" s="12" t="str">
        <v>Obesity</v>
      </c>
      <c r="L1361" s="12" t="str">
        <v>Pre-Diabetes</v>
      </c>
      <c r="M1361" s="12" t="str" cm="1">
        <f t="array" ref="M1361:R1361">_xlfn.XLOOKUP(B1361,'Hospitalisation Details'!A$2:A$2344,'Hospitalisation Details'!E$2:J$2344)</f>
        <v>20-Aug-1983</v>
      </c>
      <c r="N1361" s="13">
        <v>7986.48</v>
      </c>
      <c r="O1361" s="12" t="str">
        <v>tier - 2</v>
      </c>
      <c r="P1361" s="12" t="str">
        <v>tier - 3</v>
      </c>
      <c r="Q1361" s="12" t="str">
        <v>R1024</v>
      </c>
      <c r="R1361" s="12">
        <v>39</v>
      </c>
      <c r="S1361" s="12" t="str" cm="1">
        <f t="array" ref="S1361">_xlfn.IFS(R1361&lt;18,"Below 18",R1361&lt;=29,"Young Adults",R1361&lt;=44,"Adults",R1361&lt;=59,"Middle-Aged Adults",R1361&lt;=65,"Older Adults",R1361&gt;65,"Above 65")</f>
        <v>Adults</v>
      </c>
    </row>
    <row r="1362" spans="2:19" ht="15.5" hidden="1" x14ac:dyDescent="0.35">
      <c r="B1362" s="11" t="s">
        <v>1010</v>
      </c>
      <c r="C1362" s="12" t="str">
        <f>VLOOKUP(B1362,'Customer Names'!A$2:D$2336,3,0)</f>
        <v xml:space="preserve">  Cindy G</v>
      </c>
      <c r="D1362" s="12" cm="1">
        <f t="array" ref="D1362:L1362">_xlfn.XLOOKUP(B1362,'Medical Examinations'!A$2:A$2336,'Medical Examinations'!B$2:J$2336)</f>
        <v>22.8</v>
      </c>
      <c r="E1362" s="12">
        <v>4.29</v>
      </c>
      <c r="F1362" s="12" t="str">
        <v>yes</v>
      </c>
      <c r="G1362" s="12" t="str">
        <v>No</v>
      </c>
      <c r="H1362" s="12" t="str">
        <v>Yes</v>
      </c>
      <c r="I1362" s="12">
        <v>1</v>
      </c>
      <c r="J1362" s="12" t="str">
        <v>No</v>
      </c>
      <c r="K1362" s="12" t="str">
        <v>Overweight</v>
      </c>
      <c r="L1362" s="12" t="str">
        <v>Normal</v>
      </c>
      <c r="M1362" s="12" t="str" cm="1">
        <f t="array" ref="M1362:R1362">_xlfn.XLOOKUP(B1362,'Hospitalisation Details'!A$2:A$2344,'Hospitalisation Details'!E$2:J$2344)</f>
        <v>28-Aug-1983</v>
      </c>
      <c r="N1362" s="13">
        <v>7985.82</v>
      </c>
      <c r="O1362" s="12" t="str">
        <v>tier - 2</v>
      </c>
      <c r="P1362" s="12" t="str">
        <v>tier - 1</v>
      </c>
      <c r="Q1362" s="12" t="str">
        <v>R1024</v>
      </c>
      <c r="R1362" s="12">
        <v>39</v>
      </c>
      <c r="S1362" s="12" t="str" cm="1">
        <f t="array" ref="S1362">_xlfn.IFS(R1362&lt;18,"Below 18",R1362&lt;=29,"Young Adults",R1362&lt;=44,"Adults",R1362&lt;=59,"Middle-Aged Adults",R1362&lt;=65,"Older Adults",R1362&gt;65,"Above 65")</f>
        <v>Adults</v>
      </c>
    </row>
    <row r="1363" spans="2:19" ht="15.5" hidden="1" x14ac:dyDescent="0.35">
      <c r="B1363" s="11" t="s">
        <v>1009</v>
      </c>
      <c r="C1363" s="12" t="str">
        <f>VLOOKUP(B1363,'Customer Names'!A$2:D$2336,3,0)</f>
        <v xml:space="preserve">  Gennaro</v>
      </c>
      <c r="D1363" s="12" cm="1">
        <f t="array" ref="D1363:L1363">_xlfn.XLOOKUP(B1363,'Medical Examinations'!A$2:A$2336,'Medical Examinations'!B$2:J$2336)</f>
        <v>24.3</v>
      </c>
      <c r="E1363" s="12">
        <v>5.43</v>
      </c>
      <c r="F1363" s="12" t="str">
        <v>No</v>
      </c>
      <c r="G1363" s="12" t="str">
        <v>No</v>
      </c>
      <c r="H1363" s="12" t="str">
        <v>No</v>
      </c>
      <c r="I1363" s="12">
        <v>2</v>
      </c>
      <c r="J1363" s="12" t="str">
        <v>No</v>
      </c>
      <c r="K1363" s="12" t="str">
        <v>Normal Weight</v>
      </c>
      <c r="L1363" s="12" t="str">
        <v>Normal</v>
      </c>
      <c r="M1363" s="12" t="str" cm="1">
        <f t="array" ref="M1363:R1363">_xlfn.XLOOKUP(B1363,'Hospitalisation Details'!A$2:A$2344,'Hospitalisation Details'!E$2:J$2344)</f>
        <v>23-Nov-1972</v>
      </c>
      <c r="N1363" s="13">
        <v>7980.34</v>
      </c>
      <c r="O1363" s="12" t="str">
        <v>tier - 2</v>
      </c>
      <c r="P1363" s="12" t="str">
        <v>tier - 2</v>
      </c>
      <c r="Q1363" s="12" t="str">
        <v>R1013</v>
      </c>
      <c r="R1363" s="12">
        <v>50</v>
      </c>
      <c r="S1363" s="12" t="str" cm="1">
        <f t="array" ref="S1363">_xlfn.IFS(R1363&lt;18,"Below 18",R1363&lt;=29,"Young Adults",R1363&lt;=44,"Adults",R1363&lt;=59,"Middle-Aged Adults",R1363&lt;=65,"Older Adults",R1363&gt;65,"Above 65")</f>
        <v>Middle-Aged Adults</v>
      </c>
    </row>
    <row r="1364" spans="2:19" ht="15.5" hidden="1" x14ac:dyDescent="0.35">
      <c r="B1364" s="11" t="s">
        <v>1008</v>
      </c>
      <c r="C1364" s="12" t="str">
        <f>VLOOKUP(B1364,'Customer Names'!A$2:D$2336,3,0)</f>
        <v xml:space="preserve">  Terry</v>
      </c>
      <c r="D1364" s="12" cm="1">
        <f t="array" ref="D1364:L1364">_xlfn.XLOOKUP(B1364,'Medical Examinations'!A$2:A$2336,'Medical Examinations'!B$2:J$2336)</f>
        <v>25.13</v>
      </c>
      <c r="E1364" s="12">
        <v>8</v>
      </c>
      <c r="F1364" s="12" t="str">
        <v>yes</v>
      </c>
      <c r="G1364" s="12" t="str">
        <v>No</v>
      </c>
      <c r="H1364" s="12" t="str">
        <v>No</v>
      </c>
      <c r="I1364" s="12">
        <v>1</v>
      </c>
      <c r="J1364" s="12" t="str">
        <v>No</v>
      </c>
      <c r="K1364" s="12" t="str">
        <v>Obesity</v>
      </c>
      <c r="L1364" s="12" t="str">
        <v>Diabetes</v>
      </c>
      <c r="M1364" s="12" t="str" cm="1">
        <f t="array" ref="M1364:R1364">_xlfn.XLOOKUP(B1364,'Hospitalisation Details'!A$2:A$2344,'Hospitalisation Details'!E$2:J$2344)</f>
        <v>10-Aug-1975</v>
      </c>
      <c r="N1364" s="13">
        <v>7966.81</v>
      </c>
      <c r="O1364" s="12" t="str">
        <v>tier - 2</v>
      </c>
      <c r="P1364" s="12" t="str">
        <v>tier - 2</v>
      </c>
      <c r="Q1364" s="12" t="str">
        <v>R1013</v>
      </c>
      <c r="R1364" s="12">
        <v>47</v>
      </c>
      <c r="S1364" s="12" t="str" cm="1">
        <f t="array" ref="S1364">_xlfn.IFS(R1364&lt;18,"Below 18",R1364&lt;=29,"Young Adults",R1364&lt;=44,"Adults",R1364&lt;=59,"Middle-Aged Adults",R1364&lt;=65,"Older Adults",R1364&gt;65,"Above 65")</f>
        <v>Middle-Aged Adults</v>
      </c>
    </row>
    <row r="1365" spans="2:19" ht="15.5" hidden="1" x14ac:dyDescent="0.35">
      <c r="B1365" s="11" t="s">
        <v>1007</v>
      </c>
      <c r="C1365" s="12" t="str">
        <f>VLOOKUP(B1365,'Customer Names'!A$2:D$2336,3,0)</f>
        <v xml:space="preserve">  Patrick J</v>
      </c>
      <c r="D1365" s="12" cm="1">
        <f t="array" ref="D1365:L1365">_xlfn.XLOOKUP(B1365,'Medical Examinations'!A$2:A$2336,'Medical Examinations'!B$2:J$2336)</f>
        <v>22.72</v>
      </c>
      <c r="E1365" s="12">
        <v>9.9600000000000009</v>
      </c>
      <c r="F1365" s="12" t="str">
        <v>yes</v>
      </c>
      <c r="G1365" s="12" t="str">
        <v>No</v>
      </c>
      <c r="H1365" s="12" t="str">
        <v>No</v>
      </c>
      <c r="I1365" s="12">
        <v>2</v>
      </c>
      <c r="J1365" s="12" t="str">
        <v>No</v>
      </c>
      <c r="K1365" s="12" t="str">
        <v>Obesity</v>
      </c>
      <c r="L1365" s="12" t="str">
        <v>Diabetes</v>
      </c>
      <c r="M1365" s="12" t="str" cm="1">
        <f t="array" ref="M1365:R1365">_xlfn.XLOOKUP(B1365,'Hospitalisation Details'!A$2:A$2344,'Hospitalisation Details'!E$2:J$2344)</f>
        <v>19-Jun-1970</v>
      </c>
      <c r="N1365" s="13">
        <v>7958.13</v>
      </c>
      <c r="O1365" s="12" t="str">
        <v>tier - 2</v>
      </c>
      <c r="P1365" s="12" t="str">
        <v>tier - 2</v>
      </c>
      <c r="Q1365" s="12" t="str">
        <v>R1013</v>
      </c>
      <c r="R1365" s="12">
        <v>52</v>
      </c>
      <c r="S1365" s="12" t="str" cm="1">
        <f t="array" ref="S1365">_xlfn.IFS(R1365&lt;18,"Below 18",R1365&lt;=29,"Young Adults",R1365&lt;=44,"Adults",R1365&lt;=59,"Middle-Aged Adults",R1365&lt;=65,"Older Adults",R1365&gt;65,"Above 65")</f>
        <v>Middle-Aged Adults</v>
      </c>
    </row>
    <row r="1366" spans="2:19" ht="15.5" hidden="1" x14ac:dyDescent="0.35">
      <c r="B1366" s="11" t="s">
        <v>1006</v>
      </c>
      <c r="C1366" s="12" t="str">
        <f>VLOOKUP(B1366,'Customer Names'!A$2:D$2336,3,0)</f>
        <v xml:space="preserve">  Keara</v>
      </c>
      <c r="D1366" s="12" cm="1">
        <f t="array" ref="D1366:L1366">_xlfn.XLOOKUP(B1366,'Medical Examinations'!A$2:A$2336,'Medical Examinations'!B$2:J$2336)</f>
        <v>32.6</v>
      </c>
      <c r="E1366" s="12">
        <v>6.8</v>
      </c>
      <c r="F1366" s="12" t="str">
        <v>yes</v>
      </c>
      <c r="G1366" s="12" t="str">
        <v>No</v>
      </c>
      <c r="H1366" s="12" t="str">
        <v>No</v>
      </c>
      <c r="I1366" s="12">
        <v>0</v>
      </c>
      <c r="J1366" s="12" t="str">
        <v>No</v>
      </c>
      <c r="K1366" s="12" t="str">
        <v>Obesity</v>
      </c>
      <c r="L1366" s="12" t="str">
        <v>Diabetes</v>
      </c>
      <c r="M1366" s="12" t="str" cm="1">
        <f t="array" ref="M1366:R1366">_xlfn.XLOOKUP(B1366,'Hospitalisation Details'!A$2:A$2344,'Hospitalisation Details'!E$2:J$2344)</f>
        <v>28-Dec-1981</v>
      </c>
      <c r="N1366" s="13">
        <v>7954.52</v>
      </c>
      <c r="O1366" s="12" t="str">
        <v>tier - 2</v>
      </c>
      <c r="P1366" s="12" t="str">
        <v>tier - 2</v>
      </c>
      <c r="Q1366" s="12" t="str">
        <v>R1011</v>
      </c>
      <c r="R1366" s="12">
        <v>41</v>
      </c>
      <c r="S1366" s="12" t="str" cm="1">
        <f t="array" ref="S1366">_xlfn.IFS(R1366&lt;18,"Below 18",R1366&lt;=29,"Young Adults",R1366&lt;=44,"Adults",R1366&lt;=59,"Middle-Aged Adults",R1366&lt;=65,"Older Adults",R1366&gt;65,"Above 65")</f>
        <v>Adults</v>
      </c>
    </row>
    <row r="1367" spans="2:19" ht="15.5" hidden="1" x14ac:dyDescent="0.35">
      <c r="B1367" s="11" t="s">
        <v>1005</v>
      </c>
      <c r="C1367" s="12" t="str">
        <f>VLOOKUP(B1367,'Customer Names'!A$2:D$2336,3,0)</f>
        <v xml:space="preserve">  Nicole</v>
      </c>
      <c r="D1367" s="12" cm="1">
        <f t="array" ref="D1367:L1367">_xlfn.XLOOKUP(B1367,'Medical Examinations'!A$2:A$2336,'Medical Examinations'!B$2:J$2336)</f>
        <v>17.28</v>
      </c>
      <c r="E1367" s="12">
        <v>6.22</v>
      </c>
      <c r="F1367" s="12" t="str">
        <v>yes</v>
      </c>
      <c r="G1367" s="12" t="str">
        <v>No</v>
      </c>
      <c r="H1367" s="12" t="str">
        <v>No</v>
      </c>
      <c r="I1367" s="12">
        <v>2</v>
      </c>
      <c r="J1367" s="12" t="str">
        <v>No</v>
      </c>
      <c r="K1367" s="12" t="str">
        <v>Overweight</v>
      </c>
      <c r="L1367" s="12" t="str">
        <v>Pre-Diabetes</v>
      </c>
      <c r="M1367" s="12" t="str" cm="1">
        <f t="array" ref="M1367:R1367">_xlfn.XLOOKUP(B1367,'Hospitalisation Details'!A$2:A$2344,'Hospitalisation Details'!E$2:J$2344)</f>
        <v>9-Jul-1966</v>
      </c>
      <c r="N1367" s="13">
        <v>7953.72</v>
      </c>
      <c r="O1367" s="12" t="str">
        <v>tier - 3</v>
      </c>
      <c r="P1367" s="12" t="str">
        <v>tier - 3</v>
      </c>
      <c r="Q1367" s="12" t="str">
        <v>R1012</v>
      </c>
      <c r="R1367" s="12">
        <v>56</v>
      </c>
      <c r="S1367" s="12" t="str" cm="1">
        <f t="array" ref="S1367">_xlfn.IFS(R1367&lt;18,"Below 18",R1367&lt;=29,"Young Adults",R1367&lt;=44,"Adults",R1367&lt;=59,"Middle-Aged Adults",R1367&lt;=65,"Older Adults",R1367&gt;65,"Above 65")</f>
        <v>Middle-Aged Adults</v>
      </c>
    </row>
    <row r="1368" spans="2:19" ht="15.5" hidden="1" x14ac:dyDescent="0.35">
      <c r="B1368" s="11" t="s">
        <v>1004</v>
      </c>
      <c r="C1368" s="12" t="str">
        <f>VLOOKUP(B1368,'Customer Names'!A$2:D$2336,3,0)</f>
        <v xml:space="preserve">  Katena</v>
      </c>
      <c r="D1368" s="12" cm="1">
        <f t="array" ref="D1368:L1368">_xlfn.XLOOKUP(B1368,'Medical Examinations'!A$2:A$2336,'Medical Examinations'!B$2:J$2336)</f>
        <v>27.92</v>
      </c>
      <c r="E1368" s="12">
        <v>5.79</v>
      </c>
      <c r="F1368" s="12" t="str">
        <v>No</v>
      </c>
      <c r="G1368" s="12" t="str">
        <v>No</v>
      </c>
      <c r="H1368" s="12" t="str">
        <v>No</v>
      </c>
      <c r="I1368" s="12">
        <v>1</v>
      </c>
      <c r="J1368" s="12" t="str">
        <v>No</v>
      </c>
      <c r="K1368" s="12" t="str">
        <v>Underweight</v>
      </c>
      <c r="L1368" s="12" t="str">
        <v>Pre-Diabetes</v>
      </c>
      <c r="M1368" s="12" t="str" cm="1">
        <f t="array" ref="M1368:R1368">_xlfn.XLOOKUP(B1368,'Hospitalisation Details'!A$2:A$2344,'Hospitalisation Details'!E$2:J$2344)</f>
        <v>29-Oct-1987</v>
      </c>
      <c r="N1368" s="13">
        <v>7948.22</v>
      </c>
      <c r="O1368" s="12" t="str">
        <v>tier - 2</v>
      </c>
      <c r="P1368" s="12" t="str">
        <v>tier - 3</v>
      </c>
      <c r="Q1368" s="12" t="str">
        <v>R1025</v>
      </c>
      <c r="R1368" s="12">
        <v>35</v>
      </c>
      <c r="S1368" s="12" t="str" cm="1">
        <f t="array" ref="S1368">_xlfn.IFS(R1368&lt;18,"Below 18",R1368&lt;=29,"Young Adults",R1368&lt;=44,"Adults",R1368&lt;=59,"Middle-Aged Adults",R1368&lt;=65,"Older Adults",R1368&gt;65,"Above 65")</f>
        <v>Adults</v>
      </c>
    </row>
    <row r="1369" spans="2:19" ht="15.5" hidden="1" x14ac:dyDescent="0.35">
      <c r="B1369" s="11" t="s">
        <v>1003</v>
      </c>
      <c r="C1369" s="12" t="str">
        <f>VLOOKUP(B1369,'Customer Names'!A$2:D$2336,3,0)</f>
        <v xml:space="preserve">  Bean K</v>
      </c>
      <c r="D1369" s="12" cm="1">
        <f t="array" ref="D1369:L1369">_xlfn.XLOOKUP(B1369,'Medical Examinations'!A$2:A$2336,'Medical Examinations'!B$2:J$2336)</f>
        <v>38.284999999999997</v>
      </c>
      <c r="E1369" s="12">
        <v>5.41</v>
      </c>
      <c r="F1369" s="12" t="str">
        <v>No</v>
      </c>
      <c r="G1369" s="12" t="str">
        <v>No</v>
      </c>
      <c r="H1369" s="12" t="str">
        <v>No</v>
      </c>
      <c r="I1369" s="12">
        <v>0</v>
      </c>
      <c r="J1369" s="12" t="str">
        <v>No</v>
      </c>
      <c r="K1369" s="12" t="str">
        <v>Normal Weight</v>
      </c>
      <c r="L1369" s="12" t="str">
        <v>Normal</v>
      </c>
      <c r="M1369" s="12" t="str" cm="1">
        <f t="array" ref="M1369:R1369">_xlfn.XLOOKUP(B1369,'Hospitalisation Details'!A$2:A$2344,'Hospitalisation Details'!E$2:J$2344)</f>
        <v>20-Jul-1977</v>
      </c>
      <c r="N1369" s="13">
        <v>7935.29</v>
      </c>
      <c r="O1369" s="12" t="str">
        <v>tier - 2</v>
      </c>
      <c r="P1369" s="12" t="str">
        <v>tier - 1</v>
      </c>
      <c r="Q1369" s="12" t="str">
        <v>R1024</v>
      </c>
      <c r="R1369" s="12">
        <v>45</v>
      </c>
      <c r="S1369" s="12" t="str" cm="1">
        <f t="array" ref="S1369">_xlfn.IFS(R1369&lt;18,"Below 18",R1369&lt;=29,"Young Adults",R1369&lt;=44,"Adults",R1369&lt;=59,"Middle-Aged Adults",R1369&lt;=65,"Older Adults",R1369&gt;65,"Above 65")</f>
        <v>Middle-Aged Adults</v>
      </c>
    </row>
    <row r="1370" spans="2:19" ht="15.5" hidden="1" x14ac:dyDescent="0.35">
      <c r="B1370" s="11" t="s">
        <v>1002</v>
      </c>
      <c r="C1370" s="12" t="str">
        <f>VLOOKUP(B1370,'Customer Names'!A$2:D$2336,3,0)</f>
        <v xml:space="preserve">  Brian</v>
      </c>
      <c r="D1370" s="12" cm="1">
        <f t="array" ref="D1370:L1370">_xlfn.XLOOKUP(B1370,'Medical Examinations'!A$2:A$2336,'Medical Examinations'!B$2:J$2336)</f>
        <v>16.48</v>
      </c>
      <c r="E1370" s="12">
        <v>11.05</v>
      </c>
      <c r="F1370" s="12" t="str">
        <v>No</v>
      </c>
      <c r="G1370" s="12" t="str">
        <v>No</v>
      </c>
      <c r="H1370" s="12" t="str">
        <v>No</v>
      </c>
      <c r="I1370" s="12">
        <v>0</v>
      </c>
      <c r="J1370" s="12" t="str">
        <v>No</v>
      </c>
      <c r="K1370" s="12" t="str">
        <v>Normal Weight</v>
      </c>
      <c r="L1370" s="12" t="str">
        <v>Diabetes</v>
      </c>
      <c r="M1370" s="12" t="str" cm="1">
        <f t="array" ref="M1370:R1370">_xlfn.XLOOKUP(B1370,'Hospitalisation Details'!A$2:A$2344,'Hospitalisation Details'!E$2:J$2344)</f>
        <v>10-Oct-1962</v>
      </c>
      <c r="N1370" s="13">
        <v>7896.41</v>
      </c>
      <c r="O1370" s="12" t="str">
        <v>tier - 3</v>
      </c>
      <c r="P1370" s="12" t="str">
        <v>tier - 2</v>
      </c>
      <c r="Q1370" s="12" t="str">
        <v>R1013</v>
      </c>
      <c r="R1370" s="12">
        <v>60</v>
      </c>
      <c r="S1370" s="12" t="str" cm="1">
        <f t="array" ref="S1370">_xlfn.IFS(R1370&lt;18,"Below 18",R1370&lt;=29,"Young Adults",R1370&lt;=44,"Adults",R1370&lt;=59,"Middle-Aged Adults",R1370&lt;=65,"Older Adults",R1370&gt;65,"Above 65")</f>
        <v>Older Adults</v>
      </c>
    </row>
    <row r="1371" spans="2:19" ht="15.5" hidden="1" x14ac:dyDescent="0.35">
      <c r="B1371" s="11" t="s">
        <v>1001</v>
      </c>
      <c r="C1371" s="12" t="str">
        <f>VLOOKUP(B1371,'Customer Names'!A$2:D$2336,3,0)</f>
        <v xml:space="preserve">  Jan-Patrick</v>
      </c>
      <c r="D1371" s="12" cm="1">
        <f t="array" ref="D1371:L1371">_xlfn.XLOOKUP(B1371,'Medical Examinations'!A$2:A$2336,'Medical Examinations'!B$2:J$2336)</f>
        <v>38.57</v>
      </c>
      <c r="E1371" s="12">
        <v>6.27</v>
      </c>
      <c r="F1371" s="12" t="str">
        <v>No</v>
      </c>
      <c r="G1371" s="12" t="str">
        <v>No</v>
      </c>
      <c r="H1371" s="12" t="str">
        <v>No</v>
      </c>
      <c r="I1371" s="12">
        <v>0</v>
      </c>
      <c r="J1371" s="12" t="str">
        <v>No</v>
      </c>
      <c r="K1371" s="12" t="str">
        <v>Normal Weight</v>
      </c>
      <c r="L1371" s="12" t="str">
        <v>Pre-Diabetes</v>
      </c>
      <c r="M1371" s="12" t="str" cm="1">
        <f t="array" ref="M1371:R1371">_xlfn.XLOOKUP(B1371,'Hospitalisation Details'!A$2:A$2344,'Hospitalisation Details'!E$2:J$2344)</f>
        <v>17-Nov-1994</v>
      </c>
      <c r="N1371" s="13">
        <v>7851.85</v>
      </c>
      <c r="O1371" s="12" t="str">
        <v>tier - 2</v>
      </c>
      <c r="P1371" s="12" t="str">
        <v>tier - 3</v>
      </c>
      <c r="Q1371" s="12" t="str">
        <v>R1012</v>
      </c>
      <c r="R1371" s="12">
        <v>28</v>
      </c>
      <c r="S1371" s="12" t="str" cm="1">
        <f t="array" ref="S1371">_xlfn.IFS(R1371&lt;18,"Below 18",R1371&lt;=29,"Young Adults",R1371&lt;=44,"Adults",R1371&lt;=59,"Middle-Aged Adults",R1371&lt;=65,"Older Adults",R1371&gt;65,"Above 65")</f>
        <v>Young Adults</v>
      </c>
    </row>
    <row r="1372" spans="2:19" ht="15.5" hidden="1" x14ac:dyDescent="0.35">
      <c r="B1372" s="11" t="s">
        <v>1000</v>
      </c>
      <c r="C1372" s="12" t="str">
        <f>VLOOKUP(B1372,'Customer Names'!A$2:D$2336,3,0)</f>
        <v xml:space="preserve">  Jesse J</v>
      </c>
      <c r="D1372" s="12" cm="1">
        <f t="array" ref="D1372:L1372">_xlfn.XLOOKUP(B1372,'Medical Examinations'!A$2:A$2336,'Medical Examinations'!B$2:J$2336)</f>
        <v>43.85</v>
      </c>
      <c r="E1372" s="12">
        <v>4.7699999999999996</v>
      </c>
      <c r="F1372" s="12" t="str">
        <v>yes</v>
      </c>
      <c r="G1372" s="12" t="str">
        <v>No</v>
      </c>
      <c r="H1372" s="12" t="str">
        <v>No</v>
      </c>
      <c r="I1372" s="12">
        <v>0</v>
      </c>
      <c r="J1372" s="12" t="str">
        <v>No</v>
      </c>
      <c r="K1372" s="12" t="str">
        <v>Normal Weight</v>
      </c>
      <c r="L1372" s="12" t="str">
        <v>Normal</v>
      </c>
      <c r="M1372" s="12" t="str" cm="1">
        <f t="array" ref="M1372:R1372">_xlfn.XLOOKUP(B1372,'Hospitalisation Details'!A$2:A$2344,'Hospitalisation Details'!E$2:J$2344)</f>
        <v>5-Oct-2001</v>
      </c>
      <c r="N1372" s="13">
        <v>7844.8</v>
      </c>
      <c r="O1372" s="12" t="str">
        <v>tier - 2</v>
      </c>
      <c r="P1372" s="12" t="str">
        <v>tier - 2</v>
      </c>
      <c r="Q1372" s="12" t="str">
        <v>R1012</v>
      </c>
      <c r="R1372" s="12">
        <v>21</v>
      </c>
      <c r="S1372" s="12" t="str" cm="1">
        <f t="array" ref="S1372">_xlfn.IFS(R1372&lt;18,"Below 18",R1372&lt;=29,"Young Adults",R1372&lt;=44,"Adults",R1372&lt;=59,"Middle-Aged Adults",R1372&lt;=65,"Older Adults",R1372&gt;65,"Above 65")</f>
        <v>Young Adults</v>
      </c>
    </row>
    <row r="1373" spans="2:19" ht="15.5" hidden="1" x14ac:dyDescent="0.35">
      <c r="B1373" s="11" t="s">
        <v>999</v>
      </c>
      <c r="C1373" s="12" t="str">
        <f>VLOOKUP(B1373,'Customer Names'!A$2:D$2336,3,0)</f>
        <v xml:space="preserve">  Lindsey M</v>
      </c>
      <c r="D1373" s="12" cm="1">
        <f t="array" ref="D1373:L1373">_xlfn.XLOOKUP(B1373,'Medical Examinations'!A$2:A$2336,'Medical Examinations'!B$2:J$2336)</f>
        <v>30.11</v>
      </c>
      <c r="E1373" s="12">
        <v>4.08</v>
      </c>
      <c r="F1373" s="12" t="str">
        <v>No</v>
      </c>
      <c r="G1373" s="12" t="str">
        <v>No</v>
      </c>
      <c r="H1373" s="12" t="str">
        <v>No</v>
      </c>
      <c r="I1373" s="12">
        <v>0</v>
      </c>
      <c r="J1373" s="12" t="str">
        <v>No</v>
      </c>
      <c r="K1373" s="12" t="str">
        <v>Underweight</v>
      </c>
      <c r="L1373" s="12" t="str">
        <v>Normal</v>
      </c>
      <c r="M1373" s="12" t="str" cm="1">
        <f t="array" ref="M1373:R1373">_xlfn.XLOOKUP(B1373,'Hospitalisation Details'!A$2:A$2344,'Hospitalisation Details'!E$2:J$2344)</f>
        <v>12-Oct-1989</v>
      </c>
      <c r="N1373" s="13">
        <v>7824.37</v>
      </c>
      <c r="O1373" s="12" t="str">
        <v>tier - 2</v>
      </c>
      <c r="P1373" s="12" t="str">
        <v>tier - 2</v>
      </c>
      <c r="Q1373" s="12" t="str">
        <v>R1012</v>
      </c>
      <c r="R1373" s="12">
        <v>33</v>
      </c>
      <c r="S1373" s="12" t="str" cm="1">
        <f t="array" ref="S1373">_xlfn.IFS(R1373&lt;18,"Below 18",R1373&lt;=29,"Young Adults",R1373&lt;=44,"Adults",R1373&lt;=59,"Middle-Aged Adults",R1373&lt;=65,"Older Adults",R1373&gt;65,"Above 65")</f>
        <v>Adults</v>
      </c>
    </row>
    <row r="1374" spans="2:19" ht="15.5" hidden="1" x14ac:dyDescent="0.35">
      <c r="B1374" s="11" t="s">
        <v>998</v>
      </c>
      <c r="C1374" s="12" t="str">
        <f>VLOOKUP(B1374,'Customer Names'!A$2:D$2336,3,0)</f>
        <v xml:space="preserve">  Marguerite K</v>
      </c>
      <c r="D1374" s="12" cm="1">
        <f t="array" ref="D1374:L1374">_xlfn.XLOOKUP(B1374,'Medical Examinations'!A$2:A$2336,'Medical Examinations'!B$2:J$2336)</f>
        <v>31.59</v>
      </c>
      <c r="E1374" s="12">
        <v>6.01</v>
      </c>
      <c r="F1374" s="12" t="str">
        <v>No</v>
      </c>
      <c r="G1374" s="12" t="str">
        <v>No</v>
      </c>
      <c r="H1374" s="12" t="str">
        <v>No</v>
      </c>
      <c r="I1374" s="12">
        <v>0</v>
      </c>
      <c r="J1374" s="12" t="str">
        <v>No</v>
      </c>
      <c r="K1374" s="12" t="str">
        <v>Normal Weight</v>
      </c>
      <c r="L1374" s="12" t="str">
        <v>Pre-Diabetes</v>
      </c>
      <c r="M1374" s="12" t="str" cm="1">
        <f t="array" ref="M1374:R1374">_xlfn.XLOOKUP(B1374,'Hospitalisation Details'!A$2:A$2344,'Hospitalisation Details'!E$2:J$2344)</f>
        <v>21-Dec-1991</v>
      </c>
      <c r="N1374" s="13">
        <v>7812.67</v>
      </c>
      <c r="O1374" s="12" t="str">
        <v>tier - 2</v>
      </c>
      <c r="P1374" s="12" t="str">
        <v>tier - 1</v>
      </c>
      <c r="Q1374" s="12" t="str">
        <v>R1012</v>
      </c>
      <c r="R1374" s="12">
        <v>31</v>
      </c>
      <c r="S1374" s="12" t="str" cm="1">
        <f t="array" ref="S1374">_xlfn.IFS(R1374&lt;18,"Below 18",R1374&lt;=29,"Young Adults",R1374&lt;=44,"Adults",R1374&lt;=59,"Middle-Aged Adults",R1374&lt;=65,"Older Adults",R1374&gt;65,"Above 65")</f>
        <v>Adults</v>
      </c>
    </row>
    <row r="1375" spans="2:19" ht="15.5" hidden="1" x14ac:dyDescent="0.35">
      <c r="B1375" s="11" t="s">
        <v>997</v>
      </c>
      <c r="C1375" s="12" t="str">
        <f>VLOOKUP(B1375,'Customer Names'!A$2:D$2336,3,0)</f>
        <v xml:space="preserve">  Travis</v>
      </c>
      <c r="D1375" s="12" cm="1">
        <f t="array" ref="D1375:L1375">_xlfn.XLOOKUP(B1375,'Medical Examinations'!A$2:A$2336,'Medical Examinations'!B$2:J$2336)</f>
        <v>40.15</v>
      </c>
      <c r="E1375" s="12">
        <v>11.84</v>
      </c>
      <c r="F1375" s="12" t="str">
        <v>No</v>
      </c>
      <c r="G1375" s="12" t="str">
        <v>No</v>
      </c>
      <c r="H1375" s="12" t="str">
        <v>No</v>
      </c>
      <c r="I1375" s="12">
        <v>0</v>
      </c>
      <c r="J1375" s="12" t="str">
        <v>No</v>
      </c>
      <c r="K1375" s="12" t="str">
        <v>Normal Weight</v>
      </c>
      <c r="L1375" s="12" t="str">
        <v>Diabetes</v>
      </c>
      <c r="M1375" s="12" t="str" cm="1">
        <f t="array" ref="M1375:R1375">_xlfn.XLOOKUP(B1375,'Hospitalisation Details'!A$2:A$2344,'Hospitalisation Details'!E$2:J$2344)</f>
        <v>9-Nov-1974</v>
      </c>
      <c r="N1375" s="13">
        <v>7804.16</v>
      </c>
      <c r="O1375" s="12" t="str">
        <v>tier - 2</v>
      </c>
      <c r="P1375" s="12" t="str">
        <v>tier - 3</v>
      </c>
      <c r="Q1375" s="12" t="str">
        <v>R1013</v>
      </c>
      <c r="R1375" s="12">
        <v>48</v>
      </c>
      <c r="S1375" s="12" t="str" cm="1">
        <f t="array" ref="S1375">_xlfn.IFS(R1375&lt;18,"Below 18",R1375&lt;=29,"Young Adults",R1375&lt;=44,"Adults",R1375&lt;=59,"Middle-Aged Adults",R1375&lt;=65,"Older Adults",R1375&gt;65,"Above 65")</f>
        <v>Middle-Aged Adults</v>
      </c>
    </row>
    <row r="1376" spans="2:19" ht="15.5" hidden="1" x14ac:dyDescent="0.35">
      <c r="B1376" s="11" t="s">
        <v>996</v>
      </c>
      <c r="C1376" s="12" t="str">
        <f>VLOOKUP(B1376,'Customer Names'!A$2:D$2336,3,0)</f>
        <v xml:space="preserve">  Ricky</v>
      </c>
      <c r="D1376" s="12" cm="1">
        <f t="array" ref="D1376:L1376">_xlfn.XLOOKUP(B1376,'Medical Examinations'!A$2:A$2336,'Medical Examinations'!B$2:J$2336)</f>
        <v>40.700000000000003</v>
      </c>
      <c r="E1376" s="12">
        <v>6.27</v>
      </c>
      <c r="F1376" s="12" t="str">
        <v>yes</v>
      </c>
      <c r="G1376" s="12" t="str">
        <v>No</v>
      </c>
      <c r="H1376" s="12" t="str">
        <v>Yes</v>
      </c>
      <c r="I1376" s="12">
        <v>1</v>
      </c>
      <c r="J1376" s="12" t="str">
        <v>No</v>
      </c>
      <c r="K1376" s="12" t="str">
        <v>Underweight</v>
      </c>
      <c r="L1376" s="12" t="str">
        <v>Pre-Diabetes</v>
      </c>
      <c r="M1376" s="12" t="str" cm="1">
        <f t="array" ref="M1376:R1376">_xlfn.XLOOKUP(B1376,'Hospitalisation Details'!A$2:A$2344,'Hospitalisation Details'!E$2:J$2344)</f>
        <v>2-Dec-1997</v>
      </c>
      <c r="N1376" s="13">
        <v>7803.77</v>
      </c>
      <c r="O1376" s="12" t="str">
        <v>tier - 2</v>
      </c>
      <c r="P1376" s="12" t="str">
        <v>tier - 3</v>
      </c>
      <c r="Q1376" s="12" t="str">
        <v>R1012</v>
      </c>
      <c r="R1376" s="12">
        <v>25</v>
      </c>
      <c r="S1376" s="12" t="str" cm="1">
        <f t="array" ref="S1376">_xlfn.IFS(R1376&lt;18,"Below 18",R1376&lt;=29,"Young Adults",R1376&lt;=44,"Adults",R1376&lt;=59,"Middle-Aged Adults",R1376&lt;=65,"Older Adults",R1376&gt;65,"Above 65")</f>
        <v>Young Adults</v>
      </c>
    </row>
    <row r="1377" spans="2:19" ht="15.5" hidden="1" x14ac:dyDescent="0.35">
      <c r="B1377" s="11" t="s">
        <v>995</v>
      </c>
      <c r="C1377" s="12" t="str">
        <f>VLOOKUP(B1377,'Customer Names'!A$2:D$2336,3,0)</f>
        <v xml:space="preserve">  Colleen L</v>
      </c>
      <c r="D1377" s="12" cm="1">
        <f t="array" ref="D1377:L1377">_xlfn.XLOOKUP(B1377,'Medical Examinations'!A$2:A$2336,'Medical Examinations'!B$2:J$2336)</f>
        <v>40.76</v>
      </c>
      <c r="E1377" s="12">
        <v>5.28</v>
      </c>
      <c r="F1377" s="12" t="str">
        <v>No</v>
      </c>
      <c r="G1377" s="12" t="str">
        <v>No</v>
      </c>
      <c r="H1377" s="12" t="str">
        <v>No</v>
      </c>
      <c r="I1377" s="12">
        <v>0</v>
      </c>
      <c r="J1377" s="12" t="str">
        <v>No</v>
      </c>
      <c r="K1377" s="12" t="str">
        <v>Obesity</v>
      </c>
      <c r="L1377" s="12" t="str">
        <v>Normal</v>
      </c>
      <c r="M1377" s="12" t="str" cm="1">
        <f t="array" ref="M1377:R1377">_xlfn.XLOOKUP(B1377,'Hospitalisation Details'!A$2:A$2344,'Hospitalisation Details'!E$2:J$2344)</f>
        <v>25-Dec-1999</v>
      </c>
      <c r="N1377" s="13">
        <v>7794.68</v>
      </c>
      <c r="O1377" s="12" t="str">
        <v>tier - 2</v>
      </c>
      <c r="P1377" s="12" t="str">
        <v>tier - 2</v>
      </c>
      <c r="Q1377" s="12" t="str">
        <v>R1026</v>
      </c>
      <c r="R1377" s="12">
        <v>23</v>
      </c>
      <c r="S1377" s="12" t="str" cm="1">
        <f t="array" ref="S1377">_xlfn.IFS(R1377&lt;18,"Below 18",R1377&lt;=29,"Young Adults",R1377&lt;=44,"Adults",R1377&lt;=59,"Middle-Aged Adults",R1377&lt;=65,"Older Adults",R1377&gt;65,"Above 65")</f>
        <v>Young Adults</v>
      </c>
    </row>
    <row r="1378" spans="2:19" ht="15.5" hidden="1" x14ac:dyDescent="0.35">
      <c r="B1378" s="11" t="s">
        <v>994</v>
      </c>
      <c r="C1378" s="12" t="str">
        <f>VLOOKUP(B1378,'Customer Names'!A$2:D$2336,3,0)</f>
        <v xml:space="preserve">  Charlie A</v>
      </c>
      <c r="D1378" s="12" cm="1">
        <f t="array" ref="D1378:L1378">_xlfn.XLOOKUP(B1378,'Medical Examinations'!A$2:A$2336,'Medical Examinations'!B$2:J$2336)</f>
        <v>29.7</v>
      </c>
      <c r="E1378" s="12">
        <v>7.03</v>
      </c>
      <c r="F1378" s="12" t="str">
        <v>No</v>
      </c>
      <c r="G1378" s="12" t="str">
        <v>No</v>
      </c>
      <c r="H1378" s="12" t="str">
        <v>No</v>
      </c>
      <c r="I1378" s="12">
        <v>0</v>
      </c>
      <c r="J1378" s="12" t="str">
        <v>No</v>
      </c>
      <c r="K1378" s="12" t="str">
        <v>Overweight</v>
      </c>
      <c r="L1378" s="12" t="str">
        <v>Diabetes</v>
      </c>
      <c r="M1378" s="12" t="str" cm="1">
        <f t="array" ref="M1378:R1378">_xlfn.XLOOKUP(B1378,'Hospitalisation Details'!A$2:A$2344,'Hospitalisation Details'!E$2:J$2344)</f>
        <v>6-Dec-1974</v>
      </c>
      <c r="N1378" s="13">
        <v>7789.64</v>
      </c>
      <c r="O1378" s="12" t="str">
        <v>tier - 1</v>
      </c>
      <c r="P1378" s="12" t="str">
        <v>tier - 3</v>
      </c>
      <c r="Q1378" s="12" t="str">
        <v>R1013</v>
      </c>
      <c r="R1378" s="12">
        <v>48</v>
      </c>
      <c r="S1378" s="12" t="str" cm="1">
        <f t="array" ref="S1378">_xlfn.IFS(R1378&lt;18,"Below 18",R1378&lt;=29,"Young Adults",R1378&lt;=44,"Adults",R1378&lt;=59,"Middle-Aged Adults",R1378&lt;=65,"Older Adults",R1378&gt;65,"Above 65")</f>
        <v>Middle-Aged Adults</v>
      </c>
    </row>
    <row r="1379" spans="2:19" ht="15.5" hidden="1" x14ac:dyDescent="0.35">
      <c r="B1379" s="11" t="s">
        <v>993</v>
      </c>
      <c r="C1379" s="12" t="str">
        <f>VLOOKUP(B1379,'Customer Names'!A$2:D$2336,3,0)</f>
        <v xml:space="preserve">  Rick</v>
      </c>
      <c r="D1379" s="12" cm="1">
        <f t="array" ref="D1379:L1379">_xlfn.XLOOKUP(B1379,'Medical Examinations'!A$2:A$2336,'Medical Examinations'!B$2:J$2336)</f>
        <v>40.58</v>
      </c>
      <c r="E1379" s="12">
        <v>5.32</v>
      </c>
      <c r="F1379" s="12" t="str">
        <v>yes</v>
      </c>
      <c r="G1379" s="12" t="str">
        <v>No</v>
      </c>
      <c r="H1379" s="12" t="str">
        <v>Yes</v>
      </c>
      <c r="I1379" s="12">
        <v>1</v>
      </c>
      <c r="J1379" s="12" t="str">
        <v>No</v>
      </c>
      <c r="K1379" s="12" t="str">
        <v>Normal Weight</v>
      </c>
      <c r="L1379" s="12" t="str">
        <v>Normal</v>
      </c>
      <c r="M1379" s="12" t="str" cm="1">
        <f t="array" ref="M1379:R1379">_xlfn.XLOOKUP(B1379,'Hospitalisation Details'!A$2:A$2344,'Hospitalisation Details'!E$2:J$2344)</f>
        <v>21-Dec-1997</v>
      </c>
      <c r="N1379" s="13">
        <v>7763.06</v>
      </c>
      <c r="O1379" s="12" t="str">
        <v>tier - 2</v>
      </c>
      <c r="P1379" s="12" t="str">
        <v>tier - 1</v>
      </c>
      <c r="Q1379" s="12" t="str">
        <v>R1012</v>
      </c>
      <c r="R1379" s="12">
        <v>25</v>
      </c>
      <c r="S1379" s="12" t="str" cm="1">
        <f t="array" ref="S1379">_xlfn.IFS(R1379&lt;18,"Below 18",R1379&lt;=29,"Young Adults",R1379&lt;=44,"Adults",R1379&lt;=59,"Middle-Aged Adults",R1379&lt;=65,"Older Adults",R1379&gt;65,"Above 65")</f>
        <v>Young Adults</v>
      </c>
    </row>
    <row r="1380" spans="2:19" ht="15.5" hidden="1" x14ac:dyDescent="0.35">
      <c r="B1380" s="11" t="s">
        <v>992</v>
      </c>
      <c r="C1380" s="12" t="str">
        <f>VLOOKUP(B1380,'Customer Names'!A$2:D$2336,3,0)</f>
        <v xml:space="preserve">  Lauren C</v>
      </c>
      <c r="D1380" s="12" cm="1">
        <f t="array" ref="D1380:L1380">_xlfn.XLOOKUP(B1380,'Medical Examinations'!A$2:A$2336,'Medical Examinations'!B$2:J$2336)</f>
        <v>33.06</v>
      </c>
      <c r="E1380" s="12">
        <v>9.59</v>
      </c>
      <c r="F1380" s="12" t="str">
        <v>yes</v>
      </c>
      <c r="G1380" s="12" t="str">
        <v>No</v>
      </c>
      <c r="H1380" s="12" t="str">
        <v>No</v>
      </c>
      <c r="I1380" s="12">
        <v>0</v>
      </c>
      <c r="J1380" s="12" t="str">
        <v>No</v>
      </c>
      <c r="K1380" s="12" t="str">
        <v>Obesity</v>
      </c>
      <c r="L1380" s="12" t="str">
        <v>Diabetes</v>
      </c>
      <c r="M1380" s="12" t="str" cm="1">
        <f t="array" ref="M1380:R1380">_xlfn.XLOOKUP(B1380,'Hospitalisation Details'!A$2:A$2344,'Hospitalisation Details'!E$2:J$2344)</f>
        <v>30-Jun-1981</v>
      </c>
      <c r="N1380" s="13">
        <v>7749.16</v>
      </c>
      <c r="O1380" s="12" t="str">
        <v>tier - 2</v>
      </c>
      <c r="P1380" s="12" t="str">
        <v>tier - 1</v>
      </c>
      <c r="Q1380" s="12" t="str">
        <v>R1012</v>
      </c>
      <c r="R1380" s="12">
        <v>41</v>
      </c>
      <c r="S1380" s="12" t="str" cm="1">
        <f t="array" ref="S1380">_xlfn.IFS(R1380&lt;18,"Below 18",R1380&lt;=29,"Young Adults",R1380&lt;=44,"Adults",R1380&lt;=59,"Middle-Aged Adults",R1380&lt;=65,"Older Adults",R1380&gt;65,"Above 65")</f>
        <v>Adults</v>
      </c>
    </row>
    <row r="1381" spans="2:19" ht="15.5" hidden="1" x14ac:dyDescent="0.35">
      <c r="B1381" s="11" t="s">
        <v>991</v>
      </c>
      <c r="C1381" s="12" t="str">
        <f>VLOOKUP(B1381,'Customer Names'!A$2:D$2336,3,0)</f>
        <v xml:space="preserve">  Daniel</v>
      </c>
      <c r="D1381" s="12" cm="1">
        <f t="array" ref="D1381:L1381">_xlfn.XLOOKUP(B1381,'Medical Examinations'!A$2:A$2336,'Medical Examinations'!B$2:J$2336)</f>
        <v>26.62</v>
      </c>
      <c r="E1381" s="12">
        <v>6.15</v>
      </c>
      <c r="F1381" s="12" t="str">
        <v>yes</v>
      </c>
      <c r="G1381" s="12" t="str">
        <v>No</v>
      </c>
      <c r="H1381" s="12" t="str">
        <v>No</v>
      </c>
      <c r="I1381" s="12">
        <v>0</v>
      </c>
      <c r="J1381" s="12" t="str">
        <v>No</v>
      </c>
      <c r="K1381" s="12" t="str">
        <v>Obesity</v>
      </c>
      <c r="L1381" s="12" t="str">
        <v>Pre-Diabetes</v>
      </c>
      <c r="M1381" s="12" t="str" cm="1">
        <f t="array" ref="M1381:R1381">_xlfn.XLOOKUP(B1381,'Hospitalisation Details'!A$2:A$2344,'Hospitalisation Details'!E$2:J$2344)</f>
        <v>12-Dec-1976</v>
      </c>
      <c r="N1381" s="13">
        <v>7742.11</v>
      </c>
      <c r="O1381" s="12" t="str">
        <v>tier - 3</v>
      </c>
      <c r="P1381" s="12" t="str">
        <v>tier - 2</v>
      </c>
      <c r="Q1381" s="12" t="str">
        <v>R1013</v>
      </c>
      <c r="R1381" s="12">
        <v>46</v>
      </c>
      <c r="S1381" s="12" t="str" cm="1">
        <f t="array" ref="S1381">_xlfn.IFS(R1381&lt;18,"Below 18",R1381&lt;=29,"Young Adults",R1381&lt;=44,"Adults",R1381&lt;=59,"Middle-Aged Adults",R1381&lt;=65,"Older Adults",R1381&gt;65,"Above 65")</f>
        <v>Middle-Aged Adults</v>
      </c>
    </row>
    <row r="1382" spans="2:19" ht="15.5" hidden="1" x14ac:dyDescent="0.35">
      <c r="B1382" s="11" t="s">
        <v>990</v>
      </c>
      <c r="C1382" s="12" t="str">
        <f>VLOOKUP(B1382,'Customer Names'!A$2:D$2336,3,0)</f>
        <v xml:space="preserve">  Jaime</v>
      </c>
      <c r="D1382" s="12" cm="1">
        <f t="array" ref="D1382:L1382">_xlfn.XLOOKUP(B1382,'Medical Examinations'!A$2:A$2336,'Medical Examinations'!B$2:J$2336)</f>
        <v>37.1</v>
      </c>
      <c r="E1382" s="12">
        <v>11.08</v>
      </c>
      <c r="F1382" s="12" t="str">
        <v>No</v>
      </c>
      <c r="G1382" s="12" t="str">
        <v>No</v>
      </c>
      <c r="H1382" s="12" t="str">
        <v>No</v>
      </c>
      <c r="I1382" s="12">
        <v>0</v>
      </c>
      <c r="J1382" s="12" t="str">
        <v>No</v>
      </c>
      <c r="K1382" s="12" t="str">
        <v>Obesity</v>
      </c>
      <c r="L1382" s="12" t="str">
        <v>Diabetes</v>
      </c>
      <c r="M1382" s="12" t="str" cm="1">
        <f t="array" ref="M1382:R1382">_xlfn.XLOOKUP(B1382,'Hospitalisation Details'!A$2:A$2344,'Hospitalisation Details'!E$2:J$2344)</f>
        <v>4-Sep-1978</v>
      </c>
      <c r="N1382" s="13">
        <v>7740.34</v>
      </c>
      <c r="O1382" s="12" t="str">
        <v>tier - 1</v>
      </c>
      <c r="P1382" s="12" t="str">
        <v>tier - 1</v>
      </c>
      <c r="Q1382" s="12" t="str">
        <v>R1011</v>
      </c>
      <c r="R1382" s="12">
        <v>44</v>
      </c>
      <c r="S1382" s="12" t="str" cm="1">
        <f t="array" ref="S1382">_xlfn.IFS(R1382&lt;18,"Below 18",R1382&lt;=29,"Young Adults",R1382&lt;=44,"Adults",R1382&lt;=59,"Middle-Aged Adults",R1382&lt;=65,"Older Adults",R1382&gt;65,"Above 65")</f>
        <v>Adults</v>
      </c>
    </row>
    <row r="1383" spans="2:19" ht="15.5" hidden="1" x14ac:dyDescent="0.35">
      <c r="B1383" s="11" t="s">
        <v>989</v>
      </c>
      <c r="C1383" s="12" t="str">
        <f>VLOOKUP(B1383,'Customer Names'!A$2:D$2336,3,0)</f>
        <v xml:space="preserve">  Erik R</v>
      </c>
      <c r="D1383" s="12" cm="1">
        <f t="array" ref="D1383:L1383">_xlfn.XLOOKUP(B1383,'Medical Examinations'!A$2:A$2336,'Medical Examinations'!B$2:J$2336)</f>
        <v>18.28</v>
      </c>
      <c r="E1383" s="12">
        <v>7.95</v>
      </c>
      <c r="F1383" s="12" t="str">
        <v>No</v>
      </c>
      <c r="G1383" s="12" t="str">
        <v>No</v>
      </c>
      <c r="H1383" s="12" t="str">
        <v>No</v>
      </c>
      <c r="I1383" s="12">
        <v>0</v>
      </c>
      <c r="J1383" s="12" t="str">
        <v>No</v>
      </c>
      <c r="K1383" s="12" t="str">
        <v>Underweight</v>
      </c>
      <c r="L1383" s="12" t="str">
        <v>Diabetes</v>
      </c>
      <c r="M1383" s="12" t="str" cm="1">
        <f t="array" ref="M1383:R1383">_xlfn.XLOOKUP(B1383,'Hospitalisation Details'!A$2:A$2344,'Hospitalisation Details'!E$2:J$2344)</f>
        <v>18-Jul-1965</v>
      </c>
      <c r="N1383" s="13">
        <v>7736.39</v>
      </c>
      <c r="O1383" s="12" t="str">
        <v>tier - 3</v>
      </c>
      <c r="P1383" s="12" t="str">
        <v>tier - 2</v>
      </c>
      <c r="Q1383" s="12" t="str">
        <v>R1013</v>
      </c>
      <c r="R1383" s="12">
        <v>57</v>
      </c>
      <c r="S1383" s="12" t="str" cm="1">
        <f t="array" ref="S1383">_xlfn.IFS(R1383&lt;18,"Below 18",R1383&lt;=29,"Young Adults",R1383&lt;=44,"Adults",R1383&lt;=59,"Middle-Aged Adults",R1383&lt;=65,"Older Adults",R1383&gt;65,"Above 65")</f>
        <v>Middle-Aged Adults</v>
      </c>
    </row>
    <row r="1384" spans="2:19" ht="15.5" hidden="1" x14ac:dyDescent="0.35">
      <c r="B1384" s="11" t="s">
        <v>988</v>
      </c>
      <c r="C1384" s="12" t="str">
        <f>VLOOKUP(B1384,'Customer Names'!A$2:D$2336,3,0)</f>
        <v xml:space="preserve">  Katie</v>
      </c>
      <c r="D1384" s="12" cm="1">
        <f t="array" ref="D1384:L1384">_xlfn.XLOOKUP(B1384,'Medical Examinations'!A$2:A$2336,'Medical Examinations'!B$2:J$2336)</f>
        <v>35.814999999999998</v>
      </c>
      <c r="E1384" s="12">
        <v>6.23</v>
      </c>
      <c r="F1384" s="12" t="str">
        <v>No</v>
      </c>
      <c r="G1384" s="12" t="str">
        <v>No</v>
      </c>
      <c r="H1384" s="12" t="str">
        <v>No</v>
      </c>
      <c r="I1384" s="12">
        <v>0</v>
      </c>
      <c r="J1384" s="12" t="str">
        <v>No</v>
      </c>
      <c r="K1384" s="12" t="str">
        <v>Obesity</v>
      </c>
      <c r="L1384" s="12" t="str">
        <v>Pre-Diabetes</v>
      </c>
      <c r="M1384" s="12" t="str" cm="1">
        <f t="array" ref="M1384:R1384">_xlfn.XLOOKUP(B1384,'Hospitalisation Details'!A$2:A$2344,'Hospitalisation Details'!E$2:J$2344)</f>
        <v>29-Aug-1977</v>
      </c>
      <c r="N1384" s="13">
        <v>7731.86</v>
      </c>
      <c r="O1384" s="12" t="str">
        <v>tier - 2</v>
      </c>
      <c r="P1384" s="12" t="str">
        <v>tier - 3</v>
      </c>
      <c r="Q1384" s="12" t="str">
        <v>R1012</v>
      </c>
      <c r="R1384" s="12">
        <v>45</v>
      </c>
      <c r="S1384" s="12" t="str" cm="1">
        <f t="array" ref="S1384">_xlfn.IFS(R1384&lt;18,"Below 18",R1384&lt;=29,"Young Adults",R1384&lt;=44,"Adults",R1384&lt;=59,"Middle-Aged Adults",R1384&lt;=65,"Older Adults",R1384&gt;65,"Above 65")</f>
        <v>Middle-Aged Adults</v>
      </c>
    </row>
    <row r="1385" spans="2:19" ht="15.5" hidden="1" x14ac:dyDescent="0.35">
      <c r="B1385" s="11" t="s">
        <v>987</v>
      </c>
      <c r="C1385" s="12" t="str">
        <f>VLOOKUP(B1385,'Customer Names'!A$2:D$2336,3,0)</f>
        <v xml:space="preserve">  Thomas A</v>
      </c>
      <c r="D1385" s="12" cm="1">
        <f t="array" ref="D1385:L1385">_xlfn.XLOOKUP(B1385,'Medical Examinations'!A$2:A$2336,'Medical Examinations'!B$2:J$2336)</f>
        <v>30.69</v>
      </c>
      <c r="E1385" s="12">
        <v>6.5</v>
      </c>
      <c r="F1385" s="12" t="str">
        <v>No</v>
      </c>
      <c r="G1385" s="12" t="str">
        <v>No</v>
      </c>
      <c r="H1385" s="12" t="str">
        <v>No</v>
      </c>
      <c r="I1385" s="12">
        <v>0</v>
      </c>
      <c r="J1385" s="12" t="str">
        <v>No</v>
      </c>
      <c r="K1385" s="12" t="str">
        <v>Obesity</v>
      </c>
      <c r="L1385" s="12" t="str">
        <v>Diabetes</v>
      </c>
      <c r="M1385" s="12" t="str" cm="1">
        <f t="array" ref="M1385:R1385">_xlfn.XLOOKUP(B1385,'Hospitalisation Details'!A$2:A$2344,'Hospitalisation Details'!E$2:J$2344)</f>
        <v>4-Dec-1978</v>
      </c>
      <c r="N1385" s="13">
        <v>7731.43</v>
      </c>
      <c r="O1385" s="12" t="str">
        <v>tier - 3</v>
      </c>
      <c r="P1385" s="12" t="str">
        <v>tier - 2</v>
      </c>
      <c r="Q1385" s="12" t="str">
        <v>R1013</v>
      </c>
      <c r="R1385" s="12">
        <v>44</v>
      </c>
      <c r="S1385" s="12" t="str" cm="1">
        <f t="array" ref="S1385">_xlfn.IFS(R1385&lt;18,"Below 18",R1385&lt;=29,"Young Adults",R1385&lt;=44,"Adults",R1385&lt;=59,"Middle-Aged Adults",R1385&lt;=65,"Older Adults",R1385&gt;65,"Above 65")</f>
        <v>Adults</v>
      </c>
    </row>
    <row r="1386" spans="2:19" ht="15.5" hidden="1" x14ac:dyDescent="0.35">
      <c r="B1386" s="11" t="s">
        <v>986</v>
      </c>
      <c r="C1386" s="12" t="str">
        <f>VLOOKUP(B1386,'Customer Names'!A$2:D$2336,3,0)</f>
        <v xml:space="preserve">  Jean-Marc</v>
      </c>
      <c r="D1386" s="12" cm="1">
        <f t="array" ref="D1386:L1386">_xlfn.XLOOKUP(B1386,'Medical Examinations'!A$2:A$2336,'Medical Examinations'!B$2:J$2336)</f>
        <v>26.125</v>
      </c>
      <c r="E1386" s="12">
        <v>5.22</v>
      </c>
      <c r="F1386" s="12" t="str">
        <v>No</v>
      </c>
      <c r="G1386" s="12" t="str">
        <v>No</v>
      </c>
      <c r="H1386" s="12" t="str">
        <v>No</v>
      </c>
      <c r="I1386" s="12">
        <v>0</v>
      </c>
      <c r="J1386" s="12" t="str">
        <v>No</v>
      </c>
      <c r="K1386" s="12" t="str">
        <v>Normal Weight</v>
      </c>
      <c r="L1386" s="12" t="str">
        <v>Normal</v>
      </c>
      <c r="M1386" s="12" t="str" cm="1">
        <f t="array" ref="M1386:R1386">_xlfn.XLOOKUP(B1386,'Hospitalisation Details'!A$2:A$2344,'Hospitalisation Details'!E$2:J$2344)</f>
        <v>10-Sep-1980</v>
      </c>
      <c r="N1386" s="13">
        <v>7729.65</v>
      </c>
      <c r="O1386" s="12" t="str">
        <v>tier - 3</v>
      </c>
      <c r="P1386" s="12" t="str">
        <v>tier - 1</v>
      </c>
      <c r="Q1386" s="12" t="str">
        <v>R1016</v>
      </c>
      <c r="R1386" s="12">
        <v>42</v>
      </c>
      <c r="S1386" s="12" t="str" cm="1">
        <f t="array" ref="S1386">_xlfn.IFS(R1386&lt;18,"Below 18",R1386&lt;=29,"Young Adults",R1386&lt;=44,"Adults",R1386&lt;=59,"Middle-Aged Adults",R1386&lt;=65,"Older Adults",R1386&gt;65,"Above 65")</f>
        <v>Adults</v>
      </c>
    </row>
    <row r="1387" spans="2:19" ht="15.5" hidden="1" x14ac:dyDescent="0.35">
      <c r="B1387" s="11" t="s">
        <v>985</v>
      </c>
      <c r="C1387" s="12" t="str">
        <f>VLOOKUP(B1387,'Customer Names'!A$2:D$2336,3,0)</f>
        <v xml:space="preserve">  Kerry L</v>
      </c>
      <c r="D1387" s="12" cm="1">
        <f t="array" ref="D1387:L1387">_xlfn.XLOOKUP(B1387,'Medical Examinations'!A$2:A$2336,'Medical Examinations'!B$2:J$2336)</f>
        <v>34.58</v>
      </c>
      <c r="E1387" s="12">
        <v>6.3</v>
      </c>
      <c r="F1387" s="12" t="str">
        <v>No</v>
      </c>
      <c r="G1387" s="12" t="str">
        <v>No</v>
      </c>
      <c r="H1387" s="12" t="str">
        <v>Yes</v>
      </c>
      <c r="I1387" s="12">
        <v>1</v>
      </c>
      <c r="J1387" s="12" t="str">
        <v>No</v>
      </c>
      <c r="K1387" s="12" t="str">
        <v>Overweight</v>
      </c>
      <c r="L1387" s="12" t="str">
        <v>Pre-Diabetes</v>
      </c>
      <c r="M1387" s="12" t="str" cm="1">
        <f t="array" ref="M1387:R1387">_xlfn.XLOOKUP(B1387,'Hospitalisation Details'!A$2:A$2344,'Hospitalisation Details'!E$2:J$2344)</f>
        <v>2-Jun-1979</v>
      </c>
      <c r="N1387" s="13">
        <v>7727.25</v>
      </c>
      <c r="O1387" s="12" t="str">
        <v>tier - 2</v>
      </c>
      <c r="P1387" s="12" t="str">
        <v>tier - 3</v>
      </c>
      <c r="Q1387" s="12" t="str">
        <v>R1012</v>
      </c>
      <c r="R1387" s="12">
        <v>44</v>
      </c>
      <c r="S1387" s="12" t="str" cm="1">
        <f t="array" ref="S1387">_xlfn.IFS(R1387&lt;18,"Below 18",R1387&lt;=29,"Young Adults",R1387&lt;=44,"Adults",R1387&lt;=59,"Middle-Aged Adults",R1387&lt;=65,"Older Adults",R1387&gt;65,"Above 65")</f>
        <v>Adults</v>
      </c>
    </row>
    <row r="1388" spans="2:19" ht="15.5" hidden="1" x14ac:dyDescent="0.35">
      <c r="B1388" s="11" t="s">
        <v>984</v>
      </c>
      <c r="C1388" s="12" t="str">
        <f>VLOOKUP(B1388,'Customer Names'!A$2:D$2336,3,0)</f>
        <v xml:space="preserve">  Ulrich</v>
      </c>
      <c r="D1388" s="12" cm="1">
        <f t="array" ref="D1388:L1388">_xlfn.XLOOKUP(B1388,'Medical Examinations'!A$2:A$2336,'Medical Examinations'!B$2:J$2336)</f>
        <v>27.4</v>
      </c>
      <c r="E1388" s="12">
        <v>8.84</v>
      </c>
      <c r="F1388" s="12" t="str">
        <v>No</v>
      </c>
      <c r="G1388" s="12" t="str">
        <v>No</v>
      </c>
      <c r="H1388" s="12" t="str">
        <v>No</v>
      </c>
      <c r="I1388" s="12">
        <v>0</v>
      </c>
      <c r="J1388" s="12" t="str">
        <v>No</v>
      </c>
      <c r="K1388" s="12" t="str">
        <v>Obesity</v>
      </c>
      <c r="L1388" s="12" t="str">
        <v>Diabetes</v>
      </c>
      <c r="M1388" s="12" t="str" cm="1">
        <f t="array" ref="M1388:R1388">_xlfn.XLOOKUP(B1388,'Hospitalisation Details'!A$2:A$2344,'Hospitalisation Details'!E$2:J$2344)</f>
        <v>29-Dec-1978</v>
      </c>
      <c r="N1388" s="13">
        <v>7726.85</v>
      </c>
      <c r="O1388" s="12" t="str">
        <v>tier - 1</v>
      </c>
      <c r="P1388" s="12" t="str">
        <v>tier - 2</v>
      </c>
      <c r="Q1388" s="12" t="str">
        <v>R1011</v>
      </c>
      <c r="R1388" s="12">
        <v>44</v>
      </c>
      <c r="S1388" s="12" t="str" cm="1">
        <f t="array" ref="S1388">_xlfn.IFS(R1388&lt;18,"Below 18",R1388&lt;=29,"Young Adults",R1388&lt;=44,"Adults",R1388&lt;=59,"Middle-Aged Adults",R1388&lt;=65,"Older Adults",R1388&gt;65,"Above 65")</f>
        <v>Adults</v>
      </c>
    </row>
    <row r="1389" spans="2:19" ht="15.5" hidden="1" x14ac:dyDescent="0.35">
      <c r="B1389" s="11" t="s">
        <v>983</v>
      </c>
      <c r="C1389" s="12" t="str">
        <f>VLOOKUP(B1389,'Customer Names'!A$2:D$2336,3,0)</f>
        <v xml:space="preserve">  Justin P</v>
      </c>
      <c r="D1389" s="12" cm="1">
        <f t="array" ref="D1389:L1389">_xlfn.XLOOKUP(B1389,'Medical Examinations'!A$2:A$2336,'Medical Examinations'!B$2:J$2336)</f>
        <v>27.53</v>
      </c>
      <c r="E1389" s="12">
        <v>4.1100000000000003</v>
      </c>
      <c r="F1389" s="12" t="str">
        <v>No</v>
      </c>
      <c r="G1389" s="12" t="str">
        <v>No</v>
      </c>
      <c r="H1389" s="12" t="str">
        <v>No</v>
      </c>
      <c r="I1389" s="12">
        <v>1</v>
      </c>
      <c r="J1389" s="12" t="str">
        <v>No</v>
      </c>
      <c r="K1389" s="12" t="str">
        <v>Obesity</v>
      </c>
      <c r="L1389" s="12" t="str">
        <v>Normal</v>
      </c>
      <c r="M1389" s="12" t="str" cm="1">
        <f t="array" ref="M1389:R1389">_xlfn.XLOOKUP(B1389,'Hospitalisation Details'!A$2:A$2344,'Hospitalisation Details'!E$2:J$2344)</f>
        <v>12-Jul-1987</v>
      </c>
      <c r="N1389" s="13">
        <v>7684.62</v>
      </c>
      <c r="O1389" s="12" t="str">
        <v>tier - 2</v>
      </c>
      <c r="P1389" s="12" t="str">
        <v>tier - 3</v>
      </c>
      <c r="Q1389" s="12" t="str">
        <v>R1021</v>
      </c>
      <c r="R1389" s="12">
        <v>35</v>
      </c>
      <c r="S1389" s="12" t="str" cm="1">
        <f t="array" ref="S1389">_xlfn.IFS(R1389&lt;18,"Below 18",R1389&lt;=29,"Young Adults",R1389&lt;=44,"Adults",R1389&lt;=59,"Middle-Aged Adults",R1389&lt;=65,"Older Adults",R1389&gt;65,"Above 65")</f>
        <v>Adults</v>
      </c>
    </row>
    <row r="1390" spans="2:19" ht="15.5" hidden="1" x14ac:dyDescent="0.35">
      <c r="B1390" s="11" t="s">
        <v>982</v>
      </c>
      <c r="C1390" s="12" t="str">
        <f>VLOOKUP(B1390,'Customer Names'!A$2:D$2336,3,0)</f>
        <v xml:space="preserve">  Hannah E</v>
      </c>
      <c r="D1390" s="12" cm="1">
        <f t="array" ref="D1390:L1390">_xlfn.XLOOKUP(B1390,'Medical Examinations'!A$2:A$2336,'Medical Examinations'!B$2:J$2336)</f>
        <v>33</v>
      </c>
      <c r="E1390" s="12">
        <v>4.57</v>
      </c>
      <c r="F1390" s="12" t="str">
        <v>No</v>
      </c>
      <c r="G1390" s="12" t="str">
        <v>No</v>
      </c>
      <c r="H1390" s="12" t="str">
        <v>No</v>
      </c>
      <c r="I1390" s="12">
        <v>0</v>
      </c>
      <c r="J1390" s="12" t="str">
        <v>No</v>
      </c>
      <c r="K1390" s="12" t="str">
        <v>Overweight</v>
      </c>
      <c r="L1390" s="12" t="str">
        <v>Normal</v>
      </c>
      <c r="M1390" s="12" t="str" cm="1">
        <f t="array" ref="M1390:R1390">_xlfn.XLOOKUP(B1390,'Hospitalisation Details'!A$2:A$2344,'Hospitalisation Details'!E$2:J$2344)</f>
        <v>18-Dec-1982</v>
      </c>
      <c r="N1390" s="13">
        <v>7682.67</v>
      </c>
      <c r="O1390" s="12" t="str">
        <v>tier - 2</v>
      </c>
      <c r="P1390" s="12" t="str">
        <v>tier - 1</v>
      </c>
      <c r="Q1390" s="12" t="str">
        <v>R1013</v>
      </c>
      <c r="R1390" s="12">
        <v>40</v>
      </c>
      <c r="S1390" s="12" t="str" cm="1">
        <f t="array" ref="S1390">_xlfn.IFS(R1390&lt;18,"Below 18",R1390&lt;=29,"Young Adults",R1390&lt;=44,"Adults",R1390&lt;=59,"Middle-Aged Adults",R1390&lt;=65,"Older Adults",R1390&gt;65,"Above 65")</f>
        <v>Adults</v>
      </c>
    </row>
    <row r="1391" spans="2:19" ht="15.5" hidden="1" x14ac:dyDescent="0.35">
      <c r="B1391" s="11" t="s">
        <v>981</v>
      </c>
      <c r="C1391" s="12" t="str">
        <f>VLOOKUP(B1391,'Customer Names'!A$2:D$2336,3,0)</f>
        <v xml:space="preserve">  David</v>
      </c>
      <c r="D1391" s="12" cm="1">
        <f t="array" ref="D1391:L1391">_xlfn.XLOOKUP(B1391,'Medical Examinations'!A$2:A$2336,'Medical Examinations'!B$2:J$2336)</f>
        <v>25.78</v>
      </c>
      <c r="E1391" s="12">
        <v>11.06</v>
      </c>
      <c r="F1391" s="12" t="str">
        <v>yes</v>
      </c>
      <c r="G1391" s="12" t="str">
        <v>No</v>
      </c>
      <c r="H1391" s="12" t="str">
        <v>No</v>
      </c>
      <c r="I1391" s="12">
        <v>0</v>
      </c>
      <c r="J1391" s="12" t="str">
        <v>No</v>
      </c>
      <c r="K1391" s="12" t="str">
        <v>Normal Weight</v>
      </c>
      <c r="L1391" s="12" t="str">
        <v>Diabetes</v>
      </c>
      <c r="M1391" s="12" t="str" cm="1">
        <f t="array" ref="M1391:R1391">_xlfn.XLOOKUP(B1391,'Hospitalisation Details'!A$2:A$2344,'Hospitalisation Details'!E$2:J$2344)</f>
        <v>19-Dec-1981</v>
      </c>
      <c r="N1391" s="13">
        <v>7681.17</v>
      </c>
      <c r="O1391" s="12" t="str">
        <v>tier - 2</v>
      </c>
      <c r="P1391" s="12" t="str">
        <v>tier - 2</v>
      </c>
      <c r="Q1391" s="12" t="str">
        <v>R1020</v>
      </c>
      <c r="R1391" s="12">
        <v>41</v>
      </c>
      <c r="S1391" s="12" t="str" cm="1">
        <f t="array" ref="S1391">_xlfn.IFS(R1391&lt;18,"Below 18",R1391&lt;=29,"Young Adults",R1391&lt;=44,"Adults",R1391&lt;=59,"Middle-Aged Adults",R1391&lt;=65,"Older Adults",R1391&gt;65,"Above 65")</f>
        <v>Adults</v>
      </c>
    </row>
    <row r="1392" spans="2:19" ht="15.5" hidden="1" x14ac:dyDescent="0.35">
      <c r="B1392" s="11" t="s">
        <v>980</v>
      </c>
      <c r="C1392" s="12" t="str">
        <f>VLOOKUP(B1392,'Customer Names'!A$2:D$2336,3,0)</f>
        <v xml:space="preserve">  Jim</v>
      </c>
      <c r="D1392" s="12" cm="1">
        <f t="array" ref="D1392:L1392">_xlfn.XLOOKUP(B1392,'Medical Examinations'!A$2:A$2336,'Medical Examinations'!B$2:J$2336)</f>
        <v>22.66</v>
      </c>
      <c r="E1392" s="12">
        <v>10.68</v>
      </c>
      <c r="F1392" s="12" t="str">
        <v>No</v>
      </c>
      <c r="G1392" s="12" t="str">
        <v>No</v>
      </c>
      <c r="H1392" s="12" t="str">
        <v>No</v>
      </c>
      <c r="I1392" s="12">
        <v>0</v>
      </c>
      <c r="J1392" s="12" t="str">
        <v>No</v>
      </c>
      <c r="K1392" s="12" t="str">
        <v>Normal Weight</v>
      </c>
      <c r="L1392" s="12" t="str">
        <v>Diabetes</v>
      </c>
      <c r="M1392" s="12" t="str" cm="1">
        <f t="array" ref="M1392:R1392">_xlfn.XLOOKUP(B1392,'Hospitalisation Details'!A$2:A$2344,'Hospitalisation Details'!E$2:J$2344)</f>
        <v>11-Oct-1971</v>
      </c>
      <c r="N1392" s="13">
        <v>7680.92</v>
      </c>
      <c r="O1392" s="12" t="str">
        <v>tier - 2</v>
      </c>
      <c r="P1392" s="12" t="str">
        <v>tier - 1</v>
      </c>
      <c r="Q1392" s="12" t="str">
        <v>R1013</v>
      </c>
      <c r="R1392" s="12">
        <v>51</v>
      </c>
      <c r="S1392" s="12" t="str" cm="1">
        <f t="array" ref="S1392">_xlfn.IFS(R1392&lt;18,"Below 18",R1392&lt;=29,"Young Adults",R1392&lt;=44,"Adults",R1392&lt;=59,"Middle-Aged Adults",R1392&lt;=65,"Older Adults",R1392&gt;65,"Above 65")</f>
        <v>Middle-Aged Adults</v>
      </c>
    </row>
    <row r="1393" spans="2:19" ht="15.5" hidden="1" x14ac:dyDescent="0.35">
      <c r="B1393" s="11" t="s">
        <v>979</v>
      </c>
      <c r="C1393" s="12" t="str">
        <f>VLOOKUP(B1393,'Customer Names'!A$2:D$2336,3,0)</f>
        <v xml:space="preserve">  Joseph P</v>
      </c>
      <c r="D1393" s="12" cm="1">
        <f t="array" ref="D1393:L1393">_xlfn.XLOOKUP(B1393,'Medical Examinations'!A$2:A$2336,'Medical Examinations'!B$2:J$2336)</f>
        <v>38.81</v>
      </c>
      <c r="E1393" s="12">
        <v>6.14</v>
      </c>
      <c r="F1393" s="12" t="str">
        <v>yes</v>
      </c>
      <c r="G1393" s="12" t="str">
        <v>No</v>
      </c>
      <c r="H1393" s="12" t="str">
        <v>No</v>
      </c>
      <c r="I1393" s="12">
        <v>1</v>
      </c>
      <c r="J1393" s="12" t="str">
        <v>No</v>
      </c>
      <c r="K1393" s="12" t="str">
        <v>Obesity</v>
      </c>
      <c r="L1393" s="12" t="str">
        <v>Pre-Diabetes</v>
      </c>
      <c r="M1393" s="12" t="str" cm="1">
        <f t="array" ref="M1393:R1393">_xlfn.XLOOKUP(B1393,'Hospitalisation Details'!A$2:A$2344,'Hospitalisation Details'!E$2:J$2344)</f>
        <v>13-Sep-1995</v>
      </c>
      <c r="N1393" s="13">
        <v>7676.4</v>
      </c>
      <c r="O1393" s="12" t="str">
        <v>tier - 2</v>
      </c>
      <c r="P1393" s="12" t="str">
        <v>tier - 1</v>
      </c>
      <c r="Q1393" s="12" t="str">
        <v>R1012</v>
      </c>
      <c r="R1393" s="12">
        <v>27</v>
      </c>
      <c r="S1393" s="12" t="str" cm="1">
        <f t="array" ref="S1393">_xlfn.IFS(R1393&lt;18,"Below 18",R1393&lt;=29,"Young Adults",R1393&lt;=44,"Adults",R1393&lt;=59,"Middle-Aged Adults",R1393&lt;=65,"Older Adults",R1393&gt;65,"Above 65")</f>
        <v>Young Adults</v>
      </c>
    </row>
    <row r="1394" spans="2:19" ht="15.5" hidden="1" x14ac:dyDescent="0.35">
      <c r="B1394" s="11" t="s">
        <v>978</v>
      </c>
      <c r="C1394" s="12" t="str">
        <f>VLOOKUP(B1394,'Customer Names'!A$2:D$2336,3,0)</f>
        <v xml:space="preserve">  Michael</v>
      </c>
      <c r="D1394" s="12" cm="1">
        <f t="array" ref="D1394:L1394">_xlfn.XLOOKUP(B1394,'Medical Examinations'!A$2:A$2336,'Medical Examinations'!B$2:J$2336)</f>
        <v>38.51</v>
      </c>
      <c r="E1394" s="12">
        <v>5.45</v>
      </c>
      <c r="F1394" s="12" t="str">
        <v>yes</v>
      </c>
      <c r="G1394" s="12" t="str">
        <v>No</v>
      </c>
      <c r="H1394" s="12" t="str">
        <v>No</v>
      </c>
      <c r="I1394" s="12">
        <v>0</v>
      </c>
      <c r="J1394" s="12" t="str">
        <v>No</v>
      </c>
      <c r="K1394" s="12" t="str">
        <v>Normal Weight</v>
      </c>
      <c r="L1394" s="12" t="str">
        <v>Normal</v>
      </c>
      <c r="M1394" s="12" t="str" cm="1">
        <f t="array" ref="M1394:R1394">_xlfn.XLOOKUP(B1394,'Hospitalisation Details'!A$2:A$2344,'Hospitalisation Details'!E$2:J$2344)</f>
        <v>24-Nov-1996</v>
      </c>
      <c r="N1394" s="13">
        <v>7670.75</v>
      </c>
      <c r="O1394" s="12" t="str">
        <v>tier - 2</v>
      </c>
      <c r="P1394" s="12" t="str">
        <v>tier - 2</v>
      </c>
      <c r="Q1394" s="12" t="str">
        <v>R1022</v>
      </c>
      <c r="R1394" s="12">
        <v>26</v>
      </c>
      <c r="S1394" s="12" t="str" cm="1">
        <f t="array" ref="S1394">_xlfn.IFS(R1394&lt;18,"Below 18",R1394&lt;=29,"Young Adults",R1394&lt;=44,"Adults",R1394&lt;=59,"Middle-Aged Adults",R1394&lt;=65,"Older Adults",R1394&gt;65,"Above 65")</f>
        <v>Young Adults</v>
      </c>
    </row>
    <row r="1395" spans="2:19" ht="15.5" hidden="1" x14ac:dyDescent="0.35">
      <c r="B1395" s="11" t="s">
        <v>977</v>
      </c>
      <c r="C1395" s="12" t="str">
        <f>VLOOKUP(B1395,'Customer Names'!A$2:D$2336,3,0)</f>
        <v xml:space="preserve">  Gina M</v>
      </c>
      <c r="D1395" s="12" cm="1">
        <f t="array" ref="D1395:L1395">_xlfn.XLOOKUP(B1395,'Medical Examinations'!A$2:A$2336,'Medical Examinations'!B$2:J$2336)</f>
        <v>22.98</v>
      </c>
      <c r="E1395" s="12">
        <v>6.14</v>
      </c>
      <c r="F1395" s="12" t="str">
        <v>yes</v>
      </c>
      <c r="G1395" s="12" t="str">
        <v>No</v>
      </c>
      <c r="H1395" s="12" t="str">
        <v>No</v>
      </c>
      <c r="I1395" s="12">
        <v>0</v>
      </c>
      <c r="J1395" s="12" t="str">
        <v>No</v>
      </c>
      <c r="K1395" s="12" t="str">
        <v>Obesity</v>
      </c>
      <c r="L1395" s="12" t="str">
        <v>Pre-Diabetes</v>
      </c>
      <c r="M1395" s="12" t="str" cm="1">
        <f t="array" ref="M1395:R1395">_xlfn.XLOOKUP(B1395,'Hospitalisation Details'!A$2:A$2344,'Hospitalisation Details'!E$2:J$2344)</f>
        <v>9-Oct-1976</v>
      </c>
      <c r="N1395" s="13">
        <v>7662.47</v>
      </c>
      <c r="O1395" s="12" t="str">
        <v>tier - 2</v>
      </c>
      <c r="P1395" s="12" t="str">
        <v>tier - 1</v>
      </c>
      <c r="Q1395" s="12" t="str">
        <v>R1011</v>
      </c>
      <c r="R1395" s="12">
        <v>46</v>
      </c>
      <c r="S1395" s="12" t="str" cm="1">
        <f t="array" ref="S1395">_xlfn.IFS(R1395&lt;18,"Below 18",R1395&lt;=29,"Young Adults",R1395&lt;=44,"Adults",R1395&lt;=59,"Middle-Aged Adults",R1395&lt;=65,"Older Adults",R1395&gt;65,"Above 65")</f>
        <v>Middle-Aged Adults</v>
      </c>
    </row>
    <row r="1396" spans="2:19" ht="15.5" hidden="1" x14ac:dyDescent="0.35">
      <c r="B1396" s="11" t="s">
        <v>976</v>
      </c>
      <c r="C1396" s="12" t="str">
        <f>VLOOKUP(B1396,'Customer Names'!A$2:D$2336,3,0)</f>
        <v xml:space="preserve">  Shantel C</v>
      </c>
      <c r="D1396" s="12" cm="1">
        <f t="array" ref="D1396:L1396">_xlfn.XLOOKUP(B1396,'Medical Examinations'!A$2:A$2336,'Medical Examinations'!B$2:J$2336)</f>
        <v>15.65</v>
      </c>
      <c r="E1396" s="12">
        <v>7.85</v>
      </c>
      <c r="F1396" s="12" t="str">
        <v>No</v>
      </c>
      <c r="G1396" s="12" t="str">
        <v>No</v>
      </c>
      <c r="H1396" s="12" t="str">
        <v>No</v>
      </c>
      <c r="I1396" s="12">
        <v>0</v>
      </c>
      <c r="J1396" s="12" t="str">
        <v>No</v>
      </c>
      <c r="K1396" s="12" t="str">
        <v>Underweight</v>
      </c>
      <c r="L1396" s="12" t="str">
        <v>Diabetes</v>
      </c>
      <c r="M1396" s="12" t="str" cm="1">
        <f t="array" ref="M1396:R1396">_xlfn.XLOOKUP(B1396,'Hospitalisation Details'!A$2:A$2344,'Hospitalisation Details'!E$2:J$2344)</f>
        <v>27-Dec-1965</v>
      </c>
      <c r="N1396" s="13">
        <v>7657.69</v>
      </c>
      <c r="O1396" s="12" t="str">
        <v>tier - 3</v>
      </c>
      <c r="P1396" s="12" t="str">
        <v>tier - 3</v>
      </c>
      <c r="Q1396" s="12" t="str">
        <v>R1012</v>
      </c>
      <c r="R1396" s="12">
        <v>57</v>
      </c>
      <c r="S1396" s="12" t="str" cm="1">
        <f t="array" ref="S1396">_xlfn.IFS(R1396&lt;18,"Below 18",R1396&lt;=29,"Young Adults",R1396&lt;=44,"Adults",R1396&lt;=59,"Middle-Aged Adults",R1396&lt;=65,"Older Adults",R1396&gt;65,"Above 65")</f>
        <v>Middle-Aged Adults</v>
      </c>
    </row>
    <row r="1397" spans="2:19" ht="15.5" hidden="1" x14ac:dyDescent="0.35">
      <c r="B1397" s="11" t="s">
        <v>975</v>
      </c>
      <c r="C1397" s="12" t="str">
        <f>VLOOKUP(B1397,'Customer Names'!A$2:D$2336,3,0)</f>
        <v xml:space="preserve">  Brian</v>
      </c>
      <c r="D1397" s="12" cm="1">
        <f t="array" ref="D1397:L1397">_xlfn.XLOOKUP(B1397,'Medical Examinations'!A$2:A$2336,'Medical Examinations'!B$2:J$2336)</f>
        <v>39.97</v>
      </c>
      <c r="E1397" s="12">
        <v>4.09</v>
      </c>
      <c r="F1397" s="12" t="str">
        <v>No</v>
      </c>
      <c r="G1397" s="12" t="str">
        <v>No</v>
      </c>
      <c r="H1397" s="12" t="str">
        <v>No</v>
      </c>
      <c r="I1397" s="12">
        <v>1</v>
      </c>
      <c r="J1397" s="12" t="str">
        <v>No</v>
      </c>
      <c r="K1397" s="12" t="str">
        <v>Obesity</v>
      </c>
      <c r="L1397" s="12" t="str">
        <v>Normal</v>
      </c>
      <c r="M1397" s="12" t="str" cm="1">
        <f t="array" ref="M1397:R1397">_xlfn.XLOOKUP(B1397,'Hospitalisation Details'!A$2:A$2344,'Hospitalisation Details'!E$2:J$2344)</f>
        <v>30-Sep-1998</v>
      </c>
      <c r="N1397" s="13">
        <v>7652.26</v>
      </c>
      <c r="O1397" s="12" t="str">
        <v>tier - 2</v>
      </c>
      <c r="P1397" s="12" t="str">
        <v>tier - 3</v>
      </c>
      <c r="Q1397" s="12" t="str">
        <v>R1023</v>
      </c>
      <c r="R1397" s="12">
        <v>24</v>
      </c>
      <c r="S1397" s="12" t="str" cm="1">
        <f t="array" ref="S1397">_xlfn.IFS(R1397&lt;18,"Below 18",R1397&lt;=29,"Young Adults",R1397&lt;=44,"Adults",R1397&lt;=59,"Middle-Aged Adults",R1397&lt;=65,"Older Adults",R1397&gt;65,"Above 65")</f>
        <v>Young Adults</v>
      </c>
    </row>
    <row r="1398" spans="2:19" ht="15.5" hidden="1" x14ac:dyDescent="0.35">
      <c r="B1398" s="11" t="s">
        <v>974</v>
      </c>
      <c r="C1398" s="12" t="str">
        <f>VLOOKUP(B1398,'Customer Names'!A$2:D$2336,3,0)</f>
        <v xml:space="preserve">  Brian</v>
      </c>
      <c r="D1398" s="12" cm="1">
        <f t="array" ref="D1398:L1398">_xlfn.XLOOKUP(B1398,'Medical Examinations'!A$2:A$2336,'Medical Examinations'!B$2:J$2336)</f>
        <v>37.22</v>
      </c>
      <c r="E1398" s="12">
        <v>4.62</v>
      </c>
      <c r="F1398" s="12" t="str">
        <v>No</v>
      </c>
      <c r="G1398" s="12" t="str">
        <v>No</v>
      </c>
      <c r="H1398" s="12" t="str">
        <v>Yes</v>
      </c>
      <c r="I1398" s="12">
        <v>1</v>
      </c>
      <c r="J1398" s="12" t="str">
        <v>No</v>
      </c>
      <c r="K1398" s="12" t="str">
        <v>Overweight</v>
      </c>
      <c r="L1398" s="12" t="str">
        <v>Normal</v>
      </c>
      <c r="M1398" s="12" t="str" cm="1">
        <f t="array" ref="M1398:R1398">_xlfn.XLOOKUP(B1398,'Hospitalisation Details'!A$2:A$2344,'Hospitalisation Details'!E$2:J$2344)</f>
        <v>10-Aug-1993</v>
      </c>
      <c r="N1398" s="13">
        <v>7650.8</v>
      </c>
      <c r="O1398" s="12" t="str">
        <v>tier - 2</v>
      </c>
      <c r="P1398" s="12" t="str">
        <v>tier - 2</v>
      </c>
      <c r="Q1398" s="12" t="str">
        <v>R1012</v>
      </c>
      <c r="R1398" s="12">
        <v>29</v>
      </c>
      <c r="S1398" s="12" t="str" cm="1">
        <f t="array" ref="S1398">_xlfn.IFS(R1398&lt;18,"Below 18",R1398&lt;=29,"Young Adults",R1398&lt;=44,"Adults",R1398&lt;=59,"Middle-Aged Adults",R1398&lt;=65,"Older Adults",R1398&gt;65,"Above 65")</f>
        <v>Young Adults</v>
      </c>
    </row>
    <row r="1399" spans="2:19" ht="15.5" hidden="1" x14ac:dyDescent="0.35">
      <c r="B1399" s="11" t="s">
        <v>973</v>
      </c>
      <c r="C1399" s="12" t="str">
        <f>VLOOKUP(B1399,'Customer Names'!A$2:D$2336,3,0)</f>
        <v xml:space="preserve">  Jessica R</v>
      </c>
      <c r="D1399" s="12" cm="1">
        <f t="array" ref="D1399:L1399">_xlfn.XLOOKUP(B1399,'Medical Examinations'!A$2:A$2336,'Medical Examinations'!B$2:J$2336)</f>
        <v>41.325000000000003</v>
      </c>
      <c r="E1399" s="12">
        <v>5.77</v>
      </c>
      <c r="F1399" s="12" t="str">
        <v>No</v>
      </c>
      <c r="G1399" s="12" t="str">
        <v>No</v>
      </c>
      <c r="H1399" s="12" t="str">
        <v>No</v>
      </c>
      <c r="I1399" s="12">
        <v>0</v>
      </c>
      <c r="J1399" s="12" t="str">
        <v>No</v>
      </c>
      <c r="K1399" s="12" t="str">
        <v>Obesity</v>
      </c>
      <c r="L1399" s="12" t="str">
        <v>Pre-Diabetes</v>
      </c>
      <c r="M1399" s="12" t="str" cm="1">
        <f t="array" ref="M1399:R1399">_xlfn.XLOOKUP(B1399,'Hospitalisation Details'!A$2:A$2344,'Hospitalisation Details'!E$2:J$2344)</f>
        <v>16-Oct-1980</v>
      </c>
      <c r="N1399" s="13">
        <v>7650.77</v>
      </c>
      <c r="O1399" s="12" t="str">
        <v>tier - 2</v>
      </c>
      <c r="P1399" s="12" t="str">
        <v>tier - 2</v>
      </c>
      <c r="Q1399" s="12" t="str">
        <v>R1024</v>
      </c>
      <c r="R1399" s="12">
        <v>42</v>
      </c>
      <c r="S1399" s="12" t="str" cm="1">
        <f t="array" ref="S1399">_xlfn.IFS(R1399&lt;18,"Below 18",R1399&lt;=29,"Young Adults",R1399&lt;=44,"Adults",R1399&lt;=59,"Middle-Aged Adults",R1399&lt;=65,"Older Adults",R1399&gt;65,"Above 65")</f>
        <v>Adults</v>
      </c>
    </row>
    <row r="1400" spans="2:19" ht="15.5" hidden="1" x14ac:dyDescent="0.35">
      <c r="B1400" s="11" t="s">
        <v>972</v>
      </c>
      <c r="C1400" s="12" t="str">
        <f>VLOOKUP(B1400,'Customer Names'!A$2:D$2336,3,0)</f>
        <v xml:space="preserve">  Robyn</v>
      </c>
      <c r="D1400" s="12" cm="1">
        <f t="array" ref="D1400:L1400">_xlfn.XLOOKUP(B1400,'Medical Examinations'!A$2:A$2336,'Medical Examinations'!B$2:J$2336)</f>
        <v>40.31</v>
      </c>
      <c r="E1400" s="12">
        <v>5.84</v>
      </c>
      <c r="F1400" s="12" t="str">
        <v>No</v>
      </c>
      <c r="G1400" s="12" t="str">
        <v>No</v>
      </c>
      <c r="H1400" s="12" t="str">
        <v>No</v>
      </c>
      <c r="I1400" s="12">
        <v>0</v>
      </c>
      <c r="J1400" s="12" t="str">
        <v>No</v>
      </c>
      <c r="K1400" s="12" t="str">
        <v>Overweight</v>
      </c>
      <c r="L1400" s="12" t="str">
        <v>Pre-Diabetes</v>
      </c>
      <c r="M1400" s="12" t="str" cm="1">
        <f t="array" ref="M1400:R1400">_xlfn.XLOOKUP(B1400,'Hospitalisation Details'!A$2:A$2344,'Hospitalisation Details'!E$2:J$2344)</f>
        <v>15-Jun-1999</v>
      </c>
      <c r="N1400" s="13">
        <v>7642.05</v>
      </c>
      <c r="O1400" s="12" t="str">
        <v>tier - 2</v>
      </c>
      <c r="P1400" s="12" t="str">
        <v>tier - 2</v>
      </c>
      <c r="Q1400" s="12" t="str">
        <v>R1026</v>
      </c>
      <c r="R1400" s="12">
        <v>23</v>
      </c>
      <c r="S1400" s="12" t="str" cm="1">
        <f t="array" ref="S1400">_xlfn.IFS(R1400&lt;18,"Below 18",R1400&lt;=29,"Young Adults",R1400&lt;=44,"Adults",R1400&lt;=59,"Middle-Aged Adults",R1400&lt;=65,"Older Adults",R1400&gt;65,"Above 65")</f>
        <v>Young Adults</v>
      </c>
    </row>
    <row r="1401" spans="2:19" ht="15.5" hidden="1" x14ac:dyDescent="0.35">
      <c r="B1401" s="11" t="s">
        <v>971</v>
      </c>
      <c r="C1401" s="12" t="str">
        <f>VLOOKUP(B1401,'Customer Names'!A$2:D$2336,3,0)</f>
        <v xml:space="preserve">  Ashley</v>
      </c>
      <c r="D1401" s="12" cm="1">
        <f t="array" ref="D1401:L1401">_xlfn.XLOOKUP(B1401,'Medical Examinations'!A$2:A$2336,'Medical Examinations'!B$2:J$2336)</f>
        <v>29.48</v>
      </c>
      <c r="E1401" s="12">
        <v>4.91</v>
      </c>
      <c r="F1401" s="12" t="str">
        <v>No</v>
      </c>
      <c r="G1401" s="12" t="str">
        <v>No</v>
      </c>
      <c r="H1401" s="12" t="str">
        <v>No</v>
      </c>
      <c r="I1401" s="12">
        <v>0</v>
      </c>
      <c r="J1401" s="12" t="str">
        <v>No</v>
      </c>
      <c r="K1401" s="12" t="str">
        <v>Normal Weight</v>
      </c>
      <c r="L1401" s="12" t="str">
        <v>Normal</v>
      </c>
      <c r="M1401" s="12" t="str" cm="1">
        <f t="array" ref="M1401:R1401">_xlfn.XLOOKUP(B1401,'Hospitalisation Details'!A$2:A$2344,'Hospitalisation Details'!E$2:J$2344)</f>
        <v>24-Jul-1980</v>
      </c>
      <c r="N1401" s="13">
        <v>7640.31</v>
      </c>
      <c r="O1401" s="12" t="str">
        <v>tier - 2</v>
      </c>
      <c r="P1401" s="12" t="str">
        <v>tier - 1</v>
      </c>
      <c r="Q1401" s="12" t="str">
        <v>R1013</v>
      </c>
      <c r="R1401" s="12">
        <v>42</v>
      </c>
      <c r="S1401" s="12" t="str" cm="1">
        <f t="array" ref="S1401">_xlfn.IFS(R1401&lt;18,"Below 18",R1401&lt;=29,"Young Adults",R1401&lt;=44,"Adults",R1401&lt;=59,"Middle-Aged Adults",R1401&lt;=65,"Older Adults",R1401&gt;65,"Above 65")</f>
        <v>Adults</v>
      </c>
    </row>
    <row r="1402" spans="2:19" ht="15.5" hidden="1" x14ac:dyDescent="0.35">
      <c r="B1402" s="11" t="s">
        <v>970</v>
      </c>
      <c r="C1402" s="12" t="str">
        <f>VLOOKUP(B1402,'Customer Names'!A$2:D$2336,3,0)</f>
        <v xml:space="preserve">  Dana</v>
      </c>
      <c r="D1402" s="12" cm="1">
        <f t="array" ref="D1402:L1402">_xlfn.XLOOKUP(B1402,'Medical Examinations'!A$2:A$2336,'Medical Examinations'!B$2:J$2336)</f>
        <v>33.155000000000001</v>
      </c>
      <c r="E1402" s="12">
        <v>5.07</v>
      </c>
      <c r="F1402" s="12" t="str">
        <v>No</v>
      </c>
      <c r="G1402" s="12" t="str">
        <v>No</v>
      </c>
      <c r="H1402" s="12" t="str">
        <v>No</v>
      </c>
      <c r="I1402" s="12">
        <v>0</v>
      </c>
      <c r="J1402" s="12" t="str">
        <v>No</v>
      </c>
      <c r="K1402" s="12" t="str">
        <v>Obesity</v>
      </c>
      <c r="L1402" s="12" t="str">
        <v>Normal</v>
      </c>
      <c r="M1402" s="12" t="str" cm="1">
        <f t="array" ref="M1402:R1402">_xlfn.XLOOKUP(B1402,'Hospitalisation Details'!A$2:A$2344,'Hospitalisation Details'!E$2:J$2344)</f>
        <v>20-Jun-1980</v>
      </c>
      <c r="N1402" s="13">
        <v>7639.42</v>
      </c>
      <c r="O1402" s="12" t="str">
        <v>tier - 2</v>
      </c>
      <c r="P1402" s="12" t="str">
        <v>tier - 2</v>
      </c>
      <c r="Q1402" s="12" t="str">
        <v>R1024</v>
      </c>
      <c r="R1402" s="12">
        <v>42</v>
      </c>
      <c r="S1402" s="12" t="str" cm="1">
        <f t="array" ref="S1402">_xlfn.IFS(R1402&lt;18,"Below 18",R1402&lt;=29,"Young Adults",R1402&lt;=44,"Adults",R1402&lt;=59,"Middle-Aged Adults",R1402&lt;=65,"Older Adults",R1402&gt;65,"Above 65")</f>
        <v>Adults</v>
      </c>
    </row>
    <row r="1403" spans="2:19" ht="15.5" hidden="1" x14ac:dyDescent="0.35">
      <c r="B1403" s="11" t="s">
        <v>969</v>
      </c>
      <c r="C1403" s="12" t="str">
        <f>VLOOKUP(B1403,'Customer Names'!A$2:D$2336,3,0)</f>
        <v xml:space="preserve">  Jessica F</v>
      </c>
      <c r="D1403" s="12" cm="1">
        <f t="array" ref="D1403:L1403">_xlfn.XLOOKUP(B1403,'Medical Examinations'!A$2:A$2336,'Medical Examinations'!B$2:J$2336)</f>
        <v>42.85</v>
      </c>
      <c r="E1403" s="12">
        <v>5.81</v>
      </c>
      <c r="F1403" s="12" t="str">
        <v>yes</v>
      </c>
      <c r="G1403" s="12" t="str">
        <v>No</v>
      </c>
      <c r="H1403" s="12" t="str">
        <v>No</v>
      </c>
      <c r="I1403" s="12">
        <v>0</v>
      </c>
      <c r="J1403" s="12" t="str">
        <v>No</v>
      </c>
      <c r="K1403" s="12" t="str">
        <v>Obesity</v>
      </c>
      <c r="L1403" s="12" t="str">
        <v>Pre-Diabetes</v>
      </c>
      <c r="M1403" s="12" t="str" cm="1">
        <f t="array" ref="M1403:R1403">_xlfn.XLOOKUP(B1403,'Hospitalisation Details'!A$2:A$2344,'Hospitalisation Details'!E$2:J$2344)</f>
        <v>13-Dec-2001</v>
      </c>
      <c r="N1403" s="13">
        <v>7636.92</v>
      </c>
      <c r="O1403" s="12" t="str">
        <v>tier - 2</v>
      </c>
      <c r="P1403" s="12" t="str">
        <v>tier - 3</v>
      </c>
      <c r="Q1403" s="12" t="str">
        <v>R1012</v>
      </c>
      <c r="R1403" s="12">
        <v>21</v>
      </c>
      <c r="S1403" s="12" t="str" cm="1">
        <f t="array" ref="S1403">_xlfn.IFS(R1403&lt;18,"Below 18",R1403&lt;=29,"Young Adults",R1403&lt;=44,"Adults",R1403&lt;=59,"Middle-Aged Adults",R1403&lt;=65,"Older Adults",R1403&gt;65,"Above 65")</f>
        <v>Young Adults</v>
      </c>
    </row>
    <row r="1404" spans="2:19" ht="15.5" hidden="1" x14ac:dyDescent="0.35">
      <c r="B1404" s="11" t="s">
        <v>968</v>
      </c>
      <c r="C1404" s="12" t="str">
        <f>VLOOKUP(B1404,'Customer Names'!A$2:D$2336,3,0)</f>
        <v xml:space="preserve">  Lindsey</v>
      </c>
      <c r="D1404" s="12" cm="1">
        <f t="array" ref="D1404:L1404">_xlfn.XLOOKUP(B1404,'Medical Examinations'!A$2:A$2336,'Medical Examinations'!B$2:J$2336)</f>
        <v>32.340000000000003</v>
      </c>
      <c r="E1404" s="12">
        <v>11.2</v>
      </c>
      <c r="F1404" s="12" t="str">
        <v>No</v>
      </c>
      <c r="G1404" s="12" t="str">
        <v>No</v>
      </c>
      <c r="H1404" s="12" t="str">
        <v>No</v>
      </c>
      <c r="I1404" s="12">
        <v>0</v>
      </c>
      <c r="J1404" s="12" t="str">
        <v>No</v>
      </c>
      <c r="K1404" s="12" t="str">
        <v>Obesity</v>
      </c>
      <c r="L1404" s="12" t="str">
        <v>Diabetes</v>
      </c>
      <c r="M1404" s="12" t="str" cm="1">
        <f t="array" ref="M1404:R1404">_xlfn.XLOOKUP(B1404,'Hospitalisation Details'!A$2:A$2344,'Hospitalisation Details'!E$2:J$2344)</f>
        <v>24-Aug-1978</v>
      </c>
      <c r="N1404" s="13">
        <v>7633.72</v>
      </c>
      <c r="O1404" s="12" t="str">
        <v>tier - 2</v>
      </c>
      <c r="P1404" s="12" t="str">
        <v>tier - 1</v>
      </c>
      <c r="Q1404" s="12" t="str">
        <v>R1013</v>
      </c>
      <c r="R1404" s="12">
        <v>44</v>
      </c>
      <c r="S1404" s="12" t="str" cm="1">
        <f t="array" ref="S1404">_xlfn.IFS(R1404&lt;18,"Below 18",R1404&lt;=29,"Young Adults",R1404&lt;=44,"Adults",R1404&lt;=59,"Middle-Aged Adults",R1404&lt;=65,"Older Adults",R1404&gt;65,"Above 65")</f>
        <v>Adults</v>
      </c>
    </row>
    <row r="1405" spans="2:19" ht="15.5" hidden="1" x14ac:dyDescent="0.35">
      <c r="B1405" s="11" t="s">
        <v>967</v>
      </c>
      <c r="C1405" s="12" t="str">
        <f>VLOOKUP(B1405,'Customer Names'!A$2:D$2336,3,0)</f>
        <v xml:space="preserve">  Kelly A</v>
      </c>
      <c r="D1405" s="12" cm="1">
        <f t="array" ref="D1405:L1405">_xlfn.XLOOKUP(B1405,'Medical Examinations'!A$2:A$2336,'Medical Examinations'!B$2:J$2336)</f>
        <v>27.5</v>
      </c>
      <c r="E1405" s="12">
        <v>10.75</v>
      </c>
      <c r="F1405" s="12" t="str">
        <v>No</v>
      </c>
      <c r="G1405" s="12" t="str">
        <v>No</v>
      </c>
      <c r="H1405" s="12" t="str">
        <v>No</v>
      </c>
      <c r="I1405" s="12">
        <v>0</v>
      </c>
      <c r="J1405" s="12" t="str">
        <v>No</v>
      </c>
      <c r="K1405" s="12" t="str">
        <v>Obesity</v>
      </c>
      <c r="L1405" s="12" t="str">
        <v>Diabetes</v>
      </c>
      <c r="M1405" s="12" t="str" cm="1">
        <f t="array" ref="M1405:R1405">_xlfn.XLOOKUP(B1405,'Hospitalisation Details'!A$2:A$2344,'Hospitalisation Details'!E$2:J$2344)</f>
        <v>29-Nov-1978</v>
      </c>
      <c r="N1405" s="13">
        <v>7626.99</v>
      </c>
      <c r="O1405" s="12" t="str">
        <v>tier - 2</v>
      </c>
      <c r="P1405" s="12" t="str">
        <v>tier - 2</v>
      </c>
      <c r="Q1405" s="12" t="str">
        <v>R1011</v>
      </c>
      <c r="R1405" s="12">
        <v>44</v>
      </c>
      <c r="S1405" s="12" t="str" cm="1">
        <f t="array" ref="S1405">_xlfn.IFS(R1405&lt;18,"Below 18",R1405&lt;=29,"Young Adults",R1405&lt;=44,"Adults",R1405&lt;=59,"Middle-Aged Adults",R1405&lt;=65,"Older Adults",R1405&gt;65,"Above 65")</f>
        <v>Adults</v>
      </c>
    </row>
    <row r="1406" spans="2:19" ht="15.5" hidden="1" x14ac:dyDescent="0.35">
      <c r="B1406" s="11" t="s">
        <v>966</v>
      </c>
      <c r="C1406" s="12" t="str">
        <f>VLOOKUP(B1406,'Customer Names'!A$2:D$2336,3,0)</f>
        <v xml:space="preserve">  Brooke E</v>
      </c>
      <c r="D1406" s="12" cm="1">
        <f t="array" ref="D1406:L1406">_xlfn.XLOOKUP(B1406,'Medical Examinations'!A$2:A$2336,'Medical Examinations'!B$2:J$2336)</f>
        <v>25.8</v>
      </c>
      <c r="E1406" s="12">
        <v>7.8</v>
      </c>
      <c r="F1406" s="12" t="str">
        <v>No</v>
      </c>
      <c r="G1406" s="12" t="str">
        <v>No</v>
      </c>
      <c r="H1406" s="12" t="str">
        <v>No</v>
      </c>
      <c r="I1406" s="12">
        <v>0</v>
      </c>
      <c r="J1406" s="12" t="str">
        <v>No</v>
      </c>
      <c r="K1406" s="12" t="str">
        <v>Obesity</v>
      </c>
      <c r="L1406" s="12" t="str">
        <v>Diabetes</v>
      </c>
      <c r="M1406" s="12" t="str" cm="1">
        <f t="array" ref="M1406:R1406">_xlfn.XLOOKUP(B1406,'Hospitalisation Details'!A$2:A$2344,'Hospitalisation Details'!E$2:J$2344)</f>
        <v>6-Nov-1978</v>
      </c>
      <c r="N1406" s="13">
        <v>7624.63</v>
      </c>
      <c r="O1406" s="12" t="str">
        <v>tier - 2</v>
      </c>
      <c r="P1406" s="12" t="str">
        <v>tier - 1</v>
      </c>
      <c r="Q1406" s="12" t="str">
        <v>R1011</v>
      </c>
      <c r="R1406" s="12">
        <v>44</v>
      </c>
      <c r="S1406" s="12" t="str" cm="1">
        <f t="array" ref="S1406">_xlfn.IFS(R1406&lt;18,"Below 18",R1406&lt;=29,"Young Adults",R1406&lt;=44,"Adults",R1406&lt;=59,"Middle-Aged Adults",R1406&lt;=65,"Older Adults",R1406&gt;65,"Above 65")</f>
        <v>Adults</v>
      </c>
    </row>
    <row r="1407" spans="2:19" ht="15.5" hidden="1" x14ac:dyDescent="0.35">
      <c r="B1407" s="11" t="s">
        <v>965</v>
      </c>
      <c r="C1407" s="12" t="str">
        <f>VLOOKUP(B1407,'Customer Names'!A$2:D$2336,3,0)</f>
        <v xml:space="preserve">  Katelyn E</v>
      </c>
      <c r="D1407" s="12" cm="1">
        <f t="array" ref="D1407:L1407">_xlfn.XLOOKUP(B1407,'Medical Examinations'!A$2:A$2336,'Medical Examinations'!B$2:J$2336)</f>
        <v>25</v>
      </c>
      <c r="E1407" s="12">
        <v>7.04</v>
      </c>
      <c r="F1407" s="12" t="str">
        <v>No</v>
      </c>
      <c r="G1407" s="12" t="str">
        <v>No</v>
      </c>
      <c r="H1407" s="12" t="str">
        <v>No</v>
      </c>
      <c r="I1407" s="12">
        <v>0</v>
      </c>
      <c r="J1407" s="12" t="str">
        <v>No</v>
      </c>
      <c r="K1407" s="12" t="str">
        <v>Overweight</v>
      </c>
      <c r="L1407" s="12" t="str">
        <v>Diabetes</v>
      </c>
      <c r="M1407" s="12" t="str" cm="1">
        <f t="array" ref="M1407:R1407">_xlfn.XLOOKUP(B1407,'Hospitalisation Details'!A$2:A$2344,'Hospitalisation Details'!E$2:J$2344)</f>
        <v>28-Nov-1978</v>
      </c>
      <c r="N1407" s="13">
        <v>7623.52</v>
      </c>
      <c r="O1407" s="12" t="str">
        <v>tier - 2</v>
      </c>
      <c r="P1407" s="12" t="str">
        <v>tier - 1</v>
      </c>
      <c r="Q1407" s="12" t="str">
        <v>R1011</v>
      </c>
      <c r="R1407" s="12">
        <v>44</v>
      </c>
      <c r="S1407" s="12" t="str" cm="1">
        <f t="array" ref="S1407">_xlfn.IFS(R1407&lt;18,"Below 18",R1407&lt;=29,"Young Adults",R1407&lt;=44,"Adults",R1407&lt;=59,"Middle-Aged Adults",R1407&lt;=65,"Older Adults",R1407&gt;65,"Above 65")</f>
        <v>Adults</v>
      </c>
    </row>
    <row r="1408" spans="2:19" ht="15.5" hidden="1" x14ac:dyDescent="0.35">
      <c r="B1408" s="11" t="s">
        <v>964</v>
      </c>
      <c r="C1408" s="12" t="str">
        <f>VLOOKUP(B1408,'Customer Names'!A$2:D$2336,3,0)</f>
        <v xml:space="preserve">  Adam</v>
      </c>
      <c r="D1408" s="12" cm="1">
        <f t="array" ref="D1408:L1408">_xlfn.XLOOKUP(B1408,'Medical Examinations'!A$2:A$2336,'Medical Examinations'!B$2:J$2336)</f>
        <v>41.2</v>
      </c>
      <c r="E1408" s="12">
        <v>4.18</v>
      </c>
      <c r="F1408" s="12" t="str">
        <v>yes</v>
      </c>
      <c r="G1408" s="12" t="str">
        <v>No</v>
      </c>
      <c r="H1408" s="12" t="str">
        <v>No</v>
      </c>
      <c r="I1408" s="12">
        <v>0</v>
      </c>
      <c r="J1408" s="12" t="str">
        <v>No</v>
      </c>
      <c r="K1408" s="12" t="str">
        <v>Obesity</v>
      </c>
      <c r="L1408" s="12" t="str">
        <v>Normal</v>
      </c>
      <c r="M1408" s="12" t="str" cm="1">
        <f t="array" ref="M1408:R1408">_xlfn.XLOOKUP(B1408,'Hospitalisation Details'!A$2:A$2344,'Hospitalisation Details'!E$2:J$2344)</f>
        <v>17-Sep-1996</v>
      </c>
      <c r="N1408" s="13">
        <v>7623.13</v>
      </c>
      <c r="O1408" s="12" t="str">
        <v>tier - 2</v>
      </c>
      <c r="P1408" s="12" t="str">
        <v>tier - 3</v>
      </c>
      <c r="Q1408" s="12" t="str">
        <v>R1011</v>
      </c>
      <c r="R1408" s="12">
        <v>26</v>
      </c>
      <c r="S1408" s="12" t="str" cm="1">
        <f t="array" ref="S1408">_xlfn.IFS(R1408&lt;18,"Below 18",R1408&lt;=29,"Young Adults",R1408&lt;=44,"Adults",R1408&lt;=59,"Middle-Aged Adults",R1408&lt;=65,"Older Adults",R1408&gt;65,"Above 65")</f>
        <v>Young Adults</v>
      </c>
    </row>
    <row r="1409" spans="2:19" ht="15.5" hidden="1" x14ac:dyDescent="0.35">
      <c r="B1409" s="11" t="s">
        <v>963</v>
      </c>
      <c r="C1409" s="12" t="str">
        <f>VLOOKUP(B1409,'Customer Names'!A$2:D$2336,3,0)</f>
        <v xml:space="preserve">  Dana</v>
      </c>
      <c r="D1409" s="12" cm="1">
        <f t="array" ref="D1409:L1409">_xlfn.XLOOKUP(B1409,'Medical Examinations'!A$2:A$2336,'Medical Examinations'!B$2:J$2336)</f>
        <v>17.78</v>
      </c>
      <c r="E1409" s="12">
        <v>8.19</v>
      </c>
      <c r="F1409" s="12" t="str">
        <v>No</v>
      </c>
      <c r="G1409" s="12" t="str">
        <v>No</v>
      </c>
      <c r="H1409" s="12" t="str">
        <v>No</v>
      </c>
      <c r="I1409" s="12">
        <v>0</v>
      </c>
      <c r="J1409" s="12" t="str">
        <v>No</v>
      </c>
      <c r="K1409" s="12" t="str">
        <v>Overweight</v>
      </c>
      <c r="L1409" s="12" t="str">
        <v>Diabetes</v>
      </c>
      <c r="M1409" s="12" t="str" cm="1">
        <f t="array" ref="M1409:R1409">_xlfn.XLOOKUP(B1409,'Hospitalisation Details'!A$2:A$2344,'Hospitalisation Details'!E$2:J$2344)</f>
        <v>3-Jul-1968</v>
      </c>
      <c r="N1409" s="13">
        <v>7609.6</v>
      </c>
      <c r="O1409" s="12" t="str">
        <v>tier - 3</v>
      </c>
      <c r="P1409" s="12" t="str">
        <v>tier - 2</v>
      </c>
      <c r="Q1409" s="12" t="str">
        <v>R1012</v>
      </c>
      <c r="R1409" s="12">
        <v>54</v>
      </c>
      <c r="S1409" s="12" t="str" cm="1">
        <f t="array" ref="S1409">_xlfn.IFS(R1409&lt;18,"Below 18",R1409&lt;=29,"Young Adults",R1409&lt;=44,"Adults",R1409&lt;=59,"Middle-Aged Adults",R1409&lt;=65,"Older Adults",R1409&gt;65,"Above 65")</f>
        <v>Middle-Aged Adults</v>
      </c>
    </row>
    <row r="1410" spans="2:19" ht="15.5" hidden="1" x14ac:dyDescent="0.35">
      <c r="B1410" s="11" t="s">
        <v>962</v>
      </c>
      <c r="C1410" s="12" t="str">
        <f>VLOOKUP(B1410,'Customer Names'!A$2:D$2336,3,0)</f>
        <v xml:space="preserve">  Eric W</v>
      </c>
      <c r="D1410" s="12" cm="1">
        <f t="array" ref="D1410:L1410">_xlfn.XLOOKUP(B1410,'Medical Examinations'!A$2:A$2336,'Medical Examinations'!B$2:J$2336)</f>
        <v>40.119999999999997</v>
      </c>
      <c r="E1410" s="12">
        <v>6.22</v>
      </c>
      <c r="F1410" s="12" t="str">
        <v>yes</v>
      </c>
      <c r="G1410" s="12" t="str">
        <v>No</v>
      </c>
      <c r="H1410" s="12" t="str">
        <v>Yes</v>
      </c>
      <c r="I1410" s="12">
        <v>1</v>
      </c>
      <c r="J1410" s="12" t="str">
        <v>No</v>
      </c>
      <c r="K1410" s="12" t="str">
        <v>Obesity</v>
      </c>
      <c r="L1410" s="12" t="str">
        <v>Pre-Diabetes</v>
      </c>
      <c r="M1410" s="12" t="str" cm="1">
        <f t="array" ref="M1410:R1410">_xlfn.XLOOKUP(B1410,'Hospitalisation Details'!A$2:A$2344,'Hospitalisation Details'!E$2:J$2344)</f>
        <v>30-Sep-1997</v>
      </c>
      <c r="N1410" s="13">
        <v>7607.03</v>
      </c>
      <c r="O1410" s="12" t="str">
        <v>tier - 2</v>
      </c>
      <c r="P1410" s="12" t="str">
        <v>tier - 2</v>
      </c>
      <c r="Q1410" s="12" t="str">
        <v>R1012</v>
      </c>
      <c r="R1410" s="12">
        <v>25</v>
      </c>
      <c r="S1410" s="12" t="str" cm="1">
        <f t="array" ref="S1410">_xlfn.IFS(R1410&lt;18,"Below 18",R1410&lt;=29,"Young Adults",R1410&lt;=44,"Adults",R1410&lt;=59,"Middle-Aged Adults",R1410&lt;=65,"Older Adults",R1410&gt;65,"Above 65")</f>
        <v>Young Adults</v>
      </c>
    </row>
    <row r="1411" spans="2:19" ht="15.5" hidden="1" x14ac:dyDescent="0.35">
      <c r="B1411" s="11" t="s">
        <v>961</v>
      </c>
      <c r="C1411" s="12" t="str">
        <f>VLOOKUP(B1411,'Customer Names'!A$2:D$2336,3,0)</f>
        <v xml:space="preserve">  Matthew D</v>
      </c>
      <c r="D1411" s="12" cm="1">
        <f t="array" ref="D1411:L1411">_xlfn.XLOOKUP(B1411,'Medical Examinations'!A$2:A$2336,'Medical Examinations'!B$2:J$2336)</f>
        <v>19.350000000000001</v>
      </c>
      <c r="E1411" s="12">
        <v>8.2200000000000006</v>
      </c>
      <c r="F1411" s="12" t="str">
        <v>yes</v>
      </c>
      <c r="G1411" s="12" t="str">
        <v>No</v>
      </c>
      <c r="H1411" s="12" t="str">
        <v>No</v>
      </c>
      <c r="I1411" s="12">
        <v>0</v>
      </c>
      <c r="J1411" s="12" t="str">
        <v>No</v>
      </c>
      <c r="K1411" s="12" t="str">
        <v>Normal Weight</v>
      </c>
      <c r="L1411" s="12" t="str">
        <v>Diabetes</v>
      </c>
      <c r="M1411" s="12" t="str" cm="1">
        <f t="array" ref="M1411:R1411">_xlfn.XLOOKUP(B1411,'Hospitalisation Details'!A$2:A$2344,'Hospitalisation Details'!E$2:J$2344)</f>
        <v>17-Jul-1967</v>
      </c>
      <c r="N1411" s="13">
        <v>7585.62</v>
      </c>
      <c r="O1411" s="12" t="str">
        <v>tier - 3</v>
      </c>
      <c r="P1411" s="12" t="str">
        <v>tier - 2</v>
      </c>
      <c r="Q1411" s="12" t="str">
        <v>R1013</v>
      </c>
      <c r="R1411" s="12">
        <v>55</v>
      </c>
      <c r="S1411" s="12" t="str" cm="1">
        <f t="array" ref="S1411">_xlfn.IFS(R1411&lt;18,"Below 18",R1411&lt;=29,"Young Adults",R1411&lt;=44,"Adults",R1411&lt;=59,"Middle-Aged Adults",R1411&lt;=65,"Older Adults",R1411&gt;65,"Above 65")</f>
        <v>Middle-Aged Adults</v>
      </c>
    </row>
    <row r="1412" spans="2:19" ht="15.5" hidden="1" x14ac:dyDescent="0.35">
      <c r="B1412" s="11" t="s">
        <v>960</v>
      </c>
      <c r="C1412" s="12" t="str">
        <f>VLOOKUP(B1412,'Customer Names'!A$2:D$2336,3,0)</f>
        <v xml:space="preserve">  Eoghan</v>
      </c>
      <c r="D1412" s="12" cm="1">
        <f t="array" ref="D1412:L1412">_xlfn.XLOOKUP(B1412,'Medical Examinations'!A$2:A$2336,'Medical Examinations'!B$2:J$2336)</f>
        <v>36.69</v>
      </c>
      <c r="E1412" s="12">
        <v>6.15</v>
      </c>
      <c r="F1412" s="12" t="str">
        <v>No</v>
      </c>
      <c r="G1412" s="12" t="str">
        <v>No</v>
      </c>
      <c r="H1412" s="12" t="str">
        <v>No</v>
      </c>
      <c r="I1412" s="12">
        <v>0</v>
      </c>
      <c r="J1412" s="12" t="str">
        <v>No</v>
      </c>
      <c r="K1412" s="12" t="str">
        <v>Normal Weight</v>
      </c>
      <c r="L1412" s="12" t="str">
        <v>Pre-Diabetes</v>
      </c>
      <c r="M1412" s="12" t="str" cm="1">
        <f t="array" ref="M1412:R1412">_xlfn.XLOOKUP(B1412,'Hospitalisation Details'!A$2:A$2344,'Hospitalisation Details'!E$2:J$2344)</f>
        <v>14-Aug-1994</v>
      </c>
      <c r="N1412" s="13">
        <v>7567.13</v>
      </c>
      <c r="O1412" s="12" t="str">
        <v>tier - 2</v>
      </c>
      <c r="P1412" s="12" t="str">
        <v>tier - 2</v>
      </c>
      <c r="Q1412" s="12" t="str">
        <v>R1021</v>
      </c>
      <c r="R1412" s="12">
        <v>28</v>
      </c>
      <c r="S1412" s="12" t="str" cm="1">
        <f t="array" ref="S1412">_xlfn.IFS(R1412&lt;18,"Below 18",R1412&lt;=29,"Young Adults",R1412&lt;=44,"Adults",R1412&lt;=59,"Middle-Aged Adults",R1412&lt;=65,"Older Adults",R1412&gt;65,"Above 65")</f>
        <v>Young Adults</v>
      </c>
    </row>
    <row r="1413" spans="2:19" ht="15.5" hidden="1" x14ac:dyDescent="0.35">
      <c r="B1413" s="11" t="s">
        <v>959</v>
      </c>
      <c r="C1413" s="12" t="str">
        <f>VLOOKUP(B1413,'Customer Names'!A$2:D$2336,3,0)</f>
        <v xml:space="preserve">  Pamela W</v>
      </c>
      <c r="D1413" s="12" cm="1">
        <f t="array" ref="D1413:L1413">_xlfn.XLOOKUP(B1413,'Medical Examinations'!A$2:A$2336,'Medical Examinations'!B$2:J$2336)</f>
        <v>28.51</v>
      </c>
      <c r="E1413" s="12">
        <v>5.65</v>
      </c>
      <c r="F1413" s="12" t="str">
        <v>yes</v>
      </c>
      <c r="G1413" s="12" t="str">
        <v>No</v>
      </c>
      <c r="H1413" s="12" t="str">
        <v>No</v>
      </c>
      <c r="I1413" s="12">
        <v>1</v>
      </c>
      <c r="J1413" s="12" t="str">
        <v>No</v>
      </c>
      <c r="K1413" s="12" t="str">
        <v>Obesity</v>
      </c>
      <c r="L1413" s="12" t="str">
        <v>Normal</v>
      </c>
      <c r="M1413" s="12" t="str" cm="1">
        <f t="array" ref="M1413:R1413">_xlfn.XLOOKUP(B1413,'Hospitalisation Details'!A$2:A$2344,'Hospitalisation Details'!E$2:J$2344)</f>
        <v>15-Dec-1988</v>
      </c>
      <c r="N1413" s="13">
        <v>7538.52</v>
      </c>
      <c r="O1413" s="12" t="str">
        <v>tier - 2</v>
      </c>
      <c r="P1413" s="12" t="str">
        <v>tier - 2</v>
      </c>
      <c r="Q1413" s="12" t="str">
        <v>R1012</v>
      </c>
      <c r="R1413" s="12">
        <v>34</v>
      </c>
      <c r="S1413" s="12" t="str" cm="1">
        <f t="array" ref="S1413">_xlfn.IFS(R1413&lt;18,"Below 18",R1413&lt;=29,"Young Adults",R1413&lt;=44,"Adults",R1413&lt;=59,"Middle-Aged Adults",R1413&lt;=65,"Older Adults",R1413&gt;65,"Above 65")</f>
        <v>Adults</v>
      </c>
    </row>
    <row r="1414" spans="2:19" ht="15.5" hidden="1" x14ac:dyDescent="0.35">
      <c r="B1414" s="11" t="s">
        <v>958</v>
      </c>
      <c r="C1414" s="12" t="str">
        <f>VLOOKUP(B1414,'Customer Names'!A$2:D$2336,3,0)</f>
        <v xml:space="preserve">  Lindsey M</v>
      </c>
      <c r="D1414" s="12" cm="1">
        <f t="array" ref="D1414:L1414">_xlfn.XLOOKUP(B1414,'Medical Examinations'!A$2:A$2336,'Medical Examinations'!B$2:J$2336)</f>
        <v>30.21</v>
      </c>
      <c r="E1414" s="12">
        <v>5.5</v>
      </c>
      <c r="F1414" s="12" t="str">
        <v>No</v>
      </c>
      <c r="G1414" s="12" t="str">
        <v>No</v>
      </c>
      <c r="H1414" s="12" t="str">
        <v>No</v>
      </c>
      <c r="I1414" s="12">
        <v>1</v>
      </c>
      <c r="J1414" s="12" t="str">
        <v>No</v>
      </c>
      <c r="K1414" s="12" t="str">
        <v>Obesity</v>
      </c>
      <c r="L1414" s="12" t="str">
        <v>Normal</v>
      </c>
      <c r="M1414" s="12" t="str" cm="1">
        <f t="array" ref="M1414:R1414">_xlfn.XLOOKUP(B1414,'Hospitalisation Details'!A$2:A$2344,'Hospitalisation Details'!E$2:J$2344)</f>
        <v>22-Aug-1984</v>
      </c>
      <c r="N1414" s="13">
        <v>7537.16</v>
      </c>
      <c r="O1414" s="12" t="str">
        <v>tier - 2</v>
      </c>
      <c r="P1414" s="12" t="str">
        <v>tier - 2</v>
      </c>
      <c r="Q1414" s="12" t="str">
        <v>R1012</v>
      </c>
      <c r="R1414" s="12">
        <v>38</v>
      </c>
      <c r="S1414" s="12" t="str" cm="1">
        <f t="array" ref="S1414">_xlfn.IFS(R1414&lt;18,"Below 18",R1414&lt;=29,"Young Adults",R1414&lt;=44,"Adults",R1414&lt;=59,"Middle-Aged Adults",R1414&lt;=65,"Older Adults",R1414&gt;65,"Above 65")</f>
        <v>Adults</v>
      </c>
    </row>
    <row r="1415" spans="2:19" ht="15.5" hidden="1" x14ac:dyDescent="0.35">
      <c r="B1415" s="11" t="s">
        <v>957</v>
      </c>
      <c r="C1415" s="12" t="str">
        <f>VLOOKUP(B1415,'Customer Names'!A$2:D$2336,3,0)</f>
        <v xml:space="preserve">  Kassie</v>
      </c>
      <c r="D1415" s="12" cm="1">
        <f t="array" ref="D1415:L1415">_xlfn.XLOOKUP(B1415,'Medical Examinations'!A$2:A$2336,'Medical Examinations'!B$2:J$2336)</f>
        <v>24.33</v>
      </c>
      <c r="E1415" s="12">
        <v>8</v>
      </c>
      <c r="F1415" s="12" t="str">
        <v>No</v>
      </c>
      <c r="G1415" s="12" t="str">
        <v>No</v>
      </c>
      <c r="H1415" s="12" t="str">
        <v>No</v>
      </c>
      <c r="I1415" s="12">
        <v>0</v>
      </c>
      <c r="J1415" s="12" t="str">
        <v>No</v>
      </c>
      <c r="K1415" s="12" t="str">
        <v>Obesity</v>
      </c>
      <c r="L1415" s="12" t="str">
        <v>Diabetes</v>
      </c>
      <c r="M1415" s="12" t="str" cm="1">
        <f t="array" ref="M1415:R1415">_xlfn.XLOOKUP(B1415,'Hospitalisation Details'!A$2:A$2344,'Hospitalisation Details'!E$2:J$2344)</f>
        <v>14-Dec-1978</v>
      </c>
      <c r="N1415" s="13">
        <v>7531.7</v>
      </c>
      <c r="O1415" s="12" t="str">
        <v>tier - 2</v>
      </c>
      <c r="P1415" s="12" t="str">
        <v>tier - 1</v>
      </c>
      <c r="Q1415" s="12" t="str">
        <v>R1013</v>
      </c>
      <c r="R1415" s="12">
        <v>44</v>
      </c>
      <c r="S1415" s="12" t="str" cm="1">
        <f t="array" ref="S1415">_xlfn.IFS(R1415&lt;18,"Below 18",R1415&lt;=29,"Young Adults",R1415&lt;=44,"Adults",R1415&lt;=59,"Middle-Aged Adults",R1415&lt;=65,"Older Adults",R1415&gt;65,"Above 65")</f>
        <v>Adults</v>
      </c>
    </row>
    <row r="1416" spans="2:19" ht="15.5" hidden="1" x14ac:dyDescent="0.35">
      <c r="B1416" s="11" t="s">
        <v>956</v>
      </c>
      <c r="C1416" s="12" t="str">
        <f>VLOOKUP(B1416,'Customer Names'!A$2:D$2336,3,0)</f>
        <v xml:space="preserve">  Matthew</v>
      </c>
      <c r="D1416" s="12" cm="1">
        <f t="array" ref="D1416:L1416">_xlfn.XLOOKUP(B1416,'Medical Examinations'!A$2:A$2336,'Medical Examinations'!B$2:J$2336)</f>
        <v>19.855</v>
      </c>
      <c r="E1416" s="12">
        <v>5.71</v>
      </c>
      <c r="F1416" s="12" t="str">
        <v>yes</v>
      </c>
      <c r="G1416" s="12" t="str">
        <v>No</v>
      </c>
      <c r="H1416" s="12" t="str">
        <v>No</v>
      </c>
      <c r="I1416" s="12">
        <v>0</v>
      </c>
      <c r="J1416" s="12" t="str">
        <v>No</v>
      </c>
      <c r="K1416" s="12" t="str">
        <v>Underweight</v>
      </c>
      <c r="L1416" s="12" t="str">
        <v>Pre-Diabetes</v>
      </c>
      <c r="M1416" s="12" t="str" cm="1">
        <f t="array" ref="M1416:R1416">_xlfn.XLOOKUP(B1416,'Hospitalisation Details'!A$2:A$2344,'Hospitalisation Details'!E$2:J$2344)</f>
        <v>10-Oct-1976</v>
      </c>
      <c r="N1416" s="13">
        <v>7526.71</v>
      </c>
      <c r="O1416" s="12" t="str">
        <v>tier - 3</v>
      </c>
      <c r="P1416" s="12" t="str">
        <v>tier - 1</v>
      </c>
      <c r="Q1416" s="12" t="str">
        <v>R1012</v>
      </c>
      <c r="R1416" s="12">
        <v>46</v>
      </c>
      <c r="S1416" s="12" t="str" cm="1">
        <f t="array" ref="S1416">_xlfn.IFS(R1416&lt;18,"Below 18",R1416&lt;=29,"Young Adults",R1416&lt;=44,"Adults",R1416&lt;=59,"Middle-Aged Adults",R1416&lt;=65,"Older Adults",R1416&gt;65,"Above 65")</f>
        <v>Middle-Aged Adults</v>
      </c>
    </row>
    <row r="1417" spans="2:19" ht="15.5" hidden="1" x14ac:dyDescent="0.35">
      <c r="B1417" s="11" t="s">
        <v>955</v>
      </c>
      <c r="C1417" s="12" t="str">
        <f>VLOOKUP(B1417,'Customer Names'!A$2:D$2336,3,0)</f>
        <v xml:space="preserve">  Ruben Dario</v>
      </c>
      <c r="D1417" s="12" cm="1">
        <f t="array" ref="D1417:L1417">_xlfn.XLOOKUP(B1417,'Medical Examinations'!A$2:A$2336,'Medical Examinations'!B$2:J$2336)</f>
        <v>25.364999999999998</v>
      </c>
      <c r="E1417" s="12">
        <v>11.71</v>
      </c>
      <c r="F1417" s="12" t="str">
        <v>No</v>
      </c>
      <c r="G1417" s="12" t="str">
        <v>No</v>
      </c>
      <c r="H1417" s="12" t="str">
        <v>No</v>
      </c>
      <c r="I1417" s="12">
        <v>0</v>
      </c>
      <c r="J1417" s="12" t="str">
        <v>No</v>
      </c>
      <c r="K1417" s="12" t="str">
        <v>Obesity</v>
      </c>
      <c r="L1417" s="12" t="str">
        <v>Diabetes</v>
      </c>
      <c r="M1417" s="12" t="str" cm="1">
        <f t="array" ref="M1417:R1417">_xlfn.XLOOKUP(B1417,'Hospitalisation Details'!A$2:A$2344,'Hospitalisation Details'!E$2:J$2344)</f>
        <v>18-Oct-1978</v>
      </c>
      <c r="N1417" s="13">
        <v>7518.03</v>
      </c>
      <c r="O1417" s="12" t="str">
        <v>tier - 2</v>
      </c>
      <c r="P1417" s="12" t="str">
        <v>tier - 3</v>
      </c>
      <c r="Q1417" s="12" t="str">
        <v>R1012</v>
      </c>
      <c r="R1417" s="12">
        <v>44</v>
      </c>
      <c r="S1417" s="12" t="str" cm="1">
        <f t="array" ref="S1417">_xlfn.IFS(R1417&lt;18,"Below 18",R1417&lt;=29,"Young Adults",R1417&lt;=44,"Adults",R1417&lt;=59,"Middle-Aged Adults",R1417&lt;=65,"Older Adults",R1417&gt;65,"Above 65")</f>
        <v>Adults</v>
      </c>
    </row>
    <row r="1418" spans="2:19" ht="15.5" hidden="1" x14ac:dyDescent="0.35">
      <c r="B1418" s="11" t="s">
        <v>954</v>
      </c>
      <c r="C1418" s="12" t="str">
        <f>VLOOKUP(B1418,'Customer Names'!A$2:D$2336,3,0)</f>
        <v xml:space="preserve">  Kevin</v>
      </c>
      <c r="D1418" s="12" cm="1">
        <f t="array" ref="D1418:L1418">_xlfn.XLOOKUP(B1418,'Medical Examinations'!A$2:A$2336,'Medical Examinations'!B$2:J$2336)</f>
        <v>29.6</v>
      </c>
      <c r="E1418" s="12">
        <v>6.17</v>
      </c>
      <c r="F1418" s="12" t="str">
        <v>yes</v>
      </c>
      <c r="G1418" s="12" t="str">
        <v>No</v>
      </c>
      <c r="H1418" s="12" t="str">
        <v>Yes</v>
      </c>
      <c r="I1418" s="12">
        <v>1</v>
      </c>
      <c r="J1418" s="12" t="str">
        <v>No</v>
      </c>
      <c r="K1418" s="12" t="str">
        <v>Underweight</v>
      </c>
      <c r="L1418" s="12" t="str">
        <v>Pre-Diabetes</v>
      </c>
      <c r="M1418" s="12" t="str" cm="1">
        <f t="array" ref="M1418:R1418">_xlfn.XLOOKUP(B1418,'Hospitalisation Details'!A$2:A$2344,'Hospitalisation Details'!E$2:J$2344)</f>
        <v>10-Jul-1983</v>
      </c>
      <c r="N1418" s="13">
        <v>7512.27</v>
      </c>
      <c r="O1418" s="12" t="str">
        <v>tier - 3</v>
      </c>
      <c r="P1418" s="12" t="str">
        <v>tier - 2</v>
      </c>
      <c r="Q1418" s="12" t="str">
        <v>R1011</v>
      </c>
      <c r="R1418" s="12">
        <v>39</v>
      </c>
      <c r="S1418" s="12" t="str" cm="1">
        <f t="array" ref="S1418">_xlfn.IFS(R1418&lt;18,"Below 18",R1418&lt;=29,"Young Adults",R1418&lt;=44,"Adults",R1418&lt;=59,"Middle-Aged Adults",R1418&lt;=65,"Older Adults",R1418&gt;65,"Above 65")</f>
        <v>Adults</v>
      </c>
    </row>
    <row r="1419" spans="2:19" ht="15.5" hidden="1" x14ac:dyDescent="0.35">
      <c r="B1419" s="11" t="s">
        <v>953</v>
      </c>
      <c r="C1419" s="12" t="str">
        <f>VLOOKUP(B1419,'Customer Names'!A$2:D$2336,3,0)</f>
        <v xml:space="preserve">  Lindsay M</v>
      </c>
      <c r="D1419" s="12" cm="1">
        <f t="array" ref="D1419:L1419">_xlfn.XLOOKUP(B1419,'Medical Examinations'!A$2:A$2336,'Medical Examinations'!B$2:J$2336)</f>
        <v>39.43</v>
      </c>
      <c r="E1419" s="12">
        <v>6.1</v>
      </c>
      <c r="F1419" s="12" t="str">
        <v>yes</v>
      </c>
      <c r="G1419" s="12" t="str">
        <v>No</v>
      </c>
      <c r="H1419" s="12" t="str">
        <v>Yes</v>
      </c>
      <c r="I1419" s="12">
        <v>1</v>
      </c>
      <c r="J1419" s="12" t="str">
        <v>No</v>
      </c>
      <c r="K1419" s="12" t="str">
        <v>Normal Weight</v>
      </c>
      <c r="L1419" s="12" t="str">
        <v>Pre-Diabetes</v>
      </c>
      <c r="M1419" s="12" t="str" cm="1">
        <f t="array" ref="M1419:R1419">_xlfn.XLOOKUP(B1419,'Hospitalisation Details'!A$2:A$2344,'Hospitalisation Details'!E$2:J$2344)</f>
        <v>28-Oct-1997</v>
      </c>
      <c r="N1419" s="13">
        <v>7504.3</v>
      </c>
      <c r="O1419" s="12" t="str">
        <v>tier - 2</v>
      </c>
      <c r="P1419" s="12" t="str">
        <v>tier - 1</v>
      </c>
      <c r="Q1419" s="12" t="str">
        <v>R1012</v>
      </c>
      <c r="R1419" s="12">
        <v>25</v>
      </c>
      <c r="S1419" s="12" t="str" cm="1">
        <f t="array" ref="S1419">_xlfn.IFS(R1419&lt;18,"Below 18",R1419&lt;=29,"Young Adults",R1419&lt;=44,"Adults",R1419&lt;=59,"Middle-Aged Adults",R1419&lt;=65,"Older Adults",R1419&gt;65,"Above 65")</f>
        <v>Young Adults</v>
      </c>
    </row>
    <row r="1420" spans="2:19" ht="15.5" hidden="1" x14ac:dyDescent="0.35">
      <c r="B1420" s="11" t="s">
        <v>952</v>
      </c>
      <c r="C1420" s="12" t="str">
        <f>VLOOKUP(B1420,'Customer Names'!A$2:D$2336,3,0)</f>
        <v xml:space="preserve">  Amanda</v>
      </c>
      <c r="D1420" s="12" cm="1">
        <f t="array" ref="D1420:L1420">_xlfn.XLOOKUP(B1420,'Medical Examinations'!A$2:A$2336,'Medical Examinations'!B$2:J$2336)</f>
        <v>27.34</v>
      </c>
      <c r="E1420" s="12">
        <v>5.19</v>
      </c>
      <c r="F1420" s="12" t="str">
        <v>yes</v>
      </c>
      <c r="G1420" s="12" t="str">
        <v>No</v>
      </c>
      <c r="H1420" s="12" t="str">
        <v>No</v>
      </c>
      <c r="I1420" s="12">
        <v>1</v>
      </c>
      <c r="J1420" s="12" t="str">
        <v>No</v>
      </c>
      <c r="K1420" s="12" t="str">
        <v>Obesity</v>
      </c>
      <c r="L1420" s="12" t="str">
        <v>Normal</v>
      </c>
      <c r="M1420" s="12" t="str" cm="1">
        <f t="array" ref="M1420:R1420">_xlfn.XLOOKUP(B1420,'Hospitalisation Details'!A$2:A$2344,'Hospitalisation Details'!E$2:J$2344)</f>
        <v>15-Dec-1988</v>
      </c>
      <c r="N1420" s="13">
        <v>7494.63</v>
      </c>
      <c r="O1420" s="12" t="str">
        <v>tier - 2</v>
      </c>
      <c r="P1420" s="12" t="str">
        <v>tier - 3</v>
      </c>
      <c r="Q1420" s="12" t="str">
        <v>R1025</v>
      </c>
      <c r="R1420" s="12">
        <v>34</v>
      </c>
      <c r="S1420" s="12" t="str" cm="1">
        <f t="array" ref="S1420">_xlfn.IFS(R1420&lt;18,"Below 18",R1420&lt;=29,"Young Adults",R1420&lt;=44,"Adults",R1420&lt;=59,"Middle-Aged Adults",R1420&lt;=65,"Older Adults",R1420&gt;65,"Above 65")</f>
        <v>Adults</v>
      </c>
    </row>
    <row r="1421" spans="2:19" ht="15.5" hidden="1" x14ac:dyDescent="0.35">
      <c r="B1421" s="11" t="s">
        <v>951</v>
      </c>
      <c r="C1421" s="12" t="str">
        <f>VLOOKUP(B1421,'Customer Names'!A$2:D$2336,3,0)</f>
        <v xml:space="preserve">  James</v>
      </c>
      <c r="D1421" s="12" cm="1">
        <f t="array" ref="D1421:L1421">_xlfn.XLOOKUP(B1421,'Medical Examinations'!A$2:A$2336,'Medical Examinations'!B$2:J$2336)</f>
        <v>39.01</v>
      </c>
      <c r="E1421" s="12">
        <v>5.37</v>
      </c>
      <c r="F1421" s="12" t="str">
        <v>yes</v>
      </c>
      <c r="G1421" s="12" t="str">
        <v>No</v>
      </c>
      <c r="H1421" s="12" t="str">
        <v>No</v>
      </c>
      <c r="I1421" s="12">
        <v>0</v>
      </c>
      <c r="J1421" s="12" t="str">
        <v>No</v>
      </c>
      <c r="K1421" s="12" t="str">
        <v>Obesity</v>
      </c>
      <c r="L1421" s="12" t="str">
        <v>Normal</v>
      </c>
      <c r="M1421" s="12" t="str" cm="1">
        <f t="array" ref="M1421:R1421">_xlfn.XLOOKUP(B1421,'Hospitalisation Details'!A$2:A$2344,'Hospitalisation Details'!E$2:J$2344)</f>
        <v>14-Jun-1996</v>
      </c>
      <c r="N1421" s="13">
        <v>7487.38</v>
      </c>
      <c r="O1421" s="12" t="str">
        <v>tier - 2</v>
      </c>
      <c r="P1421" s="12" t="str">
        <v>tier - 3</v>
      </c>
      <c r="Q1421" s="12" t="str">
        <v>R1012</v>
      </c>
      <c r="R1421" s="12">
        <v>26</v>
      </c>
      <c r="S1421" s="12" t="str" cm="1">
        <f t="array" ref="S1421">_xlfn.IFS(R1421&lt;18,"Below 18",R1421&lt;=29,"Young Adults",R1421&lt;=44,"Adults",R1421&lt;=59,"Middle-Aged Adults",R1421&lt;=65,"Older Adults",R1421&gt;65,"Above 65")</f>
        <v>Young Adults</v>
      </c>
    </row>
    <row r="1422" spans="2:19" ht="15.5" hidden="1" x14ac:dyDescent="0.35">
      <c r="B1422" s="11" t="s">
        <v>950</v>
      </c>
      <c r="C1422" s="12" t="str">
        <f>VLOOKUP(B1422,'Customer Names'!A$2:D$2336,3,0)</f>
        <v xml:space="preserve">  Samuel H</v>
      </c>
      <c r="D1422" s="12" cm="1">
        <f t="array" ref="D1422:L1422">_xlfn.XLOOKUP(B1422,'Medical Examinations'!A$2:A$2336,'Medical Examinations'!B$2:J$2336)</f>
        <v>18.989999999999998</v>
      </c>
      <c r="E1422" s="12">
        <v>10.82</v>
      </c>
      <c r="F1422" s="12" t="str">
        <v>yes</v>
      </c>
      <c r="G1422" s="12" t="str">
        <v>No</v>
      </c>
      <c r="H1422" s="12" t="str">
        <v>No</v>
      </c>
      <c r="I1422" s="12">
        <v>0</v>
      </c>
      <c r="J1422" s="12" t="str">
        <v>No</v>
      </c>
      <c r="K1422" s="12" t="str">
        <v>Obesity</v>
      </c>
      <c r="L1422" s="12" t="str">
        <v>Diabetes</v>
      </c>
      <c r="M1422" s="12" t="str" cm="1">
        <f t="array" ref="M1422:R1422">_xlfn.XLOOKUP(B1422,'Hospitalisation Details'!A$2:A$2344,'Hospitalisation Details'!E$2:J$2344)</f>
        <v>4-Aug-1967</v>
      </c>
      <c r="N1422" s="13">
        <v>7463.51</v>
      </c>
      <c r="O1422" s="12" t="str">
        <v>tier - 3</v>
      </c>
      <c r="P1422" s="12" t="str">
        <v>tier - 3</v>
      </c>
      <c r="Q1422" s="12" t="str">
        <v>R1013</v>
      </c>
      <c r="R1422" s="12">
        <v>55</v>
      </c>
      <c r="S1422" s="12" t="str" cm="1">
        <f t="array" ref="S1422">_xlfn.IFS(R1422&lt;18,"Below 18",R1422&lt;=29,"Young Adults",R1422&lt;=44,"Adults",R1422&lt;=59,"Middle-Aged Adults",R1422&lt;=65,"Older Adults",R1422&gt;65,"Above 65")</f>
        <v>Middle-Aged Adults</v>
      </c>
    </row>
    <row r="1423" spans="2:19" ht="15.5" hidden="1" x14ac:dyDescent="0.35">
      <c r="B1423" s="11" t="s">
        <v>949</v>
      </c>
      <c r="C1423" s="12" t="str">
        <f>VLOOKUP(B1423,'Customer Names'!A$2:D$2336,3,0)</f>
        <v xml:space="preserve">  Jenni</v>
      </c>
      <c r="D1423" s="12" cm="1">
        <f t="array" ref="D1423:L1423">_xlfn.XLOOKUP(B1423,'Medical Examinations'!A$2:A$2336,'Medical Examinations'!B$2:J$2336)</f>
        <v>42.3</v>
      </c>
      <c r="E1423" s="12">
        <v>6.06</v>
      </c>
      <c r="F1423" s="12" t="str">
        <v>yes</v>
      </c>
      <c r="G1423" s="12" t="str">
        <v>No</v>
      </c>
      <c r="H1423" s="12" t="str">
        <v>No</v>
      </c>
      <c r="I1423" s="12">
        <v>0</v>
      </c>
      <c r="J1423" s="12" t="str">
        <v>No</v>
      </c>
      <c r="K1423" s="12" t="str">
        <v>Underweight</v>
      </c>
      <c r="L1423" s="12" t="str">
        <v>Pre-Diabetes</v>
      </c>
      <c r="M1423" s="12" t="str" cm="1">
        <f t="array" ref="M1423:R1423">_xlfn.XLOOKUP(B1423,'Hospitalisation Details'!A$2:A$2344,'Hospitalisation Details'!E$2:J$2344)</f>
        <v>1-Jun-2001</v>
      </c>
      <c r="N1423" s="13">
        <v>7450.36</v>
      </c>
      <c r="O1423" s="12" t="str">
        <v>tier - 2</v>
      </c>
      <c r="P1423" s="12" t="str">
        <v>tier - 2</v>
      </c>
      <c r="Q1423" s="12" t="str">
        <v>R1012</v>
      </c>
      <c r="R1423" s="12">
        <v>22</v>
      </c>
      <c r="S1423" s="12" t="str" cm="1">
        <f t="array" ref="S1423">_xlfn.IFS(R1423&lt;18,"Below 18",R1423&lt;=29,"Young Adults",R1423&lt;=44,"Adults",R1423&lt;=59,"Middle-Aged Adults",R1423&lt;=65,"Older Adults",R1423&gt;65,"Above 65")</f>
        <v>Young Adults</v>
      </c>
    </row>
    <row r="1424" spans="2:19" ht="15.5" hidden="1" x14ac:dyDescent="0.35">
      <c r="B1424" s="11" t="s">
        <v>948</v>
      </c>
      <c r="C1424" s="12" t="str">
        <f>VLOOKUP(B1424,'Customer Names'!A$2:D$2336,3,0)</f>
        <v xml:space="preserve">  Estuardo F</v>
      </c>
      <c r="D1424" s="12" cm="1">
        <f t="array" ref="D1424:L1424">_xlfn.XLOOKUP(B1424,'Medical Examinations'!A$2:A$2336,'Medical Examinations'!B$2:J$2336)</f>
        <v>39.805</v>
      </c>
      <c r="E1424" s="12">
        <v>5.91</v>
      </c>
      <c r="F1424" s="12" t="str">
        <v>No</v>
      </c>
      <c r="G1424" s="12" t="str">
        <v>No</v>
      </c>
      <c r="H1424" s="12" t="str">
        <v>No</v>
      </c>
      <c r="I1424" s="12">
        <v>0</v>
      </c>
      <c r="J1424" s="12" t="str">
        <v>No</v>
      </c>
      <c r="K1424" s="12" t="str">
        <v>Obesity</v>
      </c>
      <c r="L1424" s="12" t="str">
        <v>Pre-Diabetes</v>
      </c>
      <c r="M1424" s="12" t="str" cm="1">
        <f t="array" ref="M1424:R1424">_xlfn.XLOOKUP(B1424,'Hospitalisation Details'!A$2:A$2344,'Hospitalisation Details'!E$2:J$2344)</f>
        <v>30-Sep-1977</v>
      </c>
      <c r="N1424" s="13">
        <v>7448.4</v>
      </c>
      <c r="O1424" s="12" t="str">
        <v>tier - 3</v>
      </c>
      <c r="P1424" s="12" t="str">
        <v>tier - 3</v>
      </c>
      <c r="Q1424" s="12" t="str">
        <v>R1017</v>
      </c>
      <c r="R1424" s="12">
        <v>45</v>
      </c>
      <c r="S1424" s="12" t="str" cm="1">
        <f t="array" ref="S1424">_xlfn.IFS(R1424&lt;18,"Below 18",R1424&lt;=29,"Young Adults",R1424&lt;=44,"Adults",R1424&lt;=59,"Middle-Aged Adults",R1424&lt;=65,"Older Adults",R1424&gt;65,"Above 65")</f>
        <v>Middle-Aged Adults</v>
      </c>
    </row>
    <row r="1425" spans="2:19" ht="15.5" hidden="1" x14ac:dyDescent="0.35">
      <c r="B1425" s="11" t="s">
        <v>947</v>
      </c>
      <c r="C1425" s="12" t="str">
        <f>VLOOKUP(B1425,'Customer Names'!A$2:D$2336,3,0)</f>
        <v xml:space="preserve">  Brett</v>
      </c>
      <c r="D1425" s="12" cm="1">
        <f t="array" ref="D1425:L1425">_xlfn.XLOOKUP(B1425,'Medical Examinations'!A$2:A$2336,'Medical Examinations'!B$2:J$2336)</f>
        <v>33.700000000000003</v>
      </c>
      <c r="E1425" s="12">
        <v>5.87</v>
      </c>
      <c r="F1425" s="12" t="str">
        <v>No</v>
      </c>
      <c r="G1425" s="12" t="str">
        <v>No</v>
      </c>
      <c r="H1425" s="12" t="str">
        <v>No</v>
      </c>
      <c r="I1425" s="12">
        <v>0</v>
      </c>
      <c r="J1425" s="12" t="str">
        <v>No</v>
      </c>
      <c r="K1425" s="12" t="str">
        <v>Underweight</v>
      </c>
      <c r="L1425" s="12" t="str">
        <v>Pre-Diabetes</v>
      </c>
      <c r="M1425" s="12" t="str" cm="1">
        <f t="array" ref="M1425:R1425">_xlfn.XLOOKUP(B1425,'Hospitalisation Details'!A$2:A$2344,'Hospitalisation Details'!E$2:J$2344)</f>
        <v>25-Sep-1977</v>
      </c>
      <c r="N1425" s="13">
        <v>7445.92</v>
      </c>
      <c r="O1425" s="12" t="str">
        <v>tier - 3</v>
      </c>
      <c r="P1425" s="12" t="str">
        <v>tier - 1</v>
      </c>
      <c r="Q1425" s="12" t="str">
        <v>R1011</v>
      </c>
      <c r="R1425" s="12">
        <v>45</v>
      </c>
      <c r="S1425" s="12" t="str" cm="1">
        <f t="array" ref="S1425">_xlfn.IFS(R1425&lt;18,"Below 18",R1425&lt;=29,"Young Adults",R1425&lt;=44,"Adults",R1425&lt;=59,"Middle-Aged Adults",R1425&lt;=65,"Older Adults",R1425&gt;65,"Above 65")</f>
        <v>Middle-Aged Adults</v>
      </c>
    </row>
    <row r="1426" spans="2:19" ht="15.5" hidden="1" x14ac:dyDescent="0.35">
      <c r="B1426" s="11" t="s">
        <v>946</v>
      </c>
      <c r="C1426" s="12" t="str">
        <f>VLOOKUP(B1426,'Customer Names'!A$2:D$2336,3,0)</f>
        <v xml:space="preserve">  Sharon E</v>
      </c>
      <c r="D1426" s="12" cm="1">
        <f t="array" ref="D1426:L1426">_xlfn.XLOOKUP(B1426,'Medical Examinations'!A$2:A$2336,'Medical Examinations'!B$2:J$2336)</f>
        <v>36.195</v>
      </c>
      <c r="E1426" s="12">
        <v>6.22</v>
      </c>
      <c r="F1426" s="12" t="str">
        <v>No</v>
      </c>
      <c r="G1426" s="12" t="str">
        <v>No</v>
      </c>
      <c r="H1426" s="12" t="str">
        <v>No</v>
      </c>
      <c r="I1426" s="12">
        <v>0</v>
      </c>
      <c r="J1426" s="12" t="str">
        <v>No</v>
      </c>
      <c r="K1426" s="12" t="str">
        <v>Obesity</v>
      </c>
      <c r="L1426" s="12" t="str">
        <v>Pre-Diabetes</v>
      </c>
      <c r="M1426" s="12" t="str" cm="1">
        <f t="array" ref="M1426:R1426">_xlfn.XLOOKUP(B1426,'Hospitalisation Details'!A$2:A$2344,'Hospitalisation Details'!E$2:J$2344)</f>
        <v>7-Jul-1980</v>
      </c>
      <c r="N1426" s="13">
        <v>7443.64</v>
      </c>
      <c r="O1426" s="12" t="str">
        <v>tier - 2</v>
      </c>
      <c r="P1426" s="12" t="str">
        <v>tier - 3</v>
      </c>
      <c r="Q1426" s="12" t="str">
        <v>R1012</v>
      </c>
      <c r="R1426" s="12">
        <v>42</v>
      </c>
      <c r="S1426" s="12" t="str" cm="1">
        <f t="array" ref="S1426">_xlfn.IFS(R1426&lt;18,"Below 18",R1426&lt;=29,"Young Adults",R1426&lt;=44,"Adults",R1426&lt;=59,"Middle-Aged Adults",R1426&lt;=65,"Older Adults",R1426&gt;65,"Above 65")</f>
        <v>Adults</v>
      </c>
    </row>
    <row r="1427" spans="2:19" ht="15.5" hidden="1" x14ac:dyDescent="0.35">
      <c r="B1427" s="11" t="s">
        <v>945</v>
      </c>
      <c r="C1427" s="12" t="str">
        <f>VLOOKUP(B1427,'Customer Names'!A$2:D$2336,3,0)</f>
        <v xml:space="preserve">  Jacob W√¶ver</v>
      </c>
      <c r="D1427" s="12" cm="1">
        <f t="array" ref="D1427:L1427">_xlfn.XLOOKUP(B1427,'Medical Examinations'!A$2:A$2336,'Medical Examinations'!B$2:J$2336)</f>
        <v>32.6</v>
      </c>
      <c r="E1427" s="12">
        <v>5.73</v>
      </c>
      <c r="F1427" s="12" t="str">
        <v>No</v>
      </c>
      <c r="G1427" s="12" t="str">
        <v>No</v>
      </c>
      <c r="H1427" s="12" t="str">
        <v>Yes</v>
      </c>
      <c r="I1427" s="12">
        <v>1</v>
      </c>
      <c r="J1427" s="12" t="str">
        <v>No</v>
      </c>
      <c r="K1427" s="12" t="str">
        <v>Overweight</v>
      </c>
      <c r="L1427" s="12" t="str">
        <v>Pre-Diabetes</v>
      </c>
      <c r="M1427" s="12" t="str" cm="1">
        <f t="array" ref="M1427:R1427">_xlfn.XLOOKUP(B1427,'Hospitalisation Details'!A$2:A$2344,'Hospitalisation Details'!E$2:J$2344)</f>
        <v>1-Sep-1979</v>
      </c>
      <c r="N1427" s="13">
        <v>7441.5</v>
      </c>
      <c r="O1427" s="12" t="str">
        <v>tier - 3</v>
      </c>
      <c r="P1427" s="12" t="str">
        <v>tier - 2</v>
      </c>
      <c r="Q1427" s="12" t="str">
        <v>R1011</v>
      </c>
      <c r="R1427" s="12">
        <v>43</v>
      </c>
      <c r="S1427" s="12" t="str" cm="1">
        <f t="array" ref="S1427">_xlfn.IFS(R1427&lt;18,"Below 18",R1427&lt;=29,"Young Adults",R1427&lt;=44,"Adults",R1427&lt;=59,"Middle-Aged Adults",R1427&lt;=65,"Older Adults",R1427&gt;65,"Above 65")</f>
        <v>Adults</v>
      </c>
    </row>
    <row r="1428" spans="2:19" ht="15.5" hidden="1" x14ac:dyDescent="0.35">
      <c r="B1428" s="11" t="s">
        <v>944</v>
      </c>
      <c r="C1428" s="12" t="str">
        <f>VLOOKUP(B1428,'Customer Names'!A$2:D$2336,3,0)</f>
        <v xml:space="preserve">  Scott</v>
      </c>
      <c r="D1428" s="12" cm="1">
        <f t="array" ref="D1428:L1428">_xlfn.XLOOKUP(B1428,'Medical Examinations'!A$2:A$2336,'Medical Examinations'!B$2:J$2336)</f>
        <v>30.2</v>
      </c>
      <c r="E1428" s="12">
        <v>5.7</v>
      </c>
      <c r="F1428" s="12" t="str">
        <v>No</v>
      </c>
      <c r="G1428" s="12" t="str">
        <v>No</v>
      </c>
      <c r="H1428" s="12" t="str">
        <v>No</v>
      </c>
      <c r="I1428" s="12">
        <v>0</v>
      </c>
      <c r="J1428" s="12" t="str">
        <v>No</v>
      </c>
      <c r="K1428" s="12" t="str">
        <v>Obesity</v>
      </c>
      <c r="L1428" s="12" t="str">
        <v>Pre-Diabetes</v>
      </c>
      <c r="M1428" s="12" t="str" cm="1">
        <f t="array" ref="M1428:R1428">_xlfn.XLOOKUP(B1428,'Hospitalisation Details'!A$2:A$2344,'Hospitalisation Details'!E$2:J$2344)</f>
        <v>25-Aug-1977</v>
      </c>
      <c r="N1428" s="13">
        <v>7441.05</v>
      </c>
      <c r="O1428" s="12" t="str">
        <v>tier - 3</v>
      </c>
      <c r="P1428" s="12" t="str">
        <v>tier - 2</v>
      </c>
      <c r="Q1428" s="12" t="str">
        <v>R1011</v>
      </c>
      <c r="R1428" s="12">
        <v>45</v>
      </c>
      <c r="S1428" s="12" t="str" cm="1">
        <f t="array" ref="S1428">_xlfn.IFS(R1428&lt;18,"Below 18",R1428&lt;=29,"Young Adults",R1428&lt;=44,"Adults",R1428&lt;=59,"Middle-Aged Adults",R1428&lt;=65,"Older Adults",R1428&gt;65,"Above 65")</f>
        <v>Middle-Aged Adults</v>
      </c>
    </row>
    <row r="1429" spans="2:19" ht="15.5" hidden="1" x14ac:dyDescent="0.35">
      <c r="B1429" s="11" t="s">
        <v>943</v>
      </c>
      <c r="C1429" s="12" t="str">
        <f>VLOOKUP(B1429,'Customer Names'!A$2:D$2336,3,0)</f>
        <v xml:space="preserve">  Brooke S</v>
      </c>
      <c r="D1429" s="12" cm="1">
        <f t="array" ref="D1429:L1429">_xlfn.XLOOKUP(B1429,'Medical Examinations'!A$2:A$2336,'Medical Examinations'!B$2:J$2336)</f>
        <v>27.645</v>
      </c>
      <c r="E1429" s="12">
        <v>9.91</v>
      </c>
      <c r="F1429" s="12" t="str">
        <v>No</v>
      </c>
      <c r="G1429" s="12" t="str">
        <v>No</v>
      </c>
      <c r="H1429" s="12" t="str">
        <v>No</v>
      </c>
      <c r="I1429" s="12">
        <v>0</v>
      </c>
      <c r="J1429" s="12" t="str">
        <v>No</v>
      </c>
      <c r="K1429" s="12" t="str">
        <v>Underweight</v>
      </c>
      <c r="L1429" s="12" t="str">
        <v>Diabetes</v>
      </c>
      <c r="M1429" s="12" t="str" cm="1">
        <f t="array" ref="M1429:R1429">_xlfn.XLOOKUP(B1429,'Hospitalisation Details'!A$2:A$2344,'Hospitalisation Details'!E$2:J$2344)</f>
        <v>2-Dec-1978</v>
      </c>
      <c r="N1429" s="13">
        <v>7421.19</v>
      </c>
      <c r="O1429" s="12" t="str">
        <v>tier - 2</v>
      </c>
      <c r="P1429" s="12" t="str">
        <v>tier - 3</v>
      </c>
      <c r="Q1429" s="12" t="str">
        <v>R1012</v>
      </c>
      <c r="R1429" s="12">
        <v>44</v>
      </c>
      <c r="S1429" s="12" t="str" cm="1">
        <f t="array" ref="S1429">_xlfn.IFS(R1429&lt;18,"Below 18",R1429&lt;=29,"Young Adults",R1429&lt;=44,"Adults",R1429&lt;=59,"Middle-Aged Adults",R1429&lt;=65,"Older Adults",R1429&gt;65,"Above 65")</f>
        <v>Adults</v>
      </c>
    </row>
    <row r="1430" spans="2:19" ht="15.5" hidden="1" x14ac:dyDescent="0.35">
      <c r="B1430" s="11" t="s">
        <v>942</v>
      </c>
      <c r="C1430" s="12" t="str">
        <f>VLOOKUP(B1430,'Customer Names'!A$2:D$2336,3,0)</f>
        <v xml:space="preserve">  Kaye A</v>
      </c>
      <c r="D1430" s="12" cm="1">
        <f t="array" ref="D1430:L1430">_xlfn.XLOOKUP(B1430,'Medical Examinations'!A$2:A$2336,'Medical Examinations'!B$2:J$2336)</f>
        <v>26.41</v>
      </c>
      <c r="E1430" s="12">
        <v>11.4</v>
      </c>
      <c r="F1430" s="12" t="str">
        <v>No</v>
      </c>
      <c r="G1430" s="12" t="str">
        <v>No</v>
      </c>
      <c r="H1430" s="12" t="str">
        <v>No</v>
      </c>
      <c r="I1430" s="12">
        <v>0</v>
      </c>
      <c r="J1430" s="12" t="str">
        <v>No</v>
      </c>
      <c r="K1430" s="12" t="str">
        <v>Normal Weight</v>
      </c>
      <c r="L1430" s="12" t="str">
        <v>Diabetes</v>
      </c>
      <c r="M1430" s="12" t="str" cm="1">
        <f t="array" ref="M1430:R1430">_xlfn.XLOOKUP(B1430,'Hospitalisation Details'!A$2:A$2344,'Hospitalisation Details'!E$2:J$2344)</f>
        <v>12-Nov-1978</v>
      </c>
      <c r="N1430" s="13">
        <v>7419.48</v>
      </c>
      <c r="O1430" s="12" t="str">
        <v>tier - 2</v>
      </c>
      <c r="P1430" s="12" t="str">
        <v>tier - 2</v>
      </c>
      <c r="Q1430" s="12" t="str">
        <v>R1012</v>
      </c>
      <c r="R1430" s="12">
        <v>44</v>
      </c>
      <c r="S1430" s="12" t="str" cm="1">
        <f t="array" ref="S1430">_xlfn.IFS(R1430&lt;18,"Below 18",R1430&lt;=29,"Young Adults",R1430&lt;=44,"Adults",R1430&lt;=59,"Middle-Aged Adults",R1430&lt;=65,"Older Adults",R1430&gt;65,"Above 65")</f>
        <v>Adults</v>
      </c>
    </row>
    <row r="1431" spans="2:19" ht="15.5" hidden="1" x14ac:dyDescent="0.35">
      <c r="B1431" s="11" t="s">
        <v>941</v>
      </c>
      <c r="C1431" s="12" t="str">
        <f>VLOOKUP(B1431,'Customer Names'!A$2:D$2336,3,0)</f>
        <v xml:space="preserve">  Carolyn</v>
      </c>
      <c r="D1431" s="12" cm="1">
        <f t="array" ref="D1431:L1431">_xlfn.XLOOKUP(B1431,'Medical Examinations'!A$2:A$2336,'Medical Examinations'!B$2:J$2336)</f>
        <v>34.1</v>
      </c>
      <c r="E1431" s="12">
        <v>6.29</v>
      </c>
      <c r="F1431" s="12" t="str">
        <v>yes</v>
      </c>
      <c r="G1431" s="12" t="str">
        <v>No</v>
      </c>
      <c r="H1431" s="12" t="str">
        <v>Yes</v>
      </c>
      <c r="I1431" s="12">
        <v>1</v>
      </c>
      <c r="J1431" s="12" t="str">
        <v>No</v>
      </c>
      <c r="K1431" s="12" t="str">
        <v>Underweight</v>
      </c>
      <c r="L1431" s="12" t="str">
        <v>Pre-Diabetes</v>
      </c>
      <c r="M1431" s="12" t="str" cm="1">
        <f t="array" ref="M1431:R1431">_xlfn.XLOOKUP(B1431,'Hospitalisation Details'!A$2:A$2344,'Hospitalisation Details'!E$2:J$2344)</f>
        <v>19-Sep-1983</v>
      </c>
      <c r="N1431" s="13">
        <v>7418.52</v>
      </c>
      <c r="O1431" s="12" t="str">
        <v>tier - 2</v>
      </c>
      <c r="P1431" s="12" t="str">
        <v>tier - 2</v>
      </c>
      <c r="Q1431" s="12" t="str">
        <v>R1011</v>
      </c>
      <c r="R1431" s="12">
        <v>39</v>
      </c>
      <c r="S1431" s="12" t="str" cm="1">
        <f t="array" ref="S1431">_xlfn.IFS(R1431&lt;18,"Below 18",R1431&lt;=29,"Young Adults",R1431&lt;=44,"Adults",R1431&lt;=59,"Middle-Aged Adults",R1431&lt;=65,"Older Adults",R1431&gt;65,"Above 65")</f>
        <v>Adults</v>
      </c>
    </row>
    <row r="1432" spans="2:19" ht="15.5" hidden="1" x14ac:dyDescent="0.35">
      <c r="B1432" s="11" t="s">
        <v>940</v>
      </c>
      <c r="C1432" s="12" t="str">
        <f>VLOOKUP(B1432,'Customer Names'!A$2:D$2336,3,0)</f>
        <v xml:space="preserve">  Daniel C</v>
      </c>
      <c r="D1432" s="12" cm="1">
        <f t="array" ref="D1432:L1432">_xlfn.XLOOKUP(B1432,'Medical Examinations'!A$2:A$2336,'Medical Examinations'!B$2:J$2336)</f>
        <v>17.3</v>
      </c>
      <c r="E1432" s="12">
        <v>9.2799999999999994</v>
      </c>
      <c r="F1432" s="12" t="str">
        <v>No</v>
      </c>
      <c r="G1432" s="12" t="str">
        <v>No</v>
      </c>
      <c r="H1432" s="12" t="str">
        <v>No</v>
      </c>
      <c r="I1432" s="12">
        <v>0</v>
      </c>
      <c r="J1432" s="12" t="str">
        <v>No</v>
      </c>
      <c r="K1432" s="12" t="str">
        <v>Normal Weight</v>
      </c>
      <c r="L1432" s="12" t="str">
        <v>Diabetes</v>
      </c>
      <c r="M1432" s="12" t="str" cm="1">
        <f t="array" ref="M1432:R1432">_xlfn.XLOOKUP(B1432,'Hospitalisation Details'!A$2:A$2344,'Hospitalisation Details'!E$2:J$2344)</f>
        <v>5-Dec-1965</v>
      </c>
      <c r="N1432" s="13">
        <v>7403.98</v>
      </c>
      <c r="O1432" s="12" t="str">
        <v>tier - 3</v>
      </c>
      <c r="P1432" s="12" t="str">
        <v>tier - 2</v>
      </c>
      <c r="Q1432" s="12" t="str">
        <v>R1013</v>
      </c>
      <c r="R1432" s="12">
        <v>57</v>
      </c>
      <c r="S1432" s="12" t="str" cm="1">
        <f t="array" ref="S1432">_xlfn.IFS(R1432&lt;18,"Below 18",R1432&lt;=29,"Young Adults",R1432&lt;=44,"Adults",R1432&lt;=59,"Middle-Aged Adults",R1432&lt;=65,"Older Adults",R1432&gt;65,"Above 65")</f>
        <v>Middle-Aged Adults</v>
      </c>
    </row>
    <row r="1433" spans="2:19" ht="15.5" hidden="1" x14ac:dyDescent="0.35">
      <c r="B1433" s="11" t="s">
        <v>939</v>
      </c>
      <c r="C1433" s="12" t="str">
        <f>VLOOKUP(B1433,'Customer Names'!A$2:D$2336,3,0)</f>
        <v xml:space="preserve">  Laurie A</v>
      </c>
      <c r="D1433" s="12" cm="1">
        <f t="array" ref="D1433:L1433">_xlfn.XLOOKUP(B1433,'Medical Examinations'!A$2:A$2336,'Medical Examinations'!B$2:J$2336)</f>
        <v>35.020000000000003</v>
      </c>
      <c r="E1433" s="12">
        <v>4.78</v>
      </c>
      <c r="F1433" s="12" t="str">
        <v>No</v>
      </c>
      <c r="G1433" s="12" t="str">
        <v>No</v>
      </c>
      <c r="H1433" s="12" t="str">
        <v>Yes</v>
      </c>
      <c r="I1433" s="12">
        <v>1</v>
      </c>
      <c r="J1433" s="12" t="str">
        <v>No</v>
      </c>
      <c r="K1433" s="12" t="str">
        <v>Obesity</v>
      </c>
      <c r="L1433" s="12" t="str">
        <v>Normal</v>
      </c>
      <c r="M1433" s="12" t="str" cm="1">
        <f t="array" ref="M1433:R1433">_xlfn.XLOOKUP(B1433,'Hospitalisation Details'!A$2:A$2344,'Hospitalisation Details'!E$2:J$2344)</f>
        <v>22-Jul-1993</v>
      </c>
      <c r="N1433" s="13">
        <v>7388.85</v>
      </c>
      <c r="O1433" s="12" t="str">
        <v>tier - 2</v>
      </c>
      <c r="P1433" s="12" t="str">
        <v>tier - 2</v>
      </c>
      <c r="Q1433" s="12" t="str">
        <v>R1026</v>
      </c>
      <c r="R1433" s="12">
        <v>29</v>
      </c>
      <c r="S1433" s="12" t="str" cm="1">
        <f t="array" ref="S1433">_xlfn.IFS(R1433&lt;18,"Below 18",R1433&lt;=29,"Young Adults",R1433&lt;=44,"Adults",R1433&lt;=59,"Middle-Aged Adults",R1433&lt;=65,"Older Adults",R1433&gt;65,"Above 65")</f>
        <v>Young Adults</v>
      </c>
    </row>
    <row r="1434" spans="2:19" ht="15.5" hidden="1" x14ac:dyDescent="0.35">
      <c r="B1434" s="11" t="s">
        <v>938</v>
      </c>
      <c r="C1434" s="12" t="str">
        <f>VLOOKUP(B1434,'Customer Names'!A$2:D$2336,3,0)</f>
        <v xml:space="preserve">  Nicole</v>
      </c>
      <c r="D1434" s="12" cm="1">
        <f t="array" ref="D1434:L1434">_xlfn.XLOOKUP(B1434,'Medical Examinations'!A$2:A$2336,'Medical Examinations'!B$2:J$2336)</f>
        <v>37.1</v>
      </c>
      <c r="E1434" s="12">
        <v>8.8699999999999992</v>
      </c>
      <c r="F1434" s="12" t="str">
        <v>yes</v>
      </c>
      <c r="G1434" s="12" t="str">
        <v>No</v>
      </c>
      <c r="H1434" s="12" t="str">
        <v>No</v>
      </c>
      <c r="I1434" s="12">
        <v>0</v>
      </c>
      <c r="J1434" s="12" t="str">
        <v>No</v>
      </c>
      <c r="K1434" s="12" t="str">
        <v>Normal Weight</v>
      </c>
      <c r="L1434" s="12" t="str">
        <v>Diabetes</v>
      </c>
      <c r="M1434" s="12" t="str" cm="1">
        <f t="array" ref="M1434:R1434">_xlfn.XLOOKUP(B1434,'Hospitalisation Details'!A$2:A$2344,'Hospitalisation Details'!E$2:J$2344)</f>
        <v>24-Nov-1981</v>
      </c>
      <c r="N1434" s="13">
        <v>7371.77</v>
      </c>
      <c r="O1434" s="12" t="str">
        <v>tier - 2</v>
      </c>
      <c r="P1434" s="12" t="str">
        <v>tier - 1</v>
      </c>
      <c r="Q1434" s="12" t="str">
        <v>R1011</v>
      </c>
      <c r="R1434" s="12">
        <v>41</v>
      </c>
      <c r="S1434" s="12" t="str" cm="1">
        <f t="array" ref="S1434">_xlfn.IFS(R1434&lt;18,"Below 18",R1434&lt;=29,"Young Adults",R1434&lt;=44,"Adults",R1434&lt;=59,"Middle-Aged Adults",R1434&lt;=65,"Older Adults",R1434&gt;65,"Above 65")</f>
        <v>Adults</v>
      </c>
    </row>
    <row r="1435" spans="2:19" ht="15.5" hidden="1" x14ac:dyDescent="0.35">
      <c r="B1435" s="11" t="s">
        <v>937</v>
      </c>
      <c r="C1435" s="12" t="str">
        <f>VLOOKUP(B1435,'Customer Names'!A$2:D$2336,3,0)</f>
        <v xml:space="preserve">  Shelby</v>
      </c>
      <c r="D1435" s="12" cm="1">
        <f t="array" ref="D1435:L1435">_xlfn.XLOOKUP(B1435,'Medical Examinations'!A$2:A$2336,'Medical Examinations'!B$2:J$2336)</f>
        <v>16.79</v>
      </c>
      <c r="E1435" s="12">
        <v>11.4</v>
      </c>
      <c r="F1435" s="12" t="str">
        <v>No</v>
      </c>
      <c r="G1435" s="12" t="str">
        <v>No</v>
      </c>
      <c r="H1435" s="12" t="str">
        <v>No</v>
      </c>
      <c r="I1435" s="12">
        <v>0</v>
      </c>
      <c r="J1435" s="12" t="str">
        <v>No</v>
      </c>
      <c r="K1435" s="12" t="str">
        <v>Obesity</v>
      </c>
      <c r="L1435" s="12" t="str">
        <v>Diabetes</v>
      </c>
      <c r="M1435" s="12" t="str" cm="1">
        <f t="array" ref="M1435:R1435">_xlfn.XLOOKUP(B1435,'Hospitalisation Details'!A$2:A$2344,'Hospitalisation Details'!E$2:J$2344)</f>
        <v>9-Dec-1965</v>
      </c>
      <c r="N1435" s="13">
        <v>7362.31</v>
      </c>
      <c r="O1435" s="12" t="str">
        <v>tier - 3</v>
      </c>
      <c r="P1435" s="12" t="str">
        <v>tier - 3</v>
      </c>
      <c r="Q1435" s="12" t="str">
        <v>R1013</v>
      </c>
      <c r="R1435" s="12">
        <v>57</v>
      </c>
      <c r="S1435" s="12" t="str" cm="1">
        <f t="array" ref="S1435">_xlfn.IFS(R1435&lt;18,"Below 18",R1435&lt;=29,"Young Adults",R1435&lt;=44,"Adults",R1435&lt;=59,"Middle-Aged Adults",R1435&lt;=65,"Older Adults",R1435&gt;65,"Above 65")</f>
        <v>Middle-Aged Adults</v>
      </c>
    </row>
    <row r="1436" spans="2:19" ht="15.5" hidden="1" x14ac:dyDescent="0.35">
      <c r="B1436" s="11" t="s">
        <v>936</v>
      </c>
      <c r="C1436" s="12" t="str">
        <f>VLOOKUP(B1436,'Customer Names'!A$2:D$2336,3,0)</f>
        <v xml:space="preserve">  Allison</v>
      </c>
      <c r="D1436" s="12" cm="1">
        <f t="array" ref="D1436:L1436">_xlfn.XLOOKUP(B1436,'Medical Examinations'!A$2:A$2336,'Medical Examinations'!B$2:J$2336)</f>
        <v>31.635000000000002</v>
      </c>
      <c r="E1436" s="12">
        <v>9.1300000000000008</v>
      </c>
      <c r="F1436" s="12" t="str">
        <v>yes</v>
      </c>
      <c r="G1436" s="12" t="str">
        <v>No</v>
      </c>
      <c r="H1436" s="12" t="str">
        <v>No</v>
      </c>
      <c r="I1436" s="12">
        <v>0</v>
      </c>
      <c r="J1436" s="12" t="str">
        <v>No</v>
      </c>
      <c r="K1436" s="12" t="str">
        <v>Obesity</v>
      </c>
      <c r="L1436" s="12" t="str">
        <v>Diabetes</v>
      </c>
      <c r="M1436" s="12" t="str" cm="1">
        <f t="array" ref="M1436:R1436">_xlfn.XLOOKUP(B1436,'Hospitalisation Details'!A$2:A$2344,'Hospitalisation Details'!E$2:J$2344)</f>
        <v>16-Jul-1981</v>
      </c>
      <c r="N1436" s="13">
        <v>7358.18</v>
      </c>
      <c r="O1436" s="12" t="str">
        <v>tier - 2</v>
      </c>
      <c r="P1436" s="12" t="str">
        <v>tier - 3</v>
      </c>
      <c r="Q1436" s="12" t="str">
        <v>R1024</v>
      </c>
      <c r="R1436" s="12">
        <v>41</v>
      </c>
      <c r="S1436" s="12" t="str" cm="1">
        <f t="array" ref="S1436">_xlfn.IFS(R1436&lt;18,"Below 18",R1436&lt;=29,"Young Adults",R1436&lt;=44,"Adults",R1436&lt;=59,"Middle-Aged Adults",R1436&lt;=65,"Older Adults",R1436&gt;65,"Above 65")</f>
        <v>Adults</v>
      </c>
    </row>
    <row r="1437" spans="2:19" ht="15.5" hidden="1" x14ac:dyDescent="0.35">
      <c r="B1437" s="11" t="s">
        <v>935</v>
      </c>
      <c r="C1437" s="12" t="str">
        <f>VLOOKUP(B1437,'Customer Names'!A$2:D$2336,3,0)</f>
        <v xml:space="preserve">  Leticia</v>
      </c>
      <c r="D1437" s="12" cm="1">
        <f t="array" ref="D1437:L1437">_xlfn.XLOOKUP(B1437,'Medical Examinations'!A$2:A$2336,'Medical Examinations'!B$2:J$2336)</f>
        <v>24.19</v>
      </c>
      <c r="E1437" s="12">
        <v>6.22</v>
      </c>
      <c r="F1437" s="12" t="str">
        <v>yes</v>
      </c>
      <c r="G1437" s="12" t="str">
        <v>No</v>
      </c>
      <c r="H1437" s="12" t="str">
        <v>Yes</v>
      </c>
      <c r="I1437" s="12">
        <v>1</v>
      </c>
      <c r="J1437" s="12" t="str">
        <v>No</v>
      </c>
      <c r="K1437" s="12" t="str">
        <v>Normal Weight</v>
      </c>
      <c r="L1437" s="12" t="str">
        <v>Pre-Diabetes</v>
      </c>
      <c r="M1437" s="12" t="str" cm="1">
        <f t="array" ref="M1437:R1437">_xlfn.XLOOKUP(B1437,'Hospitalisation Details'!A$2:A$2344,'Hospitalisation Details'!E$2:J$2344)</f>
        <v>21-Jun-1983</v>
      </c>
      <c r="N1437" s="13">
        <v>7357.49</v>
      </c>
      <c r="O1437" s="12" t="str">
        <v>tier - 2</v>
      </c>
      <c r="P1437" s="12" t="str">
        <v>tier - 2</v>
      </c>
      <c r="Q1437" s="12" t="str">
        <v>R1012</v>
      </c>
      <c r="R1437" s="12">
        <v>39</v>
      </c>
      <c r="S1437" s="12" t="str" cm="1">
        <f t="array" ref="S1437">_xlfn.IFS(R1437&lt;18,"Below 18",R1437&lt;=29,"Young Adults",R1437&lt;=44,"Adults",R1437&lt;=59,"Middle-Aged Adults",R1437&lt;=65,"Older Adults",R1437&gt;65,"Above 65")</f>
        <v>Adults</v>
      </c>
    </row>
    <row r="1438" spans="2:19" ht="15.5" hidden="1" x14ac:dyDescent="0.35">
      <c r="B1438" s="11" t="s">
        <v>934</v>
      </c>
      <c r="C1438" s="12" t="str">
        <f>VLOOKUP(B1438,'Customer Names'!A$2:D$2336,3,0)</f>
        <v xml:space="preserve">  John S</v>
      </c>
      <c r="D1438" s="12" cm="1">
        <f t="array" ref="D1438:L1438">_xlfn.XLOOKUP(B1438,'Medical Examinations'!A$2:A$2336,'Medical Examinations'!B$2:J$2336)</f>
        <v>35.29</v>
      </c>
      <c r="E1438" s="12">
        <v>5.9</v>
      </c>
      <c r="F1438" s="12" t="str">
        <v>No</v>
      </c>
      <c r="G1438" s="12" t="str">
        <v>No</v>
      </c>
      <c r="H1438" s="12" t="str">
        <v>Yes</v>
      </c>
      <c r="I1438" s="12">
        <v>1</v>
      </c>
      <c r="J1438" s="12" t="str">
        <v>No</v>
      </c>
      <c r="K1438" s="12" t="str">
        <v>Normal Weight</v>
      </c>
      <c r="L1438" s="12" t="str">
        <v>Pre-Diabetes</v>
      </c>
      <c r="M1438" s="12" t="str" cm="1">
        <f t="array" ref="M1438:R1438">_xlfn.XLOOKUP(B1438,'Hospitalisation Details'!A$2:A$2344,'Hospitalisation Details'!E$2:J$2344)</f>
        <v>5-Oct-1993</v>
      </c>
      <c r="N1438" s="13">
        <v>7349.12</v>
      </c>
      <c r="O1438" s="12" t="str">
        <v>tier - 2</v>
      </c>
      <c r="P1438" s="12" t="str">
        <v>tier - 2</v>
      </c>
      <c r="Q1438" s="12" t="str">
        <v>R1021</v>
      </c>
      <c r="R1438" s="12">
        <v>29</v>
      </c>
      <c r="S1438" s="12" t="str" cm="1">
        <f t="array" ref="S1438">_xlfn.IFS(R1438&lt;18,"Below 18",R1438&lt;=29,"Young Adults",R1438&lt;=44,"Adults",R1438&lt;=59,"Middle-Aged Adults",R1438&lt;=65,"Older Adults",R1438&gt;65,"Above 65")</f>
        <v>Young Adults</v>
      </c>
    </row>
    <row r="1439" spans="2:19" ht="15.5" hidden="1" x14ac:dyDescent="0.35">
      <c r="B1439" s="11" t="s">
        <v>933</v>
      </c>
      <c r="C1439" s="12" t="str">
        <f>VLOOKUP(B1439,'Customer Names'!A$2:D$2336,3,0)</f>
        <v xml:space="preserve">  April</v>
      </c>
      <c r="D1439" s="12" cm="1">
        <f t="array" ref="D1439:L1439">_xlfn.XLOOKUP(B1439,'Medical Examinations'!A$2:A$2336,'Medical Examinations'!B$2:J$2336)</f>
        <v>35.299999999999997</v>
      </c>
      <c r="E1439" s="12">
        <v>4.45</v>
      </c>
      <c r="F1439" s="12" t="str">
        <v>No</v>
      </c>
      <c r="G1439" s="12" t="str">
        <v>No</v>
      </c>
      <c r="H1439" s="12" t="str">
        <v>No</v>
      </c>
      <c r="I1439" s="12">
        <v>0</v>
      </c>
      <c r="J1439" s="12" t="str">
        <v>No</v>
      </c>
      <c r="K1439" s="12" t="str">
        <v>Obesity</v>
      </c>
      <c r="L1439" s="12" t="str">
        <v>Normal</v>
      </c>
      <c r="M1439" s="12" t="str" cm="1">
        <f t="array" ref="M1439:R1439">_xlfn.XLOOKUP(B1439,'Hospitalisation Details'!A$2:A$2344,'Hospitalisation Details'!E$2:J$2344)</f>
        <v>1-Dec-1977</v>
      </c>
      <c r="N1439" s="13">
        <v>7348.14</v>
      </c>
      <c r="O1439" s="12" t="str">
        <v>tier - 2</v>
      </c>
      <c r="P1439" s="12" t="str">
        <v>tier - 1</v>
      </c>
      <c r="Q1439" s="12" t="str">
        <v>R1011</v>
      </c>
      <c r="R1439" s="12">
        <v>45</v>
      </c>
      <c r="S1439" s="12" t="str" cm="1">
        <f t="array" ref="S1439">_xlfn.IFS(R1439&lt;18,"Below 18",R1439&lt;=29,"Young Adults",R1439&lt;=44,"Adults",R1439&lt;=59,"Middle-Aged Adults",R1439&lt;=65,"Older Adults",R1439&gt;65,"Above 65")</f>
        <v>Middle-Aged Adults</v>
      </c>
    </row>
    <row r="1440" spans="2:19" ht="15.5" hidden="1" x14ac:dyDescent="0.35">
      <c r="B1440" s="11" t="s">
        <v>932</v>
      </c>
      <c r="C1440" s="12" t="str">
        <f>VLOOKUP(B1440,'Customer Names'!A$2:D$2336,3,0)</f>
        <v xml:space="preserve">  Ashley N</v>
      </c>
      <c r="D1440" s="12" cm="1">
        <f t="array" ref="D1440:L1440">_xlfn.XLOOKUP(B1440,'Medical Examinations'!A$2:A$2336,'Medical Examinations'!B$2:J$2336)</f>
        <v>35.64</v>
      </c>
      <c r="E1440" s="12">
        <v>6.17</v>
      </c>
      <c r="F1440" s="12" t="str">
        <v>No</v>
      </c>
      <c r="G1440" s="12" t="str">
        <v>No</v>
      </c>
      <c r="H1440" s="12" t="str">
        <v>Yes</v>
      </c>
      <c r="I1440" s="12">
        <v>1</v>
      </c>
      <c r="J1440" s="12" t="str">
        <v>No</v>
      </c>
      <c r="K1440" s="12" t="str">
        <v>Normal Weight</v>
      </c>
      <c r="L1440" s="12" t="str">
        <v>Pre-Diabetes</v>
      </c>
      <c r="M1440" s="12" t="str" cm="1">
        <f t="array" ref="M1440:R1440">_xlfn.XLOOKUP(B1440,'Hospitalisation Details'!A$2:A$2344,'Hospitalisation Details'!E$2:J$2344)</f>
        <v>26-Jun-1979</v>
      </c>
      <c r="N1440" s="13">
        <v>7345.73</v>
      </c>
      <c r="O1440" s="12" t="str">
        <v>tier - 2</v>
      </c>
      <c r="P1440" s="12" t="str">
        <v>tier - 1</v>
      </c>
      <c r="Q1440" s="12" t="str">
        <v>R1013</v>
      </c>
      <c r="R1440" s="12">
        <v>43</v>
      </c>
      <c r="S1440" s="12" t="str" cm="1">
        <f t="array" ref="S1440">_xlfn.IFS(R1440&lt;18,"Below 18",R1440&lt;=29,"Young Adults",R1440&lt;=44,"Adults",R1440&lt;=59,"Middle-Aged Adults",R1440&lt;=65,"Older Adults",R1440&gt;65,"Above 65")</f>
        <v>Adults</v>
      </c>
    </row>
    <row r="1441" spans="2:19" ht="15.5" hidden="1" x14ac:dyDescent="0.35">
      <c r="B1441" s="11" t="s">
        <v>931</v>
      </c>
      <c r="C1441" s="12" t="str">
        <f>VLOOKUP(B1441,'Customer Names'!A$2:D$2336,3,0)</f>
        <v xml:space="preserve">  Madeleine</v>
      </c>
      <c r="D1441" s="12" cm="1">
        <f t="array" ref="D1441:L1441">_xlfn.XLOOKUP(B1441,'Medical Examinations'!A$2:A$2336,'Medical Examinations'!B$2:J$2336)</f>
        <v>33.1</v>
      </c>
      <c r="E1441" s="12">
        <v>4.93</v>
      </c>
      <c r="F1441" s="12" t="str">
        <v>No</v>
      </c>
      <c r="G1441" s="12" t="str">
        <v>No</v>
      </c>
      <c r="H1441" s="12" t="str">
        <v>No</v>
      </c>
      <c r="I1441" s="12">
        <v>0</v>
      </c>
      <c r="J1441" s="12" t="str">
        <v>No</v>
      </c>
      <c r="K1441" s="12" t="str">
        <v>Obesity</v>
      </c>
      <c r="L1441" s="12" t="str">
        <v>Normal</v>
      </c>
      <c r="M1441" s="12" t="str" cm="1">
        <f t="array" ref="M1441:R1441">_xlfn.XLOOKUP(B1441,'Hospitalisation Details'!A$2:A$2344,'Hospitalisation Details'!E$2:J$2344)</f>
        <v>18-Dec-1977</v>
      </c>
      <c r="N1441" s="13">
        <v>7345.08</v>
      </c>
      <c r="O1441" s="12" t="str">
        <v>tier - 2</v>
      </c>
      <c r="P1441" s="12" t="str">
        <v>tier - 1</v>
      </c>
      <c r="Q1441" s="12" t="str">
        <v>R1011</v>
      </c>
      <c r="R1441" s="12">
        <v>45</v>
      </c>
      <c r="S1441" s="12" t="str" cm="1">
        <f t="array" ref="S1441">_xlfn.IFS(R1441&lt;18,"Below 18",R1441&lt;=29,"Young Adults",R1441&lt;=44,"Adults",R1441&lt;=59,"Middle-Aged Adults",R1441&lt;=65,"Older Adults",R1441&gt;65,"Above 65")</f>
        <v>Middle-Aged Adults</v>
      </c>
    </row>
    <row r="1442" spans="2:19" ht="15.5" hidden="1" x14ac:dyDescent="0.35">
      <c r="B1442" s="11" t="s">
        <v>930</v>
      </c>
      <c r="C1442" s="12" t="str">
        <f>VLOOKUP(B1442,'Customer Names'!A$2:D$2336,3,0)</f>
        <v xml:space="preserve">  Nelly S</v>
      </c>
      <c r="D1442" s="12" cm="1">
        <f t="array" ref="D1442:L1442">_xlfn.XLOOKUP(B1442,'Medical Examinations'!A$2:A$2336,'Medical Examinations'!B$2:J$2336)</f>
        <v>26.41</v>
      </c>
      <c r="E1442" s="12">
        <v>7.32</v>
      </c>
      <c r="F1442" s="12" t="str">
        <v>yes</v>
      </c>
      <c r="G1442" s="12" t="str">
        <v>No</v>
      </c>
      <c r="H1442" s="12" t="str">
        <v>No</v>
      </c>
      <c r="I1442" s="12">
        <v>1</v>
      </c>
      <c r="J1442" s="12" t="str">
        <v>No</v>
      </c>
      <c r="K1442" s="12" t="str">
        <v>Normal Weight</v>
      </c>
      <c r="L1442" s="12" t="str">
        <v>Diabetes</v>
      </c>
      <c r="M1442" s="12" t="str" cm="1">
        <f t="array" ref="M1442:R1442">_xlfn.XLOOKUP(B1442,'Hospitalisation Details'!A$2:A$2344,'Hospitalisation Details'!E$2:J$2344)</f>
        <v>15-Jun-1986</v>
      </c>
      <c r="N1442" s="13">
        <v>7339.93</v>
      </c>
      <c r="O1442" s="12" t="str">
        <v>tier - 2</v>
      </c>
      <c r="P1442" s="12" t="str">
        <v>tier - 2</v>
      </c>
      <c r="Q1442" s="12" t="str">
        <v>R1012</v>
      </c>
      <c r="R1442" s="12">
        <v>36</v>
      </c>
      <c r="S1442" s="12" t="str" cm="1">
        <f t="array" ref="S1442">_xlfn.IFS(R1442&lt;18,"Below 18",R1442&lt;=29,"Young Adults",R1442&lt;=44,"Adults",R1442&lt;=59,"Middle-Aged Adults",R1442&lt;=65,"Older Adults",R1442&gt;65,"Above 65")</f>
        <v>Adults</v>
      </c>
    </row>
    <row r="1443" spans="2:19" ht="15.5" hidden="1" x14ac:dyDescent="0.35">
      <c r="B1443" s="11" t="s">
        <v>929</v>
      </c>
      <c r="C1443" s="12" t="str">
        <f>VLOOKUP(B1443,'Customer Names'!A$2:D$2336,3,0)</f>
        <v xml:space="preserve">  Meredith S</v>
      </c>
      <c r="D1443" s="12" cm="1">
        <f t="array" ref="D1443:L1443">_xlfn.XLOOKUP(B1443,'Medical Examinations'!A$2:A$2336,'Medical Examinations'!B$2:J$2336)</f>
        <v>29.9</v>
      </c>
      <c r="E1443" s="12">
        <v>5.27</v>
      </c>
      <c r="F1443" s="12" t="str">
        <v>No</v>
      </c>
      <c r="G1443" s="12" t="str">
        <v>No</v>
      </c>
      <c r="H1443" s="12" t="str">
        <v>Yes</v>
      </c>
      <c r="I1443" s="12">
        <v>1</v>
      </c>
      <c r="J1443" s="12" t="str">
        <v>No</v>
      </c>
      <c r="K1443" s="12" t="str">
        <v>Underweight</v>
      </c>
      <c r="L1443" s="12" t="str">
        <v>Normal</v>
      </c>
      <c r="M1443" s="12" t="str" cm="1">
        <f t="array" ref="M1443:R1443">_xlfn.XLOOKUP(B1443,'Hospitalisation Details'!A$2:A$2344,'Hospitalisation Details'!E$2:J$2344)</f>
        <v>19-Sep-1979</v>
      </c>
      <c r="N1443" s="13">
        <v>7337.75</v>
      </c>
      <c r="O1443" s="12" t="str">
        <v>tier - 2</v>
      </c>
      <c r="P1443" s="12" t="str">
        <v>tier - 3</v>
      </c>
      <c r="Q1443" s="12" t="str">
        <v>R1011</v>
      </c>
      <c r="R1443" s="12">
        <v>43</v>
      </c>
      <c r="S1443" s="12" t="str" cm="1">
        <f t="array" ref="S1443">_xlfn.IFS(R1443&lt;18,"Below 18",R1443&lt;=29,"Young Adults",R1443&lt;=44,"Adults",R1443&lt;=59,"Middle-Aged Adults",R1443&lt;=65,"Older Adults",R1443&gt;65,"Above 65")</f>
        <v>Adults</v>
      </c>
    </row>
    <row r="1444" spans="2:19" ht="15.5" hidden="1" x14ac:dyDescent="0.35">
      <c r="B1444" s="11" t="s">
        <v>928</v>
      </c>
      <c r="C1444" s="12" t="str">
        <f>VLOOKUP(B1444,'Customer Names'!A$2:D$2336,3,0)</f>
        <v xml:space="preserve">  Kevin</v>
      </c>
      <c r="D1444" s="12" cm="1">
        <f t="array" ref="D1444:L1444">_xlfn.XLOOKUP(B1444,'Medical Examinations'!A$2:A$2336,'Medical Examinations'!B$2:J$2336)</f>
        <v>25.24</v>
      </c>
      <c r="E1444" s="12">
        <v>5.82</v>
      </c>
      <c r="F1444" s="12" t="str">
        <v>No</v>
      </c>
      <c r="G1444" s="12" t="str">
        <v>No</v>
      </c>
      <c r="H1444" s="12" t="str">
        <v>No</v>
      </c>
      <c r="I1444" s="12">
        <v>1</v>
      </c>
      <c r="J1444" s="12" t="str">
        <v>No</v>
      </c>
      <c r="K1444" s="12" t="str">
        <v>Obesity</v>
      </c>
      <c r="L1444" s="12" t="str">
        <v>Pre-Diabetes</v>
      </c>
      <c r="M1444" s="12" t="str" cm="1">
        <f t="array" ref="M1444:R1444">_xlfn.XLOOKUP(B1444,'Hospitalisation Details'!A$2:A$2344,'Hospitalisation Details'!E$2:J$2344)</f>
        <v>25-Jul-1984</v>
      </c>
      <c r="N1444" s="13">
        <v>7325.47</v>
      </c>
      <c r="O1444" s="12" t="str">
        <v>tier - 2</v>
      </c>
      <c r="P1444" s="12" t="str">
        <v>tier - 1</v>
      </c>
      <c r="Q1444" s="12" t="str">
        <v>R1012</v>
      </c>
      <c r="R1444" s="12">
        <v>38</v>
      </c>
      <c r="S1444" s="12" t="str" cm="1">
        <f t="array" ref="S1444">_xlfn.IFS(R1444&lt;18,"Below 18",R1444&lt;=29,"Young Adults",R1444&lt;=44,"Adults",R1444&lt;=59,"Middle-Aged Adults",R1444&lt;=65,"Older Adults",R1444&gt;65,"Above 65")</f>
        <v>Adults</v>
      </c>
    </row>
    <row r="1445" spans="2:19" ht="15.5" hidden="1" x14ac:dyDescent="0.35">
      <c r="B1445" s="11" t="s">
        <v>927</v>
      </c>
      <c r="C1445" s="12" t="str">
        <f>VLOOKUP(B1445,'Customer Names'!A$2:D$2336,3,0)</f>
        <v xml:space="preserve">  Lisa</v>
      </c>
      <c r="D1445" s="12" cm="1">
        <f t="array" ref="D1445:L1445">_xlfn.XLOOKUP(B1445,'Medical Examinations'!A$2:A$2336,'Medical Examinations'!B$2:J$2336)</f>
        <v>25.08</v>
      </c>
      <c r="E1445" s="12">
        <v>5.8</v>
      </c>
      <c r="F1445" s="12" t="str">
        <v>No</v>
      </c>
      <c r="G1445" s="12" t="str">
        <v>No</v>
      </c>
      <c r="H1445" s="12" t="str">
        <v>Yes</v>
      </c>
      <c r="I1445" s="12">
        <v>1</v>
      </c>
      <c r="J1445" s="12" t="str">
        <v>No</v>
      </c>
      <c r="K1445" s="12" t="str">
        <v>Underweight</v>
      </c>
      <c r="L1445" s="12" t="str">
        <v>Pre-Diabetes</v>
      </c>
      <c r="M1445" s="12" t="str" cm="1">
        <f t="array" ref="M1445:R1445">_xlfn.XLOOKUP(B1445,'Hospitalisation Details'!A$2:A$2344,'Hospitalisation Details'!E$2:J$2344)</f>
        <v>19-Jun-1979</v>
      </c>
      <c r="N1445" s="13">
        <v>7325.05</v>
      </c>
      <c r="O1445" s="12" t="str">
        <v>tier - 2</v>
      </c>
      <c r="P1445" s="12" t="str">
        <v>tier - 3</v>
      </c>
      <c r="Q1445" s="12" t="str">
        <v>R1024</v>
      </c>
      <c r="R1445" s="12">
        <v>43</v>
      </c>
      <c r="S1445" s="12" t="str" cm="1">
        <f t="array" ref="S1445">_xlfn.IFS(R1445&lt;18,"Below 18",R1445&lt;=29,"Young Adults",R1445&lt;=44,"Adults",R1445&lt;=59,"Middle-Aged Adults",R1445&lt;=65,"Older Adults",R1445&gt;65,"Above 65")</f>
        <v>Adults</v>
      </c>
    </row>
    <row r="1446" spans="2:19" ht="15.5" hidden="1" x14ac:dyDescent="0.35">
      <c r="B1446" s="11" t="s">
        <v>926</v>
      </c>
      <c r="C1446" s="12" t="str">
        <f>VLOOKUP(B1446,'Customer Names'!A$2:D$2336,3,0)</f>
        <v xml:space="preserve">  Katherine A</v>
      </c>
      <c r="D1446" s="12" cm="1">
        <f t="array" ref="D1446:L1446">_xlfn.XLOOKUP(B1446,'Medical Examinations'!A$2:A$2336,'Medical Examinations'!B$2:J$2336)</f>
        <v>29.164999999999999</v>
      </c>
      <c r="E1446" s="12">
        <v>4.87</v>
      </c>
      <c r="F1446" s="12" t="str">
        <v>No</v>
      </c>
      <c r="G1446" s="12" t="str">
        <v>yes</v>
      </c>
      <c r="H1446" s="12" t="str">
        <v>No</v>
      </c>
      <c r="I1446" s="12">
        <v>1</v>
      </c>
      <c r="J1446" s="12" t="str">
        <v>No</v>
      </c>
      <c r="K1446" s="12" t="str">
        <v>Normal Weight</v>
      </c>
      <c r="L1446" s="12" t="str">
        <v>Normal</v>
      </c>
      <c r="M1446" s="12" t="str" cm="1">
        <f t="array" ref="M1446:R1446">_xlfn.XLOOKUP(B1446,'Hospitalisation Details'!A$2:A$2344,'Hospitalisation Details'!E$2:J$2344)</f>
        <v>15-Nov-2004</v>
      </c>
      <c r="N1446" s="13">
        <v>7323.73</v>
      </c>
      <c r="O1446" s="12" t="str">
        <v>tier - 2</v>
      </c>
      <c r="P1446" s="12" t="str">
        <v>tier - 2</v>
      </c>
      <c r="Q1446" s="12" t="str">
        <v>R1024</v>
      </c>
      <c r="R1446" s="12">
        <v>18</v>
      </c>
      <c r="S1446" s="12" t="str" cm="1">
        <f t="array" ref="S1446">_xlfn.IFS(R1446&lt;18,"Below 18",R1446&lt;=29,"Young Adults",R1446&lt;=44,"Adults",R1446&lt;=59,"Middle-Aged Adults",R1446&lt;=65,"Older Adults",R1446&gt;65,"Above 65")</f>
        <v>Young Adults</v>
      </c>
    </row>
    <row r="1447" spans="2:19" ht="15.5" hidden="1" x14ac:dyDescent="0.35">
      <c r="B1447" s="11" t="s">
        <v>925</v>
      </c>
      <c r="C1447" s="12" t="str">
        <f>VLOOKUP(B1447,'Customer Names'!A$2:D$2336,3,0)</f>
        <v xml:space="preserve">  Steve</v>
      </c>
      <c r="D1447" s="12" cm="1">
        <f t="array" ref="D1447:L1447">_xlfn.XLOOKUP(B1447,'Medical Examinations'!A$2:A$2336,'Medical Examinations'!B$2:J$2336)</f>
        <v>15.05</v>
      </c>
      <c r="E1447" s="12">
        <v>8.1199999999999992</v>
      </c>
      <c r="F1447" s="12" t="str">
        <v>No</v>
      </c>
      <c r="G1447" s="12" t="str">
        <v>No</v>
      </c>
      <c r="H1447" s="12" t="str">
        <v>No</v>
      </c>
      <c r="I1447" s="12">
        <v>0</v>
      </c>
      <c r="J1447" s="12" t="str">
        <v>No</v>
      </c>
      <c r="K1447" s="12" t="str">
        <v>Normal Weight</v>
      </c>
      <c r="L1447" s="12" t="str">
        <v>Diabetes</v>
      </c>
      <c r="M1447" s="12" t="str" cm="1">
        <f t="array" ref="M1447:R1447">_xlfn.XLOOKUP(B1447,'Hospitalisation Details'!A$2:A$2344,'Hospitalisation Details'!E$2:J$2344)</f>
        <v>11-Jul-1965</v>
      </c>
      <c r="N1447" s="13">
        <v>7322.86</v>
      </c>
      <c r="O1447" s="12" t="str">
        <v>tier - 3</v>
      </c>
      <c r="P1447" s="12" t="str">
        <v>tier - 3</v>
      </c>
      <c r="Q1447" s="12" t="str">
        <v>R1012</v>
      </c>
      <c r="R1447" s="12">
        <v>57</v>
      </c>
      <c r="S1447" s="12" t="str" cm="1">
        <f t="array" ref="S1447">_xlfn.IFS(R1447&lt;18,"Below 18",R1447&lt;=29,"Young Adults",R1447&lt;=44,"Adults",R1447&lt;=59,"Middle-Aged Adults",R1447&lt;=65,"Older Adults",R1447&gt;65,"Above 65")</f>
        <v>Middle-Aged Adults</v>
      </c>
    </row>
    <row r="1448" spans="2:19" ht="15.5" hidden="1" x14ac:dyDescent="0.35">
      <c r="B1448" s="11" t="s">
        <v>924</v>
      </c>
      <c r="C1448" s="12" t="str">
        <f>VLOOKUP(B1448,'Customer Names'!A$2:D$2336,3,0)</f>
        <v xml:space="preserve">  Kate L</v>
      </c>
      <c r="D1448" s="12" cm="1">
        <f t="array" ref="D1448:L1448">_xlfn.XLOOKUP(B1448,'Medical Examinations'!A$2:A$2336,'Medical Examinations'!B$2:J$2336)</f>
        <v>19.95</v>
      </c>
      <c r="E1448" s="12">
        <v>4.3600000000000003</v>
      </c>
      <c r="F1448" s="12" t="str">
        <v>No</v>
      </c>
      <c r="G1448" s="12" t="str">
        <v>No</v>
      </c>
      <c r="H1448" s="12" t="str">
        <v>No</v>
      </c>
      <c r="I1448" s="12">
        <v>2</v>
      </c>
      <c r="J1448" s="12" t="str">
        <v>No</v>
      </c>
      <c r="K1448" s="12" t="str">
        <v>Obesity</v>
      </c>
      <c r="L1448" s="12" t="str">
        <v>Normal</v>
      </c>
      <c r="M1448" s="12" t="str" cm="1">
        <f t="array" ref="M1448:R1448">_xlfn.XLOOKUP(B1448,'Hospitalisation Details'!A$2:A$2344,'Hospitalisation Details'!E$2:J$2344)</f>
        <v>11-Aug-1972</v>
      </c>
      <c r="N1448" s="13">
        <v>7318.22</v>
      </c>
      <c r="O1448" s="12" t="str">
        <v>tier - 2</v>
      </c>
      <c r="P1448" s="12" t="str">
        <v>tier - 3</v>
      </c>
      <c r="Q1448" s="12" t="str">
        <v>R1012</v>
      </c>
      <c r="R1448" s="12">
        <v>50</v>
      </c>
      <c r="S1448" s="12" t="str" cm="1">
        <f t="array" ref="S1448">_xlfn.IFS(R1448&lt;18,"Below 18",R1448&lt;=29,"Young Adults",R1448&lt;=44,"Adults",R1448&lt;=59,"Middle-Aged Adults",R1448&lt;=65,"Older Adults",R1448&gt;65,"Above 65")</f>
        <v>Middle-Aged Adults</v>
      </c>
    </row>
    <row r="1449" spans="2:19" ht="15.5" hidden="1" x14ac:dyDescent="0.35">
      <c r="B1449" s="11" t="s">
        <v>923</v>
      </c>
      <c r="C1449" s="12" t="str">
        <f>VLOOKUP(B1449,'Customer Names'!A$2:D$2336,3,0)</f>
        <v xml:space="preserve">  Beth</v>
      </c>
      <c r="D1449" s="12" cm="1">
        <f t="array" ref="D1449:L1449">_xlfn.XLOOKUP(B1449,'Medical Examinations'!A$2:A$2336,'Medical Examinations'!B$2:J$2336)</f>
        <v>16.66</v>
      </c>
      <c r="E1449" s="12">
        <v>9.16</v>
      </c>
      <c r="F1449" s="12" t="str">
        <v>No</v>
      </c>
      <c r="G1449" s="12" t="str">
        <v>No</v>
      </c>
      <c r="H1449" s="12" t="str">
        <v>No</v>
      </c>
      <c r="I1449" s="12">
        <v>0</v>
      </c>
      <c r="J1449" s="12" t="str">
        <v>No</v>
      </c>
      <c r="K1449" s="12" t="str">
        <v>Overweight</v>
      </c>
      <c r="L1449" s="12" t="str">
        <v>Diabetes</v>
      </c>
      <c r="M1449" s="12" t="str" cm="1">
        <f t="array" ref="M1449:R1449">_xlfn.XLOOKUP(B1449,'Hospitalisation Details'!A$2:A$2344,'Hospitalisation Details'!E$2:J$2344)</f>
        <v>25-Jun-1965</v>
      </c>
      <c r="N1449" s="13">
        <v>7318.21</v>
      </c>
      <c r="O1449" s="12" t="str">
        <v>tier - 3</v>
      </c>
      <c r="P1449" s="12" t="str">
        <v>tier - 1</v>
      </c>
      <c r="Q1449" s="12" t="str">
        <v>R1013</v>
      </c>
      <c r="R1449" s="12">
        <v>57</v>
      </c>
      <c r="S1449" s="12" t="str" cm="1">
        <f t="array" ref="S1449">_xlfn.IFS(R1449&lt;18,"Below 18",R1449&lt;=29,"Young Adults",R1449&lt;=44,"Adults",R1449&lt;=59,"Middle-Aged Adults",R1449&lt;=65,"Older Adults",R1449&gt;65,"Above 65")</f>
        <v>Middle-Aged Adults</v>
      </c>
    </row>
    <row r="1450" spans="2:19" ht="15.5" hidden="1" x14ac:dyDescent="0.35">
      <c r="B1450" s="11" t="s">
        <v>922</v>
      </c>
      <c r="C1450" s="12" t="str">
        <f>VLOOKUP(B1450,'Customer Names'!A$2:D$2336,3,0)</f>
        <v xml:space="preserve">  Katharine</v>
      </c>
      <c r="D1450" s="12" cm="1">
        <f t="array" ref="D1450:L1450">_xlfn.XLOOKUP(B1450,'Medical Examinations'!A$2:A$2336,'Medical Examinations'!B$2:J$2336)</f>
        <v>16.62</v>
      </c>
      <c r="E1450" s="12">
        <v>9.14</v>
      </c>
      <c r="F1450" s="12" t="str">
        <v>No</v>
      </c>
      <c r="G1450" s="12" t="str">
        <v>No</v>
      </c>
      <c r="H1450" s="12" t="str">
        <v>No</v>
      </c>
      <c r="I1450" s="12">
        <v>0</v>
      </c>
      <c r="J1450" s="12" t="str">
        <v>No</v>
      </c>
      <c r="K1450" s="12" t="str">
        <v>Overweight</v>
      </c>
      <c r="L1450" s="12" t="str">
        <v>Diabetes</v>
      </c>
      <c r="M1450" s="12" t="str" cm="1">
        <f t="array" ref="M1450:R1450">_xlfn.XLOOKUP(B1450,'Hospitalisation Details'!A$2:A$2344,'Hospitalisation Details'!E$2:J$2344)</f>
        <v>6-Jun-1965</v>
      </c>
      <c r="N1450" s="13">
        <v>7304.65</v>
      </c>
      <c r="O1450" s="12" t="str">
        <v>tier - 3</v>
      </c>
      <c r="P1450" s="12" t="str">
        <v>tier - 3</v>
      </c>
      <c r="Q1450" s="12" t="str">
        <v>R1013</v>
      </c>
      <c r="R1450" s="12">
        <v>58</v>
      </c>
      <c r="S1450" s="12" t="str" cm="1">
        <f t="array" ref="S1450">_xlfn.IFS(R1450&lt;18,"Below 18",R1450&lt;=29,"Young Adults",R1450&lt;=44,"Adults",R1450&lt;=59,"Middle-Aged Adults",R1450&lt;=65,"Older Adults",R1450&gt;65,"Above 65")</f>
        <v>Middle-Aged Adults</v>
      </c>
    </row>
    <row r="1451" spans="2:19" ht="15.5" hidden="1" x14ac:dyDescent="0.35">
      <c r="B1451" s="11" t="s">
        <v>921</v>
      </c>
      <c r="C1451" s="12" t="str">
        <f>VLOOKUP(B1451,'Customer Names'!A$2:D$2336,3,0)</f>
        <v xml:space="preserve">  Heather L</v>
      </c>
      <c r="D1451" s="12" cm="1">
        <f t="array" ref="D1451:L1451">_xlfn.XLOOKUP(B1451,'Medical Examinations'!A$2:A$2336,'Medical Examinations'!B$2:J$2336)</f>
        <v>15.36</v>
      </c>
      <c r="E1451" s="12">
        <v>5.49</v>
      </c>
      <c r="F1451" s="12" t="str">
        <v>yes</v>
      </c>
      <c r="G1451" s="12" t="str">
        <v>No</v>
      </c>
      <c r="H1451" s="12" t="str">
        <v>No</v>
      </c>
      <c r="I1451" s="12">
        <v>2</v>
      </c>
      <c r="J1451" s="12" t="str">
        <v>No</v>
      </c>
      <c r="K1451" s="12" t="str">
        <v>Overweight</v>
      </c>
      <c r="L1451" s="12" t="str">
        <v>Normal</v>
      </c>
      <c r="M1451" s="12" t="str" cm="1">
        <f t="array" ref="M1451:R1451">_xlfn.XLOOKUP(B1451,'Hospitalisation Details'!A$2:A$2344,'Hospitalisation Details'!E$2:J$2344)</f>
        <v>26-Dec-1966</v>
      </c>
      <c r="N1451" s="13">
        <v>7302.46</v>
      </c>
      <c r="O1451" s="12" t="str">
        <v>tier - 3</v>
      </c>
      <c r="P1451" s="12" t="str">
        <v>tier - 1</v>
      </c>
      <c r="Q1451" s="12" t="str">
        <v>R1012</v>
      </c>
      <c r="R1451" s="12">
        <v>56</v>
      </c>
      <c r="S1451" s="12" t="str" cm="1">
        <f t="array" ref="S1451">_xlfn.IFS(R1451&lt;18,"Below 18",R1451&lt;=29,"Young Adults",R1451&lt;=44,"Adults",R1451&lt;=59,"Middle-Aged Adults",R1451&lt;=65,"Older Adults",R1451&gt;65,"Above 65")</f>
        <v>Middle-Aged Adults</v>
      </c>
    </row>
    <row r="1452" spans="2:19" ht="15.5" hidden="1" x14ac:dyDescent="0.35">
      <c r="B1452" s="11" t="s">
        <v>920</v>
      </c>
      <c r="C1452" s="12" t="str">
        <f>VLOOKUP(B1452,'Customer Names'!A$2:D$2336,3,0)</f>
        <v xml:space="preserve">  Desiree</v>
      </c>
      <c r="D1452" s="12" cm="1">
        <f t="array" ref="D1452:L1452">_xlfn.XLOOKUP(B1452,'Medical Examinations'!A$2:A$2336,'Medical Examinations'!B$2:J$2336)</f>
        <v>27.74</v>
      </c>
      <c r="E1452" s="12">
        <v>5.96</v>
      </c>
      <c r="F1452" s="12" t="str">
        <v>yes</v>
      </c>
      <c r="G1452" s="12" t="str">
        <v>No</v>
      </c>
      <c r="H1452" s="12" t="str">
        <v>No</v>
      </c>
      <c r="I1452" s="12">
        <v>0</v>
      </c>
      <c r="J1452" s="12" t="str">
        <v>No</v>
      </c>
      <c r="K1452" s="12" t="str">
        <v>Overweight</v>
      </c>
      <c r="L1452" s="12" t="str">
        <v>Pre-Diabetes</v>
      </c>
      <c r="M1452" s="12" t="str" cm="1">
        <f t="array" ref="M1452:R1452">_xlfn.XLOOKUP(B1452,'Hospitalisation Details'!A$2:A$2344,'Hospitalisation Details'!E$2:J$2344)</f>
        <v>2-Nov-1985</v>
      </c>
      <c r="N1452" s="13">
        <v>7281.51</v>
      </c>
      <c r="O1452" s="12" t="str">
        <v>tier - 2</v>
      </c>
      <c r="P1452" s="12" t="str">
        <v>tier - 1</v>
      </c>
      <c r="Q1452" s="12" t="str">
        <v>R1012</v>
      </c>
      <c r="R1452" s="12">
        <v>37</v>
      </c>
      <c r="S1452" s="12" t="str" cm="1">
        <f t="array" ref="S1452">_xlfn.IFS(R1452&lt;18,"Below 18",R1452&lt;=29,"Young Adults",R1452&lt;=44,"Adults",R1452&lt;=59,"Middle-Aged Adults",R1452&lt;=65,"Older Adults",R1452&gt;65,"Above 65")</f>
        <v>Adults</v>
      </c>
    </row>
    <row r="1453" spans="2:19" ht="15.5" hidden="1" x14ac:dyDescent="0.35">
      <c r="B1453" s="11" t="s">
        <v>919</v>
      </c>
      <c r="C1453" s="12" t="str">
        <f>VLOOKUP(B1453,'Customer Names'!A$2:D$2336,3,0)</f>
        <v xml:space="preserve">  Peter B</v>
      </c>
      <c r="D1453" s="12" cm="1">
        <f t="array" ref="D1453:L1453">_xlfn.XLOOKUP(B1453,'Medical Examinations'!A$2:A$2336,'Medical Examinations'!B$2:J$2336)</f>
        <v>22.44</v>
      </c>
      <c r="E1453" s="12">
        <v>4.62</v>
      </c>
      <c r="F1453" s="12" t="str">
        <v>yes</v>
      </c>
      <c r="G1453" s="12" t="str">
        <v>No</v>
      </c>
      <c r="H1453" s="12" t="str">
        <v>No</v>
      </c>
      <c r="I1453" s="12">
        <v>0</v>
      </c>
      <c r="J1453" s="12" t="str">
        <v>No</v>
      </c>
      <c r="K1453" s="12" t="str">
        <v>Underweight</v>
      </c>
      <c r="L1453" s="12" t="str">
        <v>Normal</v>
      </c>
      <c r="M1453" s="12" t="str" cm="1">
        <f t="array" ref="M1453:R1453">_xlfn.XLOOKUP(B1453,'Hospitalisation Details'!A$2:A$2344,'Hospitalisation Details'!E$2:J$2344)</f>
        <v>18-Dec-1976</v>
      </c>
      <c r="N1453" s="13">
        <v>7273.02</v>
      </c>
      <c r="O1453" s="12" t="str">
        <v>tier - 2</v>
      </c>
      <c r="P1453" s="12" t="str">
        <v>tier - 1</v>
      </c>
      <c r="Q1453" s="12" t="str">
        <v>R1013</v>
      </c>
      <c r="R1453" s="12">
        <v>46</v>
      </c>
      <c r="S1453" s="12" t="str" cm="1">
        <f t="array" ref="S1453">_xlfn.IFS(R1453&lt;18,"Below 18",R1453&lt;=29,"Young Adults",R1453&lt;=44,"Adults",R1453&lt;=59,"Middle-Aged Adults",R1453&lt;=65,"Older Adults",R1453&gt;65,"Above 65")</f>
        <v>Middle-Aged Adults</v>
      </c>
    </row>
    <row r="1454" spans="2:19" ht="15.5" hidden="1" x14ac:dyDescent="0.35">
      <c r="B1454" s="11" t="s">
        <v>918</v>
      </c>
      <c r="C1454" s="12" t="str">
        <f>VLOOKUP(B1454,'Customer Names'!A$2:D$2336,3,0)</f>
        <v xml:space="preserve">  Adam</v>
      </c>
      <c r="D1454" s="12" cm="1">
        <f t="array" ref="D1454:L1454">_xlfn.XLOOKUP(B1454,'Medical Examinations'!A$2:A$2336,'Medical Examinations'!B$2:J$2336)</f>
        <v>37.049999999999997</v>
      </c>
      <c r="E1454" s="12">
        <v>9.9600000000000009</v>
      </c>
      <c r="F1454" s="12" t="str">
        <v>yes</v>
      </c>
      <c r="G1454" s="12" t="str">
        <v>No</v>
      </c>
      <c r="H1454" s="12" t="str">
        <v>No</v>
      </c>
      <c r="I1454" s="12">
        <v>0</v>
      </c>
      <c r="J1454" s="12" t="str">
        <v>No</v>
      </c>
      <c r="K1454" s="12" t="str">
        <v>Normal Weight</v>
      </c>
      <c r="L1454" s="12" t="str">
        <v>Diabetes</v>
      </c>
      <c r="M1454" s="12" t="str" cm="1">
        <f t="array" ref="M1454:R1454">_xlfn.XLOOKUP(B1454,'Hospitalisation Details'!A$2:A$2344,'Hospitalisation Details'!E$2:J$2344)</f>
        <v>4-Aug-1981</v>
      </c>
      <c r="N1454" s="13">
        <v>7265.7</v>
      </c>
      <c r="O1454" s="12" t="str">
        <v>tier - 3</v>
      </c>
      <c r="P1454" s="12" t="str">
        <v>tier - 3</v>
      </c>
      <c r="Q1454" s="12" t="str">
        <v>R1012</v>
      </c>
      <c r="R1454" s="12">
        <v>41</v>
      </c>
      <c r="S1454" s="12" t="str" cm="1">
        <f t="array" ref="S1454">_xlfn.IFS(R1454&lt;18,"Below 18",R1454&lt;=29,"Young Adults",R1454&lt;=44,"Adults",R1454&lt;=59,"Middle-Aged Adults",R1454&lt;=65,"Older Adults",R1454&gt;65,"Above 65")</f>
        <v>Adults</v>
      </c>
    </row>
    <row r="1455" spans="2:19" ht="15.5" hidden="1" x14ac:dyDescent="0.35">
      <c r="B1455" s="11" t="s">
        <v>917</v>
      </c>
      <c r="C1455" s="12" t="str">
        <f>VLOOKUP(B1455,'Customer Names'!A$2:D$2336,3,0)</f>
        <v xml:space="preserve">  Jeremy J</v>
      </c>
      <c r="D1455" s="12" cm="1">
        <f t="array" ref="D1455:L1455">_xlfn.XLOOKUP(B1455,'Medical Examinations'!A$2:A$2336,'Medical Examinations'!B$2:J$2336)</f>
        <v>22.95</v>
      </c>
      <c r="E1455" s="12">
        <v>10.53</v>
      </c>
      <c r="F1455" s="12" t="str">
        <v>No</v>
      </c>
      <c r="G1455" s="12" t="str">
        <v>No</v>
      </c>
      <c r="H1455" s="12" t="str">
        <v>No</v>
      </c>
      <c r="I1455" s="12">
        <v>2</v>
      </c>
      <c r="J1455" s="12" t="str">
        <v>No</v>
      </c>
      <c r="K1455" s="12" t="str">
        <v>Obesity</v>
      </c>
      <c r="L1455" s="12" t="str">
        <v>Diabetes</v>
      </c>
      <c r="M1455" s="12" t="str" cm="1">
        <f t="array" ref="M1455:R1455">_xlfn.XLOOKUP(B1455,'Hospitalisation Details'!A$2:A$2344,'Hospitalisation Details'!E$2:J$2344)</f>
        <v>25-Oct-1973</v>
      </c>
      <c r="N1455" s="13">
        <v>7265.58</v>
      </c>
      <c r="O1455" s="12" t="str">
        <v>tier - 2</v>
      </c>
      <c r="P1455" s="12" t="str">
        <v>tier - 2</v>
      </c>
      <c r="Q1455" s="12" t="str">
        <v>R1013</v>
      </c>
      <c r="R1455" s="12">
        <v>49</v>
      </c>
      <c r="S1455" s="12" t="str" cm="1">
        <f t="array" ref="S1455">_xlfn.IFS(R1455&lt;18,"Below 18",R1455&lt;=29,"Young Adults",R1455&lt;=44,"Adults",R1455&lt;=59,"Middle-Aged Adults",R1455&lt;=65,"Older Adults",R1455&gt;65,"Above 65")</f>
        <v>Middle-Aged Adults</v>
      </c>
    </row>
    <row r="1456" spans="2:19" ht="15.5" hidden="1" x14ac:dyDescent="0.35">
      <c r="B1456" s="11" t="s">
        <v>916</v>
      </c>
      <c r="C1456" s="12" t="str">
        <f>VLOOKUP(B1456,'Customer Names'!A$2:D$2336,3,0)</f>
        <v xml:space="preserve">  Adam C</v>
      </c>
      <c r="D1456" s="12" cm="1">
        <f t="array" ref="D1456:L1456">_xlfn.XLOOKUP(B1456,'Medical Examinations'!A$2:A$2336,'Medical Examinations'!B$2:J$2336)</f>
        <v>34.200000000000003</v>
      </c>
      <c r="E1456" s="12">
        <v>6.69</v>
      </c>
      <c r="F1456" s="12" t="str">
        <v>yes</v>
      </c>
      <c r="G1456" s="12" t="str">
        <v>No</v>
      </c>
      <c r="H1456" s="12" t="str">
        <v>No</v>
      </c>
      <c r="I1456" s="12">
        <v>0</v>
      </c>
      <c r="J1456" s="12" t="str">
        <v>No</v>
      </c>
      <c r="K1456" s="12" t="str">
        <v>Underweight</v>
      </c>
      <c r="L1456" s="12" t="str">
        <v>Diabetes</v>
      </c>
      <c r="M1456" s="12" t="str" cm="1">
        <f t="array" ref="M1456:R1456">_xlfn.XLOOKUP(B1456,'Hospitalisation Details'!A$2:A$2344,'Hospitalisation Details'!E$2:J$2344)</f>
        <v>13-Jun-1981</v>
      </c>
      <c r="N1456" s="13">
        <v>7261.74</v>
      </c>
      <c r="O1456" s="12" t="str">
        <v>tier - 3</v>
      </c>
      <c r="P1456" s="12" t="str">
        <v>tier - 3</v>
      </c>
      <c r="Q1456" s="12" t="str">
        <v>R1012</v>
      </c>
      <c r="R1456" s="12">
        <v>41</v>
      </c>
      <c r="S1456" s="12" t="str" cm="1">
        <f t="array" ref="S1456">_xlfn.IFS(R1456&lt;18,"Below 18",R1456&lt;=29,"Young Adults",R1456&lt;=44,"Adults",R1456&lt;=59,"Middle-Aged Adults",R1456&lt;=65,"Older Adults",R1456&gt;65,"Above 65")</f>
        <v>Adults</v>
      </c>
    </row>
    <row r="1457" spans="2:19" ht="15.5" hidden="1" x14ac:dyDescent="0.35">
      <c r="B1457" s="11" t="s">
        <v>915</v>
      </c>
      <c r="C1457" s="12" t="str">
        <f>VLOOKUP(B1457,'Customer Names'!A$2:D$2336,3,0)</f>
        <v xml:space="preserve">  Jon</v>
      </c>
      <c r="D1457" s="12" cm="1">
        <f t="array" ref="D1457:L1457">_xlfn.XLOOKUP(B1457,'Medical Examinations'!A$2:A$2336,'Medical Examinations'!B$2:J$2336)</f>
        <v>30.59</v>
      </c>
      <c r="E1457" s="12">
        <v>9.5500000000000007</v>
      </c>
      <c r="F1457" s="12" t="str">
        <v>yes</v>
      </c>
      <c r="G1457" s="12" t="str">
        <v>No</v>
      </c>
      <c r="H1457" s="12" t="str">
        <v>No</v>
      </c>
      <c r="I1457" s="12">
        <v>0</v>
      </c>
      <c r="J1457" s="12" t="str">
        <v>No</v>
      </c>
      <c r="K1457" s="12" t="str">
        <v>Obesity</v>
      </c>
      <c r="L1457" s="12" t="str">
        <v>Diabetes</v>
      </c>
      <c r="M1457" s="12" t="str" cm="1">
        <f t="array" ref="M1457:R1457">_xlfn.XLOOKUP(B1457,'Hospitalisation Details'!A$2:A$2344,'Hospitalisation Details'!E$2:J$2344)</f>
        <v>14-Aug-1981</v>
      </c>
      <c r="N1457" s="13">
        <v>7256.72</v>
      </c>
      <c r="O1457" s="12" t="str">
        <v>tier - 3</v>
      </c>
      <c r="P1457" s="12" t="str">
        <v>tier - 2</v>
      </c>
      <c r="Q1457" s="12" t="str">
        <v>R1012</v>
      </c>
      <c r="R1457" s="12">
        <v>41</v>
      </c>
      <c r="S1457" s="12" t="str" cm="1">
        <f t="array" ref="S1457">_xlfn.IFS(R1457&lt;18,"Below 18",R1457&lt;=29,"Young Adults",R1457&lt;=44,"Adults",R1457&lt;=59,"Middle-Aged Adults",R1457&lt;=65,"Older Adults",R1457&gt;65,"Above 65")</f>
        <v>Adults</v>
      </c>
    </row>
    <row r="1458" spans="2:19" ht="15.5" hidden="1" x14ac:dyDescent="0.35">
      <c r="B1458" s="11" t="s">
        <v>914</v>
      </c>
      <c r="C1458" s="12" t="str">
        <f>VLOOKUP(B1458,'Customer Names'!A$2:D$2336,3,0)</f>
        <v xml:space="preserve">  Steven J</v>
      </c>
      <c r="D1458" s="12" cm="1">
        <f t="array" ref="D1458:L1458">_xlfn.XLOOKUP(B1458,'Medical Examinations'!A$2:A$2336,'Medical Examinations'!B$2:J$2336)</f>
        <v>25.51</v>
      </c>
      <c r="E1458" s="12">
        <v>6.05</v>
      </c>
      <c r="F1458" s="12" t="str">
        <v>No</v>
      </c>
      <c r="G1458" s="12" t="str">
        <v>No</v>
      </c>
      <c r="H1458" s="12" t="str">
        <v>No</v>
      </c>
      <c r="I1458" s="12">
        <v>0</v>
      </c>
      <c r="J1458" s="12" t="str">
        <v>No</v>
      </c>
      <c r="K1458" s="12" t="str">
        <v>Obesity</v>
      </c>
      <c r="L1458" s="12" t="str">
        <v>Pre-Diabetes</v>
      </c>
      <c r="M1458" s="12" t="str" cm="1">
        <f t="array" ref="M1458:R1458">_xlfn.XLOOKUP(B1458,'Hospitalisation Details'!A$2:A$2344,'Hospitalisation Details'!E$2:J$2344)</f>
        <v>24-Jul-1982</v>
      </c>
      <c r="N1458" s="13">
        <v>7248.71</v>
      </c>
      <c r="O1458" s="12" t="str">
        <v>tier - 2</v>
      </c>
      <c r="P1458" s="12" t="str">
        <v>tier - 1</v>
      </c>
      <c r="Q1458" s="12" t="str">
        <v>R1013</v>
      </c>
      <c r="R1458" s="12">
        <v>40</v>
      </c>
      <c r="S1458" s="12" t="str" cm="1">
        <f t="array" ref="S1458">_xlfn.IFS(R1458&lt;18,"Below 18",R1458&lt;=29,"Young Adults",R1458&lt;=44,"Adults",R1458&lt;=59,"Middle-Aged Adults",R1458&lt;=65,"Older Adults",R1458&gt;65,"Above 65")</f>
        <v>Adults</v>
      </c>
    </row>
    <row r="1459" spans="2:19" ht="15.5" hidden="1" x14ac:dyDescent="0.35">
      <c r="B1459" s="11" t="s">
        <v>913</v>
      </c>
      <c r="C1459" s="12" t="str">
        <f>VLOOKUP(B1459,'Customer Names'!A$2:D$2336,3,0)</f>
        <v xml:space="preserve">  Jessica P</v>
      </c>
      <c r="D1459" s="12" cm="1">
        <f t="array" ref="D1459:L1459">_xlfn.XLOOKUP(B1459,'Medical Examinations'!A$2:A$2336,'Medical Examinations'!B$2:J$2336)</f>
        <v>29.04</v>
      </c>
      <c r="E1459" s="12">
        <v>10.56</v>
      </c>
      <c r="F1459" s="12" t="str">
        <v>yes</v>
      </c>
      <c r="G1459" s="12" t="str">
        <v>No</v>
      </c>
      <c r="H1459" s="12" t="str">
        <v>No</v>
      </c>
      <c r="I1459" s="12">
        <v>1</v>
      </c>
      <c r="J1459" s="12" t="str">
        <v>No</v>
      </c>
      <c r="K1459" s="12" t="str">
        <v>Overweight</v>
      </c>
      <c r="L1459" s="12" t="str">
        <v>Diabetes</v>
      </c>
      <c r="M1459" s="12" t="str" cm="1">
        <f t="array" ref="M1459:R1459">_xlfn.XLOOKUP(B1459,'Hospitalisation Details'!A$2:A$2344,'Hospitalisation Details'!E$2:J$2344)</f>
        <v>2-Sep-1986</v>
      </c>
      <c r="N1459" s="13">
        <v>7243.81</v>
      </c>
      <c r="O1459" s="12" t="str">
        <v>tier - 2</v>
      </c>
      <c r="P1459" s="12" t="str">
        <v>tier - 3</v>
      </c>
      <c r="Q1459" s="12" t="str">
        <v>R1013</v>
      </c>
      <c r="R1459" s="12">
        <v>36</v>
      </c>
      <c r="S1459" s="12" t="str" cm="1">
        <f t="array" ref="S1459">_xlfn.IFS(R1459&lt;18,"Below 18",R1459&lt;=29,"Young Adults",R1459&lt;=44,"Adults",R1459&lt;=59,"Middle-Aged Adults",R1459&lt;=65,"Older Adults",R1459&gt;65,"Above 65")</f>
        <v>Adults</v>
      </c>
    </row>
    <row r="1460" spans="2:19" ht="15.5" hidden="1" x14ac:dyDescent="0.35">
      <c r="B1460" s="11" t="s">
        <v>912</v>
      </c>
      <c r="C1460" s="12" t="str">
        <f>VLOOKUP(B1460,'Customer Names'!A$2:D$2336,3,0)</f>
        <v xml:space="preserve">  Ashley</v>
      </c>
      <c r="D1460" s="12" cm="1">
        <f t="array" ref="D1460:L1460">_xlfn.XLOOKUP(B1460,'Medical Examinations'!A$2:A$2336,'Medical Examinations'!B$2:J$2336)</f>
        <v>22.135000000000002</v>
      </c>
      <c r="E1460" s="12">
        <v>10.81</v>
      </c>
      <c r="F1460" s="12" t="str">
        <v>yes</v>
      </c>
      <c r="G1460" s="12" t="str">
        <v>No</v>
      </c>
      <c r="H1460" s="12" t="str">
        <v>No</v>
      </c>
      <c r="I1460" s="12">
        <v>1</v>
      </c>
      <c r="J1460" s="12" t="str">
        <v>No</v>
      </c>
      <c r="K1460" s="12" t="str">
        <v>Underweight</v>
      </c>
      <c r="L1460" s="12" t="str">
        <v>Diabetes</v>
      </c>
      <c r="M1460" s="12" t="str" cm="1">
        <f t="array" ref="M1460:R1460">_xlfn.XLOOKUP(B1460,'Hospitalisation Details'!A$2:A$2344,'Hospitalisation Details'!E$2:J$2344)</f>
        <v>13-Jul-1986</v>
      </c>
      <c r="N1460" s="13">
        <v>7228.22</v>
      </c>
      <c r="O1460" s="12" t="str">
        <v>tier - 2</v>
      </c>
      <c r="P1460" s="12" t="str">
        <v>tier - 1</v>
      </c>
      <c r="Q1460" s="12" t="str">
        <v>R1024</v>
      </c>
      <c r="R1460" s="12">
        <v>36</v>
      </c>
      <c r="S1460" s="12" t="str" cm="1">
        <f t="array" ref="S1460">_xlfn.IFS(R1460&lt;18,"Below 18",R1460&lt;=29,"Young Adults",R1460&lt;=44,"Adults",R1460&lt;=59,"Middle-Aged Adults",R1460&lt;=65,"Older Adults",R1460&gt;65,"Above 65")</f>
        <v>Adults</v>
      </c>
    </row>
    <row r="1461" spans="2:19" ht="15.5" hidden="1" x14ac:dyDescent="0.35">
      <c r="B1461" s="11" t="s">
        <v>911</v>
      </c>
      <c r="C1461" s="12" t="str">
        <f>VLOOKUP(B1461,'Customer Names'!A$2:D$2336,3,0)</f>
        <v xml:space="preserve">  Arturo H</v>
      </c>
      <c r="D1461" s="12" cm="1">
        <f t="array" ref="D1461:L1461">_xlfn.XLOOKUP(B1461,'Medical Examinations'!A$2:A$2336,'Medical Examinations'!B$2:J$2336)</f>
        <v>21.375</v>
      </c>
      <c r="E1461" s="12">
        <v>4.32</v>
      </c>
      <c r="F1461" s="12" t="str">
        <v>No</v>
      </c>
      <c r="G1461" s="12" t="str">
        <v>No</v>
      </c>
      <c r="H1461" s="12" t="str">
        <v>No</v>
      </c>
      <c r="I1461" s="12">
        <v>0</v>
      </c>
      <c r="J1461" s="12" t="str">
        <v>No</v>
      </c>
      <c r="K1461" s="12" t="str">
        <v>Normal Weight</v>
      </c>
      <c r="L1461" s="12" t="str">
        <v>Normal</v>
      </c>
      <c r="M1461" s="12" t="str" cm="1">
        <f t="array" ref="M1461:R1461">_xlfn.XLOOKUP(B1461,'Hospitalisation Details'!A$2:A$2344,'Hospitalisation Details'!E$2:J$2344)</f>
        <v>15-Sep-1977</v>
      </c>
      <c r="N1461" s="13">
        <v>7222.79</v>
      </c>
      <c r="O1461" s="12" t="str">
        <v>tier - 3</v>
      </c>
      <c r="P1461" s="12" t="str">
        <v>tier - 3</v>
      </c>
      <c r="Q1461" s="12" t="str">
        <v>R1012</v>
      </c>
      <c r="R1461" s="12">
        <v>45</v>
      </c>
      <c r="S1461" s="12" t="str" cm="1">
        <f t="array" ref="S1461">_xlfn.IFS(R1461&lt;18,"Below 18",R1461&lt;=29,"Young Adults",R1461&lt;=44,"Adults",R1461&lt;=59,"Middle-Aged Adults",R1461&lt;=65,"Older Adults",R1461&gt;65,"Above 65")</f>
        <v>Middle-Aged Adults</v>
      </c>
    </row>
    <row r="1462" spans="2:19" ht="15.5" hidden="1" x14ac:dyDescent="0.35">
      <c r="B1462" s="11" t="s">
        <v>910</v>
      </c>
      <c r="C1462" s="12" t="str">
        <f>VLOOKUP(B1462,'Customer Names'!A$2:D$2336,3,0)</f>
        <v xml:space="preserve">  Ketil</v>
      </c>
      <c r="D1462" s="12" cm="1">
        <f t="array" ref="D1462:L1462">_xlfn.XLOOKUP(B1462,'Medical Examinations'!A$2:A$2336,'Medical Examinations'!B$2:J$2336)</f>
        <v>29.19</v>
      </c>
      <c r="E1462" s="12">
        <v>4.37</v>
      </c>
      <c r="F1462" s="12" t="str">
        <v>No</v>
      </c>
      <c r="G1462" s="12" t="str">
        <v>No</v>
      </c>
      <c r="H1462" s="12" t="str">
        <v>No</v>
      </c>
      <c r="I1462" s="12">
        <v>0</v>
      </c>
      <c r="J1462" s="12" t="str">
        <v>No</v>
      </c>
      <c r="K1462" s="12" t="str">
        <v>Obesity</v>
      </c>
      <c r="L1462" s="12" t="str">
        <v>Normal</v>
      </c>
      <c r="M1462" s="12" t="str" cm="1">
        <f t="array" ref="M1462:R1462">_xlfn.XLOOKUP(B1462,'Hospitalisation Details'!A$2:A$2344,'Hospitalisation Details'!E$2:J$2344)</f>
        <v>28-Jun-1991</v>
      </c>
      <c r="N1462" s="13">
        <v>7220.25</v>
      </c>
      <c r="O1462" s="12" t="str">
        <v>tier - 2</v>
      </c>
      <c r="P1462" s="12" t="str">
        <v>tier - 2</v>
      </c>
      <c r="Q1462" s="12" t="str">
        <v>R1021</v>
      </c>
      <c r="R1462" s="12">
        <v>31</v>
      </c>
      <c r="S1462" s="12" t="str" cm="1">
        <f t="array" ref="S1462">_xlfn.IFS(R1462&lt;18,"Below 18",R1462&lt;=29,"Young Adults",R1462&lt;=44,"Adults",R1462&lt;=59,"Middle-Aged Adults",R1462&lt;=65,"Older Adults",R1462&gt;65,"Above 65")</f>
        <v>Adults</v>
      </c>
    </row>
    <row r="1463" spans="2:19" ht="15.5" hidden="1" x14ac:dyDescent="0.35">
      <c r="B1463" s="11" t="s">
        <v>909</v>
      </c>
      <c r="C1463" s="12" t="str">
        <f>VLOOKUP(B1463,'Customer Names'!A$2:D$2336,3,0)</f>
        <v xml:space="preserve">  Katie</v>
      </c>
      <c r="D1463" s="12" cm="1">
        <f t="array" ref="D1463:L1463">_xlfn.XLOOKUP(B1463,'Medical Examinations'!A$2:A$2336,'Medical Examinations'!B$2:J$2336)</f>
        <v>31.92</v>
      </c>
      <c r="E1463" s="12">
        <v>4.8099999999999996</v>
      </c>
      <c r="F1463" s="12" t="str">
        <v>yes</v>
      </c>
      <c r="G1463" s="12" t="str">
        <v>No</v>
      </c>
      <c r="H1463" s="12" t="str">
        <v>Yes</v>
      </c>
      <c r="I1463" s="12">
        <v>1</v>
      </c>
      <c r="J1463" s="12" t="str">
        <v>No</v>
      </c>
      <c r="K1463" s="12" t="str">
        <v>Obesity</v>
      </c>
      <c r="L1463" s="12" t="str">
        <v>Normal</v>
      </c>
      <c r="M1463" s="12" t="str" cm="1">
        <f t="array" ref="M1463:R1463">_xlfn.XLOOKUP(B1463,'Hospitalisation Details'!A$2:A$2344,'Hospitalisation Details'!E$2:J$2344)</f>
        <v>21-Nov-1983</v>
      </c>
      <c r="N1463" s="13">
        <v>7209.49</v>
      </c>
      <c r="O1463" s="12" t="str">
        <v>tier - 2</v>
      </c>
      <c r="P1463" s="12" t="str">
        <v>tier - 3</v>
      </c>
      <c r="Q1463" s="12" t="str">
        <v>R1012</v>
      </c>
      <c r="R1463" s="12">
        <v>39</v>
      </c>
      <c r="S1463" s="12" t="str" cm="1">
        <f t="array" ref="S1463">_xlfn.IFS(R1463&lt;18,"Below 18",R1463&lt;=29,"Young Adults",R1463&lt;=44,"Adults",R1463&lt;=59,"Middle-Aged Adults",R1463&lt;=65,"Older Adults",R1463&gt;65,"Above 65")</f>
        <v>Adults</v>
      </c>
    </row>
    <row r="1464" spans="2:19" ht="15.5" hidden="1" x14ac:dyDescent="0.35">
      <c r="B1464" s="11" t="s">
        <v>908</v>
      </c>
      <c r="C1464" s="12" t="str">
        <f>VLOOKUP(B1464,'Customer Names'!A$2:D$2336,3,0)</f>
        <v xml:space="preserve">  Christi</v>
      </c>
      <c r="D1464" s="12" cm="1">
        <f t="array" ref="D1464:L1464">_xlfn.XLOOKUP(B1464,'Medical Examinations'!A$2:A$2336,'Medical Examinations'!B$2:J$2336)</f>
        <v>26.315000000000001</v>
      </c>
      <c r="E1464" s="12">
        <v>4.5599999999999996</v>
      </c>
      <c r="F1464" s="12" t="str">
        <v>yes</v>
      </c>
      <c r="G1464" s="12" t="str">
        <v>No</v>
      </c>
      <c r="H1464" s="12" t="str">
        <v>Yes</v>
      </c>
      <c r="I1464" s="12">
        <v>1</v>
      </c>
      <c r="J1464" s="12" t="str">
        <v>No</v>
      </c>
      <c r="K1464" s="12" t="str">
        <v>Overweight</v>
      </c>
      <c r="L1464" s="12" t="str">
        <v>Normal</v>
      </c>
      <c r="M1464" s="12" t="str" cm="1">
        <f t="array" ref="M1464:R1464">_xlfn.XLOOKUP(B1464,'Hospitalisation Details'!A$2:A$2344,'Hospitalisation Details'!E$2:J$2344)</f>
        <v>11-Aug-1983</v>
      </c>
      <c r="N1464" s="13">
        <v>7201.7</v>
      </c>
      <c r="O1464" s="12" t="str">
        <v>tier - 2</v>
      </c>
      <c r="P1464" s="12" t="str">
        <v>tier - 3</v>
      </c>
      <c r="Q1464" s="12" t="str">
        <v>R1012</v>
      </c>
      <c r="R1464" s="12">
        <v>39</v>
      </c>
      <c r="S1464" s="12" t="str" cm="1">
        <f t="array" ref="S1464">_xlfn.IFS(R1464&lt;18,"Below 18",R1464&lt;=29,"Young Adults",R1464&lt;=44,"Adults",R1464&lt;=59,"Middle-Aged Adults",R1464&lt;=65,"Older Adults",R1464&gt;65,"Above 65")</f>
        <v>Adults</v>
      </c>
    </row>
    <row r="1465" spans="2:19" ht="15.5" hidden="1" x14ac:dyDescent="0.35">
      <c r="B1465" s="11" t="s">
        <v>907</v>
      </c>
      <c r="C1465" s="12" t="str">
        <f>VLOOKUP(B1465,'Customer Names'!A$2:D$2336,3,0)</f>
        <v xml:space="preserve">  Alan</v>
      </c>
      <c r="D1465" s="12" cm="1">
        <f t="array" ref="D1465:L1465">_xlfn.XLOOKUP(B1465,'Medical Examinations'!A$2:A$2336,'Medical Examinations'!B$2:J$2336)</f>
        <v>35.299999999999997</v>
      </c>
      <c r="E1465" s="12">
        <v>4.3899999999999997</v>
      </c>
      <c r="F1465" s="12" t="str">
        <v>No</v>
      </c>
      <c r="G1465" s="12" t="str">
        <v>No</v>
      </c>
      <c r="H1465" s="12" t="str">
        <v>No</v>
      </c>
      <c r="I1465" s="12">
        <v>0</v>
      </c>
      <c r="J1465" s="12" t="str">
        <v>No</v>
      </c>
      <c r="K1465" s="12" t="str">
        <v>Overweight</v>
      </c>
      <c r="L1465" s="12" t="str">
        <v>Normal</v>
      </c>
      <c r="M1465" s="12" t="str" cm="1">
        <f t="array" ref="M1465:R1465">_xlfn.XLOOKUP(B1465,'Hospitalisation Details'!A$2:A$2344,'Hospitalisation Details'!E$2:J$2344)</f>
        <v>14-Sep-1982</v>
      </c>
      <c r="N1465" s="13">
        <v>7196.87</v>
      </c>
      <c r="O1465" s="12" t="str">
        <v>tier - 3</v>
      </c>
      <c r="P1465" s="12" t="str">
        <v>tier - 2</v>
      </c>
      <c r="Q1465" s="12" t="str">
        <v>R1011</v>
      </c>
      <c r="R1465" s="12">
        <v>40</v>
      </c>
      <c r="S1465" s="12" t="str" cm="1">
        <f t="array" ref="S1465">_xlfn.IFS(R1465&lt;18,"Below 18",R1465&lt;=29,"Young Adults",R1465&lt;=44,"Adults",R1465&lt;=59,"Middle-Aged Adults",R1465&lt;=65,"Older Adults",R1465&gt;65,"Above 65")</f>
        <v>Adults</v>
      </c>
    </row>
    <row r="1466" spans="2:19" ht="15.5" hidden="1" x14ac:dyDescent="0.35">
      <c r="B1466" s="11" t="s">
        <v>906</v>
      </c>
      <c r="C1466" s="12" t="str">
        <f>VLOOKUP(B1466,'Customer Names'!A$2:D$2336,3,0)</f>
        <v xml:space="preserve">  Edivaldo B</v>
      </c>
      <c r="D1466" s="12" cm="1">
        <f t="array" ref="D1466:L1466">_xlfn.XLOOKUP(B1466,'Medical Examinations'!A$2:A$2336,'Medical Examinations'!B$2:J$2336)</f>
        <v>18.91</v>
      </c>
      <c r="E1466" s="12">
        <v>11.44</v>
      </c>
      <c r="F1466" s="12" t="str">
        <v>No</v>
      </c>
      <c r="G1466" s="12" t="str">
        <v>No</v>
      </c>
      <c r="H1466" s="12" t="str">
        <v>No</v>
      </c>
      <c r="I1466" s="12">
        <v>0</v>
      </c>
      <c r="J1466" s="12" t="str">
        <v>No</v>
      </c>
      <c r="K1466" s="12" t="str">
        <v>Overweight</v>
      </c>
      <c r="L1466" s="12" t="str">
        <v>Diabetes</v>
      </c>
      <c r="M1466" s="12" t="str" cm="1">
        <f t="array" ref="M1466:R1466">_xlfn.XLOOKUP(B1466,'Hospitalisation Details'!A$2:A$2344,'Hospitalisation Details'!E$2:J$2344)</f>
        <v>26-Aug-1968</v>
      </c>
      <c r="N1466" s="13">
        <v>7179.52</v>
      </c>
      <c r="O1466" s="12" t="str">
        <v>tier - 3</v>
      </c>
      <c r="P1466" s="12" t="str">
        <v>tier - 3</v>
      </c>
      <c r="Q1466" s="12" t="str">
        <v>R1013</v>
      </c>
      <c r="R1466" s="12">
        <v>54</v>
      </c>
      <c r="S1466" s="12" t="str" cm="1">
        <f t="array" ref="S1466">_xlfn.IFS(R1466&lt;18,"Below 18",R1466&lt;=29,"Young Adults",R1466&lt;=44,"Adults",R1466&lt;=59,"Middle-Aged Adults",R1466&lt;=65,"Older Adults",R1466&gt;65,"Above 65")</f>
        <v>Middle-Aged Adults</v>
      </c>
    </row>
    <row r="1467" spans="2:19" ht="15.5" hidden="1" x14ac:dyDescent="0.35">
      <c r="B1467" s="11" t="s">
        <v>905</v>
      </c>
      <c r="C1467" s="12" t="str">
        <f>VLOOKUP(B1467,'Customer Names'!A$2:D$2336,3,0)</f>
        <v xml:space="preserve">  Eve</v>
      </c>
      <c r="D1467" s="12" cm="1">
        <f t="array" ref="D1467:L1467">_xlfn.XLOOKUP(B1467,'Medical Examinations'!A$2:A$2336,'Medical Examinations'!B$2:J$2336)</f>
        <v>22.41</v>
      </c>
      <c r="E1467" s="12">
        <v>11.37</v>
      </c>
      <c r="F1467" s="12" t="str">
        <v>yes</v>
      </c>
      <c r="G1467" s="12" t="str">
        <v>No</v>
      </c>
      <c r="H1467" s="12" t="str">
        <v>No</v>
      </c>
      <c r="I1467" s="12">
        <v>1</v>
      </c>
      <c r="J1467" s="12" t="str">
        <v>No</v>
      </c>
      <c r="K1467" s="12" t="str">
        <v>Obesity</v>
      </c>
      <c r="L1467" s="12" t="str">
        <v>Diabetes</v>
      </c>
      <c r="M1467" s="12" t="str" cm="1">
        <f t="array" ref="M1467:R1467">_xlfn.XLOOKUP(B1467,'Hospitalisation Details'!A$2:A$2344,'Hospitalisation Details'!E$2:J$2344)</f>
        <v>19-Jul-1975</v>
      </c>
      <c r="N1467" s="13">
        <v>7175.51</v>
      </c>
      <c r="O1467" s="12" t="str">
        <v>tier - 2</v>
      </c>
      <c r="P1467" s="12" t="str">
        <v>tier - 3</v>
      </c>
      <c r="Q1467" s="12" t="str">
        <v>R1013</v>
      </c>
      <c r="R1467" s="12">
        <v>47</v>
      </c>
      <c r="S1467" s="12" t="str" cm="1">
        <f t="array" ref="S1467">_xlfn.IFS(R1467&lt;18,"Below 18",R1467&lt;=29,"Young Adults",R1467&lt;=44,"Adults",R1467&lt;=59,"Middle-Aged Adults",R1467&lt;=65,"Older Adults",R1467&gt;65,"Above 65")</f>
        <v>Middle-Aged Adults</v>
      </c>
    </row>
    <row r="1468" spans="2:19" ht="15.5" hidden="1" x14ac:dyDescent="0.35">
      <c r="B1468" s="11" t="s">
        <v>904</v>
      </c>
      <c r="C1468" s="12" t="str">
        <f>VLOOKUP(B1468,'Customer Names'!A$2:D$2336,3,0)</f>
        <v xml:space="preserve">  Devin</v>
      </c>
      <c r="D1468" s="12" cm="1">
        <f t="array" ref="D1468:L1468">_xlfn.XLOOKUP(B1468,'Medical Examinations'!A$2:A$2336,'Medical Examinations'!B$2:J$2336)</f>
        <v>22.704999999999998</v>
      </c>
      <c r="E1468" s="12">
        <v>6.14</v>
      </c>
      <c r="F1468" s="12" t="str">
        <v>No</v>
      </c>
      <c r="G1468" s="12" t="str">
        <v>No</v>
      </c>
      <c r="H1468" s="12" t="str">
        <v>No</v>
      </c>
      <c r="I1468" s="12">
        <v>0</v>
      </c>
      <c r="J1468" s="12" t="str">
        <v>No</v>
      </c>
      <c r="K1468" s="12" t="str">
        <v>Obesity</v>
      </c>
      <c r="L1468" s="12" t="str">
        <v>Pre-Diabetes</v>
      </c>
      <c r="M1468" s="12" t="str" cm="1">
        <f t="array" ref="M1468:R1468">_xlfn.XLOOKUP(B1468,'Hospitalisation Details'!A$2:A$2344,'Hospitalisation Details'!E$2:J$2344)</f>
        <v>16-Aug-1982</v>
      </c>
      <c r="N1468" s="13">
        <v>7173.36</v>
      </c>
      <c r="O1468" s="12" t="str">
        <v>tier - 3</v>
      </c>
      <c r="P1468" s="12" t="str">
        <v>tier - 2</v>
      </c>
      <c r="Q1468" s="12" t="str">
        <v>R1016</v>
      </c>
      <c r="R1468" s="12">
        <v>40</v>
      </c>
      <c r="S1468" s="12" t="str" cm="1">
        <f t="array" ref="S1468">_xlfn.IFS(R1468&lt;18,"Below 18",R1468&lt;=29,"Young Adults",R1468&lt;=44,"Adults",R1468&lt;=59,"Middle-Aged Adults",R1468&lt;=65,"Older Adults",R1468&gt;65,"Above 65")</f>
        <v>Adults</v>
      </c>
    </row>
    <row r="1469" spans="2:19" ht="15.5" hidden="1" x14ac:dyDescent="0.35">
      <c r="B1469" s="11" t="s">
        <v>903</v>
      </c>
      <c r="C1469" s="12" t="str">
        <f>VLOOKUP(B1469,'Customer Names'!A$2:D$2336,3,0)</f>
        <v xml:space="preserve">  Shaun R</v>
      </c>
      <c r="D1469" s="12" cm="1">
        <f t="array" ref="D1469:L1469">_xlfn.XLOOKUP(B1469,'Medical Examinations'!A$2:A$2336,'Medical Examinations'!B$2:J$2336)</f>
        <v>37.18</v>
      </c>
      <c r="E1469" s="12">
        <v>4.8899999999999997</v>
      </c>
      <c r="F1469" s="12" t="str">
        <v>No</v>
      </c>
      <c r="G1469" s="12" t="str">
        <v>No</v>
      </c>
      <c r="H1469" s="12" t="str">
        <v>No</v>
      </c>
      <c r="I1469" s="12">
        <v>0</v>
      </c>
      <c r="J1469" s="12" t="str">
        <v>No</v>
      </c>
      <c r="K1469" s="12" t="str">
        <v>Obesity</v>
      </c>
      <c r="L1469" s="12" t="str">
        <v>Normal</v>
      </c>
      <c r="M1469" s="12" t="str" cm="1">
        <f t="array" ref="M1469:R1469">_xlfn.XLOOKUP(B1469,'Hospitalisation Details'!A$2:A$2344,'Hospitalisation Details'!E$2:J$2344)</f>
        <v>30-Sep-1980</v>
      </c>
      <c r="N1469" s="13">
        <v>7162.01</v>
      </c>
      <c r="O1469" s="12" t="str">
        <v>tier - 2</v>
      </c>
      <c r="P1469" s="12" t="str">
        <v>tier - 3</v>
      </c>
      <c r="Q1469" s="12" t="str">
        <v>R1013</v>
      </c>
      <c r="R1469" s="12">
        <v>42</v>
      </c>
      <c r="S1469" s="12" t="str" cm="1">
        <f t="array" ref="S1469">_xlfn.IFS(R1469&lt;18,"Below 18",R1469&lt;=29,"Young Adults",R1469&lt;=44,"Adults",R1469&lt;=59,"Middle-Aged Adults",R1469&lt;=65,"Older Adults",R1469&gt;65,"Above 65")</f>
        <v>Adults</v>
      </c>
    </row>
    <row r="1470" spans="2:19" ht="15.5" hidden="1" x14ac:dyDescent="0.35">
      <c r="B1470" s="11" t="s">
        <v>902</v>
      </c>
      <c r="C1470" s="12" t="str">
        <f>VLOOKUP(B1470,'Customer Names'!A$2:D$2336,3,0)</f>
        <v xml:space="preserve">  Adrian</v>
      </c>
      <c r="D1470" s="12" cm="1">
        <f t="array" ref="D1470:L1470">_xlfn.XLOOKUP(B1470,'Medical Examinations'!A$2:A$2336,'Medical Examinations'!B$2:J$2336)</f>
        <v>35.97</v>
      </c>
      <c r="E1470" s="12">
        <v>4.5999999999999996</v>
      </c>
      <c r="F1470" s="12" t="str">
        <v>No</v>
      </c>
      <c r="G1470" s="12" t="str">
        <v>No</v>
      </c>
      <c r="H1470" s="12" t="str">
        <v>No</v>
      </c>
      <c r="I1470" s="12">
        <v>0</v>
      </c>
      <c r="J1470" s="12" t="str">
        <v>No</v>
      </c>
      <c r="K1470" s="12" t="str">
        <v>Obesity</v>
      </c>
      <c r="L1470" s="12" t="str">
        <v>Normal</v>
      </c>
      <c r="M1470" s="12" t="str" cm="1">
        <f t="array" ref="M1470:R1470">_xlfn.XLOOKUP(B1470,'Hospitalisation Details'!A$2:A$2344,'Hospitalisation Details'!E$2:J$2344)</f>
        <v>7-Oct-1980</v>
      </c>
      <c r="N1470" s="13">
        <v>7160.33</v>
      </c>
      <c r="O1470" s="12" t="str">
        <v>tier - 2</v>
      </c>
      <c r="P1470" s="12" t="str">
        <v>tier - 1</v>
      </c>
      <c r="Q1470" s="12" t="str">
        <v>R1013</v>
      </c>
      <c r="R1470" s="12">
        <v>42</v>
      </c>
      <c r="S1470" s="12" t="str" cm="1">
        <f t="array" ref="S1470">_xlfn.IFS(R1470&lt;18,"Below 18",R1470&lt;=29,"Young Adults",R1470&lt;=44,"Adults",R1470&lt;=59,"Middle-Aged Adults",R1470&lt;=65,"Older Adults",R1470&gt;65,"Above 65")</f>
        <v>Adults</v>
      </c>
    </row>
    <row r="1471" spans="2:19" ht="15.5" hidden="1" x14ac:dyDescent="0.35">
      <c r="B1471" s="11" t="s">
        <v>901</v>
      </c>
      <c r="C1471" s="12" t="str">
        <f>VLOOKUP(B1471,'Customer Names'!A$2:D$2336,3,0)</f>
        <v xml:space="preserve">  Andrew</v>
      </c>
      <c r="D1471" s="12" cm="1">
        <f t="array" ref="D1471:L1471">_xlfn.XLOOKUP(B1471,'Medical Examinations'!A$2:A$2336,'Medical Examinations'!B$2:J$2336)</f>
        <v>35.799999999999997</v>
      </c>
      <c r="E1471" s="12">
        <v>4.42</v>
      </c>
      <c r="F1471" s="12" t="str">
        <v>No</v>
      </c>
      <c r="G1471" s="12" t="str">
        <v>No</v>
      </c>
      <c r="H1471" s="12" t="str">
        <v>No</v>
      </c>
      <c r="I1471" s="12">
        <v>0</v>
      </c>
      <c r="J1471" s="12" t="str">
        <v>No</v>
      </c>
      <c r="K1471" s="12" t="str">
        <v>Normal Weight</v>
      </c>
      <c r="L1471" s="12" t="str">
        <v>Normal</v>
      </c>
      <c r="M1471" s="12" t="str" cm="1">
        <f t="array" ref="M1471:R1471">_xlfn.XLOOKUP(B1471,'Hospitalisation Details'!A$2:A$2344,'Hospitalisation Details'!E$2:J$2344)</f>
        <v>22-Jun-1980</v>
      </c>
      <c r="N1471" s="13">
        <v>7160.09</v>
      </c>
      <c r="O1471" s="12" t="str">
        <v>tier - 2</v>
      </c>
      <c r="P1471" s="12" t="str">
        <v>tier - 2</v>
      </c>
      <c r="Q1471" s="12" t="str">
        <v>R1011</v>
      </c>
      <c r="R1471" s="12">
        <v>42</v>
      </c>
      <c r="S1471" s="12" t="str" cm="1">
        <f t="array" ref="S1471">_xlfn.IFS(R1471&lt;18,"Below 18",R1471&lt;=29,"Young Adults",R1471&lt;=44,"Adults",R1471&lt;=59,"Middle-Aged Adults",R1471&lt;=65,"Older Adults",R1471&gt;65,"Above 65")</f>
        <v>Adults</v>
      </c>
    </row>
    <row r="1472" spans="2:19" ht="15.5" hidden="1" x14ac:dyDescent="0.35">
      <c r="B1472" s="11" t="s">
        <v>900</v>
      </c>
      <c r="C1472" s="12" t="str">
        <f>VLOOKUP(B1472,'Customer Names'!A$2:D$2336,3,0)</f>
        <v xml:space="preserve">  Mallory</v>
      </c>
      <c r="D1472" s="12" cm="1">
        <f t="array" ref="D1472:L1472">_xlfn.XLOOKUP(B1472,'Medical Examinations'!A$2:A$2336,'Medical Examinations'!B$2:J$2336)</f>
        <v>28.31</v>
      </c>
      <c r="E1472" s="12">
        <v>7.48</v>
      </c>
      <c r="F1472" s="12" t="str">
        <v>yes</v>
      </c>
      <c r="G1472" s="12" t="str">
        <v>No</v>
      </c>
      <c r="H1472" s="12" t="str">
        <v>No</v>
      </c>
      <c r="I1472" s="12">
        <v>0</v>
      </c>
      <c r="J1472" s="12" t="str">
        <v>No</v>
      </c>
      <c r="K1472" s="12" t="str">
        <v>Underweight</v>
      </c>
      <c r="L1472" s="12" t="str">
        <v>Diabetes</v>
      </c>
      <c r="M1472" s="12" t="str" cm="1">
        <f t="array" ref="M1472:R1472">_xlfn.XLOOKUP(B1472,'Hospitalisation Details'!A$2:A$2344,'Hospitalisation Details'!E$2:J$2344)</f>
        <v>17-Jul-1981</v>
      </c>
      <c r="N1472" s="13">
        <v>7153.55</v>
      </c>
      <c r="O1472" s="12" t="str">
        <v>tier - 2</v>
      </c>
      <c r="P1472" s="12" t="str">
        <v>tier - 1</v>
      </c>
      <c r="Q1472" s="12" t="str">
        <v>R1012</v>
      </c>
      <c r="R1472" s="12">
        <v>41</v>
      </c>
      <c r="S1472" s="12" t="str" cm="1">
        <f t="array" ref="S1472">_xlfn.IFS(R1472&lt;18,"Below 18",R1472&lt;=29,"Young Adults",R1472&lt;=44,"Adults",R1472&lt;=59,"Middle-Aged Adults",R1472&lt;=65,"Older Adults",R1472&gt;65,"Above 65")</f>
        <v>Adults</v>
      </c>
    </row>
    <row r="1473" spans="2:19" ht="15.5" hidden="1" x14ac:dyDescent="0.35">
      <c r="B1473" s="11" t="s">
        <v>899</v>
      </c>
      <c r="C1473" s="12" t="str">
        <f>VLOOKUP(B1473,'Customer Names'!A$2:D$2336,3,0)</f>
        <v xml:space="preserve">  Shawn E</v>
      </c>
      <c r="D1473" s="12" cm="1">
        <f t="array" ref="D1473:L1473">_xlfn.XLOOKUP(B1473,'Medical Examinations'!A$2:A$2336,'Medical Examinations'!B$2:J$2336)</f>
        <v>38.06</v>
      </c>
      <c r="E1473" s="12">
        <v>10.74</v>
      </c>
      <c r="F1473" s="12" t="str">
        <v>No</v>
      </c>
      <c r="G1473" s="12" t="str">
        <v>No</v>
      </c>
      <c r="H1473" s="12" t="str">
        <v>No</v>
      </c>
      <c r="I1473" s="12">
        <v>0</v>
      </c>
      <c r="J1473" s="12" t="str">
        <v>No</v>
      </c>
      <c r="K1473" s="12" t="str">
        <v>Obesity</v>
      </c>
      <c r="L1473" s="12" t="str">
        <v>Diabetes</v>
      </c>
      <c r="M1473" s="12" t="str" cm="1">
        <f t="array" ref="M1473:R1473">_xlfn.XLOOKUP(B1473,'Hospitalisation Details'!A$2:A$2344,'Hospitalisation Details'!E$2:J$2344)</f>
        <v>6-Sep-1978</v>
      </c>
      <c r="N1473" s="13">
        <v>7152.67</v>
      </c>
      <c r="O1473" s="12" t="str">
        <v>tier - 3</v>
      </c>
      <c r="P1473" s="12" t="str">
        <v>tier - 2</v>
      </c>
      <c r="Q1473" s="12" t="str">
        <v>R1013</v>
      </c>
      <c r="R1473" s="12">
        <v>44</v>
      </c>
      <c r="S1473" s="12" t="str" cm="1">
        <f t="array" ref="S1473">_xlfn.IFS(R1473&lt;18,"Below 18",R1473&lt;=29,"Young Adults",R1473&lt;=44,"Adults",R1473&lt;=59,"Middle-Aged Adults",R1473&lt;=65,"Older Adults",R1473&gt;65,"Above 65")</f>
        <v>Adults</v>
      </c>
    </row>
    <row r="1474" spans="2:19" ht="15.5" hidden="1" x14ac:dyDescent="0.35">
      <c r="B1474" s="11" t="s">
        <v>898</v>
      </c>
      <c r="C1474" s="12" t="str">
        <f>VLOOKUP(B1474,'Customer Names'!A$2:D$2336,3,0)</f>
        <v xml:space="preserve">  Sarah E</v>
      </c>
      <c r="D1474" s="12" cm="1">
        <f t="array" ref="D1474:L1474">_xlfn.XLOOKUP(B1474,'Medical Examinations'!A$2:A$2336,'Medical Examinations'!B$2:J$2336)</f>
        <v>28</v>
      </c>
      <c r="E1474" s="12">
        <v>5.19</v>
      </c>
      <c r="F1474" s="12" t="str">
        <v>No</v>
      </c>
      <c r="G1474" s="12" t="str">
        <v>No</v>
      </c>
      <c r="H1474" s="12" t="str">
        <v>No</v>
      </c>
      <c r="I1474" s="12">
        <v>1</v>
      </c>
      <c r="J1474" s="12" t="str">
        <v>No</v>
      </c>
      <c r="K1474" s="12" t="str">
        <v>Obesity</v>
      </c>
      <c r="L1474" s="12" t="str">
        <v>Normal</v>
      </c>
      <c r="M1474" s="12" t="str" cm="1">
        <f t="array" ref="M1474:R1474">_xlfn.XLOOKUP(B1474,'Hospitalisation Details'!A$2:A$2344,'Hospitalisation Details'!E$2:J$2344)</f>
        <v>29-Jun-1984</v>
      </c>
      <c r="N1474" s="13">
        <v>7151.09</v>
      </c>
      <c r="O1474" s="12" t="str">
        <v>tier - 2</v>
      </c>
      <c r="P1474" s="12" t="str">
        <v>tier - 2</v>
      </c>
      <c r="Q1474" s="12" t="str">
        <v>R1011</v>
      </c>
      <c r="R1474" s="12">
        <v>38</v>
      </c>
      <c r="S1474" s="12" t="str" cm="1">
        <f t="array" ref="S1474">_xlfn.IFS(R1474&lt;18,"Below 18",R1474&lt;=29,"Young Adults",R1474&lt;=44,"Adults",R1474&lt;=59,"Middle-Aged Adults",R1474&lt;=65,"Older Adults",R1474&gt;65,"Above 65")</f>
        <v>Adults</v>
      </c>
    </row>
    <row r="1475" spans="2:19" ht="15.5" hidden="1" x14ac:dyDescent="0.35">
      <c r="B1475" s="11" t="s">
        <v>897</v>
      </c>
      <c r="C1475" s="12" t="str">
        <f>VLOOKUP(B1475,'Customer Names'!A$2:D$2336,3,0)</f>
        <v xml:space="preserve">  Josh</v>
      </c>
      <c r="D1475" s="12" cm="1">
        <f t="array" ref="D1475:L1475">_xlfn.XLOOKUP(B1475,'Medical Examinations'!A$2:A$2336,'Medical Examinations'!B$2:J$2336)</f>
        <v>34.32</v>
      </c>
      <c r="E1475" s="12">
        <v>9.17</v>
      </c>
      <c r="F1475" s="12" t="str">
        <v>No</v>
      </c>
      <c r="G1475" s="12" t="str">
        <v>No</v>
      </c>
      <c r="H1475" s="12" t="str">
        <v>No</v>
      </c>
      <c r="I1475" s="12">
        <v>0</v>
      </c>
      <c r="J1475" s="12" t="str">
        <v>No</v>
      </c>
      <c r="K1475" s="12" t="str">
        <v>Underweight</v>
      </c>
      <c r="L1475" s="12" t="str">
        <v>Diabetes</v>
      </c>
      <c r="M1475" s="12" t="str" cm="1">
        <f t="array" ref="M1475:R1475">_xlfn.XLOOKUP(B1475,'Hospitalisation Details'!A$2:A$2344,'Hospitalisation Details'!E$2:J$2344)</f>
        <v>30-Jul-1978</v>
      </c>
      <c r="N1475" s="13">
        <v>7147.47</v>
      </c>
      <c r="O1475" s="12" t="str">
        <v>tier - 2</v>
      </c>
      <c r="P1475" s="12" t="str">
        <v>tier - 3</v>
      </c>
      <c r="Q1475" s="12" t="str">
        <v>R1013</v>
      </c>
      <c r="R1475" s="12">
        <v>44</v>
      </c>
      <c r="S1475" s="12" t="str" cm="1">
        <f t="array" ref="S1475">_xlfn.IFS(R1475&lt;18,"Below 18",R1475&lt;=29,"Young Adults",R1475&lt;=44,"Adults",R1475&lt;=59,"Middle-Aged Adults",R1475&lt;=65,"Older Adults",R1475&gt;65,"Above 65")</f>
        <v>Adults</v>
      </c>
    </row>
    <row r="1476" spans="2:19" ht="15.5" hidden="1" x14ac:dyDescent="0.35">
      <c r="B1476" s="11" t="s">
        <v>896</v>
      </c>
      <c r="C1476" s="12" t="str">
        <f>VLOOKUP(B1476,'Customer Names'!A$2:D$2336,3,0)</f>
        <v xml:space="preserve">  Johann A</v>
      </c>
      <c r="D1476" s="12" cm="1">
        <f t="array" ref="D1476:L1476">_xlfn.XLOOKUP(B1476,'Medical Examinations'!A$2:A$2336,'Medical Examinations'!B$2:J$2336)</f>
        <v>22.3</v>
      </c>
      <c r="E1476" s="12">
        <v>4.95</v>
      </c>
      <c r="F1476" s="12" t="str">
        <v>yes</v>
      </c>
      <c r="G1476" s="12" t="str">
        <v>No</v>
      </c>
      <c r="H1476" s="12" t="str">
        <v>No</v>
      </c>
      <c r="I1476" s="12">
        <v>0</v>
      </c>
      <c r="J1476" s="12" t="str">
        <v>No</v>
      </c>
      <c r="K1476" s="12" t="str">
        <v>Overweight</v>
      </c>
      <c r="L1476" s="12" t="str">
        <v>Normal</v>
      </c>
      <c r="M1476" s="12" t="str" cm="1">
        <f t="array" ref="M1476:R1476">_xlfn.XLOOKUP(B1476,'Hospitalisation Details'!A$2:A$2344,'Hospitalisation Details'!E$2:J$2344)</f>
        <v>24-Jun-1976</v>
      </c>
      <c r="N1476" s="13">
        <v>7147.11</v>
      </c>
      <c r="O1476" s="12" t="str">
        <v>tier - 3</v>
      </c>
      <c r="P1476" s="12" t="str">
        <v>tier - 2</v>
      </c>
      <c r="Q1476" s="12" t="str">
        <v>R1011</v>
      </c>
      <c r="R1476" s="12">
        <v>46</v>
      </c>
      <c r="S1476" s="12" t="str" cm="1">
        <f t="array" ref="S1476">_xlfn.IFS(R1476&lt;18,"Below 18",R1476&lt;=29,"Young Adults",R1476&lt;=44,"Adults",R1476&lt;=59,"Middle-Aged Adults",R1476&lt;=65,"Older Adults",R1476&gt;65,"Above 65")</f>
        <v>Middle-Aged Adults</v>
      </c>
    </row>
    <row r="1477" spans="2:19" ht="15.5" hidden="1" x14ac:dyDescent="0.35">
      <c r="B1477" s="11" t="s">
        <v>895</v>
      </c>
      <c r="C1477" s="12" t="str">
        <f>VLOOKUP(B1477,'Customer Names'!A$2:D$2336,3,0)</f>
        <v xml:space="preserve">  Robin M</v>
      </c>
      <c r="D1477" s="12" cm="1">
        <f t="array" ref="D1477:L1477">_xlfn.XLOOKUP(B1477,'Medical Examinations'!A$2:A$2336,'Medical Examinations'!B$2:J$2336)</f>
        <v>27.835000000000001</v>
      </c>
      <c r="E1477" s="12">
        <v>6.03</v>
      </c>
      <c r="F1477" s="12" t="str">
        <v>No</v>
      </c>
      <c r="G1477" s="12" t="str">
        <v>No</v>
      </c>
      <c r="H1477" s="12" t="str">
        <v>No</v>
      </c>
      <c r="I1477" s="12">
        <v>1</v>
      </c>
      <c r="J1477" s="12" t="str">
        <v>No</v>
      </c>
      <c r="K1477" s="12" t="str">
        <v>Obesity</v>
      </c>
      <c r="L1477" s="12" t="str">
        <v>Pre-Diabetes</v>
      </c>
      <c r="M1477" s="12" t="str" cm="1">
        <f t="array" ref="M1477:R1477">_xlfn.XLOOKUP(B1477,'Hospitalisation Details'!A$2:A$2344,'Hospitalisation Details'!E$2:J$2344)</f>
        <v>21-Nov-1984</v>
      </c>
      <c r="N1477" s="13">
        <v>7144.86</v>
      </c>
      <c r="O1477" s="12" t="str">
        <v>tier - 2</v>
      </c>
      <c r="P1477" s="12" t="str">
        <v>tier - 2</v>
      </c>
      <c r="Q1477" s="12" t="str">
        <v>R1024</v>
      </c>
      <c r="R1477" s="12">
        <v>38</v>
      </c>
      <c r="S1477" s="12" t="str" cm="1">
        <f t="array" ref="S1477">_xlfn.IFS(R1477&lt;18,"Below 18",R1477&lt;=29,"Young Adults",R1477&lt;=44,"Adults",R1477&lt;=59,"Middle-Aged Adults",R1477&lt;=65,"Older Adults",R1477&gt;65,"Above 65")</f>
        <v>Adults</v>
      </c>
    </row>
    <row r="1478" spans="2:19" ht="15.5" hidden="1" x14ac:dyDescent="0.35">
      <c r="B1478" s="11" t="s">
        <v>894</v>
      </c>
      <c r="C1478" s="12" t="str">
        <f>VLOOKUP(B1478,'Customer Names'!A$2:D$2336,3,0)</f>
        <v xml:space="preserve">  Kyle K</v>
      </c>
      <c r="D1478" s="12" cm="1">
        <f t="array" ref="D1478:L1478">_xlfn.XLOOKUP(B1478,'Medical Examinations'!A$2:A$2336,'Medical Examinations'!B$2:J$2336)</f>
        <v>39.229999999999997</v>
      </c>
      <c r="E1478" s="12">
        <v>5.36</v>
      </c>
      <c r="F1478" s="12" t="str">
        <v>No</v>
      </c>
      <c r="G1478" s="12" t="str">
        <v>No</v>
      </c>
      <c r="H1478" s="12" t="str">
        <v>No</v>
      </c>
      <c r="I1478" s="12">
        <v>0</v>
      </c>
      <c r="J1478" s="12" t="str">
        <v>No</v>
      </c>
      <c r="K1478" s="12" t="str">
        <v>Obesity</v>
      </c>
      <c r="L1478" s="12" t="str">
        <v>Normal</v>
      </c>
      <c r="M1478" s="12" t="str" cm="1">
        <f t="array" ref="M1478:R1478">_xlfn.XLOOKUP(B1478,'Hospitalisation Details'!A$2:A$2344,'Hospitalisation Details'!E$2:J$2344)</f>
        <v>8-Aug-1999</v>
      </c>
      <c r="N1478" s="13">
        <v>7144.4</v>
      </c>
      <c r="O1478" s="12" t="str">
        <v>tier - 2</v>
      </c>
      <c r="P1478" s="12" t="str">
        <v>tier - 1</v>
      </c>
      <c r="Q1478" s="12" t="str">
        <v>R1022</v>
      </c>
      <c r="R1478" s="12">
        <v>23</v>
      </c>
      <c r="S1478" s="12" t="str" cm="1">
        <f t="array" ref="S1478">_xlfn.IFS(R1478&lt;18,"Below 18",R1478&lt;=29,"Young Adults",R1478&lt;=44,"Adults",R1478&lt;=59,"Middle-Aged Adults",R1478&lt;=65,"Older Adults",R1478&gt;65,"Above 65")</f>
        <v>Young Adults</v>
      </c>
    </row>
    <row r="1479" spans="2:19" ht="15.5" hidden="1" x14ac:dyDescent="0.35">
      <c r="B1479" s="11" t="s">
        <v>893</v>
      </c>
      <c r="C1479" s="12" t="str">
        <f>VLOOKUP(B1479,'Customer Names'!A$2:D$2336,3,0)</f>
        <v xml:space="preserve">  Alison</v>
      </c>
      <c r="D1479" s="12" cm="1">
        <f t="array" ref="D1479:L1479">_xlfn.XLOOKUP(B1479,'Medical Examinations'!A$2:A$2336,'Medical Examinations'!B$2:J$2336)</f>
        <v>19.95</v>
      </c>
      <c r="E1479" s="12">
        <v>6.11</v>
      </c>
      <c r="F1479" s="12" t="str">
        <v>No</v>
      </c>
      <c r="G1479" s="12" t="str">
        <v>No</v>
      </c>
      <c r="H1479" s="12" t="str">
        <v>No</v>
      </c>
      <c r="I1479" s="12">
        <v>1</v>
      </c>
      <c r="J1479" s="12" t="str">
        <v>No</v>
      </c>
      <c r="K1479" s="12" t="str">
        <v>Underweight</v>
      </c>
      <c r="L1479" s="12" t="str">
        <v>Pre-Diabetes</v>
      </c>
      <c r="M1479" s="12" t="str" cm="1">
        <f t="array" ref="M1479:R1479">_xlfn.XLOOKUP(B1479,'Hospitalisation Details'!A$2:A$2344,'Hospitalisation Details'!E$2:J$2344)</f>
        <v>7-Jul-1984</v>
      </c>
      <c r="N1479" s="13">
        <v>7133.9</v>
      </c>
      <c r="O1479" s="12" t="str">
        <v>tier - 2</v>
      </c>
      <c r="P1479" s="12" t="str">
        <v>tier - 1</v>
      </c>
      <c r="Q1479" s="12" t="str">
        <v>R1024</v>
      </c>
      <c r="R1479" s="12">
        <v>38</v>
      </c>
      <c r="S1479" s="12" t="str" cm="1">
        <f t="array" ref="S1479">_xlfn.IFS(R1479&lt;18,"Below 18",R1479&lt;=29,"Young Adults",R1479&lt;=44,"Adults",R1479&lt;=59,"Middle-Aged Adults",R1479&lt;=65,"Older Adults",R1479&gt;65,"Above 65")</f>
        <v>Adults</v>
      </c>
    </row>
    <row r="1480" spans="2:19" ht="15.5" hidden="1" x14ac:dyDescent="0.35">
      <c r="B1480" s="11" t="s">
        <v>892</v>
      </c>
      <c r="C1480" s="12" t="str">
        <f>VLOOKUP(B1480,'Customer Names'!A$2:D$2336,3,0)</f>
        <v xml:space="preserve">  Michael A</v>
      </c>
      <c r="D1480" s="12" cm="1">
        <f t="array" ref="D1480:L1480">_xlfn.XLOOKUP(B1480,'Medical Examinations'!A$2:A$2336,'Medical Examinations'!B$2:J$2336)</f>
        <v>34.64</v>
      </c>
      <c r="E1480" s="12">
        <v>4.88</v>
      </c>
      <c r="F1480" s="12" t="str">
        <v>No</v>
      </c>
      <c r="G1480" s="12" t="str">
        <v>No</v>
      </c>
      <c r="H1480" s="12" t="str">
        <v>Yes</v>
      </c>
      <c r="I1480" s="12">
        <v>1</v>
      </c>
      <c r="J1480" s="12" t="str">
        <v>No</v>
      </c>
      <c r="K1480" s="12" t="str">
        <v>Normal Weight</v>
      </c>
      <c r="L1480" s="12" t="str">
        <v>Normal</v>
      </c>
      <c r="M1480" s="12" t="str" cm="1">
        <f t="array" ref="M1480:R1480">_xlfn.XLOOKUP(B1480,'Hospitalisation Details'!A$2:A$2344,'Hospitalisation Details'!E$2:J$2344)</f>
        <v>1-Aug-1993</v>
      </c>
      <c r="N1480" s="13">
        <v>7128.64</v>
      </c>
      <c r="O1480" s="12" t="str">
        <v>tier - 2</v>
      </c>
      <c r="P1480" s="12" t="str">
        <v>tier - 2</v>
      </c>
      <c r="Q1480" s="12" t="str">
        <v>R1021</v>
      </c>
      <c r="R1480" s="12">
        <v>29</v>
      </c>
      <c r="S1480" s="12" t="str" cm="1">
        <f t="array" ref="S1480">_xlfn.IFS(R1480&lt;18,"Below 18",R1480&lt;=29,"Young Adults",R1480&lt;=44,"Adults",R1480&lt;=59,"Middle-Aged Adults",R1480&lt;=65,"Older Adults",R1480&gt;65,"Above 65")</f>
        <v>Young Adults</v>
      </c>
    </row>
    <row r="1481" spans="2:19" ht="15.5" hidden="1" x14ac:dyDescent="0.35">
      <c r="B1481" s="11" t="s">
        <v>891</v>
      </c>
      <c r="C1481" s="12" t="str">
        <f>VLOOKUP(B1481,'Customer Names'!A$2:D$2336,3,0)</f>
        <v xml:space="preserve">  Byron A</v>
      </c>
      <c r="D1481" s="12" cm="1">
        <f t="array" ref="D1481:L1481">_xlfn.XLOOKUP(B1481,'Medical Examinations'!A$2:A$2336,'Medical Examinations'!B$2:J$2336)</f>
        <v>18.75</v>
      </c>
      <c r="E1481" s="12">
        <v>6.72</v>
      </c>
      <c r="F1481" s="12" t="str">
        <v>No</v>
      </c>
      <c r="G1481" s="12" t="str">
        <v>No</v>
      </c>
      <c r="H1481" s="12" t="str">
        <v>No</v>
      </c>
      <c r="I1481" s="12">
        <v>0</v>
      </c>
      <c r="J1481" s="12" t="str">
        <v>No</v>
      </c>
      <c r="K1481" s="12" t="str">
        <v>Obesity</v>
      </c>
      <c r="L1481" s="12" t="str">
        <v>Diabetes</v>
      </c>
      <c r="M1481" s="12" t="str" cm="1">
        <f t="array" ref="M1481:R1481">_xlfn.XLOOKUP(B1481,'Hospitalisation Details'!A$2:A$2344,'Hospitalisation Details'!E$2:J$2344)</f>
        <v>29-Jun-1968</v>
      </c>
      <c r="N1481" s="13">
        <v>7125.25</v>
      </c>
      <c r="O1481" s="12" t="str">
        <v>tier - 3</v>
      </c>
      <c r="P1481" s="12" t="str">
        <v>tier - 2</v>
      </c>
      <c r="Q1481" s="12" t="str">
        <v>R1013</v>
      </c>
      <c r="R1481" s="12">
        <v>54</v>
      </c>
      <c r="S1481" s="12" t="str" cm="1">
        <f t="array" ref="S1481">_xlfn.IFS(R1481&lt;18,"Below 18",R1481&lt;=29,"Young Adults",R1481&lt;=44,"Adults",R1481&lt;=59,"Middle-Aged Adults",R1481&lt;=65,"Older Adults",R1481&gt;65,"Above 65")</f>
        <v>Middle-Aged Adults</v>
      </c>
    </row>
    <row r="1482" spans="2:19" ht="15.5" hidden="1" x14ac:dyDescent="0.35">
      <c r="B1482" s="11" t="s">
        <v>890</v>
      </c>
      <c r="C1482" s="12" t="str">
        <f>VLOOKUP(B1482,'Customer Names'!A$2:D$2336,3,0)</f>
        <v xml:space="preserve">  Carine A</v>
      </c>
      <c r="D1482" s="12" cm="1">
        <f t="array" ref="D1482:L1482">_xlfn.XLOOKUP(B1482,'Medical Examinations'!A$2:A$2336,'Medical Examinations'!B$2:J$2336)</f>
        <v>26.48</v>
      </c>
      <c r="E1482" s="12">
        <v>4.2</v>
      </c>
      <c r="F1482" s="12" t="str">
        <v>No</v>
      </c>
      <c r="G1482" s="12" t="str">
        <v>No</v>
      </c>
      <c r="H1482" s="12" t="str">
        <v>No</v>
      </c>
      <c r="I1482" s="12">
        <v>1</v>
      </c>
      <c r="J1482" s="12" t="str">
        <v>No</v>
      </c>
      <c r="K1482" s="12" t="str">
        <v>Overweight</v>
      </c>
      <c r="L1482" s="12" t="str">
        <v>Normal</v>
      </c>
      <c r="M1482" s="12" t="str" cm="1">
        <f t="array" ref="M1482:R1482">_xlfn.XLOOKUP(B1482,'Hospitalisation Details'!A$2:A$2344,'Hospitalisation Details'!E$2:J$2344)</f>
        <v>11-Aug-1987</v>
      </c>
      <c r="N1482" s="13">
        <v>7106.81</v>
      </c>
      <c r="O1482" s="12" t="str">
        <v>tier - 2</v>
      </c>
      <c r="P1482" s="12" t="str">
        <v>tier - 1</v>
      </c>
      <c r="Q1482" s="12" t="str">
        <v>R1012</v>
      </c>
      <c r="R1482" s="12">
        <v>35</v>
      </c>
      <c r="S1482" s="12" t="str" cm="1">
        <f t="array" ref="S1482">_xlfn.IFS(R1482&lt;18,"Below 18",R1482&lt;=29,"Young Adults",R1482&lt;=44,"Adults",R1482&lt;=59,"Middle-Aged Adults",R1482&lt;=65,"Older Adults",R1482&gt;65,"Above 65")</f>
        <v>Adults</v>
      </c>
    </row>
    <row r="1483" spans="2:19" ht="15.5" hidden="1" x14ac:dyDescent="0.35">
      <c r="B1483" s="11" t="s">
        <v>889</v>
      </c>
      <c r="C1483" s="12" t="str">
        <f>VLOOKUP(B1483,'Customer Names'!A$2:D$2336,3,0)</f>
        <v xml:space="preserve">  Nathaniel</v>
      </c>
      <c r="D1483" s="12" cm="1">
        <f t="array" ref="D1483:L1483">_xlfn.XLOOKUP(B1483,'Medical Examinations'!A$2:A$2336,'Medical Examinations'!B$2:J$2336)</f>
        <v>34.83</v>
      </c>
      <c r="E1483" s="12">
        <v>5.79</v>
      </c>
      <c r="F1483" s="12" t="str">
        <v>No</v>
      </c>
      <c r="G1483" s="12" t="str">
        <v>No</v>
      </c>
      <c r="H1483" s="12" t="str">
        <v>No</v>
      </c>
      <c r="I1483" s="12">
        <v>1</v>
      </c>
      <c r="J1483" s="12" t="str">
        <v>No</v>
      </c>
      <c r="K1483" s="12" t="str">
        <v>Overweight</v>
      </c>
      <c r="L1483" s="12" t="str">
        <v>Pre-Diabetes</v>
      </c>
      <c r="M1483" s="12" t="str" cm="1">
        <f t="array" ref="M1483:R1483">_xlfn.XLOOKUP(B1483,'Hospitalisation Details'!A$2:A$2344,'Hospitalisation Details'!E$2:J$2344)</f>
        <v>18-Jun-1992</v>
      </c>
      <c r="N1483" s="13">
        <v>7096.98</v>
      </c>
      <c r="O1483" s="12" t="str">
        <v>tier - 2</v>
      </c>
      <c r="P1483" s="12" t="str">
        <v>tier - 2</v>
      </c>
      <c r="Q1483" s="12" t="str">
        <v>R1012</v>
      </c>
      <c r="R1483" s="12">
        <v>30</v>
      </c>
      <c r="S1483" s="12" t="str" cm="1">
        <f t="array" ref="S1483">_xlfn.IFS(R1483&lt;18,"Below 18",R1483&lt;=29,"Young Adults",R1483&lt;=44,"Adults",R1483&lt;=59,"Middle-Aged Adults",R1483&lt;=65,"Older Adults",R1483&gt;65,"Above 65")</f>
        <v>Adults</v>
      </c>
    </row>
    <row r="1484" spans="2:19" ht="15.5" hidden="1" x14ac:dyDescent="0.35">
      <c r="B1484" s="11" t="s">
        <v>888</v>
      </c>
      <c r="C1484" s="12" t="str">
        <f>VLOOKUP(B1484,'Customer Names'!A$2:D$2336,3,0)</f>
        <v xml:space="preserve">  Lindsay A</v>
      </c>
      <c r="D1484" s="12" cm="1">
        <f t="array" ref="D1484:L1484">_xlfn.XLOOKUP(B1484,'Medical Examinations'!A$2:A$2336,'Medical Examinations'!B$2:J$2336)</f>
        <v>25.46</v>
      </c>
      <c r="E1484" s="12">
        <v>4.29</v>
      </c>
      <c r="F1484" s="12" t="str">
        <v>No</v>
      </c>
      <c r="G1484" s="12" t="str">
        <v>No</v>
      </c>
      <c r="H1484" s="12" t="str">
        <v>No</v>
      </c>
      <c r="I1484" s="12">
        <v>0</v>
      </c>
      <c r="J1484" s="12" t="str">
        <v>No</v>
      </c>
      <c r="K1484" s="12" t="str">
        <v>Overweight</v>
      </c>
      <c r="L1484" s="12" t="str">
        <v>Normal</v>
      </c>
      <c r="M1484" s="12" t="str" cm="1">
        <f t="array" ref="M1484:R1484">_xlfn.XLOOKUP(B1484,'Hospitalisation Details'!A$2:A$2344,'Hospitalisation Details'!E$2:J$2344)</f>
        <v>6-Oct-1982</v>
      </c>
      <c r="N1484" s="13">
        <v>7077.19</v>
      </c>
      <c r="O1484" s="12" t="str">
        <v>tier - 2</v>
      </c>
      <c r="P1484" s="12" t="str">
        <v>tier - 3</v>
      </c>
      <c r="Q1484" s="12" t="str">
        <v>R1024</v>
      </c>
      <c r="R1484" s="12">
        <v>40</v>
      </c>
      <c r="S1484" s="12" t="str" cm="1">
        <f t="array" ref="S1484">_xlfn.IFS(R1484&lt;18,"Below 18",R1484&lt;=29,"Young Adults",R1484&lt;=44,"Adults",R1484&lt;=59,"Middle-Aged Adults",R1484&lt;=65,"Older Adults",R1484&gt;65,"Above 65")</f>
        <v>Adults</v>
      </c>
    </row>
    <row r="1485" spans="2:19" ht="15.5" hidden="1" x14ac:dyDescent="0.35">
      <c r="B1485" s="11" t="s">
        <v>887</v>
      </c>
      <c r="C1485" s="12" t="str">
        <f>VLOOKUP(B1485,'Customer Names'!A$2:D$2336,3,0)</f>
        <v xml:space="preserve">  Justin R</v>
      </c>
      <c r="D1485" s="12" cm="1">
        <f t="array" ref="D1485:L1485">_xlfn.XLOOKUP(B1485,'Medical Examinations'!A$2:A$2336,'Medical Examinations'!B$2:J$2336)</f>
        <v>23.31</v>
      </c>
      <c r="E1485" s="12">
        <v>8.27</v>
      </c>
      <c r="F1485" s="12" t="str">
        <v>No</v>
      </c>
      <c r="G1485" s="12" t="str">
        <v>No</v>
      </c>
      <c r="H1485" s="12" t="str">
        <v>No</v>
      </c>
      <c r="I1485" s="12">
        <v>0</v>
      </c>
      <c r="J1485" s="12" t="str">
        <v>No</v>
      </c>
      <c r="K1485" s="12" t="str">
        <v>Normal Weight</v>
      </c>
      <c r="L1485" s="12" t="str">
        <v>Diabetes</v>
      </c>
      <c r="M1485" s="12" t="str" cm="1">
        <f t="array" ref="M1485:R1485">_xlfn.XLOOKUP(B1485,'Hospitalisation Details'!A$2:A$2344,'Hospitalisation Details'!E$2:J$2344)</f>
        <v>24-Jun-1978</v>
      </c>
      <c r="N1485" s="13">
        <v>7054.41</v>
      </c>
      <c r="O1485" s="12" t="str">
        <v>tier - 2</v>
      </c>
      <c r="P1485" s="12" t="str">
        <v>tier - 2</v>
      </c>
      <c r="Q1485" s="12" t="str">
        <v>R1013</v>
      </c>
      <c r="R1485" s="12">
        <v>44</v>
      </c>
      <c r="S1485" s="12" t="str" cm="1">
        <f t="array" ref="S1485">_xlfn.IFS(R1485&lt;18,"Below 18",R1485&lt;=29,"Young Adults",R1485&lt;=44,"Adults",R1485&lt;=59,"Middle-Aged Adults",R1485&lt;=65,"Older Adults",R1485&gt;65,"Above 65")</f>
        <v>Adults</v>
      </c>
    </row>
    <row r="1486" spans="2:19" ht="15.5" hidden="1" x14ac:dyDescent="0.35">
      <c r="B1486" s="11" t="s">
        <v>886</v>
      </c>
      <c r="C1486" s="12" t="str">
        <f>VLOOKUP(B1486,'Customer Names'!A$2:D$2336,3,0)</f>
        <v xml:space="preserve">  Casey</v>
      </c>
      <c r="D1486" s="12" cm="1">
        <f t="array" ref="D1486:L1486">_xlfn.XLOOKUP(B1486,'Medical Examinations'!A$2:A$2336,'Medical Examinations'!B$2:J$2336)</f>
        <v>29</v>
      </c>
      <c r="E1486" s="12">
        <v>4.5599999999999996</v>
      </c>
      <c r="F1486" s="12" t="str">
        <v>No</v>
      </c>
      <c r="G1486" s="12" t="str">
        <v>No</v>
      </c>
      <c r="H1486" s="12" t="str">
        <v>No</v>
      </c>
      <c r="I1486" s="12">
        <v>0</v>
      </c>
      <c r="J1486" s="12" t="str">
        <v>No</v>
      </c>
      <c r="K1486" s="12" t="str">
        <v>Obesity</v>
      </c>
      <c r="L1486" s="12" t="str">
        <v>Normal</v>
      </c>
      <c r="M1486" s="12" t="str" cm="1">
        <f t="array" ref="M1486:R1486">_xlfn.XLOOKUP(B1486,'Hospitalisation Details'!A$2:A$2344,'Hospitalisation Details'!E$2:J$2344)</f>
        <v>28-Jun-1980</v>
      </c>
      <c r="N1486" s="13">
        <v>7050.64</v>
      </c>
      <c r="O1486" s="12" t="str">
        <v>tier - 2</v>
      </c>
      <c r="P1486" s="12" t="str">
        <v>tier - 3</v>
      </c>
      <c r="Q1486" s="12" t="str">
        <v>R1011</v>
      </c>
      <c r="R1486" s="12">
        <v>42</v>
      </c>
      <c r="S1486" s="12" t="str" cm="1">
        <f t="array" ref="S1486">_xlfn.IFS(R1486&lt;18,"Below 18",R1486&lt;=29,"Young Adults",R1486&lt;=44,"Adults",R1486&lt;=59,"Middle-Aged Adults",R1486&lt;=65,"Older Adults",R1486&gt;65,"Above 65")</f>
        <v>Adults</v>
      </c>
    </row>
    <row r="1487" spans="2:19" ht="15.5" hidden="1" x14ac:dyDescent="0.35">
      <c r="B1487" s="11" t="s">
        <v>885</v>
      </c>
      <c r="C1487" s="12" t="str">
        <f>VLOOKUP(B1487,'Customer Names'!A$2:D$2336,3,0)</f>
        <v xml:space="preserve">  Amanda L</v>
      </c>
      <c r="D1487" s="12" cm="1">
        <f t="array" ref="D1487:L1487">_xlfn.XLOOKUP(B1487,'Medical Examinations'!A$2:A$2336,'Medical Examinations'!B$2:J$2336)</f>
        <v>32.869999999999997</v>
      </c>
      <c r="E1487" s="12">
        <v>5.33</v>
      </c>
      <c r="F1487" s="12" t="str">
        <v>No</v>
      </c>
      <c r="G1487" s="12" t="str">
        <v>No</v>
      </c>
      <c r="H1487" s="12" t="str">
        <v>No</v>
      </c>
      <c r="I1487" s="12">
        <v>0</v>
      </c>
      <c r="J1487" s="12" t="str">
        <v>No</v>
      </c>
      <c r="K1487" s="12" t="str">
        <v>Obesity</v>
      </c>
      <c r="L1487" s="12" t="str">
        <v>Normal</v>
      </c>
      <c r="M1487" s="12" t="str" cm="1">
        <f t="array" ref="M1487:R1487">_xlfn.XLOOKUP(B1487,'Hospitalisation Details'!A$2:A$2344,'Hospitalisation Details'!E$2:J$2344)</f>
        <v>21-Jul-1980</v>
      </c>
      <c r="N1487" s="13">
        <v>7050.02</v>
      </c>
      <c r="O1487" s="12" t="str">
        <v>tier - 2</v>
      </c>
      <c r="P1487" s="12" t="str">
        <v>tier - 1</v>
      </c>
      <c r="Q1487" s="12" t="str">
        <v>R1024</v>
      </c>
      <c r="R1487" s="12">
        <v>42</v>
      </c>
      <c r="S1487" s="12" t="str" cm="1">
        <f t="array" ref="S1487">_xlfn.IFS(R1487&lt;18,"Below 18",R1487&lt;=29,"Young Adults",R1487&lt;=44,"Adults",R1487&lt;=59,"Middle-Aged Adults",R1487&lt;=65,"Older Adults",R1487&gt;65,"Above 65")</f>
        <v>Adults</v>
      </c>
    </row>
    <row r="1488" spans="2:19" ht="15.5" hidden="1" x14ac:dyDescent="0.35">
      <c r="B1488" s="11" t="s">
        <v>884</v>
      </c>
      <c r="C1488" s="12" t="str">
        <f>VLOOKUP(B1488,'Customer Names'!A$2:D$2336,3,0)</f>
        <v xml:space="preserve">  Ayako N</v>
      </c>
      <c r="D1488" s="12" cm="1">
        <f t="array" ref="D1488:L1488">_xlfn.XLOOKUP(B1488,'Medical Examinations'!A$2:A$2336,'Medical Examinations'!B$2:J$2336)</f>
        <v>26.18</v>
      </c>
      <c r="E1488" s="12">
        <v>5.63</v>
      </c>
      <c r="F1488" s="12" t="str">
        <v>No</v>
      </c>
      <c r="G1488" s="12" t="str">
        <v>No</v>
      </c>
      <c r="H1488" s="12" t="str">
        <v>No</v>
      </c>
      <c r="I1488" s="12">
        <v>0</v>
      </c>
      <c r="J1488" s="12" t="str">
        <v>No</v>
      </c>
      <c r="K1488" s="12" t="str">
        <v>Obesity</v>
      </c>
      <c r="L1488" s="12" t="str">
        <v>Normal</v>
      </c>
      <c r="M1488" s="12" t="str" cm="1">
        <f t="array" ref="M1488:R1488">_xlfn.XLOOKUP(B1488,'Hospitalisation Details'!A$2:A$2344,'Hospitalisation Details'!E$2:J$2344)</f>
        <v>22-Oct-1980</v>
      </c>
      <c r="N1488" s="13">
        <v>7046.72</v>
      </c>
      <c r="O1488" s="12" t="str">
        <v>tier - 2</v>
      </c>
      <c r="P1488" s="12" t="str">
        <v>tier - 3</v>
      </c>
      <c r="Q1488" s="12" t="str">
        <v>R1013</v>
      </c>
      <c r="R1488" s="12">
        <v>42</v>
      </c>
      <c r="S1488" s="12" t="str" cm="1">
        <f t="array" ref="S1488">_xlfn.IFS(R1488&lt;18,"Below 18",R1488&lt;=29,"Young Adults",R1488&lt;=44,"Adults",R1488&lt;=59,"Middle-Aged Adults",R1488&lt;=65,"Older Adults",R1488&gt;65,"Above 65")</f>
        <v>Adults</v>
      </c>
    </row>
    <row r="1489" spans="2:19" ht="15.5" hidden="1" x14ac:dyDescent="0.35">
      <c r="B1489" s="11" t="s">
        <v>883</v>
      </c>
      <c r="C1489" s="12" t="str">
        <f>VLOOKUP(B1489,'Customer Names'!A$2:D$2336,3,0)</f>
        <v xml:space="preserve">  Emilee</v>
      </c>
      <c r="D1489" s="12" cm="1">
        <f t="array" ref="D1489:L1489">_xlfn.XLOOKUP(B1489,'Medical Examinations'!A$2:A$2336,'Medical Examinations'!B$2:J$2336)</f>
        <v>25.3</v>
      </c>
      <c r="E1489" s="12">
        <v>5.12</v>
      </c>
      <c r="F1489" s="12" t="str">
        <v>No</v>
      </c>
      <c r="G1489" s="12" t="str">
        <v>No</v>
      </c>
      <c r="H1489" s="12" t="str">
        <v>No</v>
      </c>
      <c r="I1489" s="12">
        <v>0</v>
      </c>
      <c r="J1489" s="12" t="str">
        <v>No</v>
      </c>
      <c r="K1489" s="12" t="str">
        <v>Obesity</v>
      </c>
      <c r="L1489" s="12" t="str">
        <v>Normal</v>
      </c>
      <c r="M1489" s="12" t="str" cm="1">
        <f t="array" ref="M1489:R1489">_xlfn.XLOOKUP(B1489,'Hospitalisation Details'!A$2:A$2344,'Hospitalisation Details'!E$2:J$2344)</f>
        <v>26-Jul-1980</v>
      </c>
      <c r="N1489" s="13">
        <v>7045.5</v>
      </c>
      <c r="O1489" s="12" t="str">
        <v>tier - 2</v>
      </c>
      <c r="P1489" s="12" t="str">
        <v>tier - 1</v>
      </c>
      <c r="Q1489" s="12" t="str">
        <v>R1011</v>
      </c>
      <c r="R1489" s="12">
        <v>42</v>
      </c>
      <c r="S1489" s="12" t="str" cm="1">
        <f t="array" ref="S1489">_xlfn.IFS(R1489&lt;18,"Below 18",R1489&lt;=29,"Young Adults",R1489&lt;=44,"Adults",R1489&lt;=59,"Middle-Aged Adults",R1489&lt;=65,"Older Adults",R1489&gt;65,"Above 65")</f>
        <v>Adults</v>
      </c>
    </row>
    <row r="1490" spans="2:19" ht="15.5" hidden="1" x14ac:dyDescent="0.35">
      <c r="B1490" s="11" t="s">
        <v>882</v>
      </c>
      <c r="C1490" s="12" t="str">
        <f>VLOOKUP(B1490,'Customer Names'!A$2:D$2336,3,0)</f>
        <v xml:space="preserve">  Stephen M</v>
      </c>
      <c r="D1490" s="12" cm="1">
        <f t="array" ref="D1490:L1490">_xlfn.XLOOKUP(B1490,'Medical Examinations'!A$2:A$2336,'Medical Examinations'!B$2:J$2336)</f>
        <v>36.94</v>
      </c>
      <c r="E1490" s="12">
        <v>5.15</v>
      </c>
      <c r="F1490" s="12" t="str">
        <v>yes</v>
      </c>
      <c r="G1490" s="12" t="str">
        <v>No</v>
      </c>
      <c r="H1490" s="12" t="str">
        <v>No</v>
      </c>
      <c r="I1490" s="12">
        <v>1</v>
      </c>
      <c r="J1490" s="12" t="str">
        <v>No</v>
      </c>
      <c r="K1490" s="12" t="str">
        <v>Overweight</v>
      </c>
      <c r="L1490" s="12" t="str">
        <v>Normal</v>
      </c>
      <c r="M1490" s="12" t="str" cm="1">
        <f t="array" ref="M1490:R1490">_xlfn.XLOOKUP(B1490,'Hospitalisation Details'!A$2:A$2344,'Hospitalisation Details'!E$2:J$2344)</f>
        <v>29-Oct-1995</v>
      </c>
      <c r="N1490" s="13">
        <v>7042.11</v>
      </c>
      <c r="O1490" s="12" t="str">
        <v>tier - 2</v>
      </c>
      <c r="P1490" s="12" t="str">
        <v>tier - 3</v>
      </c>
      <c r="Q1490" s="12" t="str">
        <v>R1012</v>
      </c>
      <c r="R1490" s="12">
        <v>27</v>
      </c>
      <c r="S1490" s="12" t="str" cm="1">
        <f t="array" ref="S1490">_xlfn.IFS(R1490&lt;18,"Below 18",R1490&lt;=29,"Young Adults",R1490&lt;=44,"Adults",R1490&lt;=59,"Middle-Aged Adults",R1490&lt;=65,"Older Adults",R1490&gt;65,"Above 65")</f>
        <v>Young Adults</v>
      </c>
    </row>
    <row r="1491" spans="2:19" ht="15.5" hidden="1" x14ac:dyDescent="0.35">
      <c r="B1491" s="11" t="s">
        <v>881</v>
      </c>
      <c r="C1491" s="12" t="str">
        <f>VLOOKUP(B1491,'Customer Names'!A$2:D$2336,3,0)</f>
        <v xml:space="preserve">  Annemarie A</v>
      </c>
      <c r="D1491" s="12" cm="1">
        <f t="array" ref="D1491:L1491">_xlfn.XLOOKUP(B1491,'Medical Examinations'!A$2:A$2336,'Medical Examinations'!B$2:J$2336)</f>
        <v>22.86</v>
      </c>
      <c r="E1491" s="12">
        <v>7.5</v>
      </c>
      <c r="F1491" s="12" t="str">
        <v>No</v>
      </c>
      <c r="G1491" s="12" t="str">
        <v>No</v>
      </c>
      <c r="H1491" s="12" t="str">
        <v>No</v>
      </c>
      <c r="I1491" s="12">
        <v>0</v>
      </c>
      <c r="J1491" s="12" t="str">
        <v>No</v>
      </c>
      <c r="K1491" s="12" t="str">
        <v>Obesity</v>
      </c>
      <c r="L1491" s="12" t="str">
        <v>Diabetes</v>
      </c>
      <c r="M1491" s="12" t="str" cm="1">
        <f t="array" ref="M1491:R1491">_xlfn.XLOOKUP(B1491,'Hospitalisation Details'!A$2:A$2344,'Hospitalisation Details'!E$2:J$2344)</f>
        <v>2-Jun-1978</v>
      </c>
      <c r="N1491" s="13">
        <v>7033.08</v>
      </c>
      <c r="O1491" s="12" t="str">
        <v>tier - 2</v>
      </c>
      <c r="P1491" s="12" t="str">
        <v>tier - 2</v>
      </c>
      <c r="Q1491" s="12" t="str">
        <v>R1013</v>
      </c>
      <c r="R1491" s="12">
        <v>45</v>
      </c>
      <c r="S1491" s="12" t="str" cm="1">
        <f t="array" ref="S1491">_xlfn.IFS(R1491&lt;18,"Below 18",R1491&lt;=29,"Young Adults",R1491&lt;=44,"Adults",R1491&lt;=59,"Middle-Aged Adults",R1491&lt;=65,"Older Adults",R1491&gt;65,"Above 65")</f>
        <v>Middle-Aged Adults</v>
      </c>
    </row>
    <row r="1492" spans="2:19" ht="15.5" hidden="1" x14ac:dyDescent="0.35">
      <c r="B1492" s="11" t="s">
        <v>880</v>
      </c>
      <c r="C1492" s="12" t="str">
        <f>VLOOKUP(B1492,'Customer Names'!A$2:D$2336,3,0)</f>
        <v xml:space="preserve">  Ashley R</v>
      </c>
      <c r="D1492" s="12" cm="1">
        <f t="array" ref="D1492:L1492">_xlfn.XLOOKUP(B1492,'Medical Examinations'!A$2:A$2336,'Medical Examinations'!B$2:J$2336)</f>
        <v>18.760000000000002</v>
      </c>
      <c r="E1492" s="12">
        <v>4.88</v>
      </c>
      <c r="F1492" s="12" t="str">
        <v>yes</v>
      </c>
      <c r="G1492" s="12" t="str">
        <v>No</v>
      </c>
      <c r="H1492" s="12" t="str">
        <v>Yes</v>
      </c>
      <c r="I1492" s="12">
        <v>1</v>
      </c>
      <c r="J1492" s="12" t="str">
        <v>No</v>
      </c>
      <c r="K1492" s="12" t="str">
        <v>Obesity</v>
      </c>
      <c r="L1492" s="12" t="str">
        <v>Normal</v>
      </c>
      <c r="M1492" s="12" t="str" cm="1">
        <f t="array" ref="M1492:R1492">_xlfn.XLOOKUP(B1492,'Hospitalisation Details'!A$2:A$2344,'Hospitalisation Details'!E$2:J$2344)</f>
        <v>6-Jul-1969</v>
      </c>
      <c r="N1492" s="13">
        <v>7003.1</v>
      </c>
      <c r="O1492" s="12" t="str">
        <v>tier - 2</v>
      </c>
      <c r="P1492" s="12" t="str">
        <v>tier - 3</v>
      </c>
      <c r="Q1492" s="12" t="str">
        <v>R1013</v>
      </c>
      <c r="R1492" s="12">
        <v>53</v>
      </c>
      <c r="S1492" s="12" t="str" cm="1">
        <f t="array" ref="S1492">_xlfn.IFS(R1492&lt;18,"Below 18",R1492&lt;=29,"Young Adults",R1492&lt;=44,"Adults",R1492&lt;=59,"Middle-Aged Adults",R1492&lt;=65,"Older Adults",R1492&gt;65,"Above 65")</f>
        <v>Middle-Aged Adults</v>
      </c>
    </row>
    <row r="1493" spans="2:19" ht="15.5" hidden="1" x14ac:dyDescent="0.35">
      <c r="B1493" s="11" t="s">
        <v>879</v>
      </c>
      <c r="C1493" s="12" t="str">
        <f>VLOOKUP(B1493,'Customer Names'!A$2:D$2336,3,0)</f>
        <v xml:space="preserve">  Leslie A</v>
      </c>
      <c r="D1493" s="12" cm="1">
        <f t="array" ref="D1493:L1493">_xlfn.XLOOKUP(B1493,'Medical Examinations'!A$2:A$2336,'Medical Examinations'!B$2:J$2336)</f>
        <v>24.36</v>
      </c>
      <c r="E1493" s="12">
        <v>5.57</v>
      </c>
      <c r="F1493" s="12" t="str">
        <v>No</v>
      </c>
      <c r="G1493" s="12" t="str">
        <v>No</v>
      </c>
      <c r="H1493" s="12" t="str">
        <v>No</v>
      </c>
      <c r="I1493" s="12">
        <v>0</v>
      </c>
      <c r="J1493" s="12" t="str">
        <v>No</v>
      </c>
      <c r="K1493" s="12" t="str">
        <v>Normal Weight</v>
      </c>
      <c r="L1493" s="12" t="str">
        <v>Normal</v>
      </c>
      <c r="M1493" s="12" t="str" cm="1">
        <f t="array" ref="M1493:R1493">_xlfn.XLOOKUP(B1493,'Hospitalisation Details'!A$2:A$2344,'Hospitalisation Details'!E$2:J$2344)</f>
        <v>1-Sep-1982</v>
      </c>
      <c r="N1493" s="13">
        <v>6989.95</v>
      </c>
      <c r="O1493" s="12" t="str">
        <v>tier - 2</v>
      </c>
      <c r="P1493" s="12" t="str">
        <v>tier - 1</v>
      </c>
      <c r="Q1493" s="12" t="str">
        <v>R1013</v>
      </c>
      <c r="R1493" s="12">
        <v>40</v>
      </c>
      <c r="S1493" s="12" t="str" cm="1">
        <f t="array" ref="S1493">_xlfn.IFS(R1493&lt;18,"Below 18",R1493&lt;=29,"Young Adults",R1493&lt;=44,"Adults",R1493&lt;=59,"Middle-Aged Adults",R1493&lt;=65,"Older Adults",R1493&gt;65,"Above 65")</f>
        <v>Adults</v>
      </c>
    </row>
    <row r="1494" spans="2:19" ht="15.5" hidden="1" x14ac:dyDescent="0.35">
      <c r="B1494" s="11" t="s">
        <v>878</v>
      </c>
      <c r="C1494" s="12" t="str">
        <f>VLOOKUP(B1494,'Customer Names'!A$2:D$2336,3,0)</f>
        <v xml:space="preserve">  Mauricio J</v>
      </c>
      <c r="D1494" s="12" cm="1">
        <f t="array" ref="D1494:L1494">_xlfn.XLOOKUP(B1494,'Medical Examinations'!A$2:A$2336,'Medical Examinations'!B$2:J$2336)</f>
        <v>32.299999999999997</v>
      </c>
      <c r="E1494" s="12">
        <v>5.31</v>
      </c>
      <c r="F1494" s="12" t="str">
        <v>No</v>
      </c>
      <c r="G1494" s="12" t="str">
        <v>No</v>
      </c>
      <c r="H1494" s="12" t="str">
        <v>No</v>
      </c>
      <c r="I1494" s="12">
        <v>0</v>
      </c>
      <c r="J1494" s="12" t="str">
        <v>No</v>
      </c>
      <c r="K1494" s="12" t="str">
        <v>Underweight</v>
      </c>
      <c r="L1494" s="12" t="str">
        <v>Normal</v>
      </c>
      <c r="M1494" s="12" t="str" cm="1">
        <f t="array" ref="M1494:R1494">_xlfn.XLOOKUP(B1494,'Hospitalisation Details'!A$2:A$2344,'Hospitalisation Details'!E$2:J$2344)</f>
        <v>18-Oct-1982</v>
      </c>
      <c r="N1494" s="13">
        <v>6986.7</v>
      </c>
      <c r="O1494" s="12" t="str">
        <v>tier - 3</v>
      </c>
      <c r="P1494" s="12" t="str">
        <v>tier - 1</v>
      </c>
      <c r="Q1494" s="12" t="str">
        <v>R1012</v>
      </c>
      <c r="R1494" s="12">
        <v>40</v>
      </c>
      <c r="S1494" s="12" t="str" cm="1">
        <f t="array" ref="S1494">_xlfn.IFS(R1494&lt;18,"Below 18",R1494&lt;=29,"Young Adults",R1494&lt;=44,"Adults",R1494&lt;=59,"Middle-Aged Adults",R1494&lt;=65,"Older Adults",R1494&gt;65,"Above 65")</f>
        <v>Adults</v>
      </c>
    </row>
    <row r="1495" spans="2:19" ht="15.5" hidden="1" x14ac:dyDescent="0.35">
      <c r="B1495" s="11" t="s">
        <v>877</v>
      </c>
      <c r="C1495" s="12" t="str">
        <f>VLOOKUP(B1495,'Customer Names'!A$2:D$2336,3,0)</f>
        <v xml:space="preserve">  Kieran</v>
      </c>
      <c r="D1495" s="12" cm="1">
        <f t="array" ref="D1495:L1495">_xlfn.XLOOKUP(B1495,'Medical Examinations'!A$2:A$2336,'Medical Examinations'!B$2:J$2336)</f>
        <v>22.704999999999998</v>
      </c>
      <c r="E1495" s="12">
        <v>4.57</v>
      </c>
      <c r="F1495" s="12" t="str">
        <v>yes</v>
      </c>
      <c r="G1495" s="12" t="str">
        <v>No</v>
      </c>
      <c r="H1495" s="12" t="str">
        <v>No</v>
      </c>
      <c r="I1495" s="12">
        <v>0</v>
      </c>
      <c r="J1495" s="12" t="str">
        <v>No</v>
      </c>
      <c r="K1495" s="12" t="str">
        <v>Obesity</v>
      </c>
      <c r="L1495" s="12" t="str">
        <v>Normal</v>
      </c>
      <c r="M1495" s="12" t="str" cm="1">
        <f t="array" ref="M1495:R1495">_xlfn.XLOOKUP(B1495,'Hospitalisation Details'!A$2:A$2344,'Hospitalisation Details'!E$2:J$2344)</f>
        <v>10-Dec-1985</v>
      </c>
      <c r="N1495" s="13">
        <v>6985.51</v>
      </c>
      <c r="O1495" s="12" t="str">
        <v>tier - 2</v>
      </c>
      <c r="P1495" s="12" t="str">
        <v>tier - 2</v>
      </c>
      <c r="Q1495" s="12" t="str">
        <v>R1019</v>
      </c>
      <c r="R1495" s="12">
        <v>37</v>
      </c>
      <c r="S1495" s="12" t="str" cm="1">
        <f t="array" ref="S1495">_xlfn.IFS(R1495&lt;18,"Below 18",R1495&lt;=29,"Young Adults",R1495&lt;=44,"Adults",R1495&lt;=59,"Middle-Aged Adults",R1495&lt;=65,"Older Adults",R1495&gt;65,"Above 65")</f>
        <v>Adults</v>
      </c>
    </row>
    <row r="1496" spans="2:19" ht="15.5" hidden="1" x14ac:dyDescent="0.35">
      <c r="B1496" s="11" t="s">
        <v>876</v>
      </c>
      <c r="C1496" s="12" t="str">
        <f>VLOOKUP(B1496,'Customer Names'!A$2:D$2336,3,0)</f>
        <v xml:space="preserve">  Elizabeth A</v>
      </c>
      <c r="D1496" s="12" cm="1">
        <f t="array" ref="D1496:L1496">_xlfn.XLOOKUP(B1496,'Medical Examinations'!A$2:A$2336,'Medical Examinations'!B$2:J$2336)</f>
        <v>21.79</v>
      </c>
      <c r="E1496" s="12">
        <v>8.6999999999999993</v>
      </c>
      <c r="F1496" s="12" t="str">
        <v>yes</v>
      </c>
      <c r="G1496" s="12" t="str">
        <v>No</v>
      </c>
      <c r="H1496" s="12" t="str">
        <v>No</v>
      </c>
      <c r="I1496" s="12">
        <v>1</v>
      </c>
      <c r="J1496" s="12" t="str">
        <v>No</v>
      </c>
      <c r="K1496" s="12" t="str">
        <v>Underweight</v>
      </c>
      <c r="L1496" s="12" t="str">
        <v>Diabetes</v>
      </c>
      <c r="M1496" s="12" t="str" cm="1">
        <f t="array" ref="M1496:R1496">_xlfn.XLOOKUP(B1496,'Hospitalisation Details'!A$2:A$2344,'Hospitalisation Details'!E$2:J$2344)</f>
        <v>3-Jun-1975</v>
      </c>
      <c r="N1496" s="13">
        <v>6965.21</v>
      </c>
      <c r="O1496" s="12" t="str">
        <v>tier - 2</v>
      </c>
      <c r="P1496" s="12" t="str">
        <v>tier - 3</v>
      </c>
      <c r="Q1496" s="12" t="str">
        <v>R1013</v>
      </c>
      <c r="R1496" s="12">
        <v>48</v>
      </c>
      <c r="S1496" s="12" t="str" cm="1">
        <f t="array" ref="S1496">_xlfn.IFS(R1496&lt;18,"Below 18",R1496&lt;=29,"Young Adults",R1496&lt;=44,"Adults",R1496&lt;=59,"Middle-Aged Adults",R1496&lt;=65,"Older Adults",R1496&gt;65,"Above 65")</f>
        <v>Middle-Aged Adults</v>
      </c>
    </row>
    <row r="1497" spans="2:19" ht="15.5" hidden="1" x14ac:dyDescent="0.35">
      <c r="B1497" s="11" t="s">
        <v>875</v>
      </c>
      <c r="C1497" s="12" t="str">
        <f>VLOOKUP(B1497,'Customer Names'!A$2:D$2336,3,0)</f>
        <v xml:space="preserve">  Zeke M</v>
      </c>
      <c r="D1497" s="12" cm="1">
        <f t="array" ref="D1497:L1497">_xlfn.XLOOKUP(B1497,'Medical Examinations'!A$2:A$2336,'Medical Examinations'!B$2:J$2336)</f>
        <v>24.52</v>
      </c>
      <c r="E1497" s="12">
        <v>4.76</v>
      </c>
      <c r="F1497" s="12" t="str">
        <v>No</v>
      </c>
      <c r="G1497" s="12" t="str">
        <v>No</v>
      </c>
      <c r="H1497" s="12" t="str">
        <v>No</v>
      </c>
      <c r="I1497" s="12">
        <v>0</v>
      </c>
      <c r="J1497" s="12" t="str">
        <v>No</v>
      </c>
      <c r="K1497" s="12" t="str">
        <v>Normal Weight</v>
      </c>
      <c r="L1497" s="12" t="str">
        <v>Normal</v>
      </c>
      <c r="M1497" s="12" t="str" cm="1">
        <f t="array" ref="M1497:R1497">_xlfn.XLOOKUP(B1497,'Hospitalisation Details'!A$2:A$2344,'Hospitalisation Details'!E$2:J$2344)</f>
        <v>18-Aug-1980</v>
      </c>
      <c r="N1497" s="13">
        <v>6951.12</v>
      </c>
      <c r="O1497" s="12" t="str">
        <v>tier - 2</v>
      </c>
      <c r="P1497" s="12" t="str">
        <v>tier - 2</v>
      </c>
      <c r="Q1497" s="12" t="str">
        <v>R1013</v>
      </c>
      <c r="R1497" s="12">
        <v>42</v>
      </c>
      <c r="S1497" s="12" t="str" cm="1">
        <f t="array" ref="S1497">_xlfn.IFS(R1497&lt;18,"Below 18",R1497&lt;=29,"Young Adults",R1497&lt;=44,"Adults",R1497&lt;=59,"Middle-Aged Adults",R1497&lt;=65,"Older Adults",R1497&gt;65,"Above 65")</f>
        <v>Adults</v>
      </c>
    </row>
    <row r="1498" spans="2:19" ht="15.5" hidden="1" x14ac:dyDescent="0.35">
      <c r="B1498" s="11" t="s">
        <v>874</v>
      </c>
      <c r="C1498" s="12" t="str">
        <f>VLOOKUP(B1498,'Customer Names'!A$2:D$2336,3,0)</f>
        <v xml:space="preserve">  Chip</v>
      </c>
      <c r="D1498" s="12" cm="1">
        <f t="array" ref="D1498:L1498">_xlfn.XLOOKUP(B1498,'Medical Examinations'!A$2:A$2336,'Medical Examinations'!B$2:J$2336)</f>
        <v>39.520000000000003</v>
      </c>
      <c r="E1498" s="12">
        <v>11.81</v>
      </c>
      <c r="F1498" s="12" t="str">
        <v>No</v>
      </c>
      <c r="G1498" s="12" t="str">
        <v>No</v>
      </c>
      <c r="H1498" s="12" t="str">
        <v>No</v>
      </c>
      <c r="I1498" s="12">
        <v>0</v>
      </c>
      <c r="J1498" s="12" t="str">
        <v>No</v>
      </c>
      <c r="K1498" s="12" t="str">
        <v>Normal Weight</v>
      </c>
      <c r="L1498" s="12" t="str">
        <v>Diabetes</v>
      </c>
      <c r="M1498" s="12" t="str" cm="1">
        <f t="array" ref="M1498:R1498">_xlfn.XLOOKUP(B1498,'Hospitalisation Details'!A$2:A$2344,'Hospitalisation Details'!E$2:J$2344)</f>
        <v>15-Dec-1978</v>
      </c>
      <c r="N1498" s="13">
        <v>6948.7</v>
      </c>
      <c r="O1498" s="12" t="str">
        <v>tier - 1</v>
      </c>
      <c r="P1498" s="12" t="str">
        <v>tier - 2</v>
      </c>
      <c r="Q1498" s="12" t="str">
        <v>R1012</v>
      </c>
      <c r="R1498" s="12">
        <v>44</v>
      </c>
      <c r="S1498" s="12" t="str" cm="1">
        <f t="array" ref="S1498">_xlfn.IFS(R1498&lt;18,"Below 18",R1498&lt;=29,"Young Adults",R1498&lt;=44,"Adults",R1498&lt;=59,"Middle-Aged Adults",R1498&lt;=65,"Older Adults",R1498&gt;65,"Above 65")</f>
        <v>Adults</v>
      </c>
    </row>
    <row r="1499" spans="2:19" ht="15.5" hidden="1" x14ac:dyDescent="0.35">
      <c r="B1499" s="11" t="s">
        <v>873</v>
      </c>
      <c r="C1499" s="12" t="str">
        <f>VLOOKUP(B1499,'Customer Names'!A$2:D$2336,3,0)</f>
        <v xml:space="preserve">  Miguel Angel Sr</v>
      </c>
      <c r="D1499" s="12" cm="1">
        <f t="array" ref="D1499:L1499">_xlfn.XLOOKUP(B1499,'Medical Examinations'!A$2:A$2336,'Medical Examinations'!B$2:J$2336)</f>
        <v>24.49</v>
      </c>
      <c r="E1499" s="12">
        <v>4.67</v>
      </c>
      <c r="F1499" s="12" t="str">
        <v>No</v>
      </c>
      <c r="G1499" s="12" t="str">
        <v>No</v>
      </c>
      <c r="H1499" s="12" t="str">
        <v>No</v>
      </c>
      <c r="I1499" s="12">
        <v>0</v>
      </c>
      <c r="J1499" s="12" t="str">
        <v>No</v>
      </c>
      <c r="K1499" s="12" t="str">
        <v>Overweight</v>
      </c>
      <c r="L1499" s="12" t="str">
        <v>Normal</v>
      </c>
      <c r="M1499" s="12" t="str" cm="1">
        <f t="array" ref="M1499:R1499">_xlfn.XLOOKUP(B1499,'Hospitalisation Details'!A$2:A$2344,'Hospitalisation Details'!E$2:J$2344)</f>
        <v>5-Oct-1980</v>
      </c>
      <c r="N1499" s="13">
        <v>6940.94</v>
      </c>
      <c r="O1499" s="12" t="str">
        <v>tier - 2</v>
      </c>
      <c r="P1499" s="12" t="str">
        <v>tier - 3</v>
      </c>
      <c r="Q1499" s="12" t="str">
        <v>R1013</v>
      </c>
      <c r="R1499" s="12">
        <v>42</v>
      </c>
      <c r="S1499" s="12" t="str" cm="1">
        <f t="array" ref="S1499">_xlfn.IFS(R1499&lt;18,"Below 18",R1499&lt;=29,"Young Adults",R1499&lt;=44,"Adults",R1499&lt;=59,"Middle-Aged Adults",R1499&lt;=65,"Older Adults",R1499&gt;65,"Above 65")</f>
        <v>Adults</v>
      </c>
    </row>
    <row r="1500" spans="2:19" ht="15.5" hidden="1" x14ac:dyDescent="0.35">
      <c r="B1500" s="11" t="s">
        <v>872</v>
      </c>
      <c r="C1500" s="12" t="str">
        <f>VLOOKUP(B1500,'Customer Names'!A$2:D$2336,3,0)</f>
        <v xml:space="preserve">  Brian</v>
      </c>
      <c r="D1500" s="12" cm="1">
        <f t="array" ref="D1500:L1500">_xlfn.XLOOKUP(B1500,'Medical Examinations'!A$2:A$2336,'Medical Examinations'!B$2:J$2336)</f>
        <v>26.315000000000001</v>
      </c>
      <c r="E1500" s="12">
        <v>6.02</v>
      </c>
      <c r="F1500" s="12" t="str">
        <v>No</v>
      </c>
      <c r="G1500" s="12" t="str">
        <v>No</v>
      </c>
      <c r="H1500" s="12" t="str">
        <v>No</v>
      </c>
      <c r="I1500" s="12">
        <v>0</v>
      </c>
      <c r="J1500" s="12" t="str">
        <v>No</v>
      </c>
      <c r="K1500" s="12" t="str">
        <v>Obesity</v>
      </c>
      <c r="L1500" s="12" t="str">
        <v>Pre-Diabetes</v>
      </c>
      <c r="M1500" s="12" t="str" cm="1">
        <f t="array" ref="M1500:R1500">_xlfn.XLOOKUP(B1500,'Hospitalisation Details'!A$2:A$2344,'Hospitalisation Details'!E$2:J$2344)</f>
        <v>30-Aug-1980</v>
      </c>
      <c r="N1500" s="13">
        <v>6940.91</v>
      </c>
      <c r="O1500" s="12" t="str">
        <v>tier - 2</v>
      </c>
      <c r="P1500" s="12" t="str">
        <v>tier - 2</v>
      </c>
      <c r="Q1500" s="12" t="str">
        <v>R1012</v>
      </c>
      <c r="R1500" s="12">
        <v>42</v>
      </c>
      <c r="S1500" s="12" t="str" cm="1">
        <f t="array" ref="S1500">_xlfn.IFS(R1500&lt;18,"Below 18",R1500&lt;=29,"Young Adults",R1500&lt;=44,"Adults",R1500&lt;=59,"Middle-Aged Adults",R1500&lt;=65,"Older Adults",R1500&gt;65,"Above 65")</f>
        <v>Adults</v>
      </c>
    </row>
    <row r="1501" spans="2:19" ht="15.5" hidden="1" x14ac:dyDescent="0.35">
      <c r="B1501" s="11" t="s">
        <v>871</v>
      </c>
      <c r="C1501" s="12" t="str">
        <f>VLOOKUP(B1501,'Customer Names'!A$2:D$2336,3,0)</f>
        <v xml:space="preserve">  Meghan</v>
      </c>
      <c r="D1501" s="12" cm="1">
        <f t="array" ref="D1501:L1501">_xlfn.XLOOKUP(B1501,'Medical Examinations'!A$2:A$2336,'Medical Examinations'!B$2:J$2336)</f>
        <v>22.58</v>
      </c>
      <c r="E1501" s="12">
        <v>7.46</v>
      </c>
      <c r="F1501" s="12" t="str">
        <v>No</v>
      </c>
      <c r="G1501" s="12" t="str">
        <v>No</v>
      </c>
      <c r="H1501" s="12" t="str">
        <v>No</v>
      </c>
      <c r="I1501" s="12">
        <v>0</v>
      </c>
      <c r="J1501" s="12" t="str">
        <v>No</v>
      </c>
      <c r="K1501" s="12" t="str">
        <v>Normal Weight</v>
      </c>
      <c r="L1501" s="12" t="str">
        <v>Diabetes</v>
      </c>
      <c r="M1501" s="12" t="str" cm="1">
        <f t="array" ref="M1501:R1501">_xlfn.XLOOKUP(B1501,'Hospitalisation Details'!A$2:A$2344,'Hospitalisation Details'!E$2:J$2344)</f>
        <v>29-Nov-1978</v>
      </c>
      <c r="N1501" s="13">
        <v>6938.11</v>
      </c>
      <c r="O1501" s="12" t="str">
        <v>tier - 2</v>
      </c>
      <c r="P1501" s="12" t="str">
        <v>tier - 2</v>
      </c>
      <c r="Q1501" s="12" t="str">
        <v>R1013</v>
      </c>
      <c r="R1501" s="12">
        <v>44</v>
      </c>
      <c r="S1501" s="12" t="str" cm="1">
        <f t="array" ref="S1501">_xlfn.IFS(R1501&lt;18,"Below 18",R1501&lt;=29,"Young Adults",R1501&lt;=44,"Adults",R1501&lt;=59,"Middle-Aged Adults",R1501&lt;=65,"Older Adults",R1501&gt;65,"Above 65")</f>
        <v>Adults</v>
      </c>
    </row>
    <row r="1502" spans="2:19" ht="15.5" hidden="1" x14ac:dyDescent="0.35">
      <c r="B1502" s="11" t="s">
        <v>870</v>
      </c>
      <c r="C1502" s="12" t="str">
        <f>VLOOKUP(B1502,'Customer Names'!A$2:D$2336,3,0)</f>
        <v xml:space="preserve">  Meredith L</v>
      </c>
      <c r="D1502" s="12" cm="1">
        <f t="array" ref="D1502:L1502">_xlfn.XLOOKUP(B1502,'Medical Examinations'!A$2:A$2336,'Medical Examinations'!B$2:J$2336)</f>
        <v>19.475000000000001</v>
      </c>
      <c r="E1502" s="12">
        <v>4.74</v>
      </c>
      <c r="F1502" s="12" t="str">
        <v>No</v>
      </c>
      <c r="G1502" s="12" t="str">
        <v>No</v>
      </c>
      <c r="H1502" s="12" t="str">
        <v>No</v>
      </c>
      <c r="I1502" s="12">
        <v>1</v>
      </c>
      <c r="J1502" s="12" t="str">
        <v>No</v>
      </c>
      <c r="K1502" s="12" t="str">
        <v>Obesity</v>
      </c>
      <c r="L1502" s="12" t="str">
        <v>Normal</v>
      </c>
      <c r="M1502" s="12" t="str" cm="1">
        <f t="array" ref="M1502:R1502">_xlfn.XLOOKUP(B1502,'Hospitalisation Details'!A$2:A$2344,'Hospitalisation Details'!E$2:J$2344)</f>
        <v>5-Sep-1984</v>
      </c>
      <c r="N1502" s="13">
        <v>6933.24</v>
      </c>
      <c r="O1502" s="12" t="str">
        <v>tier - 2</v>
      </c>
      <c r="P1502" s="12" t="str">
        <v>tier - 3</v>
      </c>
      <c r="Q1502" s="12" t="str">
        <v>R1012</v>
      </c>
      <c r="R1502" s="12">
        <v>38</v>
      </c>
      <c r="S1502" s="12" t="str" cm="1">
        <f t="array" ref="S1502">_xlfn.IFS(R1502&lt;18,"Below 18",R1502&lt;=29,"Young Adults",R1502&lt;=44,"Adults",R1502&lt;=59,"Middle-Aged Adults",R1502&lt;=65,"Older Adults",R1502&gt;65,"Above 65")</f>
        <v>Adults</v>
      </c>
    </row>
    <row r="1503" spans="2:19" ht="15.5" hidden="1" x14ac:dyDescent="0.35">
      <c r="B1503" s="11" t="s">
        <v>869</v>
      </c>
      <c r="C1503" s="12" t="str">
        <f>VLOOKUP(B1503,'Customer Names'!A$2:D$2336,3,0)</f>
        <v xml:space="preserve">  Millicent M</v>
      </c>
      <c r="D1503" s="12" cm="1">
        <f t="array" ref="D1503:L1503">_xlfn.XLOOKUP(B1503,'Medical Examinations'!A$2:A$2336,'Medical Examinations'!B$2:J$2336)</f>
        <v>26.33</v>
      </c>
      <c r="E1503" s="12">
        <v>4.79</v>
      </c>
      <c r="F1503" s="12" t="str">
        <v>No</v>
      </c>
      <c r="G1503" s="12" t="str">
        <v>No</v>
      </c>
      <c r="H1503" s="12" t="str">
        <v>No</v>
      </c>
      <c r="I1503" s="12">
        <v>0</v>
      </c>
      <c r="J1503" s="12" t="str">
        <v>No</v>
      </c>
      <c r="K1503" s="12" t="str">
        <v>Normal Weight</v>
      </c>
      <c r="L1503" s="12" t="str">
        <v>Normal</v>
      </c>
      <c r="M1503" s="12" t="str" cm="1">
        <f t="array" ref="M1503:R1503">_xlfn.XLOOKUP(B1503,'Hospitalisation Details'!A$2:A$2344,'Hospitalisation Details'!E$2:J$2344)</f>
        <v>21-Dec-1989</v>
      </c>
      <c r="N1503" s="13">
        <v>6895.19</v>
      </c>
      <c r="O1503" s="12" t="str">
        <v>tier - 2</v>
      </c>
      <c r="P1503" s="12" t="str">
        <v>tier - 3</v>
      </c>
      <c r="Q1503" s="12" t="str">
        <v>R1024</v>
      </c>
      <c r="R1503" s="12">
        <v>33</v>
      </c>
      <c r="S1503" s="12" t="str" cm="1">
        <f t="array" ref="S1503">_xlfn.IFS(R1503&lt;18,"Below 18",R1503&lt;=29,"Young Adults",R1503&lt;=44,"Adults",R1503&lt;=59,"Middle-Aged Adults",R1503&lt;=65,"Older Adults",R1503&gt;65,"Above 65")</f>
        <v>Adults</v>
      </c>
    </row>
    <row r="1504" spans="2:19" ht="15.5" hidden="1" x14ac:dyDescent="0.35">
      <c r="B1504" s="11" t="s">
        <v>868</v>
      </c>
      <c r="C1504" s="12" t="str">
        <f>VLOOKUP(B1504,'Customer Names'!A$2:D$2336,3,0)</f>
        <v xml:space="preserve">  Kathleen</v>
      </c>
      <c r="D1504" s="12" cm="1">
        <f t="array" ref="D1504:L1504">_xlfn.XLOOKUP(B1504,'Medical Examinations'!A$2:A$2336,'Medical Examinations'!B$2:J$2336)</f>
        <v>17.29</v>
      </c>
      <c r="E1504" s="12">
        <v>5.35</v>
      </c>
      <c r="F1504" s="12" t="str">
        <v>yes</v>
      </c>
      <c r="G1504" s="12" t="str">
        <v>No</v>
      </c>
      <c r="H1504" s="12" t="str">
        <v>No</v>
      </c>
      <c r="I1504" s="12">
        <v>0</v>
      </c>
      <c r="J1504" s="12" t="str">
        <v>No</v>
      </c>
      <c r="K1504" s="12" t="str">
        <v>Normal Weight</v>
      </c>
      <c r="L1504" s="12" t="str">
        <v>Normal</v>
      </c>
      <c r="M1504" s="12" t="str" cm="1">
        <f t="array" ref="M1504:R1504">_xlfn.XLOOKUP(B1504,'Hospitalisation Details'!A$2:A$2344,'Hospitalisation Details'!E$2:J$2344)</f>
        <v>10-Sep-1985</v>
      </c>
      <c r="N1504" s="13">
        <v>6877.98</v>
      </c>
      <c r="O1504" s="12" t="str">
        <v>tier - 2</v>
      </c>
      <c r="P1504" s="12" t="str">
        <v>tier - 1</v>
      </c>
      <c r="Q1504" s="12" t="str">
        <v>R1024</v>
      </c>
      <c r="R1504" s="12">
        <v>37</v>
      </c>
      <c r="S1504" s="12" t="str" cm="1">
        <f t="array" ref="S1504">_xlfn.IFS(R1504&lt;18,"Below 18",R1504&lt;=29,"Young Adults",R1504&lt;=44,"Adults",R1504&lt;=59,"Middle-Aged Adults",R1504&lt;=65,"Older Adults",R1504&gt;65,"Above 65")</f>
        <v>Adults</v>
      </c>
    </row>
    <row r="1505" spans="2:19" ht="15.5" hidden="1" x14ac:dyDescent="0.35">
      <c r="B1505" s="11" t="s">
        <v>867</v>
      </c>
      <c r="C1505" s="12" t="str">
        <f>VLOOKUP(B1505,'Customer Names'!A$2:D$2336,3,0)</f>
        <v xml:space="preserve">  Kimberly K</v>
      </c>
      <c r="D1505" s="12" cm="1">
        <f t="array" ref="D1505:L1505">_xlfn.XLOOKUP(B1505,'Medical Examinations'!A$2:A$2336,'Medical Examinations'!B$2:J$2336)</f>
        <v>42.88</v>
      </c>
      <c r="E1505" s="12">
        <v>4.87</v>
      </c>
      <c r="F1505" s="12" t="str">
        <v>No</v>
      </c>
      <c r="G1505" s="12" t="str">
        <v>yes</v>
      </c>
      <c r="H1505" s="12" t="str">
        <v>No</v>
      </c>
      <c r="I1505" s="12">
        <v>1</v>
      </c>
      <c r="J1505" s="12" t="str">
        <v>No</v>
      </c>
      <c r="K1505" s="12" t="str">
        <v>Obesity</v>
      </c>
      <c r="L1505" s="12" t="str">
        <v>Normal</v>
      </c>
      <c r="M1505" s="12" t="str" cm="1">
        <f t="array" ref="M1505:R1505">_xlfn.XLOOKUP(B1505,'Hospitalisation Details'!A$2:A$2344,'Hospitalisation Details'!E$2:J$2344)</f>
        <v>24-Dec-2004</v>
      </c>
      <c r="N1505" s="13">
        <v>6876.53</v>
      </c>
      <c r="O1505" s="12" t="str">
        <v>tier - 2</v>
      </c>
      <c r="P1505" s="12" t="str">
        <v>tier - 1</v>
      </c>
      <c r="Q1505" s="12" t="str">
        <v>R1012</v>
      </c>
      <c r="R1505" s="12">
        <v>18</v>
      </c>
      <c r="S1505" s="12" t="str" cm="1">
        <f t="array" ref="S1505">_xlfn.IFS(R1505&lt;18,"Below 18",R1505&lt;=29,"Young Adults",R1505&lt;=44,"Adults",R1505&lt;=59,"Middle-Aged Adults",R1505&lt;=65,"Older Adults",R1505&gt;65,"Above 65")</f>
        <v>Young Adults</v>
      </c>
    </row>
    <row r="1506" spans="2:19" ht="15.5" hidden="1" x14ac:dyDescent="0.35">
      <c r="B1506" s="11" t="s">
        <v>866</v>
      </c>
      <c r="C1506" s="12" t="str">
        <f>VLOOKUP(B1506,'Customer Names'!A$2:D$2336,3,0)</f>
        <v xml:space="preserve">  Justin C</v>
      </c>
      <c r="D1506" s="12" cm="1">
        <f t="array" ref="D1506:L1506">_xlfn.XLOOKUP(B1506,'Medical Examinations'!A$2:A$2336,'Medical Examinations'!B$2:J$2336)</f>
        <v>32.200000000000003</v>
      </c>
      <c r="E1506" s="12">
        <v>10.09</v>
      </c>
      <c r="F1506" s="12" t="str">
        <v>yes</v>
      </c>
      <c r="G1506" s="12" t="str">
        <v>No</v>
      </c>
      <c r="H1506" s="12" t="str">
        <v>No</v>
      </c>
      <c r="I1506" s="12">
        <v>0</v>
      </c>
      <c r="J1506" s="12" t="str">
        <v>No</v>
      </c>
      <c r="K1506" s="12" t="str">
        <v>Underweight</v>
      </c>
      <c r="L1506" s="12" t="str">
        <v>Diabetes</v>
      </c>
      <c r="M1506" s="12" t="str" cm="1">
        <f t="array" ref="M1506:R1506">_xlfn.XLOOKUP(B1506,'Hospitalisation Details'!A$2:A$2344,'Hospitalisation Details'!E$2:J$2344)</f>
        <v>23-Jun-1981</v>
      </c>
      <c r="N1506" s="13">
        <v>6875.96</v>
      </c>
      <c r="O1506" s="12" t="str">
        <v>tier - 2</v>
      </c>
      <c r="P1506" s="12" t="str">
        <v>tier - 2</v>
      </c>
      <c r="Q1506" s="12" t="str">
        <v>R1011</v>
      </c>
      <c r="R1506" s="12">
        <v>41</v>
      </c>
      <c r="S1506" s="12" t="str" cm="1">
        <f t="array" ref="S1506">_xlfn.IFS(R1506&lt;18,"Below 18",R1506&lt;=29,"Young Adults",R1506&lt;=44,"Adults",R1506&lt;=59,"Middle-Aged Adults",R1506&lt;=65,"Older Adults",R1506&gt;65,"Above 65")</f>
        <v>Adults</v>
      </c>
    </row>
    <row r="1507" spans="2:19" ht="15.5" hidden="1" x14ac:dyDescent="0.35">
      <c r="B1507" s="11" t="s">
        <v>865</v>
      </c>
      <c r="C1507" s="12" t="str">
        <f>VLOOKUP(B1507,'Customer Names'!A$2:D$2336,3,0)</f>
        <v xml:space="preserve">  Tristan P</v>
      </c>
      <c r="D1507" s="12" cm="1">
        <f t="array" ref="D1507:L1507">_xlfn.XLOOKUP(B1507,'Medical Examinations'!A$2:A$2336,'Medical Examinations'!B$2:J$2336)</f>
        <v>18.75</v>
      </c>
      <c r="E1507" s="12">
        <v>5.47</v>
      </c>
      <c r="F1507" s="12" t="str">
        <v>yes</v>
      </c>
      <c r="G1507" s="12" t="str">
        <v>No</v>
      </c>
      <c r="H1507" s="12" t="str">
        <v>Yes</v>
      </c>
      <c r="I1507" s="12">
        <v>1</v>
      </c>
      <c r="J1507" s="12" t="str">
        <v>No</v>
      </c>
      <c r="K1507" s="12" t="str">
        <v>Obesity</v>
      </c>
      <c r="L1507" s="12" t="str">
        <v>Normal</v>
      </c>
      <c r="M1507" s="12" t="str" cm="1">
        <f t="array" ref="M1507:R1507">_xlfn.XLOOKUP(B1507,'Hospitalisation Details'!A$2:A$2344,'Hospitalisation Details'!E$2:J$2344)</f>
        <v>23-Oct-1969</v>
      </c>
      <c r="N1507" s="13">
        <v>6868.39</v>
      </c>
      <c r="O1507" s="12" t="str">
        <v>tier - 2</v>
      </c>
      <c r="P1507" s="12" t="str">
        <v>tier - 2</v>
      </c>
      <c r="Q1507" s="12" t="str">
        <v>R1013</v>
      </c>
      <c r="R1507" s="12">
        <v>53</v>
      </c>
      <c r="S1507" s="12" t="str" cm="1">
        <f t="array" ref="S1507">_xlfn.IFS(R1507&lt;18,"Below 18",R1507&lt;=29,"Young Adults",R1507&lt;=44,"Adults",R1507&lt;=59,"Middle-Aged Adults",R1507&lt;=65,"Older Adults",R1507&gt;65,"Above 65")</f>
        <v>Middle-Aged Adults</v>
      </c>
    </row>
    <row r="1508" spans="2:19" ht="15.5" hidden="1" x14ac:dyDescent="0.35">
      <c r="B1508" s="11" t="s">
        <v>864</v>
      </c>
      <c r="C1508" s="12" t="str">
        <f>VLOOKUP(B1508,'Customer Names'!A$2:D$2336,3,0)</f>
        <v xml:space="preserve">  Traci A</v>
      </c>
      <c r="D1508" s="12" cm="1">
        <f t="array" ref="D1508:L1508">_xlfn.XLOOKUP(B1508,'Medical Examinations'!A$2:A$2336,'Medical Examinations'!B$2:J$2336)</f>
        <v>22.36</v>
      </c>
      <c r="E1508" s="12">
        <v>8.6</v>
      </c>
      <c r="F1508" s="12" t="str">
        <v>No</v>
      </c>
      <c r="G1508" s="12" t="str">
        <v>No</v>
      </c>
      <c r="H1508" s="12" t="str">
        <v>No</v>
      </c>
      <c r="I1508" s="12">
        <v>0</v>
      </c>
      <c r="J1508" s="12" t="str">
        <v>No</v>
      </c>
      <c r="K1508" s="12" t="str">
        <v>Normal Weight</v>
      </c>
      <c r="L1508" s="12" t="str">
        <v>Diabetes</v>
      </c>
      <c r="M1508" s="12" t="str" cm="1">
        <f t="array" ref="M1508:R1508">_xlfn.XLOOKUP(B1508,'Hospitalisation Details'!A$2:A$2344,'Hospitalisation Details'!E$2:J$2344)</f>
        <v>5-Aug-1978</v>
      </c>
      <c r="N1508" s="13">
        <v>6863.49</v>
      </c>
      <c r="O1508" s="12" t="str">
        <v>tier - 2</v>
      </c>
      <c r="P1508" s="12" t="str">
        <v>tier - 1</v>
      </c>
      <c r="Q1508" s="12" t="str">
        <v>R1013</v>
      </c>
      <c r="R1508" s="12">
        <v>44</v>
      </c>
      <c r="S1508" s="12" t="str" cm="1">
        <f t="array" ref="S1508">_xlfn.IFS(R1508&lt;18,"Below 18",R1508&lt;=29,"Young Adults",R1508&lt;=44,"Adults",R1508&lt;=59,"Middle-Aged Adults",R1508&lt;=65,"Older Adults",R1508&gt;65,"Above 65")</f>
        <v>Adults</v>
      </c>
    </row>
    <row r="1509" spans="2:19" ht="15.5" hidden="1" x14ac:dyDescent="0.35">
      <c r="B1509" s="11" t="s">
        <v>863</v>
      </c>
      <c r="C1509" s="12" t="str">
        <f>VLOOKUP(B1509,'Customer Names'!A$2:D$2336,3,0)</f>
        <v xml:space="preserve">  Justin P</v>
      </c>
      <c r="D1509" s="12" cm="1">
        <f t="array" ref="D1509:L1509">_xlfn.XLOOKUP(B1509,'Medical Examinations'!A$2:A$2336,'Medical Examinations'!B$2:J$2336)</f>
        <v>23.94</v>
      </c>
      <c r="E1509" s="12">
        <v>10.74</v>
      </c>
      <c r="F1509" s="12" t="str">
        <v>yes</v>
      </c>
      <c r="G1509" s="12" t="str">
        <v>No</v>
      </c>
      <c r="H1509" s="12" t="str">
        <v>No</v>
      </c>
      <c r="I1509" s="12">
        <v>0</v>
      </c>
      <c r="J1509" s="12" t="str">
        <v>No</v>
      </c>
      <c r="K1509" s="12" t="str">
        <v>Underweight</v>
      </c>
      <c r="L1509" s="12" t="str">
        <v>Diabetes</v>
      </c>
      <c r="M1509" s="12" t="str" cm="1">
        <f t="array" ref="M1509:R1509">_xlfn.XLOOKUP(B1509,'Hospitalisation Details'!A$2:A$2344,'Hospitalisation Details'!E$2:J$2344)</f>
        <v>19-Jun-1981</v>
      </c>
      <c r="N1509" s="13">
        <v>6858.48</v>
      </c>
      <c r="O1509" s="12" t="str">
        <v>tier - 2</v>
      </c>
      <c r="P1509" s="12" t="str">
        <v>tier - 2</v>
      </c>
      <c r="Q1509" s="12" t="str">
        <v>R1019</v>
      </c>
      <c r="R1509" s="12">
        <v>41</v>
      </c>
      <c r="S1509" s="12" t="str" cm="1">
        <f t="array" ref="S1509">_xlfn.IFS(R1509&lt;18,"Below 18",R1509&lt;=29,"Young Adults",R1509&lt;=44,"Adults",R1509&lt;=59,"Middle-Aged Adults",R1509&lt;=65,"Older Adults",R1509&gt;65,"Above 65")</f>
        <v>Adults</v>
      </c>
    </row>
    <row r="1510" spans="2:19" ht="15.5" hidden="1" x14ac:dyDescent="0.35">
      <c r="B1510" s="11" t="s">
        <v>862</v>
      </c>
      <c r="C1510" s="12" t="str">
        <f>VLOOKUP(B1510,'Customer Names'!A$2:D$2336,3,0)</f>
        <v xml:space="preserve">  Logan M</v>
      </c>
      <c r="D1510" s="12" cm="1">
        <f t="array" ref="D1510:L1510">_xlfn.XLOOKUP(B1510,'Medical Examinations'!A$2:A$2336,'Medical Examinations'!B$2:J$2336)</f>
        <v>30.1</v>
      </c>
      <c r="E1510" s="12">
        <v>4.3899999999999997</v>
      </c>
      <c r="F1510" s="12" t="str">
        <v>No</v>
      </c>
      <c r="G1510" s="12" t="str">
        <v>No</v>
      </c>
      <c r="H1510" s="12" t="str">
        <v>Yes</v>
      </c>
      <c r="I1510" s="12">
        <v>1</v>
      </c>
      <c r="J1510" s="12" t="str">
        <v>No</v>
      </c>
      <c r="K1510" s="12" t="str">
        <v>Overweight</v>
      </c>
      <c r="L1510" s="12" t="str">
        <v>Normal</v>
      </c>
      <c r="M1510" s="12" t="str" cm="1">
        <f t="array" ref="M1510:R1510">_xlfn.XLOOKUP(B1510,'Hospitalisation Details'!A$2:A$2344,'Hospitalisation Details'!E$2:J$2344)</f>
        <v>4-Nov-1979</v>
      </c>
      <c r="N1510" s="13">
        <v>6849.03</v>
      </c>
      <c r="O1510" s="12" t="str">
        <v>tier - 2</v>
      </c>
      <c r="P1510" s="12" t="str">
        <v>tier - 2</v>
      </c>
      <c r="Q1510" s="12" t="str">
        <v>R1011</v>
      </c>
      <c r="R1510" s="12">
        <v>43</v>
      </c>
      <c r="S1510" s="12" t="str" cm="1">
        <f t="array" ref="S1510">_xlfn.IFS(R1510&lt;18,"Below 18",R1510&lt;=29,"Young Adults",R1510&lt;=44,"Adults",R1510&lt;=59,"Middle-Aged Adults",R1510&lt;=65,"Older Adults",R1510&gt;65,"Above 65")</f>
        <v>Adults</v>
      </c>
    </row>
    <row r="1511" spans="2:19" ht="15.5" hidden="1" x14ac:dyDescent="0.35">
      <c r="B1511" s="11" t="s">
        <v>861</v>
      </c>
      <c r="C1511" s="12" t="str">
        <f>VLOOKUP(B1511,'Customer Names'!A$2:D$2336,3,0)</f>
        <v xml:space="preserve">  Sebastien</v>
      </c>
      <c r="D1511" s="12" cm="1">
        <f t="array" ref="D1511:L1511">_xlfn.XLOOKUP(B1511,'Medical Examinations'!A$2:A$2336,'Medical Examinations'!B$2:J$2336)</f>
        <v>21.93</v>
      </c>
      <c r="E1511" s="12">
        <v>6.3</v>
      </c>
      <c r="F1511" s="12" t="str">
        <v>No</v>
      </c>
      <c r="G1511" s="12" t="str">
        <v>No</v>
      </c>
      <c r="H1511" s="12" t="str">
        <v>No</v>
      </c>
      <c r="I1511" s="12">
        <v>0</v>
      </c>
      <c r="J1511" s="12" t="str">
        <v>No</v>
      </c>
      <c r="K1511" s="12" t="str">
        <v>Normal Weight</v>
      </c>
      <c r="L1511" s="12" t="str">
        <v>Pre-Diabetes</v>
      </c>
      <c r="M1511" s="12" t="str" cm="1">
        <f t="array" ref="M1511:R1511">_xlfn.XLOOKUP(B1511,'Hospitalisation Details'!A$2:A$2344,'Hospitalisation Details'!E$2:J$2344)</f>
        <v>15-Jun-1977</v>
      </c>
      <c r="N1511" s="13">
        <v>6843.17</v>
      </c>
      <c r="O1511" s="12" t="str">
        <v>tier - 2</v>
      </c>
      <c r="P1511" s="12" t="str">
        <v>tier - 1</v>
      </c>
      <c r="Q1511" s="12" t="str">
        <v>R1013</v>
      </c>
      <c r="R1511" s="12">
        <v>45</v>
      </c>
      <c r="S1511" s="12" t="str" cm="1">
        <f t="array" ref="S1511">_xlfn.IFS(R1511&lt;18,"Below 18",R1511&lt;=29,"Young Adults",R1511&lt;=44,"Adults",R1511&lt;=59,"Middle-Aged Adults",R1511&lt;=65,"Older Adults",R1511&gt;65,"Above 65")</f>
        <v>Middle-Aged Adults</v>
      </c>
    </row>
    <row r="1512" spans="2:19" ht="15.5" hidden="1" x14ac:dyDescent="0.35">
      <c r="B1512" s="11" t="s">
        <v>860</v>
      </c>
      <c r="C1512" s="12" t="str">
        <f>VLOOKUP(B1512,'Customer Names'!A$2:D$2336,3,0)</f>
        <v xml:space="preserve">  Tiffany A</v>
      </c>
      <c r="D1512" s="12" cm="1">
        <f t="array" ref="D1512:L1512">_xlfn.XLOOKUP(B1512,'Medical Examinations'!A$2:A$2336,'Medical Examinations'!B$2:J$2336)</f>
        <v>39.75</v>
      </c>
      <c r="E1512" s="12">
        <v>5.41</v>
      </c>
      <c r="F1512" s="12" t="str">
        <v>No</v>
      </c>
      <c r="G1512" s="12" t="str">
        <v>yes</v>
      </c>
      <c r="H1512" s="12" t="str">
        <v>No</v>
      </c>
      <c r="I1512" s="12">
        <v>1</v>
      </c>
      <c r="J1512" s="12" t="str">
        <v>No</v>
      </c>
      <c r="K1512" s="12" t="str">
        <v>Obesity</v>
      </c>
      <c r="L1512" s="12" t="str">
        <v>Normal</v>
      </c>
      <c r="M1512" s="12" t="str" cm="1">
        <f t="array" ref="M1512:R1512">_xlfn.XLOOKUP(B1512,'Hospitalisation Details'!A$2:A$2344,'Hospitalisation Details'!E$2:J$2344)</f>
        <v>30-Nov-2000</v>
      </c>
      <c r="N1512" s="13">
        <v>6842.28</v>
      </c>
      <c r="O1512" s="12" t="str">
        <v>tier - 2</v>
      </c>
      <c r="P1512" s="12" t="str">
        <v>tier - 1</v>
      </c>
      <c r="Q1512" s="12" t="str">
        <v>R1012</v>
      </c>
      <c r="R1512" s="12">
        <v>22</v>
      </c>
      <c r="S1512" s="12" t="str" cm="1">
        <f t="array" ref="S1512">_xlfn.IFS(R1512&lt;18,"Below 18",R1512&lt;=29,"Young Adults",R1512&lt;=44,"Adults",R1512&lt;=59,"Middle-Aged Adults",R1512&lt;=65,"Older Adults",R1512&gt;65,"Above 65")</f>
        <v>Young Adults</v>
      </c>
    </row>
    <row r="1513" spans="2:19" ht="15.5" hidden="1" x14ac:dyDescent="0.35">
      <c r="B1513" s="11" t="s">
        <v>859</v>
      </c>
      <c r="C1513" s="12" t="str">
        <f>VLOOKUP(B1513,'Customer Names'!A$2:D$2336,3,0)</f>
        <v xml:space="preserve">  Matthew</v>
      </c>
      <c r="D1513" s="12" cm="1">
        <f t="array" ref="D1513:L1513">_xlfn.XLOOKUP(B1513,'Medical Examinations'!A$2:A$2336,'Medical Examinations'!B$2:J$2336)</f>
        <v>26.03</v>
      </c>
      <c r="E1513" s="12">
        <v>4.47</v>
      </c>
      <c r="F1513" s="12" t="str">
        <v>No</v>
      </c>
      <c r="G1513" s="12" t="str">
        <v>No</v>
      </c>
      <c r="H1513" s="12" t="str">
        <v>Yes</v>
      </c>
      <c r="I1513" s="12">
        <v>1</v>
      </c>
      <c r="J1513" s="12" t="str">
        <v>No</v>
      </c>
      <c r="K1513" s="12" t="str">
        <v>Obesity</v>
      </c>
      <c r="L1513" s="12" t="str">
        <v>Normal</v>
      </c>
      <c r="M1513" s="12" t="str" cm="1">
        <f t="array" ref="M1513:R1513">_xlfn.XLOOKUP(B1513,'Hospitalisation Details'!A$2:A$2344,'Hospitalisation Details'!E$2:J$2344)</f>
        <v>15-Jul-1979</v>
      </c>
      <c r="N1513" s="13">
        <v>6837.37</v>
      </c>
      <c r="O1513" s="12" t="str">
        <v>tier - 3</v>
      </c>
      <c r="P1513" s="12" t="str">
        <v>tier - 1</v>
      </c>
      <c r="Q1513" s="12" t="str">
        <v>R1016</v>
      </c>
      <c r="R1513" s="12">
        <v>43</v>
      </c>
      <c r="S1513" s="12" t="str" cm="1">
        <f t="array" ref="S1513">_xlfn.IFS(R1513&lt;18,"Below 18",R1513&lt;=29,"Young Adults",R1513&lt;=44,"Adults",R1513&lt;=59,"Middle-Aged Adults",R1513&lt;=65,"Older Adults",R1513&gt;65,"Above 65")</f>
        <v>Adults</v>
      </c>
    </row>
    <row r="1514" spans="2:19" ht="15.5" hidden="1" x14ac:dyDescent="0.35">
      <c r="B1514" s="11" t="s">
        <v>858</v>
      </c>
      <c r="C1514" s="12" t="str">
        <f>VLOOKUP(B1514,'Customer Names'!A$2:D$2336,3,0)</f>
        <v xml:space="preserve">  Luke</v>
      </c>
      <c r="D1514" s="12" cm="1">
        <f t="array" ref="D1514:L1514">_xlfn.XLOOKUP(B1514,'Medical Examinations'!A$2:A$2336,'Medical Examinations'!B$2:J$2336)</f>
        <v>34.51</v>
      </c>
      <c r="E1514" s="12">
        <v>6.26</v>
      </c>
      <c r="F1514" s="12" t="str">
        <v>No</v>
      </c>
      <c r="G1514" s="12" t="str">
        <v>No</v>
      </c>
      <c r="H1514" s="12" t="str">
        <v>No</v>
      </c>
      <c r="I1514" s="12">
        <v>0</v>
      </c>
      <c r="J1514" s="12" t="str">
        <v>No</v>
      </c>
      <c r="K1514" s="12" t="str">
        <v>Obesity</v>
      </c>
      <c r="L1514" s="12" t="str">
        <v>Pre-Diabetes</v>
      </c>
      <c r="M1514" s="12" t="str" cm="1">
        <f t="array" ref="M1514:R1514">_xlfn.XLOOKUP(B1514,'Hospitalisation Details'!A$2:A$2344,'Hospitalisation Details'!E$2:J$2344)</f>
        <v>8-Jul-1994</v>
      </c>
      <c r="N1514" s="13">
        <v>6827.69</v>
      </c>
      <c r="O1514" s="12" t="str">
        <v>tier - 2</v>
      </c>
      <c r="P1514" s="12" t="str">
        <v>tier - 2</v>
      </c>
      <c r="Q1514" s="12" t="str">
        <v>R1021</v>
      </c>
      <c r="R1514" s="12">
        <v>28</v>
      </c>
      <c r="S1514" s="12" t="str" cm="1">
        <f t="array" ref="S1514">_xlfn.IFS(R1514&lt;18,"Below 18",R1514&lt;=29,"Young Adults",R1514&lt;=44,"Adults",R1514&lt;=59,"Middle-Aged Adults",R1514&lt;=65,"Older Adults",R1514&gt;65,"Above 65")</f>
        <v>Young Adults</v>
      </c>
    </row>
    <row r="1515" spans="2:19" ht="15.5" hidden="1" x14ac:dyDescent="0.35">
      <c r="B1515" s="11" t="s">
        <v>857</v>
      </c>
      <c r="C1515" s="12" t="str">
        <f>VLOOKUP(B1515,'Customer Names'!A$2:D$2336,3,0)</f>
        <v xml:space="preserve">  Leigh</v>
      </c>
      <c r="D1515" s="12" cm="1">
        <f t="array" ref="D1515:L1515">_xlfn.XLOOKUP(B1515,'Medical Examinations'!A$2:A$2336,'Medical Examinations'!B$2:J$2336)</f>
        <v>19.32</v>
      </c>
      <c r="E1515" s="12">
        <v>11.58</v>
      </c>
      <c r="F1515" s="12" t="str">
        <v>yes</v>
      </c>
      <c r="G1515" s="12" t="str">
        <v>No</v>
      </c>
      <c r="H1515" s="12" t="str">
        <v>No</v>
      </c>
      <c r="I1515" s="12">
        <v>1</v>
      </c>
      <c r="J1515" s="12" t="str">
        <v>No</v>
      </c>
      <c r="K1515" s="12" t="str">
        <v>Normal Weight</v>
      </c>
      <c r="L1515" s="12" t="str">
        <v>Diabetes</v>
      </c>
      <c r="M1515" s="12" t="str" cm="1">
        <f t="array" ref="M1515:R1515">_xlfn.XLOOKUP(B1515,'Hospitalisation Details'!A$2:A$2344,'Hospitalisation Details'!E$2:J$2344)</f>
        <v>17-Aug-1975</v>
      </c>
      <c r="N1515" s="13">
        <v>6809.46</v>
      </c>
      <c r="O1515" s="12" t="str">
        <v>tier - 2</v>
      </c>
      <c r="P1515" s="12" t="str">
        <v>tier - 1</v>
      </c>
      <c r="Q1515" s="12" t="str">
        <v>R1012</v>
      </c>
      <c r="R1515" s="12">
        <v>47</v>
      </c>
      <c r="S1515" s="12" t="str" cm="1">
        <f t="array" ref="S1515">_xlfn.IFS(R1515&lt;18,"Below 18",R1515&lt;=29,"Young Adults",R1515&lt;=44,"Adults",R1515&lt;=59,"Middle-Aged Adults",R1515&lt;=65,"Older Adults",R1515&gt;65,"Above 65")</f>
        <v>Middle-Aged Adults</v>
      </c>
    </row>
    <row r="1516" spans="2:19" ht="15.5" hidden="1" x14ac:dyDescent="0.35">
      <c r="B1516" s="11" t="s">
        <v>856</v>
      </c>
      <c r="C1516" s="12" t="str">
        <f>VLOOKUP(B1516,'Customer Names'!A$2:D$2336,3,0)</f>
        <v xml:space="preserve">  Yosuke</v>
      </c>
      <c r="D1516" s="12" cm="1">
        <f t="array" ref="D1516:L1516">_xlfn.XLOOKUP(B1516,'Medical Examinations'!A$2:A$2336,'Medical Examinations'!B$2:J$2336)</f>
        <v>28.5</v>
      </c>
      <c r="E1516" s="12">
        <v>4.3600000000000003</v>
      </c>
      <c r="F1516" s="12" t="str">
        <v>No</v>
      </c>
      <c r="G1516" s="12" t="str">
        <v>No</v>
      </c>
      <c r="H1516" s="12" t="str">
        <v>No</v>
      </c>
      <c r="I1516" s="12">
        <v>0</v>
      </c>
      <c r="J1516" s="12" t="str">
        <v>No</v>
      </c>
      <c r="K1516" s="12" t="str">
        <v>Overweight</v>
      </c>
      <c r="L1516" s="12" t="str">
        <v>Normal</v>
      </c>
      <c r="M1516" s="12" t="str" cm="1">
        <f t="array" ref="M1516:R1516">_xlfn.XLOOKUP(B1516,'Hospitalisation Details'!A$2:A$2344,'Hospitalisation Details'!E$2:J$2344)</f>
        <v>29-Jun-1991</v>
      </c>
      <c r="N1516" s="13">
        <v>6799.46</v>
      </c>
      <c r="O1516" s="12" t="str">
        <v>tier - 1</v>
      </c>
      <c r="P1516" s="12" t="str">
        <v>tier - 2</v>
      </c>
      <c r="Q1516" s="12" t="str">
        <v>R1014</v>
      </c>
      <c r="R1516" s="12">
        <v>31</v>
      </c>
      <c r="S1516" s="12" t="str" cm="1">
        <f t="array" ref="S1516">_xlfn.IFS(R1516&lt;18,"Below 18",R1516&lt;=29,"Young Adults",R1516&lt;=44,"Adults",R1516&lt;=59,"Middle-Aged Adults",R1516&lt;=65,"Older Adults",R1516&gt;65,"Above 65")</f>
        <v>Adults</v>
      </c>
    </row>
    <row r="1517" spans="2:19" ht="15.5" hidden="1" x14ac:dyDescent="0.35">
      <c r="B1517" s="11" t="s">
        <v>855</v>
      </c>
      <c r="C1517" s="12" t="str">
        <f>VLOOKUP(B1517,'Customer Names'!A$2:D$2336,3,0)</f>
        <v xml:space="preserve">  Matthew</v>
      </c>
      <c r="D1517" s="12" cm="1">
        <f t="array" ref="D1517:L1517">_xlfn.XLOOKUP(B1517,'Medical Examinations'!A$2:A$2336,'Medical Examinations'!B$2:J$2336)</f>
        <v>30.875</v>
      </c>
      <c r="E1517" s="12">
        <v>4.1399999999999997</v>
      </c>
      <c r="F1517" s="12" t="str">
        <v>yes</v>
      </c>
      <c r="G1517" s="12" t="str">
        <v>No</v>
      </c>
      <c r="H1517" s="12" t="str">
        <v>No</v>
      </c>
      <c r="I1517" s="12">
        <v>0</v>
      </c>
      <c r="J1517" s="12" t="str">
        <v>No</v>
      </c>
      <c r="K1517" s="12" t="str">
        <v>Overweight</v>
      </c>
      <c r="L1517" s="12" t="str">
        <v>Normal</v>
      </c>
      <c r="M1517" s="12" t="str" cm="1">
        <f t="array" ref="M1517:R1517">_xlfn.XLOOKUP(B1517,'Hospitalisation Details'!A$2:A$2344,'Hospitalisation Details'!E$2:J$2344)</f>
        <v>24-Dec-1985</v>
      </c>
      <c r="N1517" s="13">
        <v>6796.86</v>
      </c>
      <c r="O1517" s="12" t="str">
        <v>tier - 3</v>
      </c>
      <c r="P1517" s="12" t="str">
        <v>tier - 3</v>
      </c>
      <c r="Q1517" s="12" t="str">
        <v>R1012</v>
      </c>
      <c r="R1517" s="12">
        <v>37</v>
      </c>
      <c r="S1517" s="12" t="str" cm="1">
        <f t="array" ref="S1517">_xlfn.IFS(R1517&lt;18,"Below 18",R1517&lt;=29,"Young Adults",R1517&lt;=44,"Adults",R1517&lt;=59,"Middle-Aged Adults",R1517&lt;=65,"Older Adults",R1517&gt;65,"Above 65")</f>
        <v>Adults</v>
      </c>
    </row>
    <row r="1518" spans="2:19" ht="15.5" hidden="1" x14ac:dyDescent="0.35">
      <c r="B1518" s="11" t="s">
        <v>854</v>
      </c>
      <c r="C1518" s="12" t="str">
        <f>VLOOKUP(B1518,'Customer Names'!A$2:D$2336,3,0)</f>
        <v xml:space="preserve">  Jacob</v>
      </c>
      <c r="D1518" s="12" cm="1">
        <f t="array" ref="D1518:L1518">_xlfn.XLOOKUP(B1518,'Medical Examinations'!A$2:A$2336,'Medical Examinations'!B$2:J$2336)</f>
        <v>24.02</v>
      </c>
      <c r="E1518" s="12">
        <v>4.38</v>
      </c>
      <c r="F1518" s="12" t="str">
        <v>No</v>
      </c>
      <c r="G1518" s="12" t="str">
        <v>No</v>
      </c>
      <c r="H1518" s="12" t="str">
        <v>No</v>
      </c>
      <c r="I1518" s="12">
        <v>0</v>
      </c>
      <c r="J1518" s="12" t="str">
        <v>No</v>
      </c>
      <c r="K1518" s="12" t="str">
        <v>Obesity</v>
      </c>
      <c r="L1518" s="12" t="str">
        <v>Normal</v>
      </c>
      <c r="M1518" s="12" t="str" cm="1">
        <f t="array" ref="M1518:R1518">_xlfn.XLOOKUP(B1518,'Hospitalisation Details'!A$2:A$2344,'Hospitalisation Details'!E$2:J$2344)</f>
        <v>23-Nov-1980</v>
      </c>
      <c r="N1518" s="13">
        <v>6781.52</v>
      </c>
      <c r="O1518" s="12" t="str">
        <v>tier - 2</v>
      </c>
      <c r="P1518" s="12" t="str">
        <v>tier - 2</v>
      </c>
      <c r="Q1518" s="12" t="str">
        <v>R1013</v>
      </c>
      <c r="R1518" s="12">
        <v>42</v>
      </c>
      <c r="S1518" s="12" t="str" cm="1">
        <f t="array" ref="S1518">_xlfn.IFS(R1518&lt;18,"Below 18",R1518&lt;=29,"Young Adults",R1518&lt;=44,"Adults",R1518&lt;=59,"Middle-Aged Adults",R1518&lt;=65,"Older Adults",R1518&gt;65,"Above 65")</f>
        <v>Adults</v>
      </c>
    </row>
    <row r="1519" spans="2:19" ht="15.5" hidden="1" x14ac:dyDescent="0.35">
      <c r="B1519" s="11" t="s">
        <v>853</v>
      </c>
      <c r="C1519" s="12" t="str">
        <f>VLOOKUP(B1519,'Customer Names'!A$2:D$2336,3,0)</f>
        <v xml:space="preserve">  Jodi</v>
      </c>
      <c r="D1519" s="12" cm="1">
        <f t="array" ref="D1519:L1519">_xlfn.XLOOKUP(B1519,'Medical Examinations'!A$2:A$2336,'Medical Examinations'!B$2:J$2336)</f>
        <v>36.08</v>
      </c>
      <c r="E1519" s="12">
        <v>11.61</v>
      </c>
      <c r="F1519" s="12" t="str">
        <v>yes</v>
      </c>
      <c r="G1519" s="12" t="str">
        <v>No</v>
      </c>
      <c r="H1519" s="12" t="str">
        <v>No</v>
      </c>
      <c r="I1519" s="12">
        <v>0</v>
      </c>
      <c r="J1519" s="12" t="str">
        <v>No</v>
      </c>
      <c r="K1519" s="12" t="str">
        <v>Overweight</v>
      </c>
      <c r="L1519" s="12" t="str">
        <v>Diabetes</v>
      </c>
      <c r="M1519" s="12" t="str" cm="1">
        <f t="array" ref="M1519:R1519">_xlfn.XLOOKUP(B1519,'Hospitalisation Details'!A$2:A$2344,'Hospitalisation Details'!E$2:J$2344)</f>
        <v>8-Oct-1981</v>
      </c>
      <c r="N1519" s="13">
        <v>6781.35</v>
      </c>
      <c r="O1519" s="12" t="str">
        <v>tier - 2</v>
      </c>
      <c r="P1519" s="12" t="str">
        <v>tier - 1</v>
      </c>
      <c r="Q1519" s="12" t="str">
        <v>R1013</v>
      </c>
      <c r="R1519" s="12">
        <v>41</v>
      </c>
      <c r="S1519" s="12" t="str" cm="1">
        <f t="array" ref="S1519">_xlfn.IFS(R1519&lt;18,"Below 18",R1519&lt;=29,"Young Adults",R1519&lt;=44,"Adults",R1519&lt;=59,"Middle-Aged Adults",R1519&lt;=65,"Older Adults",R1519&gt;65,"Above 65")</f>
        <v>Adults</v>
      </c>
    </row>
    <row r="1520" spans="2:19" ht="15.5" hidden="1" x14ac:dyDescent="0.35">
      <c r="B1520" s="11" t="s">
        <v>852</v>
      </c>
      <c r="C1520" s="12" t="str">
        <f>VLOOKUP(B1520,'Customer Names'!A$2:D$2336,3,0)</f>
        <v xml:space="preserve">  Lauren</v>
      </c>
      <c r="D1520" s="12" cm="1">
        <f t="array" ref="D1520:L1520">_xlfn.XLOOKUP(B1520,'Medical Examinations'!A$2:A$2336,'Medical Examinations'!B$2:J$2336)</f>
        <v>32.200000000000003</v>
      </c>
      <c r="E1520" s="12">
        <v>10.59</v>
      </c>
      <c r="F1520" s="12" t="str">
        <v>yes</v>
      </c>
      <c r="G1520" s="12" t="str">
        <v>No</v>
      </c>
      <c r="H1520" s="12" t="str">
        <v>No</v>
      </c>
      <c r="I1520" s="12">
        <v>0</v>
      </c>
      <c r="J1520" s="12" t="str">
        <v>No</v>
      </c>
      <c r="K1520" s="12" t="str">
        <v>Underweight</v>
      </c>
      <c r="L1520" s="12" t="str">
        <v>Diabetes</v>
      </c>
      <c r="M1520" s="12" t="str" cm="1">
        <f t="array" ref="M1520:R1520">_xlfn.XLOOKUP(B1520,'Hospitalisation Details'!A$2:A$2344,'Hospitalisation Details'!E$2:J$2344)</f>
        <v>3-Sep-1981</v>
      </c>
      <c r="N1520" s="13">
        <v>6775.96</v>
      </c>
      <c r="O1520" s="12" t="str">
        <v>tier - 2</v>
      </c>
      <c r="P1520" s="12" t="str">
        <v>tier - 3</v>
      </c>
      <c r="Q1520" s="12" t="str">
        <v>R1011</v>
      </c>
      <c r="R1520" s="12">
        <v>41</v>
      </c>
      <c r="S1520" s="12" t="str" cm="1">
        <f t="array" ref="S1520">_xlfn.IFS(R1520&lt;18,"Below 18",R1520&lt;=29,"Young Adults",R1520&lt;=44,"Adults",R1520&lt;=59,"Middle-Aged Adults",R1520&lt;=65,"Older Adults",R1520&gt;65,"Above 65")</f>
        <v>Adults</v>
      </c>
    </row>
    <row r="1521" spans="2:19" ht="15.5" hidden="1" x14ac:dyDescent="0.35">
      <c r="B1521" s="11" t="s">
        <v>851</v>
      </c>
      <c r="C1521" s="12" t="str">
        <f>VLOOKUP(B1521,'Customer Names'!A$2:D$2336,3,0)</f>
        <v xml:space="preserve">  Misti C</v>
      </c>
      <c r="D1521" s="12" cm="1">
        <f t="array" ref="D1521:L1521">_xlfn.XLOOKUP(B1521,'Medical Examinations'!A$2:A$2336,'Medical Examinations'!B$2:J$2336)</f>
        <v>28.05</v>
      </c>
      <c r="E1521" s="12">
        <v>11.85</v>
      </c>
      <c r="F1521" s="12" t="str">
        <v>yes</v>
      </c>
      <c r="G1521" s="12" t="str">
        <v>No</v>
      </c>
      <c r="H1521" s="12" t="str">
        <v>No</v>
      </c>
      <c r="I1521" s="12">
        <v>0</v>
      </c>
      <c r="J1521" s="12" t="str">
        <v>No</v>
      </c>
      <c r="K1521" s="12" t="str">
        <v>Overweight</v>
      </c>
      <c r="L1521" s="12" t="str">
        <v>Diabetes</v>
      </c>
      <c r="M1521" s="12" t="str" cm="1">
        <f t="array" ref="M1521:R1521">_xlfn.XLOOKUP(B1521,'Hospitalisation Details'!A$2:A$2344,'Hospitalisation Details'!E$2:J$2344)</f>
        <v>21-Sep-1981</v>
      </c>
      <c r="N1521" s="13">
        <v>6770.19</v>
      </c>
      <c r="O1521" s="12" t="str">
        <v>tier - 2</v>
      </c>
      <c r="P1521" s="12" t="str">
        <v>tier - 3</v>
      </c>
      <c r="Q1521" s="12" t="str">
        <v>R1013</v>
      </c>
      <c r="R1521" s="12">
        <v>41</v>
      </c>
      <c r="S1521" s="12" t="str" cm="1">
        <f t="array" ref="S1521">_xlfn.IFS(R1521&lt;18,"Below 18",R1521&lt;=29,"Young Adults",R1521&lt;=44,"Adults",R1521&lt;=59,"Middle-Aged Adults",R1521&lt;=65,"Older Adults",R1521&gt;65,"Above 65")</f>
        <v>Adults</v>
      </c>
    </row>
    <row r="1522" spans="2:19" ht="15.5" hidden="1" x14ac:dyDescent="0.35">
      <c r="B1522" s="11" t="s">
        <v>850</v>
      </c>
      <c r="C1522" s="12" t="str">
        <f>VLOOKUP(B1522,'Customer Names'!A$2:D$2336,3,0)</f>
        <v xml:space="preserve">  Angela J</v>
      </c>
      <c r="D1522" s="12" cm="1">
        <f t="array" ref="D1522:L1522">_xlfn.XLOOKUP(B1522,'Medical Examinations'!A$2:A$2336,'Medical Examinations'!B$2:J$2336)</f>
        <v>19</v>
      </c>
      <c r="E1522" s="12">
        <v>5.46</v>
      </c>
      <c r="F1522" s="12" t="str">
        <v>yes</v>
      </c>
      <c r="G1522" s="12" t="str">
        <v>No</v>
      </c>
      <c r="H1522" s="12" t="str">
        <v>No</v>
      </c>
      <c r="I1522" s="12">
        <v>1</v>
      </c>
      <c r="J1522" s="12" t="str">
        <v>No</v>
      </c>
      <c r="K1522" s="12" t="str">
        <v>Obesity</v>
      </c>
      <c r="L1522" s="12" t="str">
        <v>Normal</v>
      </c>
      <c r="M1522" s="12" t="str" cm="1">
        <f t="array" ref="M1522:R1522">_xlfn.XLOOKUP(B1522,'Hospitalisation Details'!A$2:A$2344,'Hospitalisation Details'!E$2:J$2344)</f>
        <v>10-Oct-1988</v>
      </c>
      <c r="N1522" s="13">
        <v>6753.04</v>
      </c>
      <c r="O1522" s="12" t="str">
        <v>tier - 2</v>
      </c>
      <c r="P1522" s="12" t="str">
        <v>tier - 2</v>
      </c>
      <c r="Q1522" s="12" t="str">
        <v>R1024</v>
      </c>
      <c r="R1522" s="12">
        <v>34</v>
      </c>
      <c r="S1522" s="12" t="str" cm="1">
        <f t="array" ref="S1522">_xlfn.IFS(R1522&lt;18,"Below 18",R1522&lt;=29,"Young Adults",R1522&lt;=44,"Adults",R1522&lt;=59,"Middle-Aged Adults",R1522&lt;=65,"Older Adults",R1522&gt;65,"Above 65")</f>
        <v>Adults</v>
      </c>
    </row>
    <row r="1523" spans="2:19" ht="15.5" hidden="1" x14ac:dyDescent="0.35">
      <c r="B1523" s="11" t="s">
        <v>849</v>
      </c>
      <c r="C1523" s="12" t="str">
        <f>VLOOKUP(B1523,'Customer Names'!A$2:D$2336,3,0)</f>
        <v xml:space="preserve">  Jonathan D</v>
      </c>
      <c r="D1523" s="12" cm="1">
        <f t="array" ref="D1523:L1523">_xlfn.XLOOKUP(B1523,'Medical Examinations'!A$2:A$2336,'Medical Examinations'!B$2:J$2336)</f>
        <v>16.13</v>
      </c>
      <c r="E1523" s="12">
        <v>4.54</v>
      </c>
      <c r="F1523" s="12" t="str">
        <v>yes</v>
      </c>
      <c r="G1523" s="12" t="str">
        <v>No</v>
      </c>
      <c r="H1523" s="12" t="str">
        <v>No</v>
      </c>
      <c r="I1523" s="12">
        <v>2</v>
      </c>
      <c r="J1523" s="12" t="str">
        <v>No</v>
      </c>
      <c r="K1523" s="12" t="str">
        <v>Normal Weight</v>
      </c>
      <c r="L1523" s="12" t="str">
        <v>Normal</v>
      </c>
      <c r="M1523" s="12" t="str" cm="1">
        <f t="array" ref="M1523:R1523">_xlfn.XLOOKUP(B1523,'Hospitalisation Details'!A$2:A$2344,'Hospitalisation Details'!E$2:J$2344)</f>
        <v>9-Dec-1966</v>
      </c>
      <c r="N1523" s="13">
        <v>6750.27</v>
      </c>
      <c r="O1523" s="12" t="str">
        <v>tier - 3</v>
      </c>
      <c r="P1523" s="12" t="str">
        <v>tier - 2</v>
      </c>
      <c r="Q1523" s="12" t="str">
        <v>R1013</v>
      </c>
      <c r="R1523" s="12">
        <v>56</v>
      </c>
      <c r="S1523" s="12" t="str" cm="1">
        <f t="array" ref="S1523">_xlfn.IFS(R1523&lt;18,"Below 18",R1523&lt;=29,"Young Adults",R1523&lt;=44,"Adults",R1523&lt;=59,"Middle-Aged Adults",R1523&lt;=65,"Older Adults",R1523&gt;65,"Above 65")</f>
        <v>Middle-Aged Adults</v>
      </c>
    </row>
    <row r="1524" spans="2:19" ht="15.5" hidden="1" x14ac:dyDescent="0.35">
      <c r="B1524" s="11" t="s">
        <v>848</v>
      </c>
      <c r="C1524" s="12" t="str">
        <f>VLOOKUP(B1524,'Customer Names'!A$2:D$2336,3,0)</f>
        <v xml:space="preserve">  Victoria</v>
      </c>
      <c r="D1524" s="12" cm="1">
        <f t="array" ref="D1524:L1524">_xlfn.XLOOKUP(B1524,'Medical Examinations'!A$2:A$2336,'Medical Examinations'!B$2:J$2336)</f>
        <v>18.77</v>
      </c>
      <c r="E1524" s="12">
        <v>11.98</v>
      </c>
      <c r="F1524" s="12" t="str">
        <v>yes</v>
      </c>
      <c r="G1524" s="12" t="str">
        <v>No</v>
      </c>
      <c r="H1524" s="12" t="str">
        <v>No</v>
      </c>
      <c r="I1524" s="12">
        <v>2</v>
      </c>
      <c r="J1524" s="12" t="str">
        <v>No</v>
      </c>
      <c r="K1524" s="12" t="str">
        <v>Underweight</v>
      </c>
      <c r="L1524" s="12" t="str">
        <v>Diabetes</v>
      </c>
      <c r="M1524" s="12" t="str" cm="1">
        <f t="array" ref="M1524:R1524">_xlfn.XLOOKUP(B1524,'Hospitalisation Details'!A$2:A$2344,'Hospitalisation Details'!E$2:J$2344)</f>
        <v>17-Jun-1970</v>
      </c>
      <c r="N1524" s="13">
        <v>6749.63</v>
      </c>
      <c r="O1524" s="12" t="str">
        <v>tier - 2</v>
      </c>
      <c r="P1524" s="12" t="str">
        <v>tier - 1</v>
      </c>
      <c r="Q1524" s="12" t="str">
        <v>R1013</v>
      </c>
      <c r="R1524" s="12">
        <v>52</v>
      </c>
      <c r="S1524" s="12" t="str" cm="1">
        <f t="array" ref="S1524">_xlfn.IFS(R1524&lt;18,"Below 18",R1524&lt;=29,"Young Adults",R1524&lt;=44,"Adults",R1524&lt;=59,"Middle-Aged Adults",R1524&lt;=65,"Older Adults",R1524&gt;65,"Above 65")</f>
        <v>Middle-Aged Adults</v>
      </c>
    </row>
    <row r="1525" spans="2:19" ht="15.5" hidden="1" x14ac:dyDescent="0.35">
      <c r="B1525" s="11" t="s">
        <v>847</v>
      </c>
      <c r="C1525" s="12" t="str">
        <f>VLOOKUP(B1525,'Customer Names'!A$2:D$2336,3,0)</f>
        <v xml:space="preserve">  Adrian R</v>
      </c>
      <c r="D1525" s="12" cm="1">
        <f t="array" ref="D1525:L1525">_xlfn.XLOOKUP(B1525,'Medical Examinations'!A$2:A$2336,'Medical Examinations'!B$2:J$2336)</f>
        <v>28.88</v>
      </c>
      <c r="E1525" s="12">
        <v>6.59</v>
      </c>
      <c r="F1525" s="12" t="str">
        <v>yes</v>
      </c>
      <c r="G1525" s="12" t="str">
        <v>No</v>
      </c>
      <c r="H1525" s="12" t="str">
        <v>No</v>
      </c>
      <c r="I1525" s="12">
        <v>1</v>
      </c>
      <c r="J1525" s="12" t="str">
        <v>No</v>
      </c>
      <c r="K1525" s="12" t="str">
        <v>Obesity</v>
      </c>
      <c r="L1525" s="12" t="str">
        <v>Diabetes</v>
      </c>
      <c r="M1525" s="12" t="str" cm="1">
        <f t="array" ref="M1525:R1525">_xlfn.XLOOKUP(B1525,'Hospitalisation Details'!A$2:A$2344,'Hospitalisation Details'!E$2:J$2344)</f>
        <v>5-Jun-1986</v>
      </c>
      <c r="N1525" s="13">
        <v>6748.59</v>
      </c>
      <c r="O1525" s="12" t="str">
        <v>tier - 3</v>
      </c>
      <c r="P1525" s="12" t="str">
        <v>tier - 1</v>
      </c>
      <c r="Q1525" s="12" t="str">
        <v>R1016</v>
      </c>
      <c r="R1525" s="12">
        <v>37</v>
      </c>
      <c r="S1525" s="12" t="str" cm="1">
        <f t="array" ref="S1525">_xlfn.IFS(R1525&lt;18,"Below 18",R1525&lt;=29,"Young Adults",R1525&lt;=44,"Adults",R1525&lt;=59,"Middle-Aged Adults",R1525&lt;=65,"Older Adults",R1525&gt;65,"Above 65")</f>
        <v>Adults</v>
      </c>
    </row>
    <row r="1526" spans="2:19" ht="15.5" hidden="1" x14ac:dyDescent="0.35">
      <c r="B1526" s="11" t="s">
        <v>846</v>
      </c>
      <c r="C1526" s="12" t="str">
        <f>VLOOKUP(B1526,'Customer Names'!A$2:D$2336,3,0)</f>
        <v xml:space="preserve">  Andrew</v>
      </c>
      <c r="D1526" s="12" cm="1">
        <f t="array" ref="D1526:L1526">_xlfn.XLOOKUP(B1526,'Medical Examinations'!A$2:A$2336,'Medical Examinations'!B$2:J$2336)</f>
        <v>27.55</v>
      </c>
      <c r="E1526" s="12">
        <v>10.83</v>
      </c>
      <c r="F1526" s="12" t="str">
        <v>yes</v>
      </c>
      <c r="G1526" s="12" t="str">
        <v>No</v>
      </c>
      <c r="H1526" s="12" t="str">
        <v>No</v>
      </c>
      <c r="I1526" s="12">
        <v>1</v>
      </c>
      <c r="J1526" s="12" t="str">
        <v>No</v>
      </c>
      <c r="K1526" s="12" t="str">
        <v>Underweight</v>
      </c>
      <c r="L1526" s="12" t="str">
        <v>Diabetes</v>
      </c>
      <c r="M1526" s="12" t="str" cm="1">
        <f t="array" ref="M1526:R1526">_xlfn.XLOOKUP(B1526,'Hospitalisation Details'!A$2:A$2344,'Hospitalisation Details'!E$2:J$2344)</f>
        <v>7-Aug-1986</v>
      </c>
      <c r="N1526" s="13">
        <v>6746.74</v>
      </c>
      <c r="O1526" s="12" t="str">
        <v>tier - 3</v>
      </c>
      <c r="P1526" s="12" t="str">
        <v>tier - 2</v>
      </c>
      <c r="Q1526" s="12" t="str">
        <v>R1016</v>
      </c>
      <c r="R1526" s="12">
        <v>36</v>
      </c>
      <c r="S1526" s="12" t="str" cm="1">
        <f t="array" ref="S1526">_xlfn.IFS(R1526&lt;18,"Below 18",R1526&lt;=29,"Young Adults",R1526&lt;=44,"Adults",R1526&lt;=59,"Middle-Aged Adults",R1526&lt;=65,"Older Adults",R1526&gt;65,"Above 65")</f>
        <v>Adults</v>
      </c>
    </row>
    <row r="1527" spans="2:19" ht="15.5" hidden="1" x14ac:dyDescent="0.35">
      <c r="B1527" s="11" t="s">
        <v>845</v>
      </c>
      <c r="C1527" s="12" t="str">
        <f>VLOOKUP(B1527,'Customer Names'!A$2:D$2336,3,0)</f>
        <v xml:space="preserve">  Jason A</v>
      </c>
      <c r="D1527" s="12" cm="1">
        <f t="array" ref="D1527:L1527">_xlfn.XLOOKUP(B1527,'Medical Examinations'!A$2:A$2336,'Medical Examinations'!B$2:J$2336)</f>
        <v>15.6</v>
      </c>
      <c r="E1527" s="12">
        <v>8.6</v>
      </c>
      <c r="F1527" s="12" t="str">
        <v>No</v>
      </c>
      <c r="G1527" s="12" t="str">
        <v>No</v>
      </c>
      <c r="H1527" s="12" t="str">
        <v>No</v>
      </c>
      <c r="I1527" s="12">
        <v>0</v>
      </c>
      <c r="J1527" s="12" t="str">
        <v>No</v>
      </c>
      <c r="K1527" s="12" t="str">
        <v>Overweight</v>
      </c>
      <c r="L1527" s="12" t="str">
        <v>Diabetes</v>
      </c>
      <c r="M1527" s="12" t="str" cm="1">
        <f t="array" ref="M1527:R1527">_xlfn.XLOOKUP(B1527,'Hospitalisation Details'!A$2:A$2344,'Hospitalisation Details'!E$2:J$2344)</f>
        <v>18-Jul-1968</v>
      </c>
      <c r="N1527" s="13">
        <v>6738.84</v>
      </c>
      <c r="O1527" s="12" t="str">
        <v>tier - 3</v>
      </c>
      <c r="P1527" s="12" t="str">
        <v>tier - 1</v>
      </c>
      <c r="Q1527" s="12" t="str">
        <v>R1012</v>
      </c>
      <c r="R1527" s="12">
        <v>54</v>
      </c>
      <c r="S1527" s="12" t="str" cm="1">
        <f t="array" ref="S1527">_xlfn.IFS(R1527&lt;18,"Below 18",R1527&lt;=29,"Young Adults",R1527&lt;=44,"Adults",R1527&lt;=59,"Middle-Aged Adults",R1527&lt;=65,"Older Adults",R1527&gt;65,"Above 65")</f>
        <v>Middle-Aged Adults</v>
      </c>
    </row>
    <row r="1528" spans="2:19" ht="15.5" hidden="1" x14ac:dyDescent="0.35">
      <c r="B1528" s="11" t="s">
        <v>844</v>
      </c>
      <c r="C1528" s="12" t="str">
        <f>VLOOKUP(B1528,'Customer Names'!A$2:D$2336,3,0)</f>
        <v xml:space="preserve">  Rachel</v>
      </c>
      <c r="D1528" s="12" cm="1">
        <f t="array" ref="D1528:L1528">_xlfn.XLOOKUP(B1528,'Medical Examinations'!A$2:A$2336,'Medical Examinations'!B$2:J$2336)</f>
        <v>21.99</v>
      </c>
      <c r="E1528" s="12">
        <v>11.17</v>
      </c>
      <c r="F1528" s="12" t="str">
        <v>No</v>
      </c>
      <c r="G1528" s="12" t="str">
        <v>No</v>
      </c>
      <c r="H1528" s="12" t="str">
        <v>No</v>
      </c>
      <c r="I1528" s="12">
        <v>0</v>
      </c>
      <c r="J1528" s="12" t="str">
        <v>No</v>
      </c>
      <c r="K1528" s="12" t="str">
        <v>Normal Weight</v>
      </c>
      <c r="L1528" s="12" t="str">
        <v>Diabetes</v>
      </c>
      <c r="M1528" s="12" t="str" cm="1">
        <f t="array" ref="M1528:R1528">_xlfn.XLOOKUP(B1528,'Hospitalisation Details'!A$2:A$2344,'Hospitalisation Details'!E$2:J$2344)</f>
        <v>21-Oct-1978</v>
      </c>
      <c r="N1528" s="13">
        <v>6737.98</v>
      </c>
      <c r="O1528" s="12" t="str">
        <v>tier - 2</v>
      </c>
      <c r="P1528" s="12" t="str">
        <v>tier - 3</v>
      </c>
      <c r="Q1528" s="12" t="str">
        <v>R1013</v>
      </c>
      <c r="R1528" s="12">
        <v>44</v>
      </c>
      <c r="S1528" s="12" t="str" cm="1">
        <f t="array" ref="S1528">_xlfn.IFS(R1528&lt;18,"Below 18",R1528&lt;=29,"Young Adults",R1528&lt;=44,"Adults",R1528&lt;=59,"Middle-Aged Adults",R1528&lt;=65,"Older Adults",R1528&gt;65,"Above 65")</f>
        <v>Adults</v>
      </c>
    </row>
    <row r="1529" spans="2:19" ht="15.5" hidden="1" x14ac:dyDescent="0.35">
      <c r="B1529" s="11" t="s">
        <v>843</v>
      </c>
      <c r="C1529" s="12" t="str">
        <f>VLOOKUP(B1529,'Customer Names'!A$2:D$2336,3,0)</f>
        <v xml:space="preserve">  Susan</v>
      </c>
      <c r="D1529" s="12" cm="1">
        <f t="array" ref="D1529:L1529">_xlfn.XLOOKUP(B1529,'Medical Examinations'!A$2:A$2336,'Medical Examinations'!B$2:J$2336)</f>
        <v>34.85</v>
      </c>
      <c r="E1529" s="12">
        <v>5.75</v>
      </c>
      <c r="F1529" s="12" t="str">
        <v>No</v>
      </c>
      <c r="G1529" s="12" t="str">
        <v>No</v>
      </c>
      <c r="H1529" s="12" t="str">
        <v>No</v>
      </c>
      <c r="I1529" s="12">
        <v>0</v>
      </c>
      <c r="J1529" s="12" t="str">
        <v>No</v>
      </c>
      <c r="K1529" s="12" t="str">
        <v>Obesity</v>
      </c>
      <c r="L1529" s="12" t="str">
        <v>Pre-Diabetes</v>
      </c>
      <c r="M1529" s="12" t="str" cm="1">
        <f t="array" ref="M1529:R1529">_xlfn.XLOOKUP(B1529,'Hospitalisation Details'!A$2:A$2344,'Hospitalisation Details'!E$2:J$2344)</f>
        <v>13-Jun-1994</v>
      </c>
      <c r="N1529" s="13">
        <v>6721.37</v>
      </c>
      <c r="O1529" s="12" t="str">
        <v>tier - 2</v>
      </c>
      <c r="P1529" s="12" t="str">
        <v>tier - 1</v>
      </c>
      <c r="Q1529" s="12" t="str">
        <v>R1012</v>
      </c>
      <c r="R1529" s="12">
        <v>28</v>
      </c>
      <c r="S1529" s="12" t="str" cm="1">
        <f t="array" ref="S1529">_xlfn.IFS(R1529&lt;18,"Below 18",R1529&lt;=29,"Young Adults",R1529&lt;=44,"Adults",R1529&lt;=59,"Middle-Aged Adults",R1529&lt;=65,"Older Adults",R1529&gt;65,"Above 65")</f>
        <v>Young Adults</v>
      </c>
    </row>
    <row r="1530" spans="2:19" ht="15.5" hidden="1" x14ac:dyDescent="0.35">
      <c r="B1530" s="11" t="s">
        <v>842</v>
      </c>
      <c r="C1530" s="12" t="str">
        <f>VLOOKUP(B1530,'Customer Names'!A$2:D$2336,3,0)</f>
        <v xml:space="preserve">  Cameron M</v>
      </c>
      <c r="D1530" s="12" cm="1">
        <f t="array" ref="D1530:L1530">_xlfn.XLOOKUP(B1530,'Medical Examinations'!A$2:A$2336,'Medical Examinations'!B$2:J$2336)</f>
        <v>24.51</v>
      </c>
      <c r="E1530" s="12">
        <v>4.83</v>
      </c>
      <c r="F1530" s="12" t="str">
        <v>yes</v>
      </c>
      <c r="G1530" s="12" t="str">
        <v>No</v>
      </c>
      <c r="H1530" s="12" t="str">
        <v>Yes</v>
      </c>
      <c r="I1530" s="12">
        <v>1</v>
      </c>
      <c r="J1530" s="12" t="str">
        <v>No</v>
      </c>
      <c r="K1530" s="12" t="str">
        <v>Obesity</v>
      </c>
      <c r="L1530" s="12" t="str">
        <v>Normal</v>
      </c>
      <c r="M1530" s="12" t="str" cm="1">
        <f t="array" ref="M1530:R1530">_xlfn.XLOOKUP(B1530,'Hospitalisation Details'!A$2:A$2344,'Hospitalisation Details'!E$2:J$2344)</f>
        <v>12-Jun-1983</v>
      </c>
      <c r="N1530" s="13">
        <v>6710.19</v>
      </c>
      <c r="O1530" s="12" t="str">
        <v>tier - 3</v>
      </c>
      <c r="P1530" s="12" t="str">
        <v>tier - 3</v>
      </c>
      <c r="Q1530" s="12" t="str">
        <v>R1012</v>
      </c>
      <c r="R1530" s="12">
        <v>39</v>
      </c>
      <c r="S1530" s="12" t="str" cm="1">
        <f t="array" ref="S1530">_xlfn.IFS(R1530&lt;18,"Below 18",R1530&lt;=29,"Young Adults",R1530&lt;=44,"Adults",R1530&lt;=59,"Middle-Aged Adults",R1530&lt;=65,"Older Adults",R1530&gt;65,"Above 65")</f>
        <v>Adults</v>
      </c>
    </row>
    <row r="1531" spans="2:19" ht="15.5" hidden="1" x14ac:dyDescent="0.35">
      <c r="B1531" s="11" t="s">
        <v>841</v>
      </c>
      <c r="C1531" s="12" t="str">
        <f>VLOOKUP(B1531,'Customer Names'!A$2:D$2336,3,0)</f>
        <v xml:space="preserve">  Claudia A</v>
      </c>
      <c r="D1531" s="12" cm="1">
        <f t="array" ref="D1531:L1531">_xlfn.XLOOKUP(B1531,'Medical Examinations'!A$2:A$2336,'Medical Examinations'!B$2:J$2336)</f>
        <v>19.399999999999999</v>
      </c>
      <c r="E1531" s="12">
        <v>11.93</v>
      </c>
      <c r="F1531" s="12" t="str">
        <v>No</v>
      </c>
      <c r="G1531" s="12" t="str">
        <v>No</v>
      </c>
      <c r="H1531" s="12" t="str">
        <v>No</v>
      </c>
      <c r="I1531" s="12">
        <v>0</v>
      </c>
      <c r="J1531" s="12" t="str">
        <v>No</v>
      </c>
      <c r="K1531" s="12" t="str">
        <v>Normal Weight</v>
      </c>
      <c r="L1531" s="12" t="str">
        <v>Diabetes</v>
      </c>
      <c r="M1531" s="12" t="str" cm="1">
        <f t="array" ref="M1531:R1531">_xlfn.XLOOKUP(B1531,'Hospitalisation Details'!A$2:A$2344,'Hospitalisation Details'!E$2:J$2344)</f>
        <v>12-Dec-1971</v>
      </c>
      <c r="N1531" s="13">
        <v>6706.47</v>
      </c>
      <c r="O1531" s="12" t="str">
        <v>tier - 2</v>
      </c>
      <c r="P1531" s="12" t="str">
        <v>tier - 1</v>
      </c>
      <c r="Q1531" s="12" t="str">
        <v>R1013</v>
      </c>
      <c r="R1531" s="12">
        <v>51</v>
      </c>
      <c r="S1531" s="12" t="str" cm="1">
        <f t="array" ref="S1531">_xlfn.IFS(R1531&lt;18,"Below 18",R1531&lt;=29,"Young Adults",R1531&lt;=44,"Adults",R1531&lt;=59,"Middle-Aged Adults",R1531&lt;=65,"Older Adults",R1531&gt;65,"Above 65")</f>
        <v>Middle-Aged Adults</v>
      </c>
    </row>
    <row r="1532" spans="2:19" ht="15.5" hidden="1" x14ac:dyDescent="0.35">
      <c r="B1532" s="11" t="s">
        <v>840</v>
      </c>
      <c r="C1532" s="12" t="str">
        <f>VLOOKUP(B1532,'Customer Names'!A$2:D$2336,3,0)</f>
        <v xml:space="preserve">  Kate</v>
      </c>
      <c r="D1532" s="12" cm="1">
        <f t="array" ref="D1532:L1532">_xlfn.XLOOKUP(B1532,'Medical Examinations'!A$2:A$2336,'Medical Examinations'!B$2:J$2336)</f>
        <v>15.1</v>
      </c>
      <c r="E1532" s="12">
        <v>8.41</v>
      </c>
      <c r="F1532" s="12" t="str">
        <v>No</v>
      </c>
      <c r="G1532" s="12" t="str">
        <v>No</v>
      </c>
      <c r="H1532" s="12" t="str">
        <v>No</v>
      </c>
      <c r="I1532" s="12">
        <v>0</v>
      </c>
      <c r="J1532" s="12" t="str">
        <v>No</v>
      </c>
      <c r="K1532" s="12" t="str">
        <v>Normal Weight</v>
      </c>
      <c r="L1532" s="12" t="str">
        <v>Diabetes</v>
      </c>
      <c r="M1532" s="12" t="str" cm="1">
        <f t="array" ref="M1532:R1532">_xlfn.XLOOKUP(B1532,'Hospitalisation Details'!A$2:A$2344,'Hospitalisation Details'!E$2:J$2344)</f>
        <v>13-Jul-1968</v>
      </c>
      <c r="N1532" s="13">
        <v>6700.56</v>
      </c>
      <c r="O1532" s="12" t="str">
        <v>tier - 3</v>
      </c>
      <c r="P1532" s="12" t="str">
        <v>tier - 1</v>
      </c>
      <c r="Q1532" s="12" t="str">
        <v>R1012</v>
      </c>
      <c r="R1532" s="12">
        <v>54</v>
      </c>
      <c r="S1532" s="12" t="str" cm="1">
        <f t="array" ref="S1532">_xlfn.IFS(R1532&lt;18,"Below 18",R1532&lt;=29,"Young Adults",R1532&lt;=44,"Adults",R1532&lt;=59,"Middle-Aged Adults",R1532&lt;=65,"Older Adults",R1532&gt;65,"Above 65")</f>
        <v>Middle-Aged Adults</v>
      </c>
    </row>
    <row r="1533" spans="2:19" ht="15.5" hidden="1" x14ac:dyDescent="0.35">
      <c r="B1533" s="11" t="s">
        <v>839</v>
      </c>
      <c r="C1533" s="12" t="str">
        <f>VLOOKUP(B1533,'Customer Names'!A$2:D$2336,3,0)</f>
        <v xml:space="preserve">  Nicole M</v>
      </c>
      <c r="D1533" s="12" cm="1">
        <f t="array" ref="D1533:L1533">_xlfn.XLOOKUP(B1533,'Medical Examinations'!A$2:A$2336,'Medical Examinations'!B$2:J$2336)</f>
        <v>23.37</v>
      </c>
      <c r="E1533" s="12">
        <v>5.59</v>
      </c>
      <c r="F1533" s="12" t="str">
        <v>yes</v>
      </c>
      <c r="G1533" s="12" t="str">
        <v>No</v>
      </c>
      <c r="H1533" s="12" t="str">
        <v>No</v>
      </c>
      <c r="I1533" s="12">
        <v>0</v>
      </c>
      <c r="J1533" s="12" t="str">
        <v>No</v>
      </c>
      <c r="K1533" s="12" t="str">
        <v>Overweight</v>
      </c>
      <c r="L1533" s="12" t="str">
        <v>Normal</v>
      </c>
      <c r="M1533" s="12" t="str" cm="1">
        <f t="array" ref="M1533:R1533">_xlfn.XLOOKUP(B1533,'Hospitalisation Details'!A$2:A$2344,'Hospitalisation Details'!E$2:J$2344)</f>
        <v>9-Jul-1985</v>
      </c>
      <c r="N1533" s="13">
        <v>6686.43</v>
      </c>
      <c r="O1533" s="12" t="str">
        <v>tier - 2</v>
      </c>
      <c r="P1533" s="12" t="str">
        <v>tier - 3</v>
      </c>
      <c r="Q1533" s="12" t="str">
        <v>R1012</v>
      </c>
      <c r="R1533" s="12">
        <v>37</v>
      </c>
      <c r="S1533" s="12" t="str" cm="1">
        <f t="array" ref="S1533">_xlfn.IFS(R1533&lt;18,"Below 18",R1533&lt;=29,"Young Adults",R1533&lt;=44,"Adults",R1533&lt;=59,"Middle-Aged Adults",R1533&lt;=65,"Older Adults",R1533&gt;65,"Above 65")</f>
        <v>Adults</v>
      </c>
    </row>
    <row r="1534" spans="2:19" ht="15.5" hidden="1" x14ac:dyDescent="0.35">
      <c r="B1534" s="11" t="s">
        <v>838</v>
      </c>
      <c r="C1534" s="12" t="str">
        <f>VLOOKUP(B1534,'Customer Names'!A$2:D$2336,3,0)</f>
        <v xml:space="preserve">  Jack</v>
      </c>
      <c r="D1534" s="12" cm="1">
        <f t="array" ref="D1534:L1534">_xlfn.XLOOKUP(B1534,'Medical Examinations'!A$2:A$2336,'Medical Examinations'!B$2:J$2336)</f>
        <v>42.4</v>
      </c>
      <c r="E1534" s="12">
        <v>4.0599999999999996</v>
      </c>
      <c r="F1534" s="12" t="str">
        <v>No</v>
      </c>
      <c r="G1534" s="12" t="str">
        <v>No</v>
      </c>
      <c r="H1534" s="12" t="str">
        <v>No</v>
      </c>
      <c r="I1534" s="12">
        <v>0</v>
      </c>
      <c r="J1534" s="12" t="str">
        <v>No</v>
      </c>
      <c r="K1534" s="12" t="str">
        <v>Normal Weight</v>
      </c>
      <c r="L1534" s="12" t="str">
        <v>Normal</v>
      </c>
      <c r="M1534" s="12" t="str" cm="1">
        <f t="array" ref="M1534:R1534">_xlfn.XLOOKUP(B1534,'Hospitalisation Details'!A$2:A$2344,'Hospitalisation Details'!E$2:J$2344)</f>
        <v>20-Oct-1989</v>
      </c>
      <c r="N1534" s="13">
        <v>6666.24</v>
      </c>
      <c r="O1534" s="12" t="str">
        <v>tier - 3</v>
      </c>
      <c r="P1534" s="12" t="str">
        <v>tier - 1</v>
      </c>
      <c r="Q1534" s="12" t="str">
        <v>R1011</v>
      </c>
      <c r="R1534" s="12">
        <v>33</v>
      </c>
      <c r="S1534" s="12" t="str" cm="1">
        <f t="array" ref="S1534">_xlfn.IFS(R1534&lt;18,"Below 18",R1534&lt;=29,"Young Adults",R1534&lt;=44,"Adults",R1534&lt;=59,"Middle-Aged Adults",R1534&lt;=65,"Older Adults",R1534&gt;65,"Above 65")</f>
        <v>Adults</v>
      </c>
    </row>
    <row r="1535" spans="2:19" ht="15.5" hidden="1" x14ac:dyDescent="0.35">
      <c r="B1535" s="11" t="s">
        <v>837</v>
      </c>
      <c r="C1535" s="12" t="str">
        <f>VLOOKUP(B1535,'Customer Names'!A$2:D$2336,3,0)</f>
        <v xml:space="preserve">  Gregory</v>
      </c>
      <c r="D1535" s="12" cm="1">
        <f t="array" ref="D1535:L1535">_xlfn.XLOOKUP(B1535,'Medical Examinations'!A$2:A$2336,'Medical Examinations'!B$2:J$2336)</f>
        <v>28.405000000000001</v>
      </c>
      <c r="E1535" s="12">
        <v>7.02</v>
      </c>
      <c r="F1535" s="12" t="str">
        <v>yes</v>
      </c>
      <c r="G1535" s="12" t="str">
        <v>No</v>
      </c>
      <c r="H1535" s="12" t="str">
        <v>No</v>
      </c>
      <c r="I1535" s="12">
        <v>0</v>
      </c>
      <c r="J1535" s="12" t="str">
        <v>No</v>
      </c>
      <c r="K1535" s="12" t="str">
        <v>Obesity</v>
      </c>
      <c r="L1535" s="12" t="str">
        <v>Diabetes</v>
      </c>
      <c r="M1535" s="12" t="str" cm="1">
        <f t="array" ref="M1535:R1535">_xlfn.XLOOKUP(B1535,'Hospitalisation Details'!A$2:A$2344,'Hospitalisation Details'!E$2:J$2344)</f>
        <v>17-Sep-1981</v>
      </c>
      <c r="N1535" s="13">
        <v>6664.69</v>
      </c>
      <c r="O1535" s="12" t="str">
        <v>tier - 3</v>
      </c>
      <c r="P1535" s="12" t="str">
        <v>tier - 1</v>
      </c>
      <c r="Q1535" s="12" t="str">
        <v>R1012</v>
      </c>
      <c r="R1535" s="12">
        <v>41</v>
      </c>
      <c r="S1535" s="12" t="str" cm="1">
        <f t="array" ref="S1535">_xlfn.IFS(R1535&lt;18,"Below 18",R1535&lt;=29,"Young Adults",R1535&lt;=44,"Adults",R1535&lt;=59,"Middle-Aged Adults",R1535&lt;=65,"Older Adults",R1535&gt;65,"Above 65")</f>
        <v>Adults</v>
      </c>
    </row>
    <row r="1536" spans="2:19" ht="15.5" hidden="1" x14ac:dyDescent="0.35">
      <c r="B1536" s="11" t="s">
        <v>836</v>
      </c>
      <c r="C1536" s="12" t="str">
        <f>VLOOKUP(B1536,'Customer Names'!A$2:D$2336,3,0)</f>
        <v xml:space="preserve">  Rebecca</v>
      </c>
      <c r="D1536" s="12" cm="1">
        <f t="array" ref="D1536:L1536">_xlfn.XLOOKUP(B1536,'Medical Examinations'!A$2:A$2336,'Medical Examinations'!B$2:J$2336)</f>
        <v>23.4</v>
      </c>
      <c r="E1536" s="12">
        <v>4.47</v>
      </c>
      <c r="F1536" s="12" t="str">
        <v>No</v>
      </c>
      <c r="G1536" s="12" t="str">
        <v>No</v>
      </c>
      <c r="H1536" s="12" t="str">
        <v>No</v>
      </c>
      <c r="I1536" s="12">
        <v>0</v>
      </c>
      <c r="J1536" s="12" t="str">
        <v>No</v>
      </c>
      <c r="K1536" s="12" t="str">
        <v>Overweight</v>
      </c>
      <c r="L1536" s="12" t="str">
        <v>Normal</v>
      </c>
      <c r="M1536" s="12" t="str" cm="1">
        <f t="array" ref="M1536:R1536">_xlfn.XLOOKUP(B1536,'Hospitalisation Details'!A$2:A$2344,'Hospitalisation Details'!E$2:J$2344)</f>
        <v>27-Sep-1982</v>
      </c>
      <c r="N1536" s="13">
        <v>6664.32</v>
      </c>
      <c r="O1536" s="12" t="str">
        <v>tier - 2</v>
      </c>
      <c r="P1536" s="12" t="str">
        <v>tier - 2</v>
      </c>
      <c r="Q1536" s="12" t="str">
        <v>R1013</v>
      </c>
      <c r="R1536" s="12">
        <v>40</v>
      </c>
      <c r="S1536" s="12" t="str" cm="1">
        <f t="array" ref="S1536">_xlfn.IFS(R1536&lt;18,"Below 18",R1536&lt;=29,"Young Adults",R1536&lt;=44,"Adults",R1536&lt;=59,"Middle-Aged Adults",R1536&lt;=65,"Older Adults",R1536&gt;65,"Above 65")</f>
        <v>Adults</v>
      </c>
    </row>
    <row r="1537" spans="2:19" ht="15.5" hidden="1" x14ac:dyDescent="0.35">
      <c r="B1537" s="11" t="s">
        <v>835</v>
      </c>
      <c r="C1537" s="12" t="str">
        <f>VLOOKUP(B1537,'Customer Names'!A$2:D$2336,3,0)</f>
        <v xml:space="preserve">  Adam</v>
      </c>
      <c r="D1537" s="12" cm="1">
        <f t="array" ref="D1537:L1537">_xlfn.XLOOKUP(B1537,'Medical Examinations'!A$2:A$2336,'Medical Examinations'!B$2:J$2336)</f>
        <v>33.44</v>
      </c>
      <c r="E1537" s="12">
        <v>4.54</v>
      </c>
      <c r="F1537" s="12" t="str">
        <v>No</v>
      </c>
      <c r="G1537" s="12" t="str">
        <v>No</v>
      </c>
      <c r="H1537" s="12" t="str">
        <v>No</v>
      </c>
      <c r="I1537" s="12">
        <v>0</v>
      </c>
      <c r="J1537" s="12" t="str">
        <v>No</v>
      </c>
      <c r="K1537" s="12" t="str">
        <v>Overweight</v>
      </c>
      <c r="L1537" s="12" t="str">
        <v>Normal</v>
      </c>
      <c r="M1537" s="12" t="str" cm="1">
        <f t="array" ref="M1537:R1537">_xlfn.XLOOKUP(B1537,'Hospitalisation Details'!A$2:A$2344,'Hospitalisation Details'!E$2:J$2344)</f>
        <v>19-Nov-1989</v>
      </c>
      <c r="N1537" s="13">
        <v>6653.79</v>
      </c>
      <c r="O1537" s="12" t="str">
        <v>tier - 2</v>
      </c>
      <c r="P1537" s="12" t="str">
        <v>tier - 1</v>
      </c>
      <c r="Q1537" s="12" t="str">
        <v>R1013</v>
      </c>
      <c r="R1537" s="12">
        <v>33</v>
      </c>
      <c r="S1537" s="12" t="str" cm="1">
        <f t="array" ref="S1537">_xlfn.IFS(R1537&lt;18,"Below 18",R1537&lt;=29,"Young Adults",R1537&lt;=44,"Adults",R1537&lt;=59,"Middle-Aged Adults",R1537&lt;=65,"Older Adults",R1537&gt;65,"Above 65")</f>
        <v>Adults</v>
      </c>
    </row>
    <row r="1538" spans="2:19" ht="15.5" hidden="1" x14ac:dyDescent="0.35">
      <c r="B1538" s="11" t="s">
        <v>834</v>
      </c>
      <c r="C1538" s="12" t="str">
        <f>VLOOKUP(B1538,'Customer Names'!A$2:D$2336,3,0)</f>
        <v xml:space="preserve">  Ryan</v>
      </c>
      <c r="D1538" s="12" cm="1">
        <f t="array" ref="D1538:L1538">_xlfn.XLOOKUP(B1538,'Medical Examinations'!A$2:A$2336,'Medical Examinations'!B$2:J$2336)</f>
        <v>21.12</v>
      </c>
      <c r="E1538" s="12">
        <v>4.99</v>
      </c>
      <c r="F1538" s="12" t="str">
        <v>No</v>
      </c>
      <c r="G1538" s="12" t="str">
        <v>No</v>
      </c>
      <c r="H1538" s="12" t="str">
        <v>No</v>
      </c>
      <c r="I1538" s="12">
        <v>1</v>
      </c>
      <c r="J1538" s="12" t="str">
        <v>No</v>
      </c>
      <c r="K1538" s="12" t="str">
        <v>Overweight</v>
      </c>
      <c r="L1538" s="12" t="str">
        <v>Normal</v>
      </c>
      <c r="M1538" s="12" t="str" cm="1">
        <f t="array" ref="M1538:R1538">_xlfn.XLOOKUP(B1538,'Hospitalisation Details'!A$2:A$2344,'Hospitalisation Details'!E$2:J$2344)</f>
        <v>1-Jul-1984</v>
      </c>
      <c r="N1538" s="13">
        <v>6652.53</v>
      </c>
      <c r="O1538" s="12" t="str">
        <v>tier - 3</v>
      </c>
      <c r="P1538" s="12" t="str">
        <v>tier - 2</v>
      </c>
      <c r="Q1538" s="12" t="str">
        <v>R1013</v>
      </c>
      <c r="R1538" s="12">
        <v>38</v>
      </c>
      <c r="S1538" s="12" t="str" cm="1">
        <f t="array" ref="S1538">_xlfn.IFS(R1538&lt;18,"Below 18",R1538&lt;=29,"Young Adults",R1538&lt;=44,"Adults",R1538&lt;=59,"Middle-Aged Adults",R1538&lt;=65,"Older Adults",R1538&gt;65,"Above 65")</f>
        <v>Adults</v>
      </c>
    </row>
    <row r="1539" spans="2:19" ht="15.5" hidden="1" x14ac:dyDescent="0.35">
      <c r="B1539" s="11" t="s">
        <v>833</v>
      </c>
      <c r="C1539" s="12" t="str">
        <f>VLOOKUP(B1539,'Customer Names'!A$2:D$2336,3,0)</f>
        <v xml:space="preserve">  Jackie K</v>
      </c>
      <c r="D1539" s="12" cm="1">
        <f t="array" ref="D1539:L1539">_xlfn.XLOOKUP(B1539,'Medical Examinations'!A$2:A$2336,'Medical Examinations'!B$2:J$2336)</f>
        <v>18.48</v>
      </c>
      <c r="E1539" s="12">
        <v>10.84</v>
      </c>
      <c r="F1539" s="12" t="str">
        <v>yes</v>
      </c>
      <c r="G1539" s="12" t="str">
        <v>No</v>
      </c>
      <c r="H1539" s="12" t="str">
        <v>No</v>
      </c>
      <c r="I1539" s="12">
        <v>2</v>
      </c>
      <c r="J1539" s="12" t="str">
        <v>No</v>
      </c>
      <c r="K1539" s="12" t="str">
        <v>Normal Weight</v>
      </c>
      <c r="L1539" s="12" t="str">
        <v>Diabetes</v>
      </c>
      <c r="M1539" s="12" t="str" cm="1">
        <f t="array" ref="M1539:R1539">_xlfn.XLOOKUP(B1539,'Hospitalisation Details'!A$2:A$2344,'Hospitalisation Details'!E$2:J$2344)</f>
        <v>8-Nov-1970</v>
      </c>
      <c r="N1539" s="13">
        <v>6651.26</v>
      </c>
      <c r="O1539" s="12" t="str">
        <v>tier - 2</v>
      </c>
      <c r="P1539" s="12" t="str">
        <v>tier - 3</v>
      </c>
      <c r="Q1539" s="12" t="str">
        <v>R1013</v>
      </c>
      <c r="R1539" s="12">
        <v>52</v>
      </c>
      <c r="S1539" s="12" t="str" cm="1">
        <f t="array" ref="S1539">_xlfn.IFS(R1539&lt;18,"Below 18",R1539&lt;=29,"Young Adults",R1539&lt;=44,"Adults",R1539&lt;=59,"Middle-Aged Adults",R1539&lt;=65,"Older Adults",R1539&gt;65,"Above 65")</f>
        <v>Middle-Aged Adults</v>
      </c>
    </row>
    <row r="1540" spans="2:19" ht="15.5" hidden="1" x14ac:dyDescent="0.35">
      <c r="B1540" s="11" t="s">
        <v>832</v>
      </c>
      <c r="C1540" s="12" t="str">
        <f>VLOOKUP(B1540,'Customer Names'!A$2:D$2336,3,0)</f>
        <v xml:space="preserve">  Chris</v>
      </c>
      <c r="D1540" s="12" cm="1">
        <f t="array" ref="D1540:L1540">_xlfn.XLOOKUP(B1540,'Medical Examinations'!A$2:A$2336,'Medical Examinations'!B$2:J$2336)</f>
        <v>16.815000000000001</v>
      </c>
      <c r="E1540" s="12">
        <v>5.63</v>
      </c>
      <c r="F1540" s="12" t="str">
        <v>No</v>
      </c>
      <c r="G1540" s="12" t="str">
        <v>No</v>
      </c>
      <c r="H1540" s="12" t="str">
        <v>No</v>
      </c>
      <c r="I1540" s="12">
        <v>1</v>
      </c>
      <c r="J1540" s="12" t="str">
        <v>No</v>
      </c>
      <c r="K1540" s="12" t="str">
        <v>Obesity</v>
      </c>
      <c r="L1540" s="12" t="str">
        <v>Normal</v>
      </c>
      <c r="M1540" s="12" t="str" cm="1">
        <f t="array" ref="M1540:R1540">_xlfn.XLOOKUP(B1540,'Hospitalisation Details'!A$2:A$2344,'Hospitalisation Details'!E$2:J$2344)</f>
        <v>8-Dec-1984</v>
      </c>
      <c r="N1540" s="13">
        <v>6640.54</v>
      </c>
      <c r="O1540" s="12" t="str">
        <v>tier - 2</v>
      </c>
      <c r="P1540" s="12" t="str">
        <v>tier - 3</v>
      </c>
      <c r="Q1540" s="12" t="str">
        <v>R1019</v>
      </c>
      <c r="R1540" s="12">
        <v>38</v>
      </c>
      <c r="S1540" s="12" t="str" cm="1">
        <f t="array" ref="S1540">_xlfn.IFS(R1540&lt;18,"Below 18",R1540&lt;=29,"Young Adults",R1540&lt;=44,"Adults",R1540&lt;=59,"Middle-Aged Adults",R1540&lt;=65,"Older Adults",R1540&gt;65,"Above 65")</f>
        <v>Adults</v>
      </c>
    </row>
    <row r="1541" spans="2:19" ht="15.5" hidden="1" x14ac:dyDescent="0.35">
      <c r="B1541" s="11" t="s">
        <v>831</v>
      </c>
      <c r="C1541" s="12" t="str">
        <f>VLOOKUP(B1541,'Customer Names'!A$2:D$2336,3,0)</f>
        <v xml:space="preserve">  Tyler C</v>
      </c>
      <c r="D1541" s="12" cm="1">
        <f t="array" ref="D1541:L1541">_xlfn.XLOOKUP(B1541,'Medical Examinations'!A$2:A$2336,'Medical Examinations'!B$2:J$2336)</f>
        <v>26.72</v>
      </c>
      <c r="E1541" s="12">
        <v>4.1399999999999997</v>
      </c>
      <c r="F1541" s="12" t="str">
        <v>No</v>
      </c>
      <c r="G1541" s="12" t="str">
        <v>No</v>
      </c>
      <c r="H1541" s="12" t="str">
        <v>No</v>
      </c>
      <c r="I1541" s="12">
        <v>0</v>
      </c>
      <c r="J1541" s="12" t="str">
        <v>No</v>
      </c>
      <c r="K1541" s="12" t="str">
        <v>Obesity</v>
      </c>
      <c r="L1541" s="12" t="str">
        <v>Normal</v>
      </c>
      <c r="M1541" s="12" t="str" cm="1">
        <f t="array" ref="M1541:R1541">_xlfn.XLOOKUP(B1541,'Hospitalisation Details'!A$2:A$2344,'Hospitalisation Details'!E$2:J$2344)</f>
        <v>6-Jun-1990</v>
      </c>
      <c r="N1541" s="13">
        <v>6639.3</v>
      </c>
      <c r="O1541" s="12" t="str">
        <v>tier - 2</v>
      </c>
      <c r="P1541" s="12" t="str">
        <v>tier - 2</v>
      </c>
      <c r="Q1541" s="12" t="str">
        <v>R1021</v>
      </c>
      <c r="R1541" s="12">
        <v>33</v>
      </c>
      <c r="S1541" s="12" t="str" cm="1">
        <f t="array" ref="S1541">_xlfn.IFS(R1541&lt;18,"Below 18",R1541&lt;=29,"Young Adults",R1541&lt;=44,"Adults",R1541&lt;=59,"Middle-Aged Adults",R1541&lt;=65,"Older Adults",R1541&gt;65,"Above 65")</f>
        <v>Adults</v>
      </c>
    </row>
    <row r="1542" spans="2:19" ht="15.5" hidden="1" x14ac:dyDescent="0.35">
      <c r="B1542" s="11" t="s">
        <v>830</v>
      </c>
      <c r="C1542" s="12" t="str">
        <f>VLOOKUP(B1542,'Customer Names'!A$2:D$2336,3,0)</f>
        <v xml:space="preserve">  Yoshie</v>
      </c>
      <c r="D1542" s="12" cm="1">
        <f t="array" ref="D1542:L1542">_xlfn.XLOOKUP(B1542,'Medical Examinations'!A$2:A$2336,'Medical Examinations'!B$2:J$2336)</f>
        <v>41.42</v>
      </c>
      <c r="E1542" s="12">
        <v>5.17</v>
      </c>
      <c r="F1542" s="12" t="str">
        <v>No</v>
      </c>
      <c r="G1542" s="12" t="str">
        <v>No</v>
      </c>
      <c r="H1542" s="12" t="str">
        <v>Yes</v>
      </c>
      <c r="I1542" s="12">
        <v>1</v>
      </c>
      <c r="J1542" s="12" t="str">
        <v>No</v>
      </c>
      <c r="K1542" s="12" t="str">
        <v>Underweight</v>
      </c>
      <c r="L1542" s="12" t="str">
        <v>Normal</v>
      </c>
      <c r="M1542" s="12" t="str" cm="1">
        <f t="array" ref="M1542:R1542">_xlfn.XLOOKUP(B1542,'Hospitalisation Details'!A$2:A$2344,'Hospitalisation Details'!E$2:J$2344)</f>
        <v>4-Sep-2003</v>
      </c>
      <c r="N1542" s="13">
        <v>6638.16</v>
      </c>
      <c r="O1542" s="12" t="str">
        <v>tier - 2</v>
      </c>
      <c r="P1542" s="12" t="str">
        <v>tier - 1</v>
      </c>
      <c r="Q1542" s="12" t="str">
        <v>R1012</v>
      </c>
      <c r="R1542" s="12">
        <v>19</v>
      </c>
      <c r="S1542" s="12" t="str" cm="1">
        <f t="array" ref="S1542">_xlfn.IFS(R1542&lt;18,"Below 18",R1542&lt;=29,"Young Adults",R1542&lt;=44,"Adults",R1542&lt;=59,"Middle-Aged Adults",R1542&lt;=65,"Older Adults",R1542&gt;65,"Above 65")</f>
        <v>Young Adults</v>
      </c>
    </row>
    <row r="1543" spans="2:19" ht="15.5" hidden="1" x14ac:dyDescent="0.35">
      <c r="B1543" s="11" t="s">
        <v>829</v>
      </c>
      <c r="C1543" s="12" t="str">
        <f>VLOOKUP(B1543,'Customer Names'!A$2:D$2336,3,0)</f>
        <v xml:space="preserve">  Lauren A</v>
      </c>
      <c r="D1543" s="12" cm="1">
        <f t="array" ref="D1543:L1543">_xlfn.XLOOKUP(B1543,'Medical Examinations'!A$2:A$2336,'Medical Examinations'!B$2:J$2336)</f>
        <v>20.69</v>
      </c>
      <c r="E1543" s="12">
        <v>6.93</v>
      </c>
      <c r="F1543" s="12" t="str">
        <v>No</v>
      </c>
      <c r="G1543" s="12" t="str">
        <v>No</v>
      </c>
      <c r="H1543" s="12" t="str">
        <v>No</v>
      </c>
      <c r="I1543" s="12">
        <v>2</v>
      </c>
      <c r="J1543" s="12" t="str">
        <v>No</v>
      </c>
      <c r="K1543" s="12" t="str">
        <v>Underweight</v>
      </c>
      <c r="L1543" s="12" t="str">
        <v>Diabetes</v>
      </c>
      <c r="M1543" s="12" t="str" cm="1">
        <f t="array" ref="M1543:R1543">_xlfn.XLOOKUP(B1543,'Hospitalisation Details'!A$2:A$2344,'Hospitalisation Details'!E$2:J$2344)</f>
        <v>29-Aug-1973</v>
      </c>
      <c r="N1543" s="13">
        <v>6630.31</v>
      </c>
      <c r="O1543" s="12" t="str">
        <v>tier - 2</v>
      </c>
      <c r="P1543" s="12" t="str">
        <v>tier - 1</v>
      </c>
      <c r="Q1543" s="12" t="str">
        <v>R1013</v>
      </c>
      <c r="R1543" s="12">
        <v>49</v>
      </c>
      <c r="S1543" s="12" t="str" cm="1">
        <f t="array" ref="S1543">_xlfn.IFS(R1543&lt;18,"Below 18",R1543&lt;=29,"Young Adults",R1543&lt;=44,"Adults",R1543&lt;=59,"Middle-Aged Adults",R1543&lt;=65,"Older Adults",R1543&gt;65,"Above 65")</f>
        <v>Middle-Aged Adults</v>
      </c>
    </row>
    <row r="1544" spans="2:19" ht="15.5" hidden="1" x14ac:dyDescent="0.35">
      <c r="B1544" s="11" t="s">
        <v>828</v>
      </c>
      <c r="C1544" s="12" t="str">
        <f>VLOOKUP(B1544,'Customer Names'!A$2:D$2336,3,0)</f>
        <v xml:space="preserve">  Mason D</v>
      </c>
      <c r="D1544" s="12" cm="1">
        <f t="array" ref="D1544:L1544">_xlfn.XLOOKUP(B1544,'Medical Examinations'!A$2:A$2336,'Medical Examinations'!B$2:J$2336)</f>
        <v>41.23</v>
      </c>
      <c r="E1544" s="12">
        <v>4.24</v>
      </c>
      <c r="F1544" s="12" t="str">
        <v>No</v>
      </c>
      <c r="G1544" s="12" t="str">
        <v>No</v>
      </c>
      <c r="H1544" s="12" t="str">
        <v>No</v>
      </c>
      <c r="I1544" s="12">
        <v>0</v>
      </c>
      <c r="J1544" s="12" t="str">
        <v>No</v>
      </c>
      <c r="K1544" s="12" t="str">
        <v>Overweight</v>
      </c>
      <c r="L1544" s="12" t="str">
        <v>Normal</v>
      </c>
      <c r="M1544" s="12" t="str" cm="1">
        <f t="array" ref="M1544:R1544">_xlfn.XLOOKUP(B1544,'Hospitalisation Details'!A$2:A$2344,'Hospitalisation Details'!E$2:J$2344)</f>
        <v>28-Aug-1982</v>
      </c>
      <c r="N1544" s="13">
        <v>6610.11</v>
      </c>
      <c r="O1544" s="12" t="str">
        <v>tier - 3</v>
      </c>
      <c r="P1544" s="12" t="str">
        <v>tier - 2</v>
      </c>
      <c r="Q1544" s="12" t="str">
        <v>R1015</v>
      </c>
      <c r="R1544" s="12">
        <v>40</v>
      </c>
      <c r="S1544" s="12" t="str" cm="1">
        <f t="array" ref="S1544">_xlfn.IFS(R1544&lt;18,"Below 18",R1544&lt;=29,"Young Adults",R1544&lt;=44,"Adults",R1544&lt;=59,"Middle-Aged Adults",R1544&lt;=65,"Older Adults",R1544&gt;65,"Above 65")</f>
        <v>Adults</v>
      </c>
    </row>
    <row r="1545" spans="2:19" ht="15.5" hidden="1" x14ac:dyDescent="0.35">
      <c r="B1545" s="11" t="s">
        <v>827</v>
      </c>
      <c r="C1545" s="12" t="str">
        <f>VLOOKUP(B1545,'Customer Names'!A$2:D$2336,3,0)</f>
        <v xml:space="preserve">  Ryan</v>
      </c>
      <c r="D1545" s="12" cm="1">
        <f t="array" ref="D1545:L1545">_xlfn.XLOOKUP(B1545,'Medical Examinations'!A$2:A$2336,'Medical Examinations'!B$2:J$2336)</f>
        <v>29.9</v>
      </c>
      <c r="E1545" s="12">
        <v>5.91</v>
      </c>
      <c r="F1545" s="12" t="str">
        <v>No</v>
      </c>
      <c r="G1545" s="12" t="str">
        <v>No</v>
      </c>
      <c r="H1545" s="12" t="str">
        <v>No</v>
      </c>
      <c r="I1545" s="12">
        <v>0</v>
      </c>
      <c r="J1545" s="12" t="str">
        <v>No</v>
      </c>
      <c r="K1545" s="12" t="str">
        <v>Underweight</v>
      </c>
      <c r="L1545" s="12" t="str">
        <v>Pre-Diabetes</v>
      </c>
      <c r="M1545" s="12" t="str" cm="1">
        <f t="array" ref="M1545:R1545">_xlfn.XLOOKUP(B1545,'Hospitalisation Details'!A$2:A$2344,'Hospitalisation Details'!E$2:J$2344)</f>
        <v>7-Nov-1982</v>
      </c>
      <c r="N1545" s="13">
        <v>6600.36</v>
      </c>
      <c r="O1545" s="12" t="str">
        <v>tier - 2</v>
      </c>
      <c r="P1545" s="12" t="str">
        <v>tier - 3</v>
      </c>
      <c r="Q1545" s="12" t="str">
        <v>R1011</v>
      </c>
      <c r="R1545" s="12">
        <v>40</v>
      </c>
      <c r="S1545" s="12" t="str" cm="1">
        <f t="array" ref="S1545">_xlfn.IFS(R1545&lt;18,"Below 18",R1545&lt;=29,"Young Adults",R1545&lt;=44,"Adults",R1545&lt;=59,"Middle-Aged Adults",R1545&lt;=65,"Older Adults",R1545&gt;65,"Above 65")</f>
        <v>Adults</v>
      </c>
    </row>
    <row r="1546" spans="2:19" ht="15.5" hidden="1" x14ac:dyDescent="0.35">
      <c r="B1546" s="11" t="s">
        <v>826</v>
      </c>
      <c r="C1546" s="12" t="str">
        <f>VLOOKUP(B1546,'Customer Names'!A$2:D$2336,3,0)</f>
        <v xml:space="preserve">  Arturo</v>
      </c>
      <c r="D1546" s="12" cm="1">
        <f t="array" ref="D1546:L1546">_xlfn.XLOOKUP(B1546,'Medical Examinations'!A$2:A$2336,'Medical Examinations'!B$2:J$2336)</f>
        <v>34.104999999999997</v>
      </c>
      <c r="E1546" s="12">
        <v>5.93</v>
      </c>
      <c r="F1546" s="12" t="str">
        <v>No</v>
      </c>
      <c r="G1546" s="12" t="str">
        <v>No</v>
      </c>
      <c r="H1546" s="12" t="str">
        <v>No</v>
      </c>
      <c r="I1546" s="12">
        <v>0</v>
      </c>
      <c r="J1546" s="12" t="str">
        <v>No</v>
      </c>
      <c r="K1546" s="12" t="str">
        <v>Obesity</v>
      </c>
      <c r="L1546" s="12" t="str">
        <v>Pre-Diabetes</v>
      </c>
      <c r="M1546" s="12" t="str" cm="1">
        <f t="array" ref="M1546:R1546">_xlfn.XLOOKUP(B1546,'Hospitalisation Details'!A$2:A$2344,'Hospitalisation Details'!E$2:J$2344)</f>
        <v>29-Dec-1982</v>
      </c>
      <c r="N1546" s="13">
        <v>6600.21</v>
      </c>
      <c r="O1546" s="12" t="str">
        <v>tier - 3</v>
      </c>
      <c r="P1546" s="12" t="str">
        <v>tier - 2</v>
      </c>
      <c r="Q1546" s="12" t="str">
        <v>R1016</v>
      </c>
      <c r="R1546" s="12">
        <v>40</v>
      </c>
      <c r="S1546" s="12" t="str" cm="1">
        <f t="array" ref="S1546">_xlfn.IFS(R1546&lt;18,"Below 18",R1546&lt;=29,"Young Adults",R1546&lt;=44,"Adults",R1546&lt;=59,"Middle-Aged Adults",R1546&lt;=65,"Older Adults",R1546&gt;65,"Above 65")</f>
        <v>Adults</v>
      </c>
    </row>
    <row r="1547" spans="2:19" ht="15.5" hidden="1" x14ac:dyDescent="0.35">
      <c r="B1547" s="11" t="s">
        <v>825</v>
      </c>
      <c r="C1547" s="12" t="str">
        <f>VLOOKUP(B1547,'Customer Names'!A$2:D$2336,3,0)</f>
        <v xml:space="preserve">  Jake</v>
      </c>
      <c r="D1547" s="12" cm="1">
        <f t="array" ref="D1547:L1547">_xlfn.XLOOKUP(B1547,'Medical Examinations'!A$2:A$2336,'Medical Examinations'!B$2:J$2336)</f>
        <v>24.97</v>
      </c>
      <c r="E1547" s="12">
        <v>5.66</v>
      </c>
      <c r="F1547" s="12" t="str">
        <v>No</v>
      </c>
      <c r="G1547" s="12" t="str">
        <v>No</v>
      </c>
      <c r="H1547" s="12" t="str">
        <v>No</v>
      </c>
      <c r="I1547" s="12">
        <v>0</v>
      </c>
      <c r="J1547" s="12" t="str">
        <v>No</v>
      </c>
      <c r="K1547" s="12" t="str">
        <v>Obesity</v>
      </c>
      <c r="L1547" s="12" t="str">
        <v>Normal</v>
      </c>
      <c r="M1547" s="12" t="str" cm="1">
        <f t="array" ref="M1547:R1547">_xlfn.XLOOKUP(B1547,'Hospitalisation Details'!A$2:A$2344,'Hospitalisation Details'!E$2:J$2344)</f>
        <v>22-Nov-1982</v>
      </c>
      <c r="N1547" s="13">
        <v>6593.51</v>
      </c>
      <c r="O1547" s="12" t="str">
        <v>tier - 2</v>
      </c>
      <c r="P1547" s="12" t="str">
        <v>tier - 1</v>
      </c>
      <c r="Q1547" s="12" t="str">
        <v>R1013</v>
      </c>
      <c r="R1547" s="12">
        <v>40</v>
      </c>
      <c r="S1547" s="12" t="str" cm="1">
        <f t="array" ref="S1547">_xlfn.IFS(R1547&lt;18,"Below 18",R1547&lt;=29,"Young Adults",R1547&lt;=44,"Adults",R1547&lt;=59,"Middle-Aged Adults",R1547&lt;=65,"Older Adults",R1547&gt;65,"Above 65")</f>
        <v>Adults</v>
      </c>
    </row>
    <row r="1548" spans="2:19" ht="15.5" hidden="1" x14ac:dyDescent="0.35">
      <c r="B1548" s="11" t="s">
        <v>824</v>
      </c>
      <c r="C1548" s="12" t="str">
        <f>VLOOKUP(B1548,'Customer Names'!A$2:D$2336,3,0)</f>
        <v xml:space="preserve">  Sarah E</v>
      </c>
      <c r="D1548" s="12" cm="1">
        <f t="array" ref="D1548:L1548">_xlfn.XLOOKUP(B1548,'Medical Examinations'!A$2:A$2336,'Medical Examinations'!B$2:J$2336)</f>
        <v>34.799999999999997</v>
      </c>
      <c r="E1548" s="12">
        <v>4.1900000000000004</v>
      </c>
      <c r="F1548" s="12" t="str">
        <v>No</v>
      </c>
      <c r="G1548" s="12" t="str">
        <v>No</v>
      </c>
      <c r="H1548" s="12" t="str">
        <v>No</v>
      </c>
      <c r="I1548" s="12">
        <v>1</v>
      </c>
      <c r="J1548" s="12" t="str">
        <v>No</v>
      </c>
      <c r="K1548" s="12" t="str">
        <v>Obesity</v>
      </c>
      <c r="L1548" s="12" t="str">
        <v>Normal</v>
      </c>
      <c r="M1548" s="12" t="str" cm="1">
        <f t="array" ref="M1548:R1548">_xlfn.XLOOKUP(B1548,'Hospitalisation Details'!A$2:A$2344,'Hospitalisation Details'!E$2:J$2344)</f>
        <v>5-Oct-1984</v>
      </c>
      <c r="N1548" s="13">
        <v>6571.54</v>
      </c>
      <c r="O1548" s="12" t="str">
        <v>tier - 2</v>
      </c>
      <c r="P1548" s="12" t="str">
        <v>tier - 3</v>
      </c>
      <c r="Q1548" s="12" t="str">
        <v>R1011</v>
      </c>
      <c r="R1548" s="12">
        <v>38</v>
      </c>
      <c r="S1548" s="12" t="str" cm="1">
        <f t="array" ref="S1548">_xlfn.IFS(R1548&lt;18,"Below 18",R1548&lt;=29,"Young Adults",R1548&lt;=44,"Adults",R1548&lt;=59,"Middle-Aged Adults",R1548&lt;=65,"Older Adults",R1548&gt;65,"Above 65")</f>
        <v>Adults</v>
      </c>
    </row>
    <row r="1549" spans="2:19" ht="15.5" hidden="1" x14ac:dyDescent="0.35">
      <c r="B1549" s="11" t="s">
        <v>823</v>
      </c>
      <c r="C1549" s="12" t="str">
        <f>VLOOKUP(B1549,'Customer Names'!A$2:D$2336,3,0)</f>
        <v xml:space="preserve">  Alison L</v>
      </c>
      <c r="D1549" s="12" cm="1">
        <f t="array" ref="D1549:L1549">_xlfn.XLOOKUP(B1549,'Medical Examinations'!A$2:A$2336,'Medical Examinations'!B$2:J$2336)</f>
        <v>32.965000000000003</v>
      </c>
      <c r="E1549" s="12">
        <v>9.2100000000000009</v>
      </c>
      <c r="F1549" s="12" t="str">
        <v>yes</v>
      </c>
      <c r="G1549" s="12" t="str">
        <v>No</v>
      </c>
      <c r="H1549" s="12" t="str">
        <v>No</v>
      </c>
      <c r="I1549" s="12">
        <v>0</v>
      </c>
      <c r="J1549" s="12" t="str">
        <v>No</v>
      </c>
      <c r="K1549" s="12" t="str">
        <v>Normal Weight</v>
      </c>
      <c r="L1549" s="12" t="str">
        <v>Diabetes</v>
      </c>
      <c r="M1549" s="12" t="str" cm="1">
        <f t="array" ref="M1549:R1549">_xlfn.XLOOKUP(B1549,'Hospitalisation Details'!A$2:A$2344,'Hospitalisation Details'!E$2:J$2344)</f>
        <v>20-Jul-1981</v>
      </c>
      <c r="N1549" s="13">
        <v>6571.02</v>
      </c>
      <c r="O1549" s="12" t="str">
        <v>tier - 2</v>
      </c>
      <c r="P1549" s="12" t="str">
        <v>tier - 1</v>
      </c>
      <c r="Q1549" s="12" t="str">
        <v>R1012</v>
      </c>
      <c r="R1549" s="12">
        <v>41</v>
      </c>
      <c r="S1549" s="12" t="str" cm="1">
        <f t="array" ref="S1549">_xlfn.IFS(R1549&lt;18,"Below 18",R1549&lt;=29,"Young Adults",R1549&lt;=44,"Adults",R1549&lt;=59,"Middle-Aged Adults",R1549&lt;=65,"Older Adults",R1549&gt;65,"Above 65")</f>
        <v>Adults</v>
      </c>
    </row>
    <row r="1550" spans="2:19" ht="15.5" hidden="1" x14ac:dyDescent="0.35">
      <c r="B1550" s="11" t="s">
        <v>822</v>
      </c>
      <c r="C1550" s="12" t="str">
        <f>VLOOKUP(B1550,'Customer Names'!A$2:D$2336,3,0)</f>
        <v xml:space="preserve">  Karen A</v>
      </c>
      <c r="D1550" s="12" cm="1">
        <f t="array" ref="D1550:L1550">_xlfn.XLOOKUP(B1550,'Medical Examinations'!A$2:A$2336,'Medical Examinations'!B$2:J$2336)</f>
        <v>27.265000000000001</v>
      </c>
      <c r="E1550" s="12">
        <v>5.51</v>
      </c>
      <c r="F1550" s="12" t="str">
        <v>No</v>
      </c>
      <c r="G1550" s="12" t="str">
        <v>No</v>
      </c>
      <c r="H1550" s="12" t="str">
        <v>No</v>
      </c>
      <c r="I1550" s="12">
        <v>1</v>
      </c>
      <c r="J1550" s="12" t="str">
        <v>No</v>
      </c>
      <c r="K1550" s="12" t="str">
        <v>Normal Weight</v>
      </c>
      <c r="L1550" s="12" t="str">
        <v>Normal</v>
      </c>
      <c r="M1550" s="12" t="str" cm="1">
        <f t="array" ref="M1550:R1550">_xlfn.XLOOKUP(B1550,'Hospitalisation Details'!A$2:A$2344,'Hospitalisation Details'!E$2:J$2344)</f>
        <v>20-Sep-1984</v>
      </c>
      <c r="N1550" s="13">
        <v>6555.07</v>
      </c>
      <c r="O1550" s="12" t="str">
        <v>tier - 2</v>
      </c>
      <c r="P1550" s="12" t="str">
        <v>tier - 2</v>
      </c>
      <c r="Q1550" s="12" t="str">
        <v>R1024</v>
      </c>
      <c r="R1550" s="12">
        <v>38</v>
      </c>
      <c r="S1550" s="12" t="str" cm="1">
        <f t="array" ref="S1550">_xlfn.IFS(R1550&lt;18,"Below 18",R1550&lt;=29,"Young Adults",R1550&lt;=44,"Adults",R1550&lt;=59,"Middle-Aged Adults",R1550&lt;=65,"Older Adults",R1550&gt;65,"Above 65")</f>
        <v>Adults</v>
      </c>
    </row>
    <row r="1551" spans="2:19" ht="15.5" hidden="1" x14ac:dyDescent="0.35">
      <c r="B1551" s="11" t="s">
        <v>821</v>
      </c>
      <c r="C1551" s="12" t="str">
        <f>VLOOKUP(B1551,'Customer Names'!A$2:D$2336,3,0)</f>
        <v xml:space="preserve">  Thomas R</v>
      </c>
      <c r="D1551" s="12" cm="1">
        <f t="array" ref="D1551:L1551">_xlfn.XLOOKUP(B1551,'Medical Examinations'!A$2:A$2336,'Medical Examinations'!B$2:J$2336)</f>
        <v>17.059999999999999</v>
      </c>
      <c r="E1551" s="12">
        <v>8.5</v>
      </c>
      <c r="F1551" s="12" t="str">
        <v>No</v>
      </c>
      <c r="G1551" s="12" t="str">
        <v>No</v>
      </c>
      <c r="H1551" s="12" t="str">
        <v>No</v>
      </c>
      <c r="I1551" s="12">
        <v>0</v>
      </c>
      <c r="J1551" s="12" t="str">
        <v>No</v>
      </c>
      <c r="K1551" s="12" t="str">
        <v>Underweight</v>
      </c>
      <c r="L1551" s="12" t="str">
        <v>Diabetes</v>
      </c>
      <c r="M1551" s="12" t="str" cm="1">
        <f t="array" ref="M1551:R1551">_xlfn.XLOOKUP(B1551,'Hospitalisation Details'!A$2:A$2344,'Hospitalisation Details'!E$2:J$2344)</f>
        <v>11-Dec-1968</v>
      </c>
      <c r="N1551" s="13">
        <v>6552.01</v>
      </c>
      <c r="O1551" s="12" t="str">
        <v>tier - 3</v>
      </c>
      <c r="P1551" s="12" t="str">
        <v>tier - 2</v>
      </c>
      <c r="Q1551" s="12" t="str">
        <v>R1013</v>
      </c>
      <c r="R1551" s="12">
        <v>54</v>
      </c>
      <c r="S1551" s="12" t="str" cm="1">
        <f t="array" ref="S1551">_xlfn.IFS(R1551&lt;18,"Below 18",R1551&lt;=29,"Young Adults",R1551&lt;=44,"Adults",R1551&lt;=59,"Middle-Aged Adults",R1551&lt;=65,"Older Adults",R1551&gt;65,"Above 65")</f>
        <v>Middle-Aged Adults</v>
      </c>
    </row>
    <row r="1552" spans="2:19" ht="15.5" hidden="1" x14ac:dyDescent="0.35">
      <c r="B1552" s="11" t="s">
        <v>820</v>
      </c>
      <c r="C1552" s="12" t="str">
        <f>VLOOKUP(B1552,'Customer Names'!A$2:D$2336,3,0)</f>
        <v xml:space="preserve">  Stephanie W</v>
      </c>
      <c r="D1552" s="12" cm="1">
        <f t="array" ref="D1552:L1552">_xlfn.XLOOKUP(B1552,'Medical Examinations'!A$2:A$2336,'Medical Examinations'!B$2:J$2336)</f>
        <v>36.29</v>
      </c>
      <c r="E1552" s="12">
        <v>6.23</v>
      </c>
      <c r="F1552" s="12" t="str">
        <v>No</v>
      </c>
      <c r="G1552" s="12" t="str">
        <v>No</v>
      </c>
      <c r="H1552" s="12" t="str">
        <v>No</v>
      </c>
      <c r="I1552" s="12">
        <v>0</v>
      </c>
      <c r="J1552" s="12" t="str">
        <v>No</v>
      </c>
      <c r="K1552" s="12" t="str">
        <v>Obesity</v>
      </c>
      <c r="L1552" s="12" t="str">
        <v>Pre-Diabetes</v>
      </c>
      <c r="M1552" s="12" t="str" cm="1">
        <f t="array" ref="M1552:R1552">_xlfn.XLOOKUP(B1552,'Hospitalisation Details'!A$2:A$2344,'Hospitalisation Details'!E$2:J$2344)</f>
        <v>6-Aug-1989</v>
      </c>
      <c r="N1552" s="13">
        <v>6551.75</v>
      </c>
      <c r="O1552" s="12" t="str">
        <v>tier - 2</v>
      </c>
      <c r="P1552" s="12" t="str">
        <v>tier - 2</v>
      </c>
      <c r="Q1552" s="12" t="str">
        <v>R1024</v>
      </c>
      <c r="R1552" s="12">
        <v>33</v>
      </c>
      <c r="S1552" s="12" t="str" cm="1">
        <f t="array" ref="S1552">_xlfn.IFS(R1552&lt;18,"Below 18",R1552&lt;=29,"Young Adults",R1552&lt;=44,"Adults",R1552&lt;=59,"Middle-Aged Adults",R1552&lt;=65,"Older Adults",R1552&gt;65,"Above 65")</f>
        <v>Adults</v>
      </c>
    </row>
    <row r="1553" spans="2:19" ht="15.5" hidden="1" x14ac:dyDescent="0.35">
      <c r="B1553" s="11" t="s">
        <v>819</v>
      </c>
      <c r="C1553" s="12" t="str">
        <f>VLOOKUP(B1553,'Customer Names'!A$2:D$2336,3,0)</f>
        <v xml:space="preserve">  Ezra</v>
      </c>
      <c r="D1553" s="12" cm="1">
        <f t="array" ref="D1553:L1553">_xlfn.XLOOKUP(B1553,'Medical Examinations'!A$2:A$2336,'Medical Examinations'!B$2:J$2336)</f>
        <v>28.594999999999999</v>
      </c>
      <c r="E1553" s="12">
        <v>8.5299999999999994</v>
      </c>
      <c r="F1553" s="12" t="str">
        <v>yes</v>
      </c>
      <c r="G1553" s="12" t="str">
        <v>No</v>
      </c>
      <c r="H1553" s="12" t="str">
        <v>No</v>
      </c>
      <c r="I1553" s="12">
        <v>1</v>
      </c>
      <c r="J1553" s="12" t="str">
        <v>No</v>
      </c>
      <c r="K1553" s="12" t="str">
        <v>Normal Weight</v>
      </c>
      <c r="L1553" s="12" t="str">
        <v>Diabetes</v>
      </c>
      <c r="M1553" s="12" t="str" cm="1">
        <f t="array" ref="M1553:R1553">_xlfn.XLOOKUP(B1553,'Hospitalisation Details'!A$2:A$2344,'Hospitalisation Details'!E$2:J$2344)</f>
        <v>18-Dec-1986</v>
      </c>
      <c r="N1553" s="13">
        <v>6548.2</v>
      </c>
      <c r="O1553" s="12" t="str">
        <v>tier - 2</v>
      </c>
      <c r="P1553" s="12" t="str">
        <v>tier - 3</v>
      </c>
      <c r="Q1553" s="12" t="str">
        <v>R1012</v>
      </c>
      <c r="R1553" s="12">
        <v>36</v>
      </c>
      <c r="S1553" s="12" t="str" cm="1">
        <f t="array" ref="S1553">_xlfn.IFS(R1553&lt;18,"Below 18",R1553&lt;=29,"Young Adults",R1553&lt;=44,"Adults",R1553&lt;=59,"Middle-Aged Adults",R1553&lt;=65,"Older Adults",R1553&gt;65,"Above 65")</f>
        <v>Adults</v>
      </c>
    </row>
    <row r="1554" spans="2:19" ht="15.5" hidden="1" x14ac:dyDescent="0.35">
      <c r="B1554" s="11" t="s">
        <v>818</v>
      </c>
      <c r="C1554" s="12" t="str">
        <f>VLOOKUP(B1554,'Customer Names'!A$2:D$2336,3,0)</f>
        <v xml:space="preserve">  Jim</v>
      </c>
      <c r="D1554" s="12" cm="1">
        <f t="array" ref="D1554:L1554">_xlfn.XLOOKUP(B1554,'Medical Examinations'!A$2:A$2336,'Medical Examinations'!B$2:J$2336)</f>
        <v>17.8</v>
      </c>
      <c r="E1554" s="12">
        <v>5.75</v>
      </c>
      <c r="F1554" s="12" t="str">
        <v>yes</v>
      </c>
      <c r="G1554" s="12" t="str">
        <v>No</v>
      </c>
      <c r="H1554" s="12" t="str">
        <v>Yes</v>
      </c>
      <c r="I1554" s="12">
        <v>1</v>
      </c>
      <c r="J1554" s="12" t="str">
        <v>No</v>
      </c>
      <c r="K1554" s="12" t="str">
        <v>Overweight</v>
      </c>
      <c r="L1554" s="12" t="str">
        <v>Pre-Diabetes</v>
      </c>
      <c r="M1554" s="12" t="str" cm="1">
        <f t="array" ref="M1554:R1554">_xlfn.XLOOKUP(B1554,'Hospitalisation Details'!A$2:A$2344,'Hospitalisation Details'!E$2:J$2344)</f>
        <v>3-Dec-1969</v>
      </c>
      <c r="N1554" s="13">
        <v>6546.16</v>
      </c>
      <c r="O1554" s="12" t="str">
        <v>tier - 2</v>
      </c>
      <c r="P1554" s="12" t="str">
        <v>tier - 3</v>
      </c>
      <c r="Q1554" s="12" t="str">
        <v>R1013</v>
      </c>
      <c r="R1554" s="12">
        <v>53</v>
      </c>
      <c r="S1554" s="12" t="str" cm="1">
        <f t="array" ref="S1554">_xlfn.IFS(R1554&lt;18,"Below 18",R1554&lt;=29,"Young Adults",R1554&lt;=44,"Adults",R1554&lt;=59,"Middle-Aged Adults",R1554&lt;=65,"Older Adults",R1554&gt;65,"Above 65")</f>
        <v>Middle-Aged Adults</v>
      </c>
    </row>
    <row r="1555" spans="2:19" ht="15.5" hidden="1" x14ac:dyDescent="0.35">
      <c r="B1555" s="11" t="s">
        <v>817</v>
      </c>
      <c r="C1555" s="12" t="str">
        <f>VLOOKUP(B1555,'Customer Names'!A$2:D$2336,3,0)</f>
        <v xml:space="preserve">  Ari L</v>
      </c>
      <c r="D1555" s="12" cm="1">
        <f t="array" ref="D1555:L1555">_xlfn.XLOOKUP(B1555,'Medical Examinations'!A$2:A$2336,'Medical Examinations'!B$2:J$2336)</f>
        <v>21.4</v>
      </c>
      <c r="E1555" s="12">
        <v>5.6</v>
      </c>
      <c r="F1555" s="12" t="str">
        <v>No</v>
      </c>
      <c r="G1555" s="12" t="str">
        <v>No</v>
      </c>
      <c r="H1555" s="12" t="str">
        <v>No</v>
      </c>
      <c r="I1555" s="12">
        <v>0</v>
      </c>
      <c r="J1555" s="12" t="str">
        <v>No</v>
      </c>
      <c r="K1555" s="12" t="str">
        <v>Normal Weight</v>
      </c>
      <c r="L1555" s="12" t="str">
        <v>Normal</v>
      </c>
      <c r="M1555" s="12" t="str" cm="1">
        <f t="array" ref="M1555:R1555">_xlfn.XLOOKUP(B1555,'Hospitalisation Details'!A$2:A$2344,'Hospitalisation Details'!E$2:J$2344)</f>
        <v>2-Oct-1982</v>
      </c>
      <c r="N1555" s="13">
        <v>6536.68</v>
      </c>
      <c r="O1555" s="12" t="str">
        <v>tier - 2</v>
      </c>
      <c r="P1555" s="12" t="str">
        <v>tier - 2</v>
      </c>
      <c r="Q1555" s="12" t="str">
        <v>R1012</v>
      </c>
      <c r="R1555" s="12">
        <v>40</v>
      </c>
      <c r="S1555" s="12" t="str" cm="1">
        <f t="array" ref="S1555">_xlfn.IFS(R1555&lt;18,"Below 18",R1555&lt;=29,"Young Adults",R1555&lt;=44,"Adults",R1555&lt;=59,"Middle-Aged Adults",R1555&lt;=65,"Older Adults",R1555&gt;65,"Above 65")</f>
        <v>Adults</v>
      </c>
    </row>
    <row r="1556" spans="2:19" ht="15.5" hidden="1" x14ac:dyDescent="0.35">
      <c r="B1556" s="11" t="s">
        <v>816</v>
      </c>
      <c r="C1556" s="12" t="str">
        <f>VLOOKUP(B1556,'Customer Names'!A$2:D$2336,3,0)</f>
        <v xml:space="preserve">  Fanny</v>
      </c>
      <c r="D1556" s="12" cm="1">
        <f t="array" ref="D1556:L1556">_xlfn.XLOOKUP(B1556,'Medical Examinations'!A$2:A$2336,'Medical Examinations'!B$2:J$2336)</f>
        <v>23.01</v>
      </c>
      <c r="E1556" s="12">
        <v>4.68</v>
      </c>
      <c r="F1556" s="12" t="str">
        <v>No</v>
      </c>
      <c r="G1556" s="12" t="str">
        <v>No</v>
      </c>
      <c r="H1556" s="12" t="str">
        <v>No</v>
      </c>
      <c r="I1556" s="12">
        <v>0</v>
      </c>
      <c r="J1556" s="12" t="str">
        <v>No</v>
      </c>
      <c r="K1556" s="12" t="str">
        <v>Obesity</v>
      </c>
      <c r="L1556" s="12" t="str">
        <v>Normal</v>
      </c>
      <c r="M1556" s="12" t="str" cm="1">
        <f t="array" ref="M1556:R1556">_xlfn.XLOOKUP(B1556,'Hospitalisation Details'!A$2:A$2344,'Hospitalisation Details'!E$2:J$2344)</f>
        <v>12-Aug-1982</v>
      </c>
      <c r="N1556" s="13">
        <v>6532.04</v>
      </c>
      <c r="O1556" s="12" t="str">
        <v>tier - 2</v>
      </c>
      <c r="P1556" s="12" t="str">
        <v>tier - 1</v>
      </c>
      <c r="Q1556" s="12" t="str">
        <v>R1013</v>
      </c>
      <c r="R1556" s="12">
        <v>40</v>
      </c>
      <c r="S1556" s="12" t="str" cm="1">
        <f t="array" ref="S1556">_xlfn.IFS(R1556&lt;18,"Below 18",R1556&lt;=29,"Young Adults",R1556&lt;=44,"Adults",R1556&lt;=59,"Middle-Aged Adults",R1556&lt;=65,"Older Adults",R1556&gt;65,"Above 65")</f>
        <v>Adults</v>
      </c>
    </row>
    <row r="1557" spans="2:19" ht="15.5" hidden="1" x14ac:dyDescent="0.35">
      <c r="B1557" s="11" t="s">
        <v>815</v>
      </c>
      <c r="C1557" s="12" t="str">
        <f>VLOOKUP(B1557,'Customer Names'!A$2:D$2336,3,0)</f>
        <v xml:space="preserve">  Heather</v>
      </c>
      <c r="D1557" s="12" cm="1">
        <f t="array" ref="D1557:L1557">_xlfn.XLOOKUP(B1557,'Medical Examinations'!A$2:A$2336,'Medical Examinations'!B$2:J$2336)</f>
        <v>19.86</v>
      </c>
      <c r="E1557" s="12">
        <v>5.62</v>
      </c>
      <c r="F1557" s="12" t="str">
        <v>yes</v>
      </c>
      <c r="G1557" s="12" t="str">
        <v>No</v>
      </c>
      <c r="H1557" s="12" t="str">
        <v>No</v>
      </c>
      <c r="I1557" s="12">
        <v>0</v>
      </c>
      <c r="J1557" s="12" t="str">
        <v>No</v>
      </c>
      <c r="K1557" s="12" t="str">
        <v>Obesity</v>
      </c>
      <c r="L1557" s="12" t="str">
        <v>Normal</v>
      </c>
      <c r="M1557" s="12" t="str" cm="1">
        <f t="array" ref="M1557:R1557">_xlfn.XLOOKUP(B1557,'Hospitalisation Details'!A$2:A$2344,'Hospitalisation Details'!E$2:J$2344)</f>
        <v>23-Oct-1976</v>
      </c>
      <c r="N1557" s="13">
        <v>6529.21</v>
      </c>
      <c r="O1557" s="12" t="str">
        <v>tier - 2</v>
      </c>
      <c r="P1557" s="12" t="str">
        <v>tier - 1</v>
      </c>
      <c r="Q1557" s="12" t="str">
        <v>R1013</v>
      </c>
      <c r="R1557" s="12">
        <v>46</v>
      </c>
      <c r="S1557" s="12" t="str" cm="1">
        <f t="array" ref="S1557">_xlfn.IFS(R1557&lt;18,"Below 18",R1557&lt;=29,"Young Adults",R1557&lt;=44,"Adults",R1557&lt;=59,"Middle-Aged Adults",R1557&lt;=65,"Older Adults",R1557&gt;65,"Above 65")</f>
        <v>Middle-Aged Adults</v>
      </c>
    </row>
    <row r="1558" spans="2:19" ht="15.5" hidden="1" x14ac:dyDescent="0.35">
      <c r="B1558" s="11" t="s">
        <v>814</v>
      </c>
      <c r="C1558" s="12" t="str">
        <f>VLOOKUP(B1558,'Customer Names'!A$2:D$2336,3,0)</f>
        <v xml:space="preserve">  Peter W</v>
      </c>
      <c r="D1558" s="12" cm="1">
        <f t="array" ref="D1558:L1558">_xlfn.XLOOKUP(B1558,'Medical Examinations'!A$2:A$2336,'Medical Examinations'!B$2:J$2336)</f>
        <v>33.58</v>
      </c>
      <c r="E1558" s="12">
        <v>5.08</v>
      </c>
      <c r="F1558" s="12" t="str">
        <v>No</v>
      </c>
      <c r="G1558" s="12" t="str">
        <v>No</v>
      </c>
      <c r="H1558" s="12" t="str">
        <v>No</v>
      </c>
      <c r="I1558" s="12">
        <v>0</v>
      </c>
      <c r="J1558" s="12" t="str">
        <v>No</v>
      </c>
      <c r="K1558" s="12" t="str">
        <v>Obesity</v>
      </c>
      <c r="L1558" s="12" t="str">
        <v>Normal</v>
      </c>
      <c r="M1558" s="12" t="str" cm="1">
        <f t="array" ref="M1558:R1558">_xlfn.XLOOKUP(B1558,'Hospitalisation Details'!A$2:A$2344,'Hospitalisation Details'!E$2:J$2344)</f>
        <v>7-Jul-1994</v>
      </c>
      <c r="N1558" s="13">
        <v>6512.24</v>
      </c>
      <c r="O1558" s="12" t="str">
        <v>tier - 2</v>
      </c>
      <c r="P1558" s="12" t="str">
        <v>tier - 1</v>
      </c>
      <c r="Q1558" s="12" t="str">
        <v>R1021</v>
      </c>
      <c r="R1558" s="12">
        <v>28</v>
      </c>
      <c r="S1558" s="12" t="str" cm="1">
        <f t="array" ref="S1558">_xlfn.IFS(R1558&lt;18,"Below 18",R1558&lt;=29,"Young Adults",R1558&lt;=44,"Adults",R1558&lt;=59,"Middle-Aged Adults",R1558&lt;=65,"Older Adults",R1558&gt;65,"Above 65")</f>
        <v>Young Adults</v>
      </c>
    </row>
    <row r="1559" spans="2:19" ht="15.5" hidden="1" x14ac:dyDescent="0.35">
      <c r="B1559" s="11" t="s">
        <v>813</v>
      </c>
      <c r="C1559" s="12" t="str">
        <f>VLOOKUP(B1559,'Customer Names'!A$2:D$2336,3,0)</f>
        <v xml:space="preserve">  Catherine A</v>
      </c>
      <c r="D1559" s="12" cm="1">
        <f t="array" ref="D1559:L1559">_xlfn.XLOOKUP(B1559,'Medical Examinations'!A$2:A$2336,'Medical Examinations'!B$2:J$2336)</f>
        <v>29.81</v>
      </c>
      <c r="E1559" s="12">
        <v>5.28</v>
      </c>
      <c r="F1559" s="12" t="str">
        <v>No</v>
      </c>
      <c r="G1559" s="12" t="str">
        <v>No</v>
      </c>
      <c r="H1559" s="12" t="str">
        <v>No</v>
      </c>
      <c r="I1559" s="12">
        <v>0</v>
      </c>
      <c r="J1559" s="12" t="str">
        <v>No</v>
      </c>
      <c r="K1559" s="12" t="str">
        <v>Overweight</v>
      </c>
      <c r="L1559" s="12" t="str">
        <v>Normal</v>
      </c>
      <c r="M1559" s="12" t="str" cm="1">
        <f t="array" ref="M1559:R1559">_xlfn.XLOOKUP(B1559,'Hospitalisation Details'!A$2:A$2344,'Hospitalisation Details'!E$2:J$2344)</f>
        <v>28-Aug-1982</v>
      </c>
      <c r="N1559" s="13">
        <v>6500.24</v>
      </c>
      <c r="O1559" s="12" t="str">
        <v>tier - 2</v>
      </c>
      <c r="P1559" s="12" t="str">
        <v>tier - 2</v>
      </c>
      <c r="Q1559" s="12" t="str">
        <v>R1013</v>
      </c>
      <c r="R1559" s="12">
        <v>40</v>
      </c>
      <c r="S1559" s="12" t="str" cm="1">
        <f t="array" ref="S1559">_xlfn.IFS(R1559&lt;18,"Below 18",R1559&lt;=29,"Young Adults",R1559&lt;=44,"Adults",R1559&lt;=59,"Middle-Aged Adults",R1559&lt;=65,"Older Adults",R1559&gt;65,"Above 65")</f>
        <v>Adults</v>
      </c>
    </row>
    <row r="1560" spans="2:19" ht="15.5" hidden="1" x14ac:dyDescent="0.35">
      <c r="B1560" s="11" t="s">
        <v>812</v>
      </c>
      <c r="C1560" s="12" t="str">
        <f>VLOOKUP(B1560,'Customer Names'!A$2:D$2336,3,0)</f>
        <v xml:space="preserve">  Kelly A</v>
      </c>
      <c r="D1560" s="12" cm="1">
        <f t="array" ref="D1560:L1560">_xlfn.XLOOKUP(B1560,'Medical Examinations'!A$2:A$2336,'Medical Examinations'!B$2:J$2336)</f>
        <v>27.4</v>
      </c>
      <c r="E1560" s="12">
        <v>4.6100000000000003</v>
      </c>
      <c r="F1560" s="12" t="str">
        <v>No</v>
      </c>
      <c r="G1560" s="12" t="str">
        <v>No</v>
      </c>
      <c r="H1560" s="12" t="str">
        <v>No</v>
      </c>
      <c r="I1560" s="12">
        <v>0</v>
      </c>
      <c r="J1560" s="12" t="str">
        <v>No</v>
      </c>
      <c r="K1560" s="12" t="str">
        <v>Overweight</v>
      </c>
      <c r="L1560" s="12" t="str">
        <v>Normal</v>
      </c>
      <c r="M1560" s="12" t="str" cm="1">
        <f t="array" ref="M1560:R1560">_xlfn.XLOOKUP(B1560,'Hospitalisation Details'!A$2:A$2344,'Hospitalisation Details'!E$2:J$2344)</f>
        <v>9-Oct-1982</v>
      </c>
      <c r="N1560" s="13">
        <v>6496.89</v>
      </c>
      <c r="O1560" s="12" t="str">
        <v>tier - 2</v>
      </c>
      <c r="P1560" s="12" t="str">
        <v>tier - 3</v>
      </c>
      <c r="Q1560" s="12" t="str">
        <v>R1011</v>
      </c>
      <c r="R1560" s="12">
        <v>40</v>
      </c>
      <c r="S1560" s="12" t="str" cm="1">
        <f t="array" ref="S1560">_xlfn.IFS(R1560&lt;18,"Below 18",R1560&lt;=29,"Young Adults",R1560&lt;=44,"Adults",R1560&lt;=59,"Middle-Aged Adults",R1560&lt;=65,"Older Adults",R1560&gt;65,"Above 65")</f>
        <v>Adults</v>
      </c>
    </row>
    <row r="1561" spans="2:19" ht="15.5" hidden="1" x14ac:dyDescent="0.35">
      <c r="B1561" s="11" t="s">
        <v>811</v>
      </c>
      <c r="C1561" s="12" t="str">
        <f>VLOOKUP(B1561,'Customer Names'!A$2:D$2336,3,0)</f>
        <v xml:space="preserve">  Janel N</v>
      </c>
      <c r="D1561" s="12" cm="1">
        <f t="array" ref="D1561:L1561">_xlfn.XLOOKUP(B1561,'Medical Examinations'!A$2:A$2336,'Medical Examinations'!B$2:J$2336)</f>
        <v>17.98</v>
      </c>
      <c r="E1561" s="12">
        <v>6.57</v>
      </c>
      <c r="F1561" s="12" t="str">
        <v>yes</v>
      </c>
      <c r="G1561" s="12" t="str">
        <v>No</v>
      </c>
      <c r="H1561" s="12" t="str">
        <v>No</v>
      </c>
      <c r="I1561" s="12">
        <v>2</v>
      </c>
      <c r="J1561" s="12" t="str">
        <v>No</v>
      </c>
      <c r="K1561" s="12" t="str">
        <v>Obesity</v>
      </c>
      <c r="L1561" s="12" t="str">
        <v>Diabetes</v>
      </c>
      <c r="M1561" s="12" t="str" cm="1">
        <f t="array" ref="M1561:R1561">_xlfn.XLOOKUP(B1561,'Hospitalisation Details'!A$2:A$2344,'Hospitalisation Details'!E$2:J$2344)</f>
        <v>1-Dec-1970</v>
      </c>
      <c r="N1561" s="13">
        <v>6481.67</v>
      </c>
      <c r="O1561" s="12" t="str">
        <v>tier - 2</v>
      </c>
      <c r="P1561" s="12" t="str">
        <v>tier - 2</v>
      </c>
      <c r="Q1561" s="12" t="str">
        <v>R1013</v>
      </c>
      <c r="R1561" s="12">
        <v>52</v>
      </c>
      <c r="S1561" s="12" t="str" cm="1">
        <f t="array" ref="S1561">_xlfn.IFS(R1561&lt;18,"Below 18",R1561&lt;=29,"Young Adults",R1561&lt;=44,"Adults",R1561&lt;=59,"Middle-Aged Adults",R1561&lt;=65,"Older Adults",R1561&gt;65,"Above 65")</f>
        <v>Middle-Aged Adults</v>
      </c>
    </row>
    <row r="1562" spans="2:19" ht="15.5" hidden="1" x14ac:dyDescent="0.35">
      <c r="B1562" s="11" t="s">
        <v>810</v>
      </c>
      <c r="C1562" s="12" t="str">
        <f>VLOOKUP(B1562,'Customer Names'!A$2:D$2336,3,0)</f>
        <v xml:space="preserve">  Yann Kai</v>
      </c>
      <c r="D1562" s="12" cm="1">
        <f t="array" ref="D1562:L1562">_xlfn.XLOOKUP(B1562,'Medical Examinations'!A$2:A$2336,'Medical Examinations'!B$2:J$2336)</f>
        <v>37.9</v>
      </c>
      <c r="E1562" s="12">
        <v>5.83</v>
      </c>
      <c r="F1562" s="12" t="str">
        <v>No</v>
      </c>
      <c r="G1562" s="12" t="str">
        <v>No</v>
      </c>
      <c r="H1562" s="12" t="str">
        <v>No</v>
      </c>
      <c r="I1562" s="12">
        <v>0</v>
      </c>
      <c r="J1562" s="12" t="str">
        <v>No</v>
      </c>
      <c r="K1562" s="12" t="str">
        <v>Obesity</v>
      </c>
      <c r="L1562" s="12" t="str">
        <v>Pre-Diabetes</v>
      </c>
      <c r="M1562" s="12" t="str" cm="1">
        <f t="array" ref="M1562:R1562">_xlfn.XLOOKUP(B1562,'Hospitalisation Details'!A$2:A$2344,'Hospitalisation Details'!E$2:J$2344)</f>
        <v>8-Jun-1980</v>
      </c>
      <c r="N1562" s="13">
        <v>6474.01</v>
      </c>
      <c r="O1562" s="12" t="str">
        <v>tier - 2</v>
      </c>
      <c r="P1562" s="12" t="str">
        <v>tier - 3</v>
      </c>
      <c r="Q1562" s="12" t="str">
        <v>R1011</v>
      </c>
      <c r="R1562" s="12">
        <v>43</v>
      </c>
      <c r="S1562" s="12" t="str" cm="1">
        <f t="array" ref="S1562">_xlfn.IFS(R1562&lt;18,"Below 18",R1562&lt;=29,"Young Adults",R1562&lt;=44,"Adults",R1562&lt;=59,"Middle-Aged Adults",R1562&lt;=65,"Older Adults",R1562&gt;65,"Above 65")</f>
        <v>Adults</v>
      </c>
    </row>
    <row r="1563" spans="2:19" ht="15.5" hidden="1" x14ac:dyDescent="0.35">
      <c r="B1563" s="11" t="s">
        <v>809</v>
      </c>
      <c r="C1563" s="12" t="str">
        <f>VLOOKUP(B1563,'Customer Names'!A$2:D$2336,3,0)</f>
        <v xml:space="preserve">  Zachary R</v>
      </c>
      <c r="D1563" s="12" cm="1">
        <f t="array" ref="D1563:L1563">_xlfn.XLOOKUP(B1563,'Medical Examinations'!A$2:A$2336,'Medical Examinations'!B$2:J$2336)</f>
        <v>25.27</v>
      </c>
      <c r="E1563" s="12">
        <v>6.98</v>
      </c>
      <c r="F1563" s="12" t="str">
        <v>yes</v>
      </c>
      <c r="G1563" s="12" t="str">
        <v>No</v>
      </c>
      <c r="H1563" s="12" t="str">
        <v>No</v>
      </c>
      <c r="I1563" s="12">
        <v>0</v>
      </c>
      <c r="J1563" s="12" t="str">
        <v>No</v>
      </c>
      <c r="K1563" s="12" t="str">
        <v>Normal Weight</v>
      </c>
      <c r="L1563" s="12" t="str">
        <v>Diabetes</v>
      </c>
      <c r="M1563" s="12" t="str" cm="1">
        <f t="array" ref="M1563:R1563">_xlfn.XLOOKUP(B1563,'Hospitalisation Details'!A$2:A$2344,'Hospitalisation Details'!E$2:J$2344)</f>
        <v>27-Jul-1981</v>
      </c>
      <c r="N1563" s="13">
        <v>6473.15</v>
      </c>
      <c r="O1563" s="12" t="str">
        <v>tier - 2</v>
      </c>
      <c r="P1563" s="12" t="str">
        <v>tier - 2</v>
      </c>
      <c r="Q1563" s="12" t="str">
        <v>R1013</v>
      </c>
      <c r="R1563" s="12">
        <v>41</v>
      </c>
      <c r="S1563" s="12" t="str" cm="1">
        <f t="array" ref="S1563">_xlfn.IFS(R1563&lt;18,"Below 18",R1563&lt;=29,"Young Adults",R1563&lt;=44,"Adults",R1563&lt;=59,"Middle-Aged Adults",R1563&lt;=65,"Older Adults",R1563&gt;65,"Above 65")</f>
        <v>Adults</v>
      </c>
    </row>
    <row r="1564" spans="2:19" ht="15.5" hidden="1" x14ac:dyDescent="0.35">
      <c r="B1564" s="11" t="s">
        <v>808</v>
      </c>
      <c r="C1564" s="12" t="str">
        <f>VLOOKUP(B1564,'Customer Names'!A$2:D$2336,3,0)</f>
        <v xml:space="preserve">  Alejandro Sr</v>
      </c>
      <c r="D1564" s="12" cm="1">
        <f t="array" ref="D1564:L1564">_xlfn.XLOOKUP(B1564,'Medical Examinations'!A$2:A$2336,'Medical Examinations'!B$2:J$2336)</f>
        <v>29.26</v>
      </c>
      <c r="E1564" s="12">
        <v>4.03</v>
      </c>
      <c r="F1564" s="12" t="str">
        <v>No</v>
      </c>
      <c r="G1564" s="12" t="str">
        <v>No</v>
      </c>
      <c r="H1564" s="12" t="str">
        <v>No</v>
      </c>
      <c r="I1564" s="12">
        <v>1</v>
      </c>
      <c r="J1564" s="12" t="str">
        <v>No</v>
      </c>
      <c r="K1564" s="12" t="str">
        <v>Underweight</v>
      </c>
      <c r="L1564" s="12" t="str">
        <v>Normal</v>
      </c>
      <c r="M1564" s="12" t="str" cm="1">
        <f t="array" ref="M1564:R1564">_xlfn.XLOOKUP(B1564,'Hospitalisation Details'!A$2:A$2344,'Hospitalisation Details'!E$2:J$2344)</f>
        <v>1-Nov-1984</v>
      </c>
      <c r="N1564" s="13">
        <v>6457.84</v>
      </c>
      <c r="O1564" s="12" t="str">
        <v>tier - 2</v>
      </c>
      <c r="P1564" s="12" t="str">
        <v>tier - 3</v>
      </c>
      <c r="Q1564" s="12" t="str">
        <v>R1012</v>
      </c>
      <c r="R1564" s="12">
        <v>38</v>
      </c>
      <c r="S1564" s="12" t="str" cm="1">
        <f t="array" ref="S1564">_xlfn.IFS(R1564&lt;18,"Below 18",R1564&lt;=29,"Young Adults",R1564&lt;=44,"Adults",R1564&lt;=59,"Middle-Aged Adults",R1564&lt;=65,"Older Adults",R1564&gt;65,"Above 65")</f>
        <v>Adults</v>
      </c>
    </row>
    <row r="1565" spans="2:19" ht="15.5" hidden="1" x14ac:dyDescent="0.35">
      <c r="B1565" s="11" t="s">
        <v>807</v>
      </c>
      <c r="C1565" s="12" t="str">
        <f>VLOOKUP(B1565,'Customer Names'!A$2:D$2336,3,0)</f>
        <v xml:space="preserve">  Nicholas R</v>
      </c>
      <c r="D1565" s="12" cm="1">
        <f t="array" ref="D1565:L1565">_xlfn.XLOOKUP(B1565,'Medical Examinations'!A$2:A$2336,'Medical Examinations'!B$2:J$2336)</f>
        <v>27.835000000000001</v>
      </c>
      <c r="E1565" s="12">
        <v>4.5599999999999996</v>
      </c>
      <c r="F1565" s="12" t="str">
        <v>No</v>
      </c>
      <c r="G1565" s="12" t="str">
        <v>No</v>
      </c>
      <c r="H1565" s="12" t="str">
        <v>No</v>
      </c>
      <c r="I1565" s="12">
        <v>1</v>
      </c>
      <c r="J1565" s="12" t="str">
        <v>No</v>
      </c>
      <c r="K1565" s="12" t="str">
        <v>Normal Weight</v>
      </c>
      <c r="L1565" s="12" t="str">
        <v>Normal</v>
      </c>
      <c r="M1565" s="12" t="str" cm="1">
        <f t="array" ref="M1565:R1565">_xlfn.XLOOKUP(B1565,'Hospitalisation Details'!A$2:A$2344,'Hospitalisation Details'!E$2:J$2344)</f>
        <v>26-Aug-1984</v>
      </c>
      <c r="N1565" s="13">
        <v>6455.86</v>
      </c>
      <c r="O1565" s="12" t="str">
        <v>tier - 3</v>
      </c>
      <c r="P1565" s="12" t="str">
        <v>tier - 3</v>
      </c>
      <c r="Q1565" s="12" t="str">
        <v>R1012</v>
      </c>
      <c r="R1565" s="12">
        <v>38</v>
      </c>
      <c r="S1565" s="12" t="str" cm="1">
        <f t="array" ref="S1565">_xlfn.IFS(R1565&lt;18,"Below 18",R1565&lt;=29,"Young Adults",R1565&lt;=44,"Adults",R1565&lt;=59,"Middle-Aged Adults",R1565&lt;=65,"Older Adults",R1565&gt;65,"Above 65")</f>
        <v>Adults</v>
      </c>
    </row>
    <row r="1566" spans="2:19" ht="15.5" hidden="1" x14ac:dyDescent="0.35">
      <c r="B1566" s="11" t="s">
        <v>806</v>
      </c>
      <c r="C1566" s="12" t="str">
        <f>VLOOKUP(B1566,'Customer Names'!A$2:D$2336,3,0)</f>
        <v xml:space="preserve">  Paul</v>
      </c>
      <c r="D1566" s="12" cm="1">
        <f t="array" ref="D1566:L1566">_xlfn.XLOOKUP(B1566,'Medical Examinations'!A$2:A$2336,'Medical Examinations'!B$2:J$2336)</f>
        <v>46.53</v>
      </c>
      <c r="E1566" s="12">
        <v>5.38</v>
      </c>
      <c r="F1566" s="12" t="str">
        <v>yes</v>
      </c>
      <c r="G1566" s="12" t="str">
        <v>No</v>
      </c>
      <c r="H1566" s="12" t="str">
        <v>No</v>
      </c>
      <c r="I1566" s="12">
        <v>0</v>
      </c>
      <c r="J1566" s="12" t="str">
        <v>No</v>
      </c>
      <c r="K1566" s="12" t="str">
        <v>Normal Weight</v>
      </c>
      <c r="L1566" s="12" t="str">
        <v>Normal</v>
      </c>
      <c r="M1566" s="12" t="str" cm="1">
        <f t="array" ref="M1566:R1566">_xlfn.XLOOKUP(B1566,'Hospitalisation Details'!A$2:A$2344,'Hospitalisation Details'!E$2:J$2344)</f>
        <v>22-Jul-1985</v>
      </c>
      <c r="N1566" s="13">
        <v>6435.62</v>
      </c>
      <c r="O1566" s="12" t="str">
        <v>tier - 3</v>
      </c>
      <c r="P1566" s="12" t="str">
        <v>tier - 2</v>
      </c>
      <c r="Q1566" s="12" t="str">
        <v>R1013</v>
      </c>
      <c r="R1566" s="12">
        <v>37</v>
      </c>
      <c r="S1566" s="12" t="str" cm="1">
        <f t="array" ref="S1566">_xlfn.IFS(R1566&lt;18,"Below 18",R1566&lt;=29,"Young Adults",R1566&lt;=44,"Adults",R1566&lt;=59,"Middle-Aged Adults",R1566&lt;=65,"Older Adults",R1566&gt;65,"Above 65")</f>
        <v>Adults</v>
      </c>
    </row>
    <row r="1567" spans="2:19" ht="15.5" hidden="1" x14ac:dyDescent="0.35">
      <c r="B1567" s="11" t="s">
        <v>805</v>
      </c>
      <c r="C1567" s="12" t="str">
        <f>VLOOKUP(B1567,'Customer Names'!A$2:D$2336,3,0)</f>
        <v xml:space="preserve">  Michael D</v>
      </c>
      <c r="D1567" s="12" cm="1">
        <f t="array" ref="D1567:L1567">_xlfn.XLOOKUP(B1567,'Medical Examinations'!A$2:A$2336,'Medical Examinations'!B$2:J$2336)</f>
        <v>20.58</v>
      </c>
      <c r="E1567" s="12">
        <v>11.04</v>
      </c>
      <c r="F1567" s="12" t="str">
        <v>yes</v>
      </c>
      <c r="G1567" s="12" t="str">
        <v>No</v>
      </c>
      <c r="H1567" s="12" t="str">
        <v>No</v>
      </c>
      <c r="I1567" s="12">
        <v>1</v>
      </c>
      <c r="J1567" s="12" t="str">
        <v>No</v>
      </c>
      <c r="K1567" s="12" t="str">
        <v>Normal Weight</v>
      </c>
      <c r="L1567" s="12" t="str">
        <v>Diabetes</v>
      </c>
      <c r="M1567" s="12" t="str" cm="1">
        <f t="array" ref="M1567:R1567">_xlfn.XLOOKUP(B1567,'Hospitalisation Details'!A$2:A$2344,'Hospitalisation Details'!E$2:J$2344)</f>
        <v>5-Aug-1975</v>
      </c>
      <c r="N1567" s="13">
        <v>6423.48</v>
      </c>
      <c r="O1567" s="12" t="str">
        <v>tier - 2</v>
      </c>
      <c r="P1567" s="12" t="str">
        <v>tier - 3</v>
      </c>
      <c r="Q1567" s="12" t="str">
        <v>R1013</v>
      </c>
      <c r="R1567" s="12">
        <v>47</v>
      </c>
      <c r="S1567" s="12" t="str" cm="1">
        <f t="array" ref="S1567">_xlfn.IFS(R1567&lt;18,"Below 18",R1567&lt;=29,"Young Adults",R1567&lt;=44,"Adults",R1567&lt;=59,"Middle-Aged Adults",R1567&lt;=65,"Older Adults",R1567&gt;65,"Above 65")</f>
        <v>Middle-Aged Adults</v>
      </c>
    </row>
    <row r="1568" spans="2:19" ht="15.5" hidden="1" x14ac:dyDescent="0.35">
      <c r="B1568" s="11" t="s">
        <v>804</v>
      </c>
      <c r="C1568" s="12" t="str">
        <f>VLOOKUP(B1568,'Customer Names'!A$2:D$2336,3,0)</f>
        <v xml:space="preserve">  Marina</v>
      </c>
      <c r="D1568" s="12" cm="1">
        <f t="array" ref="D1568:L1568">_xlfn.XLOOKUP(B1568,'Medical Examinations'!A$2:A$2336,'Medical Examinations'!B$2:J$2336)</f>
        <v>19.53</v>
      </c>
      <c r="E1568" s="12">
        <v>6.09</v>
      </c>
      <c r="F1568" s="12" t="str">
        <v>yes</v>
      </c>
      <c r="G1568" s="12" t="str">
        <v>No</v>
      </c>
      <c r="H1568" s="12" t="str">
        <v>No</v>
      </c>
      <c r="I1568" s="12">
        <v>0</v>
      </c>
      <c r="J1568" s="12" t="str">
        <v>No</v>
      </c>
      <c r="K1568" s="12" t="str">
        <v>Normal Weight</v>
      </c>
      <c r="L1568" s="12" t="str">
        <v>Pre-Diabetes</v>
      </c>
      <c r="M1568" s="12" t="str" cm="1">
        <f t="array" ref="M1568:R1568">_xlfn.XLOOKUP(B1568,'Hospitalisation Details'!A$2:A$2344,'Hospitalisation Details'!E$2:J$2344)</f>
        <v>30-Dec-1976</v>
      </c>
      <c r="N1568" s="13">
        <v>6417.28</v>
      </c>
      <c r="O1568" s="12" t="str">
        <v>tier - 2</v>
      </c>
      <c r="P1568" s="12" t="str">
        <v>tier - 3</v>
      </c>
      <c r="Q1568" s="12" t="str">
        <v>R1013</v>
      </c>
      <c r="R1568" s="12">
        <v>46</v>
      </c>
      <c r="S1568" s="12" t="str" cm="1">
        <f t="array" ref="S1568">_xlfn.IFS(R1568&lt;18,"Below 18",R1568&lt;=29,"Young Adults",R1568&lt;=44,"Adults",R1568&lt;=59,"Middle-Aged Adults",R1568&lt;=65,"Older Adults",R1568&gt;65,"Above 65")</f>
        <v>Middle-Aged Adults</v>
      </c>
    </row>
    <row r="1569" spans="2:19" ht="15.5" hidden="1" x14ac:dyDescent="0.35">
      <c r="B1569" s="11" t="s">
        <v>803</v>
      </c>
      <c r="C1569" s="12" t="str">
        <f>VLOOKUP(B1569,'Customer Names'!A$2:D$2336,3,0)</f>
        <v xml:space="preserve">  Caroline</v>
      </c>
      <c r="D1569" s="12" cm="1">
        <f t="array" ref="D1569:L1569">_xlfn.XLOOKUP(B1569,'Medical Examinations'!A$2:A$2336,'Medical Examinations'!B$2:J$2336)</f>
        <v>27.7</v>
      </c>
      <c r="E1569" s="12">
        <v>4.71</v>
      </c>
      <c r="F1569" s="12" t="str">
        <v>No</v>
      </c>
      <c r="G1569" s="12" t="str">
        <v>No</v>
      </c>
      <c r="H1569" s="12" t="str">
        <v>No</v>
      </c>
      <c r="I1569" s="12">
        <v>1</v>
      </c>
      <c r="J1569" s="12" t="str">
        <v>No</v>
      </c>
      <c r="K1569" s="12" t="str">
        <v>Underweight</v>
      </c>
      <c r="L1569" s="12" t="str">
        <v>Normal</v>
      </c>
      <c r="M1569" s="12" t="str" cm="1">
        <f t="array" ref="M1569:R1569">_xlfn.XLOOKUP(B1569,'Hospitalisation Details'!A$2:A$2344,'Hospitalisation Details'!E$2:J$2344)</f>
        <v>4-Sep-1987</v>
      </c>
      <c r="N1569" s="13">
        <v>6414.18</v>
      </c>
      <c r="O1569" s="12" t="str">
        <v>tier - 2</v>
      </c>
      <c r="P1569" s="12" t="str">
        <v>tier - 2</v>
      </c>
      <c r="Q1569" s="12" t="str">
        <v>R1011</v>
      </c>
      <c r="R1569" s="12">
        <v>35</v>
      </c>
      <c r="S1569" s="12" t="str" cm="1">
        <f t="array" ref="S1569">_xlfn.IFS(R1569&lt;18,"Below 18",R1569&lt;=29,"Young Adults",R1569&lt;=44,"Adults",R1569&lt;=59,"Middle-Aged Adults",R1569&lt;=65,"Older Adults",R1569&gt;65,"Above 65")</f>
        <v>Adults</v>
      </c>
    </row>
    <row r="1570" spans="2:19" ht="15.5" hidden="1" x14ac:dyDescent="0.35">
      <c r="B1570" s="11" t="s">
        <v>802</v>
      </c>
      <c r="C1570" s="12" t="str">
        <f>VLOOKUP(B1570,'Customer Names'!A$2:D$2336,3,0)</f>
        <v xml:space="preserve">  Ross P</v>
      </c>
      <c r="D1570" s="12" cm="1">
        <f t="array" ref="D1570:L1570">_xlfn.XLOOKUP(B1570,'Medical Examinations'!A$2:A$2336,'Medical Examinations'!B$2:J$2336)</f>
        <v>18.920000000000002</v>
      </c>
      <c r="E1570" s="12">
        <v>8.18</v>
      </c>
      <c r="F1570" s="12" t="str">
        <v>No</v>
      </c>
      <c r="G1570" s="12" t="str">
        <v>No</v>
      </c>
      <c r="H1570" s="12" t="str">
        <v>No</v>
      </c>
      <c r="I1570" s="12">
        <v>0</v>
      </c>
      <c r="J1570" s="12" t="str">
        <v>No</v>
      </c>
      <c r="K1570" s="12" t="str">
        <v>Overweight</v>
      </c>
      <c r="L1570" s="12" t="str">
        <v>Diabetes</v>
      </c>
      <c r="M1570" s="12" t="str" cm="1">
        <f t="array" ref="M1570:R1570">_xlfn.XLOOKUP(B1570,'Hospitalisation Details'!A$2:A$2344,'Hospitalisation Details'!E$2:J$2344)</f>
        <v>22-Aug-1971</v>
      </c>
      <c r="N1570" s="13">
        <v>6412.34</v>
      </c>
      <c r="O1570" s="12" t="str">
        <v>tier - 2</v>
      </c>
      <c r="P1570" s="12" t="str">
        <v>tier - 3</v>
      </c>
      <c r="Q1570" s="12" t="str">
        <v>R1013</v>
      </c>
      <c r="R1570" s="12">
        <v>51</v>
      </c>
      <c r="S1570" s="12" t="str" cm="1">
        <f t="array" ref="S1570">_xlfn.IFS(R1570&lt;18,"Below 18",R1570&lt;=29,"Young Adults",R1570&lt;=44,"Adults",R1570&lt;=59,"Middle-Aged Adults",R1570&lt;=65,"Older Adults",R1570&gt;65,"Above 65")</f>
        <v>Middle-Aged Adults</v>
      </c>
    </row>
    <row r="1571" spans="2:19" ht="15.5" hidden="1" x14ac:dyDescent="0.35">
      <c r="B1571" s="11" t="s">
        <v>801</v>
      </c>
      <c r="C1571" s="12" t="str">
        <f>VLOOKUP(B1571,'Customer Names'!A$2:D$2336,3,0)</f>
        <v xml:space="preserve">  Aoife</v>
      </c>
      <c r="D1571" s="12" cm="1">
        <f t="array" ref="D1571:L1571">_xlfn.XLOOKUP(B1571,'Medical Examinations'!A$2:A$2336,'Medical Examinations'!B$2:J$2336)</f>
        <v>17.760000000000002</v>
      </c>
      <c r="E1571" s="12">
        <v>11.18</v>
      </c>
      <c r="F1571" s="12" t="str">
        <v>yes</v>
      </c>
      <c r="G1571" s="12" t="str">
        <v>No</v>
      </c>
      <c r="H1571" s="12" t="str">
        <v>No</v>
      </c>
      <c r="I1571" s="12">
        <v>2</v>
      </c>
      <c r="J1571" s="12" t="str">
        <v>No</v>
      </c>
      <c r="K1571" s="12" t="str">
        <v>Obesity</v>
      </c>
      <c r="L1571" s="12" t="str">
        <v>Diabetes</v>
      </c>
      <c r="M1571" s="12" t="str" cm="1">
        <f t="array" ref="M1571:R1571">_xlfn.XLOOKUP(B1571,'Hospitalisation Details'!A$2:A$2344,'Hospitalisation Details'!E$2:J$2344)</f>
        <v>20-Aug-1970</v>
      </c>
      <c r="N1571" s="13">
        <v>6407.05</v>
      </c>
      <c r="O1571" s="12" t="str">
        <v>tier - 2</v>
      </c>
      <c r="P1571" s="12" t="str">
        <v>tier - 1</v>
      </c>
      <c r="Q1571" s="12" t="str">
        <v>R1013</v>
      </c>
      <c r="R1571" s="12">
        <v>52</v>
      </c>
      <c r="S1571" s="12" t="str" cm="1">
        <f t="array" ref="S1571">_xlfn.IFS(R1571&lt;18,"Below 18",R1571&lt;=29,"Young Adults",R1571&lt;=44,"Adults",R1571&lt;=59,"Middle-Aged Adults",R1571&lt;=65,"Older Adults",R1571&gt;65,"Above 65")</f>
        <v>Middle-Aged Adults</v>
      </c>
    </row>
    <row r="1572" spans="2:19" ht="15.5" hidden="1" x14ac:dyDescent="0.35">
      <c r="B1572" s="11" t="s">
        <v>800</v>
      </c>
      <c r="C1572" s="12" t="str">
        <f>VLOOKUP(B1572,'Customer Names'!A$2:D$2336,3,0)</f>
        <v xml:space="preserve">  Wesley</v>
      </c>
      <c r="D1572" s="12" cm="1">
        <f t="array" ref="D1572:L1572">_xlfn.XLOOKUP(B1572,'Medical Examinations'!A$2:A$2336,'Medical Examinations'!B$2:J$2336)</f>
        <v>29.83</v>
      </c>
      <c r="E1572" s="12">
        <v>5.03</v>
      </c>
      <c r="F1572" s="12" t="str">
        <v>yes</v>
      </c>
      <c r="G1572" s="12" t="str">
        <v>No</v>
      </c>
      <c r="H1572" s="12" t="str">
        <v>No</v>
      </c>
      <c r="I1572" s="12">
        <v>0</v>
      </c>
      <c r="J1572" s="12" t="str">
        <v>No</v>
      </c>
      <c r="K1572" s="12" t="str">
        <v>Obesity</v>
      </c>
      <c r="L1572" s="12" t="str">
        <v>Normal</v>
      </c>
      <c r="M1572" s="12" t="str" cm="1">
        <f t="array" ref="M1572:R1572">_xlfn.XLOOKUP(B1572,'Hospitalisation Details'!A$2:A$2344,'Hospitalisation Details'!E$2:J$2344)</f>
        <v>10-Dec-1985</v>
      </c>
      <c r="N1572" s="13">
        <v>6406.41</v>
      </c>
      <c r="O1572" s="12" t="str">
        <v>tier - 1</v>
      </c>
      <c r="P1572" s="12" t="str">
        <v>tier - 3</v>
      </c>
      <c r="Q1572" s="12" t="str">
        <v>R1014</v>
      </c>
      <c r="R1572" s="12">
        <v>37</v>
      </c>
      <c r="S1572" s="12" t="str" cm="1">
        <f t="array" ref="S1572">_xlfn.IFS(R1572&lt;18,"Below 18",R1572&lt;=29,"Young Adults",R1572&lt;=44,"Adults",R1572&lt;=59,"Middle-Aged Adults",R1572&lt;=65,"Older Adults",R1572&gt;65,"Above 65")</f>
        <v>Adults</v>
      </c>
    </row>
    <row r="1573" spans="2:19" ht="15.5" hidden="1" x14ac:dyDescent="0.35">
      <c r="B1573" s="11" t="s">
        <v>799</v>
      </c>
      <c r="C1573" s="12" t="str">
        <f>VLOOKUP(B1573,'Customer Names'!A$2:D$2336,3,0)</f>
        <v xml:space="preserve">  Rebecca J</v>
      </c>
      <c r="D1573" s="12" cm="1">
        <f t="array" ref="D1573:L1573">_xlfn.XLOOKUP(B1573,'Medical Examinations'!A$2:A$2336,'Medical Examinations'!B$2:J$2336)</f>
        <v>23.465</v>
      </c>
      <c r="E1573" s="12">
        <v>5.56</v>
      </c>
      <c r="F1573" s="12" t="str">
        <v>No</v>
      </c>
      <c r="G1573" s="12" t="str">
        <v>No</v>
      </c>
      <c r="H1573" s="12" t="str">
        <v>No</v>
      </c>
      <c r="I1573" s="12">
        <v>1</v>
      </c>
      <c r="J1573" s="12" t="str">
        <v>No</v>
      </c>
      <c r="K1573" s="12" t="str">
        <v>Underweight</v>
      </c>
      <c r="L1573" s="12" t="str">
        <v>Normal</v>
      </c>
      <c r="M1573" s="12" t="str" cm="1">
        <f t="array" ref="M1573:R1573">_xlfn.XLOOKUP(B1573,'Hospitalisation Details'!A$2:A$2344,'Hospitalisation Details'!E$2:J$2344)</f>
        <v>9-Sep-1987</v>
      </c>
      <c r="N1573" s="13">
        <v>6402.29</v>
      </c>
      <c r="O1573" s="12" t="str">
        <v>tier - 2</v>
      </c>
      <c r="P1573" s="12" t="str">
        <v>tier - 3</v>
      </c>
      <c r="Q1573" s="12" t="str">
        <v>R1024</v>
      </c>
      <c r="R1573" s="12">
        <v>35</v>
      </c>
      <c r="S1573" s="12" t="str" cm="1">
        <f t="array" ref="S1573">_xlfn.IFS(R1573&lt;18,"Below 18",R1573&lt;=29,"Young Adults",R1573&lt;=44,"Adults",R1573&lt;=59,"Middle-Aged Adults",R1573&lt;=65,"Older Adults",R1573&gt;65,"Above 65")</f>
        <v>Adults</v>
      </c>
    </row>
    <row r="1574" spans="2:19" ht="15.5" hidden="1" x14ac:dyDescent="0.35">
      <c r="B1574" s="11" t="s">
        <v>798</v>
      </c>
      <c r="C1574" s="12" t="str">
        <f>VLOOKUP(B1574,'Customer Names'!A$2:D$2336,3,0)</f>
        <v xml:space="preserve">  Barry P</v>
      </c>
      <c r="D1574" s="12" cm="1">
        <f t="array" ref="D1574:L1574">_xlfn.XLOOKUP(B1574,'Medical Examinations'!A$2:A$2336,'Medical Examinations'!B$2:J$2336)</f>
        <v>29.355</v>
      </c>
      <c r="E1574" s="12">
        <v>4.33</v>
      </c>
      <c r="F1574" s="12" t="str">
        <v>No</v>
      </c>
      <c r="G1574" s="12" t="str">
        <v>No</v>
      </c>
      <c r="H1574" s="12" t="str">
        <v>No</v>
      </c>
      <c r="I1574" s="12">
        <v>0</v>
      </c>
      <c r="J1574" s="12" t="str">
        <v>No</v>
      </c>
      <c r="K1574" s="12" t="str">
        <v>Obesity</v>
      </c>
      <c r="L1574" s="12" t="str">
        <v>Normal</v>
      </c>
      <c r="M1574" s="12" t="str" cm="1">
        <f t="array" ref="M1574:R1574">_xlfn.XLOOKUP(B1574,'Hospitalisation Details'!A$2:A$2344,'Hospitalisation Details'!E$2:J$2344)</f>
        <v>28-Oct-1982</v>
      </c>
      <c r="N1574" s="13">
        <v>6393.6</v>
      </c>
      <c r="O1574" s="12" t="str">
        <v>tier - 2</v>
      </c>
      <c r="P1574" s="12" t="str">
        <v>tier - 1</v>
      </c>
      <c r="Q1574" s="12" t="str">
        <v>R1012</v>
      </c>
      <c r="R1574" s="12">
        <v>40</v>
      </c>
      <c r="S1574" s="12" t="str" cm="1">
        <f t="array" ref="S1574">_xlfn.IFS(R1574&lt;18,"Below 18",R1574&lt;=29,"Young Adults",R1574&lt;=44,"Adults",R1574&lt;=59,"Middle-Aged Adults",R1574&lt;=65,"Older Adults",R1574&gt;65,"Above 65")</f>
        <v>Adults</v>
      </c>
    </row>
    <row r="1575" spans="2:19" ht="15.5" hidden="1" x14ac:dyDescent="0.35">
      <c r="B1575" s="11" t="s">
        <v>797</v>
      </c>
      <c r="C1575" s="12" t="str">
        <f>VLOOKUP(B1575,'Customer Names'!A$2:D$2336,3,0)</f>
        <v xml:space="preserve">  Maciej</v>
      </c>
      <c r="D1575" s="12" cm="1">
        <f t="array" ref="D1575:L1575">_xlfn.XLOOKUP(B1575,'Medical Examinations'!A$2:A$2336,'Medical Examinations'!B$2:J$2336)</f>
        <v>35.49</v>
      </c>
      <c r="E1575" s="12">
        <v>5.21</v>
      </c>
      <c r="F1575" s="12" t="str">
        <v>yes</v>
      </c>
      <c r="G1575" s="12" t="str">
        <v>No</v>
      </c>
      <c r="H1575" s="12" t="str">
        <v>Yes</v>
      </c>
      <c r="I1575" s="12">
        <v>1</v>
      </c>
      <c r="J1575" s="12" t="str">
        <v>No</v>
      </c>
      <c r="K1575" s="12" t="str">
        <v>Obesity</v>
      </c>
      <c r="L1575" s="12" t="str">
        <v>Normal</v>
      </c>
      <c r="M1575" s="12" t="str" cm="1">
        <f t="array" ref="M1575:R1575">_xlfn.XLOOKUP(B1575,'Hospitalisation Details'!A$2:A$2344,'Hospitalisation Details'!E$2:J$2344)</f>
        <v>16-Aug-1997</v>
      </c>
      <c r="N1575" s="13">
        <v>6389.53</v>
      </c>
      <c r="O1575" s="12" t="str">
        <v>tier - 2</v>
      </c>
      <c r="P1575" s="12" t="str">
        <v>tier - 2</v>
      </c>
      <c r="Q1575" s="12" t="str">
        <v>R1021</v>
      </c>
      <c r="R1575" s="12">
        <v>25</v>
      </c>
      <c r="S1575" s="12" t="str" cm="1">
        <f t="array" ref="S1575">_xlfn.IFS(R1575&lt;18,"Below 18",R1575&lt;=29,"Young Adults",R1575&lt;=44,"Adults",R1575&lt;=59,"Middle-Aged Adults",R1575&lt;=65,"Older Adults",R1575&gt;65,"Above 65")</f>
        <v>Young Adults</v>
      </c>
    </row>
    <row r="1576" spans="2:19" ht="15.5" hidden="1" x14ac:dyDescent="0.35">
      <c r="B1576" s="11" t="s">
        <v>796</v>
      </c>
      <c r="C1576" s="12" t="str">
        <f>VLOOKUP(B1576,'Customer Names'!A$2:D$2336,3,0)</f>
        <v xml:space="preserve">  Jerry D</v>
      </c>
      <c r="D1576" s="12" cm="1">
        <f t="array" ref="D1576:L1576">_xlfn.XLOOKUP(B1576,'Medical Examinations'!A$2:A$2336,'Medical Examinations'!B$2:J$2336)</f>
        <v>26.315000000000001</v>
      </c>
      <c r="E1576" s="12">
        <v>5.89</v>
      </c>
      <c r="F1576" s="12" t="str">
        <v>No</v>
      </c>
      <c r="G1576" s="12" t="str">
        <v>No</v>
      </c>
      <c r="H1576" s="12" t="str">
        <v>No</v>
      </c>
      <c r="I1576" s="12">
        <v>0</v>
      </c>
      <c r="J1576" s="12" t="str">
        <v>No</v>
      </c>
      <c r="K1576" s="12" t="str">
        <v>Obesity</v>
      </c>
      <c r="L1576" s="12" t="str">
        <v>Pre-Diabetes</v>
      </c>
      <c r="M1576" s="12" t="str" cm="1">
        <f t="array" ref="M1576:R1576">_xlfn.XLOOKUP(B1576,'Hospitalisation Details'!A$2:A$2344,'Hospitalisation Details'!E$2:J$2344)</f>
        <v>6-Aug-1982</v>
      </c>
      <c r="N1576" s="13">
        <v>6389.38</v>
      </c>
      <c r="O1576" s="12" t="str">
        <v>tier - 1</v>
      </c>
      <c r="P1576" s="12" t="str">
        <v>tier - 2</v>
      </c>
      <c r="Q1576" s="12" t="str">
        <v>R1012</v>
      </c>
      <c r="R1576" s="12">
        <v>40</v>
      </c>
      <c r="S1576" s="12" t="str" cm="1">
        <f t="array" ref="S1576">_xlfn.IFS(R1576&lt;18,"Below 18",R1576&lt;=29,"Young Adults",R1576&lt;=44,"Adults",R1576&lt;=59,"Middle-Aged Adults",R1576&lt;=65,"Older Adults",R1576&gt;65,"Above 65")</f>
        <v>Adults</v>
      </c>
    </row>
    <row r="1577" spans="2:19" ht="15.5" hidden="1" x14ac:dyDescent="0.35">
      <c r="B1577" s="11" t="s">
        <v>795</v>
      </c>
      <c r="C1577" s="12" t="str">
        <f>VLOOKUP(B1577,'Customer Names'!A$2:D$2336,3,0)</f>
        <v xml:space="preserve">  Eric A</v>
      </c>
      <c r="D1577" s="12" cm="1">
        <f t="array" ref="D1577:L1577">_xlfn.XLOOKUP(B1577,'Medical Examinations'!A$2:A$2336,'Medical Examinations'!B$2:J$2336)</f>
        <v>19.79</v>
      </c>
      <c r="E1577" s="12">
        <v>4.8099999999999996</v>
      </c>
      <c r="F1577" s="12" t="str">
        <v>yes</v>
      </c>
      <c r="G1577" s="12" t="str">
        <v>No</v>
      </c>
      <c r="H1577" s="12" t="str">
        <v>No</v>
      </c>
      <c r="I1577" s="12">
        <v>0</v>
      </c>
      <c r="J1577" s="12" t="str">
        <v>No</v>
      </c>
      <c r="K1577" s="12" t="str">
        <v>Overweight</v>
      </c>
      <c r="L1577" s="12" t="str">
        <v>Normal</v>
      </c>
      <c r="M1577" s="12" t="str" cm="1">
        <f t="array" ref="M1577:R1577">_xlfn.XLOOKUP(B1577,'Hospitalisation Details'!A$2:A$2344,'Hospitalisation Details'!E$2:J$2344)</f>
        <v>18-Nov-1976</v>
      </c>
      <c r="N1577" s="13">
        <v>6374.16</v>
      </c>
      <c r="O1577" s="12" t="str">
        <v>tier - 2</v>
      </c>
      <c r="P1577" s="12" t="str">
        <v>tier - 2</v>
      </c>
      <c r="Q1577" s="12" t="str">
        <v>R1013</v>
      </c>
      <c r="R1577" s="12">
        <v>46</v>
      </c>
      <c r="S1577" s="12" t="str" cm="1">
        <f t="array" ref="S1577">_xlfn.IFS(R1577&lt;18,"Below 18",R1577&lt;=29,"Young Adults",R1577&lt;=44,"Adults",R1577&lt;=59,"Middle-Aged Adults",R1577&lt;=65,"Older Adults",R1577&gt;65,"Above 65")</f>
        <v>Middle-Aged Adults</v>
      </c>
    </row>
    <row r="1578" spans="2:19" ht="15.5" hidden="1" x14ac:dyDescent="0.35">
      <c r="B1578" s="11" t="s">
        <v>794</v>
      </c>
      <c r="C1578" s="12" t="str">
        <f>VLOOKUP(B1578,'Customer Names'!A$2:D$2336,3,0)</f>
        <v xml:space="preserve">  Cathi</v>
      </c>
      <c r="D1578" s="12" cm="1">
        <f t="array" ref="D1578:L1578">_xlfn.XLOOKUP(B1578,'Medical Examinations'!A$2:A$2336,'Medical Examinations'!B$2:J$2336)</f>
        <v>40.564999999999998</v>
      </c>
      <c r="E1578" s="12">
        <v>5.66</v>
      </c>
      <c r="F1578" s="12" t="str">
        <v>No</v>
      </c>
      <c r="G1578" s="12" t="str">
        <v>No</v>
      </c>
      <c r="H1578" s="12" t="str">
        <v>No</v>
      </c>
      <c r="I1578" s="12">
        <v>1</v>
      </c>
      <c r="J1578" s="12" t="str">
        <v>No</v>
      </c>
      <c r="K1578" s="12" t="str">
        <v>Obesity</v>
      </c>
      <c r="L1578" s="12" t="str">
        <v>Normal</v>
      </c>
      <c r="M1578" s="12" t="str" cm="1">
        <f t="array" ref="M1578:R1578">_xlfn.XLOOKUP(B1578,'Hospitalisation Details'!A$2:A$2344,'Hospitalisation Details'!E$2:J$2344)</f>
        <v>13-Aug-1984</v>
      </c>
      <c r="N1578" s="13">
        <v>6373.56</v>
      </c>
      <c r="O1578" s="12" t="str">
        <v>tier - 2</v>
      </c>
      <c r="P1578" s="12" t="str">
        <v>tier - 1</v>
      </c>
      <c r="Q1578" s="12" t="str">
        <v>R1012</v>
      </c>
      <c r="R1578" s="12">
        <v>38</v>
      </c>
      <c r="S1578" s="12" t="str" cm="1">
        <f t="array" ref="S1578">_xlfn.IFS(R1578&lt;18,"Below 18",R1578&lt;=29,"Young Adults",R1578&lt;=44,"Adults",R1578&lt;=59,"Middle-Aged Adults",R1578&lt;=65,"Older Adults",R1578&gt;65,"Above 65")</f>
        <v>Adults</v>
      </c>
    </row>
    <row r="1579" spans="2:19" ht="15.5" hidden="1" x14ac:dyDescent="0.35">
      <c r="B1579" s="11" t="s">
        <v>793</v>
      </c>
      <c r="C1579" s="12" t="str">
        <f>VLOOKUP(B1579,'Customer Names'!A$2:D$2336,3,0)</f>
        <v xml:space="preserve">  Alex M</v>
      </c>
      <c r="D1579" s="12" cm="1">
        <f t="array" ref="D1579:L1579">_xlfn.XLOOKUP(B1579,'Medical Examinations'!A$2:A$2336,'Medical Examinations'!B$2:J$2336)</f>
        <v>18.03</v>
      </c>
      <c r="E1579" s="12">
        <v>10.66</v>
      </c>
      <c r="F1579" s="12" t="str">
        <v>yes</v>
      </c>
      <c r="G1579" s="12" t="str">
        <v>No</v>
      </c>
      <c r="H1579" s="12" t="str">
        <v>No</v>
      </c>
      <c r="I1579" s="12">
        <v>2</v>
      </c>
      <c r="J1579" s="12" t="str">
        <v>No</v>
      </c>
      <c r="K1579" s="12" t="str">
        <v>Obesity</v>
      </c>
      <c r="L1579" s="12" t="str">
        <v>Diabetes</v>
      </c>
      <c r="M1579" s="12" t="str" cm="1">
        <f t="array" ref="M1579:R1579">_xlfn.XLOOKUP(B1579,'Hospitalisation Details'!A$2:A$2344,'Hospitalisation Details'!E$2:J$2344)</f>
        <v>9-Nov-1970</v>
      </c>
      <c r="N1579" s="13">
        <v>6367.31</v>
      </c>
      <c r="O1579" s="12" t="str">
        <v>tier - 2</v>
      </c>
      <c r="P1579" s="12" t="str">
        <v>tier - 1</v>
      </c>
      <c r="Q1579" s="12" t="str">
        <v>R1013</v>
      </c>
      <c r="R1579" s="12">
        <v>52</v>
      </c>
      <c r="S1579" s="12" t="str" cm="1">
        <f t="array" ref="S1579">_xlfn.IFS(R1579&lt;18,"Below 18",R1579&lt;=29,"Young Adults",R1579&lt;=44,"Adults",R1579&lt;=59,"Middle-Aged Adults",R1579&lt;=65,"Older Adults",R1579&gt;65,"Above 65")</f>
        <v>Middle-Aged Adults</v>
      </c>
    </row>
    <row r="1580" spans="2:19" ht="15.5" hidden="1" x14ac:dyDescent="0.35">
      <c r="B1580" s="11" t="s">
        <v>792</v>
      </c>
      <c r="C1580" s="12" t="str">
        <f>VLOOKUP(B1580,'Customer Names'!A$2:D$2336,3,0)</f>
        <v xml:space="preserve">  Liang</v>
      </c>
      <c r="D1580" s="12" cm="1">
        <f t="array" ref="D1580:L1580">_xlfn.XLOOKUP(B1580,'Medical Examinations'!A$2:A$2336,'Medical Examinations'!B$2:J$2336)</f>
        <v>34.65</v>
      </c>
      <c r="E1580" s="12">
        <v>5.98</v>
      </c>
      <c r="F1580" s="12" t="str">
        <v>yes</v>
      </c>
      <c r="G1580" s="12" t="str">
        <v>No</v>
      </c>
      <c r="H1580" s="12" t="str">
        <v>No</v>
      </c>
      <c r="I1580" s="12">
        <v>0</v>
      </c>
      <c r="J1580" s="12" t="str">
        <v>No</v>
      </c>
      <c r="K1580" s="12" t="str">
        <v>Obesity</v>
      </c>
      <c r="L1580" s="12" t="str">
        <v>Pre-Diabetes</v>
      </c>
      <c r="M1580" s="12" t="str" cm="1">
        <f t="array" ref="M1580:R1580">_xlfn.XLOOKUP(B1580,'Hospitalisation Details'!A$2:A$2344,'Hospitalisation Details'!E$2:J$2344)</f>
        <v>7-Jul-1996</v>
      </c>
      <c r="N1580" s="13">
        <v>6361.47</v>
      </c>
      <c r="O1580" s="12" t="str">
        <v>tier - 2</v>
      </c>
      <c r="P1580" s="12" t="str">
        <v>tier - 3</v>
      </c>
      <c r="Q1580" s="12" t="str">
        <v>R1021</v>
      </c>
      <c r="R1580" s="12">
        <v>26</v>
      </c>
      <c r="S1580" s="12" t="str" cm="1">
        <f t="array" ref="S1580">_xlfn.IFS(R1580&lt;18,"Below 18",R1580&lt;=29,"Young Adults",R1580&lt;=44,"Adults",R1580&lt;=59,"Middle-Aged Adults",R1580&lt;=65,"Older Adults",R1580&gt;65,"Above 65")</f>
        <v>Young Adults</v>
      </c>
    </row>
    <row r="1581" spans="2:19" ht="15.5" hidden="1" x14ac:dyDescent="0.35">
      <c r="B1581" s="11" t="s">
        <v>791</v>
      </c>
      <c r="C1581" s="12" t="str">
        <f>VLOOKUP(B1581,'Customer Names'!A$2:D$2336,3,0)</f>
        <v xml:space="preserve">  Lexy</v>
      </c>
      <c r="D1581" s="12" cm="1">
        <f t="array" ref="D1581:L1581">_xlfn.XLOOKUP(B1581,'Medical Examinations'!A$2:A$2336,'Medical Examinations'!B$2:J$2336)</f>
        <v>42.94</v>
      </c>
      <c r="E1581" s="12">
        <v>4.34</v>
      </c>
      <c r="F1581" s="12" t="str">
        <v>No</v>
      </c>
      <c r="G1581" s="12" t="str">
        <v>No</v>
      </c>
      <c r="H1581" s="12" t="str">
        <v>No</v>
      </c>
      <c r="I1581" s="12">
        <v>0</v>
      </c>
      <c r="J1581" s="12" t="str">
        <v>No</v>
      </c>
      <c r="K1581" s="12" t="str">
        <v>Overweight</v>
      </c>
      <c r="L1581" s="12" t="str">
        <v>Normal</v>
      </c>
      <c r="M1581" s="12" t="str" cm="1">
        <f t="array" ref="M1581:R1581">_xlfn.XLOOKUP(B1581,'Hospitalisation Details'!A$2:A$2344,'Hospitalisation Details'!E$2:J$2344)</f>
        <v>24-Jun-1989</v>
      </c>
      <c r="N1581" s="13">
        <v>6360.99</v>
      </c>
      <c r="O1581" s="12" t="str">
        <v>tier - 2</v>
      </c>
      <c r="P1581" s="12" t="str">
        <v>tier - 2</v>
      </c>
      <c r="Q1581" s="12" t="str">
        <v>R1012</v>
      </c>
      <c r="R1581" s="12">
        <v>33</v>
      </c>
      <c r="S1581" s="12" t="str" cm="1">
        <f t="array" ref="S1581">_xlfn.IFS(R1581&lt;18,"Below 18",R1581&lt;=29,"Young Adults",R1581&lt;=44,"Adults",R1581&lt;=59,"Middle-Aged Adults",R1581&lt;=65,"Older Adults",R1581&gt;65,"Above 65")</f>
        <v>Adults</v>
      </c>
    </row>
    <row r="1582" spans="2:19" ht="15.5" hidden="1" x14ac:dyDescent="0.35">
      <c r="B1582" s="11" t="s">
        <v>790</v>
      </c>
      <c r="C1582" s="12" t="str">
        <f>VLOOKUP(B1582,'Customer Names'!A$2:D$2336,3,0)</f>
        <v xml:space="preserve">  Michael</v>
      </c>
      <c r="D1582" s="12" cm="1">
        <f t="array" ref="D1582:L1582">_xlfn.XLOOKUP(B1582,'Medical Examinations'!A$2:A$2336,'Medical Examinations'!B$2:J$2336)</f>
        <v>31.254999999999999</v>
      </c>
      <c r="E1582" s="12">
        <v>5.17</v>
      </c>
      <c r="F1582" s="12" t="str">
        <v>No</v>
      </c>
      <c r="G1582" s="12" t="str">
        <v>No</v>
      </c>
      <c r="H1582" s="12" t="str">
        <v>No</v>
      </c>
      <c r="I1582" s="12">
        <v>0</v>
      </c>
      <c r="J1582" s="12" t="str">
        <v>No</v>
      </c>
      <c r="K1582" s="12" t="str">
        <v>Overweight</v>
      </c>
      <c r="L1582" s="12" t="str">
        <v>Normal</v>
      </c>
      <c r="M1582" s="12" t="str" cm="1">
        <f t="array" ref="M1582:R1582">_xlfn.XLOOKUP(B1582,'Hospitalisation Details'!A$2:A$2344,'Hospitalisation Details'!E$2:J$2344)</f>
        <v>30-Oct-1980</v>
      </c>
      <c r="N1582" s="13">
        <v>6358.78</v>
      </c>
      <c r="O1582" s="12" t="str">
        <v>tier - 2</v>
      </c>
      <c r="P1582" s="12" t="str">
        <v>tier - 1</v>
      </c>
      <c r="Q1582" s="12" t="str">
        <v>R1012</v>
      </c>
      <c r="R1582" s="12">
        <v>42</v>
      </c>
      <c r="S1582" s="12" t="str" cm="1">
        <f t="array" ref="S1582">_xlfn.IFS(R1582&lt;18,"Below 18",R1582&lt;=29,"Young Adults",R1582&lt;=44,"Adults",R1582&lt;=59,"Middle-Aged Adults",R1582&lt;=65,"Older Adults",R1582&gt;65,"Above 65")</f>
        <v>Adults</v>
      </c>
    </row>
    <row r="1583" spans="2:19" ht="15.5" hidden="1" x14ac:dyDescent="0.35">
      <c r="B1583" s="11" t="s">
        <v>789</v>
      </c>
      <c r="C1583" s="12" t="str">
        <f>VLOOKUP(B1583,'Customer Names'!A$2:D$2336,3,0)</f>
        <v xml:space="preserve">  Samuel L</v>
      </c>
      <c r="D1583" s="12" cm="1">
        <f t="array" ref="D1583:L1583">_xlfn.XLOOKUP(B1583,'Medical Examinations'!A$2:A$2336,'Medical Examinations'!B$2:J$2336)</f>
        <v>45.43</v>
      </c>
      <c r="E1583" s="12">
        <v>4.2300000000000004</v>
      </c>
      <c r="F1583" s="12" t="str">
        <v>yes</v>
      </c>
      <c r="G1583" s="12" t="str">
        <v>No</v>
      </c>
      <c r="H1583" s="12" t="str">
        <v>Yes</v>
      </c>
      <c r="I1583" s="12">
        <v>1</v>
      </c>
      <c r="J1583" s="12" t="str">
        <v>No</v>
      </c>
      <c r="K1583" s="12" t="str">
        <v>Overweight</v>
      </c>
      <c r="L1583" s="12" t="str">
        <v>Normal</v>
      </c>
      <c r="M1583" s="12" t="str" cm="1">
        <f t="array" ref="M1583:R1583">_xlfn.XLOOKUP(B1583,'Hospitalisation Details'!A$2:A$2344,'Hospitalisation Details'!E$2:J$2344)</f>
        <v>19-Aug-1983</v>
      </c>
      <c r="N1583" s="13">
        <v>6356.27</v>
      </c>
      <c r="O1583" s="12" t="str">
        <v>tier - 3</v>
      </c>
      <c r="P1583" s="12" t="str">
        <v>tier - 2</v>
      </c>
      <c r="Q1583" s="12" t="str">
        <v>R1013</v>
      </c>
      <c r="R1583" s="12">
        <v>39</v>
      </c>
      <c r="S1583" s="12" t="str" cm="1">
        <f t="array" ref="S1583">_xlfn.IFS(R1583&lt;18,"Below 18",R1583&lt;=29,"Young Adults",R1583&lt;=44,"Adults",R1583&lt;=59,"Middle-Aged Adults",R1583&lt;=65,"Older Adults",R1583&gt;65,"Above 65")</f>
        <v>Adults</v>
      </c>
    </row>
    <row r="1584" spans="2:19" ht="15.5" hidden="1" x14ac:dyDescent="0.35">
      <c r="B1584" s="11" t="s">
        <v>788</v>
      </c>
      <c r="C1584" s="12" t="str">
        <f>VLOOKUP(B1584,'Customer Names'!A$2:D$2336,3,0)</f>
        <v xml:space="preserve">  Spencer A</v>
      </c>
      <c r="D1584" s="12" cm="1">
        <f t="array" ref="D1584:L1584">_xlfn.XLOOKUP(B1584,'Medical Examinations'!A$2:A$2336,'Medical Examinations'!B$2:J$2336)</f>
        <v>32.340000000000003</v>
      </c>
      <c r="E1584" s="12">
        <v>4.88</v>
      </c>
      <c r="F1584" s="12" t="str">
        <v>yes</v>
      </c>
      <c r="G1584" s="12" t="str">
        <v>No</v>
      </c>
      <c r="H1584" s="12" t="str">
        <v>Yes</v>
      </c>
      <c r="I1584" s="12">
        <v>1</v>
      </c>
      <c r="J1584" s="12" t="str">
        <v>No</v>
      </c>
      <c r="K1584" s="12" t="str">
        <v>Obesity</v>
      </c>
      <c r="L1584" s="12" t="str">
        <v>Normal</v>
      </c>
      <c r="M1584" s="12" t="str" cm="1">
        <f t="array" ref="M1584:R1584">_xlfn.XLOOKUP(B1584,'Hospitalisation Details'!A$2:A$2344,'Hospitalisation Details'!E$2:J$2344)</f>
        <v>21-Oct-1983</v>
      </c>
      <c r="N1584" s="13">
        <v>6338.08</v>
      </c>
      <c r="O1584" s="12" t="str">
        <v>tier - 2</v>
      </c>
      <c r="P1584" s="12" t="str">
        <v>tier - 1</v>
      </c>
      <c r="Q1584" s="12" t="str">
        <v>R1013</v>
      </c>
      <c r="R1584" s="12">
        <v>39</v>
      </c>
      <c r="S1584" s="12" t="str" cm="1">
        <f t="array" ref="S1584">_xlfn.IFS(R1584&lt;18,"Below 18",R1584&lt;=29,"Young Adults",R1584&lt;=44,"Adults",R1584&lt;=59,"Middle-Aged Adults",R1584&lt;=65,"Older Adults",R1584&gt;65,"Above 65")</f>
        <v>Adults</v>
      </c>
    </row>
    <row r="1585" spans="2:19" ht="15.5" hidden="1" x14ac:dyDescent="0.35">
      <c r="B1585" s="11" t="s">
        <v>787</v>
      </c>
      <c r="C1585" s="12" t="str">
        <f>VLOOKUP(B1585,'Customer Names'!A$2:D$2336,3,0)</f>
        <v xml:space="preserve">  Rochelle</v>
      </c>
      <c r="D1585" s="12" cm="1">
        <f t="array" ref="D1585:L1585">_xlfn.XLOOKUP(B1585,'Medical Examinations'!A$2:A$2336,'Medical Examinations'!B$2:J$2336)</f>
        <v>25.46</v>
      </c>
      <c r="E1585" s="12">
        <v>9.7100000000000009</v>
      </c>
      <c r="F1585" s="12" t="str">
        <v>yes</v>
      </c>
      <c r="G1585" s="12" t="str">
        <v>No</v>
      </c>
      <c r="H1585" s="12" t="str">
        <v>No</v>
      </c>
      <c r="I1585" s="12">
        <v>1</v>
      </c>
      <c r="J1585" s="12" t="str">
        <v>No</v>
      </c>
      <c r="K1585" s="12" t="str">
        <v>Normal Weight</v>
      </c>
      <c r="L1585" s="12" t="str">
        <v>Diabetes</v>
      </c>
      <c r="M1585" s="12" t="str" cm="1">
        <f t="array" ref="M1585:R1585">_xlfn.XLOOKUP(B1585,'Hospitalisation Details'!A$2:A$2344,'Hospitalisation Details'!E$2:J$2344)</f>
        <v>25-Sep-1986</v>
      </c>
      <c r="N1585" s="13">
        <v>6335.64</v>
      </c>
      <c r="O1585" s="12" t="str">
        <v>tier - 2</v>
      </c>
      <c r="P1585" s="12" t="str">
        <v>tier - 2</v>
      </c>
      <c r="Q1585" s="12" t="str">
        <v>R1013</v>
      </c>
      <c r="R1585" s="12">
        <v>36</v>
      </c>
      <c r="S1585" s="12" t="str" cm="1">
        <f t="array" ref="S1585">_xlfn.IFS(R1585&lt;18,"Below 18",R1585&lt;=29,"Young Adults",R1585&lt;=44,"Adults",R1585&lt;=59,"Middle-Aged Adults",R1585&lt;=65,"Older Adults",R1585&gt;65,"Above 65")</f>
        <v>Adults</v>
      </c>
    </row>
    <row r="1586" spans="2:19" ht="15.5" hidden="1" x14ac:dyDescent="0.35">
      <c r="B1586" s="11" t="s">
        <v>786</v>
      </c>
      <c r="C1586" s="12" t="str">
        <f>VLOOKUP(B1586,'Customer Names'!A$2:D$2336,3,0)</f>
        <v xml:space="preserve">  Paula</v>
      </c>
      <c r="D1586" s="12" cm="1">
        <f t="array" ref="D1586:L1586">_xlfn.XLOOKUP(B1586,'Medical Examinations'!A$2:A$2336,'Medical Examinations'!B$2:J$2336)</f>
        <v>37.145000000000003</v>
      </c>
      <c r="E1586" s="12">
        <v>5.32</v>
      </c>
      <c r="F1586" s="12" t="str">
        <v>No</v>
      </c>
      <c r="G1586" s="12" t="str">
        <v>No</v>
      </c>
      <c r="H1586" s="12" t="str">
        <v>No</v>
      </c>
      <c r="I1586" s="12">
        <v>0</v>
      </c>
      <c r="J1586" s="12" t="str">
        <v>No</v>
      </c>
      <c r="K1586" s="12" t="str">
        <v>Obesity</v>
      </c>
      <c r="L1586" s="12" t="str">
        <v>Normal</v>
      </c>
      <c r="M1586" s="12" t="str" cm="1">
        <f t="array" ref="M1586:R1586">_xlfn.XLOOKUP(B1586,'Hospitalisation Details'!A$2:A$2344,'Hospitalisation Details'!E$2:J$2344)</f>
        <v>13-Aug-1990</v>
      </c>
      <c r="N1586" s="13">
        <v>6334.34</v>
      </c>
      <c r="O1586" s="12" t="str">
        <v>tier - 2</v>
      </c>
      <c r="P1586" s="12" t="str">
        <v>tier - 2</v>
      </c>
      <c r="Q1586" s="12" t="str">
        <v>R1024</v>
      </c>
      <c r="R1586" s="12">
        <v>32</v>
      </c>
      <c r="S1586" s="12" t="str" cm="1">
        <f t="array" ref="S1586">_xlfn.IFS(R1586&lt;18,"Below 18",R1586&lt;=29,"Young Adults",R1586&lt;=44,"Adults",R1586&lt;=59,"Middle-Aged Adults",R1586&lt;=65,"Older Adults",R1586&gt;65,"Above 65")</f>
        <v>Adults</v>
      </c>
    </row>
    <row r="1587" spans="2:19" ht="15.5" hidden="1" x14ac:dyDescent="0.35">
      <c r="B1587" s="11" t="s">
        <v>785</v>
      </c>
      <c r="C1587" s="12" t="str">
        <f>VLOOKUP(B1587,'Customer Names'!A$2:D$2336,3,0)</f>
        <v xml:space="preserve">  Madeline E</v>
      </c>
      <c r="D1587" s="12" cm="1">
        <f t="array" ref="D1587:L1587">_xlfn.XLOOKUP(B1587,'Medical Examinations'!A$2:A$2336,'Medical Examinations'!B$2:J$2336)</f>
        <v>30.8</v>
      </c>
      <c r="E1587" s="12">
        <v>5.83</v>
      </c>
      <c r="F1587" s="12" t="str">
        <v>yes</v>
      </c>
      <c r="G1587" s="12" t="str">
        <v>No</v>
      </c>
      <c r="H1587" s="12" t="str">
        <v>No</v>
      </c>
      <c r="I1587" s="12">
        <v>0</v>
      </c>
      <c r="J1587" s="12" t="str">
        <v>No</v>
      </c>
      <c r="K1587" s="12" t="str">
        <v>Normal Weight</v>
      </c>
      <c r="L1587" s="12" t="str">
        <v>Pre-Diabetes</v>
      </c>
      <c r="M1587" s="12" t="str" cm="1">
        <f t="array" ref="M1587:R1587">_xlfn.XLOOKUP(B1587,'Hospitalisation Details'!A$2:A$2344,'Hospitalisation Details'!E$2:J$2344)</f>
        <v>15-Dec-1985</v>
      </c>
      <c r="N1587" s="13">
        <v>6313.76</v>
      </c>
      <c r="O1587" s="12" t="str">
        <v>tier - 2</v>
      </c>
      <c r="P1587" s="12" t="str">
        <v>tier - 1</v>
      </c>
      <c r="Q1587" s="12" t="str">
        <v>R1013</v>
      </c>
      <c r="R1587" s="12">
        <v>37</v>
      </c>
      <c r="S1587" s="12" t="str" cm="1">
        <f t="array" ref="S1587">_xlfn.IFS(R1587&lt;18,"Below 18",R1587&lt;=29,"Young Adults",R1587&lt;=44,"Adults",R1587&lt;=59,"Middle-Aged Adults",R1587&lt;=65,"Older Adults",R1587&gt;65,"Above 65")</f>
        <v>Adults</v>
      </c>
    </row>
    <row r="1588" spans="2:19" ht="15.5" hidden="1" x14ac:dyDescent="0.35">
      <c r="B1588" s="11" t="s">
        <v>784</v>
      </c>
      <c r="C1588" s="12" t="str">
        <f>VLOOKUP(B1588,'Customer Names'!A$2:D$2336,3,0)</f>
        <v xml:space="preserve">  Maria Isabel</v>
      </c>
      <c r="D1588" s="12" cm="1">
        <f t="array" ref="D1588:L1588">_xlfn.XLOOKUP(B1588,'Medical Examinations'!A$2:A$2336,'Medical Examinations'!B$2:J$2336)</f>
        <v>29.5</v>
      </c>
      <c r="E1588" s="12">
        <v>5.54</v>
      </c>
      <c r="F1588" s="12" t="str">
        <v>yes</v>
      </c>
      <c r="G1588" s="12" t="str">
        <v>No</v>
      </c>
      <c r="H1588" s="12" t="str">
        <v>No</v>
      </c>
      <c r="I1588" s="12">
        <v>0</v>
      </c>
      <c r="J1588" s="12" t="str">
        <v>No</v>
      </c>
      <c r="K1588" s="12" t="str">
        <v>Overweight</v>
      </c>
      <c r="L1588" s="12" t="str">
        <v>Normal</v>
      </c>
      <c r="M1588" s="12" t="str" cm="1">
        <f t="array" ref="M1588:R1588">_xlfn.XLOOKUP(B1588,'Hospitalisation Details'!A$2:A$2344,'Hospitalisation Details'!E$2:J$2344)</f>
        <v>19-Nov-1985</v>
      </c>
      <c r="N1588" s="13">
        <v>6311.95</v>
      </c>
      <c r="O1588" s="12" t="str">
        <v>tier - 2</v>
      </c>
      <c r="P1588" s="12" t="str">
        <v>tier - 1</v>
      </c>
      <c r="Q1588" s="12" t="str">
        <v>R1011</v>
      </c>
      <c r="R1588" s="12">
        <v>37</v>
      </c>
      <c r="S1588" s="12" t="str" cm="1">
        <f t="array" ref="S1588">_xlfn.IFS(R1588&lt;18,"Below 18",R1588&lt;=29,"Young Adults",R1588&lt;=44,"Adults",R1588&lt;=59,"Middle-Aged Adults",R1588&lt;=65,"Older Adults",R1588&gt;65,"Above 65")</f>
        <v>Adults</v>
      </c>
    </row>
    <row r="1589" spans="2:19" ht="15.5" hidden="1" x14ac:dyDescent="0.35">
      <c r="B1589" s="11" t="s">
        <v>783</v>
      </c>
      <c r="C1589" s="12" t="str">
        <f>VLOOKUP(B1589,'Customer Names'!A$2:D$2336,3,0)</f>
        <v xml:space="preserve">  Arthur M</v>
      </c>
      <c r="D1589" s="12" cm="1">
        <f t="array" ref="D1589:L1589">_xlfn.XLOOKUP(B1589,'Medical Examinations'!A$2:A$2336,'Medical Examinations'!B$2:J$2336)</f>
        <v>43.39</v>
      </c>
      <c r="E1589" s="12">
        <v>5.85</v>
      </c>
      <c r="F1589" s="12" t="str">
        <v>No</v>
      </c>
      <c r="G1589" s="12" t="str">
        <v>yes</v>
      </c>
      <c r="H1589" s="12" t="str">
        <v>No</v>
      </c>
      <c r="I1589" s="12">
        <v>1</v>
      </c>
      <c r="J1589" s="12" t="str">
        <v>No</v>
      </c>
      <c r="K1589" s="12" t="str">
        <v>Obesity</v>
      </c>
      <c r="L1589" s="12" t="str">
        <v>Pre-Diabetes</v>
      </c>
      <c r="M1589" s="12" t="str" cm="1">
        <f t="array" ref="M1589:R1589">_xlfn.XLOOKUP(B1589,'Hospitalisation Details'!A$2:A$2344,'Hospitalisation Details'!E$2:J$2344)</f>
        <v>27-Jul-2004</v>
      </c>
      <c r="N1589" s="13">
        <v>6311.11</v>
      </c>
      <c r="O1589" s="12" t="str">
        <v>tier - 2</v>
      </c>
      <c r="P1589" s="12" t="str">
        <v>tier - 2</v>
      </c>
      <c r="Q1589" s="12" t="str">
        <v>R1011</v>
      </c>
      <c r="R1589" s="12">
        <v>18</v>
      </c>
      <c r="S1589" s="12" t="str" cm="1">
        <f t="array" ref="S1589">_xlfn.IFS(R1589&lt;18,"Below 18",R1589&lt;=29,"Young Adults",R1589&lt;=44,"Adults",R1589&lt;=59,"Middle-Aged Adults",R1589&lt;=65,"Older Adults",R1589&gt;65,"Above 65")</f>
        <v>Young Adults</v>
      </c>
    </row>
    <row r="1590" spans="2:19" ht="15.5" hidden="1" x14ac:dyDescent="0.35">
      <c r="B1590" s="11" t="s">
        <v>782</v>
      </c>
      <c r="C1590" s="12" t="str">
        <f>VLOOKUP(B1590,'Customer Names'!A$2:D$2336,3,0)</f>
        <v xml:space="preserve">  Joseph R</v>
      </c>
      <c r="D1590" s="12" cm="1">
        <f t="array" ref="D1590:L1590">_xlfn.XLOOKUP(B1590,'Medical Examinations'!A$2:A$2336,'Medical Examinations'!B$2:J$2336)</f>
        <v>15.08</v>
      </c>
      <c r="E1590" s="12">
        <v>4.8499999999999996</v>
      </c>
      <c r="F1590" s="12" t="str">
        <v>yes</v>
      </c>
      <c r="G1590" s="12" t="str">
        <v>No</v>
      </c>
      <c r="H1590" s="12" t="str">
        <v>Yes</v>
      </c>
      <c r="I1590" s="12">
        <v>1</v>
      </c>
      <c r="J1590" s="12" t="str">
        <v>No</v>
      </c>
      <c r="K1590" s="12" t="str">
        <v>Normal Weight</v>
      </c>
      <c r="L1590" s="12" t="str">
        <v>Normal</v>
      </c>
      <c r="M1590" s="12" t="str" cm="1">
        <f t="array" ref="M1590:R1590">_xlfn.XLOOKUP(B1590,'Hospitalisation Details'!A$2:A$2344,'Hospitalisation Details'!E$2:J$2344)</f>
        <v>4-Sep-1969</v>
      </c>
      <c r="N1590" s="13">
        <v>6305.61</v>
      </c>
      <c r="O1590" s="12" t="str">
        <v>tier - 2</v>
      </c>
      <c r="P1590" s="12" t="str">
        <v>tier - 2</v>
      </c>
      <c r="Q1590" s="12" t="str">
        <v>R1012</v>
      </c>
      <c r="R1590" s="12">
        <v>53</v>
      </c>
      <c r="S1590" s="12" t="str" cm="1">
        <f t="array" ref="S1590">_xlfn.IFS(R1590&lt;18,"Below 18",R1590&lt;=29,"Young Adults",R1590&lt;=44,"Adults",R1590&lt;=59,"Middle-Aged Adults",R1590&lt;=65,"Older Adults",R1590&gt;65,"Above 65")</f>
        <v>Middle-Aged Adults</v>
      </c>
    </row>
    <row r="1591" spans="2:19" ht="15.5" hidden="1" x14ac:dyDescent="0.35">
      <c r="B1591" s="11" t="s">
        <v>781</v>
      </c>
      <c r="C1591" s="12" t="str">
        <f>VLOOKUP(B1591,'Customer Names'!A$2:D$2336,3,0)</f>
        <v xml:space="preserve">  Sachiko</v>
      </c>
      <c r="D1591" s="12" cm="1">
        <f t="array" ref="D1591:L1591">_xlfn.XLOOKUP(B1591,'Medical Examinations'!A$2:A$2336,'Medical Examinations'!B$2:J$2336)</f>
        <v>20.48</v>
      </c>
      <c r="E1591" s="12">
        <v>11.09</v>
      </c>
      <c r="F1591" s="12" t="str">
        <v>No</v>
      </c>
      <c r="G1591" s="12" t="str">
        <v>No</v>
      </c>
      <c r="H1591" s="12" t="str">
        <v>No</v>
      </c>
      <c r="I1591" s="12">
        <v>0</v>
      </c>
      <c r="J1591" s="12" t="str">
        <v>No</v>
      </c>
      <c r="K1591" s="12" t="str">
        <v>Obesity</v>
      </c>
      <c r="L1591" s="12" t="str">
        <v>Diabetes</v>
      </c>
      <c r="M1591" s="12" t="str" cm="1">
        <f t="array" ref="M1591:R1591">_xlfn.XLOOKUP(B1591,'Hospitalisation Details'!A$2:A$2344,'Hospitalisation Details'!E$2:J$2344)</f>
        <v>17-Sep-1974</v>
      </c>
      <c r="N1591" s="13">
        <v>6302.23</v>
      </c>
      <c r="O1591" s="12" t="str">
        <v>tier - 2</v>
      </c>
      <c r="P1591" s="12" t="str">
        <v>tier - 1</v>
      </c>
      <c r="Q1591" s="12" t="str">
        <v>R1013</v>
      </c>
      <c r="R1591" s="12">
        <v>48</v>
      </c>
      <c r="S1591" s="12" t="str" cm="1">
        <f t="array" ref="S1591">_xlfn.IFS(R1591&lt;18,"Below 18",R1591&lt;=29,"Young Adults",R1591&lt;=44,"Adults",R1591&lt;=59,"Middle-Aged Adults",R1591&lt;=65,"Older Adults",R1591&gt;65,"Above 65")</f>
        <v>Middle-Aged Adults</v>
      </c>
    </row>
    <row r="1592" spans="2:19" ht="15.5" hidden="1" x14ac:dyDescent="0.35">
      <c r="B1592" s="11" t="s">
        <v>780</v>
      </c>
      <c r="C1592" s="12" t="str">
        <f>VLOOKUP(B1592,'Customer Names'!A$2:D$2336,3,0)</f>
        <v xml:space="preserve">  Christopher</v>
      </c>
      <c r="D1592" s="12" cm="1">
        <f t="array" ref="D1592:L1592">_xlfn.XLOOKUP(B1592,'Medical Examinations'!A$2:A$2336,'Medical Examinations'!B$2:J$2336)</f>
        <v>34.450000000000003</v>
      </c>
      <c r="E1592" s="12">
        <v>5.58</v>
      </c>
      <c r="F1592" s="12" t="str">
        <v>yes</v>
      </c>
      <c r="G1592" s="12" t="str">
        <v>No</v>
      </c>
      <c r="H1592" s="12" t="str">
        <v>No</v>
      </c>
      <c r="I1592" s="12">
        <v>0</v>
      </c>
      <c r="J1592" s="12" t="str">
        <v>No</v>
      </c>
      <c r="K1592" s="12" t="str">
        <v>Underweight</v>
      </c>
      <c r="L1592" s="12" t="str">
        <v>Normal</v>
      </c>
      <c r="M1592" s="12" t="str" cm="1">
        <f t="array" ref="M1592:R1592">_xlfn.XLOOKUP(B1592,'Hospitalisation Details'!A$2:A$2344,'Hospitalisation Details'!E$2:J$2344)</f>
        <v>4-Jul-1996</v>
      </c>
      <c r="N1592" s="13">
        <v>6293.63</v>
      </c>
      <c r="O1592" s="12" t="str">
        <v>tier - 2</v>
      </c>
      <c r="P1592" s="12" t="str">
        <v>tier - 3</v>
      </c>
      <c r="Q1592" s="12" t="str">
        <v>R1021</v>
      </c>
      <c r="R1592" s="12">
        <v>26</v>
      </c>
      <c r="S1592" s="12" t="str" cm="1">
        <f t="array" ref="S1592">_xlfn.IFS(R1592&lt;18,"Below 18",R1592&lt;=29,"Young Adults",R1592&lt;=44,"Adults",R1592&lt;=59,"Middle-Aged Adults",R1592&lt;=65,"Older Adults",R1592&gt;65,"Above 65")</f>
        <v>Young Adults</v>
      </c>
    </row>
    <row r="1593" spans="2:19" ht="15.5" hidden="1" x14ac:dyDescent="0.35">
      <c r="B1593" s="11" t="s">
        <v>779</v>
      </c>
      <c r="C1593" s="12" t="str">
        <f>VLOOKUP(B1593,'Customer Names'!A$2:D$2336,3,0)</f>
        <v xml:space="preserve">  Joseph</v>
      </c>
      <c r="D1593" s="12" cm="1">
        <f t="array" ref="D1593:L1593">_xlfn.XLOOKUP(B1593,'Medical Examinations'!A$2:A$2336,'Medical Examinations'!B$2:J$2336)</f>
        <v>34.21</v>
      </c>
      <c r="E1593" s="12">
        <v>9.7200000000000006</v>
      </c>
      <c r="F1593" s="12" t="str">
        <v>yes</v>
      </c>
      <c r="G1593" s="12" t="str">
        <v>No</v>
      </c>
      <c r="H1593" s="12" t="str">
        <v>No</v>
      </c>
      <c r="I1593" s="12">
        <v>0</v>
      </c>
      <c r="J1593" s="12" t="str">
        <v>No</v>
      </c>
      <c r="K1593" s="12" t="str">
        <v>Underweight</v>
      </c>
      <c r="L1593" s="12" t="str">
        <v>Diabetes</v>
      </c>
      <c r="M1593" s="12" t="str" cm="1">
        <f t="array" ref="M1593:R1593">_xlfn.XLOOKUP(B1593,'Hospitalisation Details'!A$2:A$2344,'Hospitalisation Details'!E$2:J$2344)</f>
        <v>26-Aug-1981</v>
      </c>
      <c r="N1593" s="13">
        <v>6289.75</v>
      </c>
      <c r="O1593" s="12" t="str">
        <v>tier - 2</v>
      </c>
      <c r="P1593" s="12" t="str">
        <v>tier - 3</v>
      </c>
      <c r="Q1593" s="12" t="str">
        <v>R1013</v>
      </c>
      <c r="R1593" s="12">
        <v>41</v>
      </c>
      <c r="S1593" s="12" t="str" cm="1">
        <f t="array" ref="S1593">_xlfn.IFS(R1593&lt;18,"Below 18",R1593&lt;=29,"Young Adults",R1593&lt;=44,"Adults",R1593&lt;=59,"Middle-Aged Adults",R1593&lt;=65,"Older Adults",R1593&gt;65,"Above 65")</f>
        <v>Adults</v>
      </c>
    </row>
    <row r="1594" spans="2:19" ht="15.5" hidden="1" x14ac:dyDescent="0.35">
      <c r="B1594" s="11" t="s">
        <v>778</v>
      </c>
      <c r="C1594" s="12" t="str">
        <f>VLOOKUP(B1594,'Customer Names'!A$2:D$2336,3,0)</f>
        <v xml:space="preserve">  Lawrence</v>
      </c>
      <c r="D1594" s="12" cm="1">
        <f t="array" ref="D1594:L1594">_xlfn.XLOOKUP(B1594,'Medical Examinations'!A$2:A$2336,'Medical Examinations'!B$2:J$2336)</f>
        <v>28.8</v>
      </c>
      <c r="E1594" s="12">
        <v>11.41</v>
      </c>
      <c r="F1594" s="12" t="str">
        <v>yes</v>
      </c>
      <c r="G1594" s="12" t="str">
        <v>No</v>
      </c>
      <c r="H1594" s="12" t="str">
        <v>No</v>
      </c>
      <c r="I1594" s="12">
        <v>0</v>
      </c>
      <c r="J1594" s="12" t="str">
        <v>No</v>
      </c>
      <c r="K1594" s="12" t="str">
        <v>Obesity</v>
      </c>
      <c r="L1594" s="12" t="str">
        <v>Diabetes</v>
      </c>
      <c r="M1594" s="12" t="str" cm="1">
        <f t="array" ref="M1594:R1594">_xlfn.XLOOKUP(B1594,'Hospitalisation Details'!A$2:A$2344,'Hospitalisation Details'!E$2:J$2344)</f>
        <v>24-Nov-1981</v>
      </c>
      <c r="N1594" s="13">
        <v>6282.24</v>
      </c>
      <c r="O1594" s="12" t="str">
        <v>tier - 2</v>
      </c>
      <c r="P1594" s="12" t="str">
        <v>tier - 1</v>
      </c>
      <c r="Q1594" s="12" t="str">
        <v>R1011</v>
      </c>
      <c r="R1594" s="12">
        <v>41</v>
      </c>
      <c r="S1594" s="12" t="str" cm="1">
        <f t="array" ref="S1594">_xlfn.IFS(R1594&lt;18,"Below 18",R1594&lt;=29,"Young Adults",R1594&lt;=44,"Adults",R1594&lt;=59,"Middle-Aged Adults",R1594&lt;=65,"Older Adults",R1594&gt;65,"Above 65")</f>
        <v>Adults</v>
      </c>
    </row>
    <row r="1595" spans="2:19" ht="15.5" hidden="1" x14ac:dyDescent="0.35">
      <c r="B1595" s="11" t="s">
        <v>777</v>
      </c>
      <c r="C1595" s="12" t="str">
        <f>VLOOKUP(B1595,'Customer Names'!A$2:D$2336,3,0)</f>
        <v xml:space="preserve">  Katie</v>
      </c>
      <c r="D1595" s="12" cm="1">
        <f t="array" ref="D1595:L1595">_xlfn.XLOOKUP(B1595,'Medical Examinations'!A$2:A$2336,'Medical Examinations'!B$2:J$2336)</f>
        <v>31.74</v>
      </c>
      <c r="E1595" s="12">
        <v>4.46</v>
      </c>
      <c r="F1595" s="12" t="str">
        <v>No</v>
      </c>
      <c r="G1595" s="12" t="str">
        <v>No</v>
      </c>
      <c r="H1595" s="12" t="str">
        <v>Yes</v>
      </c>
      <c r="I1595" s="12">
        <v>1</v>
      </c>
      <c r="J1595" s="12" t="str">
        <v>No</v>
      </c>
      <c r="K1595" s="12" t="str">
        <v>Normal Weight</v>
      </c>
      <c r="L1595" s="12" t="str">
        <v>Normal</v>
      </c>
      <c r="M1595" s="12" t="str" cm="1">
        <f t="array" ref="M1595:R1595">_xlfn.XLOOKUP(B1595,'Hospitalisation Details'!A$2:A$2344,'Hospitalisation Details'!E$2:J$2344)</f>
        <v>16-Oct-1993</v>
      </c>
      <c r="N1595" s="13">
        <v>6276.3</v>
      </c>
      <c r="O1595" s="12" t="str">
        <v>tier - 2</v>
      </c>
      <c r="P1595" s="12" t="str">
        <v>tier - 1</v>
      </c>
      <c r="Q1595" s="12" t="str">
        <v>R1025</v>
      </c>
      <c r="R1595" s="12">
        <v>29</v>
      </c>
      <c r="S1595" s="12" t="str" cm="1">
        <f t="array" ref="S1595">_xlfn.IFS(R1595&lt;18,"Below 18",R1595&lt;=29,"Young Adults",R1595&lt;=44,"Adults",R1595&lt;=59,"Middle-Aged Adults",R1595&lt;=65,"Older Adults",R1595&gt;65,"Above 65")</f>
        <v>Young Adults</v>
      </c>
    </row>
    <row r="1596" spans="2:19" ht="15.5" hidden="1" x14ac:dyDescent="0.35">
      <c r="B1596" s="11" t="s">
        <v>776</v>
      </c>
      <c r="C1596" s="12" t="str">
        <f>VLOOKUP(B1596,'Customer Names'!A$2:D$2336,3,0)</f>
        <v xml:space="preserve">  Ruben</v>
      </c>
      <c r="D1596" s="12" cm="1">
        <f t="array" ref="D1596:L1596">_xlfn.XLOOKUP(B1596,'Medical Examinations'!A$2:A$2336,'Medical Examinations'!B$2:J$2336)</f>
        <v>21.78</v>
      </c>
      <c r="E1596" s="12">
        <v>9.31</v>
      </c>
      <c r="F1596" s="12" t="str">
        <v>yes</v>
      </c>
      <c r="G1596" s="12" t="str">
        <v>No</v>
      </c>
      <c r="H1596" s="12" t="str">
        <v>No</v>
      </c>
      <c r="I1596" s="12">
        <v>0</v>
      </c>
      <c r="J1596" s="12" t="str">
        <v>No</v>
      </c>
      <c r="K1596" s="12" t="str">
        <v>Overweight</v>
      </c>
      <c r="L1596" s="12" t="str">
        <v>Diabetes</v>
      </c>
      <c r="M1596" s="12" t="str" cm="1">
        <f t="array" ref="M1596:R1596">_xlfn.XLOOKUP(B1596,'Hospitalisation Details'!A$2:A$2344,'Hospitalisation Details'!E$2:J$2344)</f>
        <v>30-Jun-1981</v>
      </c>
      <c r="N1596" s="13">
        <v>6272.48</v>
      </c>
      <c r="O1596" s="12" t="str">
        <v>tier - 1</v>
      </c>
      <c r="P1596" s="12" t="str">
        <v>tier - 3</v>
      </c>
      <c r="Q1596" s="12" t="str">
        <v>R1013</v>
      </c>
      <c r="R1596" s="12">
        <v>41</v>
      </c>
      <c r="S1596" s="12" t="str" cm="1">
        <f t="array" ref="S1596">_xlfn.IFS(R1596&lt;18,"Below 18",R1596&lt;=29,"Young Adults",R1596&lt;=44,"Adults",R1596&lt;=59,"Middle-Aged Adults",R1596&lt;=65,"Older Adults",R1596&gt;65,"Above 65")</f>
        <v>Adults</v>
      </c>
    </row>
    <row r="1597" spans="2:19" ht="15.5" hidden="1" x14ac:dyDescent="0.35">
      <c r="B1597" s="11" t="s">
        <v>775</v>
      </c>
      <c r="C1597" s="12" t="str">
        <f>VLOOKUP(B1597,'Customer Names'!A$2:D$2336,3,0)</f>
        <v xml:space="preserve">  Sarah</v>
      </c>
      <c r="D1597" s="12" cm="1">
        <f t="array" ref="D1597:L1597">_xlfn.XLOOKUP(B1597,'Medical Examinations'!A$2:A$2336,'Medical Examinations'!B$2:J$2336)</f>
        <v>23.75</v>
      </c>
      <c r="E1597" s="12">
        <v>5.03</v>
      </c>
      <c r="F1597" s="12" t="str">
        <v>No</v>
      </c>
      <c r="G1597" s="12" t="str">
        <v>No</v>
      </c>
      <c r="H1597" s="12" t="str">
        <v>No</v>
      </c>
      <c r="I1597" s="12">
        <v>1</v>
      </c>
      <c r="J1597" s="12" t="str">
        <v>No</v>
      </c>
      <c r="K1597" s="12" t="str">
        <v>Obesity</v>
      </c>
      <c r="L1597" s="12" t="str">
        <v>Normal</v>
      </c>
      <c r="M1597" s="12" t="str" cm="1">
        <f t="array" ref="M1597:R1597">_xlfn.XLOOKUP(B1597,'Hospitalisation Details'!A$2:A$2344,'Hospitalisation Details'!E$2:J$2344)</f>
        <v>25-Sep-1984</v>
      </c>
      <c r="N1597" s="13">
        <v>6269.33</v>
      </c>
      <c r="O1597" s="12" t="str">
        <v>tier - 2</v>
      </c>
      <c r="P1597" s="12" t="str">
        <v>tier - 1</v>
      </c>
      <c r="Q1597" s="12" t="str">
        <v>R1013</v>
      </c>
      <c r="R1597" s="12">
        <v>38</v>
      </c>
      <c r="S1597" s="12" t="str" cm="1">
        <f t="array" ref="S1597">_xlfn.IFS(R1597&lt;18,"Below 18",R1597&lt;=29,"Young Adults",R1597&lt;=44,"Adults",R1597&lt;=59,"Middle-Aged Adults",R1597&lt;=65,"Older Adults",R1597&gt;65,"Above 65")</f>
        <v>Adults</v>
      </c>
    </row>
    <row r="1598" spans="2:19" ht="15.5" hidden="1" x14ac:dyDescent="0.35">
      <c r="B1598" s="11" t="s">
        <v>774</v>
      </c>
      <c r="C1598" s="12" t="str">
        <f>VLOOKUP(B1598,'Customer Names'!A$2:D$2336,3,0)</f>
        <v xml:space="preserve">  Angela R</v>
      </c>
      <c r="D1598" s="12" cm="1">
        <f t="array" ref="D1598:L1598">_xlfn.XLOOKUP(B1598,'Medical Examinations'!A$2:A$2336,'Medical Examinations'!B$2:J$2336)</f>
        <v>33.21</v>
      </c>
      <c r="E1598" s="12">
        <v>5.07</v>
      </c>
      <c r="F1598" s="12" t="str">
        <v>yes</v>
      </c>
      <c r="G1598" s="12" t="str">
        <v>No</v>
      </c>
      <c r="H1598" s="12" t="str">
        <v>No</v>
      </c>
      <c r="I1598" s="12">
        <v>1</v>
      </c>
      <c r="J1598" s="12" t="str">
        <v>No</v>
      </c>
      <c r="K1598" s="12" t="str">
        <v>Obesity</v>
      </c>
      <c r="L1598" s="12" t="str">
        <v>Normal</v>
      </c>
      <c r="M1598" s="12" t="str" cm="1">
        <f t="array" ref="M1598:R1598">_xlfn.XLOOKUP(B1598,'Hospitalisation Details'!A$2:A$2344,'Hospitalisation Details'!E$2:J$2344)</f>
        <v>17-Oct-1995</v>
      </c>
      <c r="N1598" s="13">
        <v>6261.2</v>
      </c>
      <c r="O1598" s="12" t="str">
        <v>tier - 2</v>
      </c>
      <c r="P1598" s="12" t="str">
        <v>tier - 1</v>
      </c>
      <c r="Q1598" s="12" t="str">
        <v>R1026</v>
      </c>
      <c r="R1598" s="12">
        <v>27</v>
      </c>
      <c r="S1598" s="12" t="str" cm="1">
        <f t="array" ref="S1598">_xlfn.IFS(R1598&lt;18,"Below 18",R1598&lt;=29,"Young Adults",R1598&lt;=44,"Adults",R1598&lt;=59,"Middle-Aged Adults",R1598&lt;=65,"Older Adults",R1598&gt;65,"Above 65")</f>
        <v>Young Adults</v>
      </c>
    </row>
    <row r="1599" spans="2:19" ht="15.5" hidden="1" x14ac:dyDescent="0.35">
      <c r="B1599" s="11" t="s">
        <v>773</v>
      </c>
      <c r="C1599" s="12" t="str">
        <f>VLOOKUP(B1599,'Customer Names'!A$2:D$2336,3,0)</f>
        <v xml:space="preserve">  Chatham</v>
      </c>
      <c r="D1599" s="12" cm="1">
        <f t="array" ref="D1599:L1599">_xlfn.XLOOKUP(B1599,'Medical Examinations'!A$2:A$2336,'Medical Examinations'!B$2:J$2336)</f>
        <v>17.7</v>
      </c>
      <c r="E1599" s="12">
        <v>10.42</v>
      </c>
      <c r="F1599" s="12" t="str">
        <v>yes</v>
      </c>
      <c r="G1599" s="12" t="str">
        <v>No</v>
      </c>
      <c r="H1599" s="12" t="str">
        <v>No</v>
      </c>
      <c r="I1599" s="12">
        <v>2</v>
      </c>
      <c r="J1599" s="12" t="str">
        <v>No</v>
      </c>
      <c r="K1599" s="12" t="str">
        <v>Obesity</v>
      </c>
      <c r="L1599" s="12" t="str">
        <v>Diabetes</v>
      </c>
      <c r="M1599" s="12" t="str" cm="1">
        <f t="array" ref="M1599:R1599">_xlfn.XLOOKUP(B1599,'Hospitalisation Details'!A$2:A$2344,'Hospitalisation Details'!E$2:J$2344)</f>
        <v>11-Oct-1970</v>
      </c>
      <c r="N1599" s="13">
        <v>6255.38</v>
      </c>
      <c r="O1599" s="12" t="str">
        <v>tier - 2</v>
      </c>
      <c r="P1599" s="12" t="str">
        <v>tier - 2</v>
      </c>
      <c r="Q1599" s="12" t="str">
        <v>R1013</v>
      </c>
      <c r="R1599" s="12">
        <v>52</v>
      </c>
      <c r="S1599" s="12" t="str" cm="1">
        <f t="array" ref="S1599">_xlfn.IFS(R1599&lt;18,"Below 18",R1599&lt;=29,"Young Adults",R1599&lt;=44,"Adults",R1599&lt;=59,"Middle-Aged Adults",R1599&lt;=65,"Older Adults",R1599&gt;65,"Above 65")</f>
        <v>Middle-Aged Adults</v>
      </c>
    </row>
    <row r="1600" spans="2:19" ht="15.5" hidden="1" x14ac:dyDescent="0.35">
      <c r="B1600" s="11" t="s">
        <v>772</v>
      </c>
      <c r="C1600" s="12" t="str">
        <f>VLOOKUP(B1600,'Customer Names'!A$2:D$2336,3,0)</f>
        <v xml:space="preserve">  Derek</v>
      </c>
      <c r="D1600" s="12" cm="1">
        <f t="array" ref="D1600:L1600">_xlfn.XLOOKUP(B1600,'Medical Examinations'!A$2:A$2336,'Medical Examinations'!B$2:J$2336)</f>
        <v>17.2</v>
      </c>
      <c r="E1600" s="12">
        <v>6.45</v>
      </c>
      <c r="F1600" s="12" t="str">
        <v>No</v>
      </c>
      <c r="G1600" s="12" t="str">
        <v>No</v>
      </c>
      <c r="H1600" s="12" t="str">
        <v>No</v>
      </c>
      <c r="I1600" s="12">
        <v>2</v>
      </c>
      <c r="J1600" s="12" t="str">
        <v>No</v>
      </c>
      <c r="K1600" s="12" t="str">
        <v>Obesity</v>
      </c>
      <c r="L1600" s="12" t="str">
        <v>Pre-Diabetes</v>
      </c>
      <c r="M1600" s="12" t="str" cm="1">
        <f t="array" ref="M1600:R1600">_xlfn.XLOOKUP(B1600,'Hospitalisation Details'!A$2:A$2344,'Hospitalisation Details'!E$2:J$2344)</f>
        <v>8-Sep-1972</v>
      </c>
      <c r="N1600" s="13">
        <v>6254.13</v>
      </c>
      <c r="O1600" s="12" t="str">
        <v>tier - 2</v>
      </c>
      <c r="P1600" s="12" t="str">
        <v>tier - 2</v>
      </c>
      <c r="Q1600" s="12" t="str">
        <v>R1012</v>
      </c>
      <c r="R1600" s="12">
        <v>50</v>
      </c>
      <c r="S1600" s="12" t="str" cm="1">
        <f t="array" ref="S1600">_xlfn.IFS(R1600&lt;18,"Below 18",R1600&lt;=29,"Young Adults",R1600&lt;=44,"Adults",R1600&lt;=59,"Middle-Aged Adults",R1600&lt;=65,"Older Adults",R1600&gt;65,"Above 65")</f>
        <v>Middle-Aged Adults</v>
      </c>
    </row>
    <row r="1601" spans="2:19" ht="15.5" hidden="1" x14ac:dyDescent="0.35">
      <c r="B1601" s="11" t="s">
        <v>771</v>
      </c>
      <c r="C1601" s="12" t="str">
        <f>VLOOKUP(B1601,'Customer Names'!A$2:D$2336,3,0)</f>
        <v xml:space="preserve">  Kalvin J</v>
      </c>
      <c r="D1601" s="12" cm="1">
        <f t="array" ref="D1601:L1601">_xlfn.XLOOKUP(B1601,'Medical Examinations'!A$2:A$2336,'Medical Examinations'!B$2:J$2336)</f>
        <v>19.21</v>
      </c>
      <c r="E1601" s="12">
        <v>5.52</v>
      </c>
      <c r="F1601" s="12" t="str">
        <v>No</v>
      </c>
      <c r="G1601" s="12" t="str">
        <v>No</v>
      </c>
      <c r="H1601" s="12" t="str">
        <v>No</v>
      </c>
      <c r="I1601" s="12">
        <v>2</v>
      </c>
      <c r="J1601" s="12" t="str">
        <v>No</v>
      </c>
      <c r="K1601" s="12" t="str">
        <v>Overweight</v>
      </c>
      <c r="L1601" s="12" t="str">
        <v>Normal</v>
      </c>
      <c r="M1601" s="12" t="str" cm="1">
        <f t="array" ref="M1601:R1601">_xlfn.XLOOKUP(B1601,'Hospitalisation Details'!A$2:A$2344,'Hospitalisation Details'!E$2:J$2344)</f>
        <v>11-Nov-1972</v>
      </c>
      <c r="N1601" s="13">
        <v>6253.85</v>
      </c>
      <c r="O1601" s="12" t="str">
        <v>tier - 2</v>
      </c>
      <c r="P1601" s="12" t="str">
        <v>tier - 2</v>
      </c>
      <c r="Q1601" s="12" t="str">
        <v>R1013</v>
      </c>
      <c r="R1601" s="12">
        <v>50</v>
      </c>
      <c r="S1601" s="12" t="str" cm="1">
        <f t="array" ref="S1601">_xlfn.IFS(R1601&lt;18,"Below 18",R1601&lt;=29,"Young Adults",R1601&lt;=44,"Adults",R1601&lt;=59,"Middle-Aged Adults",R1601&lt;=65,"Older Adults",R1601&gt;65,"Above 65")</f>
        <v>Middle-Aged Adults</v>
      </c>
    </row>
    <row r="1602" spans="2:19" ht="15.5" hidden="1" x14ac:dyDescent="0.35">
      <c r="B1602" s="11" t="s">
        <v>770</v>
      </c>
      <c r="C1602" s="12" t="str">
        <f>VLOOKUP(B1602,'Customer Names'!A$2:D$2336,3,0)</f>
        <v xml:space="preserve">  Dave</v>
      </c>
      <c r="D1602" s="12" cm="1">
        <f t="array" ref="D1602:L1602">_xlfn.XLOOKUP(B1602,'Medical Examinations'!A$2:A$2336,'Medical Examinations'!B$2:J$2336)</f>
        <v>23.2</v>
      </c>
      <c r="E1602" s="12">
        <v>4.41</v>
      </c>
      <c r="F1602" s="12" t="str">
        <v>No</v>
      </c>
      <c r="G1602" s="12" t="str">
        <v>No</v>
      </c>
      <c r="H1602" s="12" t="str">
        <v>Yes</v>
      </c>
      <c r="I1602" s="12">
        <v>1</v>
      </c>
      <c r="J1602" s="12" t="str">
        <v>No</v>
      </c>
      <c r="K1602" s="12" t="str">
        <v>Obesity</v>
      </c>
      <c r="L1602" s="12" t="str">
        <v>Normal</v>
      </c>
      <c r="M1602" s="12" t="str" cm="1">
        <f t="array" ref="M1602:R1602">_xlfn.XLOOKUP(B1602,'Hospitalisation Details'!A$2:A$2344,'Hospitalisation Details'!E$2:J$2344)</f>
        <v>10-Oct-1979</v>
      </c>
      <c r="N1602" s="13">
        <v>6250.44</v>
      </c>
      <c r="O1602" s="12" t="str">
        <v>tier - 2</v>
      </c>
      <c r="P1602" s="12" t="str">
        <v>tier - 1</v>
      </c>
      <c r="Q1602" s="12" t="str">
        <v>R1011</v>
      </c>
      <c r="R1602" s="12">
        <v>43</v>
      </c>
      <c r="S1602" s="12" t="str" cm="1">
        <f t="array" ref="S1602">_xlfn.IFS(R1602&lt;18,"Below 18",R1602&lt;=29,"Young Adults",R1602&lt;=44,"Adults",R1602&lt;=59,"Middle-Aged Adults",R1602&lt;=65,"Older Adults",R1602&gt;65,"Above 65")</f>
        <v>Adults</v>
      </c>
    </row>
    <row r="1603" spans="2:19" ht="15.5" hidden="1" x14ac:dyDescent="0.35">
      <c r="B1603" s="11" t="s">
        <v>769</v>
      </c>
      <c r="C1603" s="12" t="str">
        <f>VLOOKUP(B1603,'Customer Names'!A$2:D$2336,3,0)</f>
        <v xml:space="preserve">  Barbara G</v>
      </c>
      <c r="D1603" s="12" cm="1">
        <f t="array" ref="D1603:L1603">_xlfn.XLOOKUP(B1603,'Medical Examinations'!A$2:A$2336,'Medical Examinations'!B$2:J$2336)</f>
        <v>32.5</v>
      </c>
      <c r="E1603" s="12">
        <v>4.6900000000000004</v>
      </c>
      <c r="F1603" s="12" t="str">
        <v>yes</v>
      </c>
      <c r="G1603" s="12" t="str">
        <v>No</v>
      </c>
      <c r="H1603" s="12" t="str">
        <v>Yes</v>
      </c>
      <c r="I1603" s="12">
        <v>1</v>
      </c>
      <c r="J1603" s="12" t="str">
        <v>No</v>
      </c>
      <c r="K1603" s="12" t="str">
        <v>Overweight</v>
      </c>
      <c r="L1603" s="12" t="str">
        <v>Normal</v>
      </c>
      <c r="M1603" s="12" t="str" cm="1">
        <f t="array" ref="M1603:R1603">_xlfn.XLOOKUP(B1603,'Hospitalisation Details'!A$2:A$2344,'Hospitalisation Details'!E$2:J$2344)</f>
        <v>11-Aug-1983</v>
      </c>
      <c r="N1603" s="13">
        <v>6238.3</v>
      </c>
      <c r="O1603" s="12" t="str">
        <v>tier - 2</v>
      </c>
      <c r="P1603" s="12" t="str">
        <v>tier - 1</v>
      </c>
      <c r="Q1603" s="12" t="str">
        <v>R1011</v>
      </c>
      <c r="R1603" s="12">
        <v>39</v>
      </c>
      <c r="S1603" s="12" t="str" cm="1">
        <f t="array" ref="S1603">_xlfn.IFS(R1603&lt;18,"Below 18",R1603&lt;=29,"Young Adults",R1603&lt;=44,"Adults",R1603&lt;=59,"Middle-Aged Adults",R1603&lt;=65,"Older Adults",R1603&gt;65,"Above 65")</f>
        <v>Adults</v>
      </c>
    </row>
    <row r="1604" spans="2:19" ht="15.5" hidden="1" x14ac:dyDescent="0.35">
      <c r="B1604" s="11" t="s">
        <v>768</v>
      </c>
      <c r="C1604" s="12" t="str">
        <f>VLOOKUP(B1604,'Customer Names'!A$2:D$2336,3,0)</f>
        <v xml:space="preserve">  Skylar</v>
      </c>
      <c r="D1604" s="12" cm="1">
        <f t="array" ref="D1604:L1604">_xlfn.XLOOKUP(B1604,'Medical Examinations'!A$2:A$2336,'Medical Examinations'!B$2:J$2336)</f>
        <v>20.9</v>
      </c>
      <c r="E1604" s="12">
        <v>6.94</v>
      </c>
      <c r="F1604" s="12" t="str">
        <v>No</v>
      </c>
      <c r="G1604" s="12" t="str">
        <v>No</v>
      </c>
      <c r="H1604" s="12" t="str">
        <v>No</v>
      </c>
      <c r="I1604" s="12">
        <v>0</v>
      </c>
      <c r="J1604" s="12" t="str">
        <v>No</v>
      </c>
      <c r="K1604" s="12" t="str">
        <v>Overweight</v>
      </c>
      <c r="L1604" s="12" t="str">
        <v>Diabetes</v>
      </c>
      <c r="M1604" s="12" t="str" cm="1">
        <f t="array" ref="M1604:R1604">_xlfn.XLOOKUP(B1604,'Hospitalisation Details'!A$2:A$2344,'Hospitalisation Details'!E$2:J$2344)</f>
        <v>19-Sep-1978</v>
      </c>
      <c r="N1604" s="13">
        <v>6236.95</v>
      </c>
      <c r="O1604" s="12" t="str">
        <v>tier - 2</v>
      </c>
      <c r="P1604" s="12" t="str">
        <v>tier - 2</v>
      </c>
      <c r="Q1604" s="12" t="str">
        <v>R1013</v>
      </c>
      <c r="R1604" s="12">
        <v>44</v>
      </c>
      <c r="S1604" s="12" t="str" cm="1">
        <f t="array" ref="S1604">_xlfn.IFS(R1604&lt;18,"Below 18",R1604&lt;=29,"Young Adults",R1604&lt;=44,"Adults",R1604&lt;=59,"Middle-Aged Adults",R1604&lt;=65,"Older Adults",R1604&gt;65,"Above 65")</f>
        <v>Adults</v>
      </c>
    </row>
    <row r="1605" spans="2:19" ht="15.5" hidden="1" x14ac:dyDescent="0.35">
      <c r="B1605" s="11" t="s">
        <v>767</v>
      </c>
      <c r="C1605" s="12" t="str">
        <f>VLOOKUP(B1605,'Customer Names'!A$2:D$2336,3,0)</f>
        <v xml:space="preserve">  Nick</v>
      </c>
      <c r="D1605" s="12" cm="1">
        <f t="array" ref="D1605:L1605">_xlfn.XLOOKUP(B1605,'Medical Examinations'!A$2:A$2336,'Medical Examinations'!B$2:J$2336)</f>
        <v>19.11</v>
      </c>
      <c r="E1605" s="12">
        <v>4.3499999999999996</v>
      </c>
      <c r="F1605" s="12" t="str">
        <v>No</v>
      </c>
      <c r="G1605" s="12" t="str">
        <v>No</v>
      </c>
      <c r="H1605" s="12" t="str">
        <v>No</v>
      </c>
      <c r="I1605" s="12">
        <v>2</v>
      </c>
      <c r="J1605" s="12" t="str">
        <v>No</v>
      </c>
      <c r="K1605" s="12" t="str">
        <v>Overweight</v>
      </c>
      <c r="L1605" s="12" t="str">
        <v>Normal</v>
      </c>
      <c r="M1605" s="12" t="str" cm="1">
        <f t="array" ref="M1605:R1605">_xlfn.XLOOKUP(B1605,'Hospitalisation Details'!A$2:A$2344,'Hospitalisation Details'!E$2:J$2344)</f>
        <v>29-Jun-1972</v>
      </c>
      <c r="N1605" s="13">
        <v>6219.93</v>
      </c>
      <c r="O1605" s="12" t="str">
        <v>tier - 2</v>
      </c>
      <c r="P1605" s="12" t="str">
        <v>tier - 2</v>
      </c>
      <c r="Q1605" s="12" t="str">
        <v>R1013</v>
      </c>
      <c r="R1605" s="12">
        <v>50</v>
      </c>
      <c r="S1605" s="12" t="str" cm="1">
        <f t="array" ref="S1605">_xlfn.IFS(R1605&lt;18,"Below 18",R1605&lt;=29,"Young Adults",R1605&lt;=44,"Adults",R1605&lt;=59,"Middle-Aged Adults",R1605&lt;=65,"Older Adults",R1605&gt;65,"Above 65")</f>
        <v>Middle-Aged Adults</v>
      </c>
    </row>
    <row r="1606" spans="2:19" ht="15.5" hidden="1" x14ac:dyDescent="0.35">
      <c r="B1606" s="11" t="s">
        <v>766</v>
      </c>
      <c r="C1606" s="12" t="str">
        <f>VLOOKUP(B1606,'Customer Names'!A$2:D$2336,3,0)</f>
        <v xml:space="preserve">  Sunny S</v>
      </c>
      <c r="D1606" s="12" cm="1">
        <f t="array" ref="D1606:L1606">_xlfn.XLOOKUP(B1606,'Medical Examinations'!A$2:A$2336,'Medical Examinations'!B$2:J$2336)</f>
        <v>31.17</v>
      </c>
      <c r="E1606" s="12">
        <v>5.28</v>
      </c>
      <c r="F1606" s="12" t="str">
        <v>No</v>
      </c>
      <c r="G1606" s="12" t="str">
        <v>No</v>
      </c>
      <c r="H1606" s="12" t="str">
        <v>No</v>
      </c>
      <c r="I1606" s="12">
        <v>1</v>
      </c>
      <c r="J1606" s="12" t="str">
        <v>No</v>
      </c>
      <c r="K1606" s="12" t="str">
        <v>Obesity</v>
      </c>
      <c r="L1606" s="12" t="str">
        <v>Normal</v>
      </c>
      <c r="M1606" s="12" t="str" cm="1">
        <f t="array" ref="M1606:R1606">_xlfn.XLOOKUP(B1606,'Hospitalisation Details'!A$2:A$2344,'Hospitalisation Details'!E$2:J$2344)</f>
        <v>12-Aug-1992</v>
      </c>
      <c r="N1606" s="13">
        <v>6208.5</v>
      </c>
      <c r="O1606" s="12" t="str">
        <v>tier - 2</v>
      </c>
      <c r="P1606" s="12" t="str">
        <v>tier - 1</v>
      </c>
      <c r="Q1606" s="12" t="str">
        <v>R1021</v>
      </c>
      <c r="R1606" s="12">
        <v>30</v>
      </c>
      <c r="S1606" s="12" t="str" cm="1">
        <f t="array" ref="S1606">_xlfn.IFS(R1606&lt;18,"Below 18",R1606&lt;=29,"Young Adults",R1606&lt;=44,"Adults",R1606&lt;=59,"Middle-Aged Adults",R1606&lt;=65,"Older Adults",R1606&gt;65,"Above 65")</f>
        <v>Adults</v>
      </c>
    </row>
    <row r="1607" spans="2:19" ht="15.5" hidden="1" x14ac:dyDescent="0.35">
      <c r="B1607" s="11" t="s">
        <v>765</v>
      </c>
      <c r="C1607" s="12" t="str">
        <f>VLOOKUP(B1607,'Customer Names'!A$2:D$2336,3,0)</f>
        <v xml:space="preserve">  Anne-Marie</v>
      </c>
      <c r="D1607" s="12" cm="1">
        <f t="array" ref="D1607:L1607">_xlfn.XLOOKUP(B1607,'Medical Examinations'!A$2:A$2336,'Medical Examinations'!B$2:J$2336)</f>
        <v>36.08</v>
      </c>
      <c r="E1607" s="12">
        <v>4.29</v>
      </c>
      <c r="F1607" s="12" t="str">
        <v>No</v>
      </c>
      <c r="G1607" s="12" t="str">
        <v>No</v>
      </c>
      <c r="H1607" s="12" t="str">
        <v>No</v>
      </c>
      <c r="I1607" s="12">
        <v>0</v>
      </c>
      <c r="J1607" s="12" t="str">
        <v>No</v>
      </c>
      <c r="K1607" s="12" t="str">
        <v>Obesity</v>
      </c>
      <c r="L1607" s="12" t="str">
        <v>Normal</v>
      </c>
      <c r="M1607" s="12" t="str" cm="1">
        <f t="array" ref="M1607:R1607">_xlfn.XLOOKUP(B1607,'Hospitalisation Details'!A$2:A$2344,'Hospitalisation Details'!E$2:J$2344)</f>
        <v>10-Sep-1999</v>
      </c>
      <c r="N1607" s="13">
        <v>6207.26</v>
      </c>
      <c r="O1607" s="12" t="str">
        <v>tier - 2</v>
      </c>
      <c r="P1607" s="12" t="str">
        <v>tier - 2</v>
      </c>
      <c r="Q1607" s="12" t="str">
        <v>R1026</v>
      </c>
      <c r="R1607" s="12">
        <v>23</v>
      </c>
      <c r="S1607" s="12" t="str" cm="1">
        <f t="array" ref="S1607">_xlfn.IFS(R1607&lt;18,"Below 18",R1607&lt;=29,"Young Adults",R1607&lt;=44,"Adults",R1607&lt;=59,"Middle-Aged Adults",R1607&lt;=65,"Older Adults",R1607&gt;65,"Above 65")</f>
        <v>Young Adults</v>
      </c>
    </row>
    <row r="1608" spans="2:19" ht="15.5" hidden="1" x14ac:dyDescent="0.35">
      <c r="B1608" s="11" t="s">
        <v>764</v>
      </c>
      <c r="C1608" s="12" t="str">
        <f>VLOOKUP(B1608,'Customer Names'!A$2:D$2336,3,0)</f>
        <v xml:space="preserve">  Nicholas</v>
      </c>
      <c r="D1608" s="12" cm="1">
        <f t="array" ref="D1608:L1608">_xlfn.XLOOKUP(B1608,'Medical Examinations'!A$2:A$2336,'Medical Examinations'!B$2:J$2336)</f>
        <v>28.024999999999999</v>
      </c>
      <c r="E1608" s="12">
        <v>5.69</v>
      </c>
      <c r="F1608" s="12" t="str">
        <v>yes</v>
      </c>
      <c r="G1608" s="12" t="str">
        <v>No</v>
      </c>
      <c r="H1608" s="12" t="str">
        <v>No</v>
      </c>
      <c r="I1608" s="12">
        <v>0</v>
      </c>
      <c r="J1608" s="12" t="str">
        <v>No</v>
      </c>
      <c r="K1608" s="12" t="str">
        <v>Normal Weight</v>
      </c>
      <c r="L1608" s="12" t="str">
        <v>Normal</v>
      </c>
      <c r="M1608" s="12" t="str" cm="1">
        <f t="array" ref="M1608:R1608">_xlfn.XLOOKUP(B1608,'Hospitalisation Details'!A$2:A$2344,'Hospitalisation Details'!E$2:J$2344)</f>
        <v>22-Sep-1985</v>
      </c>
      <c r="N1608" s="13">
        <v>6203.9</v>
      </c>
      <c r="O1608" s="12" t="str">
        <v>tier - 2</v>
      </c>
      <c r="P1608" s="12" t="str">
        <v>tier - 2</v>
      </c>
      <c r="Q1608" s="12" t="str">
        <v>R1012</v>
      </c>
      <c r="R1608" s="12">
        <v>37</v>
      </c>
      <c r="S1608" s="12" t="str" cm="1">
        <f t="array" ref="S1608">_xlfn.IFS(R1608&lt;18,"Below 18",R1608&lt;=29,"Young Adults",R1608&lt;=44,"Adults",R1608&lt;=59,"Middle-Aged Adults",R1608&lt;=65,"Older Adults",R1608&gt;65,"Above 65")</f>
        <v>Adults</v>
      </c>
    </row>
    <row r="1609" spans="2:19" ht="15.5" hidden="1" x14ac:dyDescent="0.35">
      <c r="B1609" s="11" t="s">
        <v>763</v>
      </c>
      <c r="C1609" s="12" t="str">
        <f>VLOOKUP(B1609,'Customer Names'!A$2:D$2336,3,0)</f>
        <v xml:space="preserve">  Scott M</v>
      </c>
      <c r="D1609" s="12" cm="1">
        <f t="array" ref="D1609:L1609">_xlfn.XLOOKUP(B1609,'Medical Examinations'!A$2:A$2336,'Medical Examinations'!B$2:J$2336)</f>
        <v>24.32</v>
      </c>
      <c r="E1609" s="12">
        <v>5.56</v>
      </c>
      <c r="F1609" s="12" t="str">
        <v>yes</v>
      </c>
      <c r="G1609" s="12" t="str">
        <v>No</v>
      </c>
      <c r="H1609" s="12" t="str">
        <v>No</v>
      </c>
      <c r="I1609" s="12">
        <v>0</v>
      </c>
      <c r="J1609" s="12" t="str">
        <v>No</v>
      </c>
      <c r="K1609" s="12" t="str">
        <v>Overweight</v>
      </c>
      <c r="L1609" s="12" t="str">
        <v>Normal</v>
      </c>
      <c r="M1609" s="12" t="str" cm="1">
        <f t="array" ref="M1609:R1609">_xlfn.XLOOKUP(B1609,'Hospitalisation Details'!A$2:A$2344,'Hospitalisation Details'!E$2:J$2344)</f>
        <v>22-Jul-1985</v>
      </c>
      <c r="N1609" s="13">
        <v>6198.75</v>
      </c>
      <c r="O1609" s="12" t="str">
        <v>tier - 2</v>
      </c>
      <c r="P1609" s="12" t="str">
        <v>tier - 1</v>
      </c>
      <c r="Q1609" s="12" t="str">
        <v>R1012</v>
      </c>
      <c r="R1609" s="12">
        <v>37</v>
      </c>
      <c r="S1609" s="12" t="str" cm="1">
        <f t="array" ref="S1609">_xlfn.IFS(R1609&lt;18,"Below 18",R1609&lt;=29,"Young Adults",R1609&lt;=44,"Adults",R1609&lt;=59,"Middle-Aged Adults",R1609&lt;=65,"Older Adults",R1609&gt;65,"Above 65")</f>
        <v>Adults</v>
      </c>
    </row>
    <row r="1610" spans="2:19" ht="15.5" hidden="1" x14ac:dyDescent="0.35">
      <c r="B1610" s="11" t="s">
        <v>762</v>
      </c>
      <c r="C1610" s="12" t="str">
        <f>VLOOKUP(B1610,'Customer Names'!A$2:D$2336,3,0)</f>
        <v xml:space="preserve">  Marisa A</v>
      </c>
      <c r="D1610" s="12" cm="1">
        <f t="array" ref="D1610:L1610">_xlfn.XLOOKUP(B1610,'Medical Examinations'!A$2:A$2336,'Medical Examinations'!B$2:J$2336)</f>
        <v>38</v>
      </c>
      <c r="E1610" s="12">
        <v>5.41</v>
      </c>
      <c r="F1610" s="12" t="str">
        <v>yes</v>
      </c>
      <c r="G1610" s="12" t="str">
        <v>No</v>
      </c>
      <c r="H1610" s="12" t="str">
        <v>No</v>
      </c>
      <c r="I1610" s="12">
        <v>1</v>
      </c>
      <c r="J1610" s="12" t="str">
        <v>No</v>
      </c>
      <c r="K1610" s="12" t="str">
        <v>Overweight</v>
      </c>
      <c r="L1610" s="12" t="str">
        <v>Normal</v>
      </c>
      <c r="M1610" s="12" t="str" cm="1">
        <f t="array" ref="M1610:R1610">_xlfn.XLOOKUP(B1610,'Hospitalisation Details'!A$2:A$2344,'Hospitalisation Details'!E$2:J$2344)</f>
        <v>23-Oct-1988</v>
      </c>
      <c r="N1610" s="13">
        <v>6196.45</v>
      </c>
      <c r="O1610" s="12" t="str">
        <v>tier - 2</v>
      </c>
      <c r="P1610" s="12" t="str">
        <v>tier - 1</v>
      </c>
      <c r="Q1610" s="12" t="str">
        <v>R1011</v>
      </c>
      <c r="R1610" s="12">
        <v>34</v>
      </c>
      <c r="S1610" s="12" t="str" cm="1">
        <f t="array" ref="S1610">_xlfn.IFS(R1610&lt;18,"Below 18",R1610&lt;=29,"Young Adults",R1610&lt;=44,"Adults",R1610&lt;=59,"Middle-Aged Adults",R1610&lt;=65,"Older Adults",R1610&gt;65,"Above 65")</f>
        <v>Adults</v>
      </c>
    </row>
    <row r="1611" spans="2:19" ht="15.5" hidden="1" x14ac:dyDescent="0.35">
      <c r="B1611" s="11" t="s">
        <v>761</v>
      </c>
      <c r="C1611" s="12" t="str">
        <f>VLOOKUP(B1611,'Customer Names'!A$2:D$2336,3,0)</f>
        <v xml:space="preserve">  Katie</v>
      </c>
      <c r="D1611" s="12" cm="1">
        <f t="array" ref="D1611:L1611">_xlfn.XLOOKUP(B1611,'Medical Examinations'!A$2:A$2336,'Medical Examinations'!B$2:J$2336)</f>
        <v>31.6</v>
      </c>
      <c r="E1611" s="12">
        <v>10.85</v>
      </c>
      <c r="F1611" s="12" t="str">
        <v>yes</v>
      </c>
      <c r="G1611" s="12" t="str">
        <v>No</v>
      </c>
      <c r="H1611" s="12" t="str">
        <v>No</v>
      </c>
      <c r="I1611" s="12">
        <v>0</v>
      </c>
      <c r="J1611" s="12" t="str">
        <v>No</v>
      </c>
      <c r="K1611" s="12" t="str">
        <v>Obesity</v>
      </c>
      <c r="L1611" s="12" t="str">
        <v>Diabetes</v>
      </c>
      <c r="M1611" s="12" t="str" cm="1">
        <f t="array" ref="M1611:R1611">_xlfn.XLOOKUP(B1611,'Hospitalisation Details'!A$2:A$2344,'Hospitalisation Details'!E$2:J$2344)</f>
        <v>1-Oct-1981</v>
      </c>
      <c r="N1611" s="13">
        <v>6186.13</v>
      </c>
      <c r="O1611" s="12" t="str">
        <v>tier - 2</v>
      </c>
      <c r="P1611" s="12" t="str">
        <v>tier - 3</v>
      </c>
      <c r="Q1611" s="12" t="str">
        <v>R1011</v>
      </c>
      <c r="R1611" s="12">
        <v>41</v>
      </c>
      <c r="S1611" s="12" t="str" cm="1">
        <f t="array" ref="S1611">_xlfn.IFS(R1611&lt;18,"Below 18",R1611&lt;=29,"Young Adults",R1611&lt;=44,"Adults",R1611&lt;=59,"Middle-Aged Adults",R1611&lt;=65,"Older Adults",R1611&gt;65,"Above 65")</f>
        <v>Adults</v>
      </c>
    </row>
    <row r="1612" spans="2:19" ht="15.5" hidden="1" x14ac:dyDescent="0.35">
      <c r="B1612" s="11" t="s">
        <v>760</v>
      </c>
      <c r="C1612" s="12" t="str">
        <f>VLOOKUP(B1612,'Customer Names'!A$2:D$2336,3,0)</f>
        <v xml:space="preserve">  Amy L</v>
      </c>
      <c r="D1612" s="12" cm="1">
        <f t="array" ref="D1612:L1612">_xlfn.XLOOKUP(B1612,'Medical Examinations'!A$2:A$2336,'Medical Examinations'!B$2:J$2336)</f>
        <v>31.02</v>
      </c>
      <c r="E1612" s="12">
        <v>11.63</v>
      </c>
      <c r="F1612" s="12" t="str">
        <v>yes</v>
      </c>
      <c r="G1612" s="12" t="str">
        <v>No</v>
      </c>
      <c r="H1612" s="12" t="str">
        <v>No</v>
      </c>
      <c r="I1612" s="12">
        <v>0</v>
      </c>
      <c r="J1612" s="12" t="str">
        <v>No</v>
      </c>
      <c r="K1612" s="12" t="str">
        <v>Overweight</v>
      </c>
      <c r="L1612" s="12" t="str">
        <v>Diabetes</v>
      </c>
      <c r="M1612" s="12" t="str" cm="1">
        <f t="array" ref="M1612:R1612">_xlfn.XLOOKUP(B1612,'Hospitalisation Details'!A$2:A$2344,'Hospitalisation Details'!E$2:J$2344)</f>
        <v>22-Nov-1981</v>
      </c>
      <c r="N1612" s="13">
        <v>6185.32</v>
      </c>
      <c r="O1612" s="12" t="str">
        <v>tier - 2</v>
      </c>
      <c r="P1612" s="12" t="str">
        <v>tier - 1</v>
      </c>
      <c r="Q1612" s="12" t="str">
        <v>R1013</v>
      </c>
      <c r="R1612" s="12">
        <v>41</v>
      </c>
      <c r="S1612" s="12" t="str" cm="1">
        <f t="array" ref="S1612">_xlfn.IFS(R1612&lt;18,"Below 18",R1612&lt;=29,"Young Adults",R1612&lt;=44,"Adults",R1612&lt;=59,"Middle-Aged Adults",R1612&lt;=65,"Older Adults",R1612&gt;65,"Above 65")</f>
        <v>Adults</v>
      </c>
    </row>
    <row r="1613" spans="2:19" ht="15.5" hidden="1" x14ac:dyDescent="0.35">
      <c r="B1613" s="11" t="s">
        <v>759</v>
      </c>
      <c r="C1613" s="12" t="str">
        <f>VLOOKUP(B1613,'Customer Names'!A$2:D$2336,3,0)</f>
        <v xml:space="preserve">  Jenna M</v>
      </c>
      <c r="D1613" s="12" cm="1">
        <f t="array" ref="D1613:L1613">_xlfn.XLOOKUP(B1613,'Medical Examinations'!A$2:A$2336,'Medical Examinations'!B$2:J$2336)</f>
        <v>29.26</v>
      </c>
      <c r="E1613" s="12">
        <v>5.68</v>
      </c>
      <c r="F1613" s="12" t="str">
        <v>yes</v>
      </c>
      <c r="G1613" s="12" t="str">
        <v>No</v>
      </c>
      <c r="H1613" s="12" t="str">
        <v>No</v>
      </c>
      <c r="I1613" s="12">
        <v>1</v>
      </c>
      <c r="J1613" s="12" t="str">
        <v>No</v>
      </c>
      <c r="K1613" s="12" t="str">
        <v>Normal Weight</v>
      </c>
      <c r="L1613" s="12" t="str">
        <v>Normal</v>
      </c>
      <c r="M1613" s="12" t="str" cm="1">
        <f t="array" ref="M1613:R1613">_xlfn.XLOOKUP(B1613,'Hospitalisation Details'!A$2:A$2344,'Hospitalisation Details'!E$2:J$2344)</f>
        <v>1-Nov-1988</v>
      </c>
      <c r="N1613" s="13">
        <v>6184.3</v>
      </c>
      <c r="O1613" s="12" t="str">
        <v>tier - 2</v>
      </c>
      <c r="P1613" s="12" t="str">
        <v>tier - 3</v>
      </c>
      <c r="Q1613" s="12" t="str">
        <v>R1013</v>
      </c>
      <c r="R1613" s="12">
        <v>34</v>
      </c>
      <c r="S1613" s="12" t="str" cm="1">
        <f t="array" ref="S1613">_xlfn.IFS(R1613&lt;18,"Below 18",R1613&lt;=29,"Young Adults",R1613&lt;=44,"Adults",R1613&lt;=59,"Middle-Aged Adults",R1613&lt;=65,"Older Adults",R1613&gt;65,"Above 65")</f>
        <v>Adults</v>
      </c>
    </row>
    <row r="1614" spans="2:19" ht="15.5" hidden="1" x14ac:dyDescent="0.35">
      <c r="B1614" s="11" t="s">
        <v>758</v>
      </c>
      <c r="C1614" s="12" t="str">
        <f>VLOOKUP(B1614,'Customer Names'!A$2:D$2336,3,0)</f>
        <v xml:space="preserve">  Elizabeth M</v>
      </c>
      <c r="D1614" s="12" cm="1">
        <f t="array" ref="D1614:L1614">_xlfn.XLOOKUP(B1614,'Medical Examinations'!A$2:A$2336,'Medical Examinations'!B$2:J$2336)</f>
        <v>15.09</v>
      </c>
      <c r="E1614" s="12">
        <v>7.59</v>
      </c>
      <c r="F1614" s="12" t="str">
        <v>yes</v>
      </c>
      <c r="G1614" s="12" t="str">
        <v>No</v>
      </c>
      <c r="H1614" s="12" t="str">
        <v>No</v>
      </c>
      <c r="I1614" s="12">
        <v>2</v>
      </c>
      <c r="J1614" s="12" t="str">
        <v>No</v>
      </c>
      <c r="K1614" s="12" t="str">
        <v>Underweight</v>
      </c>
      <c r="L1614" s="12" t="str">
        <v>Diabetes</v>
      </c>
      <c r="M1614" s="12" t="str" cm="1">
        <f t="array" ref="M1614:R1614">_xlfn.XLOOKUP(B1614,'Hospitalisation Details'!A$2:A$2344,'Hospitalisation Details'!E$2:J$2344)</f>
        <v>5-Oct-1970</v>
      </c>
      <c r="N1614" s="13">
        <v>6183.46</v>
      </c>
      <c r="O1614" s="12" t="str">
        <v>tier - 2</v>
      </c>
      <c r="P1614" s="12" t="str">
        <v>tier - 2</v>
      </c>
      <c r="Q1614" s="12" t="str">
        <v>R1012</v>
      </c>
      <c r="R1614" s="12">
        <v>52</v>
      </c>
      <c r="S1614" s="12" t="str" cm="1">
        <f t="array" ref="S1614">_xlfn.IFS(R1614&lt;18,"Below 18",R1614&lt;=29,"Young Adults",R1614&lt;=44,"Adults",R1614&lt;=59,"Middle-Aged Adults",R1614&lt;=65,"Older Adults",R1614&gt;65,"Above 65")</f>
        <v>Middle-Aged Adults</v>
      </c>
    </row>
    <row r="1615" spans="2:19" ht="15.5" hidden="1" x14ac:dyDescent="0.35">
      <c r="B1615" s="11" t="s">
        <v>757</v>
      </c>
      <c r="C1615" s="12" t="str">
        <f>VLOOKUP(B1615,'Customer Names'!A$2:D$2336,3,0)</f>
        <v xml:space="preserve">  Lyazid</v>
      </c>
      <c r="D1615" s="12" cm="1">
        <f t="array" ref="D1615:L1615">_xlfn.XLOOKUP(B1615,'Medical Examinations'!A$2:A$2336,'Medical Examinations'!B$2:J$2336)</f>
        <v>22.63</v>
      </c>
      <c r="E1615" s="12">
        <v>5.09</v>
      </c>
      <c r="F1615" s="12" t="str">
        <v>yes</v>
      </c>
      <c r="G1615" s="12" t="str">
        <v>No</v>
      </c>
      <c r="H1615" s="12" t="str">
        <v>No</v>
      </c>
      <c r="I1615" s="12">
        <v>0</v>
      </c>
      <c r="J1615" s="12" t="str">
        <v>No</v>
      </c>
      <c r="K1615" s="12" t="str">
        <v>Normal Weight</v>
      </c>
      <c r="L1615" s="12" t="str">
        <v>Normal</v>
      </c>
      <c r="M1615" s="12" t="str" cm="1">
        <f t="array" ref="M1615:R1615">_xlfn.XLOOKUP(B1615,'Hospitalisation Details'!A$2:A$2344,'Hospitalisation Details'!E$2:J$2344)</f>
        <v>9-Aug-1985</v>
      </c>
      <c r="N1615" s="13">
        <v>6183.32</v>
      </c>
      <c r="O1615" s="12" t="str">
        <v>tier - 2</v>
      </c>
      <c r="P1615" s="12" t="str">
        <v>tier - 2</v>
      </c>
      <c r="Q1615" s="12" t="str">
        <v>R1012</v>
      </c>
      <c r="R1615" s="12">
        <v>37</v>
      </c>
      <c r="S1615" s="12" t="str" cm="1">
        <f t="array" ref="S1615">_xlfn.IFS(R1615&lt;18,"Below 18",R1615&lt;=29,"Young Adults",R1615&lt;=44,"Adults",R1615&lt;=59,"Middle-Aged Adults",R1615&lt;=65,"Older Adults",R1615&gt;65,"Above 65")</f>
        <v>Adults</v>
      </c>
    </row>
    <row r="1616" spans="2:19" ht="15.5" hidden="1" x14ac:dyDescent="0.35">
      <c r="B1616" s="11" t="s">
        <v>756</v>
      </c>
      <c r="C1616" s="12" t="str">
        <f>VLOOKUP(B1616,'Customer Names'!A$2:D$2336,3,0)</f>
        <v xml:space="preserve">  Lindsey A</v>
      </c>
      <c r="D1616" s="12" cm="1">
        <f t="array" ref="D1616:L1616">_xlfn.XLOOKUP(B1616,'Medical Examinations'!A$2:A$2336,'Medical Examinations'!B$2:J$2336)</f>
        <v>23.46</v>
      </c>
      <c r="E1616" s="12">
        <v>4.21</v>
      </c>
      <c r="F1616" s="12" t="str">
        <v>No</v>
      </c>
      <c r="G1616" s="12" t="str">
        <v>No</v>
      </c>
      <c r="H1616" s="12" t="str">
        <v>No</v>
      </c>
      <c r="I1616" s="12">
        <v>1</v>
      </c>
      <c r="J1616" s="12" t="str">
        <v>No</v>
      </c>
      <c r="K1616" s="12" t="str">
        <v>Overweight</v>
      </c>
      <c r="L1616" s="12" t="str">
        <v>Normal</v>
      </c>
      <c r="M1616" s="12" t="str" cm="1">
        <f t="array" ref="M1616:R1616">_xlfn.XLOOKUP(B1616,'Hospitalisation Details'!A$2:A$2344,'Hospitalisation Details'!E$2:J$2344)</f>
        <v>6-Oct-1984</v>
      </c>
      <c r="N1616" s="13">
        <v>6170.96</v>
      </c>
      <c r="O1616" s="12" t="str">
        <v>tier - 2</v>
      </c>
      <c r="P1616" s="12" t="str">
        <v>tier - 1</v>
      </c>
      <c r="Q1616" s="12" t="str">
        <v>R1013</v>
      </c>
      <c r="R1616" s="12">
        <v>38</v>
      </c>
      <c r="S1616" s="12" t="str" cm="1">
        <f t="array" ref="S1616">_xlfn.IFS(R1616&lt;18,"Below 18",R1616&lt;=29,"Young Adults",R1616&lt;=44,"Adults",R1616&lt;=59,"Middle-Aged Adults",R1616&lt;=65,"Older Adults",R1616&gt;65,"Above 65")</f>
        <v>Adults</v>
      </c>
    </row>
    <row r="1617" spans="2:19" ht="15.5" hidden="1" x14ac:dyDescent="0.35">
      <c r="B1617" s="11" t="s">
        <v>755</v>
      </c>
      <c r="C1617" s="12" t="str">
        <f>VLOOKUP(B1617,'Customer Names'!A$2:D$2336,3,0)</f>
        <v xml:space="preserve">  Chris</v>
      </c>
      <c r="D1617" s="12" cm="1">
        <f t="array" ref="D1617:L1617">_xlfn.XLOOKUP(B1617,'Medical Examinations'!A$2:A$2336,'Medical Examinations'!B$2:J$2336)</f>
        <v>22.56</v>
      </c>
      <c r="E1617" s="12">
        <v>4.34</v>
      </c>
      <c r="F1617" s="12" t="str">
        <v>yes</v>
      </c>
      <c r="G1617" s="12" t="str">
        <v>No</v>
      </c>
      <c r="H1617" s="12" t="str">
        <v>No</v>
      </c>
      <c r="I1617" s="12">
        <v>0</v>
      </c>
      <c r="J1617" s="12" t="str">
        <v>No</v>
      </c>
      <c r="K1617" s="12" t="str">
        <v>Overweight</v>
      </c>
      <c r="L1617" s="12" t="str">
        <v>Normal</v>
      </c>
      <c r="M1617" s="12" t="str" cm="1">
        <f t="array" ref="M1617:R1617">_xlfn.XLOOKUP(B1617,'Hospitalisation Details'!A$2:A$2344,'Hospitalisation Details'!E$2:J$2344)</f>
        <v>15-Oct-1985</v>
      </c>
      <c r="N1617" s="13">
        <v>6159.57</v>
      </c>
      <c r="O1617" s="12" t="str">
        <v>tier - 2</v>
      </c>
      <c r="P1617" s="12" t="str">
        <v>tier - 1</v>
      </c>
      <c r="Q1617" s="12" t="str">
        <v>R1012</v>
      </c>
      <c r="R1617" s="12">
        <v>37</v>
      </c>
      <c r="S1617" s="12" t="str" cm="1">
        <f t="array" ref="S1617">_xlfn.IFS(R1617&lt;18,"Below 18",R1617&lt;=29,"Young Adults",R1617&lt;=44,"Adults",R1617&lt;=59,"Middle-Aged Adults",R1617&lt;=65,"Older Adults",R1617&gt;65,"Above 65")</f>
        <v>Adults</v>
      </c>
    </row>
    <row r="1618" spans="2:19" ht="15.5" hidden="1" x14ac:dyDescent="0.35">
      <c r="B1618" s="11" t="s">
        <v>754</v>
      </c>
      <c r="C1618" s="12" t="str">
        <f>VLOOKUP(B1618,'Customer Names'!A$2:D$2336,3,0)</f>
        <v xml:space="preserve">  Jennifer A</v>
      </c>
      <c r="D1618" s="12" cm="1">
        <f t="array" ref="D1618:L1618">_xlfn.XLOOKUP(B1618,'Medical Examinations'!A$2:A$2336,'Medical Examinations'!B$2:J$2336)</f>
        <v>19.28</v>
      </c>
      <c r="E1618" s="12">
        <v>11.85</v>
      </c>
      <c r="F1618" s="12" t="str">
        <v>No</v>
      </c>
      <c r="G1618" s="12" t="str">
        <v>No</v>
      </c>
      <c r="H1618" s="12" t="str">
        <v>No</v>
      </c>
      <c r="I1618" s="12">
        <v>2</v>
      </c>
      <c r="J1618" s="12" t="str">
        <v>No</v>
      </c>
      <c r="K1618" s="12" t="str">
        <v>Obesity</v>
      </c>
      <c r="L1618" s="12" t="str">
        <v>Diabetes</v>
      </c>
      <c r="M1618" s="12" t="str" cm="1">
        <f t="array" ref="M1618:R1618">_xlfn.XLOOKUP(B1618,'Hospitalisation Details'!A$2:A$2344,'Hospitalisation Details'!E$2:J$2344)</f>
        <v>6-Nov-1973</v>
      </c>
      <c r="N1618" s="13">
        <v>6152.05</v>
      </c>
      <c r="O1618" s="12" t="str">
        <v>tier - 2</v>
      </c>
      <c r="P1618" s="12" t="str">
        <v>tier - 3</v>
      </c>
      <c r="Q1618" s="12" t="str">
        <v>R1013</v>
      </c>
      <c r="R1618" s="12">
        <v>49</v>
      </c>
      <c r="S1618" s="12" t="str" cm="1">
        <f t="array" ref="S1618">_xlfn.IFS(R1618&lt;18,"Below 18",R1618&lt;=29,"Young Adults",R1618&lt;=44,"Adults",R1618&lt;=59,"Middle-Aged Adults",R1618&lt;=65,"Older Adults",R1618&gt;65,"Above 65")</f>
        <v>Middle-Aged Adults</v>
      </c>
    </row>
    <row r="1619" spans="2:19" ht="15.5" hidden="1" x14ac:dyDescent="0.35">
      <c r="B1619" s="11" t="s">
        <v>753</v>
      </c>
      <c r="C1619" s="12" t="str">
        <f>VLOOKUP(B1619,'Customer Names'!A$2:D$2336,3,0)</f>
        <v xml:space="preserve">  Leif S</v>
      </c>
      <c r="D1619" s="12" cm="1">
        <f t="array" ref="D1619:L1619">_xlfn.XLOOKUP(B1619,'Medical Examinations'!A$2:A$2336,'Medical Examinations'!B$2:J$2336)</f>
        <v>15.37</v>
      </c>
      <c r="E1619" s="12">
        <v>9.61</v>
      </c>
      <c r="F1619" s="12" t="str">
        <v>yes</v>
      </c>
      <c r="G1619" s="12" t="str">
        <v>No</v>
      </c>
      <c r="H1619" s="12" t="str">
        <v>No</v>
      </c>
      <c r="I1619" s="12">
        <v>2</v>
      </c>
      <c r="J1619" s="12" t="str">
        <v>No</v>
      </c>
      <c r="K1619" s="12" t="str">
        <v>Obesity</v>
      </c>
      <c r="L1619" s="12" t="str">
        <v>Diabetes</v>
      </c>
      <c r="M1619" s="12" t="str" cm="1">
        <f t="array" ref="M1619:R1619">_xlfn.XLOOKUP(B1619,'Hospitalisation Details'!A$2:A$2344,'Hospitalisation Details'!E$2:J$2344)</f>
        <v>14-Oct-1970</v>
      </c>
      <c r="N1619" s="13">
        <v>6147.12</v>
      </c>
      <c r="O1619" s="12" t="str">
        <v>tier - 2</v>
      </c>
      <c r="P1619" s="12" t="str">
        <v>tier - 3</v>
      </c>
      <c r="Q1619" s="12" t="str">
        <v>R1012</v>
      </c>
      <c r="R1619" s="12">
        <v>52</v>
      </c>
      <c r="S1619" s="12" t="str" cm="1">
        <f t="array" ref="S1619">_xlfn.IFS(R1619&lt;18,"Below 18",R1619&lt;=29,"Young Adults",R1619&lt;=44,"Adults",R1619&lt;=59,"Middle-Aged Adults",R1619&lt;=65,"Older Adults",R1619&gt;65,"Above 65")</f>
        <v>Middle-Aged Adults</v>
      </c>
    </row>
    <row r="1620" spans="2:19" ht="15.5" hidden="1" x14ac:dyDescent="0.35">
      <c r="B1620" s="11" t="s">
        <v>752</v>
      </c>
      <c r="C1620" s="12" t="str">
        <f>VLOOKUP(B1620,'Customer Names'!A$2:D$2336,3,0)</f>
        <v xml:space="preserve">  Stephanie A</v>
      </c>
      <c r="D1620" s="12" cm="1">
        <f t="array" ref="D1620:L1620">_xlfn.XLOOKUP(B1620,'Medical Examinations'!A$2:A$2336,'Medical Examinations'!B$2:J$2336)</f>
        <v>18.71</v>
      </c>
      <c r="E1620" s="12">
        <v>5.29</v>
      </c>
      <c r="F1620" s="12" t="str">
        <v>yes</v>
      </c>
      <c r="G1620" s="12" t="str">
        <v>No</v>
      </c>
      <c r="H1620" s="12" t="str">
        <v>No</v>
      </c>
      <c r="I1620" s="12">
        <v>0</v>
      </c>
      <c r="J1620" s="12" t="str">
        <v>No</v>
      </c>
      <c r="K1620" s="12" t="str">
        <v>Overweight</v>
      </c>
      <c r="L1620" s="12" t="str">
        <v>Normal</v>
      </c>
      <c r="M1620" s="12" t="str" cm="1">
        <f t="array" ref="M1620:R1620">_xlfn.XLOOKUP(B1620,'Hospitalisation Details'!A$2:A$2344,'Hospitalisation Details'!E$2:J$2344)</f>
        <v>12-Dec-1976</v>
      </c>
      <c r="N1620" s="13">
        <v>6139.14</v>
      </c>
      <c r="O1620" s="12" t="str">
        <v>tier - 2</v>
      </c>
      <c r="P1620" s="12" t="str">
        <v>tier - 3</v>
      </c>
      <c r="Q1620" s="12" t="str">
        <v>R1013</v>
      </c>
      <c r="R1620" s="12">
        <v>46</v>
      </c>
      <c r="S1620" s="12" t="str" cm="1">
        <f t="array" ref="S1620">_xlfn.IFS(R1620&lt;18,"Below 18",R1620&lt;=29,"Young Adults",R1620&lt;=44,"Adults",R1620&lt;=59,"Middle-Aged Adults",R1620&lt;=65,"Older Adults",R1620&gt;65,"Above 65")</f>
        <v>Middle-Aged Adults</v>
      </c>
    </row>
    <row r="1621" spans="2:19" ht="15.5" hidden="1" x14ac:dyDescent="0.35">
      <c r="B1621" s="11" t="s">
        <v>751</v>
      </c>
      <c r="C1621" s="12" t="str">
        <f>VLOOKUP(B1621,'Customer Names'!A$2:D$2336,3,0)</f>
        <v xml:space="preserve">  Bo</v>
      </c>
      <c r="D1621" s="12" cm="1">
        <f t="array" ref="D1621:L1621">_xlfn.XLOOKUP(B1621,'Medical Examinations'!A$2:A$2336,'Medical Examinations'!B$2:J$2336)</f>
        <v>20.61</v>
      </c>
      <c r="E1621" s="12">
        <v>6.89</v>
      </c>
      <c r="F1621" s="12" t="str">
        <v>No</v>
      </c>
      <c r="G1621" s="12" t="str">
        <v>No</v>
      </c>
      <c r="H1621" s="12" t="str">
        <v>No</v>
      </c>
      <c r="I1621" s="12">
        <v>0</v>
      </c>
      <c r="J1621" s="12" t="str">
        <v>No</v>
      </c>
      <c r="K1621" s="12" t="str">
        <v>Overweight</v>
      </c>
      <c r="L1621" s="12" t="str">
        <v>Diabetes</v>
      </c>
      <c r="M1621" s="12" t="str" cm="1">
        <f t="array" ref="M1621:R1621">_xlfn.XLOOKUP(B1621,'Hospitalisation Details'!A$2:A$2344,'Hospitalisation Details'!E$2:J$2344)</f>
        <v>5-Sep-1978</v>
      </c>
      <c r="N1621" s="13">
        <v>6138.58</v>
      </c>
      <c r="O1621" s="12" t="str">
        <v>tier - 2</v>
      </c>
      <c r="P1621" s="12" t="str">
        <v>tier - 1</v>
      </c>
      <c r="Q1621" s="12" t="str">
        <v>R1013</v>
      </c>
      <c r="R1621" s="12">
        <v>44</v>
      </c>
      <c r="S1621" s="12" t="str" cm="1">
        <f t="array" ref="S1621">_xlfn.IFS(R1621&lt;18,"Below 18",R1621&lt;=29,"Young Adults",R1621&lt;=44,"Adults",R1621&lt;=59,"Middle-Aged Adults",R1621&lt;=65,"Older Adults",R1621&gt;65,"Above 65")</f>
        <v>Adults</v>
      </c>
    </row>
    <row r="1622" spans="2:19" ht="15.5" hidden="1" x14ac:dyDescent="0.35">
      <c r="B1622" s="11" t="s">
        <v>750</v>
      </c>
      <c r="C1622" s="12" t="str">
        <f>VLOOKUP(B1622,'Customer Names'!A$2:D$2336,3,0)</f>
        <v xml:space="preserve">  Leah</v>
      </c>
      <c r="D1622" s="12" cm="1">
        <f t="array" ref="D1622:L1622">_xlfn.XLOOKUP(B1622,'Medical Examinations'!A$2:A$2336,'Medical Examinations'!B$2:J$2336)</f>
        <v>15.99</v>
      </c>
      <c r="E1622" s="12">
        <v>4.57</v>
      </c>
      <c r="F1622" s="12" t="str">
        <v>yes</v>
      </c>
      <c r="G1622" s="12" t="str">
        <v>No</v>
      </c>
      <c r="H1622" s="12" t="str">
        <v>Yes</v>
      </c>
      <c r="I1622" s="12">
        <v>1</v>
      </c>
      <c r="J1622" s="12" t="str">
        <v>No</v>
      </c>
      <c r="K1622" s="12" t="str">
        <v>Obesity</v>
      </c>
      <c r="L1622" s="12" t="str">
        <v>Normal</v>
      </c>
      <c r="M1622" s="12" t="str" cm="1">
        <f t="array" ref="M1622:R1622">_xlfn.XLOOKUP(B1622,'Hospitalisation Details'!A$2:A$2344,'Hospitalisation Details'!E$2:J$2344)</f>
        <v>9-Nov-1969</v>
      </c>
      <c r="N1622" s="13">
        <v>6138.5</v>
      </c>
      <c r="O1622" s="12" t="str">
        <v>tier - 2</v>
      </c>
      <c r="P1622" s="12" t="str">
        <v>tier - 2</v>
      </c>
      <c r="Q1622" s="12" t="str">
        <v>R1011</v>
      </c>
      <c r="R1622" s="12">
        <v>53</v>
      </c>
      <c r="S1622" s="12" t="str" cm="1">
        <f t="array" ref="S1622">_xlfn.IFS(R1622&lt;18,"Below 18",R1622&lt;=29,"Young Adults",R1622&lt;=44,"Adults",R1622&lt;=59,"Middle-Aged Adults",R1622&lt;=65,"Older Adults",R1622&gt;65,"Above 65")</f>
        <v>Middle-Aged Adults</v>
      </c>
    </row>
    <row r="1623" spans="2:19" ht="15.5" hidden="1" x14ac:dyDescent="0.35">
      <c r="B1623" s="11" t="s">
        <v>749</v>
      </c>
      <c r="C1623" s="12" t="str">
        <f>VLOOKUP(B1623,'Customer Names'!A$2:D$2336,3,0)</f>
        <v xml:space="preserve">  Kara Lynne</v>
      </c>
      <c r="D1623" s="12" cm="1">
        <f t="array" ref="D1623:L1623">_xlfn.XLOOKUP(B1623,'Medical Examinations'!A$2:A$2336,'Medical Examinations'!B$2:J$2336)</f>
        <v>33.155000000000001</v>
      </c>
      <c r="E1623" s="12">
        <v>4.32</v>
      </c>
      <c r="F1623" s="12" t="str">
        <v>No</v>
      </c>
      <c r="G1623" s="12" t="str">
        <v>No</v>
      </c>
      <c r="H1623" s="12" t="str">
        <v>No</v>
      </c>
      <c r="I1623" s="12">
        <v>0</v>
      </c>
      <c r="J1623" s="12" t="str">
        <v>No</v>
      </c>
      <c r="K1623" s="12" t="str">
        <v>Normal Weight</v>
      </c>
      <c r="L1623" s="12" t="str">
        <v>Normal</v>
      </c>
      <c r="M1623" s="12" t="str" cm="1">
        <f t="array" ref="M1623:R1623">_xlfn.XLOOKUP(B1623,'Hospitalisation Details'!A$2:A$2344,'Hospitalisation Details'!E$2:J$2344)</f>
        <v>18-Aug-1990</v>
      </c>
      <c r="N1623" s="13">
        <v>6128.8</v>
      </c>
      <c r="O1623" s="12" t="str">
        <v>tier - 2</v>
      </c>
      <c r="P1623" s="12" t="str">
        <v>tier - 3</v>
      </c>
      <c r="Q1623" s="12" t="str">
        <v>R1012</v>
      </c>
      <c r="R1623" s="12">
        <v>32</v>
      </c>
      <c r="S1623" s="12" t="str" cm="1">
        <f t="array" ref="S1623">_xlfn.IFS(R1623&lt;18,"Below 18",R1623&lt;=29,"Young Adults",R1623&lt;=44,"Adults",R1623&lt;=59,"Middle-Aged Adults",R1623&lt;=65,"Older Adults",R1623&gt;65,"Above 65")</f>
        <v>Adults</v>
      </c>
    </row>
    <row r="1624" spans="2:19" ht="15.5" hidden="1" x14ac:dyDescent="0.35">
      <c r="B1624" s="11" t="s">
        <v>748</v>
      </c>
      <c r="C1624" s="12" t="str">
        <f>VLOOKUP(B1624,'Customer Names'!A$2:D$2336,3,0)</f>
        <v xml:space="preserve">  Jeffrey</v>
      </c>
      <c r="D1624" s="12" cm="1">
        <f t="array" ref="D1624:L1624">_xlfn.XLOOKUP(B1624,'Medical Examinations'!A$2:A$2336,'Medical Examinations'!B$2:J$2336)</f>
        <v>26.22</v>
      </c>
      <c r="E1624" s="12">
        <v>5.57</v>
      </c>
      <c r="F1624" s="12" t="str">
        <v>yes</v>
      </c>
      <c r="G1624" s="12" t="str">
        <v>No</v>
      </c>
      <c r="H1624" s="12" t="str">
        <v>Yes</v>
      </c>
      <c r="I1624" s="12">
        <v>1</v>
      </c>
      <c r="J1624" s="12" t="str">
        <v>No</v>
      </c>
      <c r="K1624" s="12" t="str">
        <v>Obesity</v>
      </c>
      <c r="L1624" s="12" t="str">
        <v>Normal</v>
      </c>
      <c r="M1624" s="12" t="str" cm="1">
        <f t="array" ref="M1624:R1624">_xlfn.XLOOKUP(B1624,'Hospitalisation Details'!A$2:A$2344,'Hospitalisation Details'!E$2:J$2344)</f>
        <v>16-Nov-1983</v>
      </c>
      <c r="N1624" s="13">
        <v>6123.57</v>
      </c>
      <c r="O1624" s="12" t="str">
        <v>tier - 3</v>
      </c>
      <c r="P1624" s="12" t="str">
        <v>tier - 2</v>
      </c>
      <c r="Q1624" s="12" t="str">
        <v>R1012</v>
      </c>
      <c r="R1624" s="12">
        <v>39</v>
      </c>
      <c r="S1624" s="12" t="str" cm="1">
        <f t="array" ref="S1624">_xlfn.IFS(R1624&lt;18,"Below 18",R1624&lt;=29,"Young Adults",R1624&lt;=44,"Adults",R1624&lt;=59,"Middle-Aged Adults",R1624&lt;=65,"Older Adults",R1624&gt;65,"Above 65")</f>
        <v>Adults</v>
      </c>
    </row>
    <row r="1625" spans="2:19" ht="15.5" hidden="1" x14ac:dyDescent="0.35">
      <c r="B1625" s="11" t="s">
        <v>747</v>
      </c>
      <c r="C1625" s="12" t="str">
        <f>VLOOKUP(B1625,'Customer Names'!A$2:D$2336,3,0)</f>
        <v xml:space="preserve">  Justin</v>
      </c>
      <c r="D1625" s="12" cm="1">
        <f t="array" ref="D1625:L1625">_xlfn.XLOOKUP(B1625,'Medical Examinations'!A$2:A$2336,'Medical Examinations'!B$2:J$2336)</f>
        <v>21.85</v>
      </c>
      <c r="E1625" s="12">
        <v>5.26</v>
      </c>
      <c r="F1625" s="12" t="str">
        <v>yes</v>
      </c>
      <c r="G1625" s="12" t="str">
        <v>No</v>
      </c>
      <c r="H1625" s="12" t="str">
        <v>Yes</v>
      </c>
      <c r="I1625" s="12">
        <v>1</v>
      </c>
      <c r="J1625" s="12" t="str">
        <v>No</v>
      </c>
      <c r="K1625" s="12" t="str">
        <v>Obesity</v>
      </c>
      <c r="L1625" s="12" t="str">
        <v>Normal</v>
      </c>
      <c r="M1625" s="12" t="str" cm="1">
        <f t="array" ref="M1625:R1625">_xlfn.XLOOKUP(B1625,'Hospitalisation Details'!A$2:A$2344,'Hospitalisation Details'!E$2:J$2344)</f>
        <v>11-Aug-1983</v>
      </c>
      <c r="N1625" s="13">
        <v>6117.49</v>
      </c>
      <c r="O1625" s="12" t="str">
        <v>tier - 2</v>
      </c>
      <c r="P1625" s="12" t="str">
        <v>tier - 3</v>
      </c>
      <c r="Q1625" s="12" t="str">
        <v>R1012</v>
      </c>
      <c r="R1625" s="12">
        <v>39</v>
      </c>
      <c r="S1625" s="12" t="str" cm="1">
        <f t="array" ref="S1625">_xlfn.IFS(R1625&lt;18,"Below 18",R1625&lt;=29,"Young Adults",R1625&lt;=44,"Adults",R1625&lt;=59,"Middle-Aged Adults",R1625&lt;=65,"Older Adults",R1625&gt;65,"Above 65")</f>
        <v>Adults</v>
      </c>
    </row>
    <row r="1626" spans="2:19" ht="15.5" hidden="1" x14ac:dyDescent="0.35">
      <c r="B1626" s="11" t="s">
        <v>746</v>
      </c>
      <c r="C1626" s="12" t="str">
        <f>VLOOKUP(B1626,'Customer Names'!A$2:D$2336,3,0)</f>
        <v xml:space="preserve">  Emily</v>
      </c>
      <c r="D1626" s="12" cm="1">
        <f t="array" ref="D1626:L1626">_xlfn.XLOOKUP(B1626,'Medical Examinations'!A$2:A$2336,'Medical Examinations'!B$2:J$2336)</f>
        <v>30.495000000000001</v>
      </c>
      <c r="E1626" s="12">
        <v>6.25</v>
      </c>
      <c r="F1626" s="12" t="str">
        <v>No</v>
      </c>
      <c r="G1626" s="12" t="str">
        <v>No</v>
      </c>
      <c r="H1626" s="12" t="str">
        <v>No</v>
      </c>
      <c r="I1626" s="12">
        <v>0</v>
      </c>
      <c r="J1626" s="12" t="str">
        <v>No</v>
      </c>
      <c r="K1626" s="12" t="str">
        <v>Underweight</v>
      </c>
      <c r="L1626" s="12" t="str">
        <v>Pre-Diabetes</v>
      </c>
      <c r="M1626" s="12" t="str" cm="1">
        <f t="array" ref="M1626:R1626">_xlfn.XLOOKUP(B1626,'Hospitalisation Details'!A$2:A$2344,'Hospitalisation Details'!E$2:J$2344)</f>
        <v>25-Jul-1991</v>
      </c>
      <c r="N1626" s="13">
        <v>6113.23</v>
      </c>
      <c r="O1626" s="12" t="str">
        <v>tier - 2</v>
      </c>
      <c r="P1626" s="12" t="str">
        <v>tier - 2</v>
      </c>
      <c r="Q1626" s="12" t="str">
        <v>R1024</v>
      </c>
      <c r="R1626" s="12">
        <v>31</v>
      </c>
      <c r="S1626" s="12" t="str" cm="1">
        <f t="array" ref="S1626">_xlfn.IFS(R1626&lt;18,"Below 18",R1626&lt;=29,"Young Adults",R1626&lt;=44,"Adults",R1626&lt;=59,"Middle-Aged Adults",R1626&lt;=65,"Older Adults",R1626&gt;65,"Above 65")</f>
        <v>Adults</v>
      </c>
    </row>
    <row r="1627" spans="2:19" ht="15.5" hidden="1" x14ac:dyDescent="0.35">
      <c r="B1627" s="11" t="s">
        <v>745</v>
      </c>
      <c r="C1627" s="12" t="str">
        <f>VLOOKUP(B1627,'Customer Names'!A$2:D$2336,3,0)</f>
        <v xml:space="preserve">  Rebecca</v>
      </c>
      <c r="D1627" s="12" cm="1">
        <f t="array" ref="D1627:L1627">_xlfn.XLOOKUP(B1627,'Medical Examinations'!A$2:A$2336,'Medical Examinations'!B$2:J$2336)</f>
        <v>34.104999999999997</v>
      </c>
      <c r="E1627" s="12">
        <v>5.67</v>
      </c>
      <c r="F1627" s="12" t="str">
        <v>yes</v>
      </c>
      <c r="G1627" s="12" t="str">
        <v>No</v>
      </c>
      <c r="H1627" s="12" t="str">
        <v>No</v>
      </c>
      <c r="I1627" s="12">
        <v>0</v>
      </c>
      <c r="J1627" s="12" t="str">
        <v>No</v>
      </c>
      <c r="K1627" s="12" t="str">
        <v>Obesity</v>
      </c>
      <c r="L1627" s="12" t="str">
        <v>Normal</v>
      </c>
      <c r="M1627" s="12" t="str" cm="1">
        <f t="array" ref="M1627:R1627">_xlfn.XLOOKUP(B1627,'Hospitalisation Details'!A$2:A$2344,'Hospitalisation Details'!E$2:J$2344)</f>
        <v>21-Jul-1985</v>
      </c>
      <c r="N1627" s="13">
        <v>6112.35</v>
      </c>
      <c r="O1627" s="12" t="str">
        <v>tier - 2</v>
      </c>
      <c r="P1627" s="12" t="str">
        <v>tier - 1</v>
      </c>
      <c r="Q1627" s="12" t="str">
        <v>R1012</v>
      </c>
      <c r="R1627" s="12">
        <v>37</v>
      </c>
      <c r="S1627" s="12" t="str" cm="1">
        <f t="array" ref="S1627">_xlfn.IFS(R1627&lt;18,"Below 18",R1627&lt;=29,"Young Adults",R1627&lt;=44,"Adults",R1627&lt;=59,"Middle-Aged Adults",R1627&lt;=65,"Older Adults",R1627&gt;65,"Above 65")</f>
        <v>Adults</v>
      </c>
    </row>
    <row r="1628" spans="2:19" ht="15.5" hidden="1" x14ac:dyDescent="0.35">
      <c r="B1628" s="11" t="s">
        <v>744</v>
      </c>
      <c r="C1628" s="12" t="str">
        <f>VLOOKUP(B1628,'Customer Names'!A$2:D$2336,3,0)</f>
        <v xml:space="preserve">  Allie</v>
      </c>
      <c r="D1628" s="12" cm="1">
        <f t="array" ref="D1628:L1628">_xlfn.XLOOKUP(B1628,'Medical Examinations'!A$2:A$2336,'Medical Examinations'!B$2:J$2336)</f>
        <v>32.770000000000003</v>
      </c>
      <c r="E1628" s="12">
        <v>4.42</v>
      </c>
      <c r="F1628" s="12" t="str">
        <v>yes</v>
      </c>
      <c r="G1628" s="12" t="str">
        <v>No</v>
      </c>
      <c r="H1628" s="12" t="str">
        <v>No</v>
      </c>
      <c r="I1628" s="12">
        <v>1</v>
      </c>
      <c r="J1628" s="12" t="str">
        <v>No</v>
      </c>
      <c r="K1628" s="12" t="str">
        <v>Underweight</v>
      </c>
      <c r="L1628" s="12" t="str">
        <v>Normal</v>
      </c>
      <c r="M1628" s="12" t="str" cm="1">
        <f t="array" ref="M1628:R1628">_xlfn.XLOOKUP(B1628,'Hospitalisation Details'!A$2:A$2344,'Hospitalisation Details'!E$2:J$2344)</f>
        <v>9-Sep-1995</v>
      </c>
      <c r="N1628" s="13">
        <v>6111.95</v>
      </c>
      <c r="O1628" s="12" t="str">
        <v>tier - 2</v>
      </c>
      <c r="P1628" s="12" t="str">
        <v>tier - 3</v>
      </c>
      <c r="Q1628" s="12" t="str">
        <v>R1026</v>
      </c>
      <c r="R1628" s="12">
        <v>27</v>
      </c>
      <c r="S1628" s="12" t="str" cm="1">
        <f t="array" ref="S1628">_xlfn.IFS(R1628&lt;18,"Below 18",R1628&lt;=29,"Young Adults",R1628&lt;=44,"Adults",R1628&lt;=59,"Middle-Aged Adults",R1628&lt;=65,"Older Adults",R1628&gt;65,"Above 65")</f>
        <v>Young Adults</v>
      </c>
    </row>
    <row r="1629" spans="2:19" ht="15.5" hidden="1" x14ac:dyDescent="0.35">
      <c r="B1629" s="11" t="s">
        <v>743</v>
      </c>
      <c r="C1629" s="12" t="str">
        <f>VLOOKUP(B1629,'Customer Names'!A$2:D$2336,3,0)</f>
        <v xml:space="preserve">  Trasi</v>
      </c>
      <c r="D1629" s="12" cm="1">
        <f t="array" ref="D1629:L1629">_xlfn.XLOOKUP(B1629,'Medical Examinations'!A$2:A$2336,'Medical Examinations'!B$2:J$2336)</f>
        <v>16.850000000000001</v>
      </c>
      <c r="E1629" s="12">
        <v>11.75</v>
      </c>
      <c r="F1629" s="12" t="str">
        <v>yes</v>
      </c>
      <c r="G1629" s="12" t="str">
        <v>No</v>
      </c>
      <c r="H1629" s="12" t="str">
        <v>No</v>
      </c>
      <c r="I1629" s="12">
        <v>2</v>
      </c>
      <c r="J1629" s="12" t="str">
        <v>No</v>
      </c>
      <c r="K1629" s="12" t="str">
        <v>Overweight</v>
      </c>
      <c r="L1629" s="12" t="str">
        <v>Diabetes</v>
      </c>
      <c r="M1629" s="12" t="str" cm="1">
        <f t="array" ref="M1629:R1629">_xlfn.XLOOKUP(B1629,'Hospitalisation Details'!A$2:A$2344,'Hospitalisation Details'!E$2:J$2344)</f>
        <v>9-Jun-1970</v>
      </c>
      <c r="N1629" s="13">
        <v>6098.38</v>
      </c>
      <c r="O1629" s="12" t="str">
        <v>tier - 2</v>
      </c>
      <c r="P1629" s="12" t="str">
        <v>tier - 2</v>
      </c>
      <c r="Q1629" s="12" t="str">
        <v>R1013</v>
      </c>
      <c r="R1629" s="12">
        <v>52</v>
      </c>
      <c r="S1629" s="12" t="str" cm="1">
        <f t="array" ref="S1629">_xlfn.IFS(R1629&lt;18,"Below 18",R1629&lt;=29,"Young Adults",R1629&lt;=44,"Adults",R1629&lt;=59,"Middle-Aged Adults",R1629&lt;=65,"Older Adults",R1629&gt;65,"Above 65")</f>
        <v>Middle-Aged Adults</v>
      </c>
    </row>
    <row r="1630" spans="2:19" ht="15.5" hidden="1" x14ac:dyDescent="0.35">
      <c r="B1630" s="11" t="s">
        <v>742</v>
      </c>
      <c r="C1630" s="12" t="str">
        <f>VLOOKUP(B1630,'Customer Names'!A$2:D$2336,3,0)</f>
        <v xml:space="preserve">  Kevin</v>
      </c>
      <c r="D1630" s="12" cm="1">
        <f t="array" ref="D1630:L1630">_xlfn.XLOOKUP(B1630,'Medical Examinations'!A$2:A$2336,'Medical Examinations'!B$2:J$2336)</f>
        <v>34.700000000000003</v>
      </c>
      <c r="E1630" s="12">
        <v>6.06</v>
      </c>
      <c r="F1630" s="12" t="str">
        <v>No</v>
      </c>
      <c r="G1630" s="12" t="str">
        <v>No</v>
      </c>
      <c r="H1630" s="12" t="str">
        <v>No</v>
      </c>
      <c r="I1630" s="12">
        <v>1</v>
      </c>
      <c r="J1630" s="12" t="str">
        <v>No</v>
      </c>
      <c r="K1630" s="12" t="str">
        <v>Overweight</v>
      </c>
      <c r="L1630" s="12" t="str">
        <v>Pre-Diabetes</v>
      </c>
      <c r="M1630" s="12" t="str" cm="1">
        <f t="array" ref="M1630:R1630">_xlfn.XLOOKUP(B1630,'Hospitalisation Details'!A$2:A$2344,'Hospitalisation Details'!E$2:J$2344)</f>
        <v>25-Jul-1984</v>
      </c>
      <c r="N1630" s="13">
        <v>6082.41</v>
      </c>
      <c r="O1630" s="12" t="str">
        <v>tier - 1</v>
      </c>
      <c r="P1630" s="12" t="str">
        <v>tier - 2</v>
      </c>
      <c r="Q1630" s="12" t="str">
        <v>R1011</v>
      </c>
      <c r="R1630" s="12">
        <v>38</v>
      </c>
      <c r="S1630" s="12" t="str" cm="1">
        <f t="array" ref="S1630">_xlfn.IFS(R1630&lt;18,"Below 18",R1630&lt;=29,"Young Adults",R1630&lt;=44,"Adults",R1630&lt;=59,"Middle-Aged Adults",R1630&lt;=65,"Older Adults",R1630&gt;65,"Above 65")</f>
        <v>Adults</v>
      </c>
    </row>
    <row r="1631" spans="2:19" ht="15.5" hidden="1" x14ac:dyDescent="0.35">
      <c r="B1631" s="11" t="s">
        <v>741</v>
      </c>
      <c r="C1631" s="12" t="str">
        <f>VLOOKUP(B1631,'Customer Names'!A$2:D$2336,3,0)</f>
        <v xml:space="preserve">  Fernando</v>
      </c>
      <c r="D1631" s="12" cm="1">
        <f t="array" ref="D1631:L1631">_xlfn.XLOOKUP(B1631,'Medical Examinations'!A$2:A$2336,'Medical Examinations'!B$2:J$2336)</f>
        <v>37.049999999999997</v>
      </c>
      <c r="E1631" s="12">
        <v>5.48</v>
      </c>
      <c r="F1631" s="12" t="str">
        <v>No</v>
      </c>
      <c r="G1631" s="12" t="str">
        <v>No</v>
      </c>
      <c r="H1631" s="12" t="str">
        <v>No</v>
      </c>
      <c r="I1631" s="12">
        <v>1</v>
      </c>
      <c r="J1631" s="12" t="str">
        <v>No</v>
      </c>
      <c r="K1631" s="12" t="str">
        <v>Overweight</v>
      </c>
      <c r="L1631" s="12" t="str">
        <v>Normal</v>
      </c>
      <c r="M1631" s="12" t="str" cm="1">
        <f t="array" ref="M1631:R1631">_xlfn.XLOOKUP(B1631,'Hospitalisation Details'!A$2:A$2344,'Hospitalisation Details'!E$2:J$2344)</f>
        <v>14-Oct-1984</v>
      </c>
      <c r="N1631" s="13">
        <v>6079.67</v>
      </c>
      <c r="O1631" s="12" t="str">
        <v>tier - 1</v>
      </c>
      <c r="P1631" s="12" t="str">
        <v>tier - 1</v>
      </c>
      <c r="Q1631" s="12" t="str">
        <v>R1014</v>
      </c>
      <c r="R1631" s="12">
        <v>38</v>
      </c>
      <c r="S1631" s="12" t="str" cm="1">
        <f t="array" ref="S1631">_xlfn.IFS(R1631&lt;18,"Below 18",R1631&lt;=29,"Young Adults",R1631&lt;=44,"Adults",R1631&lt;=59,"Middle-Aged Adults",R1631&lt;=65,"Older Adults",R1631&gt;65,"Above 65")</f>
        <v>Adults</v>
      </c>
    </row>
    <row r="1632" spans="2:19" ht="15.5" hidden="1" x14ac:dyDescent="0.35">
      <c r="B1632" s="11" t="s">
        <v>740</v>
      </c>
      <c r="C1632" s="12" t="str">
        <f>VLOOKUP(B1632,'Customer Names'!A$2:D$2336,3,0)</f>
        <v xml:space="preserve">  Ieva</v>
      </c>
      <c r="D1632" s="12" cm="1">
        <f t="array" ref="D1632:L1632">_xlfn.XLOOKUP(B1632,'Medical Examinations'!A$2:A$2336,'Medical Examinations'!B$2:J$2336)</f>
        <v>18.78</v>
      </c>
      <c r="E1632" s="12">
        <v>4.45</v>
      </c>
      <c r="F1632" s="12" t="str">
        <v>No</v>
      </c>
      <c r="G1632" s="12" t="str">
        <v>No</v>
      </c>
      <c r="H1632" s="12" t="str">
        <v>Yes</v>
      </c>
      <c r="I1632" s="12">
        <v>1</v>
      </c>
      <c r="J1632" s="12" t="str">
        <v>No</v>
      </c>
      <c r="K1632" s="12" t="str">
        <v>Obesity</v>
      </c>
      <c r="L1632" s="12" t="str">
        <v>Normal</v>
      </c>
      <c r="M1632" s="12" t="str" cm="1">
        <f t="array" ref="M1632:R1632">_xlfn.XLOOKUP(B1632,'Hospitalisation Details'!A$2:A$2344,'Hospitalisation Details'!E$2:J$2344)</f>
        <v>8-Aug-1979</v>
      </c>
      <c r="N1632" s="13">
        <v>6074.37</v>
      </c>
      <c r="O1632" s="12" t="str">
        <v>tier - 2</v>
      </c>
      <c r="P1632" s="12" t="str">
        <v>tier - 2</v>
      </c>
      <c r="Q1632" s="12" t="str">
        <v>R1012</v>
      </c>
      <c r="R1632" s="12">
        <v>43</v>
      </c>
      <c r="S1632" s="12" t="str" cm="1">
        <f t="array" ref="S1632">_xlfn.IFS(R1632&lt;18,"Below 18",R1632&lt;=29,"Young Adults",R1632&lt;=44,"Adults",R1632&lt;=59,"Middle-Aged Adults",R1632&lt;=65,"Older Adults",R1632&gt;65,"Above 65")</f>
        <v>Adults</v>
      </c>
    </row>
    <row r="1633" spans="2:19" ht="15.5" hidden="1" x14ac:dyDescent="0.35">
      <c r="B1633" s="11" t="s">
        <v>739</v>
      </c>
      <c r="C1633" s="12" t="str">
        <f>VLOOKUP(B1633,'Customer Names'!A$2:D$2336,3,0)</f>
        <v xml:space="preserve">  Chris</v>
      </c>
      <c r="D1633" s="12" cm="1">
        <f t="array" ref="D1633:L1633">_xlfn.XLOOKUP(B1633,'Medical Examinations'!A$2:A$2336,'Medical Examinations'!B$2:J$2336)</f>
        <v>28.024999999999999</v>
      </c>
      <c r="E1633" s="12">
        <v>5</v>
      </c>
      <c r="F1633" s="12" t="str">
        <v>No</v>
      </c>
      <c r="G1633" s="12" t="str">
        <v>No</v>
      </c>
      <c r="H1633" s="12" t="str">
        <v>No</v>
      </c>
      <c r="I1633" s="12">
        <v>1</v>
      </c>
      <c r="J1633" s="12" t="str">
        <v>No</v>
      </c>
      <c r="K1633" s="12" t="str">
        <v>Overweight</v>
      </c>
      <c r="L1633" s="12" t="str">
        <v>Normal</v>
      </c>
      <c r="M1633" s="12" t="str" cm="1">
        <f t="array" ref="M1633:R1633">_xlfn.XLOOKUP(B1633,'Hospitalisation Details'!A$2:A$2344,'Hospitalisation Details'!E$2:J$2344)</f>
        <v>21-Sep-1984</v>
      </c>
      <c r="N1633" s="13">
        <v>6067.13</v>
      </c>
      <c r="O1633" s="12" t="str">
        <v>tier - 3</v>
      </c>
      <c r="P1633" s="12" t="str">
        <v>tier - 1</v>
      </c>
      <c r="Q1633" s="12" t="str">
        <v>R1016</v>
      </c>
      <c r="R1633" s="12">
        <v>38</v>
      </c>
      <c r="S1633" s="12" t="str" cm="1">
        <f t="array" ref="S1633">_xlfn.IFS(R1633&lt;18,"Below 18",R1633&lt;=29,"Young Adults",R1633&lt;=44,"Adults",R1633&lt;=59,"Middle-Aged Adults",R1633&lt;=65,"Older Adults",R1633&gt;65,"Above 65")</f>
        <v>Adults</v>
      </c>
    </row>
    <row r="1634" spans="2:19" ht="15.5" hidden="1" x14ac:dyDescent="0.35">
      <c r="B1634" s="11" t="s">
        <v>738</v>
      </c>
      <c r="C1634" s="12" t="str">
        <f>VLOOKUP(B1634,'Customer Names'!A$2:D$2336,3,0)</f>
        <v xml:space="preserve">  Drew L</v>
      </c>
      <c r="D1634" s="12" cm="1">
        <f t="array" ref="D1634:L1634">_xlfn.XLOOKUP(B1634,'Medical Examinations'!A$2:A$2336,'Medical Examinations'!B$2:J$2336)</f>
        <v>35.090000000000003</v>
      </c>
      <c r="E1634" s="12">
        <v>5.84</v>
      </c>
      <c r="F1634" s="12" t="str">
        <v>No</v>
      </c>
      <c r="G1634" s="12" t="str">
        <v>No</v>
      </c>
      <c r="H1634" s="12" t="str">
        <v>No</v>
      </c>
      <c r="I1634" s="12">
        <v>0</v>
      </c>
      <c r="J1634" s="12" t="str">
        <v>No</v>
      </c>
      <c r="K1634" s="12" t="str">
        <v>Overweight</v>
      </c>
      <c r="L1634" s="12" t="str">
        <v>Pre-Diabetes</v>
      </c>
      <c r="M1634" s="12" t="str" cm="1">
        <f t="array" ref="M1634:R1634">_xlfn.XLOOKUP(B1634,'Hospitalisation Details'!A$2:A$2344,'Hospitalisation Details'!E$2:J$2344)</f>
        <v>8-Nov-1994</v>
      </c>
      <c r="N1634" s="13">
        <v>6064.37</v>
      </c>
      <c r="O1634" s="12" t="str">
        <v>tier - 2</v>
      </c>
      <c r="P1634" s="12" t="str">
        <v>tier - 2</v>
      </c>
      <c r="Q1634" s="12" t="str">
        <v>R1011</v>
      </c>
      <c r="R1634" s="12">
        <v>28</v>
      </c>
      <c r="S1634" s="12" t="str" cm="1">
        <f t="array" ref="S1634">_xlfn.IFS(R1634&lt;18,"Below 18",R1634&lt;=29,"Young Adults",R1634&lt;=44,"Adults",R1634&lt;=59,"Middle-Aged Adults",R1634&lt;=65,"Older Adults",R1634&gt;65,"Above 65")</f>
        <v>Young Adults</v>
      </c>
    </row>
    <row r="1635" spans="2:19" ht="15.5" hidden="1" x14ac:dyDescent="0.35">
      <c r="B1635" s="11" t="s">
        <v>737</v>
      </c>
      <c r="C1635" s="12" t="str">
        <f>VLOOKUP(B1635,'Customer Names'!A$2:D$2336,3,0)</f>
        <v xml:space="preserve">  Christina</v>
      </c>
      <c r="D1635" s="12" cm="1">
        <f t="array" ref="D1635:L1635">_xlfn.XLOOKUP(B1635,'Medical Examinations'!A$2:A$2336,'Medical Examinations'!B$2:J$2336)</f>
        <v>34.42</v>
      </c>
      <c r="E1635" s="12">
        <v>5.21</v>
      </c>
      <c r="F1635" s="12" t="str">
        <v>yes</v>
      </c>
      <c r="G1635" s="12" t="str">
        <v>No</v>
      </c>
      <c r="H1635" s="12" t="str">
        <v>No</v>
      </c>
      <c r="I1635" s="12">
        <v>0</v>
      </c>
      <c r="J1635" s="12" t="str">
        <v>No</v>
      </c>
      <c r="K1635" s="12" t="str">
        <v>Normal Weight</v>
      </c>
      <c r="L1635" s="12" t="str">
        <v>Normal</v>
      </c>
      <c r="M1635" s="12" t="str" cm="1">
        <f t="array" ref="M1635:R1635">_xlfn.XLOOKUP(B1635,'Hospitalisation Details'!A$2:A$2344,'Hospitalisation Details'!E$2:J$2344)</f>
        <v>28-Jul-1996</v>
      </c>
      <c r="N1635" s="13">
        <v>6061.8</v>
      </c>
      <c r="O1635" s="12" t="str">
        <v>tier - 2</v>
      </c>
      <c r="P1635" s="12" t="str">
        <v>tier - 3</v>
      </c>
      <c r="Q1635" s="12" t="str">
        <v>R1012</v>
      </c>
      <c r="R1635" s="12">
        <v>26</v>
      </c>
      <c r="S1635" s="12" t="str" cm="1">
        <f t="array" ref="S1635">_xlfn.IFS(R1635&lt;18,"Below 18",R1635&lt;=29,"Young Adults",R1635&lt;=44,"Adults",R1635&lt;=59,"Middle-Aged Adults",R1635&lt;=65,"Older Adults",R1635&gt;65,"Above 65")</f>
        <v>Young Adults</v>
      </c>
    </row>
    <row r="1636" spans="2:19" ht="15.5" hidden="1" x14ac:dyDescent="0.35">
      <c r="B1636" s="11" t="s">
        <v>736</v>
      </c>
      <c r="C1636" s="12" t="str">
        <f>VLOOKUP(B1636,'Customer Names'!A$2:D$2336,3,0)</f>
        <v xml:space="preserve">  Alexander G</v>
      </c>
      <c r="D1636" s="12" cm="1">
        <f t="array" ref="D1636:L1636">_xlfn.XLOOKUP(B1636,'Medical Examinations'!A$2:A$2336,'Medical Examinations'!B$2:J$2336)</f>
        <v>29.4</v>
      </c>
      <c r="E1636" s="12">
        <v>4.26</v>
      </c>
      <c r="F1636" s="12" t="str">
        <v>No</v>
      </c>
      <c r="G1636" s="12" t="str">
        <v>No</v>
      </c>
      <c r="H1636" s="12" t="str">
        <v>No</v>
      </c>
      <c r="I1636" s="12">
        <v>0</v>
      </c>
      <c r="J1636" s="12" t="str">
        <v>No</v>
      </c>
      <c r="K1636" s="12" t="str">
        <v>Underweight</v>
      </c>
      <c r="L1636" s="12" t="str">
        <v>Normal</v>
      </c>
      <c r="M1636" s="12" t="str" cm="1">
        <f t="array" ref="M1636:R1636">_xlfn.XLOOKUP(B1636,'Hospitalisation Details'!A$2:A$2344,'Hospitalisation Details'!E$2:J$2344)</f>
        <v>16-Aug-1989</v>
      </c>
      <c r="N1636" s="13">
        <v>6059.17</v>
      </c>
      <c r="O1636" s="12" t="str">
        <v>tier - 2</v>
      </c>
      <c r="P1636" s="12" t="str">
        <v>tier - 1</v>
      </c>
      <c r="Q1636" s="12" t="str">
        <v>R1011</v>
      </c>
      <c r="R1636" s="12">
        <v>33</v>
      </c>
      <c r="S1636" s="12" t="str" cm="1">
        <f t="array" ref="S1636">_xlfn.IFS(R1636&lt;18,"Below 18",R1636&lt;=29,"Young Adults",R1636&lt;=44,"Adults",R1636&lt;=59,"Middle-Aged Adults",R1636&lt;=65,"Older Adults",R1636&gt;65,"Above 65")</f>
        <v>Adults</v>
      </c>
    </row>
    <row r="1637" spans="2:19" ht="15.5" hidden="1" x14ac:dyDescent="0.35">
      <c r="B1637" s="11" t="s">
        <v>735</v>
      </c>
      <c r="C1637" s="12" t="str">
        <f>VLOOKUP(B1637,'Customer Names'!A$2:D$2336,3,0)</f>
        <v xml:space="preserve">  Meaghan</v>
      </c>
      <c r="D1637" s="12" cm="1">
        <f t="array" ref="D1637:L1637">_xlfn.XLOOKUP(B1637,'Medical Examinations'!A$2:A$2336,'Medical Examinations'!B$2:J$2336)</f>
        <v>21.31</v>
      </c>
      <c r="E1637" s="12">
        <v>4.17</v>
      </c>
      <c r="F1637" s="12" t="str">
        <v>No</v>
      </c>
      <c r="G1637" s="12" t="str">
        <v>No</v>
      </c>
      <c r="H1637" s="12" t="str">
        <v>No</v>
      </c>
      <c r="I1637" s="12">
        <v>0</v>
      </c>
      <c r="J1637" s="12" t="str">
        <v>No</v>
      </c>
      <c r="K1637" s="12" t="str">
        <v>Obesity</v>
      </c>
      <c r="L1637" s="12" t="str">
        <v>Normal</v>
      </c>
      <c r="M1637" s="12" t="str" cm="1">
        <f t="array" ref="M1637:R1637">_xlfn.XLOOKUP(B1637,'Hospitalisation Details'!A$2:A$2344,'Hospitalisation Details'!E$2:J$2344)</f>
        <v>8-Aug-1980</v>
      </c>
      <c r="N1637" s="13">
        <v>5993.62</v>
      </c>
      <c r="O1637" s="12" t="str">
        <v>tier - 2</v>
      </c>
      <c r="P1637" s="12" t="str">
        <v>tier - 3</v>
      </c>
      <c r="Q1637" s="12" t="str">
        <v>R1013</v>
      </c>
      <c r="R1637" s="12">
        <v>42</v>
      </c>
      <c r="S1637" s="12" t="str" cm="1">
        <f t="array" ref="S1637">_xlfn.IFS(R1637&lt;18,"Below 18",R1637&lt;=29,"Young Adults",R1637&lt;=44,"Adults",R1637&lt;=59,"Middle-Aged Adults",R1637&lt;=65,"Older Adults",R1637&gt;65,"Above 65")</f>
        <v>Adults</v>
      </c>
    </row>
    <row r="1638" spans="2:19" ht="15.5" hidden="1" x14ac:dyDescent="0.35">
      <c r="B1638" s="11" t="s">
        <v>734</v>
      </c>
      <c r="C1638" s="12" t="str">
        <f>VLOOKUP(B1638,'Customer Names'!A$2:D$2336,3,0)</f>
        <v xml:space="preserve">  Kristin</v>
      </c>
      <c r="D1638" s="12" cm="1">
        <f t="array" ref="D1638:L1638">_xlfn.XLOOKUP(B1638,'Medical Examinations'!A$2:A$2336,'Medical Examinations'!B$2:J$2336)</f>
        <v>19.559999999999999</v>
      </c>
      <c r="E1638" s="12">
        <v>11.96</v>
      </c>
      <c r="F1638" s="12" t="str">
        <v>No</v>
      </c>
      <c r="G1638" s="12" t="str">
        <v>No</v>
      </c>
      <c r="H1638" s="12" t="str">
        <v>No</v>
      </c>
      <c r="I1638" s="12">
        <v>0</v>
      </c>
      <c r="J1638" s="12" t="str">
        <v>No</v>
      </c>
      <c r="K1638" s="12" t="str">
        <v>Obesity</v>
      </c>
      <c r="L1638" s="12" t="str">
        <v>Diabetes</v>
      </c>
      <c r="M1638" s="12" t="str" cm="1">
        <f t="array" ref="M1638:R1638">_xlfn.XLOOKUP(B1638,'Hospitalisation Details'!A$2:A$2344,'Hospitalisation Details'!E$2:J$2344)</f>
        <v>17-Aug-1974</v>
      </c>
      <c r="N1638" s="13">
        <v>5990.17</v>
      </c>
      <c r="O1638" s="12" t="str">
        <v>tier - 2</v>
      </c>
      <c r="P1638" s="12" t="str">
        <v>tier - 2</v>
      </c>
      <c r="Q1638" s="12" t="str">
        <v>R1013</v>
      </c>
      <c r="R1638" s="12">
        <v>48</v>
      </c>
      <c r="S1638" s="12" t="str" cm="1">
        <f t="array" ref="S1638">_xlfn.IFS(R1638&lt;18,"Below 18",R1638&lt;=29,"Young Adults",R1638&lt;=44,"Adults",R1638&lt;=59,"Middle-Aged Adults",R1638&lt;=65,"Older Adults",R1638&gt;65,"Above 65")</f>
        <v>Middle-Aged Adults</v>
      </c>
    </row>
    <row r="1639" spans="2:19" ht="15.5" hidden="1" x14ac:dyDescent="0.35">
      <c r="B1639" s="11" t="s">
        <v>733</v>
      </c>
      <c r="C1639" s="12" t="str">
        <f>VLOOKUP(B1639,'Customer Names'!A$2:D$2336,3,0)</f>
        <v xml:space="preserve">  Andrea K</v>
      </c>
      <c r="D1639" s="12" cm="1">
        <f t="array" ref="D1639:L1639">_xlfn.XLOOKUP(B1639,'Medical Examinations'!A$2:A$2336,'Medical Examinations'!B$2:J$2336)</f>
        <v>37.335000000000001</v>
      </c>
      <c r="E1639" s="12">
        <v>6.26</v>
      </c>
      <c r="F1639" s="12" t="str">
        <v>yes</v>
      </c>
      <c r="G1639" s="12" t="str">
        <v>No</v>
      </c>
      <c r="H1639" s="12" t="str">
        <v>No</v>
      </c>
      <c r="I1639" s="12">
        <v>1</v>
      </c>
      <c r="J1639" s="12" t="str">
        <v>No</v>
      </c>
      <c r="K1639" s="12" t="str">
        <v>Obesity</v>
      </c>
      <c r="L1639" s="12" t="str">
        <v>Pre-Diabetes</v>
      </c>
      <c r="M1639" s="12" t="str" cm="1">
        <f t="array" ref="M1639:R1639">_xlfn.XLOOKUP(B1639,'Hospitalisation Details'!A$2:A$2344,'Hospitalisation Details'!E$2:J$2344)</f>
        <v>10-Jun-1988</v>
      </c>
      <c r="N1639" s="13">
        <v>5989.52</v>
      </c>
      <c r="O1639" s="12" t="str">
        <v>tier - 2</v>
      </c>
      <c r="P1639" s="12" t="str">
        <v>tier - 1</v>
      </c>
      <c r="Q1639" s="12" t="str">
        <v>R1012</v>
      </c>
      <c r="R1639" s="12">
        <v>34</v>
      </c>
      <c r="S1639" s="12" t="str" cm="1">
        <f t="array" ref="S1639">_xlfn.IFS(R1639&lt;18,"Below 18",R1639&lt;=29,"Young Adults",R1639&lt;=44,"Adults",R1639&lt;=59,"Middle-Aged Adults",R1639&lt;=65,"Older Adults",R1639&gt;65,"Above 65")</f>
        <v>Adults</v>
      </c>
    </row>
    <row r="1640" spans="2:19" ht="15.5" hidden="1" x14ac:dyDescent="0.35">
      <c r="B1640" s="11" t="s">
        <v>732</v>
      </c>
      <c r="C1640" s="12" t="str">
        <f>VLOOKUP(B1640,'Customer Names'!A$2:D$2336,3,0)</f>
        <v xml:space="preserve">  Kris</v>
      </c>
      <c r="D1640" s="12" cm="1">
        <f t="array" ref="D1640:L1640">_xlfn.XLOOKUP(B1640,'Medical Examinations'!A$2:A$2336,'Medical Examinations'!B$2:J$2336)</f>
        <v>19.53</v>
      </c>
      <c r="E1640" s="12">
        <v>11.68</v>
      </c>
      <c r="F1640" s="12" t="str">
        <v>No</v>
      </c>
      <c r="G1640" s="12" t="str">
        <v>No</v>
      </c>
      <c r="H1640" s="12" t="str">
        <v>No</v>
      </c>
      <c r="I1640" s="12">
        <v>0</v>
      </c>
      <c r="J1640" s="12" t="str">
        <v>No</v>
      </c>
      <c r="K1640" s="12" t="str">
        <v>Overweight</v>
      </c>
      <c r="L1640" s="12" t="str">
        <v>Diabetes</v>
      </c>
      <c r="M1640" s="12" t="str" cm="1">
        <f t="array" ref="M1640:R1640">_xlfn.XLOOKUP(B1640,'Hospitalisation Details'!A$2:A$2344,'Hospitalisation Details'!E$2:J$2344)</f>
        <v>11-Oct-1974</v>
      </c>
      <c r="N1640" s="13">
        <v>5979.99</v>
      </c>
      <c r="O1640" s="12" t="str">
        <v>tier - 2</v>
      </c>
      <c r="P1640" s="12" t="str">
        <v>tier - 3</v>
      </c>
      <c r="Q1640" s="12" t="str">
        <v>R1013</v>
      </c>
      <c r="R1640" s="12">
        <v>48</v>
      </c>
      <c r="S1640" s="12" t="str" cm="1">
        <f t="array" ref="S1640">_xlfn.IFS(R1640&lt;18,"Below 18",R1640&lt;=29,"Young Adults",R1640&lt;=44,"Adults",R1640&lt;=59,"Middle-Aged Adults",R1640&lt;=65,"Older Adults",R1640&gt;65,"Above 65")</f>
        <v>Middle-Aged Adults</v>
      </c>
    </row>
    <row r="1641" spans="2:19" ht="15.5" hidden="1" x14ac:dyDescent="0.35">
      <c r="B1641" s="11" t="s">
        <v>731</v>
      </c>
      <c r="C1641" s="12" t="str">
        <f>VLOOKUP(B1641,'Customer Names'!A$2:D$2336,3,0)</f>
        <v xml:space="preserve">  Alden W</v>
      </c>
      <c r="D1641" s="12" cm="1">
        <f t="array" ref="D1641:L1641">_xlfn.XLOOKUP(B1641,'Medical Examinations'!A$2:A$2336,'Medical Examinations'!B$2:J$2336)</f>
        <v>34.1</v>
      </c>
      <c r="E1641" s="12">
        <v>5.16</v>
      </c>
      <c r="F1641" s="12" t="str">
        <v>No</v>
      </c>
      <c r="G1641" s="12" t="str">
        <v>No</v>
      </c>
      <c r="H1641" s="12" t="str">
        <v>No</v>
      </c>
      <c r="I1641" s="12">
        <v>0</v>
      </c>
      <c r="J1641" s="12" t="str">
        <v>No</v>
      </c>
      <c r="K1641" s="12" t="str">
        <v>Normal Weight</v>
      </c>
      <c r="L1641" s="12" t="str">
        <v>Normal</v>
      </c>
      <c r="M1641" s="12" t="str" cm="1">
        <f t="array" ref="M1641:R1641">_xlfn.XLOOKUP(B1641,'Hospitalisation Details'!A$2:A$2344,'Hospitalisation Details'!E$2:J$2344)</f>
        <v>10-Oct-1980</v>
      </c>
      <c r="N1641" s="13">
        <v>5979.73</v>
      </c>
      <c r="O1641" s="12" t="str">
        <v>tier - 2</v>
      </c>
      <c r="P1641" s="12" t="str">
        <v>tier - 2</v>
      </c>
      <c r="Q1641" s="12" t="str">
        <v>R1011</v>
      </c>
      <c r="R1641" s="12">
        <v>42</v>
      </c>
      <c r="S1641" s="12" t="str" cm="1">
        <f t="array" ref="S1641">_xlfn.IFS(R1641&lt;18,"Below 18",R1641&lt;=29,"Young Adults",R1641&lt;=44,"Adults",R1641&lt;=59,"Middle-Aged Adults",R1641&lt;=65,"Older Adults",R1641&gt;65,"Above 65")</f>
        <v>Adults</v>
      </c>
    </row>
    <row r="1642" spans="2:19" ht="15.5" hidden="1" x14ac:dyDescent="0.35">
      <c r="B1642" s="11" t="s">
        <v>730</v>
      </c>
      <c r="C1642" s="12" t="str">
        <f>VLOOKUP(B1642,'Customer Names'!A$2:D$2336,3,0)</f>
        <v xml:space="preserve">  Suzanne M</v>
      </c>
      <c r="D1642" s="12" cm="1">
        <f t="array" ref="D1642:L1642">_xlfn.XLOOKUP(B1642,'Medical Examinations'!A$2:A$2336,'Medical Examinations'!B$2:J$2336)</f>
        <v>16.5</v>
      </c>
      <c r="E1642" s="12">
        <v>6.9</v>
      </c>
      <c r="F1642" s="12" t="str">
        <v>yes</v>
      </c>
      <c r="G1642" s="12" t="str">
        <v>No</v>
      </c>
      <c r="H1642" s="12" t="str">
        <v>No</v>
      </c>
      <c r="I1642" s="12">
        <v>2</v>
      </c>
      <c r="J1642" s="12" t="str">
        <v>No</v>
      </c>
      <c r="K1642" s="12" t="str">
        <v>Overweight</v>
      </c>
      <c r="L1642" s="12" t="str">
        <v>Diabetes</v>
      </c>
      <c r="M1642" s="12" t="str" cm="1">
        <f t="array" ref="M1642:R1642">_xlfn.XLOOKUP(B1642,'Hospitalisation Details'!A$2:A$2344,'Hospitalisation Details'!E$2:J$2344)</f>
        <v>25-Jun-1970</v>
      </c>
      <c r="N1642" s="13">
        <v>5979.66</v>
      </c>
      <c r="O1642" s="12" t="str">
        <v>tier - 2</v>
      </c>
      <c r="P1642" s="12" t="str">
        <v>tier - 3</v>
      </c>
      <c r="Q1642" s="12" t="str">
        <v>R1013</v>
      </c>
      <c r="R1642" s="12">
        <v>52</v>
      </c>
      <c r="S1642" s="12" t="str" cm="1">
        <f t="array" ref="S1642">_xlfn.IFS(R1642&lt;18,"Below 18",R1642&lt;=29,"Young Adults",R1642&lt;=44,"Adults",R1642&lt;=59,"Middle-Aged Adults",R1642&lt;=65,"Older Adults",R1642&gt;65,"Above 65")</f>
        <v>Middle-Aged Adults</v>
      </c>
    </row>
    <row r="1643" spans="2:19" ht="15.5" hidden="1" x14ac:dyDescent="0.35">
      <c r="B1643" s="11" t="s">
        <v>729</v>
      </c>
      <c r="C1643" s="12" t="str">
        <f>VLOOKUP(B1643,'Customer Names'!A$2:D$2336,3,0)</f>
        <v xml:space="preserve">  Heidi Z</v>
      </c>
      <c r="D1643" s="12" cm="1">
        <f t="array" ref="D1643:L1643">_xlfn.XLOOKUP(B1643,'Medical Examinations'!A$2:A$2336,'Medical Examinations'!B$2:J$2336)</f>
        <v>30.69</v>
      </c>
      <c r="E1643" s="12">
        <v>4.83</v>
      </c>
      <c r="F1643" s="12" t="str">
        <v>No</v>
      </c>
      <c r="G1643" s="12" t="str">
        <v>No</v>
      </c>
      <c r="H1643" s="12" t="str">
        <v>No</v>
      </c>
      <c r="I1643" s="12">
        <v>1</v>
      </c>
      <c r="J1643" s="12" t="str">
        <v>No</v>
      </c>
      <c r="K1643" s="12" t="str">
        <v>Obesity</v>
      </c>
      <c r="L1643" s="12" t="str">
        <v>Normal</v>
      </c>
      <c r="M1643" s="12" t="str" cm="1">
        <f t="array" ref="M1643:R1643">_xlfn.XLOOKUP(B1643,'Hospitalisation Details'!A$2:A$2344,'Hospitalisation Details'!E$2:J$2344)</f>
        <v>11-Nov-1984</v>
      </c>
      <c r="N1643" s="13">
        <v>5976.83</v>
      </c>
      <c r="O1643" s="12" t="str">
        <v>tier - 2</v>
      </c>
      <c r="P1643" s="12" t="str">
        <v>tier - 2</v>
      </c>
      <c r="Q1643" s="12" t="str">
        <v>R1013</v>
      </c>
      <c r="R1643" s="12">
        <v>38</v>
      </c>
      <c r="S1643" s="12" t="str" cm="1">
        <f t="array" ref="S1643">_xlfn.IFS(R1643&lt;18,"Below 18",R1643&lt;=29,"Young Adults",R1643&lt;=44,"Adults",R1643&lt;=59,"Middle-Aged Adults",R1643&lt;=65,"Older Adults",R1643&gt;65,"Above 65")</f>
        <v>Adults</v>
      </c>
    </row>
    <row r="1644" spans="2:19" ht="15.5" hidden="1" x14ac:dyDescent="0.35">
      <c r="B1644" s="11" t="s">
        <v>728</v>
      </c>
      <c r="C1644" s="12" t="str">
        <f>VLOOKUP(B1644,'Customer Names'!A$2:D$2336,3,0)</f>
        <v xml:space="preserve">  Carolyn</v>
      </c>
      <c r="D1644" s="12" cm="1">
        <f t="array" ref="D1644:L1644">_xlfn.XLOOKUP(B1644,'Medical Examinations'!A$2:A$2336,'Medical Examinations'!B$2:J$2336)</f>
        <v>28.93</v>
      </c>
      <c r="E1644" s="12">
        <v>4.87</v>
      </c>
      <c r="F1644" s="12" t="str">
        <v>No</v>
      </c>
      <c r="G1644" s="12" t="str">
        <v>No</v>
      </c>
      <c r="H1644" s="12" t="str">
        <v>No</v>
      </c>
      <c r="I1644" s="12">
        <v>1</v>
      </c>
      <c r="J1644" s="12" t="str">
        <v>No</v>
      </c>
      <c r="K1644" s="12" t="str">
        <v>Obesity</v>
      </c>
      <c r="L1644" s="12" t="str">
        <v>Normal</v>
      </c>
      <c r="M1644" s="12" t="str" cm="1">
        <f t="array" ref="M1644:R1644">_xlfn.XLOOKUP(B1644,'Hospitalisation Details'!A$2:A$2344,'Hospitalisation Details'!E$2:J$2344)</f>
        <v>19-Sep-1984</v>
      </c>
      <c r="N1644" s="13">
        <v>5974.38</v>
      </c>
      <c r="O1644" s="12" t="str">
        <v>tier - 2</v>
      </c>
      <c r="P1644" s="12" t="str">
        <v>tier - 3</v>
      </c>
      <c r="Q1644" s="12" t="str">
        <v>R1013</v>
      </c>
      <c r="R1644" s="12">
        <v>38</v>
      </c>
      <c r="S1644" s="12" t="str" cm="1">
        <f t="array" ref="S1644">_xlfn.IFS(R1644&lt;18,"Below 18",R1644&lt;=29,"Young Adults",R1644&lt;=44,"Adults",R1644&lt;=59,"Middle-Aged Adults",R1644&lt;=65,"Older Adults",R1644&gt;65,"Above 65")</f>
        <v>Adults</v>
      </c>
    </row>
    <row r="1645" spans="2:19" ht="15.5" hidden="1" x14ac:dyDescent="0.35">
      <c r="B1645" s="11" t="s">
        <v>727</v>
      </c>
      <c r="C1645" s="12" t="str">
        <f>VLOOKUP(B1645,'Customer Names'!A$2:D$2336,3,0)</f>
        <v xml:space="preserve">  Sabine</v>
      </c>
      <c r="D1645" s="12" cm="1">
        <f t="array" ref="D1645:L1645">_xlfn.XLOOKUP(B1645,'Medical Examinations'!A$2:A$2336,'Medical Examinations'!B$2:J$2336)</f>
        <v>38.9</v>
      </c>
      <c r="E1645" s="12">
        <v>4.28</v>
      </c>
      <c r="F1645" s="12" t="str">
        <v>No</v>
      </c>
      <c r="G1645" s="12" t="str">
        <v>No</v>
      </c>
      <c r="H1645" s="12" t="str">
        <v>No</v>
      </c>
      <c r="I1645" s="12">
        <v>0</v>
      </c>
      <c r="J1645" s="12" t="str">
        <v>No</v>
      </c>
      <c r="K1645" s="12" t="str">
        <v>Obesity</v>
      </c>
      <c r="L1645" s="12" t="str">
        <v>Normal</v>
      </c>
      <c r="M1645" s="12" t="str" cm="1">
        <f t="array" ref="M1645:R1645">_xlfn.XLOOKUP(B1645,'Hospitalisation Details'!A$2:A$2344,'Hospitalisation Details'!E$2:J$2344)</f>
        <v>22-Jul-1989</v>
      </c>
      <c r="N1645" s="13">
        <v>5972.38</v>
      </c>
      <c r="O1645" s="12" t="str">
        <v>tier - 2</v>
      </c>
      <c r="P1645" s="12" t="str">
        <v>tier - 2</v>
      </c>
      <c r="Q1645" s="12" t="str">
        <v>R1011</v>
      </c>
      <c r="R1645" s="12">
        <v>33</v>
      </c>
      <c r="S1645" s="12" t="str" cm="1">
        <f t="array" ref="S1645">_xlfn.IFS(R1645&lt;18,"Below 18",R1645&lt;=29,"Young Adults",R1645&lt;=44,"Adults",R1645&lt;=59,"Middle-Aged Adults",R1645&lt;=65,"Older Adults",R1645&gt;65,"Above 65")</f>
        <v>Adults</v>
      </c>
    </row>
    <row r="1646" spans="2:19" ht="15.5" hidden="1" x14ac:dyDescent="0.35">
      <c r="B1646" s="11" t="s">
        <v>726</v>
      </c>
      <c r="C1646" s="12" t="str">
        <f>VLOOKUP(B1646,'Customer Names'!A$2:D$2336,3,0)</f>
        <v xml:space="preserve">  Bobby</v>
      </c>
      <c r="D1646" s="12" cm="1">
        <f t="array" ref="D1646:L1646">_xlfn.XLOOKUP(B1646,'Medical Examinations'!A$2:A$2336,'Medical Examinations'!B$2:J$2336)</f>
        <v>26.9</v>
      </c>
      <c r="E1646" s="12">
        <v>4.07</v>
      </c>
      <c r="F1646" s="12" t="str">
        <v>No</v>
      </c>
      <c r="G1646" s="12" t="str">
        <v>No</v>
      </c>
      <c r="H1646" s="12" t="str">
        <v>No</v>
      </c>
      <c r="I1646" s="12">
        <v>0</v>
      </c>
      <c r="J1646" s="12" t="str">
        <v>No</v>
      </c>
      <c r="K1646" s="12" t="str">
        <v>Underweight</v>
      </c>
      <c r="L1646" s="12" t="str">
        <v>Normal</v>
      </c>
      <c r="M1646" s="12" t="str" cm="1">
        <f t="array" ref="M1646:R1646">_xlfn.XLOOKUP(B1646,'Hospitalisation Details'!A$2:A$2344,'Hospitalisation Details'!E$2:J$2344)</f>
        <v>21-Jul-1980</v>
      </c>
      <c r="N1646" s="13">
        <v>5969.72</v>
      </c>
      <c r="O1646" s="12" t="str">
        <v>tier - 3</v>
      </c>
      <c r="P1646" s="12" t="str">
        <v>tier - 3</v>
      </c>
      <c r="Q1646" s="12" t="str">
        <v>R1011</v>
      </c>
      <c r="R1646" s="12">
        <v>42</v>
      </c>
      <c r="S1646" s="12" t="str" cm="1">
        <f t="array" ref="S1646">_xlfn.IFS(R1646&lt;18,"Below 18",R1646&lt;=29,"Young Adults",R1646&lt;=44,"Adults",R1646&lt;=59,"Middle-Aged Adults",R1646&lt;=65,"Older Adults",R1646&gt;65,"Above 65")</f>
        <v>Adults</v>
      </c>
    </row>
    <row r="1647" spans="2:19" ht="15.5" hidden="1" x14ac:dyDescent="0.35">
      <c r="B1647" s="11" t="s">
        <v>725</v>
      </c>
      <c r="C1647" s="12" t="str">
        <f>VLOOKUP(B1647,'Customer Names'!A$2:D$2336,3,0)</f>
        <v xml:space="preserve">  Fan</v>
      </c>
      <c r="D1647" s="12" cm="1">
        <f t="array" ref="D1647:L1647">_xlfn.XLOOKUP(B1647,'Medical Examinations'!A$2:A$2336,'Medical Examinations'!B$2:J$2336)</f>
        <v>24.86</v>
      </c>
      <c r="E1647" s="12">
        <v>6.23</v>
      </c>
      <c r="F1647" s="12" t="str">
        <v>No</v>
      </c>
      <c r="G1647" s="12" t="str">
        <v>No</v>
      </c>
      <c r="H1647" s="12" t="str">
        <v>No</v>
      </c>
      <c r="I1647" s="12">
        <v>0</v>
      </c>
      <c r="J1647" s="12" t="str">
        <v>No</v>
      </c>
      <c r="K1647" s="12" t="str">
        <v>Obesity</v>
      </c>
      <c r="L1647" s="12" t="str">
        <v>Pre-Diabetes</v>
      </c>
      <c r="M1647" s="12" t="str" cm="1">
        <f t="array" ref="M1647:R1647">_xlfn.XLOOKUP(B1647,'Hospitalisation Details'!A$2:A$2344,'Hospitalisation Details'!E$2:J$2344)</f>
        <v>5-Aug-1980</v>
      </c>
      <c r="N1647" s="13">
        <v>5966.89</v>
      </c>
      <c r="O1647" s="12" t="str">
        <v>tier - 2</v>
      </c>
      <c r="P1647" s="12" t="str">
        <v>tier - 3</v>
      </c>
      <c r="Q1647" s="12" t="str">
        <v>R1013</v>
      </c>
      <c r="R1647" s="12">
        <v>42</v>
      </c>
      <c r="S1647" s="12" t="str" cm="1">
        <f t="array" ref="S1647">_xlfn.IFS(R1647&lt;18,"Below 18",R1647&lt;=29,"Young Adults",R1647&lt;=44,"Adults",R1647&lt;=59,"Middle-Aged Adults",R1647&lt;=65,"Older Adults",R1647&gt;65,"Above 65")</f>
        <v>Adults</v>
      </c>
    </row>
    <row r="1648" spans="2:19" ht="15.5" hidden="1" x14ac:dyDescent="0.35">
      <c r="B1648" s="11" t="s">
        <v>724</v>
      </c>
      <c r="C1648" s="12" t="str">
        <f>VLOOKUP(B1648,'Customer Names'!A$2:D$2336,3,0)</f>
        <v xml:space="preserve">  Rachel M</v>
      </c>
      <c r="D1648" s="12" cm="1">
        <f t="array" ref="D1648:L1648">_xlfn.XLOOKUP(B1648,'Medical Examinations'!A$2:A$2336,'Medical Examinations'!B$2:J$2336)</f>
        <v>39.14</v>
      </c>
      <c r="E1648" s="12">
        <v>6.24</v>
      </c>
      <c r="F1648" s="12" t="str">
        <v>No</v>
      </c>
      <c r="G1648" s="12" t="str">
        <v>yes</v>
      </c>
      <c r="H1648" s="12" t="str">
        <v>No</v>
      </c>
      <c r="I1648" s="12">
        <v>1</v>
      </c>
      <c r="J1648" s="12" t="str">
        <v>No</v>
      </c>
      <c r="K1648" s="12" t="str">
        <v>Obesity</v>
      </c>
      <c r="L1648" s="12" t="str">
        <v>Pre-Diabetes</v>
      </c>
      <c r="M1648" s="12" t="str" cm="1">
        <f t="array" ref="M1648:R1648">_xlfn.XLOOKUP(B1648,'Hospitalisation Details'!A$2:A$2344,'Hospitalisation Details'!E$2:J$2344)</f>
        <v>15-Jul-2004</v>
      </c>
      <c r="N1648" s="13">
        <v>5960.91</v>
      </c>
      <c r="O1648" s="12" t="str">
        <v>tier - 2</v>
      </c>
      <c r="P1648" s="12" t="str">
        <v>tier - 1</v>
      </c>
      <c r="Q1648" s="12" t="str">
        <v>R1026</v>
      </c>
      <c r="R1648" s="12">
        <v>18</v>
      </c>
      <c r="S1648" s="12" t="str" cm="1">
        <f t="array" ref="S1648">_xlfn.IFS(R1648&lt;18,"Below 18",R1648&lt;=29,"Young Adults",R1648&lt;=44,"Adults",R1648&lt;=59,"Middle-Aged Adults",R1648&lt;=65,"Older Adults",R1648&gt;65,"Above 65")</f>
        <v>Young Adults</v>
      </c>
    </row>
    <row r="1649" spans="2:19" ht="15.5" hidden="1" x14ac:dyDescent="0.35">
      <c r="B1649" s="11" t="s">
        <v>723</v>
      </c>
      <c r="C1649" s="12" t="str">
        <f>VLOOKUP(B1649,'Customer Names'!A$2:D$2336,3,0)</f>
        <v xml:space="preserve">  Greg</v>
      </c>
      <c r="D1649" s="12" cm="1">
        <f t="array" ref="D1649:L1649">_xlfn.XLOOKUP(B1649,'Medical Examinations'!A$2:A$2336,'Medical Examinations'!B$2:J$2336)</f>
        <v>39.799999999999997</v>
      </c>
      <c r="E1649" s="12">
        <v>6.17</v>
      </c>
      <c r="F1649" s="12" t="str">
        <v>No</v>
      </c>
      <c r="G1649" s="12" t="str">
        <v>No</v>
      </c>
      <c r="H1649" s="12" t="str">
        <v>Yes</v>
      </c>
      <c r="I1649" s="12">
        <v>1</v>
      </c>
      <c r="J1649" s="12" t="str">
        <v>No</v>
      </c>
      <c r="K1649" s="12" t="str">
        <v>Normal Weight</v>
      </c>
      <c r="L1649" s="12" t="str">
        <v>Pre-Diabetes</v>
      </c>
      <c r="M1649" s="12" t="str" cm="1">
        <f t="array" ref="M1649:R1649">_xlfn.XLOOKUP(B1649,'Hospitalisation Details'!A$2:A$2344,'Hospitalisation Details'!E$2:J$2344)</f>
        <v>13-Aug-2003</v>
      </c>
      <c r="N1649" s="13">
        <v>5957.35</v>
      </c>
      <c r="O1649" s="12" t="str">
        <v>tier - 2</v>
      </c>
      <c r="P1649" s="12" t="str">
        <v>tier - 2</v>
      </c>
      <c r="Q1649" s="12" t="str">
        <v>R1012</v>
      </c>
      <c r="R1649" s="12">
        <v>19</v>
      </c>
      <c r="S1649" s="12" t="str" cm="1">
        <f t="array" ref="S1649">_xlfn.IFS(R1649&lt;18,"Below 18",R1649&lt;=29,"Young Adults",R1649&lt;=44,"Adults",R1649&lt;=59,"Middle-Aged Adults",R1649&lt;=65,"Older Adults",R1649&gt;65,"Above 65")</f>
        <v>Young Adults</v>
      </c>
    </row>
    <row r="1650" spans="2:19" ht="15.5" hidden="1" x14ac:dyDescent="0.35">
      <c r="B1650" s="11" t="s">
        <v>722</v>
      </c>
      <c r="C1650" s="12" t="str">
        <f>VLOOKUP(B1650,'Customer Names'!A$2:D$2336,3,0)</f>
        <v xml:space="preserve">  Dan</v>
      </c>
      <c r="D1650" s="12" cm="1">
        <f t="array" ref="D1650:L1650">_xlfn.XLOOKUP(B1650,'Medical Examinations'!A$2:A$2336,'Medical Examinations'!B$2:J$2336)</f>
        <v>34.32</v>
      </c>
      <c r="E1650" s="12">
        <v>5.16</v>
      </c>
      <c r="F1650" s="12" t="str">
        <v>No</v>
      </c>
      <c r="G1650" s="12" t="str">
        <v>No</v>
      </c>
      <c r="H1650" s="12" t="str">
        <v>No</v>
      </c>
      <c r="I1650" s="12">
        <v>1</v>
      </c>
      <c r="J1650" s="12" t="str">
        <v>No</v>
      </c>
      <c r="K1650" s="12" t="str">
        <v>Overweight</v>
      </c>
      <c r="L1650" s="12" t="str">
        <v>Normal</v>
      </c>
      <c r="M1650" s="12" t="str" cm="1">
        <f t="array" ref="M1650:R1650">_xlfn.XLOOKUP(B1650,'Hospitalisation Details'!A$2:A$2344,'Hospitalisation Details'!E$2:J$2344)</f>
        <v>14-Jul-1987</v>
      </c>
      <c r="N1650" s="13">
        <v>5934.38</v>
      </c>
      <c r="O1650" s="12" t="str">
        <v>tier - 3</v>
      </c>
      <c r="P1650" s="12" t="str">
        <v>tier - 2</v>
      </c>
      <c r="Q1650" s="12" t="str">
        <v>R1013</v>
      </c>
      <c r="R1650" s="12">
        <v>35</v>
      </c>
      <c r="S1650" s="12" t="str" cm="1">
        <f t="array" ref="S1650">_xlfn.IFS(R1650&lt;18,"Below 18",R1650&lt;=29,"Young Adults",R1650&lt;=44,"Adults",R1650&lt;=59,"Middle-Aged Adults",R1650&lt;=65,"Older Adults",R1650&gt;65,"Above 65")</f>
        <v>Adults</v>
      </c>
    </row>
    <row r="1651" spans="2:19" ht="15.5" hidden="1" x14ac:dyDescent="0.35">
      <c r="B1651" s="11" t="s">
        <v>721</v>
      </c>
      <c r="C1651" s="12" t="str">
        <f>VLOOKUP(B1651,'Customer Names'!A$2:D$2336,3,0)</f>
        <v xml:space="preserve">  Jennifer A</v>
      </c>
      <c r="D1651" s="12" cm="1">
        <f t="array" ref="D1651:L1651">_xlfn.XLOOKUP(B1651,'Medical Examinations'!A$2:A$2336,'Medical Examinations'!B$2:J$2336)</f>
        <v>32.51</v>
      </c>
      <c r="E1651" s="12">
        <v>4.3</v>
      </c>
      <c r="F1651" s="12" t="str">
        <v>No</v>
      </c>
      <c r="G1651" s="12" t="str">
        <v>No</v>
      </c>
      <c r="H1651" s="12" t="str">
        <v>No</v>
      </c>
      <c r="I1651" s="12">
        <v>0</v>
      </c>
      <c r="J1651" s="12" t="str">
        <v>No</v>
      </c>
      <c r="K1651" s="12" t="str">
        <v>Underweight</v>
      </c>
      <c r="L1651" s="12" t="str">
        <v>Normal</v>
      </c>
      <c r="M1651" s="12" t="str" cm="1">
        <f t="array" ref="M1651:R1651">_xlfn.XLOOKUP(B1651,'Hospitalisation Details'!A$2:A$2344,'Hospitalisation Details'!E$2:J$2344)</f>
        <v>30-Jul-1994</v>
      </c>
      <c r="N1651" s="13">
        <v>5927.65</v>
      </c>
      <c r="O1651" s="12" t="str">
        <v>tier - 2</v>
      </c>
      <c r="P1651" s="12" t="str">
        <v>tier - 1</v>
      </c>
      <c r="Q1651" s="12" t="str">
        <v>R1012</v>
      </c>
      <c r="R1651" s="12">
        <v>28</v>
      </c>
      <c r="S1651" s="12" t="str" cm="1">
        <f t="array" ref="S1651">_xlfn.IFS(R1651&lt;18,"Below 18",R1651&lt;=29,"Young Adults",R1651&lt;=44,"Adults",R1651&lt;=59,"Middle-Aged Adults",R1651&lt;=65,"Older Adults",R1651&gt;65,"Above 65")</f>
        <v>Young Adults</v>
      </c>
    </row>
    <row r="1652" spans="2:19" ht="15.5" hidden="1" x14ac:dyDescent="0.35">
      <c r="B1652" s="11" t="s">
        <v>720</v>
      </c>
      <c r="C1652" s="12" t="str">
        <f>VLOOKUP(B1652,'Customer Names'!A$2:D$2336,3,0)</f>
        <v xml:space="preserve">  Jessica</v>
      </c>
      <c r="D1652" s="12" cm="1">
        <f t="array" ref="D1652:L1652">_xlfn.XLOOKUP(B1652,'Medical Examinations'!A$2:A$2336,'Medical Examinations'!B$2:J$2336)</f>
        <v>30.71</v>
      </c>
      <c r="E1652" s="12">
        <v>6.14</v>
      </c>
      <c r="F1652" s="12" t="str">
        <v>No</v>
      </c>
      <c r="G1652" s="12" t="str">
        <v>No</v>
      </c>
      <c r="H1652" s="12" t="str">
        <v>Yes</v>
      </c>
      <c r="I1652" s="12">
        <v>1</v>
      </c>
      <c r="J1652" s="12" t="str">
        <v>No</v>
      </c>
      <c r="K1652" s="12" t="str">
        <v>Underweight</v>
      </c>
      <c r="L1652" s="12" t="str">
        <v>Pre-Diabetes</v>
      </c>
      <c r="M1652" s="12" t="str" cm="1">
        <f t="array" ref="M1652:R1652">_xlfn.XLOOKUP(B1652,'Hospitalisation Details'!A$2:A$2344,'Hospitalisation Details'!E$2:J$2344)</f>
        <v>13-Aug-1993</v>
      </c>
      <c r="N1652" s="13">
        <v>5926.93</v>
      </c>
      <c r="O1652" s="12" t="str">
        <v>tier - 2</v>
      </c>
      <c r="P1652" s="12" t="str">
        <v>tier - 2</v>
      </c>
      <c r="Q1652" s="12" t="str">
        <v>R1025</v>
      </c>
      <c r="R1652" s="12">
        <v>29</v>
      </c>
      <c r="S1652" s="12" t="str" cm="1">
        <f t="array" ref="S1652">_xlfn.IFS(R1652&lt;18,"Below 18",R1652&lt;=29,"Young Adults",R1652&lt;=44,"Adults",R1652&lt;=59,"Middle-Aged Adults",R1652&lt;=65,"Older Adults",R1652&gt;65,"Above 65")</f>
        <v>Young Adults</v>
      </c>
    </row>
    <row r="1653" spans="2:19" ht="15.5" hidden="1" x14ac:dyDescent="0.35">
      <c r="B1653" s="11" t="s">
        <v>719</v>
      </c>
      <c r="C1653" s="12" t="str">
        <f>VLOOKUP(B1653,'Customer Names'!A$2:D$2336,3,0)</f>
        <v xml:space="preserve">  Chaiwat</v>
      </c>
      <c r="D1653" s="12" cm="1">
        <f t="array" ref="D1653:L1653">_xlfn.XLOOKUP(B1653,'Medical Examinations'!A$2:A$2336,'Medical Examinations'!B$2:J$2336)</f>
        <v>28.9</v>
      </c>
      <c r="E1653" s="12">
        <v>5.36</v>
      </c>
      <c r="F1653" s="12" t="str">
        <v>No</v>
      </c>
      <c r="G1653" s="12" t="str">
        <v>No</v>
      </c>
      <c r="H1653" s="12" t="str">
        <v>No</v>
      </c>
      <c r="I1653" s="12">
        <v>1</v>
      </c>
      <c r="J1653" s="12" t="str">
        <v>No</v>
      </c>
      <c r="K1653" s="12" t="str">
        <v>Normal Weight</v>
      </c>
      <c r="L1653" s="12" t="str">
        <v>Normal</v>
      </c>
      <c r="M1653" s="12" t="str" cm="1">
        <f t="array" ref="M1653:R1653">_xlfn.XLOOKUP(B1653,'Hospitalisation Details'!A$2:A$2344,'Hospitalisation Details'!E$2:J$2344)</f>
        <v>29-Jul-1987</v>
      </c>
      <c r="N1653" s="13">
        <v>5926.85</v>
      </c>
      <c r="O1653" s="12" t="str">
        <v>tier - 3</v>
      </c>
      <c r="P1653" s="12" t="str">
        <v>tier - 3</v>
      </c>
      <c r="Q1653" s="12" t="str">
        <v>R1011</v>
      </c>
      <c r="R1653" s="12">
        <v>35</v>
      </c>
      <c r="S1653" s="12" t="str" cm="1">
        <f t="array" ref="S1653">_xlfn.IFS(R1653&lt;18,"Below 18",R1653&lt;=29,"Young Adults",R1653&lt;=44,"Adults",R1653&lt;=59,"Middle-Aged Adults",R1653&lt;=65,"Older Adults",R1653&gt;65,"Above 65")</f>
        <v>Adults</v>
      </c>
    </row>
    <row r="1654" spans="2:19" ht="15.5" hidden="1" x14ac:dyDescent="0.35">
      <c r="B1654" s="11" t="s">
        <v>718</v>
      </c>
      <c r="C1654" s="12" t="str">
        <f>VLOOKUP(B1654,'Customer Names'!A$2:D$2336,3,0)</f>
        <v xml:space="preserve">  Kerri</v>
      </c>
      <c r="D1654" s="12" cm="1">
        <f t="array" ref="D1654:L1654">_xlfn.XLOOKUP(B1654,'Medical Examinations'!A$2:A$2336,'Medical Examinations'!B$2:J$2336)</f>
        <v>36.19</v>
      </c>
      <c r="E1654" s="12">
        <v>4.3</v>
      </c>
      <c r="F1654" s="12" t="str">
        <v>No</v>
      </c>
      <c r="G1654" s="12" t="str">
        <v>No</v>
      </c>
      <c r="H1654" s="12" t="str">
        <v>No</v>
      </c>
      <c r="I1654" s="12">
        <v>0</v>
      </c>
      <c r="J1654" s="12" t="str">
        <v>No</v>
      </c>
      <c r="K1654" s="12" t="str">
        <v>Normal Weight</v>
      </c>
      <c r="L1654" s="12" t="str">
        <v>Normal</v>
      </c>
      <c r="M1654" s="12" t="str" cm="1">
        <f t="array" ref="M1654:R1654">_xlfn.XLOOKUP(B1654,'Hospitalisation Details'!A$2:A$2344,'Hospitalisation Details'!E$2:J$2344)</f>
        <v>21-Dec-1982</v>
      </c>
      <c r="N1654" s="13">
        <v>5920.1</v>
      </c>
      <c r="O1654" s="12" t="str">
        <v>tier - 2</v>
      </c>
      <c r="P1654" s="12" t="str">
        <v>tier - 1</v>
      </c>
      <c r="Q1654" s="12" t="str">
        <v>R1013</v>
      </c>
      <c r="R1654" s="12">
        <v>40</v>
      </c>
      <c r="S1654" s="12" t="str" cm="1">
        <f t="array" ref="S1654">_xlfn.IFS(R1654&lt;18,"Below 18",R1654&lt;=29,"Young Adults",R1654&lt;=44,"Adults",R1654&lt;=59,"Middle-Aged Adults",R1654&lt;=65,"Older Adults",R1654&gt;65,"Above 65")</f>
        <v>Adults</v>
      </c>
    </row>
    <row r="1655" spans="2:19" ht="15.5" hidden="1" x14ac:dyDescent="0.35">
      <c r="B1655" s="11" t="s">
        <v>717</v>
      </c>
      <c r="C1655" s="12" t="str">
        <f>VLOOKUP(B1655,'Customer Names'!A$2:D$2336,3,0)</f>
        <v xml:space="preserve">  Lisa</v>
      </c>
      <c r="D1655" s="12" cm="1">
        <f t="array" ref="D1655:L1655">_xlfn.XLOOKUP(B1655,'Medical Examinations'!A$2:A$2336,'Medical Examinations'!B$2:J$2336)</f>
        <v>29.6</v>
      </c>
      <c r="E1655" s="12">
        <v>4.09</v>
      </c>
      <c r="F1655" s="12" t="str">
        <v>No</v>
      </c>
      <c r="G1655" s="12" t="str">
        <v>No</v>
      </c>
      <c r="H1655" s="12" t="str">
        <v>No</v>
      </c>
      <c r="I1655" s="12">
        <v>0</v>
      </c>
      <c r="J1655" s="12" t="str">
        <v>No</v>
      </c>
      <c r="K1655" s="12" t="str">
        <v>Normal Weight</v>
      </c>
      <c r="L1655" s="12" t="str">
        <v>Normal</v>
      </c>
      <c r="M1655" s="12" t="str" cm="1">
        <f t="array" ref="M1655:R1655">_xlfn.XLOOKUP(B1655,'Hospitalisation Details'!A$2:A$2344,'Hospitalisation Details'!E$2:J$2344)</f>
        <v>8-Jul-1982</v>
      </c>
      <c r="N1655" s="13">
        <v>5910.94</v>
      </c>
      <c r="O1655" s="12" t="str">
        <v>tier - 2</v>
      </c>
      <c r="P1655" s="12" t="str">
        <v>tier - 1</v>
      </c>
      <c r="Q1655" s="12" t="str">
        <v>R1011</v>
      </c>
      <c r="R1655" s="12">
        <v>40</v>
      </c>
      <c r="S1655" s="12" t="str" cm="1">
        <f t="array" ref="S1655">_xlfn.IFS(R1655&lt;18,"Below 18",R1655&lt;=29,"Young Adults",R1655&lt;=44,"Adults",R1655&lt;=59,"Middle-Aged Adults",R1655&lt;=65,"Older Adults",R1655&gt;65,"Above 65")</f>
        <v>Adults</v>
      </c>
    </row>
    <row r="1656" spans="2:19" ht="15.5" hidden="1" x14ac:dyDescent="0.35">
      <c r="B1656" s="11" t="s">
        <v>716</v>
      </c>
      <c r="C1656" s="12" t="str">
        <f>VLOOKUP(B1656,'Customer Names'!A$2:D$2336,3,0)</f>
        <v xml:space="preserve">  Nicholas G</v>
      </c>
      <c r="D1656" s="12" cm="1">
        <f t="array" ref="D1656:L1656">_xlfn.XLOOKUP(B1656,'Medical Examinations'!A$2:A$2336,'Medical Examinations'!B$2:J$2336)</f>
        <v>30.95</v>
      </c>
      <c r="E1656" s="12">
        <v>6.27</v>
      </c>
      <c r="F1656" s="12" t="str">
        <v>No</v>
      </c>
      <c r="G1656" s="12" t="str">
        <v>No</v>
      </c>
      <c r="H1656" s="12" t="str">
        <v>Yes</v>
      </c>
      <c r="I1656" s="12">
        <v>1</v>
      </c>
      <c r="J1656" s="12" t="str">
        <v>No</v>
      </c>
      <c r="K1656" s="12" t="str">
        <v>Obesity</v>
      </c>
      <c r="L1656" s="12" t="str">
        <v>Pre-Diabetes</v>
      </c>
      <c r="M1656" s="12" t="str" cm="1">
        <f t="array" ref="M1656:R1656">_xlfn.XLOOKUP(B1656,'Hospitalisation Details'!A$2:A$2344,'Hospitalisation Details'!E$2:J$2344)</f>
        <v>19-Oct-1993</v>
      </c>
      <c r="N1656" s="13">
        <v>5877.02</v>
      </c>
      <c r="O1656" s="12" t="str">
        <v>tier - 2</v>
      </c>
      <c r="P1656" s="12" t="str">
        <v>tier - 2</v>
      </c>
      <c r="Q1656" s="12" t="str">
        <v>R1021</v>
      </c>
      <c r="R1656" s="12">
        <v>29</v>
      </c>
      <c r="S1656" s="12" t="str" cm="1">
        <f t="array" ref="S1656">_xlfn.IFS(R1656&lt;18,"Below 18",R1656&lt;=29,"Young Adults",R1656&lt;=44,"Adults",R1656&lt;=59,"Middle-Aged Adults",R1656&lt;=65,"Older Adults",R1656&gt;65,"Above 65")</f>
        <v>Young Adults</v>
      </c>
    </row>
    <row r="1657" spans="2:19" ht="15.5" hidden="1" x14ac:dyDescent="0.35">
      <c r="B1657" s="11" t="s">
        <v>715</v>
      </c>
      <c r="C1657" s="12" t="str">
        <f>VLOOKUP(B1657,'Customer Names'!A$2:D$2336,3,0)</f>
        <v xml:space="preserve">  Vasilis S</v>
      </c>
      <c r="D1657" s="12" cm="1">
        <f t="array" ref="D1657:L1657">_xlfn.XLOOKUP(B1657,'Medical Examinations'!A$2:A$2336,'Medical Examinations'!B$2:J$2336)</f>
        <v>19.95</v>
      </c>
      <c r="E1657" s="12">
        <v>5.39</v>
      </c>
      <c r="F1657" s="12" t="str">
        <v>No</v>
      </c>
      <c r="G1657" s="12" t="str">
        <v>No</v>
      </c>
      <c r="H1657" s="12" t="str">
        <v>No</v>
      </c>
      <c r="I1657" s="12">
        <v>1</v>
      </c>
      <c r="J1657" s="12" t="str">
        <v>No</v>
      </c>
      <c r="K1657" s="12" t="str">
        <v>Obesity</v>
      </c>
      <c r="L1657" s="12" t="str">
        <v>Normal</v>
      </c>
      <c r="M1657" s="12" t="str" cm="1">
        <f t="array" ref="M1657:R1657">_xlfn.XLOOKUP(B1657,'Hospitalisation Details'!A$2:A$2344,'Hospitalisation Details'!E$2:J$2344)</f>
        <v>22-Nov-1984</v>
      </c>
      <c r="N1657" s="13">
        <v>5855.9</v>
      </c>
      <c r="O1657" s="12" t="str">
        <v>tier - 2</v>
      </c>
      <c r="P1657" s="12" t="str">
        <v>tier - 3</v>
      </c>
      <c r="Q1657" s="12" t="str">
        <v>R1012</v>
      </c>
      <c r="R1657" s="12">
        <v>38</v>
      </c>
      <c r="S1657" s="12" t="str" cm="1">
        <f t="array" ref="S1657">_xlfn.IFS(R1657&lt;18,"Below 18",R1657&lt;=29,"Young Adults",R1657&lt;=44,"Adults",R1657&lt;=59,"Middle-Aged Adults",R1657&lt;=65,"Older Adults",R1657&gt;65,"Above 65")</f>
        <v>Adults</v>
      </c>
    </row>
    <row r="1658" spans="2:19" ht="15.5" hidden="1" x14ac:dyDescent="0.35">
      <c r="B1658" s="11" t="s">
        <v>714</v>
      </c>
      <c r="C1658" s="12" t="str">
        <f>VLOOKUP(B1658,'Customer Names'!A$2:D$2336,3,0)</f>
        <v xml:space="preserve">  Michael P</v>
      </c>
      <c r="D1658" s="12" cm="1">
        <f t="array" ref="D1658:L1658">_xlfn.XLOOKUP(B1658,'Medical Examinations'!A$2:A$2336,'Medical Examinations'!B$2:J$2336)</f>
        <v>23.65</v>
      </c>
      <c r="E1658" s="12">
        <v>5.75</v>
      </c>
      <c r="F1658" s="12" t="str">
        <v>yes</v>
      </c>
      <c r="G1658" s="12" t="str">
        <v>No</v>
      </c>
      <c r="H1658" s="12" t="str">
        <v>No</v>
      </c>
      <c r="I1658" s="12">
        <v>0</v>
      </c>
      <c r="J1658" s="12" t="str">
        <v>No</v>
      </c>
      <c r="K1658" s="12" t="str">
        <v>Obesity</v>
      </c>
      <c r="L1658" s="12" t="str">
        <v>Pre-Diabetes</v>
      </c>
      <c r="M1658" s="12" t="str" cm="1">
        <f t="array" ref="M1658:R1658">_xlfn.XLOOKUP(B1658,'Hospitalisation Details'!A$2:A$2344,'Hospitalisation Details'!E$2:J$2344)</f>
        <v>18-Jun-1985</v>
      </c>
      <c r="N1658" s="13">
        <v>5847.24</v>
      </c>
      <c r="O1658" s="12" t="str">
        <v>tier - 2</v>
      </c>
      <c r="P1658" s="12" t="str">
        <v>tier - 1</v>
      </c>
      <c r="Q1658" s="12" t="str">
        <v>R1013</v>
      </c>
      <c r="R1658" s="12">
        <v>37</v>
      </c>
      <c r="S1658" s="12" t="str" cm="1">
        <f t="array" ref="S1658">_xlfn.IFS(R1658&lt;18,"Below 18",R1658&lt;=29,"Young Adults",R1658&lt;=44,"Adults",R1658&lt;=59,"Middle-Aged Adults",R1658&lt;=65,"Older Adults",R1658&gt;65,"Above 65")</f>
        <v>Adults</v>
      </c>
    </row>
    <row r="1659" spans="2:19" ht="15.5" hidden="1" x14ac:dyDescent="0.35">
      <c r="B1659" s="11" t="s">
        <v>713</v>
      </c>
      <c r="C1659" s="12" t="str">
        <f>VLOOKUP(B1659,'Customer Names'!A$2:D$2336,3,0)</f>
        <v xml:space="preserve">  Colleen C</v>
      </c>
      <c r="D1659" s="12" cm="1">
        <f t="array" ref="D1659:L1659">_xlfn.XLOOKUP(B1659,'Medical Examinations'!A$2:A$2336,'Medical Examinations'!B$2:J$2336)</f>
        <v>43.34</v>
      </c>
      <c r="E1659" s="12">
        <v>4.91</v>
      </c>
      <c r="F1659" s="12" t="str">
        <v>No</v>
      </c>
      <c r="G1659" s="12" t="str">
        <v>No</v>
      </c>
      <c r="H1659" s="12" t="str">
        <v>No</v>
      </c>
      <c r="I1659" s="12">
        <v>1</v>
      </c>
      <c r="J1659" s="12" t="str">
        <v>No</v>
      </c>
      <c r="K1659" s="12" t="str">
        <v>Overweight</v>
      </c>
      <c r="L1659" s="12" t="str">
        <v>Normal</v>
      </c>
      <c r="M1659" s="12" t="str" cm="1">
        <f t="array" ref="M1659:R1659">_xlfn.XLOOKUP(B1659,'Hospitalisation Details'!A$2:A$2344,'Hospitalisation Details'!E$2:J$2344)</f>
        <v>30-Sep-1987</v>
      </c>
      <c r="N1659" s="13">
        <v>5846.92</v>
      </c>
      <c r="O1659" s="12" t="str">
        <v>tier - 2</v>
      </c>
      <c r="P1659" s="12" t="str">
        <v>tier - 2</v>
      </c>
      <c r="Q1659" s="12" t="str">
        <v>R1013</v>
      </c>
      <c r="R1659" s="12">
        <v>35</v>
      </c>
      <c r="S1659" s="12" t="str" cm="1">
        <f t="array" ref="S1659">_xlfn.IFS(R1659&lt;18,"Below 18",R1659&lt;=29,"Young Adults",R1659&lt;=44,"Adults",R1659&lt;=59,"Middle-Aged Adults",R1659&lt;=65,"Older Adults",R1659&gt;65,"Above 65")</f>
        <v>Adults</v>
      </c>
    </row>
    <row r="1660" spans="2:19" ht="15.5" hidden="1" x14ac:dyDescent="0.35">
      <c r="B1660" s="11" t="s">
        <v>712</v>
      </c>
      <c r="C1660" s="12" t="str">
        <f>VLOOKUP(B1660,'Customer Names'!A$2:D$2336,3,0)</f>
        <v xml:space="preserve">  Annika</v>
      </c>
      <c r="D1660" s="12" cm="1">
        <f t="array" ref="D1660:L1660">_xlfn.XLOOKUP(B1660,'Medical Examinations'!A$2:A$2336,'Medical Examinations'!B$2:J$2336)</f>
        <v>31.98</v>
      </c>
      <c r="E1660" s="12">
        <v>4.46</v>
      </c>
      <c r="F1660" s="12" t="str">
        <v>yes</v>
      </c>
      <c r="G1660" s="12" t="str">
        <v>No</v>
      </c>
      <c r="H1660" s="12" t="str">
        <v>No</v>
      </c>
      <c r="I1660" s="12">
        <v>1</v>
      </c>
      <c r="J1660" s="12" t="str">
        <v>No</v>
      </c>
      <c r="K1660" s="12" t="str">
        <v>Overweight</v>
      </c>
      <c r="L1660" s="12" t="str">
        <v>Normal</v>
      </c>
      <c r="M1660" s="12" t="str" cm="1">
        <f t="array" ref="M1660:R1660">_xlfn.XLOOKUP(B1660,'Hospitalisation Details'!A$2:A$2344,'Hospitalisation Details'!E$2:J$2344)</f>
        <v>20-Aug-1995</v>
      </c>
      <c r="N1660" s="13">
        <v>5843.99</v>
      </c>
      <c r="O1660" s="12" t="str">
        <v>tier - 2</v>
      </c>
      <c r="P1660" s="12" t="str">
        <v>tier - 2</v>
      </c>
      <c r="Q1660" s="12" t="str">
        <v>R1025</v>
      </c>
      <c r="R1660" s="12">
        <v>27</v>
      </c>
      <c r="S1660" s="12" t="str" cm="1">
        <f t="array" ref="S1660">_xlfn.IFS(R1660&lt;18,"Below 18",R1660&lt;=29,"Young Adults",R1660&lt;=44,"Adults",R1660&lt;=59,"Middle-Aged Adults",R1660&lt;=65,"Older Adults",R1660&gt;65,"Above 65")</f>
        <v>Young Adults</v>
      </c>
    </row>
    <row r="1661" spans="2:19" ht="15.5" hidden="1" x14ac:dyDescent="0.35">
      <c r="B1661" s="11" t="s">
        <v>711</v>
      </c>
      <c r="C1661" s="12" t="str">
        <f>VLOOKUP(B1661,'Customer Names'!A$2:D$2336,3,0)</f>
        <v xml:space="preserve">  Kelly</v>
      </c>
      <c r="D1661" s="12" cm="1">
        <f t="array" ref="D1661:L1661">_xlfn.XLOOKUP(B1661,'Medical Examinations'!A$2:A$2336,'Medical Examinations'!B$2:J$2336)</f>
        <v>35.86</v>
      </c>
      <c r="E1661" s="12">
        <v>6.22</v>
      </c>
      <c r="F1661" s="12" t="str">
        <v>No</v>
      </c>
      <c r="G1661" s="12" t="str">
        <v>No</v>
      </c>
      <c r="H1661" s="12" t="str">
        <v>No</v>
      </c>
      <c r="I1661" s="12">
        <v>1</v>
      </c>
      <c r="J1661" s="12" t="str">
        <v>No</v>
      </c>
      <c r="K1661" s="12" t="str">
        <v>Obesity</v>
      </c>
      <c r="L1661" s="12" t="str">
        <v>Pre-Diabetes</v>
      </c>
      <c r="M1661" s="12" t="str" cm="1">
        <f t="array" ref="M1661:R1661">_xlfn.XLOOKUP(B1661,'Hospitalisation Details'!A$2:A$2344,'Hospitalisation Details'!E$2:J$2344)</f>
        <v>27-Jul-1987</v>
      </c>
      <c r="N1661" s="13">
        <v>5836.52</v>
      </c>
      <c r="O1661" s="12" t="str">
        <v>tier - 2</v>
      </c>
      <c r="P1661" s="12" t="str">
        <v>tier - 3</v>
      </c>
      <c r="Q1661" s="12" t="str">
        <v>R1013</v>
      </c>
      <c r="R1661" s="12">
        <v>35</v>
      </c>
      <c r="S1661" s="12" t="str" cm="1">
        <f t="array" ref="S1661">_xlfn.IFS(R1661&lt;18,"Below 18",R1661&lt;=29,"Young Adults",R1661&lt;=44,"Adults",R1661&lt;=59,"Middle-Aged Adults",R1661&lt;=65,"Older Adults",R1661&gt;65,"Above 65")</f>
        <v>Adults</v>
      </c>
    </row>
    <row r="1662" spans="2:19" ht="15.5" hidden="1" x14ac:dyDescent="0.35">
      <c r="B1662" s="11" t="s">
        <v>710</v>
      </c>
      <c r="C1662" s="12" t="str">
        <f>VLOOKUP(B1662,'Customer Names'!A$2:D$2336,3,0)</f>
        <v xml:space="preserve">  Nicholas C</v>
      </c>
      <c r="D1662" s="12" cm="1">
        <f t="array" ref="D1662:L1662">_xlfn.XLOOKUP(B1662,'Medical Examinations'!A$2:A$2336,'Medical Examinations'!B$2:J$2336)</f>
        <v>15.2</v>
      </c>
      <c r="E1662" s="12">
        <v>8.82</v>
      </c>
      <c r="F1662" s="12" t="str">
        <v>No</v>
      </c>
      <c r="G1662" s="12" t="str">
        <v>No</v>
      </c>
      <c r="H1662" s="12" t="str">
        <v>No</v>
      </c>
      <c r="I1662" s="12">
        <v>0</v>
      </c>
      <c r="J1662" s="12" t="str">
        <v>No</v>
      </c>
      <c r="K1662" s="12" t="str">
        <v>Overweight</v>
      </c>
      <c r="L1662" s="12" t="str">
        <v>Diabetes</v>
      </c>
      <c r="M1662" s="12" t="str" cm="1">
        <f t="array" ref="M1662:R1662">_xlfn.XLOOKUP(B1662,'Hospitalisation Details'!A$2:A$2344,'Hospitalisation Details'!E$2:J$2344)</f>
        <v>27-Sep-1971</v>
      </c>
      <c r="N1662" s="13">
        <v>5832.6</v>
      </c>
      <c r="O1662" s="12" t="str">
        <v>tier - 2</v>
      </c>
      <c r="P1662" s="12" t="str">
        <v>tier - 3</v>
      </c>
      <c r="Q1662" s="12" t="str">
        <v>R1012</v>
      </c>
      <c r="R1662" s="12">
        <v>51</v>
      </c>
      <c r="S1662" s="12" t="str" cm="1">
        <f t="array" ref="S1662">_xlfn.IFS(R1662&lt;18,"Below 18",R1662&lt;=29,"Young Adults",R1662&lt;=44,"Adults",R1662&lt;=59,"Middle-Aged Adults",R1662&lt;=65,"Older Adults",R1662&gt;65,"Above 65")</f>
        <v>Middle-Aged Adults</v>
      </c>
    </row>
    <row r="1663" spans="2:19" ht="15.5" hidden="1" x14ac:dyDescent="0.35">
      <c r="B1663" s="11" t="s">
        <v>709</v>
      </c>
      <c r="C1663" s="12" t="str">
        <f>VLOOKUP(B1663,'Customer Names'!A$2:D$2336,3,0)</f>
        <v xml:space="preserve">  Kelly K</v>
      </c>
      <c r="D1663" s="12" cm="1">
        <f t="array" ref="D1663:L1663">_xlfn.XLOOKUP(B1663,'Medical Examinations'!A$2:A$2336,'Medical Examinations'!B$2:J$2336)</f>
        <v>37.200000000000003</v>
      </c>
      <c r="E1663" s="12">
        <v>10.14</v>
      </c>
      <c r="F1663" s="12" t="str">
        <v>No</v>
      </c>
      <c r="G1663" s="12" t="str">
        <v>No</v>
      </c>
      <c r="H1663" s="12" t="str">
        <v>No</v>
      </c>
      <c r="I1663" s="12">
        <v>0</v>
      </c>
      <c r="J1663" s="12" t="str">
        <v>No</v>
      </c>
      <c r="K1663" s="12" t="str">
        <v>Overweight</v>
      </c>
      <c r="L1663" s="12" t="str">
        <v>Diabetes</v>
      </c>
      <c r="M1663" s="12" t="str" cm="1">
        <f t="array" ref="M1663:R1663">_xlfn.XLOOKUP(B1663,'Hospitalisation Details'!A$2:A$2344,'Hospitalisation Details'!E$2:J$2344)</f>
        <v>22-Jul-2002</v>
      </c>
      <c r="N1663" s="13">
        <v>5816.58</v>
      </c>
      <c r="O1663" s="12" t="str">
        <v>tier - 2</v>
      </c>
      <c r="P1663" s="12" t="str">
        <v>tier - 2</v>
      </c>
      <c r="Q1663" s="12" t="str">
        <v>R1026</v>
      </c>
      <c r="R1663" s="12">
        <v>20</v>
      </c>
      <c r="S1663" s="12" t="str" cm="1">
        <f t="array" ref="S1663">_xlfn.IFS(R1663&lt;18,"Below 18",R1663&lt;=29,"Young Adults",R1663&lt;=44,"Adults",R1663&lt;=59,"Middle-Aged Adults",R1663&lt;=65,"Older Adults",R1663&gt;65,"Above 65")</f>
        <v>Young Adults</v>
      </c>
    </row>
    <row r="1664" spans="2:19" ht="15.5" hidden="1" x14ac:dyDescent="0.35">
      <c r="B1664" s="11" t="s">
        <v>708</v>
      </c>
      <c r="C1664" s="12" t="str">
        <f>VLOOKUP(B1664,'Customer Names'!A$2:D$2336,3,0)</f>
        <v xml:space="preserve">  Andrew</v>
      </c>
      <c r="D1664" s="12" cm="1">
        <f t="array" ref="D1664:L1664">_xlfn.XLOOKUP(B1664,'Medical Examinations'!A$2:A$2336,'Medical Examinations'!B$2:J$2336)</f>
        <v>17.91</v>
      </c>
      <c r="E1664" s="12">
        <v>4.66</v>
      </c>
      <c r="F1664" s="12" t="str">
        <v>No</v>
      </c>
      <c r="G1664" s="12" t="str">
        <v>No</v>
      </c>
      <c r="H1664" s="12" t="str">
        <v>No</v>
      </c>
      <c r="I1664" s="12">
        <v>2</v>
      </c>
      <c r="J1664" s="12" t="str">
        <v>No</v>
      </c>
      <c r="K1664" s="12" t="str">
        <v>Obesity</v>
      </c>
      <c r="L1664" s="12" t="str">
        <v>Normal</v>
      </c>
      <c r="M1664" s="12" t="str" cm="1">
        <f t="array" ref="M1664:R1664">_xlfn.XLOOKUP(B1664,'Hospitalisation Details'!A$2:A$2344,'Hospitalisation Details'!E$2:J$2344)</f>
        <v>2-Nov-1972</v>
      </c>
      <c r="N1664" s="13">
        <v>5812.9</v>
      </c>
      <c r="O1664" s="12" t="str">
        <v>tier - 2</v>
      </c>
      <c r="P1664" s="12" t="str">
        <v>tier - 2</v>
      </c>
      <c r="Q1664" s="12" t="str">
        <v>R1013</v>
      </c>
      <c r="R1664" s="12">
        <v>50</v>
      </c>
      <c r="S1664" s="12" t="str" cm="1">
        <f t="array" ref="S1664">_xlfn.IFS(R1664&lt;18,"Below 18",R1664&lt;=29,"Young Adults",R1664&lt;=44,"Adults",R1664&lt;=59,"Middle-Aged Adults",R1664&lt;=65,"Older Adults",R1664&gt;65,"Above 65")</f>
        <v>Middle-Aged Adults</v>
      </c>
    </row>
    <row r="1665" spans="2:19" ht="15.5" hidden="1" x14ac:dyDescent="0.35">
      <c r="B1665" s="11" t="s">
        <v>707</v>
      </c>
      <c r="C1665" s="12" t="str">
        <f>VLOOKUP(B1665,'Customer Names'!A$2:D$2336,3,0)</f>
        <v xml:space="preserve">  Hannah</v>
      </c>
      <c r="D1665" s="12" cm="1">
        <f t="array" ref="D1665:L1665">_xlfn.XLOOKUP(B1665,'Medical Examinations'!A$2:A$2336,'Medical Examinations'!B$2:J$2336)</f>
        <v>20.76</v>
      </c>
      <c r="E1665" s="12">
        <v>6.26</v>
      </c>
      <c r="F1665" s="12" t="str">
        <v>No</v>
      </c>
      <c r="G1665" s="12" t="str">
        <v>No</v>
      </c>
      <c r="H1665" s="12" t="str">
        <v>No</v>
      </c>
      <c r="I1665" s="12">
        <v>0</v>
      </c>
      <c r="J1665" s="12" t="str">
        <v>No</v>
      </c>
      <c r="K1665" s="12" t="str">
        <v>Obesity</v>
      </c>
      <c r="L1665" s="12" t="str">
        <v>Pre-Diabetes</v>
      </c>
      <c r="M1665" s="12" t="str" cm="1">
        <f t="array" ref="M1665:R1665">_xlfn.XLOOKUP(B1665,'Hospitalisation Details'!A$2:A$2344,'Hospitalisation Details'!E$2:J$2344)</f>
        <v>18-Sep-1980</v>
      </c>
      <c r="N1665" s="13">
        <v>5807.06</v>
      </c>
      <c r="O1665" s="12" t="str">
        <v>tier - 2</v>
      </c>
      <c r="P1665" s="12" t="str">
        <v>tier - 3</v>
      </c>
      <c r="Q1665" s="12" t="str">
        <v>R1013</v>
      </c>
      <c r="R1665" s="12">
        <v>42</v>
      </c>
      <c r="S1665" s="12" t="str" cm="1">
        <f t="array" ref="S1665">_xlfn.IFS(R1665&lt;18,"Below 18",R1665&lt;=29,"Young Adults",R1665&lt;=44,"Adults",R1665&lt;=59,"Middle-Aged Adults",R1665&lt;=65,"Older Adults",R1665&gt;65,"Above 65")</f>
        <v>Adults</v>
      </c>
    </row>
    <row r="1666" spans="2:19" ht="15.5" hidden="1" x14ac:dyDescent="0.35">
      <c r="B1666" s="11" t="s">
        <v>706</v>
      </c>
      <c r="C1666" s="12" t="str">
        <f>VLOOKUP(B1666,'Customer Names'!A$2:D$2336,3,0)</f>
        <v xml:space="preserve">  Patricio Sr</v>
      </c>
      <c r="D1666" s="12" cm="1">
        <f t="array" ref="D1666:L1666">_xlfn.XLOOKUP(B1666,'Medical Examinations'!A$2:A$2336,'Medical Examinations'!B$2:J$2336)</f>
        <v>38.99</v>
      </c>
      <c r="E1666" s="12">
        <v>5.21</v>
      </c>
      <c r="F1666" s="12" t="str">
        <v>No</v>
      </c>
      <c r="G1666" s="12" t="str">
        <v>yes</v>
      </c>
      <c r="H1666" s="12" t="str">
        <v>No</v>
      </c>
      <c r="I1666" s="12">
        <v>1</v>
      </c>
      <c r="J1666" s="12" t="str">
        <v>No</v>
      </c>
      <c r="K1666" s="12" t="str">
        <v>Obesity</v>
      </c>
      <c r="L1666" s="12" t="str">
        <v>Normal</v>
      </c>
      <c r="M1666" s="12" t="str" cm="1">
        <f t="array" ref="M1666:R1666">_xlfn.XLOOKUP(B1666,'Hospitalisation Details'!A$2:A$2344,'Hospitalisation Details'!E$2:J$2344)</f>
        <v>1-Nov-2004</v>
      </c>
      <c r="N1666" s="13">
        <v>5778.71</v>
      </c>
      <c r="O1666" s="12" t="str">
        <v>tier - 2</v>
      </c>
      <c r="P1666" s="12" t="str">
        <v>tier - 3</v>
      </c>
      <c r="Q1666" s="12" t="str">
        <v>R1022</v>
      </c>
      <c r="R1666" s="12">
        <v>18</v>
      </c>
      <c r="S1666" s="12" t="str" cm="1">
        <f t="array" ref="S1666">_xlfn.IFS(R1666&lt;18,"Below 18",R1666&lt;=29,"Young Adults",R1666&lt;=44,"Adults",R1666&lt;=59,"Middle-Aged Adults",R1666&lt;=65,"Older Adults",R1666&gt;65,"Above 65")</f>
        <v>Young Adults</v>
      </c>
    </row>
    <row r="1667" spans="2:19" ht="15.5" hidden="1" x14ac:dyDescent="0.35">
      <c r="B1667" s="11" t="s">
        <v>705</v>
      </c>
      <c r="C1667" s="12" t="str">
        <f>VLOOKUP(B1667,'Customer Names'!A$2:D$2336,3,0)</f>
        <v xml:space="preserve">  Robert B</v>
      </c>
      <c r="D1667" s="12" cm="1">
        <f t="array" ref="D1667:L1667">_xlfn.XLOOKUP(B1667,'Medical Examinations'!A$2:A$2336,'Medical Examinations'!B$2:J$2336)</f>
        <v>42.655000000000001</v>
      </c>
      <c r="E1667" s="12">
        <v>5.94</v>
      </c>
      <c r="F1667" s="12" t="str">
        <v>yes</v>
      </c>
      <c r="G1667" s="12" t="str">
        <v>No</v>
      </c>
      <c r="H1667" s="12" t="str">
        <v>Yes</v>
      </c>
      <c r="I1667" s="12">
        <v>1</v>
      </c>
      <c r="J1667" s="12" t="str">
        <v>No</v>
      </c>
      <c r="K1667" s="12" t="str">
        <v>Obesity</v>
      </c>
      <c r="L1667" s="12" t="str">
        <v>Pre-Diabetes</v>
      </c>
      <c r="M1667" s="12" t="str" cm="1">
        <f t="array" ref="M1667:R1667">_xlfn.XLOOKUP(B1667,'Hospitalisation Details'!A$2:A$2344,'Hospitalisation Details'!E$2:J$2344)</f>
        <v>30-Aug-1983</v>
      </c>
      <c r="N1667" s="13">
        <v>5757.41</v>
      </c>
      <c r="O1667" s="12" t="str">
        <v>tier - 2</v>
      </c>
      <c r="P1667" s="12" t="str">
        <v>tier - 3</v>
      </c>
      <c r="Q1667" s="12" t="str">
        <v>R1019</v>
      </c>
      <c r="R1667" s="12">
        <v>39</v>
      </c>
      <c r="S1667" s="12" t="str" cm="1">
        <f t="array" ref="S1667">_xlfn.IFS(R1667&lt;18,"Below 18",R1667&lt;=29,"Young Adults",R1667&lt;=44,"Adults",R1667&lt;=59,"Middle-Aged Adults",R1667&lt;=65,"Older Adults",R1667&gt;65,"Above 65")</f>
        <v>Adults</v>
      </c>
    </row>
    <row r="1668" spans="2:19" ht="15.5" hidden="1" x14ac:dyDescent="0.35">
      <c r="B1668" s="11" t="s">
        <v>704</v>
      </c>
      <c r="C1668" s="12" t="str">
        <f>VLOOKUP(B1668,'Customer Names'!A$2:D$2336,3,0)</f>
        <v xml:space="preserve">  Benjamin M</v>
      </c>
      <c r="D1668" s="12" cm="1">
        <f t="array" ref="D1668:L1668">_xlfn.XLOOKUP(B1668,'Medical Examinations'!A$2:A$2336,'Medical Examinations'!B$2:J$2336)</f>
        <v>30.57</v>
      </c>
      <c r="E1668" s="12">
        <v>5.34</v>
      </c>
      <c r="F1668" s="12" t="str">
        <v>No</v>
      </c>
      <c r="G1668" s="12" t="str">
        <v>No</v>
      </c>
      <c r="H1668" s="12" t="str">
        <v>Yes</v>
      </c>
      <c r="I1668" s="12">
        <v>1</v>
      </c>
      <c r="J1668" s="12" t="str">
        <v>No</v>
      </c>
      <c r="K1668" s="12" t="str">
        <v>Underweight</v>
      </c>
      <c r="L1668" s="12" t="str">
        <v>Normal</v>
      </c>
      <c r="M1668" s="12" t="str" cm="1">
        <f t="array" ref="M1668:R1668">_xlfn.XLOOKUP(B1668,'Hospitalisation Details'!A$2:A$2344,'Hospitalisation Details'!E$2:J$2344)</f>
        <v>10-Jun-1993</v>
      </c>
      <c r="N1668" s="13">
        <v>5748.13</v>
      </c>
      <c r="O1668" s="12" t="str">
        <v>tier - 2</v>
      </c>
      <c r="P1668" s="12" t="str">
        <v>tier - 1</v>
      </c>
      <c r="Q1668" s="12" t="str">
        <v>R1021</v>
      </c>
      <c r="R1668" s="12">
        <v>29</v>
      </c>
      <c r="S1668" s="12" t="str" cm="1">
        <f t="array" ref="S1668">_xlfn.IFS(R1668&lt;18,"Below 18",R1668&lt;=29,"Young Adults",R1668&lt;=44,"Adults",R1668&lt;=59,"Middle-Aged Adults",R1668&lt;=65,"Older Adults",R1668&gt;65,"Above 65")</f>
        <v>Young Adults</v>
      </c>
    </row>
    <row r="1669" spans="2:19" ht="15.5" hidden="1" x14ac:dyDescent="0.35">
      <c r="B1669" s="11" t="s">
        <v>703</v>
      </c>
      <c r="C1669" s="12" t="str">
        <f>VLOOKUP(B1669,'Customer Names'!A$2:D$2336,3,0)</f>
        <v xml:space="preserve">  Robert</v>
      </c>
      <c r="D1669" s="12" cm="1">
        <f t="array" ref="D1669:L1669">_xlfn.XLOOKUP(B1669,'Medical Examinations'!A$2:A$2336,'Medical Examinations'!B$2:J$2336)</f>
        <v>17.7</v>
      </c>
      <c r="E1669" s="12">
        <v>6.38</v>
      </c>
      <c r="F1669" s="12" t="str">
        <v>No</v>
      </c>
      <c r="G1669" s="12" t="str">
        <v>No</v>
      </c>
      <c r="H1669" s="12" t="str">
        <v>No</v>
      </c>
      <c r="I1669" s="12">
        <v>2</v>
      </c>
      <c r="J1669" s="12" t="str">
        <v>No</v>
      </c>
      <c r="K1669" s="12" t="str">
        <v>Overweight</v>
      </c>
      <c r="L1669" s="12" t="str">
        <v>Pre-Diabetes</v>
      </c>
      <c r="M1669" s="12" t="str" cm="1">
        <f t="array" ref="M1669:R1669">_xlfn.XLOOKUP(B1669,'Hospitalisation Details'!A$2:A$2344,'Hospitalisation Details'!E$2:J$2344)</f>
        <v>21-Aug-1972</v>
      </c>
      <c r="N1669" s="13">
        <v>5741.67</v>
      </c>
      <c r="O1669" s="12" t="str">
        <v>tier - 2</v>
      </c>
      <c r="P1669" s="12" t="str">
        <v>tier - 3</v>
      </c>
      <c r="Q1669" s="12" t="str">
        <v>R1013</v>
      </c>
      <c r="R1669" s="12">
        <v>50</v>
      </c>
      <c r="S1669" s="12" t="str" cm="1">
        <f t="array" ref="S1669">_xlfn.IFS(R1669&lt;18,"Below 18",R1669&lt;=29,"Young Adults",R1669&lt;=44,"Adults",R1669&lt;=59,"Middle-Aged Adults",R1669&lt;=65,"Older Adults",R1669&gt;65,"Above 65")</f>
        <v>Middle-Aged Adults</v>
      </c>
    </row>
    <row r="1670" spans="2:19" ht="15.5" hidden="1" x14ac:dyDescent="0.35">
      <c r="B1670" s="11" t="s">
        <v>702</v>
      </c>
      <c r="C1670" s="12" t="str">
        <f>VLOOKUP(B1670,'Customer Names'!A$2:D$2336,3,0)</f>
        <v xml:space="preserve">  Eric R</v>
      </c>
      <c r="D1670" s="12" cm="1">
        <f t="array" ref="D1670:L1670">_xlfn.XLOOKUP(B1670,'Medical Examinations'!A$2:A$2336,'Medical Examinations'!B$2:J$2336)</f>
        <v>34.770000000000003</v>
      </c>
      <c r="E1670" s="12">
        <v>4.47</v>
      </c>
      <c r="F1670" s="12" t="str">
        <v>No</v>
      </c>
      <c r="G1670" s="12" t="str">
        <v>No</v>
      </c>
      <c r="H1670" s="12" t="str">
        <v>No</v>
      </c>
      <c r="I1670" s="12">
        <v>1</v>
      </c>
      <c r="J1670" s="12" t="str">
        <v>No</v>
      </c>
      <c r="K1670" s="12" t="str">
        <v>Underweight</v>
      </c>
      <c r="L1670" s="12" t="str">
        <v>Normal</v>
      </c>
      <c r="M1670" s="12" t="str" cm="1">
        <f t="array" ref="M1670:R1670">_xlfn.XLOOKUP(B1670,'Hospitalisation Details'!A$2:A$2344,'Hospitalisation Details'!E$2:J$2344)</f>
        <v>19-Oct-1987</v>
      </c>
      <c r="N1670" s="13">
        <v>5729.01</v>
      </c>
      <c r="O1670" s="12" t="str">
        <v>tier - 1</v>
      </c>
      <c r="P1670" s="12" t="str">
        <v>tier - 2</v>
      </c>
      <c r="Q1670" s="12" t="str">
        <v>R1012</v>
      </c>
      <c r="R1670" s="12">
        <v>35</v>
      </c>
      <c r="S1670" s="12" t="str" cm="1">
        <f t="array" ref="S1670">_xlfn.IFS(R1670&lt;18,"Below 18",R1670&lt;=29,"Young Adults",R1670&lt;=44,"Adults",R1670&lt;=59,"Middle-Aged Adults",R1670&lt;=65,"Older Adults",R1670&gt;65,"Above 65")</f>
        <v>Adults</v>
      </c>
    </row>
    <row r="1671" spans="2:19" ht="15.5" hidden="1" x14ac:dyDescent="0.35">
      <c r="B1671" s="11" t="s">
        <v>701</v>
      </c>
      <c r="C1671" s="12" t="str">
        <f>VLOOKUP(B1671,'Customer Names'!A$2:D$2336,3,0)</f>
        <v xml:space="preserve">  Matthew</v>
      </c>
      <c r="D1671" s="12" cm="1">
        <f t="array" ref="D1671:L1671">_xlfn.XLOOKUP(B1671,'Medical Examinations'!A$2:A$2336,'Medical Examinations'!B$2:J$2336)</f>
        <v>16.88</v>
      </c>
      <c r="E1671" s="12">
        <v>9.9600000000000009</v>
      </c>
      <c r="F1671" s="12" t="str">
        <v>No</v>
      </c>
      <c r="G1671" s="12" t="str">
        <v>No</v>
      </c>
      <c r="H1671" s="12" t="str">
        <v>No</v>
      </c>
      <c r="I1671" s="12">
        <v>0</v>
      </c>
      <c r="J1671" s="12" t="str">
        <v>No</v>
      </c>
      <c r="K1671" s="12" t="str">
        <v>Overweight</v>
      </c>
      <c r="L1671" s="12" t="str">
        <v>Diabetes</v>
      </c>
      <c r="M1671" s="12" t="str" cm="1">
        <f t="array" ref="M1671:R1671">_xlfn.XLOOKUP(B1671,'Hospitalisation Details'!A$2:A$2344,'Hospitalisation Details'!E$2:J$2344)</f>
        <v>18-Dec-1971</v>
      </c>
      <c r="N1671" s="13">
        <v>5720.38</v>
      </c>
      <c r="O1671" s="12" t="str">
        <v>tier - 2</v>
      </c>
      <c r="P1671" s="12" t="str">
        <v>tier - 1</v>
      </c>
      <c r="Q1671" s="12" t="str">
        <v>R1013</v>
      </c>
      <c r="R1671" s="12">
        <v>51</v>
      </c>
      <c r="S1671" s="12" t="str" cm="1">
        <f t="array" ref="S1671">_xlfn.IFS(R1671&lt;18,"Below 18",R1671&lt;=29,"Young Adults",R1671&lt;=44,"Adults",R1671&lt;=59,"Middle-Aged Adults",R1671&lt;=65,"Older Adults",R1671&gt;65,"Above 65")</f>
        <v>Middle-Aged Adults</v>
      </c>
    </row>
    <row r="1672" spans="2:19" ht="15.5" hidden="1" x14ac:dyDescent="0.35">
      <c r="B1672" s="11" t="s">
        <v>700</v>
      </c>
      <c r="C1672" s="12" t="str">
        <f>VLOOKUP(B1672,'Customer Names'!A$2:D$2336,3,0)</f>
        <v xml:space="preserve">  Bob R</v>
      </c>
      <c r="D1672" s="12" cm="1">
        <f t="array" ref="D1672:L1672">_xlfn.XLOOKUP(B1672,'Medical Examinations'!A$2:A$2336,'Medical Examinations'!B$2:J$2336)</f>
        <v>40.26</v>
      </c>
      <c r="E1672" s="12">
        <v>9.92</v>
      </c>
      <c r="F1672" s="12" t="str">
        <v>yes</v>
      </c>
      <c r="G1672" s="12" t="str">
        <v>No</v>
      </c>
      <c r="H1672" s="12" t="str">
        <v>No</v>
      </c>
      <c r="I1672" s="12">
        <v>0</v>
      </c>
      <c r="J1672" s="12" t="str">
        <v>No</v>
      </c>
      <c r="K1672" s="12" t="str">
        <v>Obesity</v>
      </c>
      <c r="L1672" s="12" t="str">
        <v>Diabetes</v>
      </c>
      <c r="M1672" s="12" t="str" cm="1">
        <f t="array" ref="M1672:R1672">_xlfn.XLOOKUP(B1672,'Hospitalisation Details'!A$2:A$2344,'Hospitalisation Details'!E$2:J$2344)</f>
        <v>30-Aug-1981</v>
      </c>
      <c r="N1672" s="13">
        <v>5709.16</v>
      </c>
      <c r="O1672" s="12" t="str">
        <v>tier - 3</v>
      </c>
      <c r="P1672" s="12" t="str">
        <v>tier - 3</v>
      </c>
      <c r="Q1672" s="12" t="str">
        <v>R1013</v>
      </c>
      <c r="R1672" s="12">
        <v>41</v>
      </c>
      <c r="S1672" s="12" t="str" cm="1">
        <f t="array" ref="S1672">_xlfn.IFS(R1672&lt;18,"Below 18",R1672&lt;=29,"Young Adults",R1672&lt;=44,"Adults",R1672&lt;=59,"Middle-Aged Adults",R1672&lt;=65,"Older Adults",R1672&gt;65,"Above 65")</f>
        <v>Adults</v>
      </c>
    </row>
    <row r="1673" spans="2:19" ht="15.5" hidden="1" x14ac:dyDescent="0.35">
      <c r="B1673" s="11" t="s">
        <v>699</v>
      </c>
      <c r="C1673" s="12" t="str">
        <f>VLOOKUP(B1673,'Customer Names'!A$2:D$2336,3,0)</f>
        <v xml:space="preserve">  Stephanie J</v>
      </c>
      <c r="D1673" s="12" cm="1">
        <f t="array" ref="D1673:L1673">_xlfn.XLOOKUP(B1673,'Medical Examinations'!A$2:A$2336,'Medical Examinations'!B$2:J$2336)</f>
        <v>25.6</v>
      </c>
      <c r="E1673" s="12">
        <v>6.03</v>
      </c>
      <c r="F1673" s="12" t="str">
        <v>No</v>
      </c>
      <c r="G1673" s="12" t="str">
        <v>No</v>
      </c>
      <c r="H1673" s="12" t="str">
        <v>Yes</v>
      </c>
      <c r="I1673" s="12">
        <v>1</v>
      </c>
      <c r="J1673" s="12" t="str">
        <v>No</v>
      </c>
      <c r="K1673" s="12" t="str">
        <v>Obesity</v>
      </c>
      <c r="L1673" s="12" t="str">
        <v>Pre-Diabetes</v>
      </c>
      <c r="M1673" s="12" t="str" cm="1">
        <f t="array" ref="M1673:R1673">_xlfn.XLOOKUP(B1673,'Hospitalisation Details'!A$2:A$2344,'Hospitalisation Details'!E$2:J$2344)</f>
        <v>3-Nov-1993</v>
      </c>
      <c r="N1673" s="13">
        <v>5708.87</v>
      </c>
      <c r="O1673" s="12" t="str">
        <v>tier - 2</v>
      </c>
      <c r="P1673" s="12" t="str">
        <v>tier - 1</v>
      </c>
      <c r="Q1673" s="12" t="str">
        <v>R1011</v>
      </c>
      <c r="R1673" s="12">
        <v>29</v>
      </c>
      <c r="S1673" s="12" t="str" cm="1">
        <f t="array" ref="S1673">_xlfn.IFS(R1673&lt;18,"Below 18",R1673&lt;=29,"Young Adults",R1673&lt;=44,"Adults",R1673&lt;=59,"Middle-Aged Adults",R1673&lt;=65,"Older Adults",R1673&gt;65,"Above 65")</f>
        <v>Young Adults</v>
      </c>
    </row>
    <row r="1674" spans="2:19" ht="15.5" hidden="1" x14ac:dyDescent="0.35">
      <c r="B1674" s="11" t="s">
        <v>698</v>
      </c>
      <c r="C1674" s="12" t="str">
        <f>VLOOKUP(B1674,'Customer Names'!A$2:D$2336,3,0)</f>
        <v xml:space="preserve">  Jake</v>
      </c>
      <c r="D1674" s="12" cm="1">
        <f t="array" ref="D1674:L1674">_xlfn.XLOOKUP(B1674,'Medical Examinations'!A$2:A$2336,'Medical Examinations'!B$2:J$2336)</f>
        <v>33.549999999999997</v>
      </c>
      <c r="E1674" s="12">
        <v>10.9</v>
      </c>
      <c r="F1674" s="12" t="str">
        <v>yes</v>
      </c>
      <c r="G1674" s="12" t="str">
        <v>No</v>
      </c>
      <c r="H1674" s="12" t="str">
        <v>No</v>
      </c>
      <c r="I1674" s="12">
        <v>0</v>
      </c>
      <c r="J1674" s="12" t="str">
        <v>No</v>
      </c>
      <c r="K1674" s="12" t="str">
        <v>Obesity</v>
      </c>
      <c r="L1674" s="12" t="str">
        <v>Diabetes</v>
      </c>
      <c r="M1674" s="12" t="str" cm="1">
        <f t="array" ref="M1674:R1674">_xlfn.XLOOKUP(B1674,'Hospitalisation Details'!A$2:A$2344,'Hospitalisation Details'!E$2:J$2344)</f>
        <v>15-Jun-1981</v>
      </c>
      <c r="N1674" s="13">
        <v>5699.84</v>
      </c>
      <c r="O1674" s="12" t="str">
        <v>tier - 2</v>
      </c>
      <c r="P1674" s="12" t="str">
        <v>tier - 3</v>
      </c>
      <c r="Q1674" s="12" t="str">
        <v>R1013</v>
      </c>
      <c r="R1674" s="12">
        <v>41</v>
      </c>
      <c r="S1674" s="12" t="str" cm="1">
        <f t="array" ref="S1674">_xlfn.IFS(R1674&lt;18,"Below 18",R1674&lt;=29,"Young Adults",R1674&lt;=44,"Adults",R1674&lt;=59,"Middle-Aged Adults",R1674&lt;=65,"Older Adults",R1674&gt;65,"Above 65")</f>
        <v>Adults</v>
      </c>
    </row>
    <row r="1675" spans="2:19" ht="15.5" hidden="1" x14ac:dyDescent="0.35">
      <c r="B1675" s="11" t="s">
        <v>697</v>
      </c>
      <c r="C1675" s="12" t="str">
        <f>VLOOKUP(B1675,'Customer Names'!A$2:D$2336,3,0)</f>
        <v xml:space="preserve">  Alison L</v>
      </c>
      <c r="D1675" s="12" cm="1">
        <f t="array" ref="D1675:L1675">_xlfn.XLOOKUP(B1675,'Medical Examinations'!A$2:A$2336,'Medical Examinations'!B$2:J$2336)</f>
        <v>16.690000000000001</v>
      </c>
      <c r="E1675" s="12">
        <v>10.66</v>
      </c>
      <c r="F1675" s="12" t="str">
        <v>No</v>
      </c>
      <c r="G1675" s="12" t="str">
        <v>No</v>
      </c>
      <c r="H1675" s="12" t="str">
        <v>No</v>
      </c>
      <c r="I1675" s="12">
        <v>0</v>
      </c>
      <c r="J1675" s="12" t="str">
        <v>No</v>
      </c>
      <c r="K1675" s="12" t="str">
        <v>Overweight</v>
      </c>
      <c r="L1675" s="12" t="str">
        <v>Diabetes</v>
      </c>
      <c r="M1675" s="12" t="str" cm="1">
        <f t="array" ref="M1675:R1675">_xlfn.XLOOKUP(B1675,'Hospitalisation Details'!A$2:A$2344,'Hospitalisation Details'!E$2:J$2344)</f>
        <v>6-Jul-1974</v>
      </c>
      <c r="N1675" s="13">
        <v>5698.74</v>
      </c>
      <c r="O1675" s="12" t="str">
        <v>tier - 2</v>
      </c>
      <c r="P1675" s="12" t="str">
        <v>tier - 2</v>
      </c>
      <c r="Q1675" s="12" t="str">
        <v>R1012</v>
      </c>
      <c r="R1675" s="12">
        <v>48</v>
      </c>
      <c r="S1675" s="12" t="str" cm="1">
        <f t="array" ref="S1675">_xlfn.IFS(R1675&lt;18,"Below 18",R1675&lt;=29,"Young Adults",R1675&lt;=44,"Adults",R1675&lt;=59,"Middle-Aged Adults",R1675&lt;=65,"Older Adults",R1675&gt;65,"Above 65")</f>
        <v>Middle-Aged Adults</v>
      </c>
    </row>
    <row r="1676" spans="2:19" ht="15.5" hidden="1" x14ac:dyDescent="0.35">
      <c r="B1676" s="11" t="s">
        <v>696</v>
      </c>
      <c r="C1676" s="12" t="str">
        <f>VLOOKUP(B1676,'Customer Names'!A$2:D$2336,3,0)</f>
        <v xml:space="preserve">  Lindsay M</v>
      </c>
      <c r="D1676" s="12" cm="1">
        <f t="array" ref="D1676:L1676">_xlfn.XLOOKUP(B1676,'Medical Examinations'!A$2:A$2336,'Medical Examinations'!B$2:J$2336)</f>
        <v>19.95</v>
      </c>
      <c r="E1676" s="12">
        <v>4.05</v>
      </c>
      <c r="F1676" s="12" t="str">
        <v>No</v>
      </c>
      <c r="G1676" s="12" t="str">
        <v>No</v>
      </c>
      <c r="H1676" s="12" t="str">
        <v>No</v>
      </c>
      <c r="I1676" s="12">
        <v>1</v>
      </c>
      <c r="J1676" s="12" t="str">
        <v>No</v>
      </c>
      <c r="K1676" s="12" t="str">
        <v>Normal Weight</v>
      </c>
      <c r="L1676" s="12" t="str">
        <v>Normal</v>
      </c>
      <c r="M1676" s="12" t="str" cm="1">
        <f t="array" ref="M1676:R1676">_xlfn.XLOOKUP(B1676,'Hospitalisation Details'!A$2:A$2344,'Hospitalisation Details'!E$2:J$2344)</f>
        <v>3-Nov-1992</v>
      </c>
      <c r="N1676" s="13">
        <v>5693.43</v>
      </c>
      <c r="O1676" s="12" t="str">
        <v>tier - 2</v>
      </c>
      <c r="P1676" s="12" t="str">
        <v>tier - 3</v>
      </c>
      <c r="Q1676" s="12" t="str">
        <v>R1012</v>
      </c>
      <c r="R1676" s="12">
        <v>30</v>
      </c>
      <c r="S1676" s="12" t="str" cm="1">
        <f t="array" ref="S1676">_xlfn.IFS(R1676&lt;18,"Below 18",R1676&lt;=29,"Young Adults",R1676&lt;=44,"Adults",R1676&lt;=59,"Middle-Aged Adults",R1676&lt;=65,"Older Adults",R1676&gt;65,"Above 65")</f>
        <v>Adults</v>
      </c>
    </row>
    <row r="1677" spans="2:19" ht="15.5" hidden="1" x14ac:dyDescent="0.35">
      <c r="B1677" s="11" t="s">
        <v>695</v>
      </c>
      <c r="C1677" s="12" t="str">
        <f>VLOOKUP(B1677,'Customer Names'!A$2:D$2336,3,0)</f>
        <v xml:space="preserve">  Guillaume</v>
      </c>
      <c r="D1677" s="12" cm="1">
        <f t="array" ref="D1677:L1677">_xlfn.XLOOKUP(B1677,'Medical Examinations'!A$2:A$2336,'Medical Examinations'!B$2:J$2336)</f>
        <v>17.55</v>
      </c>
      <c r="E1677" s="12">
        <v>4.2300000000000004</v>
      </c>
      <c r="F1677" s="12" t="str">
        <v>No</v>
      </c>
      <c r="G1677" s="12" t="str">
        <v>No</v>
      </c>
      <c r="H1677" s="12" t="str">
        <v>No</v>
      </c>
      <c r="I1677" s="12">
        <v>2</v>
      </c>
      <c r="J1677" s="12" t="str">
        <v>No</v>
      </c>
      <c r="K1677" s="12" t="str">
        <v>Obesity</v>
      </c>
      <c r="L1677" s="12" t="str">
        <v>Normal</v>
      </c>
      <c r="M1677" s="12" t="str" cm="1">
        <f t="array" ref="M1677:R1677">_xlfn.XLOOKUP(B1677,'Hospitalisation Details'!A$2:A$2344,'Hospitalisation Details'!E$2:J$2344)</f>
        <v>28-Oct-1972</v>
      </c>
      <c r="N1677" s="13">
        <v>5690.79</v>
      </c>
      <c r="O1677" s="12" t="str">
        <v>tier - 2</v>
      </c>
      <c r="P1677" s="12" t="str">
        <v>tier - 1</v>
      </c>
      <c r="Q1677" s="12" t="str">
        <v>R1013</v>
      </c>
      <c r="R1677" s="12">
        <v>50</v>
      </c>
      <c r="S1677" s="12" t="str" cm="1">
        <f t="array" ref="S1677">_xlfn.IFS(R1677&lt;18,"Below 18",R1677&lt;=29,"Young Adults",R1677&lt;=44,"Adults",R1677&lt;=59,"Middle-Aged Adults",R1677&lt;=65,"Older Adults",R1677&gt;65,"Above 65")</f>
        <v>Middle-Aged Adults</v>
      </c>
    </row>
    <row r="1678" spans="2:19" ht="15.5" hidden="1" x14ac:dyDescent="0.35">
      <c r="B1678" s="11" t="s">
        <v>694</v>
      </c>
      <c r="C1678" s="12" t="str">
        <f>VLOOKUP(B1678,'Customer Names'!A$2:D$2336,3,0)</f>
        <v xml:space="preserve">  Kaylee</v>
      </c>
      <c r="D1678" s="12" cm="1">
        <f t="array" ref="D1678:L1678">_xlfn.XLOOKUP(B1678,'Medical Examinations'!A$2:A$2336,'Medical Examinations'!B$2:J$2336)</f>
        <v>22.01</v>
      </c>
      <c r="E1678" s="12">
        <v>5.01</v>
      </c>
      <c r="F1678" s="12" t="str">
        <v>No</v>
      </c>
      <c r="G1678" s="12" t="str">
        <v>No</v>
      </c>
      <c r="H1678" s="12" t="str">
        <v>No</v>
      </c>
      <c r="I1678" s="12">
        <v>1</v>
      </c>
      <c r="J1678" s="12" t="str">
        <v>No</v>
      </c>
      <c r="K1678" s="12" t="str">
        <v>Obesity</v>
      </c>
      <c r="L1678" s="12" t="str">
        <v>Normal</v>
      </c>
      <c r="M1678" s="12" t="str" cm="1">
        <f t="array" ref="M1678:R1678">_xlfn.XLOOKUP(B1678,'Hospitalisation Details'!A$2:A$2344,'Hospitalisation Details'!E$2:J$2344)</f>
        <v>12-Aug-1984</v>
      </c>
      <c r="N1678" s="13">
        <v>5679.13</v>
      </c>
      <c r="O1678" s="12" t="str">
        <v>tier - 2</v>
      </c>
      <c r="P1678" s="12" t="str">
        <v>tier - 2</v>
      </c>
      <c r="Q1678" s="12" t="str">
        <v>R1013</v>
      </c>
      <c r="R1678" s="12">
        <v>38</v>
      </c>
      <c r="S1678" s="12" t="str" cm="1">
        <f t="array" ref="S1678">_xlfn.IFS(R1678&lt;18,"Below 18",R1678&lt;=29,"Young Adults",R1678&lt;=44,"Adults",R1678&lt;=59,"Middle-Aged Adults",R1678&lt;=65,"Older Adults",R1678&gt;65,"Above 65")</f>
        <v>Adults</v>
      </c>
    </row>
    <row r="1679" spans="2:19" ht="15.5" hidden="1" x14ac:dyDescent="0.35">
      <c r="B1679" s="11" t="s">
        <v>693</v>
      </c>
      <c r="C1679" s="12" t="str">
        <f>VLOOKUP(B1679,'Customer Names'!A$2:D$2336,3,0)</f>
        <v xml:space="preserve">  Theresa</v>
      </c>
      <c r="D1679" s="12" cm="1">
        <f t="array" ref="D1679:L1679">_xlfn.XLOOKUP(B1679,'Medical Examinations'!A$2:A$2336,'Medical Examinations'!B$2:J$2336)</f>
        <v>41.8</v>
      </c>
      <c r="E1679" s="12">
        <v>5.82</v>
      </c>
      <c r="F1679" s="12" t="str">
        <v>yes</v>
      </c>
      <c r="G1679" s="12" t="str">
        <v>No</v>
      </c>
      <c r="H1679" s="12" t="str">
        <v>Yes</v>
      </c>
      <c r="I1679" s="12">
        <v>1</v>
      </c>
      <c r="J1679" s="12" t="str">
        <v>No</v>
      </c>
      <c r="K1679" s="12" t="str">
        <v>Normal Weight</v>
      </c>
      <c r="L1679" s="12" t="str">
        <v>Pre-Diabetes</v>
      </c>
      <c r="M1679" s="12" t="str" cm="1">
        <f t="array" ref="M1679:R1679">_xlfn.XLOOKUP(B1679,'Hospitalisation Details'!A$2:A$2344,'Hospitalisation Details'!E$2:J$2344)</f>
        <v>3-Sep-1983</v>
      </c>
      <c r="N1679" s="13">
        <v>5662.23</v>
      </c>
      <c r="O1679" s="12" t="str">
        <v>tier - 2</v>
      </c>
      <c r="P1679" s="12" t="str">
        <v>tier - 1</v>
      </c>
      <c r="Q1679" s="12" t="str">
        <v>R1013</v>
      </c>
      <c r="R1679" s="12">
        <v>39</v>
      </c>
      <c r="S1679" s="12" t="str" cm="1">
        <f t="array" ref="S1679">_xlfn.IFS(R1679&lt;18,"Below 18",R1679&lt;=29,"Young Adults",R1679&lt;=44,"Adults",R1679&lt;=59,"Middle-Aged Adults",R1679&lt;=65,"Older Adults",R1679&gt;65,"Above 65")</f>
        <v>Adults</v>
      </c>
    </row>
    <row r="1680" spans="2:19" ht="15.5" hidden="1" x14ac:dyDescent="0.35">
      <c r="B1680" s="11" t="s">
        <v>692</v>
      </c>
      <c r="C1680" s="12" t="str">
        <f>VLOOKUP(B1680,'Customer Names'!A$2:D$2336,3,0)</f>
        <v xml:space="preserve">  Travis G</v>
      </c>
      <c r="D1680" s="12" cm="1">
        <f t="array" ref="D1680:L1680">_xlfn.XLOOKUP(B1680,'Medical Examinations'!A$2:A$2336,'Medical Examinations'!B$2:J$2336)</f>
        <v>19.170000000000002</v>
      </c>
      <c r="E1680" s="12">
        <v>7.94</v>
      </c>
      <c r="F1680" s="12" t="str">
        <v>No</v>
      </c>
      <c r="G1680" s="12" t="str">
        <v>No</v>
      </c>
      <c r="H1680" s="12" t="str">
        <v>No</v>
      </c>
      <c r="I1680" s="12">
        <v>0</v>
      </c>
      <c r="J1680" s="12" t="str">
        <v>No</v>
      </c>
      <c r="K1680" s="12" t="str">
        <v>Underweight</v>
      </c>
      <c r="L1680" s="12" t="str">
        <v>Diabetes</v>
      </c>
      <c r="M1680" s="12" t="str" cm="1">
        <f t="array" ref="M1680:R1680">_xlfn.XLOOKUP(B1680,'Hospitalisation Details'!A$2:A$2344,'Hospitalisation Details'!E$2:J$2344)</f>
        <v>27-Sep-1978</v>
      </c>
      <c r="N1680" s="13">
        <v>5650.14</v>
      </c>
      <c r="O1680" s="12" t="str">
        <v>tier - 2</v>
      </c>
      <c r="P1680" s="12" t="str">
        <v>tier - 1</v>
      </c>
      <c r="Q1680" s="12" t="str">
        <v>R1013</v>
      </c>
      <c r="R1680" s="12">
        <v>44</v>
      </c>
      <c r="S1680" s="12" t="str" cm="1">
        <f t="array" ref="S1680">_xlfn.IFS(R1680&lt;18,"Below 18",R1680&lt;=29,"Young Adults",R1680&lt;=44,"Adults",R1680&lt;=59,"Middle-Aged Adults",R1680&lt;=65,"Older Adults",R1680&gt;65,"Above 65")</f>
        <v>Adults</v>
      </c>
    </row>
    <row r="1681" spans="2:19" ht="15.5" hidden="1" x14ac:dyDescent="0.35">
      <c r="B1681" s="11" t="s">
        <v>691</v>
      </c>
      <c r="C1681" s="12" t="str">
        <f>VLOOKUP(B1681,'Customer Names'!A$2:D$2336,3,0)</f>
        <v xml:space="preserve">  Emma L</v>
      </c>
      <c r="D1681" s="12" cm="1">
        <f t="array" ref="D1681:L1681">_xlfn.XLOOKUP(B1681,'Medical Examinations'!A$2:A$2336,'Medical Examinations'!B$2:J$2336)</f>
        <v>32.799999999999997</v>
      </c>
      <c r="E1681" s="12">
        <v>6.16</v>
      </c>
      <c r="F1681" s="12" t="str">
        <v>yes</v>
      </c>
      <c r="G1681" s="12" t="str">
        <v>No</v>
      </c>
      <c r="H1681" s="12" t="str">
        <v>Yes</v>
      </c>
      <c r="I1681" s="12">
        <v>1</v>
      </c>
      <c r="J1681" s="12" t="str">
        <v>No</v>
      </c>
      <c r="K1681" s="12" t="str">
        <v>Obesity</v>
      </c>
      <c r="L1681" s="12" t="str">
        <v>Pre-Diabetes</v>
      </c>
      <c r="M1681" s="12" t="str" cm="1">
        <f t="array" ref="M1681:R1681">_xlfn.XLOOKUP(B1681,'Hospitalisation Details'!A$2:A$2344,'Hospitalisation Details'!E$2:J$2344)</f>
        <v>8-Jun-1983</v>
      </c>
      <c r="N1681" s="13">
        <v>5649.72</v>
      </c>
      <c r="O1681" s="12" t="str">
        <v>tier - 2</v>
      </c>
      <c r="P1681" s="12" t="str">
        <v>tier - 3</v>
      </c>
      <c r="Q1681" s="12" t="str">
        <v>R1011</v>
      </c>
      <c r="R1681" s="12">
        <v>40</v>
      </c>
      <c r="S1681" s="12" t="str" cm="1">
        <f t="array" ref="S1681">_xlfn.IFS(R1681&lt;18,"Below 18",R1681&lt;=29,"Young Adults",R1681&lt;=44,"Adults",R1681&lt;=59,"Middle-Aged Adults",R1681&lt;=65,"Older Adults",R1681&gt;65,"Above 65")</f>
        <v>Adults</v>
      </c>
    </row>
    <row r="1682" spans="2:19" ht="15.5" hidden="1" x14ac:dyDescent="0.35">
      <c r="B1682" s="11" t="s">
        <v>690</v>
      </c>
      <c r="C1682" s="12" t="str">
        <f>VLOOKUP(B1682,'Customer Names'!A$2:D$2336,3,0)</f>
        <v xml:space="preserve">  Linda</v>
      </c>
      <c r="D1682" s="12" cm="1">
        <f t="array" ref="D1682:L1682">_xlfn.XLOOKUP(B1682,'Medical Examinations'!A$2:A$2336,'Medical Examinations'!B$2:J$2336)</f>
        <v>35.814999999999998</v>
      </c>
      <c r="E1682" s="12">
        <v>4.1500000000000004</v>
      </c>
      <c r="F1682" s="12" t="str">
        <v>No</v>
      </c>
      <c r="G1682" s="12" t="str">
        <v>No</v>
      </c>
      <c r="H1682" s="12" t="str">
        <v>No</v>
      </c>
      <c r="I1682" s="12">
        <v>1</v>
      </c>
      <c r="J1682" s="12" t="str">
        <v>No</v>
      </c>
      <c r="K1682" s="12" t="str">
        <v>Normal Weight</v>
      </c>
      <c r="L1682" s="12" t="str">
        <v>Normal</v>
      </c>
      <c r="M1682" s="12" t="str" cm="1">
        <f t="array" ref="M1682:R1682">_xlfn.XLOOKUP(B1682,'Hospitalisation Details'!A$2:A$2344,'Hospitalisation Details'!E$2:J$2344)</f>
        <v>9-Dec-1987</v>
      </c>
      <c r="N1682" s="13">
        <v>5630.46</v>
      </c>
      <c r="O1682" s="12" t="str">
        <v>tier - 2</v>
      </c>
      <c r="P1682" s="12" t="str">
        <v>tier - 3</v>
      </c>
      <c r="Q1682" s="12" t="str">
        <v>R1012</v>
      </c>
      <c r="R1682" s="12">
        <v>35</v>
      </c>
      <c r="S1682" s="12" t="str" cm="1">
        <f t="array" ref="S1682">_xlfn.IFS(R1682&lt;18,"Below 18",R1682&lt;=29,"Young Adults",R1682&lt;=44,"Adults",R1682&lt;=59,"Middle-Aged Adults",R1682&lt;=65,"Older Adults",R1682&gt;65,"Above 65")</f>
        <v>Adults</v>
      </c>
    </row>
    <row r="1683" spans="2:19" ht="15.5" hidden="1" x14ac:dyDescent="0.35">
      <c r="B1683" s="11" t="s">
        <v>689</v>
      </c>
      <c r="C1683" s="12" t="str">
        <f>VLOOKUP(B1683,'Customer Names'!A$2:D$2336,3,0)</f>
        <v xml:space="preserve">  Owen R</v>
      </c>
      <c r="D1683" s="12" cm="1">
        <f t="array" ref="D1683:L1683">_xlfn.XLOOKUP(B1683,'Medical Examinations'!A$2:A$2336,'Medical Examinations'!B$2:J$2336)</f>
        <v>24.3</v>
      </c>
      <c r="E1683" s="12">
        <v>6.23</v>
      </c>
      <c r="F1683" s="12" t="str">
        <v>No</v>
      </c>
      <c r="G1683" s="12" t="str">
        <v>No</v>
      </c>
      <c r="H1683" s="12" t="str">
        <v>No</v>
      </c>
      <c r="I1683" s="12">
        <v>0</v>
      </c>
      <c r="J1683" s="12" t="str">
        <v>No</v>
      </c>
      <c r="K1683" s="12" t="str">
        <v>Underweight</v>
      </c>
      <c r="L1683" s="12" t="str">
        <v>Pre-Diabetes</v>
      </c>
      <c r="M1683" s="12" t="str" cm="1">
        <f t="array" ref="M1683:R1683">_xlfn.XLOOKUP(B1683,'Hospitalisation Details'!A$2:A$2344,'Hospitalisation Details'!E$2:J$2344)</f>
        <v>15-Nov-1994</v>
      </c>
      <c r="N1683" s="13">
        <v>5615.37</v>
      </c>
      <c r="O1683" s="12" t="str">
        <v>tier - 2</v>
      </c>
      <c r="P1683" s="12" t="str">
        <v>tier - 3</v>
      </c>
      <c r="Q1683" s="12" t="str">
        <v>R1011</v>
      </c>
      <c r="R1683" s="12">
        <v>28</v>
      </c>
      <c r="S1683" s="12" t="str" cm="1">
        <f t="array" ref="S1683">_xlfn.IFS(R1683&lt;18,"Below 18",R1683&lt;=29,"Young Adults",R1683&lt;=44,"Adults",R1683&lt;=59,"Middle-Aged Adults",R1683&lt;=65,"Older Adults",R1683&gt;65,"Above 65")</f>
        <v>Young Adults</v>
      </c>
    </row>
    <row r="1684" spans="2:19" ht="15.5" hidden="1" x14ac:dyDescent="0.35">
      <c r="B1684" s="11" t="s">
        <v>688</v>
      </c>
      <c r="C1684" s="12" t="str">
        <f>VLOOKUP(B1684,'Customer Names'!A$2:D$2336,3,0)</f>
        <v xml:space="preserve">  Jacob</v>
      </c>
      <c r="D1684" s="12" cm="1">
        <f t="array" ref="D1684:L1684">_xlfn.XLOOKUP(B1684,'Medical Examinations'!A$2:A$2336,'Medical Examinations'!B$2:J$2336)</f>
        <v>19.059999999999999</v>
      </c>
      <c r="E1684" s="12">
        <v>7.41</v>
      </c>
      <c r="F1684" s="12" t="str">
        <v>No</v>
      </c>
      <c r="G1684" s="12" t="str">
        <v>No</v>
      </c>
      <c r="H1684" s="12" t="str">
        <v>No</v>
      </c>
      <c r="I1684" s="12">
        <v>0</v>
      </c>
      <c r="J1684" s="12" t="str">
        <v>No</v>
      </c>
      <c r="K1684" s="12" t="str">
        <v>Normal Weight</v>
      </c>
      <c r="L1684" s="12" t="str">
        <v>Diabetes</v>
      </c>
      <c r="M1684" s="12" t="str" cm="1">
        <f t="array" ref="M1684:R1684">_xlfn.XLOOKUP(B1684,'Hospitalisation Details'!A$2:A$2344,'Hospitalisation Details'!E$2:J$2344)</f>
        <v>11-Sep-1978</v>
      </c>
      <c r="N1684" s="13">
        <v>5612.83</v>
      </c>
      <c r="O1684" s="12" t="str">
        <v>tier - 2</v>
      </c>
      <c r="P1684" s="12" t="str">
        <v>tier - 3</v>
      </c>
      <c r="Q1684" s="12" t="str">
        <v>R1013</v>
      </c>
      <c r="R1684" s="12">
        <v>44</v>
      </c>
      <c r="S1684" s="12" t="str" cm="1">
        <f t="array" ref="S1684">_xlfn.IFS(R1684&lt;18,"Below 18",R1684&lt;=29,"Young Adults",R1684&lt;=44,"Adults",R1684&lt;=59,"Middle-Aged Adults",R1684&lt;=65,"Older Adults",R1684&gt;65,"Above 65")</f>
        <v>Adults</v>
      </c>
    </row>
    <row r="1685" spans="2:19" ht="15.5" hidden="1" x14ac:dyDescent="0.35">
      <c r="B1685" s="11" t="s">
        <v>687</v>
      </c>
      <c r="C1685" s="12" t="str">
        <f>VLOOKUP(B1685,'Customer Names'!A$2:D$2336,3,0)</f>
        <v xml:space="preserve">  Jacqueline</v>
      </c>
      <c r="D1685" s="12" cm="1">
        <f t="array" ref="D1685:L1685">_xlfn.XLOOKUP(B1685,'Medical Examinations'!A$2:A$2336,'Medical Examinations'!B$2:J$2336)</f>
        <v>33.25</v>
      </c>
      <c r="E1685" s="12">
        <v>5.62</v>
      </c>
      <c r="F1685" s="12" t="str">
        <v>yes</v>
      </c>
      <c r="G1685" s="12" t="str">
        <v>No</v>
      </c>
      <c r="H1685" s="12" t="str">
        <v>No</v>
      </c>
      <c r="I1685" s="12">
        <v>1</v>
      </c>
      <c r="J1685" s="12" t="str">
        <v>No</v>
      </c>
      <c r="K1685" s="12" t="str">
        <v>Obesity</v>
      </c>
      <c r="L1685" s="12" t="str">
        <v>Normal</v>
      </c>
      <c r="M1685" s="12" t="str" cm="1">
        <f t="array" ref="M1685:R1685">_xlfn.XLOOKUP(B1685,'Hospitalisation Details'!A$2:A$2344,'Hospitalisation Details'!E$2:J$2344)</f>
        <v>18-Nov-1988</v>
      </c>
      <c r="N1685" s="13">
        <v>5594.85</v>
      </c>
      <c r="O1685" s="12" t="str">
        <v>tier - 2</v>
      </c>
      <c r="P1685" s="12" t="str">
        <v>tier - 3</v>
      </c>
      <c r="Q1685" s="12" t="str">
        <v>R1024</v>
      </c>
      <c r="R1685" s="12">
        <v>34</v>
      </c>
      <c r="S1685" s="12" t="str" cm="1">
        <f t="array" ref="S1685">_xlfn.IFS(R1685&lt;18,"Below 18",R1685&lt;=29,"Young Adults",R1685&lt;=44,"Adults",R1685&lt;=59,"Middle-Aged Adults",R1685&lt;=65,"Older Adults",R1685&gt;65,"Above 65")</f>
        <v>Adults</v>
      </c>
    </row>
    <row r="1686" spans="2:19" ht="15.5" hidden="1" x14ac:dyDescent="0.35">
      <c r="B1686" s="11" t="s">
        <v>686</v>
      </c>
      <c r="C1686" s="12" t="str">
        <f>VLOOKUP(B1686,'Customer Names'!A$2:D$2336,3,0)</f>
        <v xml:space="preserve">  Yefeng</v>
      </c>
      <c r="D1686" s="12" cm="1">
        <f t="array" ref="D1686:L1686">_xlfn.XLOOKUP(B1686,'Medical Examinations'!A$2:A$2336,'Medical Examinations'!B$2:J$2336)</f>
        <v>21.37</v>
      </c>
      <c r="E1686" s="12">
        <v>4.54</v>
      </c>
      <c r="F1686" s="12" t="str">
        <v>yes</v>
      </c>
      <c r="G1686" s="12" t="str">
        <v>No</v>
      </c>
      <c r="H1686" s="12" t="str">
        <v>Yes</v>
      </c>
      <c r="I1686" s="12">
        <v>1</v>
      </c>
      <c r="J1686" s="12" t="str">
        <v>No</v>
      </c>
      <c r="K1686" s="12" t="str">
        <v>Overweight</v>
      </c>
      <c r="L1686" s="12" t="str">
        <v>Normal</v>
      </c>
      <c r="M1686" s="12" t="str" cm="1">
        <f t="array" ref="M1686:R1686">_xlfn.XLOOKUP(B1686,'Hospitalisation Details'!A$2:A$2344,'Hospitalisation Details'!E$2:J$2344)</f>
        <v>3-Oct-1983</v>
      </c>
      <c r="N1686" s="13">
        <v>5587.59</v>
      </c>
      <c r="O1686" s="12" t="str">
        <v>tier - 2</v>
      </c>
      <c r="P1686" s="12" t="str">
        <v>tier - 1</v>
      </c>
      <c r="Q1686" s="12" t="str">
        <v>R1013</v>
      </c>
      <c r="R1686" s="12">
        <v>39</v>
      </c>
      <c r="S1686" s="12" t="str" cm="1">
        <f t="array" ref="S1686">_xlfn.IFS(R1686&lt;18,"Below 18",R1686&lt;=29,"Young Adults",R1686&lt;=44,"Adults",R1686&lt;=59,"Middle-Aged Adults",R1686&lt;=65,"Older Adults",R1686&gt;65,"Above 65")</f>
        <v>Adults</v>
      </c>
    </row>
    <row r="1687" spans="2:19" ht="15.5" hidden="1" x14ac:dyDescent="0.35">
      <c r="B1687" s="11" t="s">
        <v>685</v>
      </c>
      <c r="C1687" s="12" t="str">
        <f>VLOOKUP(B1687,'Customer Names'!A$2:D$2336,3,0)</f>
        <v xml:space="preserve">  Thomas J</v>
      </c>
      <c r="D1687" s="12" cm="1">
        <f t="array" ref="D1687:L1687">_xlfn.XLOOKUP(B1687,'Medical Examinations'!A$2:A$2336,'Medical Examinations'!B$2:J$2336)</f>
        <v>34.43</v>
      </c>
      <c r="E1687" s="12">
        <v>8.6199999999999992</v>
      </c>
      <c r="F1687" s="12" t="str">
        <v>yes</v>
      </c>
      <c r="G1687" s="12" t="str">
        <v>No</v>
      </c>
      <c r="H1687" s="12" t="str">
        <v>No</v>
      </c>
      <c r="I1687" s="12">
        <v>1</v>
      </c>
      <c r="J1687" s="12" t="str">
        <v>No</v>
      </c>
      <c r="K1687" s="12" t="str">
        <v>Overweight</v>
      </c>
      <c r="L1687" s="12" t="str">
        <v>Diabetes</v>
      </c>
      <c r="M1687" s="12" t="str" cm="1">
        <f t="array" ref="M1687:R1687">_xlfn.XLOOKUP(B1687,'Hospitalisation Details'!A$2:A$2344,'Hospitalisation Details'!E$2:J$2344)</f>
        <v>21-Nov-1986</v>
      </c>
      <c r="N1687" s="13">
        <v>5584.31</v>
      </c>
      <c r="O1687" s="12" t="str">
        <v>tier - 3</v>
      </c>
      <c r="P1687" s="12" t="str">
        <v>tier - 1</v>
      </c>
      <c r="Q1687" s="12" t="str">
        <v>R1013</v>
      </c>
      <c r="R1687" s="12">
        <v>36</v>
      </c>
      <c r="S1687" s="12" t="str" cm="1">
        <f t="array" ref="S1687">_xlfn.IFS(R1687&lt;18,"Below 18",R1687&lt;=29,"Young Adults",R1687&lt;=44,"Adults",R1687&lt;=59,"Middle-Aged Adults",R1687&lt;=65,"Older Adults",R1687&gt;65,"Above 65")</f>
        <v>Adults</v>
      </c>
    </row>
    <row r="1688" spans="2:19" ht="15.5" hidden="1" x14ac:dyDescent="0.35">
      <c r="B1688" s="11" t="s">
        <v>684</v>
      </c>
      <c r="C1688" s="12" t="str">
        <f>VLOOKUP(B1688,'Customer Names'!A$2:D$2336,3,0)</f>
        <v xml:space="preserve">  Ken</v>
      </c>
      <c r="D1688" s="12" cm="1">
        <f t="array" ref="D1688:L1688">_xlfn.XLOOKUP(B1688,'Medical Examinations'!A$2:A$2336,'Medical Examinations'!B$2:J$2336)</f>
        <v>20.86</v>
      </c>
      <c r="E1688" s="12">
        <v>4.3600000000000003</v>
      </c>
      <c r="F1688" s="12" t="str">
        <v>yes</v>
      </c>
      <c r="G1688" s="12" t="str">
        <v>No</v>
      </c>
      <c r="H1688" s="12" t="str">
        <v>No</v>
      </c>
      <c r="I1688" s="12">
        <v>0</v>
      </c>
      <c r="J1688" s="12" t="str">
        <v>No</v>
      </c>
      <c r="K1688" s="12" t="str">
        <v>Overweight</v>
      </c>
      <c r="L1688" s="12" t="str">
        <v>Normal</v>
      </c>
      <c r="M1688" s="12" t="str" cm="1">
        <f t="array" ref="M1688:R1688">_xlfn.XLOOKUP(B1688,'Hospitalisation Details'!A$2:A$2344,'Hospitalisation Details'!E$2:J$2344)</f>
        <v>5-Sep-1985</v>
      </c>
      <c r="N1688" s="13">
        <v>5582.95</v>
      </c>
      <c r="O1688" s="12" t="str">
        <v>tier - 2</v>
      </c>
      <c r="P1688" s="12" t="str">
        <v>tier - 1</v>
      </c>
      <c r="Q1688" s="12" t="str">
        <v>R1012</v>
      </c>
      <c r="R1688" s="12">
        <v>37</v>
      </c>
      <c r="S1688" s="12" t="str" cm="1">
        <f t="array" ref="S1688">_xlfn.IFS(R1688&lt;18,"Below 18",R1688&lt;=29,"Young Adults",R1688&lt;=44,"Adults",R1688&lt;=59,"Middle-Aged Adults",R1688&lt;=65,"Older Adults",R1688&gt;65,"Above 65")</f>
        <v>Adults</v>
      </c>
    </row>
    <row r="1689" spans="2:19" ht="15.5" hidden="1" x14ac:dyDescent="0.35">
      <c r="B1689" s="11" t="s">
        <v>683</v>
      </c>
      <c r="C1689" s="12" t="str">
        <f>VLOOKUP(B1689,'Customer Names'!A$2:D$2336,3,0)</f>
        <v xml:space="preserve">  Annie E</v>
      </c>
      <c r="D1689" s="12" cm="1">
        <f t="array" ref="D1689:L1689">_xlfn.XLOOKUP(B1689,'Medical Examinations'!A$2:A$2336,'Medical Examinations'!B$2:J$2336)</f>
        <v>18.34</v>
      </c>
      <c r="E1689" s="12">
        <v>10.01</v>
      </c>
      <c r="F1689" s="12" t="str">
        <v>No</v>
      </c>
      <c r="G1689" s="12" t="str">
        <v>No</v>
      </c>
      <c r="H1689" s="12" t="str">
        <v>No</v>
      </c>
      <c r="I1689" s="12">
        <v>0</v>
      </c>
      <c r="J1689" s="12" t="str">
        <v>No</v>
      </c>
      <c r="K1689" s="12" t="str">
        <v>Underweight</v>
      </c>
      <c r="L1689" s="12" t="str">
        <v>Diabetes</v>
      </c>
      <c r="M1689" s="12" t="str" cm="1">
        <f t="array" ref="M1689:R1689">_xlfn.XLOOKUP(B1689,'Hospitalisation Details'!A$2:A$2344,'Hospitalisation Details'!E$2:J$2344)</f>
        <v>18-Sep-1974</v>
      </c>
      <c r="N1689" s="13">
        <v>5576.35</v>
      </c>
      <c r="O1689" s="12" t="str">
        <v>tier - 2</v>
      </c>
      <c r="P1689" s="12" t="str">
        <v>tier - 3</v>
      </c>
      <c r="Q1689" s="12" t="str">
        <v>R1013</v>
      </c>
      <c r="R1689" s="12">
        <v>48</v>
      </c>
      <c r="S1689" s="12" t="str" cm="1">
        <f t="array" ref="S1689">_xlfn.IFS(R1689&lt;18,"Below 18",R1689&lt;=29,"Young Adults",R1689&lt;=44,"Adults",R1689&lt;=59,"Middle-Aged Adults",R1689&lt;=65,"Older Adults",R1689&gt;65,"Above 65")</f>
        <v>Middle-Aged Adults</v>
      </c>
    </row>
    <row r="1690" spans="2:19" ht="15.5" hidden="1" x14ac:dyDescent="0.35">
      <c r="B1690" s="11" t="s">
        <v>682</v>
      </c>
      <c r="C1690" s="12" t="str">
        <f>VLOOKUP(B1690,'Customer Names'!A$2:D$2336,3,0)</f>
        <v xml:space="preserve">  Noel K</v>
      </c>
      <c r="D1690" s="12" cm="1">
        <f t="array" ref="D1690:L1690">_xlfn.XLOOKUP(B1690,'Medical Examinations'!A$2:A$2336,'Medical Examinations'!B$2:J$2336)</f>
        <v>34.15</v>
      </c>
      <c r="E1690" s="12">
        <v>5.42</v>
      </c>
      <c r="F1690" s="12" t="str">
        <v>No</v>
      </c>
      <c r="G1690" s="12" t="str">
        <v>No</v>
      </c>
      <c r="H1690" s="12" t="str">
        <v>No</v>
      </c>
      <c r="I1690" s="12">
        <v>0</v>
      </c>
      <c r="J1690" s="12" t="str">
        <v>No</v>
      </c>
      <c r="K1690" s="12" t="str">
        <v>Overweight</v>
      </c>
      <c r="L1690" s="12" t="str">
        <v>Normal</v>
      </c>
      <c r="M1690" s="12" t="str" cm="1">
        <f t="array" ref="M1690:R1690">_xlfn.XLOOKUP(B1690,'Hospitalisation Details'!A$2:A$2344,'Hospitalisation Details'!E$2:J$2344)</f>
        <v>22-Sep-1999</v>
      </c>
      <c r="N1690" s="13">
        <v>5552.61</v>
      </c>
      <c r="O1690" s="12" t="str">
        <v>tier - 2</v>
      </c>
      <c r="P1690" s="12" t="str">
        <v>tier - 3</v>
      </c>
      <c r="Q1690" s="12" t="str">
        <v>R1026</v>
      </c>
      <c r="R1690" s="12">
        <v>23</v>
      </c>
      <c r="S1690" s="12" t="str" cm="1">
        <f t="array" ref="S1690">_xlfn.IFS(R1690&lt;18,"Below 18",R1690&lt;=29,"Young Adults",R1690&lt;=44,"Adults",R1690&lt;=59,"Middle-Aged Adults",R1690&lt;=65,"Older Adults",R1690&gt;65,"Above 65")</f>
        <v>Young Adults</v>
      </c>
    </row>
    <row r="1691" spans="2:19" ht="15.5" hidden="1" x14ac:dyDescent="0.35">
      <c r="B1691" s="11" t="s">
        <v>681</v>
      </c>
      <c r="C1691" s="12" t="str">
        <f>VLOOKUP(B1691,'Customer Names'!A$2:D$2336,3,0)</f>
        <v xml:space="preserve">  Mark S</v>
      </c>
      <c r="D1691" s="12" cm="1">
        <f t="array" ref="D1691:L1691">_xlfn.XLOOKUP(B1691,'Medical Examinations'!A$2:A$2336,'Medical Examinations'!B$2:J$2336)</f>
        <v>18.350000000000001</v>
      </c>
      <c r="E1691" s="12">
        <v>5.12</v>
      </c>
      <c r="F1691" s="12" t="str">
        <v>No</v>
      </c>
      <c r="G1691" s="12" t="str">
        <v>No</v>
      </c>
      <c r="H1691" s="12" t="str">
        <v>No</v>
      </c>
      <c r="I1691" s="12">
        <v>0</v>
      </c>
      <c r="J1691" s="12" t="str">
        <v>No</v>
      </c>
      <c r="K1691" s="12" t="str">
        <v>Underweight</v>
      </c>
      <c r="L1691" s="12" t="str">
        <v>Normal</v>
      </c>
      <c r="M1691" s="12" t="str" cm="1">
        <f t="array" ref="M1691:R1691">_xlfn.XLOOKUP(B1691,'Hospitalisation Details'!A$2:A$2344,'Hospitalisation Details'!E$2:J$2344)</f>
        <v>7-Dec-1980</v>
      </c>
      <c r="N1691" s="13">
        <v>5540.35</v>
      </c>
      <c r="O1691" s="12" t="str">
        <v>tier - 2</v>
      </c>
      <c r="P1691" s="12" t="str">
        <v>tier - 2</v>
      </c>
      <c r="Q1691" s="12" t="str">
        <v>R1012</v>
      </c>
      <c r="R1691" s="12">
        <v>42</v>
      </c>
      <c r="S1691" s="12" t="str" cm="1">
        <f t="array" ref="S1691">_xlfn.IFS(R1691&lt;18,"Below 18",R1691&lt;=29,"Young Adults",R1691&lt;=44,"Adults",R1691&lt;=59,"Middle-Aged Adults",R1691&lt;=65,"Older Adults",R1691&gt;65,"Above 65")</f>
        <v>Adults</v>
      </c>
    </row>
    <row r="1692" spans="2:19" ht="15.5" hidden="1" x14ac:dyDescent="0.35">
      <c r="B1692" s="11" t="s">
        <v>680</v>
      </c>
      <c r="C1692" s="12" t="str">
        <f>VLOOKUP(B1692,'Customer Names'!A$2:D$2336,3,0)</f>
        <v xml:space="preserve">  Federica</v>
      </c>
      <c r="D1692" s="12" cm="1">
        <f t="array" ref="D1692:L1692">_xlfn.XLOOKUP(B1692,'Medical Examinations'!A$2:A$2336,'Medical Examinations'!B$2:J$2336)</f>
        <v>22.13</v>
      </c>
      <c r="E1692" s="12">
        <v>9.1999999999999993</v>
      </c>
      <c r="F1692" s="12" t="str">
        <v>yes</v>
      </c>
      <c r="G1692" s="12" t="str">
        <v>No</v>
      </c>
      <c r="H1692" s="12" t="str">
        <v>No</v>
      </c>
      <c r="I1692" s="12">
        <v>0</v>
      </c>
      <c r="J1692" s="12" t="str">
        <v>No</v>
      </c>
      <c r="K1692" s="12" t="str">
        <v>Underweight</v>
      </c>
      <c r="L1692" s="12" t="str">
        <v>Diabetes</v>
      </c>
      <c r="M1692" s="12" t="str" cm="1">
        <f t="array" ref="M1692:R1692">_xlfn.XLOOKUP(B1692,'Hospitalisation Details'!A$2:A$2344,'Hospitalisation Details'!E$2:J$2344)</f>
        <v>7-Nov-1981</v>
      </c>
      <c r="N1692" s="13">
        <v>5539.4</v>
      </c>
      <c r="O1692" s="12" t="str">
        <v>tier - 2</v>
      </c>
      <c r="P1692" s="12" t="str">
        <v>tier - 2</v>
      </c>
      <c r="Q1692" s="12" t="str">
        <v>R1013</v>
      </c>
      <c r="R1692" s="12">
        <v>41</v>
      </c>
      <c r="S1692" s="12" t="str" cm="1">
        <f t="array" ref="S1692">_xlfn.IFS(R1692&lt;18,"Below 18",R1692&lt;=29,"Young Adults",R1692&lt;=44,"Adults",R1692&lt;=59,"Middle-Aged Adults",R1692&lt;=65,"Older Adults",R1692&gt;65,"Above 65")</f>
        <v>Adults</v>
      </c>
    </row>
    <row r="1693" spans="2:19" ht="15.5" hidden="1" x14ac:dyDescent="0.35">
      <c r="B1693" s="11" t="s">
        <v>679</v>
      </c>
      <c r="C1693" s="12" t="str">
        <f>VLOOKUP(B1693,'Customer Names'!A$2:D$2336,3,0)</f>
        <v xml:space="preserve">  Pamela L</v>
      </c>
      <c r="D1693" s="12" cm="1">
        <f t="array" ref="D1693:L1693">_xlfn.XLOOKUP(B1693,'Medical Examinations'!A$2:A$2336,'Medical Examinations'!B$2:J$2336)</f>
        <v>22.51</v>
      </c>
      <c r="E1693" s="12">
        <v>6.08</v>
      </c>
      <c r="F1693" s="12" t="str">
        <v>yes</v>
      </c>
      <c r="G1693" s="12" t="str">
        <v>No</v>
      </c>
      <c r="H1693" s="12" t="str">
        <v>No</v>
      </c>
      <c r="I1693" s="12">
        <v>1</v>
      </c>
      <c r="J1693" s="12" t="str">
        <v>No</v>
      </c>
      <c r="K1693" s="12" t="str">
        <v>Obesity</v>
      </c>
      <c r="L1693" s="12" t="str">
        <v>Pre-Diabetes</v>
      </c>
      <c r="M1693" s="12" t="str" cm="1">
        <f t="array" ref="M1693:R1693">_xlfn.XLOOKUP(B1693,'Hospitalisation Details'!A$2:A$2344,'Hospitalisation Details'!E$2:J$2344)</f>
        <v>29-Jul-1988</v>
      </c>
      <c r="N1693" s="13">
        <v>5503.36</v>
      </c>
      <c r="O1693" s="12" t="str">
        <v>tier - 2</v>
      </c>
      <c r="P1693" s="12" t="str">
        <v>tier - 2</v>
      </c>
      <c r="Q1693" s="12" t="str">
        <v>R1012</v>
      </c>
      <c r="R1693" s="12">
        <v>34</v>
      </c>
      <c r="S1693" s="12" t="str" cm="1">
        <f t="array" ref="S1693">_xlfn.IFS(R1693&lt;18,"Below 18",R1693&lt;=29,"Young Adults",R1693&lt;=44,"Adults",R1693&lt;=59,"Middle-Aged Adults",R1693&lt;=65,"Older Adults",R1693&gt;65,"Above 65")</f>
        <v>Adults</v>
      </c>
    </row>
    <row r="1694" spans="2:19" ht="15.5" hidden="1" x14ac:dyDescent="0.35">
      <c r="B1694" s="11" t="s">
        <v>678</v>
      </c>
      <c r="C1694" s="12" t="str">
        <f>VLOOKUP(B1694,'Customer Names'!A$2:D$2336,3,0)</f>
        <v xml:space="preserve">  Andrew W</v>
      </c>
      <c r="D1694" s="12" cm="1">
        <f t="array" ref="D1694:L1694">_xlfn.XLOOKUP(B1694,'Medical Examinations'!A$2:A$2336,'Medical Examinations'!B$2:J$2336)</f>
        <v>31</v>
      </c>
      <c r="E1694" s="12">
        <v>4.7699999999999996</v>
      </c>
      <c r="F1694" s="12" t="str">
        <v>No</v>
      </c>
      <c r="G1694" s="12" t="str">
        <v>No</v>
      </c>
      <c r="H1694" s="12" t="str">
        <v>No</v>
      </c>
      <c r="I1694" s="12">
        <v>1</v>
      </c>
      <c r="J1694" s="12" t="str">
        <v>No</v>
      </c>
      <c r="K1694" s="12" t="str">
        <v>Obesity</v>
      </c>
      <c r="L1694" s="12" t="str">
        <v>Normal</v>
      </c>
      <c r="M1694" s="12" t="str" cm="1">
        <f t="array" ref="M1694:R1694">_xlfn.XLOOKUP(B1694,'Hospitalisation Details'!A$2:A$2344,'Hospitalisation Details'!E$2:J$2344)</f>
        <v>17-Aug-1984</v>
      </c>
      <c r="N1694" s="13">
        <v>5488.26</v>
      </c>
      <c r="O1694" s="12" t="str">
        <v>tier - 2</v>
      </c>
      <c r="P1694" s="12" t="str">
        <v>tier - 3</v>
      </c>
      <c r="Q1694" s="12" t="str">
        <v>R1011</v>
      </c>
      <c r="R1694" s="12">
        <v>38</v>
      </c>
      <c r="S1694" s="12" t="str" cm="1">
        <f t="array" ref="S1694">_xlfn.IFS(R1694&lt;18,"Below 18",R1694&lt;=29,"Young Adults",R1694&lt;=44,"Adults",R1694&lt;=59,"Middle-Aged Adults",R1694&lt;=65,"Older Adults",R1694&gt;65,"Above 65")</f>
        <v>Adults</v>
      </c>
    </row>
    <row r="1695" spans="2:19" ht="15.5" hidden="1" x14ac:dyDescent="0.35">
      <c r="B1695" s="11" t="s">
        <v>677</v>
      </c>
      <c r="C1695" s="12" t="str">
        <f>VLOOKUP(B1695,'Customer Names'!A$2:D$2336,3,0)</f>
        <v xml:space="preserve">  Randall</v>
      </c>
      <c r="D1695" s="12" cm="1">
        <f t="array" ref="D1695:L1695">_xlfn.XLOOKUP(B1695,'Medical Examinations'!A$2:A$2336,'Medical Examinations'!B$2:J$2336)</f>
        <v>28.27</v>
      </c>
      <c r="E1695" s="12">
        <v>4.62</v>
      </c>
      <c r="F1695" s="12" t="str">
        <v>No</v>
      </c>
      <c r="G1695" s="12" t="str">
        <v>No</v>
      </c>
      <c r="H1695" s="12" t="str">
        <v>No</v>
      </c>
      <c r="I1695" s="12">
        <v>1</v>
      </c>
      <c r="J1695" s="12" t="str">
        <v>No</v>
      </c>
      <c r="K1695" s="12" t="str">
        <v>Normal Weight</v>
      </c>
      <c r="L1695" s="12" t="str">
        <v>Normal</v>
      </c>
      <c r="M1695" s="12" t="str" cm="1">
        <f t="array" ref="M1695:R1695">_xlfn.XLOOKUP(B1695,'Hospitalisation Details'!A$2:A$2344,'Hospitalisation Details'!E$2:J$2344)</f>
        <v>26-Aug-1984</v>
      </c>
      <c r="N1695" s="13">
        <v>5484.47</v>
      </c>
      <c r="O1695" s="12" t="str">
        <v>tier - 2</v>
      </c>
      <c r="P1695" s="12" t="str">
        <v>tier - 2</v>
      </c>
      <c r="Q1695" s="12" t="str">
        <v>R1013</v>
      </c>
      <c r="R1695" s="12">
        <v>38</v>
      </c>
      <c r="S1695" s="12" t="str" cm="1">
        <f t="array" ref="S1695">_xlfn.IFS(R1695&lt;18,"Below 18",R1695&lt;=29,"Young Adults",R1695&lt;=44,"Adults",R1695&lt;=59,"Middle-Aged Adults",R1695&lt;=65,"Older Adults",R1695&gt;65,"Above 65")</f>
        <v>Adults</v>
      </c>
    </row>
    <row r="1696" spans="2:19" ht="15.5" hidden="1" x14ac:dyDescent="0.35">
      <c r="B1696" s="11" t="s">
        <v>676</v>
      </c>
      <c r="C1696" s="12" t="str">
        <f>VLOOKUP(B1696,'Customer Names'!A$2:D$2336,3,0)</f>
        <v xml:space="preserve">  Tracy L</v>
      </c>
      <c r="D1696" s="12" cm="1">
        <f t="array" ref="D1696:L1696">_xlfn.XLOOKUP(B1696,'Medical Examinations'!A$2:A$2336,'Medical Examinations'!B$2:J$2336)</f>
        <v>29.92</v>
      </c>
      <c r="E1696" s="12">
        <v>9.07</v>
      </c>
      <c r="F1696" s="12" t="str">
        <v>yes</v>
      </c>
      <c r="G1696" s="12" t="str">
        <v>No</v>
      </c>
      <c r="H1696" s="12" t="str">
        <v>No</v>
      </c>
      <c r="I1696" s="12">
        <v>1</v>
      </c>
      <c r="J1696" s="12" t="str">
        <v>No</v>
      </c>
      <c r="K1696" s="12" t="str">
        <v>Obesity</v>
      </c>
      <c r="L1696" s="12" t="str">
        <v>Diabetes</v>
      </c>
      <c r="M1696" s="12" t="str" cm="1">
        <f t="array" ref="M1696:R1696">_xlfn.XLOOKUP(B1696,'Hospitalisation Details'!A$2:A$2344,'Hospitalisation Details'!E$2:J$2344)</f>
        <v>30-Sep-1986</v>
      </c>
      <c r="N1696" s="13">
        <v>5478.04</v>
      </c>
      <c r="O1696" s="12" t="str">
        <v>tier - 2</v>
      </c>
      <c r="P1696" s="12" t="str">
        <v>tier - 3</v>
      </c>
      <c r="Q1696" s="12" t="str">
        <v>R1013</v>
      </c>
      <c r="R1696" s="12">
        <v>36</v>
      </c>
      <c r="S1696" s="12" t="str" cm="1">
        <f t="array" ref="S1696">_xlfn.IFS(R1696&lt;18,"Below 18",R1696&lt;=29,"Young Adults",R1696&lt;=44,"Adults",R1696&lt;=59,"Middle-Aged Adults",R1696&lt;=65,"Older Adults",R1696&gt;65,"Above 65")</f>
        <v>Adults</v>
      </c>
    </row>
    <row r="1697" spans="2:19" ht="15.5" hidden="1" x14ac:dyDescent="0.35">
      <c r="B1697" s="11" t="s">
        <v>675</v>
      </c>
      <c r="C1697" s="12" t="str">
        <f>VLOOKUP(B1697,'Customer Names'!A$2:D$2336,3,0)</f>
        <v xml:space="preserve">  Azelie</v>
      </c>
      <c r="D1697" s="12" cm="1">
        <f t="array" ref="D1697:L1697">_xlfn.XLOOKUP(B1697,'Medical Examinations'!A$2:A$2336,'Medical Examinations'!B$2:J$2336)</f>
        <v>25.9</v>
      </c>
      <c r="E1697" s="12">
        <v>9.1199999999999992</v>
      </c>
      <c r="F1697" s="12" t="str">
        <v>yes</v>
      </c>
      <c r="G1697" s="12" t="str">
        <v>No</v>
      </c>
      <c r="H1697" s="12" t="str">
        <v>No</v>
      </c>
      <c r="I1697" s="12">
        <v>1</v>
      </c>
      <c r="J1697" s="12" t="str">
        <v>No</v>
      </c>
      <c r="K1697" s="12" t="str">
        <v>Underweight</v>
      </c>
      <c r="L1697" s="12" t="str">
        <v>Diabetes</v>
      </c>
      <c r="M1697" s="12" t="str" cm="1">
        <f t="array" ref="M1697:R1697">_xlfn.XLOOKUP(B1697,'Hospitalisation Details'!A$2:A$2344,'Hospitalisation Details'!E$2:J$2344)</f>
        <v>12-Jul-1986</v>
      </c>
      <c r="N1697" s="13">
        <v>5472.45</v>
      </c>
      <c r="O1697" s="12" t="str">
        <v>tier - 2</v>
      </c>
      <c r="P1697" s="12" t="str">
        <v>tier - 3</v>
      </c>
      <c r="Q1697" s="12" t="str">
        <v>R1011</v>
      </c>
      <c r="R1697" s="12">
        <v>36</v>
      </c>
      <c r="S1697" s="12" t="str" cm="1">
        <f t="array" ref="S1697">_xlfn.IFS(R1697&lt;18,"Below 18",R1697&lt;=29,"Young Adults",R1697&lt;=44,"Adults",R1697&lt;=59,"Middle-Aged Adults",R1697&lt;=65,"Older Adults",R1697&gt;65,"Above 65")</f>
        <v>Adults</v>
      </c>
    </row>
    <row r="1698" spans="2:19" ht="15.5" hidden="1" x14ac:dyDescent="0.35">
      <c r="B1698" s="11" t="s">
        <v>674</v>
      </c>
      <c r="C1698" s="12" t="str">
        <f>VLOOKUP(B1698,'Customer Names'!A$2:D$2336,3,0)</f>
        <v xml:space="preserve">  Monica M</v>
      </c>
      <c r="D1698" s="12" cm="1">
        <f t="array" ref="D1698:L1698">_xlfn.XLOOKUP(B1698,'Medical Examinations'!A$2:A$2336,'Medical Examinations'!B$2:J$2336)</f>
        <v>27.74</v>
      </c>
      <c r="E1698" s="12">
        <v>7.32</v>
      </c>
      <c r="F1698" s="12" t="str">
        <v>yes</v>
      </c>
      <c r="G1698" s="12" t="str">
        <v>No</v>
      </c>
      <c r="H1698" s="12" t="str">
        <v>No</v>
      </c>
      <c r="I1698" s="12">
        <v>1</v>
      </c>
      <c r="J1698" s="12" t="str">
        <v>No</v>
      </c>
      <c r="K1698" s="12" t="str">
        <v>Obesity</v>
      </c>
      <c r="L1698" s="12" t="str">
        <v>Diabetes</v>
      </c>
      <c r="M1698" s="12" t="str" cm="1">
        <f t="array" ref="M1698:R1698">_xlfn.XLOOKUP(B1698,'Hospitalisation Details'!A$2:A$2344,'Hospitalisation Details'!E$2:J$2344)</f>
        <v>2-Dec-1986</v>
      </c>
      <c r="N1698" s="13">
        <v>5469.01</v>
      </c>
      <c r="O1698" s="12" t="str">
        <v>tier - 2</v>
      </c>
      <c r="P1698" s="12" t="str">
        <v>tier - 2</v>
      </c>
      <c r="Q1698" s="12" t="str">
        <v>R1024</v>
      </c>
      <c r="R1698" s="12">
        <v>36</v>
      </c>
      <c r="S1698" s="12" t="str" cm="1">
        <f t="array" ref="S1698">_xlfn.IFS(R1698&lt;18,"Below 18",R1698&lt;=29,"Young Adults",R1698&lt;=44,"Adults",R1698&lt;=59,"Middle-Aged Adults",R1698&lt;=65,"Older Adults",R1698&gt;65,"Above 65")</f>
        <v>Adults</v>
      </c>
    </row>
    <row r="1699" spans="2:19" ht="15.5" hidden="1" x14ac:dyDescent="0.35">
      <c r="B1699" s="11" t="s">
        <v>673</v>
      </c>
      <c r="C1699" s="12" t="str">
        <f>VLOOKUP(B1699,'Customer Names'!A$2:D$2336,3,0)</f>
        <v xml:space="preserve">  Katarina K</v>
      </c>
      <c r="D1699" s="12" cm="1">
        <f t="array" ref="D1699:L1699">_xlfn.XLOOKUP(B1699,'Medical Examinations'!A$2:A$2336,'Medical Examinations'!B$2:J$2336)</f>
        <v>17.260000000000002</v>
      </c>
      <c r="E1699" s="12">
        <v>11.73</v>
      </c>
      <c r="F1699" s="12" t="str">
        <v>No</v>
      </c>
      <c r="G1699" s="12" t="str">
        <v>No</v>
      </c>
      <c r="H1699" s="12" t="str">
        <v>No</v>
      </c>
      <c r="I1699" s="12">
        <v>2</v>
      </c>
      <c r="J1699" s="12" t="str">
        <v>No</v>
      </c>
      <c r="K1699" s="12" t="str">
        <v>Underweight</v>
      </c>
      <c r="L1699" s="12" t="str">
        <v>Diabetes</v>
      </c>
      <c r="M1699" s="12" t="str" cm="1">
        <f t="array" ref="M1699:R1699">_xlfn.XLOOKUP(B1699,'Hospitalisation Details'!A$2:A$2344,'Hospitalisation Details'!E$2:J$2344)</f>
        <v>24-Oct-1973</v>
      </c>
      <c r="N1699" s="13">
        <v>5466.88</v>
      </c>
      <c r="O1699" s="12" t="str">
        <v>tier - 2</v>
      </c>
      <c r="P1699" s="12" t="str">
        <v>tier - 2</v>
      </c>
      <c r="Q1699" s="12" t="str">
        <v>R1013</v>
      </c>
      <c r="R1699" s="12">
        <v>49</v>
      </c>
      <c r="S1699" s="12" t="str" cm="1">
        <f t="array" ref="S1699">_xlfn.IFS(R1699&lt;18,"Below 18",R1699&lt;=29,"Young Adults",R1699&lt;=44,"Adults",R1699&lt;=59,"Middle-Aged Adults",R1699&lt;=65,"Older Adults",R1699&gt;65,"Above 65")</f>
        <v>Middle-Aged Adults</v>
      </c>
    </row>
    <row r="1700" spans="2:19" ht="15.5" hidden="1" x14ac:dyDescent="0.35">
      <c r="B1700" s="11" t="s">
        <v>672</v>
      </c>
      <c r="C1700" s="12" t="str">
        <f>VLOOKUP(B1700,'Customer Names'!A$2:D$2336,3,0)</f>
        <v xml:space="preserve">  Jamie L</v>
      </c>
      <c r="D1700" s="12" cm="1">
        <f t="array" ref="D1700:L1700">_xlfn.XLOOKUP(B1700,'Medical Examinations'!A$2:A$2336,'Medical Examinations'!B$2:J$2336)</f>
        <v>19.855</v>
      </c>
      <c r="E1700" s="12">
        <v>6.64</v>
      </c>
      <c r="F1700" s="12" t="str">
        <v>yes</v>
      </c>
      <c r="G1700" s="12" t="str">
        <v>No</v>
      </c>
      <c r="H1700" s="12" t="str">
        <v>No</v>
      </c>
      <c r="I1700" s="12">
        <v>1</v>
      </c>
      <c r="J1700" s="12" t="str">
        <v>No</v>
      </c>
      <c r="K1700" s="12" t="str">
        <v>Obesity</v>
      </c>
      <c r="L1700" s="12" t="str">
        <v>Diabetes</v>
      </c>
      <c r="M1700" s="12" t="str" cm="1">
        <f t="array" ref="M1700:R1700">_xlfn.XLOOKUP(B1700,'Hospitalisation Details'!A$2:A$2344,'Hospitalisation Details'!E$2:J$2344)</f>
        <v>25-Dec-1986</v>
      </c>
      <c r="N1700" s="13">
        <v>5458.05</v>
      </c>
      <c r="O1700" s="12" t="str">
        <v>tier - 2</v>
      </c>
      <c r="P1700" s="12" t="str">
        <v>tier - 2</v>
      </c>
      <c r="Q1700" s="12" t="str">
        <v>R1024</v>
      </c>
      <c r="R1700" s="12">
        <v>36</v>
      </c>
      <c r="S1700" s="12" t="str" cm="1">
        <f t="array" ref="S1700">_xlfn.IFS(R1700&lt;18,"Below 18",R1700&lt;=29,"Young Adults",R1700&lt;=44,"Adults",R1700&lt;=59,"Middle-Aged Adults",R1700&lt;=65,"Older Adults",R1700&gt;65,"Above 65")</f>
        <v>Adults</v>
      </c>
    </row>
    <row r="1701" spans="2:19" ht="15.5" hidden="1" x14ac:dyDescent="0.35">
      <c r="B1701" s="11" t="s">
        <v>671</v>
      </c>
      <c r="C1701" s="12" t="str">
        <f>VLOOKUP(B1701,'Customer Names'!A$2:D$2336,3,0)</f>
        <v xml:space="preserve">  Brian</v>
      </c>
      <c r="D1701" s="12" cm="1">
        <f t="array" ref="D1701:L1701">_xlfn.XLOOKUP(B1701,'Medical Examinations'!A$2:A$2336,'Medical Examinations'!B$2:J$2336)</f>
        <v>41.69</v>
      </c>
      <c r="E1701" s="12">
        <v>5.78</v>
      </c>
      <c r="F1701" s="12" t="str">
        <v>No</v>
      </c>
      <c r="G1701" s="12" t="str">
        <v>No</v>
      </c>
      <c r="H1701" s="12" t="str">
        <v>No</v>
      </c>
      <c r="I1701" s="12">
        <v>0</v>
      </c>
      <c r="J1701" s="12" t="str">
        <v>No</v>
      </c>
      <c r="K1701" s="12" t="str">
        <v>Normal Weight</v>
      </c>
      <c r="L1701" s="12" t="str">
        <v>Pre-Diabetes</v>
      </c>
      <c r="M1701" s="12" t="str" cm="1">
        <f t="array" ref="M1701:R1701">_xlfn.XLOOKUP(B1701,'Hospitalisation Details'!A$2:A$2344,'Hospitalisation Details'!E$2:J$2344)</f>
        <v>25-Aug-1982</v>
      </c>
      <c r="N1701" s="13">
        <v>5438.75</v>
      </c>
      <c r="O1701" s="12" t="str">
        <v>tier - 3</v>
      </c>
      <c r="P1701" s="12" t="str">
        <v>tier - 2</v>
      </c>
      <c r="Q1701" s="12" t="str">
        <v>R1013</v>
      </c>
      <c r="R1701" s="12">
        <v>40</v>
      </c>
      <c r="S1701" s="12" t="str" cm="1">
        <f t="array" ref="S1701">_xlfn.IFS(R1701&lt;18,"Below 18",R1701&lt;=29,"Young Adults",R1701&lt;=44,"Adults",R1701&lt;=59,"Middle-Aged Adults",R1701&lt;=65,"Older Adults",R1701&gt;65,"Above 65")</f>
        <v>Adults</v>
      </c>
    </row>
    <row r="1702" spans="2:19" ht="15.5" hidden="1" x14ac:dyDescent="0.35">
      <c r="B1702" s="11" t="s">
        <v>670</v>
      </c>
      <c r="C1702" s="12" t="str">
        <f>VLOOKUP(B1702,'Customer Names'!A$2:D$2336,3,0)</f>
        <v xml:space="preserve">  Stacey L</v>
      </c>
      <c r="D1702" s="12" cm="1">
        <f t="array" ref="D1702:L1702">_xlfn.XLOOKUP(B1702,'Medical Examinations'!A$2:A$2336,'Medical Examinations'!B$2:J$2336)</f>
        <v>16.12</v>
      </c>
      <c r="E1702" s="12">
        <v>10.45</v>
      </c>
      <c r="F1702" s="12" t="str">
        <v>No</v>
      </c>
      <c r="G1702" s="12" t="str">
        <v>No</v>
      </c>
      <c r="H1702" s="12" t="str">
        <v>No</v>
      </c>
      <c r="I1702" s="12">
        <v>0</v>
      </c>
      <c r="J1702" s="12" t="str">
        <v>No</v>
      </c>
      <c r="K1702" s="12" t="str">
        <v>Overweight</v>
      </c>
      <c r="L1702" s="12" t="str">
        <v>Diabetes</v>
      </c>
      <c r="M1702" s="12" t="str" cm="1">
        <f t="array" ref="M1702:R1702">_xlfn.XLOOKUP(B1702,'Hospitalisation Details'!A$2:A$2344,'Hospitalisation Details'!E$2:J$2344)</f>
        <v>8-Jun-1978</v>
      </c>
      <c r="N1702" s="13">
        <v>5428.98</v>
      </c>
      <c r="O1702" s="12" t="str">
        <v>tier - 2</v>
      </c>
      <c r="P1702" s="12" t="str">
        <v>tier - 2</v>
      </c>
      <c r="Q1702" s="12" t="str">
        <v>R1012</v>
      </c>
      <c r="R1702" s="12">
        <v>45</v>
      </c>
      <c r="S1702" s="12" t="str" cm="1">
        <f t="array" ref="S1702">_xlfn.IFS(R1702&lt;18,"Below 18",R1702&lt;=29,"Young Adults",R1702&lt;=44,"Adults",R1702&lt;=59,"Middle-Aged Adults",R1702&lt;=65,"Older Adults",R1702&gt;65,"Above 65")</f>
        <v>Middle-Aged Adults</v>
      </c>
    </row>
    <row r="1703" spans="2:19" ht="15.5" hidden="1" x14ac:dyDescent="0.35">
      <c r="B1703" s="11" t="s">
        <v>669</v>
      </c>
      <c r="C1703" s="12" t="str">
        <f>VLOOKUP(B1703,'Customer Names'!A$2:D$2336,3,0)</f>
        <v xml:space="preserve">  Stephen</v>
      </c>
      <c r="D1703" s="12" cm="1">
        <f t="array" ref="D1703:L1703">_xlfn.XLOOKUP(B1703,'Medical Examinations'!A$2:A$2336,'Medical Examinations'!B$2:J$2336)</f>
        <v>37.43</v>
      </c>
      <c r="E1703" s="12">
        <v>4.5199999999999996</v>
      </c>
      <c r="F1703" s="12" t="str">
        <v>No</v>
      </c>
      <c r="G1703" s="12" t="str">
        <v>No</v>
      </c>
      <c r="H1703" s="12" t="str">
        <v>No</v>
      </c>
      <c r="I1703" s="12">
        <v>1</v>
      </c>
      <c r="J1703" s="12" t="str">
        <v>No</v>
      </c>
      <c r="K1703" s="12" t="str">
        <v>Underweight</v>
      </c>
      <c r="L1703" s="12" t="str">
        <v>Normal</v>
      </c>
      <c r="M1703" s="12" t="str" cm="1">
        <f t="array" ref="M1703:R1703">_xlfn.XLOOKUP(B1703,'Hospitalisation Details'!A$2:A$2344,'Hospitalisation Details'!E$2:J$2344)</f>
        <v>17-Sep-1992</v>
      </c>
      <c r="N1703" s="13">
        <v>5428.73</v>
      </c>
      <c r="O1703" s="12" t="str">
        <v>tier - 3</v>
      </c>
      <c r="P1703" s="12" t="str">
        <v>tier - 1</v>
      </c>
      <c r="Q1703" s="12" t="str">
        <v>R1017</v>
      </c>
      <c r="R1703" s="12">
        <v>30</v>
      </c>
      <c r="S1703" s="12" t="str" cm="1">
        <f t="array" ref="S1703">_xlfn.IFS(R1703&lt;18,"Below 18",R1703&lt;=29,"Young Adults",R1703&lt;=44,"Adults",R1703&lt;=59,"Middle-Aged Adults",R1703&lt;=65,"Older Adults",R1703&gt;65,"Above 65")</f>
        <v>Adults</v>
      </c>
    </row>
    <row r="1704" spans="2:19" ht="15.5" hidden="1" x14ac:dyDescent="0.35">
      <c r="B1704" s="11" t="s">
        <v>668</v>
      </c>
      <c r="C1704" s="12" t="str">
        <f>VLOOKUP(B1704,'Customer Names'!A$2:D$2336,3,0)</f>
        <v xml:space="preserve">  Joshua</v>
      </c>
      <c r="D1704" s="12" cm="1">
        <f t="array" ref="D1704:L1704">_xlfn.XLOOKUP(B1704,'Medical Examinations'!A$2:A$2336,'Medical Examinations'!B$2:J$2336)</f>
        <v>31.065000000000001</v>
      </c>
      <c r="E1704" s="12">
        <v>5.71</v>
      </c>
      <c r="F1704" s="12" t="str">
        <v>No</v>
      </c>
      <c r="G1704" s="12" t="str">
        <v>No</v>
      </c>
      <c r="H1704" s="12" t="str">
        <v>No</v>
      </c>
      <c r="I1704" s="12">
        <v>0</v>
      </c>
      <c r="J1704" s="12" t="str">
        <v>No</v>
      </c>
      <c r="K1704" s="12" t="str">
        <v>Normal Weight</v>
      </c>
      <c r="L1704" s="12" t="str">
        <v>Pre-Diabetes</v>
      </c>
      <c r="M1704" s="12" t="str" cm="1">
        <f t="array" ref="M1704:R1704">_xlfn.XLOOKUP(B1704,'Hospitalisation Details'!A$2:A$2344,'Hospitalisation Details'!E$2:J$2344)</f>
        <v>6-Jul-1991</v>
      </c>
      <c r="N1704" s="13">
        <v>5425.02</v>
      </c>
      <c r="O1704" s="12" t="str">
        <v>tier - 2</v>
      </c>
      <c r="P1704" s="12" t="str">
        <v>tier - 1</v>
      </c>
      <c r="Q1704" s="12" t="str">
        <v>R1012</v>
      </c>
      <c r="R1704" s="12">
        <v>31</v>
      </c>
      <c r="S1704" s="12" t="str" cm="1">
        <f t="array" ref="S1704">_xlfn.IFS(R1704&lt;18,"Below 18",R1704&lt;=29,"Young Adults",R1704&lt;=44,"Adults",R1704&lt;=59,"Middle-Aged Adults",R1704&lt;=65,"Older Adults",R1704&gt;65,"Above 65")</f>
        <v>Adults</v>
      </c>
    </row>
    <row r="1705" spans="2:19" ht="15.5" hidden="1" x14ac:dyDescent="0.35">
      <c r="B1705" s="11" t="s">
        <v>667</v>
      </c>
      <c r="C1705" s="12" t="str">
        <f>VLOOKUP(B1705,'Customer Names'!A$2:D$2336,3,0)</f>
        <v xml:space="preserve">  Josh</v>
      </c>
      <c r="D1705" s="12" cm="1">
        <f t="array" ref="D1705:L1705">_xlfn.XLOOKUP(B1705,'Medical Examinations'!A$2:A$2336,'Medical Examinations'!B$2:J$2336)</f>
        <v>25.08</v>
      </c>
      <c r="E1705" s="12">
        <v>4.7699999999999996</v>
      </c>
      <c r="F1705" s="12" t="str">
        <v>No</v>
      </c>
      <c r="G1705" s="12" t="str">
        <v>No</v>
      </c>
      <c r="H1705" s="12" t="str">
        <v>No</v>
      </c>
      <c r="I1705" s="12">
        <v>0</v>
      </c>
      <c r="J1705" s="12" t="str">
        <v>No</v>
      </c>
      <c r="K1705" s="12" t="str">
        <v>Normal Weight</v>
      </c>
      <c r="L1705" s="12" t="str">
        <v>Normal</v>
      </c>
      <c r="M1705" s="12" t="str" cm="1">
        <f t="array" ref="M1705:R1705">_xlfn.XLOOKUP(B1705,'Hospitalisation Details'!A$2:A$2344,'Hospitalisation Details'!E$2:J$2344)</f>
        <v>27-Sep-1982</v>
      </c>
      <c r="N1705" s="13">
        <v>5415.66</v>
      </c>
      <c r="O1705" s="12" t="str">
        <v>tier - 2</v>
      </c>
      <c r="P1705" s="12" t="str">
        <v>tier - 3</v>
      </c>
      <c r="Q1705" s="12" t="str">
        <v>R1013</v>
      </c>
      <c r="R1705" s="12">
        <v>40</v>
      </c>
      <c r="S1705" s="12" t="str" cm="1">
        <f t="array" ref="S1705">_xlfn.IFS(R1705&lt;18,"Below 18",R1705&lt;=29,"Young Adults",R1705&lt;=44,"Adults",R1705&lt;=59,"Middle-Aged Adults",R1705&lt;=65,"Older Adults",R1705&gt;65,"Above 65")</f>
        <v>Adults</v>
      </c>
    </row>
    <row r="1706" spans="2:19" ht="15.5" hidden="1" x14ac:dyDescent="0.35">
      <c r="B1706" s="11" t="s">
        <v>666</v>
      </c>
      <c r="C1706" s="12" t="str">
        <f>VLOOKUP(B1706,'Customer Names'!A$2:D$2336,3,0)</f>
        <v xml:space="preserve">  Heather</v>
      </c>
      <c r="D1706" s="12" cm="1">
        <f t="array" ref="D1706:L1706">_xlfn.XLOOKUP(B1706,'Medical Examinations'!A$2:A$2336,'Medical Examinations'!B$2:J$2336)</f>
        <v>15.2</v>
      </c>
      <c r="E1706" s="12">
        <v>7.81</v>
      </c>
      <c r="F1706" s="12" t="str">
        <v>yes</v>
      </c>
      <c r="G1706" s="12" t="str">
        <v>No</v>
      </c>
      <c r="H1706" s="12" t="str">
        <v>No</v>
      </c>
      <c r="I1706" s="12">
        <v>1</v>
      </c>
      <c r="J1706" s="12" t="str">
        <v>No</v>
      </c>
      <c r="K1706" s="12" t="str">
        <v>Obesity</v>
      </c>
      <c r="L1706" s="12" t="str">
        <v>Diabetes</v>
      </c>
      <c r="M1706" s="12" t="str" cm="1">
        <f t="array" ref="M1706:R1706">_xlfn.XLOOKUP(B1706,'Hospitalisation Details'!A$2:A$2344,'Hospitalisation Details'!E$2:J$2344)</f>
        <v>27-Sep-1975</v>
      </c>
      <c r="N1706" s="13">
        <v>5411.99</v>
      </c>
      <c r="O1706" s="12" t="str">
        <v>tier - 2</v>
      </c>
      <c r="P1706" s="12" t="str">
        <v>tier - 3</v>
      </c>
      <c r="Q1706" s="12" t="str">
        <v>R1012</v>
      </c>
      <c r="R1706" s="12">
        <v>47</v>
      </c>
      <c r="S1706" s="12" t="str" cm="1">
        <f t="array" ref="S1706">_xlfn.IFS(R1706&lt;18,"Below 18",R1706&lt;=29,"Young Adults",R1706&lt;=44,"Adults",R1706&lt;=59,"Middle-Aged Adults",R1706&lt;=65,"Older Adults",R1706&gt;65,"Above 65")</f>
        <v>Middle-Aged Adults</v>
      </c>
    </row>
    <row r="1707" spans="2:19" ht="15.5" hidden="1" x14ac:dyDescent="0.35">
      <c r="B1707" s="11" t="s">
        <v>665</v>
      </c>
      <c r="C1707" s="12" t="str">
        <f>VLOOKUP(B1707,'Customer Names'!A$2:D$2336,3,0)</f>
        <v xml:space="preserve">  James C</v>
      </c>
      <c r="D1707" s="12" cm="1">
        <f t="array" ref="D1707:L1707">_xlfn.XLOOKUP(B1707,'Medical Examinations'!A$2:A$2336,'Medical Examinations'!B$2:J$2336)</f>
        <v>22.34</v>
      </c>
      <c r="E1707" s="12">
        <v>5.19</v>
      </c>
      <c r="F1707" s="12" t="str">
        <v>yes</v>
      </c>
      <c r="G1707" s="12" t="str">
        <v>No</v>
      </c>
      <c r="H1707" s="12" t="str">
        <v>No</v>
      </c>
      <c r="I1707" s="12">
        <v>0</v>
      </c>
      <c r="J1707" s="12" t="str">
        <v>No</v>
      </c>
      <c r="K1707" s="12" t="str">
        <v>Normal Weight</v>
      </c>
      <c r="L1707" s="12" t="str">
        <v>Normal</v>
      </c>
      <c r="M1707" s="12" t="str" cm="1">
        <f t="array" ref="M1707:R1707">_xlfn.XLOOKUP(B1707,'Hospitalisation Details'!A$2:A$2344,'Hospitalisation Details'!E$2:J$2344)</f>
        <v>23-Dec-1985</v>
      </c>
      <c r="N1707" s="13">
        <v>5402.89</v>
      </c>
      <c r="O1707" s="12" t="str">
        <v>tier - 2</v>
      </c>
      <c r="P1707" s="12" t="str">
        <v>tier - 1</v>
      </c>
      <c r="Q1707" s="12" t="str">
        <v>R1013</v>
      </c>
      <c r="R1707" s="12">
        <v>37</v>
      </c>
      <c r="S1707" s="12" t="str" cm="1">
        <f t="array" ref="S1707">_xlfn.IFS(R1707&lt;18,"Below 18",R1707&lt;=29,"Young Adults",R1707&lt;=44,"Adults",R1707&lt;=59,"Middle-Aged Adults",R1707&lt;=65,"Older Adults",R1707&gt;65,"Above 65")</f>
        <v>Adults</v>
      </c>
    </row>
    <row r="1708" spans="2:19" ht="15.5" hidden="1" x14ac:dyDescent="0.35">
      <c r="B1708" s="11" t="s">
        <v>664</v>
      </c>
      <c r="C1708" s="12" t="str">
        <f>VLOOKUP(B1708,'Customer Names'!A$2:D$2336,3,0)</f>
        <v xml:space="preserve">  Kim</v>
      </c>
      <c r="D1708" s="12" cm="1">
        <f t="array" ref="D1708:L1708">_xlfn.XLOOKUP(B1708,'Medical Examinations'!A$2:A$2336,'Medical Examinations'!B$2:J$2336)</f>
        <v>40.15</v>
      </c>
      <c r="E1708" s="12">
        <v>5.93</v>
      </c>
      <c r="F1708" s="12" t="str">
        <v>No</v>
      </c>
      <c r="G1708" s="12" t="str">
        <v>No</v>
      </c>
      <c r="H1708" s="12" t="str">
        <v>No</v>
      </c>
      <c r="I1708" s="12">
        <v>1</v>
      </c>
      <c r="J1708" s="12" t="str">
        <v>No</v>
      </c>
      <c r="K1708" s="12" t="str">
        <v>Obesity</v>
      </c>
      <c r="L1708" s="12" t="str">
        <v>Pre-Diabetes</v>
      </c>
      <c r="M1708" s="12" t="str" cm="1">
        <f t="array" ref="M1708:R1708">_xlfn.XLOOKUP(B1708,'Hospitalisation Details'!A$2:A$2344,'Hospitalisation Details'!E$2:J$2344)</f>
        <v>1-Aug-1984</v>
      </c>
      <c r="N1708" s="13">
        <v>5400.98</v>
      </c>
      <c r="O1708" s="12" t="str">
        <v>tier - 2</v>
      </c>
      <c r="P1708" s="12" t="str">
        <v>tier - 2</v>
      </c>
      <c r="Q1708" s="12" t="str">
        <v>R1013</v>
      </c>
      <c r="R1708" s="12">
        <v>38</v>
      </c>
      <c r="S1708" s="12" t="str" cm="1">
        <f t="array" ref="S1708">_xlfn.IFS(R1708&lt;18,"Below 18",R1708&lt;=29,"Young Adults",R1708&lt;=44,"Adults",R1708&lt;=59,"Middle-Aged Adults",R1708&lt;=65,"Older Adults",R1708&gt;65,"Above 65")</f>
        <v>Adults</v>
      </c>
    </row>
    <row r="1709" spans="2:19" ht="15.5" hidden="1" x14ac:dyDescent="0.35">
      <c r="B1709" s="11" t="s">
        <v>663</v>
      </c>
      <c r="C1709" s="12" t="str">
        <f>VLOOKUP(B1709,'Customer Names'!A$2:D$2336,3,0)</f>
        <v xml:space="preserve">  Marie E</v>
      </c>
      <c r="D1709" s="12" cm="1">
        <f t="array" ref="D1709:L1709">_xlfn.XLOOKUP(B1709,'Medical Examinations'!A$2:A$2336,'Medical Examinations'!B$2:J$2336)</f>
        <v>37.729999999999997</v>
      </c>
      <c r="E1709" s="12">
        <v>6.29</v>
      </c>
      <c r="F1709" s="12" t="str">
        <v>No</v>
      </c>
      <c r="G1709" s="12" t="str">
        <v>No</v>
      </c>
      <c r="H1709" s="12" t="str">
        <v>No</v>
      </c>
      <c r="I1709" s="12">
        <v>1</v>
      </c>
      <c r="J1709" s="12" t="str">
        <v>No</v>
      </c>
      <c r="K1709" s="12" t="str">
        <v>Underweight</v>
      </c>
      <c r="L1709" s="12" t="str">
        <v>Pre-Diabetes</v>
      </c>
      <c r="M1709" s="12" t="str" cm="1">
        <f t="array" ref="M1709:R1709">_xlfn.XLOOKUP(B1709,'Hospitalisation Details'!A$2:A$2344,'Hospitalisation Details'!E$2:J$2344)</f>
        <v>3-Sep-1984</v>
      </c>
      <c r="N1709" s="13">
        <v>5397.62</v>
      </c>
      <c r="O1709" s="12" t="str">
        <v>tier - 2</v>
      </c>
      <c r="P1709" s="12" t="str">
        <v>tier - 2</v>
      </c>
      <c r="Q1709" s="12" t="str">
        <v>R1013</v>
      </c>
      <c r="R1709" s="12">
        <v>38</v>
      </c>
      <c r="S1709" s="12" t="str" cm="1">
        <f t="array" ref="S1709">_xlfn.IFS(R1709&lt;18,"Below 18",R1709&lt;=29,"Young Adults",R1709&lt;=44,"Adults",R1709&lt;=59,"Middle-Aged Adults",R1709&lt;=65,"Older Adults",R1709&gt;65,"Above 65")</f>
        <v>Adults</v>
      </c>
    </row>
    <row r="1710" spans="2:19" ht="15.5" hidden="1" x14ac:dyDescent="0.35">
      <c r="B1710" s="11" t="s">
        <v>662</v>
      </c>
      <c r="C1710" s="12" t="str">
        <f>VLOOKUP(B1710,'Customer Names'!A$2:D$2336,3,0)</f>
        <v xml:space="preserve">  Dariusz</v>
      </c>
      <c r="D1710" s="12" cm="1">
        <f t="array" ref="D1710:L1710">_xlfn.XLOOKUP(B1710,'Medical Examinations'!A$2:A$2336,'Medical Examinations'!B$2:J$2336)</f>
        <v>25.35</v>
      </c>
      <c r="E1710" s="12">
        <v>4.9000000000000004</v>
      </c>
      <c r="F1710" s="12" t="str">
        <v>No</v>
      </c>
      <c r="G1710" s="12" t="str">
        <v>No</v>
      </c>
      <c r="H1710" s="12" t="str">
        <v>No</v>
      </c>
      <c r="I1710" s="12">
        <v>0</v>
      </c>
      <c r="J1710" s="12" t="str">
        <v>No</v>
      </c>
      <c r="K1710" s="12" t="str">
        <v>Obesity</v>
      </c>
      <c r="L1710" s="12" t="str">
        <v>Normal</v>
      </c>
      <c r="M1710" s="12" t="str" cm="1">
        <f t="array" ref="M1710:R1710">_xlfn.XLOOKUP(B1710,'Hospitalisation Details'!A$2:A$2344,'Hospitalisation Details'!E$2:J$2344)</f>
        <v>6-Nov-1989</v>
      </c>
      <c r="N1710" s="13">
        <v>5396.44</v>
      </c>
      <c r="O1710" s="12" t="str">
        <v>tier - 2</v>
      </c>
      <c r="P1710" s="12" t="str">
        <v>tier - 3</v>
      </c>
      <c r="Q1710" s="12" t="str">
        <v>R1013</v>
      </c>
      <c r="R1710" s="12">
        <v>33</v>
      </c>
      <c r="S1710" s="12" t="str" cm="1">
        <f t="array" ref="S1710">_xlfn.IFS(R1710&lt;18,"Below 18",R1710&lt;=29,"Young Adults",R1710&lt;=44,"Adults",R1710&lt;=59,"Middle-Aged Adults",R1710&lt;=65,"Older Adults",R1710&gt;65,"Above 65")</f>
        <v>Adults</v>
      </c>
    </row>
    <row r="1711" spans="2:19" ht="15.5" hidden="1" x14ac:dyDescent="0.35">
      <c r="B1711" s="11" t="s">
        <v>661</v>
      </c>
      <c r="C1711" s="12" t="str">
        <f>VLOOKUP(B1711,'Customer Names'!A$2:D$2336,3,0)</f>
        <v xml:space="preserve">  Jessica E</v>
      </c>
      <c r="D1711" s="12" cm="1">
        <f t="array" ref="D1711:L1711">_xlfn.XLOOKUP(B1711,'Medical Examinations'!A$2:A$2336,'Medical Examinations'!B$2:J$2336)</f>
        <v>26.41</v>
      </c>
      <c r="E1711" s="12">
        <v>5.07</v>
      </c>
      <c r="F1711" s="12" t="str">
        <v>yes</v>
      </c>
      <c r="G1711" s="12" t="str">
        <v>No</v>
      </c>
      <c r="H1711" s="12" t="str">
        <v>No</v>
      </c>
      <c r="I1711" s="12">
        <v>1</v>
      </c>
      <c r="J1711" s="12" t="str">
        <v>No</v>
      </c>
      <c r="K1711" s="12" t="str">
        <v>Obesity</v>
      </c>
      <c r="L1711" s="12" t="str">
        <v>Normal</v>
      </c>
      <c r="M1711" s="12" t="str" cm="1">
        <f t="array" ref="M1711:R1711">_xlfn.XLOOKUP(B1711,'Hospitalisation Details'!A$2:A$2344,'Hospitalisation Details'!E$2:J$2344)</f>
        <v>8-Aug-1988</v>
      </c>
      <c r="N1711" s="13">
        <v>5385.34</v>
      </c>
      <c r="O1711" s="12" t="str">
        <v>tier - 2</v>
      </c>
      <c r="P1711" s="12" t="str">
        <v>tier - 3</v>
      </c>
      <c r="Q1711" s="12" t="str">
        <v>R1012</v>
      </c>
      <c r="R1711" s="12">
        <v>34</v>
      </c>
      <c r="S1711" s="12" t="str" cm="1">
        <f t="array" ref="S1711">_xlfn.IFS(R1711&lt;18,"Below 18",R1711&lt;=29,"Young Adults",R1711&lt;=44,"Adults",R1711&lt;=59,"Middle-Aged Adults",R1711&lt;=65,"Older Adults",R1711&gt;65,"Above 65")</f>
        <v>Adults</v>
      </c>
    </row>
    <row r="1712" spans="2:19" ht="15.5" hidden="1" x14ac:dyDescent="0.35">
      <c r="B1712" s="11" t="s">
        <v>660</v>
      </c>
      <c r="C1712" s="12" t="str">
        <f>VLOOKUP(B1712,'Customer Names'!A$2:D$2336,3,0)</f>
        <v xml:space="preserve">  Kristen</v>
      </c>
      <c r="D1712" s="12" cm="1">
        <f t="array" ref="D1712:L1712">_xlfn.XLOOKUP(B1712,'Medical Examinations'!A$2:A$2336,'Medical Examinations'!B$2:J$2336)</f>
        <v>27.6</v>
      </c>
      <c r="E1712" s="12">
        <v>5.33</v>
      </c>
      <c r="F1712" s="12" t="str">
        <v>No</v>
      </c>
      <c r="G1712" s="12" t="str">
        <v>No</v>
      </c>
      <c r="H1712" s="12" t="str">
        <v>No</v>
      </c>
      <c r="I1712" s="12">
        <v>1</v>
      </c>
      <c r="J1712" s="12" t="str">
        <v>No</v>
      </c>
      <c r="K1712" s="12" t="str">
        <v>Underweight</v>
      </c>
      <c r="L1712" s="12" t="str">
        <v>Normal</v>
      </c>
      <c r="M1712" s="12" t="str" cm="1">
        <f t="array" ref="M1712:R1712">_xlfn.XLOOKUP(B1712,'Hospitalisation Details'!A$2:A$2344,'Hospitalisation Details'!E$2:J$2344)</f>
        <v>1-Jun-1984</v>
      </c>
      <c r="N1712" s="13">
        <v>5383.54</v>
      </c>
      <c r="O1712" s="12" t="str">
        <v>tier - 2</v>
      </c>
      <c r="P1712" s="12" t="str">
        <v>tier - 3</v>
      </c>
      <c r="Q1712" s="12" t="str">
        <v>R1011</v>
      </c>
      <c r="R1712" s="12">
        <v>39</v>
      </c>
      <c r="S1712" s="12" t="str" cm="1">
        <f t="array" ref="S1712">_xlfn.IFS(R1712&lt;18,"Below 18",R1712&lt;=29,"Young Adults",R1712&lt;=44,"Adults",R1712&lt;=59,"Middle-Aged Adults",R1712&lt;=65,"Older Adults",R1712&gt;65,"Above 65")</f>
        <v>Adults</v>
      </c>
    </row>
    <row r="1713" spans="2:19" ht="15.5" hidden="1" x14ac:dyDescent="0.35">
      <c r="B1713" s="11" t="s">
        <v>659</v>
      </c>
      <c r="C1713" s="12" t="str">
        <f>VLOOKUP(B1713,'Customer Names'!A$2:D$2336,3,0)</f>
        <v xml:space="preserve">  Jose Guadalupe P</v>
      </c>
      <c r="D1713" s="12" cm="1">
        <f t="array" ref="D1713:L1713">_xlfn.XLOOKUP(B1713,'Medical Examinations'!A$2:A$2336,'Medical Examinations'!B$2:J$2336)</f>
        <v>33.82</v>
      </c>
      <c r="E1713" s="12">
        <v>8.93</v>
      </c>
      <c r="F1713" s="12" t="str">
        <v>yes</v>
      </c>
      <c r="G1713" s="12" t="str">
        <v>No</v>
      </c>
      <c r="H1713" s="12" t="str">
        <v>No</v>
      </c>
      <c r="I1713" s="12">
        <v>1</v>
      </c>
      <c r="J1713" s="12" t="str">
        <v>No</v>
      </c>
      <c r="K1713" s="12" t="str">
        <v>Underweight</v>
      </c>
      <c r="L1713" s="12" t="str">
        <v>Diabetes</v>
      </c>
      <c r="M1713" s="12" t="str" cm="1">
        <f t="array" ref="M1713:R1713">_xlfn.XLOOKUP(B1713,'Hospitalisation Details'!A$2:A$2344,'Hospitalisation Details'!E$2:J$2344)</f>
        <v>22-Jul-1986</v>
      </c>
      <c r="N1713" s="13">
        <v>5377.46</v>
      </c>
      <c r="O1713" s="12" t="str">
        <v>tier - 2</v>
      </c>
      <c r="P1713" s="12" t="str">
        <v>tier - 3</v>
      </c>
      <c r="Q1713" s="12" t="str">
        <v>R1012</v>
      </c>
      <c r="R1713" s="12">
        <v>36</v>
      </c>
      <c r="S1713" s="12" t="str" cm="1">
        <f t="array" ref="S1713">_xlfn.IFS(R1713&lt;18,"Below 18",R1713&lt;=29,"Young Adults",R1713&lt;=44,"Adults",R1713&lt;=59,"Middle-Aged Adults",R1713&lt;=65,"Older Adults",R1713&gt;65,"Above 65")</f>
        <v>Adults</v>
      </c>
    </row>
    <row r="1714" spans="2:19" ht="15.5" hidden="1" x14ac:dyDescent="0.35">
      <c r="B1714" s="11" t="s">
        <v>658</v>
      </c>
      <c r="C1714" s="12" t="str">
        <f>VLOOKUP(B1714,'Customer Names'!A$2:D$2336,3,0)</f>
        <v xml:space="preserve">  Cynthia</v>
      </c>
      <c r="D1714" s="12" cm="1">
        <f t="array" ref="D1714:L1714">_xlfn.XLOOKUP(B1714,'Medical Examinations'!A$2:A$2336,'Medical Examinations'!B$2:J$2336)</f>
        <v>32.9</v>
      </c>
      <c r="E1714" s="12">
        <v>4.3499999999999996</v>
      </c>
      <c r="F1714" s="12" t="str">
        <v>No</v>
      </c>
      <c r="G1714" s="12" t="str">
        <v>No</v>
      </c>
      <c r="H1714" s="12" t="str">
        <v>No</v>
      </c>
      <c r="I1714" s="12">
        <v>0</v>
      </c>
      <c r="J1714" s="12" t="str">
        <v>No</v>
      </c>
      <c r="K1714" s="12" t="str">
        <v>Normal Weight</v>
      </c>
      <c r="L1714" s="12" t="str">
        <v>Normal</v>
      </c>
      <c r="M1714" s="12" t="str" cm="1">
        <f t="array" ref="M1714:R1714">_xlfn.XLOOKUP(B1714,'Hospitalisation Details'!A$2:A$2344,'Hospitalisation Details'!E$2:J$2344)</f>
        <v>18-Nov-1989</v>
      </c>
      <c r="N1714" s="13">
        <v>5375.04</v>
      </c>
      <c r="O1714" s="12" t="str">
        <v>tier - 2</v>
      </c>
      <c r="P1714" s="12" t="str">
        <v>tier - 1</v>
      </c>
      <c r="Q1714" s="12" t="str">
        <v>R1011</v>
      </c>
      <c r="R1714" s="12">
        <v>33</v>
      </c>
      <c r="S1714" s="12" t="str" cm="1">
        <f t="array" ref="S1714">_xlfn.IFS(R1714&lt;18,"Below 18",R1714&lt;=29,"Young Adults",R1714&lt;=44,"Adults",R1714&lt;=59,"Middle-Aged Adults",R1714&lt;=65,"Older Adults",R1714&gt;65,"Above 65")</f>
        <v>Adults</v>
      </c>
    </row>
    <row r="1715" spans="2:19" ht="15.5" hidden="1" x14ac:dyDescent="0.35">
      <c r="B1715" s="11" t="s">
        <v>657</v>
      </c>
      <c r="C1715" s="12" t="str">
        <f>VLOOKUP(B1715,'Customer Names'!A$2:D$2336,3,0)</f>
        <v xml:space="preserve">  Tyler</v>
      </c>
      <c r="D1715" s="12" cm="1">
        <f t="array" ref="D1715:L1715">_xlfn.XLOOKUP(B1715,'Medical Examinations'!A$2:A$2336,'Medical Examinations'!B$2:J$2336)</f>
        <v>30.875</v>
      </c>
      <c r="E1715" s="12">
        <v>9.5399999999999991</v>
      </c>
      <c r="F1715" s="12" t="str">
        <v>yes</v>
      </c>
      <c r="G1715" s="12" t="str">
        <v>No</v>
      </c>
      <c r="H1715" s="12" t="str">
        <v>No</v>
      </c>
      <c r="I1715" s="12">
        <v>1</v>
      </c>
      <c r="J1715" s="12" t="str">
        <v>No</v>
      </c>
      <c r="K1715" s="12" t="str">
        <v>Overweight</v>
      </c>
      <c r="L1715" s="12" t="str">
        <v>Diabetes</v>
      </c>
      <c r="M1715" s="12" t="str" cm="1">
        <f t="array" ref="M1715:R1715">_xlfn.XLOOKUP(B1715,'Hospitalisation Details'!A$2:A$2344,'Hospitalisation Details'!E$2:J$2344)</f>
        <v>1-Jun-1986</v>
      </c>
      <c r="N1715" s="13">
        <v>5373.36</v>
      </c>
      <c r="O1715" s="12" t="str">
        <v>tier - 2</v>
      </c>
      <c r="P1715" s="12" t="str">
        <v>tier - 2</v>
      </c>
      <c r="Q1715" s="12" t="str">
        <v>R1012</v>
      </c>
      <c r="R1715" s="12">
        <v>37</v>
      </c>
      <c r="S1715" s="12" t="str" cm="1">
        <f t="array" ref="S1715">_xlfn.IFS(R1715&lt;18,"Below 18",R1715&lt;=29,"Young Adults",R1715&lt;=44,"Adults",R1715&lt;=59,"Middle-Aged Adults",R1715&lt;=65,"Older Adults",R1715&gt;65,"Above 65")</f>
        <v>Adults</v>
      </c>
    </row>
    <row r="1716" spans="2:19" ht="15.5" hidden="1" x14ac:dyDescent="0.35">
      <c r="B1716" s="11" t="s">
        <v>656</v>
      </c>
      <c r="C1716" s="12" t="str">
        <f>VLOOKUP(B1716,'Customer Names'!A$2:D$2336,3,0)</f>
        <v xml:space="preserve">  Holly J</v>
      </c>
      <c r="D1716" s="12" cm="1">
        <f t="array" ref="D1716:L1716">_xlfn.XLOOKUP(B1716,'Medical Examinations'!A$2:A$2336,'Medical Examinations'!B$2:J$2336)</f>
        <v>32.64</v>
      </c>
      <c r="E1716" s="12">
        <v>5.91</v>
      </c>
      <c r="F1716" s="12" t="str">
        <v>No</v>
      </c>
      <c r="G1716" s="12" t="str">
        <v>No</v>
      </c>
      <c r="H1716" s="12" t="str">
        <v>No</v>
      </c>
      <c r="I1716" s="12">
        <v>0</v>
      </c>
      <c r="J1716" s="12" t="str">
        <v>No</v>
      </c>
      <c r="K1716" s="12" t="str">
        <v>Obesity</v>
      </c>
      <c r="L1716" s="12" t="str">
        <v>Pre-Diabetes</v>
      </c>
      <c r="M1716" s="12" t="str" cm="1">
        <f t="array" ref="M1716:R1716">_xlfn.XLOOKUP(B1716,'Hospitalisation Details'!A$2:A$2344,'Hospitalisation Details'!E$2:J$2344)</f>
        <v>7-Dec-1994</v>
      </c>
      <c r="N1716" s="13">
        <v>5364.66</v>
      </c>
      <c r="O1716" s="12" t="str">
        <v>tier - 2</v>
      </c>
      <c r="P1716" s="12" t="str">
        <v>tier - 1</v>
      </c>
      <c r="Q1716" s="12" t="str">
        <v>R1011</v>
      </c>
      <c r="R1716" s="12">
        <v>28</v>
      </c>
      <c r="S1716" s="12" t="str" cm="1">
        <f t="array" ref="S1716">_xlfn.IFS(R1716&lt;18,"Below 18",R1716&lt;=29,"Young Adults",R1716&lt;=44,"Adults",R1716&lt;=59,"Middle-Aged Adults",R1716&lt;=65,"Older Adults",R1716&gt;65,"Above 65")</f>
        <v>Young Adults</v>
      </c>
    </row>
    <row r="1717" spans="2:19" ht="15.5" hidden="1" x14ac:dyDescent="0.35">
      <c r="B1717" s="11" t="s">
        <v>655</v>
      </c>
      <c r="C1717" s="12" t="str">
        <f>VLOOKUP(B1717,'Customer Names'!A$2:D$2336,3,0)</f>
        <v xml:space="preserve">  Kristen</v>
      </c>
      <c r="D1717" s="12" cm="1">
        <f t="array" ref="D1717:L1717">_xlfn.XLOOKUP(B1717,'Medical Examinations'!A$2:A$2336,'Medical Examinations'!B$2:J$2336)</f>
        <v>22.135000000000002</v>
      </c>
      <c r="E1717" s="12">
        <v>5.0999999999999996</v>
      </c>
      <c r="F1717" s="12" t="str">
        <v>No</v>
      </c>
      <c r="G1717" s="12" t="str">
        <v>No</v>
      </c>
      <c r="H1717" s="12" t="str">
        <v>No</v>
      </c>
      <c r="I1717" s="12">
        <v>0</v>
      </c>
      <c r="J1717" s="12" t="str">
        <v>No</v>
      </c>
      <c r="K1717" s="12" t="str">
        <v>Overweight</v>
      </c>
      <c r="L1717" s="12" t="str">
        <v>Normal</v>
      </c>
      <c r="M1717" s="12" t="str" cm="1">
        <f t="array" ref="M1717:R1717">_xlfn.XLOOKUP(B1717,'Hospitalisation Details'!A$2:A$2344,'Hospitalisation Details'!E$2:J$2344)</f>
        <v>7-Nov-1989</v>
      </c>
      <c r="N1717" s="13">
        <v>5354.07</v>
      </c>
      <c r="O1717" s="12" t="str">
        <v>tier - 2</v>
      </c>
      <c r="P1717" s="12" t="str">
        <v>tier - 3</v>
      </c>
      <c r="Q1717" s="12" t="str">
        <v>R1024</v>
      </c>
      <c r="R1717" s="12">
        <v>33</v>
      </c>
      <c r="S1717" s="12" t="str" cm="1">
        <f t="array" ref="S1717">_xlfn.IFS(R1717&lt;18,"Below 18",R1717&lt;=29,"Young Adults",R1717&lt;=44,"Adults",R1717&lt;=59,"Middle-Aged Adults",R1717&lt;=65,"Older Adults",R1717&gt;65,"Above 65")</f>
        <v>Adults</v>
      </c>
    </row>
    <row r="1718" spans="2:19" ht="15.5" hidden="1" x14ac:dyDescent="0.35">
      <c r="B1718" s="11" t="s">
        <v>654</v>
      </c>
      <c r="C1718" s="12" t="str">
        <f>VLOOKUP(B1718,'Customer Names'!A$2:D$2336,3,0)</f>
        <v xml:space="preserve">  Thomas</v>
      </c>
      <c r="D1718" s="12" cm="1">
        <f t="array" ref="D1718:L1718">_xlfn.XLOOKUP(B1718,'Medical Examinations'!A$2:A$2336,'Medical Examinations'!B$2:J$2336)</f>
        <v>16.53</v>
      </c>
      <c r="E1718" s="12">
        <v>5.08</v>
      </c>
      <c r="F1718" s="12" t="str">
        <v>No</v>
      </c>
      <c r="G1718" s="12" t="str">
        <v>No</v>
      </c>
      <c r="H1718" s="12" t="str">
        <v>No</v>
      </c>
      <c r="I1718" s="12">
        <v>2</v>
      </c>
      <c r="J1718" s="12" t="str">
        <v>No</v>
      </c>
      <c r="K1718" s="12" t="str">
        <v>Normal Weight</v>
      </c>
      <c r="L1718" s="12" t="str">
        <v>Normal</v>
      </c>
      <c r="M1718" s="12" t="str" cm="1">
        <f t="array" ref="M1718:R1718">_xlfn.XLOOKUP(B1718,'Hospitalisation Details'!A$2:A$2344,'Hospitalisation Details'!E$2:J$2344)</f>
        <v>15-Dec-1972</v>
      </c>
      <c r="N1718" s="13">
        <v>5344.81</v>
      </c>
      <c r="O1718" s="12" t="str">
        <v>tier - 2</v>
      </c>
      <c r="P1718" s="12" t="str">
        <v>tier - 3</v>
      </c>
      <c r="Q1718" s="12" t="str">
        <v>R1013</v>
      </c>
      <c r="R1718" s="12">
        <v>50</v>
      </c>
      <c r="S1718" s="12" t="str" cm="1">
        <f t="array" ref="S1718">_xlfn.IFS(R1718&lt;18,"Below 18",R1718&lt;=29,"Young Adults",R1718&lt;=44,"Adults",R1718&lt;=59,"Middle-Aged Adults",R1718&lt;=65,"Older Adults",R1718&gt;65,"Above 65")</f>
        <v>Middle-Aged Adults</v>
      </c>
    </row>
    <row r="1719" spans="2:19" ht="15.5" hidden="1" x14ac:dyDescent="0.35">
      <c r="B1719" s="11" t="s">
        <v>653</v>
      </c>
      <c r="C1719" s="12" t="str">
        <f>VLOOKUP(B1719,'Customer Names'!A$2:D$2336,3,0)</f>
        <v xml:space="preserve">  Tricity M</v>
      </c>
      <c r="D1719" s="12" cm="1">
        <f t="array" ref="D1719:L1719">_xlfn.XLOOKUP(B1719,'Medical Examinations'!A$2:A$2336,'Medical Examinations'!B$2:J$2336)</f>
        <v>32.774999999999999</v>
      </c>
      <c r="E1719" s="12">
        <v>4.75</v>
      </c>
      <c r="F1719" s="12" t="str">
        <v>No</v>
      </c>
      <c r="G1719" s="12" t="str">
        <v>No</v>
      </c>
      <c r="H1719" s="12" t="str">
        <v>No</v>
      </c>
      <c r="I1719" s="12">
        <v>0</v>
      </c>
      <c r="J1719" s="12" t="str">
        <v>No</v>
      </c>
      <c r="K1719" s="12" t="str">
        <v>Obesity</v>
      </c>
      <c r="L1719" s="12" t="str">
        <v>Normal</v>
      </c>
      <c r="M1719" s="12" t="str" cm="1">
        <f t="array" ref="M1719:R1719">_xlfn.XLOOKUP(B1719,'Hospitalisation Details'!A$2:A$2344,'Hospitalisation Details'!E$2:J$2344)</f>
        <v>28-Aug-1991</v>
      </c>
      <c r="N1719" s="13">
        <v>5327.4</v>
      </c>
      <c r="O1719" s="12" t="str">
        <v>tier - 2</v>
      </c>
      <c r="P1719" s="12" t="str">
        <v>tier - 1</v>
      </c>
      <c r="Q1719" s="12" t="str">
        <v>R1012</v>
      </c>
      <c r="R1719" s="12">
        <v>31</v>
      </c>
      <c r="S1719" s="12" t="str" cm="1">
        <f t="array" ref="S1719">_xlfn.IFS(R1719&lt;18,"Below 18",R1719&lt;=29,"Young Adults",R1719&lt;=44,"Adults",R1719&lt;=59,"Middle-Aged Adults",R1719&lt;=65,"Older Adults",R1719&gt;65,"Above 65")</f>
        <v>Adults</v>
      </c>
    </row>
    <row r="1720" spans="2:19" ht="15.5" hidden="1" x14ac:dyDescent="0.35">
      <c r="B1720" s="11" t="s">
        <v>652</v>
      </c>
      <c r="C1720" s="12" t="str">
        <f>VLOOKUP(B1720,'Customer Names'!A$2:D$2336,3,0)</f>
        <v xml:space="preserve">  Sarah A</v>
      </c>
      <c r="D1720" s="12" cm="1">
        <f t="array" ref="D1720:L1720">_xlfn.XLOOKUP(B1720,'Medical Examinations'!A$2:A$2336,'Medical Examinations'!B$2:J$2336)</f>
        <v>30.9</v>
      </c>
      <c r="E1720" s="12">
        <v>6.05</v>
      </c>
      <c r="F1720" s="12" t="str">
        <v>No</v>
      </c>
      <c r="G1720" s="12" t="str">
        <v>No</v>
      </c>
      <c r="H1720" s="12" t="str">
        <v>No</v>
      </c>
      <c r="I1720" s="12">
        <v>1</v>
      </c>
      <c r="J1720" s="12" t="str">
        <v>No</v>
      </c>
      <c r="K1720" s="12" t="str">
        <v>Overweight</v>
      </c>
      <c r="L1720" s="12" t="str">
        <v>Pre-Diabetes</v>
      </c>
      <c r="M1720" s="12" t="str" cm="1">
        <f t="array" ref="M1720:R1720">_xlfn.XLOOKUP(B1720,'Hospitalisation Details'!A$2:A$2344,'Hospitalisation Details'!E$2:J$2344)</f>
        <v>18-Jun-1992</v>
      </c>
      <c r="N1720" s="13">
        <v>5325.65</v>
      </c>
      <c r="O1720" s="12" t="str">
        <v>tier - 2</v>
      </c>
      <c r="P1720" s="12" t="str">
        <v>tier - 1</v>
      </c>
      <c r="Q1720" s="12" t="str">
        <v>R1011</v>
      </c>
      <c r="R1720" s="12">
        <v>30</v>
      </c>
      <c r="S1720" s="12" t="str" cm="1">
        <f t="array" ref="S1720">_xlfn.IFS(R1720&lt;18,"Below 18",R1720&lt;=29,"Young Adults",R1720&lt;=44,"Adults",R1720&lt;=59,"Middle-Aged Adults",R1720&lt;=65,"Older Adults",R1720&gt;65,"Above 65")</f>
        <v>Adults</v>
      </c>
    </row>
    <row r="1721" spans="2:19" ht="15.5" hidden="1" x14ac:dyDescent="0.35">
      <c r="B1721" s="11" t="s">
        <v>651</v>
      </c>
      <c r="C1721" s="12" t="str">
        <f>VLOOKUP(B1721,'Customer Names'!A$2:D$2336,3,0)</f>
        <v xml:space="preserve">  Lisa M</v>
      </c>
      <c r="D1721" s="12" cm="1">
        <f t="array" ref="D1721:L1721">_xlfn.XLOOKUP(B1721,'Medical Examinations'!A$2:A$2336,'Medical Examinations'!B$2:J$2336)</f>
        <v>15.58</v>
      </c>
      <c r="E1721" s="12">
        <v>11.56</v>
      </c>
      <c r="F1721" s="12" t="str">
        <v>No</v>
      </c>
      <c r="G1721" s="12" t="str">
        <v>No</v>
      </c>
      <c r="H1721" s="12" t="str">
        <v>No</v>
      </c>
      <c r="I1721" s="12">
        <v>0</v>
      </c>
      <c r="J1721" s="12" t="str">
        <v>No</v>
      </c>
      <c r="K1721" s="12" t="str">
        <v>Obesity</v>
      </c>
      <c r="L1721" s="12" t="str">
        <v>Diabetes</v>
      </c>
      <c r="M1721" s="12" t="str" cm="1">
        <f t="array" ref="M1721:R1721">_xlfn.XLOOKUP(B1721,'Hospitalisation Details'!A$2:A$2344,'Hospitalisation Details'!E$2:J$2344)</f>
        <v>2-Sep-1974</v>
      </c>
      <c r="N1721" s="13">
        <v>5322.24</v>
      </c>
      <c r="O1721" s="12" t="str">
        <v>tier - 2</v>
      </c>
      <c r="P1721" s="12" t="str">
        <v>tier - 1</v>
      </c>
      <c r="Q1721" s="12" t="str">
        <v>R1012</v>
      </c>
      <c r="R1721" s="12">
        <v>48</v>
      </c>
      <c r="S1721" s="12" t="str" cm="1">
        <f t="array" ref="S1721">_xlfn.IFS(R1721&lt;18,"Below 18",R1721&lt;=29,"Young Adults",R1721&lt;=44,"Adults",R1721&lt;=59,"Middle-Aged Adults",R1721&lt;=65,"Older Adults",R1721&gt;65,"Above 65")</f>
        <v>Middle-Aged Adults</v>
      </c>
    </row>
    <row r="1722" spans="2:19" ht="15.5" hidden="1" x14ac:dyDescent="0.35">
      <c r="B1722" s="11" t="s">
        <v>650</v>
      </c>
      <c r="C1722" s="12" t="str">
        <f>VLOOKUP(B1722,'Customer Names'!A$2:D$2336,3,0)</f>
        <v xml:space="preserve">  Tracy A</v>
      </c>
      <c r="D1722" s="12" cm="1">
        <f t="array" ref="D1722:L1722">_xlfn.XLOOKUP(B1722,'Medical Examinations'!A$2:A$2336,'Medical Examinations'!B$2:J$2336)</f>
        <v>26.315000000000001</v>
      </c>
      <c r="E1722" s="12">
        <v>5.76</v>
      </c>
      <c r="F1722" s="12" t="str">
        <v>No</v>
      </c>
      <c r="G1722" s="12" t="str">
        <v>No</v>
      </c>
      <c r="H1722" s="12" t="str">
        <v>No</v>
      </c>
      <c r="I1722" s="12">
        <v>0</v>
      </c>
      <c r="J1722" s="12" t="str">
        <v>No</v>
      </c>
      <c r="K1722" s="12" t="str">
        <v>Obesity</v>
      </c>
      <c r="L1722" s="12" t="str">
        <v>Pre-Diabetes</v>
      </c>
      <c r="M1722" s="12" t="str" cm="1">
        <f t="array" ref="M1722:R1722">_xlfn.XLOOKUP(B1722,'Hospitalisation Details'!A$2:A$2344,'Hospitalisation Details'!E$2:J$2344)</f>
        <v>13-Nov-1994</v>
      </c>
      <c r="N1722" s="13">
        <v>5312.17</v>
      </c>
      <c r="O1722" s="12" t="str">
        <v>tier - 2</v>
      </c>
      <c r="P1722" s="12" t="str">
        <v>tier - 2</v>
      </c>
      <c r="Q1722" s="12" t="str">
        <v>R1012</v>
      </c>
      <c r="R1722" s="12">
        <v>28</v>
      </c>
      <c r="S1722" s="12" t="str" cm="1">
        <f t="array" ref="S1722">_xlfn.IFS(R1722&lt;18,"Below 18",R1722&lt;=29,"Young Adults",R1722&lt;=44,"Adults",R1722&lt;=59,"Middle-Aged Adults",R1722&lt;=65,"Older Adults",R1722&gt;65,"Above 65")</f>
        <v>Young Adults</v>
      </c>
    </row>
    <row r="1723" spans="2:19" ht="15.5" hidden="1" x14ac:dyDescent="0.35">
      <c r="B1723" s="11" t="s">
        <v>649</v>
      </c>
      <c r="C1723" s="12" t="str">
        <f>VLOOKUP(B1723,'Customer Names'!A$2:D$2336,3,0)</f>
        <v xml:space="preserve">  Patrick</v>
      </c>
      <c r="D1723" s="12" cm="1">
        <f t="array" ref="D1723:L1723">_xlfn.XLOOKUP(B1723,'Medical Examinations'!A$2:A$2336,'Medical Examinations'!B$2:J$2336)</f>
        <v>35.61</v>
      </c>
      <c r="E1723" s="12">
        <v>5.65</v>
      </c>
      <c r="F1723" s="12" t="str">
        <v>No</v>
      </c>
      <c r="G1723" s="12" t="str">
        <v>yes</v>
      </c>
      <c r="H1723" s="12" t="str">
        <v>No</v>
      </c>
      <c r="I1723" s="12">
        <v>1</v>
      </c>
      <c r="J1723" s="12" t="str">
        <v>No</v>
      </c>
      <c r="K1723" s="12" t="str">
        <v>Normal Weight</v>
      </c>
      <c r="L1723" s="12" t="str">
        <v>Normal</v>
      </c>
      <c r="M1723" s="12" t="str" cm="1">
        <f t="array" ref="M1723:R1723">_xlfn.XLOOKUP(B1723,'Hospitalisation Details'!A$2:A$2344,'Hospitalisation Details'!E$2:J$2344)</f>
        <v>9-Sep-2000</v>
      </c>
      <c r="N1723" s="13">
        <v>5306.7</v>
      </c>
      <c r="O1723" s="12" t="str">
        <v>tier - 2</v>
      </c>
      <c r="P1723" s="12" t="str">
        <v>tier - 3</v>
      </c>
      <c r="Q1723" s="12" t="str">
        <v>R1012</v>
      </c>
      <c r="R1723" s="12">
        <v>22</v>
      </c>
      <c r="S1723" s="12" t="str" cm="1">
        <f t="array" ref="S1723">_xlfn.IFS(R1723&lt;18,"Below 18",R1723&lt;=29,"Young Adults",R1723&lt;=44,"Adults",R1723&lt;=59,"Middle-Aged Adults",R1723&lt;=65,"Older Adults",R1723&gt;65,"Above 65")</f>
        <v>Young Adults</v>
      </c>
    </row>
    <row r="1724" spans="2:19" ht="15.5" hidden="1" x14ac:dyDescent="0.35">
      <c r="B1724" s="11" t="s">
        <v>648</v>
      </c>
      <c r="C1724" s="12" t="str">
        <f>VLOOKUP(B1724,'Customer Names'!A$2:D$2336,3,0)</f>
        <v xml:space="preserve">  Trent</v>
      </c>
      <c r="D1724" s="12" cm="1">
        <f t="array" ref="D1724:L1724">_xlfn.XLOOKUP(B1724,'Medical Examinations'!A$2:A$2336,'Medical Examinations'!B$2:J$2336)</f>
        <v>37.56</v>
      </c>
      <c r="E1724" s="12">
        <v>5.88</v>
      </c>
      <c r="F1724" s="12" t="str">
        <v>No</v>
      </c>
      <c r="G1724" s="12" t="str">
        <v>yes</v>
      </c>
      <c r="H1724" s="12" t="str">
        <v>No</v>
      </c>
      <c r="I1724" s="12">
        <v>1</v>
      </c>
      <c r="J1724" s="12" t="str">
        <v>No</v>
      </c>
      <c r="K1724" s="12" t="str">
        <v>Obesity</v>
      </c>
      <c r="L1724" s="12" t="str">
        <v>Pre-Diabetes</v>
      </c>
      <c r="M1724" s="12" t="str" cm="1">
        <f t="array" ref="M1724:R1724">_xlfn.XLOOKUP(B1724,'Hospitalisation Details'!A$2:A$2344,'Hospitalisation Details'!E$2:J$2344)</f>
        <v>22-Aug-2004</v>
      </c>
      <c r="N1724" s="13">
        <v>5293.67</v>
      </c>
      <c r="O1724" s="12" t="str">
        <v>tier - 2</v>
      </c>
      <c r="P1724" s="12" t="str">
        <v>tier - 2</v>
      </c>
      <c r="Q1724" s="12" t="str">
        <v>R1022</v>
      </c>
      <c r="R1724" s="12">
        <v>18</v>
      </c>
      <c r="S1724" s="12" t="str" cm="1">
        <f t="array" ref="S1724">_xlfn.IFS(R1724&lt;18,"Below 18",R1724&lt;=29,"Young Adults",R1724&lt;=44,"Adults",R1724&lt;=59,"Middle-Aged Adults",R1724&lt;=65,"Older Adults",R1724&gt;65,"Above 65")</f>
        <v>Young Adults</v>
      </c>
    </row>
    <row r="1725" spans="2:19" ht="15.5" hidden="1" x14ac:dyDescent="0.35">
      <c r="B1725" s="11" t="s">
        <v>647</v>
      </c>
      <c r="C1725" s="12" t="str">
        <f>VLOOKUP(B1725,'Customer Names'!A$2:D$2336,3,0)</f>
        <v xml:space="preserve">  Julie</v>
      </c>
      <c r="D1725" s="12" cm="1">
        <f t="array" ref="D1725:L1725">_xlfn.XLOOKUP(B1725,'Medical Examinations'!A$2:A$2336,'Medical Examinations'!B$2:J$2336)</f>
        <v>15.49</v>
      </c>
      <c r="E1725" s="12">
        <v>9.6</v>
      </c>
      <c r="F1725" s="12" t="str">
        <v>No</v>
      </c>
      <c r="G1725" s="12" t="str">
        <v>No</v>
      </c>
      <c r="H1725" s="12" t="str">
        <v>No</v>
      </c>
      <c r="I1725" s="12">
        <v>0</v>
      </c>
      <c r="J1725" s="12" t="str">
        <v>No</v>
      </c>
      <c r="K1725" s="12" t="str">
        <v>Obesity</v>
      </c>
      <c r="L1725" s="12" t="str">
        <v>Diabetes</v>
      </c>
      <c r="M1725" s="12" t="str" cm="1">
        <f t="array" ref="M1725:R1725">_xlfn.XLOOKUP(B1725,'Hospitalisation Details'!A$2:A$2344,'Hospitalisation Details'!E$2:J$2344)</f>
        <v>12-Nov-1974</v>
      </c>
      <c r="N1725" s="13">
        <v>5291.71</v>
      </c>
      <c r="O1725" s="12" t="str">
        <v>tier - 2</v>
      </c>
      <c r="P1725" s="12" t="str">
        <v>tier - 2</v>
      </c>
      <c r="Q1725" s="12" t="str">
        <v>R1012</v>
      </c>
      <c r="R1725" s="12">
        <v>48</v>
      </c>
      <c r="S1725" s="12" t="str" cm="1">
        <f t="array" ref="S1725">_xlfn.IFS(R1725&lt;18,"Below 18",R1725&lt;=29,"Young Adults",R1725&lt;=44,"Adults",R1725&lt;=59,"Middle-Aged Adults",R1725&lt;=65,"Older Adults",R1725&gt;65,"Above 65")</f>
        <v>Middle-Aged Adults</v>
      </c>
    </row>
    <row r="1726" spans="2:19" ht="15.5" hidden="1" x14ac:dyDescent="0.35">
      <c r="B1726" s="11" t="s">
        <v>646</v>
      </c>
      <c r="C1726" s="12" t="str">
        <f>VLOOKUP(B1726,'Customer Names'!A$2:D$2336,3,0)</f>
        <v xml:space="preserve">  Sawomir</v>
      </c>
      <c r="D1726" s="12" cm="1">
        <f t="array" ref="D1726:L1726">_xlfn.XLOOKUP(B1726,'Medical Examinations'!A$2:A$2336,'Medical Examinations'!B$2:J$2336)</f>
        <v>23.48</v>
      </c>
      <c r="E1726" s="12">
        <v>6.24</v>
      </c>
      <c r="F1726" s="12" t="str">
        <v>No</v>
      </c>
      <c r="G1726" s="12" t="str">
        <v>No</v>
      </c>
      <c r="H1726" s="12" t="str">
        <v>No</v>
      </c>
      <c r="I1726" s="12">
        <v>1</v>
      </c>
      <c r="J1726" s="12" t="str">
        <v>No</v>
      </c>
      <c r="K1726" s="12" t="str">
        <v>Obesity</v>
      </c>
      <c r="L1726" s="12" t="str">
        <v>Pre-Diabetes</v>
      </c>
      <c r="M1726" s="12" t="str" cm="1">
        <f t="array" ref="M1726:R1726">_xlfn.XLOOKUP(B1726,'Hospitalisation Details'!A$2:A$2344,'Hospitalisation Details'!E$2:J$2344)</f>
        <v>1-Sep-1987</v>
      </c>
      <c r="N1726" s="13">
        <v>5275.86</v>
      </c>
      <c r="O1726" s="12" t="str">
        <v>tier - 2</v>
      </c>
      <c r="P1726" s="12" t="str">
        <v>tier - 2</v>
      </c>
      <c r="Q1726" s="12" t="str">
        <v>R1013</v>
      </c>
      <c r="R1726" s="12">
        <v>35</v>
      </c>
      <c r="S1726" s="12" t="str" cm="1">
        <f t="array" ref="S1726">_xlfn.IFS(R1726&lt;18,"Below 18",R1726&lt;=29,"Young Adults",R1726&lt;=44,"Adults",R1726&lt;=59,"Middle-Aged Adults",R1726&lt;=65,"Older Adults",R1726&gt;65,"Above 65")</f>
        <v>Adults</v>
      </c>
    </row>
    <row r="1727" spans="2:19" ht="15.5" hidden="1" x14ac:dyDescent="0.35">
      <c r="B1727" s="11" t="s">
        <v>645</v>
      </c>
      <c r="C1727" s="12" t="str">
        <f>VLOOKUP(B1727,'Customer Names'!A$2:D$2336,3,0)</f>
        <v xml:space="preserve">  Micah</v>
      </c>
      <c r="D1727" s="12" cm="1">
        <f t="array" ref="D1727:L1727">_xlfn.XLOOKUP(B1727,'Medical Examinations'!A$2:A$2336,'Medical Examinations'!B$2:J$2336)</f>
        <v>30.02</v>
      </c>
      <c r="E1727" s="12">
        <v>7.63</v>
      </c>
      <c r="F1727" s="12" t="str">
        <v>yes</v>
      </c>
      <c r="G1727" s="12" t="str">
        <v>No</v>
      </c>
      <c r="H1727" s="12" t="str">
        <v>No</v>
      </c>
      <c r="I1727" s="12">
        <v>1</v>
      </c>
      <c r="J1727" s="12" t="str">
        <v>No</v>
      </c>
      <c r="K1727" s="12" t="str">
        <v>Underweight</v>
      </c>
      <c r="L1727" s="12" t="str">
        <v>Diabetes</v>
      </c>
      <c r="M1727" s="12" t="str" cm="1">
        <f t="array" ref="M1727:R1727">_xlfn.XLOOKUP(B1727,'Hospitalisation Details'!A$2:A$2344,'Hospitalisation Details'!E$2:J$2344)</f>
        <v>20-Oct-1986</v>
      </c>
      <c r="N1727" s="13">
        <v>5272.18</v>
      </c>
      <c r="O1727" s="12" t="str">
        <v>tier - 2</v>
      </c>
      <c r="P1727" s="12" t="str">
        <v>tier - 3</v>
      </c>
      <c r="Q1727" s="12" t="str">
        <v>R1012</v>
      </c>
      <c r="R1727" s="12">
        <v>36</v>
      </c>
      <c r="S1727" s="12" t="str" cm="1">
        <f t="array" ref="S1727">_xlfn.IFS(R1727&lt;18,"Below 18",R1727&lt;=29,"Young Adults",R1727&lt;=44,"Adults",R1727&lt;=59,"Middle-Aged Adults",R1727&lt;=65,"Older Adults",R1727&gt;65,"Above 65")</f>
        <v>Adults</v>
      </c>
    </row>
    <row r="1728" spans="2:19" ht="15.5" hidden="1" x14ac:dyDescent="0.35">
      <c r="B1728" s="11" t="s">
        <v>644</v>
      </c>
      <c r="C1728" s="12" t="str">
        <f>VLOOKUP(B1728,'Customer Names'!A$2:D$2336,3,0)</f>
        <v xml:space="preserve">  Kelly H</v>
      </c>
      <c r="D1728" s="12" cm="1">
        <f t="array" ref="D1728:L1728">_xlfn.XLOOKUP(B1728,'Medical Examinations'!A$2:A$2336,'Medical Examinations'!B$2:J$2336)</f>
        <v>26.885000000000002</v>
      </c>
      <c r="E1728" s="12">
        <v>8.66</v>
      </c>
      <c r="F1728" s="12" t="str">
        <v>yes</v>
      </c>
      <c r="G1728" s="12" t="str">
        <v>No</v>
      </c>
      <c r="H1728" s="12" t="str">
        <v>No</v>
      </c>
      <c r="I1728" s="12">
        <v>1</v>
      </c>
      <c r="J1728" s="12" t="str">
        <v>No</v>
      </c>
      <c r="K1728" s="12" t="str">
        <v>Obesity</v>
      </c>
      <c r="L1728" s="12" t="str">
        <v>Diabetes</v>
      </c>
      <c r="M1728" s="12" t="str" cm="1">
        <f t="array" ref="M1728:R1728">_xlfn.XLOOKUP(B1728,'Hospitalisation Details'!A$2:A$2344,'Hospitalisation Details'!E$2:J$2344)</f>
        <v>20-Sep-1986</v>
      </c>
      <c r="N1728" s="13">
        <v>5267.82</v>
      </c>
      <c r="O1728" s="12" t="str">
        <v>tier - 2</v>
      </c>
      <c r="P1728" s="12" t="str">
        <v>tier - 2</v>
      </c>
      <c r="Q1728" s="12" t="str">
        <v>R1012</v>
      </c>
      <c r="R1728" s="12">
        <v>36</v>
      </c>
      <c r="S1728" s="12" t="str" cm="1">
        <f t="array" ref="S1728">_xlfn.IFS(R1728&lt;18,"Below 18",R1728&lt;=29,"Young Adults",R1728&lt;=44,"Adults",R1728&lt;=59,"Middle-Aged Adults",R1728&lt;=65,"Older Adults",R1728&gt;65,"Above 65")</f>
        <v>Adults</v>
      </c>
    </row>
    <row r="1729" spans="2:19" ht="15.5" hidden="1" x14ac:dyDescent="0.35">
      <c r="B1729" s="11" t="s">
        <v>643</v>
      </c>
      <c r="C1729" s="12" t="str">
        <f>VLOOKUP(B1729,'Customer Names'!A$2:D$2336,3,0)</f>
        <v xml:space="preserve">  Lindsay M</v>
      </c>
      <c r="D1729" s="12" cm="1">
        <f t="array" ref="D1729:L1729">_xlfn.XLOOKUP(B1729,'Medical Examinations'!A$2:A$2336,'Medical Examinations'!B$2:J$2336)</f>
        <v>25.84</v>
      </c>
      <c r="E1729" s="12">
        <v>8.5500000000000007</v>
      </c>
      <c r="F1729" s="12" t="str">
        <v>yes</v>
      </c>
      <c r="G1729" s="12" t="str">
        <v>No</v>
      </c>
      <c r="H1729" s="12" t="str">
        <v>No</v>
      </c>
      <c r="I1729" s="12">
        <v>1</v>
      </c>
      <c r="J1729" s="12" t="str">
        <v>No</v>
      </c>
      <c r="K1729" s="12" t="str">
        <v>Underweight</v>
      </c>
      <c r="L1729" s="12" t="str">
        <v>Diabetes</v>
      </c>
      <c r="M1729" s="12" t="str" cm="1">
        <f t="array" ref="M1729:R1729">_xlfn.XLOOKUP(B1729,'Hospitalisation Details'!A$2:A$2344,'Hospitalisation Details'!E$2:J$2344)</f>
        <v>25-Oct-1986</v>
      </c>
      <c r="N1729" s="13">
        <v>5266.37</v>
      </c>
      <c r="O1729" s="12" t="str">
        <v>tier - 2</v>
      </c>
      <c r="P1729" s="12" t="str">
        <v>tier - 2</v>
      </c>
      <c r="Q1729" s="12" t="str">
        <v>R1012</v>
      </c>
      <c r="R1729" s="12">
        <v>36</v>
      </c>
      <c r="S1729" s="12" t="str" cm="1">
        <f t="array" ref="S1729">_xlfn.IFS(R1729&lt;18,"Below 18",R1729&lt;=29,"Young Adults",R1729&lt;=44,"Adults",R1729&lt;=59,"Middle-Aged Adults",R1729&lt;=65,"Older Adults",R1729&gt;65,"Above 65")</f>
        <v>Adults</v>
      </c>
    </row>
    <row r="1730" spans="2:19" ht="15.5" hidden="1" x14ac:dyDescent="0.35">
      <c r="B1730" s="11" t="s">
        <v>642</v>
      </c>
      <c r="C1730" s="12" t="str">
        <f>VLOOKUP(B1730,'Customer Names'!A$2:D$2336,3,0)</f>
        <v xml:space="preserve">  Austen G</v>
      </c>
      <c r="D1730" s="12" cm="1">
        <f t="array" ref="D1730:L1730">_xlfn.XLOOKUP(B1730,'Medical Examinations'!A$2:A$2336,'Medical Examinations'!B$2:J$2336)</f>
        <v>27.454999999999998</v>
      </c>
      <c r="E1730" s="12">
        <v>4.54</v>
      </c>
      <c r="F1730" s="12" t="str">
        <v>No</v>
      </c>
      <c r="G1730" s="12" t="str">
        <v>No</v>
      </c>
      <c r="H1730" s="12" t="str">
        <v>No</v>
      </c>
      <c r="I1730" s="12">
        <v>0</v>
      </c>
      <c r="J1730" s="12" t="str">
        <v>No</v>
      </c>
      <c r="K1730" s="12" t="str">
        <v>Obesity</v>
      </c>
      <c r="L1730" s="12" t="str">
        <v>Normal</v>
      </c>
      <c r="M1730" s="12" t="str" cm="1">
        <f t="array" ref="M1730:R1730">_xlfn.XLOOKUP(B1730,'Hospitalisation Details'!A$2:A$2344,'Hospitalisation Details'!E$2:J$2344)</f>
        <v>19-Jul-1989</v>
      </c>
      <c r="N1730" s="13">
        <v>5261.47</v>
      </c>
      <c r="O1730" s="12" t="str">
        <v>tier - 2</v>
      </c>
      <c r="P1730" s="12" t="str">
        <v>tier - 2</v>
      </c>
      <c r="Q1730" s="12" t="str">
        <v>R1012</v>
      </c>
      <c r="R1730" s="12">
        <v>33</v>
      </c>
      <c r="S1730" s="12" t="str" cm="1">
        <f t="array" ref="S1730">_xlfn.IFS(R1730&lt;18,"Below 18",R1730&lt;=29,"Young Adults",R1730&lt;=44,"Adults",R1730&lt;=59,"Middle-Aged Adults",R1730&lt;=65,"Older Adults",R1730&gt;65,"Above 65")</f>
        <v>Adults</v>
      </c>
    </row>
    <row r="1731" spans="2:19" ht="15.5" hidden="1" x14ac:dyDescent="0.35">
      <c r="B1731" s="11" t="s">
        <v>641</v>
      </c>
      <c r="C1731" s="12" t="str">
        <f>VLOOKUP(B1731,'Customer Names'!A$2:D$2336,3,0)</f>
        <v xml:space="preserve">  Tory J</v>
      </c>
      <c r="D1731" s="12" cm="1">
        <f t="array" ref="D1731:L1731">_xlfn.XLOOKUP(B1731,'Medical Examinations'!A$2:A$2336,'Medical Examinations'!B$2:J$2336)</f>
        <v>24.605</v>
      </c>
      <c r="E1731" s="12">
        <v>5.7</v>
      </c>
      <c r="F1731" s="12" t="str">
        <v>No</v>
      </c>
      <c r="G1731" s="12" t="str">
        <v>No</v>
      </c>
      <c r="H1731" s="12" t="str">
        <v>No</v>
      </c>
      <c r="I1731" s="12">
        <v>0</v>
      </c>
      <c r="J1731" s="12" t="str">
        <v>No</v>
      </c>
      <c r="K1731" s="12" t="str">
        <v>Obesity</v>
      </c>
      <c r="L1731" s="12" t="str">
        <v>Pre-Diabetes</v>
      </c>
      <c r="M1731" s="12" t="str" cm="1">
        <f t="array" ref="M1731:R1731">_xlfn.XLOOKUP(B1731,'Hospitalisation Details'!A$2:A$2344,'Hospitalisation Details'!E$2:J$2344)</f>
        <v>25-Nov-1989</v>
      </c>
      <c r="N1731" s="13">
        <v>5257.51</v>
      </c>
      <c r="O1731" s="12" t="str">
        <v>tier - 2</v>
      </c>
      <c r="P1731" s="12" t="str">
        <v>tier - 2</v>
      </c>
      <c r="Q1731" s="12" t="str">
        <v>R1012</v>
      </c>
      <c r="R1731" s="12">
        <v>33</v>
      </c>
      <c r="S1731" s="12" t="str" cm="1">
        <f t="array" ref="S1731">_xlfn.IFS(R1731&lt;18,"Below 18",R1731&lt;=29,"Young Adults",R1731&lt;=44,"Adults",R1731&lt;=59,"Middle-Aged Adults",R1731&lt;=65,"Older Adults",R1731&gt;65,"Above 65")</f>
        <v>Adults</v>
      </c>
    </row>
    <row r="1732" spans="2:19" ht="15.5" hidden="1" x14ac:dyDescent="0.35">
      <c r="B1732" s="11" t="s">
        <v>640</v>
      </c>
      <c r="C1732" s="12" t="str">
        <f>VLOOKUP(B1732,'Customer Names'!A$2:D$2336,3,0)</f>
        <v xml:space="preserve">  Robert J</v>
      </c>
      <c r="D1732" s="12" cm="1">
        <f t="array" ref="D1732:L1732">_xlfn.XLOOKUP(B1732,'Medical Examinations'!A$2:A$2336,'Medical Examinations'!B$2:J$2336)</f>
        <v>30.8</v>
      </c>
      <c r="E1732" s="12">
        <v>5.07</v>
      </c>
      <c r="F1732" s="12" t="str">
        <v>No</v>
      </c>
      <c r="G1732" s="12" t="str">
        <v>No</v>
      </c>
      <c r="H1732" s="12" t="str">
        <v>No</v>
      </c>
      <c r="I1732" s="12">
        <v>0</v>
      </c>
      <c r="J1732" s="12" t="str">
        <v>No</v>
      </c>
      <c r="K1732" s="12" t="str">
        <v>Obesity</v>
      </c>
      <c r="L1732" s="12" t="str">
        <v>Normal</v>
      </c>
      <c r="M1732" s="12" t="str" cm="1">
        <f t="array" ref="M1732:R1732">_xlfn.XLOOKUP(B1732,'Hospitalisation Details'!A$2:A$2344,'Hospitalisation Details'!E$2:J$2344)</f>
        <v>6-Jul-1990</v>
      </c>
      <c r="N1732" s="13">
        <v>5253.52</v>
      </c>
      <c r="O1732" s="12" t="str">
        <v>tier - 3</v>
      </c>
      <c r="P1732" s="12" t="str">
        <v>tier - 3</v>
      </c>
      <c r="Q1732" s="12" t="str">
        <v>R1011</v>
      </c>
      <c r="R1732" s="12">
        <v>32</v>
      </c>
      <c r="S1732" s="12" t="str" cm="1">
        <f t="array" ref="S1732">_xlfn.IFS(R1732&lt;18,"Below 18",R1732&lt;=29,"Young Adults",R1732&lt;=44,"Adults",R1732&lt;=59,"Middle-Aged Adults",R1732&lt;=65,"Older Adults",R1732&gt;65,"Above 65")</f>
        <v>Adults</v>
      </c>
    </row>
    <row r="1733" spans="2:19" ht="15.5" hidden="1" x14ac:dyDescent="0.35">
      <c r="B1733" s="11" t="s">
        <v>639</v>
      </c>
      <c r="C1733" s="12" t="str">
        <f>VLOOKUP(B1733,'Customer Names'!A$2:D$2336,3,0)</f>
        <v xml:space="preserve">  Steph</v>
      </c>
      <c r="D1733" s="12" cm="1">
        <f t="array" ref="D1733:L1733">_xlfn.XLOOKUP(B1733,'Medical Examinations'!A$2:A$2336,'Medical Examinations'!B$2:J$2336)</f>
        <v>34.799999999999997</v>
      </c>
      <c r="E1733" s="12">
        <v>4.38</v>
      </c>
      <c r="F1733" s="12" t="str">
        <v>No</v>
      </c>
      <c r="G1733" s="12" t="str">
        <v>No</v>
      </c>
      <c r="H1733" s="12" t="str">
        <v>No</v>
      </c>
      <c r="I1733" s="12">
        <v>1</v>
      </c>
      <c r="J1733" s="12" t="str">
        <v>No</v>
      </c>
      <c r="K1733" s="12" t="str">
        <v>Overweight</v>
      </c>
      <c r="L1733" s="12" t="str">
        <v>Normal</v>
      </c>
      <c r="M1733" s="12" t="str" cm="1">
        <f t="array" ref="M1733:R1733">_xlfn.XLOOKUP(B1733,'Hospitalisation Details'!A$2:A$2344,'Hospitalisation Details'!E$2:J$2344)</f>
        <v>9-Sep-1987</v>
      </c>
      <c r="N1733" s="13">
        <v>5246.05</v>
      </c>
      <c r="O1733" s="12" t="str">
        <v>tier - 2</v>
      </c>
      <c r="P1733" s="12" t="str">
        <v>tier - 3</v>
      </c>
      <c r="Q1733" s="12" t="str">
        <v>R1011</v>
      </c>
      <c r="R1733" s="12">
        <v>35</v>
      </c>
      <c r="S1733" s="12" t="str" cm="1">
        <f t="array" ref="S1733">_xlfn.IFS(R1733&lt;18,"Below 18",R1733&lt;=29,"Young Adults",R1733&lt;=44,"Adults",R1733&lt;=59,"Middle-Aged Adults",R1733&lt;=65,"Older Adults",R1733&gt;65,"Above 65")</f>
        <v>Adults</v>
      </c>
    </row>
    <row r="1734" spans="2:19" ht="15.5" hidden="1" x14ac:dyDescent="0.35">
      <c r="B1734" s="11" t="s">
        <v>638</v>
      </c>
      <c r="C1734" s="12" t="str">
        <f>VLOOKUP(B1734,'Customer Names'!A$2:D$2336,3,0)</f>
        <v xml:space="preserve">  Kate</v>
      </c>
      <c r="D1734" s="12" cm="1">
        <f t="array" ref="D1734:L1734">_xlfn.XLOOKUP(B1734,'Medical Examinations'!A$2:A$2336,'Medical Examinations'!B$2:J$2336)</f>
        <v>34.21</v>
      </c>
      <c r="E1734" s="12">
        <v>4.54</v>
      </c>
      <c r="F1734" s="12" t="str">
        <v>No</v>
      </c>
      <c r="G1734" s="12" t="str">
        <v>No</v>
      </c>
      <c r="H1734" s="12" t="str">
        <v>No</v>
      </c>
      <c r="I1734" s="12">
        <v>1</v>
      </c>
      <c r="J1734" s="12" t="str">
        <v>No</v>
      </c>
      <c r="K1734" s="12" t="str">
        <v>Overweight</v>
      </c>
      <c r="L1734" s="12" t="str">
        <v>Normal</v>
      </c>
      <c r="M1734" s="12" t="str" cm="1">
        <f t="array" ref="M1734:R1734">_xlfn.XLOOKUP(B1734,'Hospitalisation Details'!A$2:A$2344,'Hospitalisation Details'!E$2:J$2344)</f>
        <v>5-Jul-1987</v>
      </c>
      <c r="N1734" s="13">
        <v>5245.23</v>
      </c>
      <c r="O1734" s="12" t="str">
        <v>tier - 2</v>
      </c>
      <c r="P1734" s="12" t="str">
        <v>tier - 2</v>
      </c>
      <c r="Q1734" s="12" t="str">
        <v>R1013</v>
      </c>
      <c r="R1734" s="12">
        <v>35</v>
      </c>
      <c r="S1734" s="12" t="str" cm="1">
        <f t="array" ref="S1734">_xlfn.IFS(R1734&lt;18,"Below 18",R1734&lt;=29,"Young Adults",R1734&lt;=44,"Adults",R1734&lt;=59,"Middle-Aged Adults",R1734&lt;=65,"Older Adults",R1734&gt;65,"Above 65")</f>
        <v>Adults</v>
      </c>
    </row>
    <row r="1735" spans="2:19" ht="15.5" hidden="1" x14ac:dyDescent="0.35">
      <c r="B1735" s="11" t="s">
        <v>637</v>
      </c>
      <c r="C1735" s="12" t="str">
        <f>VLOOKUP(B1735,'Customer Names'!A$2:D$2336,3,0)</f>
        <v xml:space="preserve">  Kristina</v>
      </c>
      <c r="D1735" s="12" cm="1">
        <f t="array" ref="D1735:L1735">_xlfn.XLOOKUP(B1735,'Medical Examinations'!A$2:A$2336,'Medical Examinations'!B$2:J$2336)</f>
        <v>31</v>
      </c>
      <c r="E1735" s="12">
        <v>5.38</v>
      </c>
      <c r="F1735" s="12" t="str">
        <v>No</v>
      </c>
      <c r="G1735" s="12" t="str">
        <v>No</v>
      </c>
      <c r="H1735" s="12" t="str">
        <v>No</v>
      </c>
      <c r="I1735" s="12">
        <v>1</v>
      </c>
      <c r="J1735" s="12" t="str">
        <v>No</v>
      </c>
      <c r="K1735" s="12" t="str">
        <v>Overweight</v>
      </c>
      <c r="L1735" s="12" t="str">
        <v>Normal</v>
      </c>
      <c r="M1735" s="12" t="str" cm="1">
        <f t="array" ref="M1735:R1735">_xlfn.XLOOKUP(B1735,'Hospitalisation Details'!A$2:A$2344,'Hospitalisation Details'!E$2:J$2344)</f>
        <v>26-Dec-1987</v>
      </c>
      <c r="N1735" s="13">
        <v>5240.7700000000004</v>
      </c>
      <c r="O1735" s="12" t="str">
        <v>tier - 2</v>
      </c>
      <c r="P1735" s="12" t="str">
        <v>tier - 2</v>
      </c>
      <c r="Q1735" s="12" t="str">
        <v>R1011</v>
      </c>
      <c r="R1735" s="12">
        <v>35</v>
      </c>
      <c r="S1735" s="12" t="str" cm="1">
        <f t="array" ref="S1735">_xlfn.IFS(R1735&lt;18,"Below 18",R1735&lt;=29,"Young Adults",R1735&lt;=44,"Adults",R1735&lt;=59,"Middle-Aged Adults",R1735&lt;=65,"Older Adults",R1735&gt;65,"Above 65")</f>
        <v>Adults</v>
      </c>
    </row>
    <row r="1736" spans="2:19" ht="15.5" hidden="1" x14ac:dyDescent="0.35">
      <c r="B1736" s="11" t="s">
        <v>636</v>
      </c>
      <c r="C1736" s="12" t="str">
        <f>VLOOKUP(B1736,'Customer Names'!A$2:D$2336,3,0)</f>
        <v xml:space="preserve">  Flo</v>
      </c>
      <c r="D1736" s="12" cm="1">
        <f t="array" ref="D1736:L1736">_xlfn.XLOOKUP(B1736,'Medical Examinations'!A$2:A$2336,'Medical Examinations'!B$2:J$2336)</f>
        <v>26.125</v>
      </c>
      <c r="E1736" s="12">
        <v>5.55</v>
      </c>
      <c r="F1736" s="12" t="str">
        <v>No</v>
      </c>
      <c r="G1736" s="12" t="str">
        <v>No</v>
      </c>
      <c r="H1736" s="12" t="str">
        <v>No</v>
      </c>
      <c r="I1736" s="12">
        <v>1</v>
      </c>
      <c r="J1736" s="12" t="str">
        <v>No</v>
      </c>
      <c r="K1736" s="12" t="str">
        <v>Normal Weight</v>
      </c>
      <c r="L1736" s="12" t="str">
        <v>Normal</v>
      </c>
      <c r="M1736" s="12" t="str" cm="1">
        <f t="array" ref="M1736:R1736">_xlfn.XLOOKUP(B1736,'Hospitalisation Details'!A$2:A$2344,'Hospitalisation Details'!E$2:J$2344)</f>
        <v>29-Jun-1987</v>
      </c>
      <c r="N1736" s="13">
        <v>5227.99</v>
      </c>
      <c r="O1736" s="12" t="str">
        <v>tier - 2</v>
      </c>
      <c r="P1736" s="12" t="str">
        <v>tier - 1</v>
      </c>
      <c r="Q1736" s="12" t="str">
        <v>R1024</v>
      </c>
      <c r="R1736" s="12">
        <v>35</v>
      </c>
      <c r="S1736" s="12" t="str" cm="1">
        <f t="array" ref="S1736">_xlfn.IFS(R1736&lt;18,"Below 18",R1736&lt;=29,"Young Adults",R1736&lt;=44,"Adults",R1736&lt;=59,"Middle-Aged Adults",R1736&lt;=65,"Older Adults",R1736&gt;65,"Above 65")</f>
        <v>Adults</v>
      </c>
    </row>
    <row r="1737" spans="2:19" ht="15.5" hidden="1" x14ac:dyDescent="0.35">
      <c r="B1737" s="11" t="s">
        <v>635</v>
      </c>
      <c r="C1737" s="12" t="str">
        <f>VLOOKUP(B1737,'Customer Names'!A$2:D$2336,3,0)</f>
        <v xml:space="preserve">  Sarah P</v>
      </c>
      <c r="D1737" s="12" cm="1">
        <f t="array" ref="D1737:L1737">_xlfn.XLOOKUP(B1737,'Medical Examinations'!A$2:A$2336,'Medical Examinations'!B$2:J$2336)</f>
        <v>30.13</v>
      </c>
      <c r="E1737" s="12">
        <v>4.03</v>
      </c>
      <c r="F1737" s="12" t="str">
        <v>yes</v>
      </c>
      <c r="G1737" s="12" t="str">
        <v>No</v>
      </c>
      <c r="H1737" s="12" t="str">
        <v>No</v>
      </c>
      <c r="I1737" s="12">
        <v>1</v>
      </c>
      <c r="J1737" s="12" t="str">
        <v>No</v>
      </c>
      <c r="K1737" s="12" t="str">
        <v>Obesity</v>
      </c>
      <c r="L1737" s="12" t="str">
        <v>Normal</v>
      </c>
      <c r="M1737" s="12" t="str" cm="1">
        <f t="array" ref="M1737:R1737">_xlfn.XLOOKUP(B1737,'Hospitalisation Details'!A$2:A$2344,'Hospitalisation Details'!E$2:J$2344)</f>
        <v>6-Jun-1995</v>
      </c>
      <c r="N1737" s="13">
        <v>5216.4799999999996</v>
      </c>
      <c r="O1737" s="12" t="str">
        <v>tier - 2</v>
      </c>
      <c r="P1737" s="12" t="str">
        <v>tier - 2</v>
      </c>
      <c r="Q1737" s="12" t="str">
        <v>R1025</v>
      </c>
      <c r="R1737" s="12">
        <v>28</v>
      </c>
      <c r="S1737" s="12" t="str" cm="1">
        <f t="array" ref="S1737">_xlfn.IFS(R1737&lt;18,"Below 18",R1737&lt;=29,"Young Adults",R1737&lt;=44,"Adults",R1737&lt;=59,"Middle-Aged Adults",R1737&lt;=65,"Older Adults",R1737&gt;65,"Above 65")</f>
        <v>Young Adults</v>
      </c>
    </row>
    <row r="1738" spans="2:19" ht="15.5" hidden="1" x14ac:dyDescent="0.35">
      <c r="B1738" s="11" t="s">
        <v>634</v>
      </c>
      <c r="C1738" s="12" t="str">
        <f>VLOOKUP(B1738,'Customer Names'!A$2:D$2336,3,0)</f>
        <v xml:space="preserve">  Anabel</v>
      </c>
      <c r="D1738" s="12" cm="1">
        <f t="array" ref="D1738:L1738">_xlfn.XLOOKUP(B1738,'Medical Examinations'!A$2:A$2336,'Medical Examinations'!B$2:J$2336)</f>
        <v>34.19</v>
      </c>
      <c r="E1738" s="12">
        <v>4.1900000000000004</v>
      </c>
      <c r="F1738" s="12" t="str">
        <v>No</v>
      </c>
      <c r="G1738" s="12" t="str">
        <v>No</v>
      </c>
      <c r="H1738" s="12" t="str">
        <v>No</v>
      </c>
      <c r="I1738" s="12">
        <v>0</v>
      </c>
      <c r="J1738" s="12" t="str">
        <v>No</v>
      </c>
      <c r="K1738" s="12" t="str">
        <v>Normal Weight</v>
      </c>
      <c r="L1738" s="12" t="str">
        <v>Normal</v>
      </c>
      <c r="M1738" s="12" t="str" cm="1">
        <f t="array" ref="M1738:R1738">_xlfn.XLOOKUP(B1738,'Hospitalisation Details'!A$2:A$2344,'Hospitalisation Details'!E$2:J$2344)</f>
        <v>1-Dec-1999</v>
      </c>
      <c r="N1738" s="13">
        <v>5213.22</v>
      </c>
      <c r="O1738" s="12" t="str">
        <v>tier - 2</v>
      </c>
      <c r="P1738" s="12" t="str">
        <v>tier - 1</v>
      </c>
      <c r="Q1738" s="12" t="str">
        <v>R1012</v>
      </c>
      <c r="R1738" s="12">
        <v>23</v>
      </c>
      <c r="S1738" s="12" t="str" cm="1">
        <f t="array" ref="S1738">_xlfn.IFS(R1738&lt;18,"Below 18",R1738&lt;=29,"Young Adults",R1738&lt;=44,"Adults",R1738&lt;=59,"Middle-Aged Adults",R1738&lt;=65,"Older Adults",R1738&gt;65,"Above 65")</f>
        <v>Young Adults</v>
      </c>
    </row>
    <row r="1739" spans="2:19" ht="15.5" hidden="1" x14ac:dyDescent="0.35">
      <c r="B1739" s="11" t="s">
        <v>633</v>
      </c>
      <c r="C1739" s="12" t="str">
        <f>VLOOKUP(B1739,'Customer Names'!A$2:D$2336,3,0)</f>
        <v xml:space="preserve">  Ian</v>
      </c>
      <c r="D1739" s="12" cm="1">
        <f t="array" ref="D1739:L1739">_xlfn.XLOOKUP(B1739,'Medical Examinations'!A$2:A$2336,'Medical Examinations'!B$2:J$2336)</f>
        <v>22.515000000000001</v>
      </c>
      <c r="E1739" s="12">
        <v>4.37</v>
      </c>
      <c r="F1739" s="12" t="str">
        <v>No</v>
      </c>
      <c r="G1739" s="12" t="str">
        <v>No</v>
      </c>
      <c r="H1739" s="12" t="str">
        <v>Yes</v>
      </c>
      <c r="I1739" s="12">
        <v>1</v>
      </c>
      <c r="J1739" s="12" t="str">
        <v>No</v>
      </c>
      <c r="K1739" s="12" t="str">
        <v>Overweight</v>
      </c>
      <c r="L1739" s="12" t="str">
        <v>Normal</v>
      </c>
      <c r="M1739" s="12" t="str" cm="1">
        <f t="array" ref="M1739:R1739">_xlfn.XLOOKUP(B1739,'Hospitalisation Details'!A$2:A$2344,'Hospitalisation Details'!E$2:J$2344)</f>
        <v>17-Jun-1993</v>
      </c>
      <c r="N1739" s="13">
        <v>5209.58</v>
      </c>
      <c r="O1739" s="12" t="str">
        <v>tier - 3</v>
      </c>
      <c r="P1739" s="12" t="str">
        <v>tier - 3</v>
      </c>
      <c r="Q1739" s="12" t="str">
        <v>R1017</v>
      </c>
      <c r="R1739" s="12">
        <v>29</v>
      </c>
      <c r="S1739" s="12" t="str" cm="1">
        <f t="array" ref="S1739">_xlfn.IFS(R1739&lt;18,"Below 18",R1739&lt;=29,"Young Adults",R1739&lt;=44,"Adults",R1739&lt;=59,"Middle-Aged Adults",R1739&lt;=65,"Older Adults",R1739&gt;65,"Above 65")</f>
        <v>Young Adults</v>
      </c>
    </row>
    <row r="1740" spans="2:19" ht="15.5" hidden="1" x14ac:dyDescent="0.35">
      <c r="B1740" s="11" t="s">
        <v>632</v>
      </c>
      <c r="C1740" s="12" t="str">
        <f>VLOOKUP(B1740,'Customer Names'!A$2:D$2336,3,0)</f>
        <v xml:space="preserve">  Alex</v>
      </c>
      <c r="D1740" s="12" cm="1">
        <f t="array" ref="D1740:L1740">_xlfn.XLOOKUP(B1740,'Medical Examinations'!A$2:A$2336,'Medical Examinations'!B$2:J$2336)</f>
        <v>18.239999999999998</v>
      </c>
      <c r="E1740" s="12">
        <v>5.31</v>
      </c>
      <c r="F1740" s="12" t="str">
        <v>yes</v>
      </c>
      <c r="G1740" s="12" t="str">
        <v>No</v>
      </c>
      <c r="H1740" s="12" t="str">
        <v>Yes</v>
      </c>
      <c r="I1740" s="12">
        <v>1</v>
      </c>
      <c r="J1740" s="12" t="str">
        <v>No</v>
      </c>
      <c r="K1740" s="12" t="str">
        <v>Normal Weight</v>
      </c>
      <c r="L1740" s="12" t="str">
        <v>Normal</v>
      </c>
      <c r="M1740" s="12" t="str" cm="1">
        <f t="array" ref="M1740:R1740">_xlfn.XLOOKUP(B1740,'Hospitalisation Details'!A$2:A$2344,'Hospitalisation Details'!E$2:J$2344)</f>
        <v>24-Oct-1983</v>
      </c>
      <c r="N1740" s="13">
        <v>5207.97</v>
      </c>
      <c r="O1740" s="12" t="str">
        <v>tier - 2</v>
      </c>
      <c r="P1740" s="12" t="str">
        <v>tier - 2</v>
      </c>
      <c r="Q1740" s="12" t="str">
        <v>R1012</v>
      </c>
      <c r="R1740" s="12">
        <v>39</v>
      </c>
      <c r="S1740" s="12" t="str" cm="1">
        <f t="array" ref="S1740">_xlfn.IFS(R1740&lt;18,"Below 18",R1740&lt;=29,"Young Adults",R1740&lt;=44,"Adults",R1740&lt;=59,"Middle-Aged Adults",R1740&lt;=65,"Older Adults",R1740&gt;65,"Above 65")</f>
        <v>Adults</v>
      </c>
    </row>
    <row r="1741" spans="2:19" ht="15.5" hidden="1" x14ac:dyDescent="0.35">
      <c r="B1741" s="11" t="s">
        <v>630</v>
      </c>
      <c r="C1741" s="12" t="str">
        <f>VLOOKUP(B1741,'Customer Names'!A$2:D$2336,3,0)</f>
        <v xml:space="preserve">  Richard J</v>
      </c>
      <c r="D1741" s="12" cm="1">
        <f t="array" ref="D1741:L1741">_xlfn.XLOOKUP(B1741,'Medical Examinations'!A$2:A$2336,'Medical Examinations'!B$2:J$2336)</f>
        <v>37.28</v>
      </c>
      <c r="E1741" s="12">
        <v>4.66</v>
      </c>
      <c r="F1741" s="12" t="str">
        <v>No</v>
      </c>
      <c r="G1741" s="12" t="str">
        <v>yes</v>
      </c>
      <c r="H1741" s="12" t="str">
        <v>No</v>
      </c>
      <c r="I1741" s="12">
        <v>1</v>
      </c>
      <c r="J1741" s="12" t="str">
        <v>No</v>
      </c>
      <c r="K1741" s="12" t="str">
        <v>Overweight</v>
      </c>
      <c r="L1741" s="12" t="str">
        <v>Normal</v>
      </c>
      <c r="M1741" s="12" t="str" cm="1">
        <f t="array" ref="M1741:R1741">_xlfn.XLOOKUP(B1741,'Hospitalisation Details'!A$2:A$2344,'Hospitalisation Details'!E$2:J$2344)</f>
        <v>6-Jun-2004</v>
      </c>
      <c r="N1741" s="13">
        <v>5198.6899999999996</v>
      </c>
      <c r="O1741" s="12" t="str">
        <v>tier - 2</v>
      </c>
      <c r="P1741" s="12" t="str">
        <v>tier - 2</v>
      </c>
      <c r="Q1741" s="12" t="str">
        <v>R1022</v>
      </c>
      <c r="R1741" s="12">
        <v>19</v>
      </c>
      <c r="S1741" s="12" t="str" cm="1">
        <f t="array" ref="S1741">_xlfn.IFS(R1741&lt;18,"Below 18",R1741&lt;=29,"Young Adults",R1741&lt;=44,"Adults",R1741&lt;=59,"Middle-Aged Adults",R1741&lt;=65,"Older Adults",R1741&gt;65,"Above 65")</f>
        <v>Young Adults</v>
      </c>
    </row>
    <row r="1742" spans="2:19" ht="15.5" hidden="1" x14ac:dyDescent="0.35">
      <c r="B1742" s="11" t="s">
        <v>629</v>
      </c>
      <c r="C1742" s="12" t="str">
        <f>VLOOKUP(B1742,'Customer Names'!A$2:D$2336,3,0)</f>
        <v xml:space="preserve">  Jacqueline N</v>
      </c>
      <c r="D1742" s="12" cm="1">
        <f t="array" ref="D1742:L1742">_xlfn.XLOOKUP(B1742,'Medical Examinations'!A$2:A$2336,'Medical Examinations'!B$2:J$2336)</f>
        <v>18.2</v>
      </c>
      <c r="E1742" s="12">
        <v>6.19</v>
      </c>
      <c r="F1742" s="12" t="str">
        <v>No</v>
      </c>
      <c r="G1742" s="12" t="str">
        <v>No</v>
      </c>
      <c r="H1742" s="12" t="str">
        <v>Yes</v>
      </c>
      <c r="I1742" s="12">
        <v>1</v>
      </c>
      <c r="J1742" s="12" t="str">
        <v>No</v>
      </c>
      <c r="K1742" s="12" t="str">
        <v>Obesity</v>
      </c>
      <c r="L1742" s="12" t="str">
        <v>Pre-Diabetes</v>
      </c>
      <c r="M1742" s="12" t="str" cm="1">
        <f t="array" ref="M1742:R1742">_xlfn.XLOOKUP(B1742,'Hospitalisation Details'!A$2:A$2344,'Hospitalisation Details'!E$2:J$2344)</f>
        <v>12-Sep-1979</v>
      </c>
      <c r="N1742" s="13">
        <v>5195.58</v>
      </c>
      <c r="O1742" s="12" t="str">
        <v>tier - 2</v>
      </c>
      <c r="P1742" s="12" t="str">
        <v>tier - 2</v>
      </c>
      <c r="Q1742" s="12" t="str">
        <v>R1013</v>
      </c>
      <c r="R1742" s="12">
        <v>43</v>
      </c>
      <c r="S1742" s="12" t="str" cm="1">
        <f t="array" ref="S1742">_xlfn.IFS(R1742&lt;18,"Below 18",R1742&lt;=29,"Young Adults",R1742&lt;=44,"Adults",R1742&lt;=59,"Middle-Aged Adults",R1742&lt;=65,"Older Adults",R1742&gt;65,"Above 65")</f>
        <v>Adults</v>
      </c>
    </row>
    <row r="1743" spans="2:19" ht="15.5" hidden="1" x14ac:dyDescent="0.35">
      <c r="B1743" s="11" t="s">
        <v>628</v>
      </c>
      <c r="C1743" s="12" t="str">
        <f>VLOOKUP(B1743,'Customer Names'!A$2:D$2336,3,0)</f>
        <v xml:space="preserve">  Cindy</v>
      </c>
      <c r="D1743" s="12" cm="1">
        <f t="array" ref="D1743:L1743">_xlfn.XLOOKUP(B1743,'Medical Examinations'!A$2:A$2336,'Medical Examinations'!B$2:J$2336)</f>
        <v>20.53</v>
      </c>
      <c r="E1743" s="12">
        <v>4.8600000000000003</v>
      </c>
      <c r="F1743" s="12" t="str">
        <v>No</v>
      </c>
      <c r="G1743" s="12" t="str">
        <v>No</v>
      </c>
      <c r="H1743" s="12" t="str">
        <v>No</v>
      </c>
      <c r="I1743" s="12">
        <v>1</v>
      </c>
      <c r="J1743" s="12" t="str">
        <v>No</v>
      </c>
      <c r="K1743" s="12" t="str">
        <v>Obesity</v>
      </c>
      <c r="L1743" s="12" t="str">
        <v>Normal</v>
      </c>
      <c r="M1743" s="12" t="str" cm="1">
        <f t="array" ref="M1743:R1743">_xlfn.XLOOKUP(B1743,'Hospitalisation Details'!A$2:A$2344,'Hospitalisation Details'!E$2:J$2344)</f>
        <v>16-Oct-1984</v>
      </c>
      <c r="N1743" s="13">
        <v>5177.12</v>
      </c>
      <c r="O1743" s="12" t="str">
        <v>tier - 2</v>
      </c>
      <c r="P1743" s="12" t="str">
        <v>tier - 1</v>
      </c>
      <c r="Q1743" s="12" t="str">
        <v>R1013</v>
      </c>
      <c r="R1743" s="12">
        <v>38</v>
      </c>
      <c r="S1743" s="12" t="str" cm="1">
        <f t="array" ref="S1743">_xlfn.IFS(R1743&lt;18,"Below 18",R1743&lt;=29,"Young Adults",R1743&lt;=44,"Adults",R1743&lt;=59,"Middle-Aged Adults",R1743&lt;=65,"Older Adults",R1743&gt;65,"Above 65")</f>
        <v>Adults</v>
      </c>
    </row>
    <row r="1744" spans="2:19" ht="15.5" hidden="1" x14ac:dyDescent="0.35">
      <c r="B1744" s="11" t="s">
        <v>627</v>
      </c>
      <c r="C1744" s="12" t="str">
        <f>VLOOKUP(B1744,'Customer Names'!A$2:D$2336,3,0)</f>
        <v xml:space="preserve">  Marcia</v>
      </c>
      <c r="D1744" s="12" cm="1">
        <f t="array" ref="D1744:L1744">_xlfn.XLOOKUP(B1744,'Medical Examinations'!A$2:A$2336,'Medical Examinations'!B$2:J$2336)</f>
        <v>23.79</v>
      </c>
      <c r="E1744" s="12">
        <v>4.74</v>
      </c>
      <c r="F1744" s="12" t="str">
        <v>No</v>
      </c>
      <c r="G1744" s="12" t="str">
        <v>No</v>
      </c>
      <c r="H1744" s="12" t="str">
        <v>No</v>
      </c>
      <c r="I1744" s="12">
        <v>0</v>
      </c>
      <c r="J1744" s="12" t="str">
        <v>No</v>
      </c>
      <c r="K1744" s="12" t="str">
        <v>Obesity</v>
      </c>
      <c r="L1744" s="12" t="str">
        <v>Normal</v>
      </c>
      <c r="M1744" s="12" t="str" cm="1">
        <f t="array" ref="M1744:R1744">_xlfn.XLOOKUP(B1744,'Hospitalisation Details'!A$2:A$2344,'Hospitalisation Details'!E$2:J$2344)</f>
        <v>29-Aug-1991</v>
      </c>
      <c r="N1744" s="13">
        <v>5166.96</v>
      </c>
      <c r="O1744" s="12" t="str">
        <v>tier - 2</v>
      </c>
      <c r="P1744" s="12" t="str">
        <v>tier - 2</v>
      </c>
      <c r="Q1744" s="12" t="str">
        <v>R1012</v>
      </c>
      <c r="R1744" s="12">
        <v>31</v>
      </c>
      <c r="S1744" s="12" t="str" cm="1">
        <f t="array" ref="S1744">_xlfn.IFS(R1744&lt;18,"Below 18",R1744&lt;=29,"Young Adults",R1744&lt;=44,"Adults",R1744&lt;=59,"Middle-Aged Adults",R1744&lt;=65,"Older Adults",R1744&gt;65,"Above 65")</f>
        <v>Adults</v>
      </c>
    </row>
    <row r="1745" spans="2:19" ht="15.5" hidden="1" x14ac:dyDescent="0.35">
      <c r="B1745" s="11" t="s">
        <v>626</v>
      </c>
      <c r="C1745" s="12" t="str">
        <f>VLOOKUP(B1745,'Customer Names'!A$2:D$2336,3,0)</f>
        <v xml:space="preserve">  Samantha R</v>
      </c>
      <c r="D1745" s="12" cm="1">
        <f t="array" ref="D1745:L1745">_xlfn.XLOOKUP(B1745,'Medical Examinations'!A$2:A$2336,'Medical Examinations'!B$2:J$2336)</f>
        <v>29.8</v>
      </c>
      <c r="E1745" s="12">
        <v>6.03</v>
      </c>
      <c r="F1745" s="12" t="str">
        <v>No</v>
      </c>
      <c r="G1745" s="12" t="str">
        <v>No</v>
      </c>
      <c r="H1745" s="12" t="str">
        <v>No</v>
      </c>
      <c r="I1745" s="12">
        <v>0</v>
      </c>
      <c r="J1745" s="12" t="str">
        <v>No</v>
      </c>
      <c r="K1745" s="12" t="str">
        <v>Obesity</v>
      </c>
      <c r="L1745" s="12" t="str">
        <v>Pre-Diabetes</v>
      </c>
      <c r="M1745" s="12" t="str" cm="1">
        <f t="array" ref="M1745:R1745">_xlfn.XLOOKUP(B1745,'Hospitalisation Details'!A$2:A$2344,'Hospitalisation Details'!E$2:J$2344)</f>
        <v>9-Oct-1990</v>
      </c>
      <c r="N1745" s="13">
        <v>5152.13</v>
      </c>
      <c r="O1745" s="12" t="str">
        <v>tier - 2</v>
      </c>
      <c r="P1745" s="12" t="str">
        <v>tier - 2</v>
      </c>
      <c r="Q1745" s="12" t="str">
        <v>R1011</v>
      </c>
      <c r="R1745" s="12">
        <v>32</v>
      </c>
      <c r="S1745" s="12" t="str" cm="1">
        <f t="array" ref="S1745">_xlfn.IFS(R1745&lt;18,"Below 18",R1745&lt;=29,"Young Adults",R1745&lt;=44,"Adults",R1745&lt;=59,"Middle-Aged Adults",R1745&lt;=65,"Older Adults",R1745&gt;65,"Above 65")</f>
        <v>Adults</v>
      </c>
    </row>
    <row r="1746" spans="2:19" ht="15.5" hidden="1" x14ac:dyDescent="0.35">
      <c r="B1746" s="11" t="s">
        <v>625</v>
      </c>
      <c r="C1746" s="12" t="str">
        <f>VLOOKUP(B1746,'Customer Names'!A$2:D$2336,3,0)</f>
        <v xml:space="preserve">  Katie</v>
      </c>
      <c r="D1746" s="12" cm="1">
        <f t="array" ref="D1746:L1746">_xlfn.XLOOKUP(B1746,'Medical Examinations'!A$2:A$2336,'Medical Examinations'!B$2:J$2336)</f>
        <v>31.54</v>
      </c>
      <c r="E1746" s="12">
        <v>4.71</v>
      </c>
      <c r="F1746" s="12" t="str">
        <v>No</v>
      </c>
      <c r="G1746" s="12" t="str">
        <v>No</v>
      </c>
      <c r="H1746" s="12" t="str">
        <v>No</v>
      </c>
      <c r="I1746" s="12">
        <v>0</v>
      </c>
      <c r="J1746" s="12" t="str">
        <v>No</v>
      </c>
      <c r="K1746" s="12" t="str">
        <v>Overweight</v>
      </c>
      <c r="L1746" s="12" t="str">
        <v>Normal</v>
      </c>
      <c r="M1746" s="12" t="str" cm="1">
        <f t="array" ref="M1746:R1746">_xlfn.XLOOKUP(B1746,'Hospitalisation Details'!A$2:A$2344,'Hospitalisation Details'!E$2:J$2344)</f>
        <v>22-Aug-1990</v>
      </c>
      <c r="N1746" s="13">
        <v>5148.55</v>
      </c>
      <c r="O1746" s="12" t="str">
        <v>tier - 2</v>
      </c>
      <c r="P1746" s="12" t="str">
        <v>tier - 2</v>
      </c>
      <c r="Q1746" s="12" t="str">
        <v>R1024</v>
      </c>
      <c r="R1746" s="12">
        <v>32</v>
      </c>
      <c r="S1746" s="12" t="str" cm="1">
        <f t="array" ref="S1746">_xlfn.IFS(R1746&lt;18,"Below 18",R1746&lt;=29,"Young Adults",R1746&lt;=44,"Adults",R1746&lt;=59,"Middle-Aged Adults",R1746&lt;=65,"Older Adults",R1746&gt;65,"Above 65")</f>
        <v>Adults</v>
      </c>
    </row>
    <row r="1747" spans="2:19" ht="15.5" hidden="1" x14ac:dyDescent="0.35">
      <c r="B1747" s="11" t="s">
        <v>624</v>
      </c>
      <c r="C1747" s="12" t="str">
        <f>VLOOKUP(B1747,'Customer Names'!A$2:D$2336,3,0)</f>
        <v xml:space="preserve">  John P</v>
      </c>
      <c r="D1747" s="12" cm="1">
        <f t="array" ref="D1747:L1747">_xlfn.XLOOKUP(B1747,'Medical Examinations'!A$2:A$2336,'Medical Examinations'!B$2:J$2336)</f>
        <v>20.82</v>
      </c>
      <c r="E1747" s="12">
        <v>5.55</v>
      </c>
      <c r="F1747" s="12" t="str">
        <v>No</v>
      </c>
      <c r="G1747" s="12" t="str">
        <v>No</v>
      </c>
      <c r="H1747" s="12" t="str">
        <v>No</v>
      </c>
      <c r="I1747" s="12">
        <v>1</v>
      </c>
      <c r="J1747" s="12" t="str">
        <v>No</v>
      </c>
      <c r="K1747" s="12" t="str">
        <v>Obesity</v>
      </c>
      <c r="L1747" s="12" t="str">
        <v>Normal</v>
      </c>
      <c r="M1747" s="12" t="str" cm="1">
        <f t="array" ref="M1747:R1747">_xlfn.XLOOKUP(B1747,'Hospitalisation Details'!A$2:A$2344,'Hospitalisation Details'!E$2:J$2344)</f>
        <v>22-Aug-1984</v>
      </c>
      <c r="N1747" s="13">
        <v>5144.18</v>
      </c>
      <c r="O1747" s="12" t="str">
        <v>tier - 2</v>
      </c>
      <c r="P1747" s="12" t="str">
        <v>tier - 1</v>
      </c>
      <c r="Q1747" s="12" t="str">
        <v>R1013</v>
      </c>
      <c r="R1747" s="12">
        <v>38</v>
      </c>
      <c r="S1747" s="12" t="str" cm="1">
        <f t="array" ref="S1747">_xlfn.IFS(R1747&lt;18,"Below 18",R1747&lt;=29,"Young Adults",R1747&lt;=44,"Adults",R1747&lt;=59,"Middle-Aged Adults",R1747&lt;=65,"Older Adults",R1747&gt;65,"Above 65")</f>
        <v>Adults</v>
      </c>
    </row>
    <row r="1748" spans="2:19" ht="15.5" hidden="1" x14ac:dyDescent="0.35">
      <c r="B1748" s="11" t="s">
        <v>623</v>
      </c>
      <c r="C1748" s="12" t="str">
        <f>VLOOKUP(B1748,'Customer Names'!A$2:D$2336,3,0)</f>
        <v xml:space="preserve">  Rachel</v>
      </c>
      <c r="D1748" s="12" cm="1">
        <f t="array" ref="D1748:L1748">_xlfn.XLOOKUP(B1748,'Medical Examinations'!A$2:A$2336,'Medical Examinations'!B$2:J$2336)</f>
        <v>38.83</v>
      </c>
      <c r="E1748" s="12">
        <v>4.78</v>
      </c>
      <c r="F1748" s="12" t="str">
        <v>No</v>
      </c>
      <c r="G1748" s="12" t="str">
        <v>No</v>
      </c>
      <c r="H1748" s="12" t="str">
        <v>Yes</v>
      </c>
      <c r="I1748" s="12">
        <v>1</v>
      </c>
      <c r="J1748" s="12" t="str">
        <v>No</v>
      </c>
      <c r="K1748" s="12" t="str">
        <v>Obesity</v>
      </c>
      <c r="L1748" s="12" t="str">
        <v>Normal</v>
      </c>
      <c r="M1748" s="12" t="str" cm="1">
        <f t="array" ref="M1748:R1748">_xlfn.XLOOKUP(B1748,'Hospitalisation Details'!A$2:A$2344,'Hospitalisation Details'!E$2:J$2344)</f>
        <v>10-Dec-1993</v>
      </c>
      <c r="N1748" s="13">
        <v>5138.26</v>
      </c>
      <c r="O1748" s="12" t="str">
        <v>tier - 2</v>
      </c>
      <c r="P1748" s="12" t="str">
        <v>tier - 2</v>
      </c>
      <c r="Q1748" s="12" t="str">
        <v>R1013</v>
      </c>
      <c r="R1748" s="12">
        <v>29</v>
      </c>
      <c r="S1748" s="12" t="str" cm="1">
        <f t="array" ref="S1748">_xlfn.IFS(R1748&lt;18,"Below 18",R1748&lt;=29,"Young Adults",R1748&lt;=44,"Adults",R1748&lt;=59,"Middle-Aged Adults",R1748&lt;=65,"Older Adults",R1748&gt;65,"Above 65")</f>
        <v>Young Adults</v>
      </c>
    </row>
    <row r="1749" spans="2:19" ht="15.5" hidden="1" x14ac:dyDescent="0.35">
      <c r="B1749" s="11" t="s">
        <v>622</v>
      </c>
      <c r="C1749" s="12" t="str">
        <f>VLOOKUP(B1749,'Customer Names'!A$2:D$2336,3,0)</f>
        <v xml:space="preserve">  Isabelle</v>
      </c>
      <c r="D1749" s="12" cm="1">
        <f t="array" ref="D1749:L1749">_xlfn.XLOOKUP(B1749,'Medical Examinations'!A$2:A$2336,'Medical Examinations'!B$2:J$2336)</f>
        <v>23.44</v>
      </c>
      <c r="E1749" s="12">
        <v>4.6500000000000004</v>
      </c>
      <c r="F1749" s="12" t="str">
        <v>yes</v>
      </c>
      <c r="G1749" s="12" t="str">
        <v>No</v>
      </c>
      <c r="H1749" s="12" t="str">
        <v>No</v>
      </c>
      <c r="I1749" s="12">
        <v>1</v>
      </c>
      <c r="J1749" s="12" t="str">
        <v>No</v>
      </c>
      <c r="K1749" s="12" t="str">
        <v>Normal Weight</v>
      </c>
      <c r="L1749" s="12" t="str">
        <v>Normal</v>
      </c>
      <c r="M1749" s="12" t="str" cm="1">
        <f t="array" ref="M1749:R1749">_xlfn.XLOOKUP(B1749,'Hospitalisation Details'!A$2:A$2344,'Hospitalisation Details'!E$2:J$2344)</f>
        <v>15-Sep-1988</v>
      </c>
      <c r="N1749" s="13">
        <v>5136.75</v>
      </c>
      <c r="O1749" s="12" t="str">
        <v>tier - 2</v>
      </c>
      <c r="P1749" s="12" t="str">
        <v>tier - 1</v>
      </c>
      <c r="Q1749" s="12" t="str">
        <v>R1013</v>
      </c>
      <c r="R1749" s="12">
        <v>34</v>
      </c>
      <c r="S1749" s="12" t="str" cm="1">
        <f t="array" ref="S1749">_xlfn.IFS(R1749&lt;18,"Below 18",R1749&lt;=29,"Young Adults",R1749&lt;=44,"Adults",R1749&lt;=59,"Middle-Aged Adults",R1749&lt;=65,"Older Adults",R1749&gt;65,"Above 65")</f>
        <v>Adults</v>
      </c>
    </row>
    <row r="1750" spans="2:19" ht="15.5" hidden="1" x14ac:dyDescent="0.35">
      <c r="B1750" s="11" t="s">
        <v>621</v>
      </c>
      <c r="C1750" s="12" t="str">
        <f>VLOOKUP(B1750,'Customer Names'!A$2:D$2336,3,0)</f>
        <v xml:space="preserve">  Neil</v>
      </c>
      <c r="D1750" s="12" cm="1">
        <f t="array" ref="D1750:L1750">_xlfn.XLOOKUP(B1750,'Medical Examinations'!A$2:A$2336,'Medical Examinations'!B$2:J$2336)</f>
        <v>24.13</v>
      </c>
      <c r="E1750" s="12">
        <v>5.2</v>
      </c>
      <c r="F1750" s="12" t="str">
        <v>No</v>
      </c>
      <c r="G1750" s="12" t="str">
        <v>No</v>
      </c>
      <c r="H1750" s="12" t="str">
        <v>No</v>
      </c>
      <c r="I1750" s="12">
        <v>1</v>
      </c>
      <c r="J1750" s="12" t="str">
        <v>No</v>
      </c>
      <c r="K1750" s="12" t="str">
        <v>Obesity</v>
      </c>
      <c r="L1750" s="12" t="str">
        <v>Normal</v>
      </c>
      <c r="M1750" s="12" t="str" cm="1">
        <f t="array" ref="M1750:R1750">_xlfn.XLOOKUP(B1750,'Hospitalisation Details'!A$2:A$2344,'Hospitalisation Details'!E$2:J$2344)</f>
        <v>13-Sep-1987</v>
      </c>
      <c r="N1750" s="13">
        <v>5125.22</v>
      </c>
      <c r="O1750" s="12" t="str">
        <v>tier - 1</v>
      </c>
      <c r="P1750" s="12" t="str">
        <v>tier - 2</v>
      </c>
      <c r="Q1750" s="12" t="str">
        <v>R1012</v>
      </c>
      <c r="R1750" s="12">
        <v>35</v>
      </c>
      <c r="S1750" s="12" t="str" cm="1">
        <f t="array" ref="S1750">_xlfn.IFS(R1750&lt;18,"Below 18",R1750&lt;=29,"Young Adults",R1750&lt;=44,"Adults",R1750&lt;=59,"Middle-Aged Adults",R1750&lt;=65,"Older Adults",R1750&gt;65,"Above 65")</f>
        <v>Adults</v>
      </c>
    </row>
    <row r="1751" spans="2:19" ht="15.5" hidden="1" x14ac:dyDescent="0.35">
      <c r="B1751" s="11" t="s">
        <v>620</v>
      </c>
      <c r="C1751" s="12" t="str">
        <f>VLOOKUP(B1751,'Customer Names'!A$2:D$2336,3,0)</f>
        <v xml:space="preserve">  Tom</v>
      </c>
      <c r="D1751" s="12" cm="1">
        <f t="array" ref="D1751:L1751">_xlfn.XLOOKUP(B1751,'Medical Examinations'!A$2:A$2336,'Medical Examinations'!B$2:J$2336)</f>
        <v>42.13</v>
      </c>
      <c r="E1751" s="12">
        <v>4.54</v>
      </c>
      <c r="F1751" s="12" t="str">
        <v>yes</v>
      </c>
      <c r="G1751" s="12" t="str">
        <v>No</v>
      </c>
      <c r="H1751" s="12" t="str">
        <v>No</v>
      </c>
      <c r="I1751" s="12">
        <v>1</v>
      </c>
      <c r="J1751" s="12" t="str">
        <v>No</v>
      </c>
      <c r="K1751" s="12" t="str">
        <v>Obesity</v>
      </c>
      <c r="L1751" s="12" t="str">
        <v>Normal</v>
      </c>
      <c r="M1751" s="12" t="str" cm="1">
        <f t="array" ref="M1751:R1751">_xlfn.XLOOKUP(B1751,'Hospitalisation Details'!A$2:A$2344,'Hospitalisation Details'!E$2:J$2344)</f>
        <v>1-Nov-1988</v>
      </c>
      <c r="N1751" s="13">
        <v>5124.1899999999996</v>
      </c>
      <c r="O1751" s="12" t="str">
        <v>tier - 2</v>
      </c>
      <c r="P1751" s="12" t="str">
        <v>tier - 3</v>
      </c>
      <c r="Q1751" s="12" t="str">
        <v>R1013</v>
      </c>
      <c r="R1751" s="12">
        <v>34</v>
      </c>
      <c r="S1751" s="12" t="str" cm="1">
        <f t="array" ref="S1751">_xlfn.IFS(R1751&lt;18,"Below 18",R1751&lt;=29,"Young Adults",R1751&lt;=44,"Adults",R1751&lt;=59,"Middle-Aged Adults",R1751&lt;=65,"Older Adults",R1751&gt;65,"Above 65")</f>
        <v>Adults</v>
      </c>
    </row>
    <row r="1752" spans="2:19" ht="15.5" hidden="1" x14ac:dyDescent="0.35">
      <c r="B1752" s="11" t="s">
        <v>619</v>
      </c>
      <c r="C1752" s="12" t="str">
        <f>VLOOKUP(B1752,'Customer Names'!A$2:D$2336,3,0)</f>
        <v xml:space="preserve">  Nathan</v>
      </c>
      <c r="D1752" s="12" cm="1">
        <f t="array" ref="D1752:L1752">_xlfn.XLOOKUP(B1752,'Medical Examinations'!A$2:A$2336,'Medical Examinations'!B$2:J$2336)</f>
        <v>17.86</v>
      </c>
      <c r="E1752" s="12">
        <v>4.1100000000000003</v>
      </c>
      <c r="F1752" s="12" t="str">
        <v>No</v>
      </c>
      <c r="G1752" s="12" t="str">
        <v>No</v>
      </c>
      <c r="H1752" s="12" t="str">
        <v>No</v>
      </c>
      <c r="I1752" s="12">
        <v>1</v>
      </c>
      <c r="J1752" s="12" t="str">
        <v>No</v>
      </c>
      <c r="K1752" s="12" t="str">
        <v>Overweight</v>
      </c>
      <c r="L1752" s="12" t="str">
        <v>Normal</v>
      </c>
      <c r="M1752" s="12" t="str" cm="1">
        <f t="array" ref="M1752:R1752">_xlfn.XLOOKUP(B1752,'Hospitalisation Details'!A$2:A$2344,'Hospitalisation Details'!E$2:J$2344)</f>
        <v>18-Nov-1987</v>
      </c>
      <c r="N1752" s="13">
        <v>5116.5</v>
      </c>
      <c r="O1752" s="12" t="str">
        <v>tier - 2</v>
      </c>
      <c r="P1752" s="12" t="str">
        <v>tier - 2</v>
      </c>
      <c r="Q1752" s="12" t="str">
        <v>R1012</v>
      </c>
      <c r="R1752" s="12">
        <v>35</v>
      </c>
      <c r="S1752" s="12" t="str" cm="1">
        <f t="array" ref="S1752">_xlfn.IFS(R1752&lt;18,"Below 18",R1752&lt;=29,"Young Adults",R1752&lt;=44,"Adults",R1752&lt;=59,"Middle-Aged Adults",R1752&lt;=65,"Older Adults",R1752&gt;65,"Above 65")</f>
        <v>Adults</v>
      </c>
    </row>
    <row r="1753" spans="2:19" ht="15.5" hidden="1" x14ac:dyDescent="0.35">
      <c r="B1753" s="11" t="s">
        <v>618</v>
      </c>
      <c r="C1753" s="12" t="str">
        <f>VLOOKUP(B1753,'Customer Names'!A$2:D$2336,3,0)</f>
        <v xml:space="preserve">  Kelli N</v>
      </c>
      <c r="D1753" s="12" cm="1">
        <f t="array" ref="D1753:L1753">_xlfn.XLOOKUP(B1753,'Medical Examinations'!A$2:A$2336,'Medical Examinations'!B$2:J$2336)</f>
        <v>32.78</v>
      </c>
      <c r="E1753" s="12">
        <v>4.63</v>
      </c>
      <c r="F1753" s="12" t="str">
        <v>No</v>
      </c>
      <c r="G1753" s="12" t="str">
        <v>No</v>
      </c>
      <c r="H1753" s="12" t="str">
        <v>No</v>
      </c>
      <c r="I1753" s="12">
        <v>0</v>
      </c>
      <c r="J1753" s="12" t="str">
        <v>No</v>
      </c>
      <c r="K1753" s="12" t="str">
        <v>Normal Weight</v>
      </c>
      <c r="L1753" s="12" t="str">
        <v>Normal</v>
      </c>
      <c r="M1753" s="12" t="str" cm="1">
        <f t="array" ref="M1753:R1753">_xlfn.XLOOKUP(B1753,'Hospitalisation Details'!A$2:A$2344,'Hospitalisation Details'!E$2:J$2344)</f>
        <v>19-Jun-1999</v>
      </c>
      <c r="N1753" s="13">
        <v>5087.92</v>
      </c>
      <c r="O1753" s="12" t="str">
        <v>tier - 2</v>
      </c>
      <c r="P1753" s="12" t="str">
        <v>tier - 2</v>
      </c>
      <c r="Q1753" s="12" t="str">
        <v>R1026</v>
      </c>
      <c r="R1753" s="12">
        <v>23</v>
      </c>
      <c r="S1753" s="12" t="str" cm="1">
        <f t="array" ref="S1753">_xlfn.IFS(R1753&lt;18,"Below 18",R1753&lt;=29,"Young Adults",R1753&lt;=44,"Adults",R1753&lt;=59,"Middle-Aged Adults",R1753&lt;=65,"Older Adults",R1753&gt;65,"Above 65")</f>
        <v>Young Adults</v>
      </c>
    </row>
    <row r="1754" spans="2:19" ht="15.5" hidden="1" x14ac:dyDescent="0.35">
      <c r="B1754" s="11" t="s">
        <v>617</v>
      </c>
      <c r="C1754" s="12" t="str">
        <f>VLOOKUP(B1754,'Customer Names'!A$2:D$2336,3,0)</f>
        <v xml:space="preserve">  Scott M</v>
      </c>
      <c r="D1754" s="12" cm="1">
        <f t="array" ref="D1754:L1754">_xlfn.XLOOKUP(B1754,'Medical Examinations'!A$2:A$2336,'Medical Examinations'!B$2:J$2336)</f>
        <v>23.9</v>
      </c>
      <c r="E1754" s="12">
        <v>6.06</v>
      </c>
      <c r="F1754" s="12" t="str">
        <v>yes</v>
      </c>
      <c r="G1754" s="12" t="str">
        <v>No</v>
      </c>
      <c r="H1754" s="12" t="str">
        <v>Yes</v>
      </c>
      <c r="I1754" s="12">
        <v>1</v>
      </c>
      <c r="J1754" s="12" t="str">
        <v>No</v>
      </c>
      <c r="K1754" s="12" t="str">
        <v>Normal Weight</v>
      </c>
      <c r="L1754" s="12" t="str">
        <v>Pre-Diabetes</v>
      </c>
      <c r="M1754" s="12" t="str" cm="1">
        <f t="array" ref="M1754:R1754">_xlfn.XLOOKUP(B1754,'Hospitalisation Details'!A$2:A$2344,'Hospitalisation Details'!E$2:J$2344)</f>
        <v>14-Jul-1997</v>
      </c>
      <c r="N1754" s="13">
        <v>5080.1000000000004</v>
      </c>
      <c r="O1754" s="12" t="str">
        <v>tier - 3</v>
      </c>
      <c r="P1754" s="12" t="str">
        <v>tier - 2</v>
      </c>
      <c r="Q1754" s="12" t="str">
        <v>R1011</v>
      </c>
      <c r="R1754" s="12">
        <v>25</v>
      </c>
      <c r="S1754" s="12" t="str" cm="1">
        <f t="array" ref="S1754">_xlfn.IFS(R1754&lt;18,"Below 18",R1754&lt;=29,"Young Adults",R1754&lt;=44,"Adults",R1754&lt;=59,"Middle-Aged Adults",R1754&lt;=65,"Older Adults",R1754&gt;65,"Above 65")</f>
        <v>Young Adults</v>
      </c>
    </row>
    <row r="1755" spans="2:19" ht="15.5" hidden="1" x14ac:dyDescent="0.35">
      <c r="B1755" s="11" t="s">
        <v>616</v>
      </c>
      <c r="C1755" s="12" t="str">
        <f>VLOOKUP(B1755,'Customer Names'!A$2:D$2336,3,0)</f>
        <v xml:space="preserve">  Grant A</v>
      </c>
      <c r="D1755" s="12" cm="1">
        <f t="array" ref="D1755:L1755">_xlfn.XLOOKUP(B1755,'Medical Examinations'!A$2:A$2336,'Medical Examinations'!B$2:J$2336)</f>
        <v>15.47</v>
      </c>
      <c r="E1755" s="12">
        <v>8.43</v>
      </c>
      <c r="F1755" s="12" t="str">
        <v>No</v>
      </c>
      <c r="G1755" s="12" t="str">
        <v>No</v>
      </c>
      <c r="H1755" s="12" t="str">
        <v>No</v>
      </c>
      <c r="I1755" s="12">
        <v>0</v>
      </c>
      <c r="J1755" s="12" t="str">
        <v>No</v>
      </c>
      <c r="K1755" s="12" t="str">
        <v>Obesity</v>
      </c>
      <c r="L1755" s="12" t="str">
        <v>Diabetes</v>
      </c>
      <c r="M1755" s="12" t="str" cm="1">
        <f t="array" ref="M1755:R1755">_xlfn.XLOOKUP(B1755,'Hospitalisation Details'!A$2:A$2344,'Hospitalisation Details'!E$2:J$2344)</f>
        <v>22-Nov-1978</v>
      </c>
      <c r="N1755" s="13">
        <v>5077.1899999999996</v>
      </c>
      <c r="O1755" s="12" t="str">
        <v>tier - 2</v>
      </c>
      <c r="P1755" s="12" t="str">
        <v>tier - 3</v>
      </c>
      <c r="Q1755" s="12" t="str">
        <v>R1012</v>
      </c>
      <c r="R1755" s="12">
        <v>44</v>
      </c>
      <c r="S1755" s="12" t="str" cm="1">
        <f t="array" ref="S1755">_xlfn.IFS(R1755&lt;18,"Below 18",R1755&lt;=29,"Young Adults",R1755&lt;=44,"Adults",R1755&lt;=59,"Middle-Aged Adults",R1755&lt;=65,"Older Adults",R1755&gt;65,"Above 65")</f>
        <v>Adults</v>
      </c>
    </row>
    <row r="1756" spans="2:19" ht="15.5" hidden="1" x14ac:dyDescent="0.35">
      <c r="B1756" s="11" t="s">
        <v>615</v>
      </c>
      <c r="C1756" s="12" t="str">
        <f>VLOOKUP(B1756,'Customer Names'!A$2:D$2336,3,0)</f>
        <v xml:space="preserve">  Jonathan C</v>
      </c>
      <c r="D1756" s="12" cm="1">
        <f t="array" ref="D1756:L1756">_xlfn.XLOOKUP(B1756,'Medical Examinations'!A$2:A$2336,'Medical Examinations'!B$2:J$2336)</f>
        <v>28.54</v>
      </c>
      <c r="E1756" s="12">
        <v>5.51</v>
      </c>
      <c r="F1756" s="12" t="str">
        <v>No</v>
      </c>
      <c r="G1756" s="12" t="str">
        <v>No</v>
      </c>
      <c r="H1756" s="12" t="str">
        <v>Yes</v>
      </c>
      <c r="I1756" s="12">
        <v>1</v>
      </c>
      <c r="J1756" s="12" t="str">
        <v>No</v>
      </c>
      <c r="K1756" s="12" t="str">
        <v>Normal Weight</v>
      </c>
      <c r="L1756" s="12" t="str">
        <v>Normal</v>
      </c>
      <c r="M1756" s="12" t="str" cm="1">
        <f t="array" ref="M1756:R1756">_xlfn.XLOOKUP(B1756,'Hospitalisation Details'!A$2:A$2344,'Hospitalisation Details'!E$2:J$2344)</f>
        <v>11-Jun-1993</v>
      </c>
      <c r="N1756" s="13">
        <v>5059.5600000000004</v>
      </c>
      <c r="O1756" s="12" t="str">
        <v>tier - 2</v>
      </c>
      <c r="P1756" s="12" t="str">
        <v>tier - 1</v>
      </c>
      <c r="Q1756" s="12" t="str">
        <v>R1021</v>
      </c>
      <c r="R1756" s="12">
        <v>29</v>
      </c>
      <c r="S1756" s="12" t="str" cm="1">
        <f t="array" ref="S1756">_xlfn.IFS(R1756&lt;18,"Below 18",R1756&lt;=29,"Young Adults",R1756&lt;=44,"Adults",R1756&lt;=59,"Middle-Aged Adults",R1756&lt;=65,"Older Adults",R1756&gt;65,"Above 65")</f>
        <v>Young Adults</v>
      </c>
    </row>
    <row r="1757" spans="2:19" ht="15.5" hidden="1" x14ac:dyDescent="0.35">
      <c r="B1757" s="11" t="s">
        <v>614</v>
      </c>
      <c r="C1757" s="12" t="str">
        <f>VLOOKUP(B1757,'Customer Names'!A$2:D$2336,3,0)</f>
        <v xml:space="preserve">  Rachael M</v>
      </c>
      <c r="D1757" s="12" cm="1">
        <f t="array" ref="D1757:L1757">_xlfn.XLOOKUP(B1757,'Medical Examinations'!A$2:A$2336,'Medical Examinations'!B$2:J$2336)</f>
        <v>18.54</v>
      </c>
      <c r="E1757" s="12">
        <v>4.95</v>
      </c>
      <c r="F1757" s="12" t="str">
        <v>No</v>
      </c>
      <c r="G1757" s="12" t="str">
        <v>No</v>
      </c>
      <c r="H1757" s="12" t="str">
        <v>No</v>
      </c>
      <c r="I1757" s="12">
        <v>0</v>
      </c>
      <c r="J1757" s="12" t="str">
        <v>No</v>
      </c>
      <c r="K1757" s="12" t="str">
        <v>Overweight</v>
      </c>
      <c r="L1757" s="12" t="str">
        <v>Normal</v>
      </c>
      <c r="M1757" s="12" t="str" cm="1">
        <f t="array" ref="M1757:R1757">_xlfn.XLOOKUP(B1757,'Hospitalisation Details'!A$2:A$2344,'Hospitalisation Details'!E$2:J$2344)</f>
        <v>7-Sep-1980</v>
      </c>
      <c r="N1757" s="13">
        <v>5054.05</v>
      </c>
      <c r="O1757" s="12" t="str">
        <v>tier - 2</v>
      </c>
      <c r="P1757" s="12" t="str">
        <v>tier - 2</v>
      </c>
      <c r="Q1757" s="12" t="str">
        <v>R1013</v>
      </c>
      <c r="R1757" s="12">
        <v>42</v>
      </c>
      <c r="S1757" s="12" t="str" cm="1">
        <f t="array" ref="S1757">_xlfn.IFS(R1757&lt;18,"Below 18",R1757&lt;=29,"Young Adults",R1757&lt;=44,"Adults",R1757&lt;=59,"Middle-Aged Adults",R1757&lt;=65,"Older Adults",R1757&gt;65,"Above 65")</f>
        <v>Adults</v>
      </c>
    </row>
    <row r="1758" spans="2:19" ht="15.5" hidden="1" x14ac:dyDescent="0.35">
      <c r="B1758" s="11" t="s">
        <v>613</v>
      </c>
      <c r="C1758" s="12" t="str">
        <f>VLOOKUP(B1758,'Customer Names'!A$2:D$2336,3,0)</f>
        <v xml:space="preserve">  Pilar</v>
      </c>
      <c r="D1758" s="12" cm="1">
        <f t="array" ref="D1758:L1758">_xlfn.XLOOKUP(B1758,'Medical Examinations'!A$2:A$2336,'Medical Examinations'!B$2:J$2336)</f>
        <v>32.18</v>
      </c>
      <c r="E1758" s="12">
        <v>6.44</v>
      </c>
      <c r="F1758" s="12" t="str">
        <v>yes</v>
      </c>
      <c r="G1758" s="12" t="str">
        <v>No</v>
      </c>
      <c r="H1758" s="12" t="str">
        <v>Yes</v>
      </c>
      <c r="I1758" s="12">
        <v>1</v>
      </c>
      <c r="J1758" s="12" t="str">
        <v>No</v>
      </c>
      <c r="K1758" s="12" t="str">
        <v>Normal Weight</v>
      </c>
      <c r="L1758" s="12" t="str">
        <v>Pre-Diabetes</v>
      </c>
      <c r="M1758" s="12" t="str" cm="1">
        <f t="array" ref="M1758:R1758">_xlfn.XLOOKUP(B1758,'Hospitalisation Details'!A$2:A$2344,'Hospitalisation Details'!E$2:J$2344)</f>
        <v>29-Jul-1997</v>
      </c>
      <c r="N1758" s="13">
        <v>5045.1499999999996</v>
      </c>
      <c r="O1758" s="12" t="str">
        <v>tier - 2</v>
      </c>
      <c r="P1758" s="12" t="str">
        <v>tier - 2</v>
      </c>
      <c r="Q1758" s="12" t="str">
        <v>R1012</v>
      </c>
      <c r="R1758" s="12">
        <v>25</v>
      </c>
      <c r="S1758" s="12" t="str" cm="1">
        <f t="array" ref="S1758">_xlfn.IFS(R1758&lt;18,"Below 18",R1758&lt;=29,"Young Adults",R1758&lt;=44,"Adults",R1758&lt;=59,"Middle-Aged Adults",R1758&lt;=65,"Older Adults",R1758&gt;65,"Above 65")</f>
        <v>Young Adults</v>
      </c>
    </row>
    <row r="1759" spans="2:19" ht="15.5" hidden="1" x14ac:dyDescent="0.35">
      <c r="B1759" s="11" t="s">
        <v>612</v>
      </c>
      <c r="C1759" s="12" t="str">
        <f>VLOOKUP(B1759,'Customer Names'!A$2:D$2336,3,0)</f>
        <v xml:space="preserve">  Kyle M</v>
      </c>
      <c r="D1759" s="12" cm="1">
        <f t="array" ref="D1759:L1759">_xlfn.XLOOKUP(B1759,'Medical Examinations'!A$2:A$2336,'Medical Examinations'!B$2:J$2336)</f>
        <v>37.380000000000003</v>
      </c>
      <c r="E1759" s="12">
        <v>6.05</v>
      </c>
      <c r="F1759" s="12" t="str">
        <v>yes</v>
      </c>
      <c r="G1759" s="12" t="str">
        <v>No</v>
      </c>
      <c r="H1759" s="12" t="str">
        <v>No</v>
      </c>
      <c r="I1759" s="12">
        <v>0</v>
      </c>
      <c r="J1759" s="12" t="str">
        <v>No</v>
      </c>
      <c r="K1759" s="12" t="str">
        <v>Normal Weight</v>
      </c>
      <c r="L1759" s="12" t="str">
        <v>Pre-Diabetes</v>
      </c>
      <c r="M1759" s="12" t="str" cm="1">
        <f t="array" ref="M1759:R1759">_xlfn.XLOOKUP(B1759,'Hospitalisation Details'!A$2:A$2344,'Hospitalisation Details'!E$2:J$2344)</f>
        <v>16-Oct-2001</v>
      </c>
      <c r="N1759" s="13">
        <v>5043.13</v>
      </c>
      <c r="O1759" s="12" t="str">
        <v>tier - 2</v>
      </c>
      <c r="P1759" s="12" t="str">
        <v>tier - 3</v>
      </c>
      <c r="Q1759" s="12" t="str">
        <v>R1011</v>
      </c>
      <c r="R1759" s="12">
        <v>21</v>
      </c>
      <c r="S1759" s="12" t="str" cm="1">
        <f t="array" ref="S1759">_xlfn.IFS(R1759&lt;18,"Below 18",R1759&lt;=29,"Young Adults",R1759&lt;=44,"Adults",R1759&lt;=59,"Middle-Aged Adults",R1759&lt;=65,"Older Adults",R1759&gt;65,"Above 65")</f>
        <v>Young Adults</v>
      </c>
    </row>
    <row r="1760" spans="2:19" ht="15.5" hidden="1" x14ac:dyDescent="0.35">
      <c r="B1760" s="11" t="s">
        <v>611</v>
      </c>
      <c r="C1760" s="12" t="str">
        <f>VLOOKUP(B1760,'Customer Names'!A$2:D$2336,3,0)</f>
        <v xml:space="preserve">  Christie</v>
      </c>
      <c r="D1760" s="12" cm="1">
        <f t="array" ref="D1760:L1760">_xlfn.XLOOKUP(B1760,'Medical Examinations'!A$2:A$2336,'Medical Examinations'!B$2:J$2336)</f>
        <v>31.12</v>
      </c>
      <c r="E1760" s="12">
        <v>4.76</v>
      </c>
      <c r="F1760" s="12" t="str">
        <v>yes</v>
      </c>
      <c r="G1760" s="12" t="str">
        <v>No</v>
      </c>
      <c r="H1760" s="12" t="str">
        <v>Yes</v>
      </c>
      <c r="I1760" s="12">
        <v>1</v>
      </c>
      <c r="J1760" s="12" t="str">
        <v>No</v>
      </c>
      <c r="K1760" s="12" t="str">
        <v>Obesity</v>
      </c>
      <c r="L1760" s="12" t="str">
        <v>Normal</v>
      </c>
      <c r="M1760" s="12" t="str" cm="1">
        <f t="array" ref="M1760:R1760">_xlfn.XLOOKUP(B1760,'Hospitalisation Details'!A$2:A$2344,'Hospitalisation Details'!E$2:J$2344)</f>
        <v>4-Dec-1997</v>
      </c>
      <c r="N1760" s="13">
        <v>5038.57</v>
      </c>
      <c r="O1760" s="12" t="str">
        <v>tier - 2</v>
      </c>
      <c r="P1760" s="12" t="str">
        <v>tier - 2</v>
      </c>
      <c r="Q1760" s="12" t="str">
        <v>R1025</v>
      </c>
      <c r="R1760" s="12">
        <v>25</v>
      </c>
      <c r="S1760" s="12" t="str" cm="1">
        <f t="array" ref="S1760">_xlfn.IFS(R1760&lt;18,"Below 18",R1760&lt;=29,"Young Adults",R1760&lt;=44,"Adults",R1760&lt;=59,"Middle-Aged Adults",R1760&lt;=65,"Older Adults",R1760&gt;65,"Above 65")</f>
        <v>Young Adults</v>
      </c>
    </row>
    <row r="1761" spans="2:19" ht="15.5" hidden="1" x14ac:dyDescent="0.35">
      <c r="B1761" s="11" t="s">
        <v>610</v>
      </c>
      <c r="C1761" s="12" t="str">
        <f>VLOOKUP(B1761,'Customer Names'!A$2:D$2336,3,0)</f>
        <v xml:space="preserve">  David A</v>
      </c>
      <c r="D1761" s="12" cm="1">
        <f t="array" ref="D1761:L1761">_xlfn.XLOOKUP(B1761,'Medical Examinations'!A$2:A$2336,'Medical Examinations'!B$2:J$2336)</f>
        <v>22.01</v>
      </c>
      <c r="E1761" s="12">
        <v>6.72</v>
      </c>
      <c r="F1761" s="12" t="str">
        <v>yes</v>
      </c>
      <c r="G1761" s="12" t="str">
        <v>No</v>
      </c>
      <c r="H1761" s="12" t="str">
        <v>No</v>
      </c>
      <c r="I1761" s="12">
        <v>1</v>
      </c>
      <c r="J1761" s="12" t="str">
        <v>No</v>
      </c>
      <c r="K1761" s="12" t="str">
        <v>Obesity</v>
      </c>
      <c r="L1761" s="12" t="str">
        <v>Diabetes</v>
      </c>
      <c r="M1761" s="12" t="str" cm="1">
        <f t="array" ref="M1761:R1761">_xlfn.XLOOKUP(B1761,'Hospitalisation Details'!A$2:A$2344,'Hospitalisation Details'!E$2:J$2344)</f>
        <v>29-Jun-1986</v>
      </c>
      <c r="N1761" s="13">
        <v>5034.1000000000004</v>
      </c>
      <c r="O1761" s="12" t="str">
        <v>tier - 2</v>
      </c>
      <c r="P1761" s="12" t="str">
        <v>tier - 2</v>
      </c>
      <c r="Q1761" s="12" t="str">
        <v>R1013</v>
      </c>
      <c r="R1761" s="12">
        <v>36</v>
      </c>
      <c r="S1761" s="12" t="str" cm="1">
        <f t="array" ref="S1761">_xlfn.IFS(R1761&lt;18,"Below 18",R1761&lt;=29,"Young Adults",R1761&lt;=44,"Adults",R1761&lt;=59,"Middle-Aged Adults",R1761&lt;=65,"Older Adults",R1761&gt;65,"Above 65")</f>
        <v>Adults</v>
      </c>
    </row>
    <row r="1762" spans="2:19" ht="15.5" hidden="1" x14ac:dyDescent="0.35">
      <c r="B1762" s="11" t="s">
        <v>609</v>
      </c>
      <c r="C1762" s="12" t="str">
        <f>VLOOKUP(B1762,'Customer Names'!A$2:D$2336,3,0)</f>
        <v xml:space="preserve">  Masahiro</v>
      </c>
      <c r="D1762" s="12" cm="1">
        <f t="array" ref="D1762:L1762">_xlfn.XLOOKUP(B1762,'Medical Examinations'!A$2:A$2336,'Medical Examinations'!B$2:J$2336)</f>
        <v>27.645</v>
      </c>
      <c r="E1762" s="12">
        <v>5.7</v>
      </c>
      <c r="F1762" s="12" t="str">
        <v>No</v>
      </c>
      <c r="G1762" s="12" t="str">
        <v>No</v>
      </c>
      <c r="H1762" s="12" t="str">
        <v>No</v>
      </c>
      <c r="I1762" s="12">
        <v>0</v>
      </c>
      <c r="J1762" s="12" t="str">
        <v>No</v>
      </c>
      <c r="K1762" s="12" t="str">
        <v>Underweight</v>
      </c>
      <c r="L1762" s="12" t="str">
        <v>Pre-Diabetes</v>
      </c>
      <c r="M1762" s="12" t="str" cm="1">
        <f t="array" ref="M1762:R1762">_xlfn.XLOOKUP(B1762,'Hospitalisation Details'!A$2:A$2344,'Hospitalisation Details'!E$2:J$2344)</f>
        <v>10-Sep-1991</v>
      </c>
      <c r="N1762" s="13">
        <v>5031.2700000000004</v>
      </c>
      <c r="O1762" s="12" t="str">
        <v>tier - 3</v>
      </c>
      <c r="P1762" s="12" t="str">
        <v>tier - 1</v>
      </c>
      <c r="Q1762" s="12" t="str">
        <v>R1016</v>
      </c>
      <c r="R1762" s="12">
        <v>31</v>
      </c>
      <c r="S1762" s="12" t="str" cm="1">
        <f t="array" ref="S1762">_xlfn.IFS(R1762&lt;18,"Below 18",R1762&lt;=29,"Young Adults",R1762&lt;=44,"Adults",R1762&lt;=59,"Middle-Aged Adults",R1762&lt;=65,"Older Adults",R1762&gt;65,"Above 65")</f>
        <v>Adults</v>
      </c>
    </row>
    <row r="1763" spans="2:19" ht="15.5" hidden="1" x14ac:dyDescent="0.35">
      <c r="B1763" s="11" t="s">
        <v>608</v>
      </c>
      <c r="C1763" s="12" t="str">
        <f>VLOOKUP(B1763,'Customer Names'!A$2:D$2336,3,0)</f>
        <v xml:space="preserve">  Logan B</v>
      </c>
      <c r="D1763" s="12" cm="1">
        <f t="array" ref="D1763:L1763">_xlfn.XLOOKUP(B1763,'Medical Examinations'!A$2:A$2336,'Medical Examinations'!B$2:J$2336)</f>
        <v>29.64</v>
      </c>
      <c r="E1763" s="12">
        <v>5.31</v>
      </c>
      <c r="F1763" s="12" t="str">
        <v>yes</v>
      </c>
      <c r="G1763" s="12" t="str">
        <v>No</v>
      </c>
      <c r="H1763" s="12" t="str">
        <v>No</v>
      </c>
      <c r="I1763" s="12">
        <v>0</v>
      </c>
      <c r="J1763" s="12" t="str">
        <v>No</v>
      </c>
      <c r="K1763" s="12" t="str">
        <v>Overweight</v>
      </c>
      <c r="L1763" s="12" t="str">
        <v>Normal</v>
      </c>
      <c r="M1763" s="12" t="str" cm="1">
        <f t="array" ref="M1763:R1763">_xlfn.XLOOKUP(B1763,'Hospitalisation Details'!A$2:A$2344,'Hospitalisation Details'!E$2:J$2344)</f>
        <v>28-Dec-1985</v>
      </c>
      <c r="N1763" s="13">
        <v>5028.1499999999996</v>
      </c>
      <c r="O1763" s="12" t="str">
        <v>tier - 1</v>
      </c>
      <c r="P1763" s="12" t="str">
        <v>tier - 2</v>
      </c>
      <c r="Q1763" s="12" t="str">
        <v>R1012</v>
      </c>
      <c r="R1763" s="12">
        <v>37</v>
      </c>
      <c r="S1763" s="12" t="str" cm="1">
        <f t="array" ref="S1763">_xlfn.IFS(R1763&lt;18,"Below 18",R1763&lt;=29,"Young Adults",R1763&lt;=44,"Adults",R1763&lt;=59,"Middle-Aged Adults",R1763&lt;=65,"Older Adults",R1763&gt;65,"Above 65")</f>
        <v>Adults</v>
      </c>
    </row>
    <row r="1764" spans="2:19" ht="15.5" hidden="1" x14ac:dyDescent="0.35">
      <c r="B1764" s="11" t="s">
        <v>607</v>
      </c>
      <c r="C1764" s="12" t="str">
        <f>VLOOKUP(B1764,'Customer Names'!A$2:D$2336,3,0)</f>
        <v xml:space="preserve">  Stephanie L</v>
      </c>
      <c r="D1764" s="12" cm="1">
        <f t="array" ref="D1764:L1764">_xlfn.XLOOKUP(B1764,'Medical Examinations'!A$2:A$2336,'Medical Examinations'!B$2:J$2336)</f>
        <v>33.700000000000003</v>
      </c>
      <c r="E1764" s="12">
        <v>4.32</v>
      </c>
      <c r="F1764" s="12" t="str">
        <v>yes</v>
      </c>
      <c r="G1764" s="12" t="str">
        <v>No</v>
      </c>
      <c r="H1764" s="12" t="str">
        <v>No</v>
      </c>
      <c r="I1764" s="12">
        <v>1</v>
      </c>
      <c r="J1764" s="12" t="str">
        <v>No</v>
      </c>
      <c r="K1764" s="12" t="str">
        <v>Overweight</v>
      </c>
      <c r="L1764" s="12" t="str">
        <v>Normal</v>
      </c>
      <c r="M1764" s="12" t="str" cm="1">
        <f t="array" ref="M1764:R1764">_xlfn.XLOOKUP(B1764,'Hospitalisation Details'!A$2:A$2344,'Hospitalisation Details'!E$2:J$2344)</f>
        <v>9-Nov-1988</v>
      </c>
      <c r="N1764" s="13">
        <v>5012.47</v>
      </c>
      <c r="O1764" s="12" t="str">
        <v>tier - 2</v>
      </c>
      <c r="P1764" s="12" t="str">
        <v>tier - 3</v>
      </c>
      <c r="Q1764" s="12" t="str">
        <v>R1011</v>
      </c>
      <c r="R1764" s="12">
        <v>34</v>
      </c>
      <c r="S1764" s="12" t="str" cm="1">
        <f t="array" ref="S1764">_xlfn.IFS(R1764&lt;18,"Below 18",R1764&lt;=29,"Young Adults",R1764&lt;=44,"Adults",R1764&lt;=59,"Middle-Aged Adults",R1764&lt;=65,"Older Adults",R1764&gt;65,"Above 65")</f>
        <v>Adults</v>
      </c>
    </row>
    <row r="1765" spans="2:19" ht="15.5" hidden="1" x14ac:dyDescent="0.35">
      <c r="B1765" s="11" t="s">
        <v>606</v>
      </c>
      <c r="C1765" s="12" t="str">
        <f>VLOOKUP(B1765,'Customer Names'!A$2:D$2336,3,0)</f>
        <v xml:space="preserve">  Angela H</v>
      </c>
      <c r="D1765" s="12" cm="1">
        <f t="array" ref="D1765:L1765">_xlfn.XLOOKUP(B1765,'Medical Examinations'!A$2:A$2336,'Medical Examinations'!B$2:J$2336)</f>
        <v>27.5</v>
      </c>
      <c r="E1765" s="12">
        <v>4.2300000000000004</v>
      </c>
      <c r="F1765" s="12" t="str">
        <v>yes</v>
      </c>
      <c r="G1765" s="12" t="str">
        <v>No</v>
      </c>
      <c r="H1765" s="12" t="str">
        <v>No</v>
      </c>
      <c r="I1765" s="12">
        <v>1</v>
      </c>
      <c r="J1765" s="12" t="str">
        <v>No</v>
      </c>
      <c r="K1765" s="12" t="str">
        <v>Overweight</v>
      </c>
      <c r="L1765" s="12" t="str">
        <v>Normal</v>
      </c>
      <c r="M1765" s="12" t="str" cm="1">
        <f t="array" ref="M1765:R1765">_xlfn.XLOOKUP(B1765,'Hospitalisation Details'!A$2:A$2344,'Hospitalisation Details'!E$2:J$2344)</f>
        <v>8-Jul-1988</v>
      </c>
      <c r="N1765" s="13">
        <v>5003.8500000000004</v>
      </c>
      <c r="O1765" s="12" t="str">
        <v>tier - 2</v>
      </c>
      <c r="P1765" s="12" t="str">
        <v>tier - 3</v>
      </c>
      <c r="Q1765" s="12" t="str">
        <v>R1011</v>
      </c>
      <c r="R1765" s="12">
        <v>34</v>
      </c>
      <c r="S1765" s="12" t="str" cm="1">
        <f t="array" ref="S1765">_xlfn.IFS(R1765&lt;18,"Below 18",R1765&lt;=29,"Young Adults",R1765&lt;=44,"Adults",R1765&lt;=59,"Middle-Aged Adults",R1765&lt;=65,"Older Adults",R1765&gt;65,"Above 65")</f>
        <v>Adults</v>
      </c>
    </row>
    <row r="1766" spans="2:19" ht="15.5" hidden="1" x14ac:dyDescent="0.35">
      <c r="B1766" s="11" t="s">
        <v>605</v>
      </c>
      <c r="C1766" s="12" t="str">
        <f>VLOOKUP(B1766,'Customer Names'!A$2:D$2336,3,0)</f>
        <v xml:space="preserve">  Britt K</v>
      </c>
      <c r="D1766" s="12" cm="1">
        <f t="array" ref="D1766:L1766">_xlfn.XLOOKUP(B1766,'Medical Examinations'!A$2:A$2336,'Medical Examinations'!B$2:J$2336)</f>
        <v>16.12</v>
      </c>
      <c r="E1766" s="12">
        <v>6.09</v>
      </c>
      <c r="F1766" s="12" t="str">
        <v>No</v>
      </c>
      <c r="G1766" s="12" t="str">
        <v>No</v>
      </c>
      <c r="H1766" s="12" t="str">
        <v>No</v>
      </c>
      <c r="I1766" s="12">
        <v>0</v>
      </c>
      <c r="J1766" s="12" t="str">
        <v>No</v>
      </c>
      <c r="K1766" s="12" t="str">
        <v>Underweight</v>
      </c>
      <c r="L1766" s="12" t="str">
        <v>Pre-Diabetes</v>
      </c>
      <c r="M1766" s="12" t="str" cm="1">
        <f t="array" ref="M1766:R1766">_xlfn.XLOOKUP(B1766,'Hospitalisation Details'!A$2:A$2344,'Hospitalisation Details'!E$2:J$2344)</f>
        <v>9-Jun-1977</v>
      </c>
      <c r="N1766" s="13">
        <v>5003.7700000000004</v>
      </c>
      <c r="O1766" s="12" t="str">
        <v>tier - 2</v>
      </c>
      <c r="P1766" s="12" t="str">
        <v>tier - 3</v>
      </c>
      <c r="Q1766" s="12" t="str">
        <v>R1013</v>
      </c>
      <c r="R1766" s="12">
        <v>45</v>
      </c>
      <c r="S1766" s="12" t="str" cm="1">
        <f t="array" ref="S1766">_xlfn.IFS(R1766&lt;18,"Below 18",R1766&lt;=29,"Young Adults",R1766&lt;=44,"Adults",R1766&lt;=59,"Middle-Aged Adults",R1766&lt;=65,"Older Adults",R1766&gt;65,"Above 65")</f>
        <v>Middle-Aged Adults</v>
      </c>
    </row>
    <row r="1767" spans="2:19" ht="15.5" hidden="1" x14ac:dyDescent="0.35">
      <c r="B1767" s="11" t="s">
        <v>604</v>
      </c>
      <c r="C1767" s="12" t="str">
        <f>VLOOKUP(B1767,'Customer Names'!A$2:D$2336,3,0)</f>
        <v xml:space="preserve">  Joyce R</v>
      </c>
      <c r="D1767" s="12" cm="1">
        <f t="array" ref="D1767:L1767">_xlfn.XLOOKUP(B1767,'Medical Examinations'!A$2:A$2336,'Medical Examinations'!B$2:J$2336)</f>
        <v>26.73</v>
      </c>
      <c r="E1767" s="12">
        <v>4.74</v>
      </c>
      <c r="F1767" s="12" t="str">
        <v>yes</v>
      </c>
      <c r="G1767" s="12" t="str">
        <v>No</v>
      </c>
      <c r="H1767" s="12" t="str">
        <v>No</v>
      </c>
      <c r="I1767" s="12">
        <v>1</v>
      </c>
      <c r="J1767" s="12" t="str">
        <v>No</v>
      </c>
      <c r="K1767" s="12" t="str">
        <v>Normal Weight</v>
      </c>
      <c r="L1767" s="12" t="str">
        <v>Normal</v>
      </c>
      <c r="M1767" s="12" t="str" cm="1">
        <f t="array" ref="M1767:R1767">_xlfn.XLOOKUP(B1767,'Hospitalisation Details'!A$2:A$2344,'Hospitalisation Details'!E$2:J$2344)</f>
        <v>4-Sep-1988</v>
      </c>
      <c r="N1767" s="13">
        <v>5002.78</v>
      </c>
      <c r="O1767" s="12" t="str">
        <v>tier - 2</v>
      </c>
      <c r="P1767" s="12" t="str">
        <v>tier - 2</v>
      </c>
      <c r="Q1767" s="12" t="str">
        <v>R1013</v>
      </c>
      <c r="R1767" s="12">
        <v>34</v>
      </c>
      <c r="S1767" s="12" t="str" cm="1">
        <f t="array" ref="S1767">_xlfn.IFS(R1767&lt;18,"Below 18",R1767&lt;=29,"Young Adults",R1767&lt;=44,"Adults",R1767&lt;=59,"Middle-Aged Adults",R1767&lt;=65,"Older Adults",R1767&gt;65,"Above 65")</f>
        <v>Adults</v>
      </c>
    </row>
    <row r="1768" spans="2:19" ht="15.5" hidden="1" x14ac:dyDescent="0.35">
      <c r="B1768" s="11" t="s">
        <v>603</v>
      </c>
      <c r="C1768" s="12" t="str">
        <f>VLOOKUP(B1768,'Customer Names'!A$2:D$2336,3,0)</f>
        <v xml:space="preserve">  Ben</v>
      </c>
      <c r="D1768" s="12" cm="1">
        <f t="array" ref="D1768:L1768">_xlfn.XLOOKUP(B1768,'Medical Examinations'!A$2:A$2336,'Medical Examinations'!B$2:J$2336)</f>
        <v>37.25</v>
      </c>
      <c r="E1768" s="12">
        <v>6.23</v>
      </c>
      <c r="F1768" s="12" t="str">
        <v>yes</v>
      </c>
      <c r="G1768" s="12" t="str">
        <v>No</v>
      </c>
      <c r="H1768" s="12" t="str">
        <v>No</v>
      </c>
      <c r="I1768" s="12">
        <v>0</v>
      </c>
      <c r="J1768" s="12" t="str">
        <v>No</v>
      </c>
      <c r="K1768" s="12" t="str">
        <v>Overweight</v>
      </c>
      <c r="L1768" s="12" t="str">
        <v>Pre-Diabetes</v>
      </c>
      <c r="M1768" s="12" t="str" cm="1">
        <f t="array" ref="M1768:R1768">_xlfn.XLOOKUP(B1768,'Hospitalisation Details'!A$2:A$2344,'Hospitalisation Details'!E$2:J$2344)</f>
        <v>5-Oct-2001</v>
      </c>
      <c r="N1768" s="13">
        <v>4999.04</v>
      </c>
      <c r="O1768" s="12" t="str">
        <v>tier - 2</v>
      </c>
      <c r="P1768" s="12" t="str">
        <v>tier - 2</v>
      </c>
      <c r="Q1768" s="12" t="str">
        <v>R1011</v>
      </c>
      <c r="R1768" s="12">
        <v>21</v>
      </c>
      <c r="S1768" s="12" t="str" cm="1">
        <f t="array" ref="S1768">_xlfn.IFS(R1768&lt;18,"Below 18",R1768&lt;=29,"Young Adults",R1768&lt;=44,"Adults",R1768&lt;=59,"Middle-Aged Adults",R1768&lt;=65,"Older Adults",R1768&gt;65,"Above 65")</f>
        <v>Young Adults</v>
      </c>
    </row>
    <row r="1769" spans="2:19" ht="15.5" hidden="1" x14ac:dyDescent="0.35">
      <c r="B1769" s="11" t="s">
        <v>602</v>
      </c>
      <c r="C1769" s="12" t="str">
        <f>VLOOKUP(B1769,'Customer Names'!A$2:D$2336,3,0)</f>
        <v xml:space="preserve">  Sarah M</v>
      </c>
      <c r="D1769" s="12" cm="1">
        <f t="array" ref="D1769:L1769">_xlfn.XLOOKUP(B1769,'Medical Examinations'!A$2:A$2336,'Medical Examinations'!B$2:J$2336)</f>
        <v>23.56</v>
      </c>
      <c r="E1769" s="12">
        <v>5.45</v>
      </c>
      <c r="F1769" s="12" t="str">
        <v>yes</v>
      </c>
      <c r="G1769" s="12" t="str">
        <v>No</v>
      </c>
      <c r="H1769" s="12" t="str">
        <v>No</v>
      </c>
      <c r="I1769" s="12">
        <v>1</v>
      </c>
      <c r="J1769" s="12" t="str">
        <v>No</v>
      </c>
      <c r="K1769" s="12" t="str">
        <v>Underweight</v>
      </c>
      <c r="L1769" s="12" t="str">
        <v>Normal</v>
      </c>
      <c r="M1769" s="12" t="str" cm="1">
        <f t="array" ref="M1769:R1769">_xlfn.XLOOKUP(B1769,'Hospitalisation Details'!A$2:A$2344,'Hospitalisation Details'!E$2:J$2344)</f>
        <v>24-Jun-1988</v>
      </c>
      <c r="N1769" s="13">
        <v>4992.38</v>
      </c>
      <c r="O1769" s="12" t="str">
        <v>tier - 2</v>
      </c>
      <c r="P1769" s="12" t="str">
        <v>tier - 3</v>
      </c>
      <c r="Q1769" s="12" t="str">
        <v>R1024</v>
      </c>
      <c r="R1769" s="12">
        <v>34</v>
      </c>
      <c r="S1769" s="12" t="str" cm="1">
        <f t="array" ref="S1769">_xlfn.IFS(R1769&lt;18,"Below 18",R1769&lt;=29,"Young Adults",R1769&lt;=44,"Adults",R1769&lt;=59,"Middle-Aged Adults",R1769&lt;=65,"Older Adults",R1769&gt;65,"Above 65")</f>
        <v>Adults</v>
      </c>
    </row>
    <row r="1770" spans="2:19" ht="15.5" hidden="1" x14ac:dyDescent="0.35">
      <c r="B1770" s="11" t="s">
        <v>601</v>
      </c>
      <c r="C1770" s="12" t="str">
        <f>VLOOKUP(B1770,'Customer Names'!A$2:D$2336,3,0)</f>
        <v xml:space="preserve">  Sarah</v>
      </c>
      <c r="D1770" s="12" cm="1">
        <f t="array" ref="D1770:L1770">_xlfn.XLOOKUP(B1770,'Medical Examinations'!A$2:A$2336,'Medical Examinations'!B$2:J$2336)</f>
        <v>15.84</v>
      </c>
      <c r="E1770" s="12">
        <v>10.34</v>
      </c>
      <c r="F1770" s="12" t="str">
        <v>No</v>
      </c>
      <c r="G1770" s="12" t="str">
        <v>No</v>
      </c>
      <c r="H1770" s="12" t="str">
        <v>No</v>
      </c>
      <c r="I1770" s="12">
        <v>2</v>
      </c>
      <c r="J1770" s="12" t="str">
        <v>No</v>
      </c>
      <c r="K1770" s="12" t="str">
        <v>Obesity</v>
      </c>
      <c r="L1770" s="12" t="str">
        <v>Diabetes</v>
      </c>
      <c r="M1770" s="12" t="str" cm="1">
        <f t="array" ref="M1770:R1770">_xlfn.XLOOKUP(B1770,'Hospitalisation Details'!A$2:A$2344,'Hospitalisation Details'!E$2:J$2344)</f>
        <v>7-Nov-1973</v>
      </c>
      <c r="N1770" s="13">
        <v>4985.22</v>
      </c>
      <c r="O1770" s="12" t="str">
        <v>tier - 2</v>
      </c>
      <c r="P1770" s="12" t="str">
        <v>tier - 3</v>
      </c>
      <c r="Q1770" s="12" t="str">
        <v>R1013</v>
      </c>
      <c r="R1770" s="12">
        <v>49</v>
      </c>
      <c r="S1770" s="12" t="str" cm="1">
        <f t="array" ref="S1770">_xlfn.IFS(R1770&lt;18,"Below 18",R1770&lt;=29,"Young Adults",R1770&lt;=44,"Adults",R1770&lt;=59,"Middle-Aged Adults",R1770&lt;=65,"Older Adults",R1770&gt;65,"Above 65")</f>
        <v>Middle-Aged Adults</v>
      </c>
    </row>
    <row r="1771" spans="2:19" ht="15.5" hidden="1" x14ac:dyDescent="0.35">
      <c r="B1771" s="11" t="s">
        <v>600</v>
      </c>
      <c r="C1771" s="12" t="str">
        <f>VLOOKUP(B1771,'Customer Names'!A$2:D$2336,3,0)</f>
        <v xml:space="preserve">  Katie</v>
      </c>
      <c r="D1771" s="12" cm="1">
        <f t="array" ref="D1771:L1771">_xlfn.XLOOKUP(B1771,'Medical Examinations'!A$2:A$2336,'Medical Examinations'!B$2:J$2336)</f>
        <v>36.630000000000003</v>
      </c>
      <c r="E1771" s="12">
        <v>5.15</v>
      </c>
      <c r="F1771" s="12" t="str">
        <v>No</v>
      </c>
      <c r="G1771" s="12" t="str">
        <v>No</v>
      </c>
      <c r="H1771" s="12" t="str">
        <v>No</v>
      </c>
      <c r="I1771" s="12">
        <v>0</v>
      </c>
      <c r="J1771" s="12" t="str">
        <v>No</v>
      </c>
      <c r="K1771" s="12" t="str">
        <v>Obesity</v>
      </c>
      <c r="L1771" s="12" t="str">
        <v>Normal</v>
      </c>
      <c r="M1771" s="12" t="str" cm="1">
        <f t="array" ref="M1771:R1771">_xlfn.XLOOKUP(B1771,'Hospitalisation Details'!A$2:A$2344,'Hospitalisation Details'!E$2:J$2344)</f>
        <v>30-Aug-1991</v>
      </c>
      <c r="N1771" s="13">
        <v>4949.76</v>
      </c>
      <c r="O1771" s="12" t="str">
        <v>tier - 2</v>
      </c>
      <c r="P1771" s="12" t="str">
        <v>tier - 1</v>
      </c>
      <c r="Q1771" s="12" t="str">
        <v>R1013</v>
      </c>
      <c r="R1771" s="12">
        <v>31</v>
      </c>
      <c r="S1771" s="12" t="str" cm="1">
        <f t="array" ref="S1771">_xlfn.IFS(R1771&lt;18,"Below 18",R1771&lt;=29,"Young Adults",R1771&lt;=44,"Adults",R1771&lt;=59,"Middle-Aged Adults",R1771&lt;=65,"Older Adults",R1771&gt;65,"Above 65")</f>
        <v>Adults</v>
      </c>
    </row>
    <row r="1772" spans="2:19" ht="15.5" hidden="1" x14ac:dyDescent="0.35">
      <c r="B1772" s="11" t="s">
        <v>599</v>
      </c>
      <c r="C1772" s="12" t="str">
        <f>VLOOKUP(B1772,'Customer Names'!A$2:D$2336,3,0)</f>
        <v xml:space="preserve">  Michaela L</v>
      </c>
      <c r="D1772" s="12" cm="1">
        <f t="array" ref="D1772:L1772">_xlfn.XLOOKUP(B1772,'Medical Examinations'!A$2:A$2336,'Medical Examinations'!B$2:J$2336)</f>
        <v>16.47</v>
      </c>
      <c r="E1772" s="12">
        <v>11.72</v>
      </c>
      <c r="F1772" s="12" t="str">
        <v>No</v>
      </c>
      <c r="G1772" s="12" t="str">
        <v>No</v>
      </c>
      <c r="H1772" s="12" t="str">
        <v>No</v>
      </c>
      <c r="I1772" s="12">
        <v>0</v>
      </c>
      <c r="J1772" s="12" t="str">
        <v>No</v>
      </c>
      <c r="K1772" s="12" t="str">
        <v>Overweight</v>
      </c>
      <c r="L1772" s="12" t="str">
        <v>Diabetes</v>
      </c>
      <c r="M1772" s="12" t="str" cm="1">
        <f t="array" ref="M1772:R1772">_xlfn.XLOOKUP(B1772,'Hospitalisation Details'!A$2:A$2344,'Hospitalisation Details'!E$2:J$2344)</f>
        <v>26-Jun-1974</v>
      </c>
      <c r="N1772" s="13">
        <v>4942.0600000000004</v>
      </c>
      <c r="O1772" s="12" t="str">
        <v>tier - 2</v>
      </c>
      <c r="P1772" s="12" t="str">
        <v>tier - 2</v>
      </c>
      <c r="Q1772" s="12" t="str">
        <v>R1013</v>
      </c>
      <c r="R1772" s="12">
        <v>48</v>
      </c>
      <c r="S1772" s="12" t="str" cm="1">
        <f t="array" ref="S1772">_xlfn.IFS(R1772&lt;18,"Below 18",R1772&lt;=29,"Young Adults",R1772&lt;=44,"Adults",R1772&lt;=59,"Middle-Aged Adults",R1772&lt;=65,"Older Adults",R1772&gt;65,"Above 65")</f>
        <v>Middle-Aged Adults</v>
      </c>
    </row>
    <row r="1773" spans="2:19" ht="15.5" hidden="1" x14ac:dyDescent="0.35">
      <c r="B1773" s="11" t="s">
        <v>598</v>
      </c>
      <c r="C1773" s="12" t="str">
        <f>VLOOKUP(B1773,'Customer Names'!A$2:D$2336,3,0)</f>
        <v xml:space="preserve">  Shalaleh</v>
      </c>
      <c r="D1773" s="12" cm="1">
        <f t="array" ref="D1773:L1773">_xlfn.XLOOKUP(B1773,'Medical Examinations'!A$2:A$2336,'Medical Examinations'!B$2:J$2336)</f>
        <v>25.8</v>
      </c>
      <c r="E1773" s="12">
        <v>5.29</v>
      </c>
      <c r="F1773" s="12" t="str">
        <v>No</v>
      </c>
      <c r="G1773" s="12" t="str">
        <v>No</v>
      </c>
      <c r="H1773" s="12" t="str">
        <v>No</v>
      </c>
      <c r="I1773" s="12">
        <v>0</v>
      </c>
      <c r="J1773" s="12" t="str">
        <v>No</v>
      </c>
      <c r="K1773" s="12" t="str">
        <v>Overweight</v>
      </c>
      <c r="L1773" s="12" t="str">
        <v>Normal</v>
      </c>
      <c r="M1773" s="12" t="str" cm="1">
        <f t="array" ref="M1773:R1773">_xlfn.XLOOKUP(B1773,'Hospitalisation Details'!A$2:A$2344,'Hospitalisation Details'!E$2:J$2344)</f>
        <v>27-Nov-1991</v>
      </c>
      <c r="N1773" s="13">
        <v>4934.71</v>
      </c>
      <c r="O1773" s="12" t="str">
        <v>tier - 2</v>
      </c>
      <c r="P1773" s="12" t="str">
        <v>tier - 3</v>
      </c>
      <c r="Q1773" s="12" t="str">
        <v>R1011</v>
      </c>
      <c r="R1773" s="12">
        <v>31</v>
      </c>
      <c r="S1773" s="12" t="str" cm="1">
        <f t="array" ref="S1773">_xlfn.IFS(R1773&lt;18,"Below 18",R1773&lt;=29,"Young Adults",R1773&lt;=44,"Adults",R1773&lt;=59,"Middle-Aged Adults",R1773&lt;=65,"Older Adults",R1773&gt;65,"Above 65")</f>
        <v>Adults</v>
      </c>
    </row>
    <row r="1774" spans="2:19" ht="15.5" hidden="1" x14ac:dyDescent="0.35">
      <c r="B1774" s="11" t="s">
        <v>597</v>
      </c>
      <c r="C1774" s="12" t="str">
        <f>VLOOKUP(B1774,'Customer Names'!A$2:D$2336,3,0)</f>
        <v xml:space="preserve">  Karen</v>
      </c>
      <c r="D1774" s="12" cm="1">
        <f t="array" ref="D1774:L1774">_xlfn.XLOOKUP(B1774,'Medical Examinations'!A$2:A$2336,'Medical Examinations'!B$2:J$2336)</f>
        <v>23.6</v>
      </c>
      <c r="E1774" s="12">
        <v>4.33</v>
      </c>
      <c r="F1774" s="12" t="str">
        <v>No</v>
      </c>
      <c r="G1774" s="12" t="str">
        <v>No</v>
      </c>
      <c r="H1774" s="12" t="str">
        <v>No</v>
      </c>
      <c r="I1774" s="12">
        <v>0</v>
      </c>
      <c r="J1774" s="12" t="str">
        <v>No</v>
      </c>
      <c r="K1774" s="12" t="str">
        <v>Overweight</v>
      </c>
      <c r="L1774" s="12" t="str">
        <v>Normal</v>
      </c>
      <c r="M1774" s="12" t="str" cm="1">
        <f t="array" ref="M1774:R1774">_xlfn.XLOOKUP(B1774,'Hospitalisation Details'!A$2:A$2344,'Hospitalisation Details'!E$2:J$2344)</f>
        <v>23-Aug-1991</v>
      </c>
      <c r="N1774" s="13">
        <v>4931.6499999999996</v>
      </c>
      <c r="O1774" s="12" t="str">
        <v>tier - 2</v>
      </c>
      <c r="P1774" s="12" t="str">
        <v>tier - 3</v>
      </c>
      <c r="Q1774" s="12" t="str">
        <v>R1011</v>
      </c>
      <c r="R1774" s="12">
        <v>31</v>
      </c>
      <c r="S1774" s="12" t="str" cm="1">
        <f t="array" ref="S1774">_xlfn.IFS(R1774&lt;18,"Below 18",R1774&lt;=29,"Young Adults",R1774&lt;=44,"Adults",R1774&lt;=59,"Middle-Aged Adults",R1774&lt;=65,"Older Adults",R1774&gt;65,"Above 65")</f>
        <v>Adults</v>
      </c>
    </row>
    <row r="1775" spans="2:19" ht="15.5" hidden="1" x14ac:dyDescent="0.35">
      <c r="B1775" s="11" t="s">
        <v>596</v>
      </c>
      <c r="C1775" s="12" t="str">
        <f>VLOOKUP(B1775,'Customer Names'!A$2:D$2336,3,0)</f>
        <v xml:space="preserve">  Zuzana</v>
      </c>
      <c r="D1775" s="12" cm="1">
        <f t="array" ref="D1775:L1775">_xlfn.XLOOKUP(B1775,'Medical Examinations'!A$2:A$2336,'Medical Examinations'!B$2:J$2336)</f>
        <v>32.11</v>
      </c>
      <c r="E1775" s="12">
        <v>6.24</v>
      </c>
      <c r="F1775" s="12" t="str">
        <v>No</v>
      </c>
      <c r="G1775" s="12" t="str">
        <v>No</v>
      </c>
      <c r="H1775" s="12" t="str">
        <v>Yes</v>
      </c>
      <c r="I1775" s="12">
        <v>1</v>
      </c>
      <c r="J1775" s="12" t="str">
        <v>No</v>
      </c>
      <c r="K1775" s="12" t="str">
        <v>Obesity</v>
      </c>
      <c r="L1775" s="12" t="str">
        <v>Pre-Diabetes</v>
      </c>
      <c r="M1775" s="12" t="str" cm="1">
        <f t="array" ref="M1775:R1775">_xlfn.XLOOKUP(B1775,'Hospitalisation Details'!A$2:A$2344,'Hospitalisation Details'!E$2:J$2344)</f>
        <v>10-Aug-1993</v>
      </c>
      <c r="N1775" s="13">
        <v>4922.92</v>
      </c>
      <c r="O1775" s="12" t="str">
        <v>tier - 2</v>
      </c>
      <c r="P1775" s="12" t="str">
        <v>tier - 2</v>
      </c>
      <c r="Q1775" s="12" t="str">
        <v>R1012</v>
      </c>
      <c r="R1775" s="12">
        <v>29</v>
      </c>
      <c r="S1775" s="12" t="str" cm="1">
        <f t="array" ref="S1775">_xlfn.IFS(R1775&lt;18,"Below 18",R1775&lt;=29,"Young Adults",R1775&lt;=44,"Adults",R1775&lt;=59,"Middle-Aged Adults",R1775&lt;=65,"Older Adults",R1775&gt;65,"Above 65")</f>
        <v>Young Adults</v>
      </c>
    </row>
    <row r="1776" spans="2:19" ht="15.5" hidden="1" x14ac:dyDescent="0.35">
      <c r="B1776" s="11" t="s">
        <v>595</v>
      </c>
      <c r="C1776" s="12" t="str">
        <f>VLOOKUP(B1776,'Customer Names'!A$2:D$2336,3,0)</f>
        <v xml:space="preserve">  Daniel J</v>
      </c>
      <c r="D1776" s="12" cm="1">
        <f t="array" ref="D1776:L1776">_xlfn.XLOOKUP(B1776,'Medical Examinations'!A$2:A$2336,'Medical Examinations'!B$2:J$2336)</f>
        <v>30.114999999999998</v>
      </c>
      <c r="E1776" s="12">
        <v>11.61</v>
      </c>
      <c r="F1776" s="12" t="str">
        <v>No</v>
      </c>
      <c r="G1776" s="12" t="str">
        <v>No</v>
      </c>
      <c r="H1776" s="12" t="str">
        <v>No</v>
      </c>
      <c r="I1776" s="12">
        <v>0</v>
      </c>
      <c r="J1776" s="12" t="str">
        <v>No</v>
      </c>
      <c r="K1776" s="12" t="str">
        <v>Underweight</v>
      </c>
      <c r="L1776" s="12" t="str">
        <v>Diabetes</v>
      </c>
      <c r="M1776" s="12" t="str" cm="1">
        <f t="array" ref="M1776:R1776">_xlfn.XLOOKUP(B1776,'Hospitalisation Details'!A$2:A$2344,'Hospitalisation Details'!E$2:J$2344)</f>
        <v>21-Aug-2002</v>
      </c>
      <c r="N1776" s="13">
        <v>4915.0600000000004</v>
      </c>
      <c r="O1776" s="12" t="str">
        <v>tier - 2</v>
      </c>
      <c r="P1776" s="12" t="str">
        <v>tier - 1</v>
      </c>
      <c r="Q1776" s="12" t="str">
        <v>R1017</v>
      </c>
      <c r="R1776" s="12">
        <v>20</v>
      </c>
      <c r="S1776" s="12" t="str" cm="1">
        <f t="array" ref="S1776">_xlfn.IFS(R1776&lt;18,"Below 18",R1776&lt;=29,"Young Adults",R1776&lt;=44,"Adults",R1776&lt;=59,"Middle-Aged Adults",R1776&lt;=65,"Older Adults",R1776&gt;65,"Above 65")</f>
        <v>Young Adults</v>
      </c>
    </row>
    <row r="1777" spans="2:19" ht="15.5" hidden="1" x14ac:dyDescent="0.35">
      <c r="B1777" s="11" t="s">
        <v>594</v>
      </c>
      <c r="C1777" s="12" t="str">
        <f>VLOOKUP(B1777,'Customer Names'!A$2:D$2336,3,0)</f>
        <v xml:space="preserve">  Alexandra</v>
      </c>
      <c r="D1777" s="12" cm="1">
        <f t="array" ref="D1777:L1777">_xlfn.XLOOKUP(B1777,'Medical Examinations'!A$2:A$2336,'Medical Examinations'!B$2:J$2336)</f>
        <v>20.28</v>
      </c>
      <c r="E1777" s="12">
        <v>11.07</v>
      </c>
      <c r="F1777" s="12" t="str">
        <v>yes</v>
      </c>
      <c r="G1777" s="12" t="str">
        <v>No</v>
      </c>
      <c r="H1777" s="12" t="str">
        <v>No</v>
      </c>
      <c r="I1777" s="12">
        <v>0</v>
      </c>
      <c r="J1777" s="12" t="str">
        <v>No</v>
      </c>
      <c r="K1777" s="12" t="str">
        <v>Obesity</v>
      </c>
      <c r="L1777" s="12" t="str">
        <v>Diabetes</v>
      </c>
      <c r="M1777" s="12" t="str" cm="1">
        <f t="array" ref="M1777:R1777">_xlfn.XLOOKUP(B1777,'Hospitalisation Details'!A$2:A$2344,'Hospitalisation Details'!E$2:J$2344)</f>
        <v>18-Oct-1981</v>
      </c>
      <c r="N1777" s="13">
        <v>4911.8900000000003</v>
      </c>
      <c r="O1777" s="12" t="str">
        <v>tier - 2</v>
      </c>
      <c r="P1777" s="12" t="str">
        <v>tier - 3</v>
      </c>
      <c r="Q1777" s="12" t="str">
        <v>R1013</v>
      </c>
      <c r="R1777" s="12">
        <v>41</v>
      </c>
      <c r="S1777" s="12" t="str" cm="1">
        <f t="array" ref="S1777">_xlfn.IFS(R1777&lt;18,"Below 18",R1777&lt;=29,"Young Adults",R1777&lt;=44,"Adults",R1777&lt;=59,"Middle-Aged Adults",R1777&lt;=65,"Older Adults",R1777&gt;65,"Above 65")</f>
        <v>Adults</v>
      </c>
    </row>
    <row r="1778" spans="2:19" ht="15.5" hidden="1" x14ac:dyDescent="0.35">
      <c r="B1778" s="11" t="s">
        <v>593</v>
      </c>
      <c r="C1778" s="12" t="str">
        <f>VLOOKUP(B1778,'Customer Names'!A$2:D$2336,3,0)</f>
        <v xml:space="preserve">  Jessica</v>
      </c>
      <c r="D1778" s="12" cm="1">
        <f t="array" ref="D1778:L1778">_xlfn.XLOOKUP(B1778,'Medical Examinations'!A$2:A$2336,'Medical Examinations'!B$2:J$2336)</f>
        <v>20.234999999999999</v>
      </c>
      <c r="E1778" s="12">
        <v>5.19</v>
      </c>
      <c r="F1778" s="12" t="str">
        <v>No</v>
      </c>
      <c r="G1778" s="12" t="str">
        <v>No</v>
      </c>
      <c r="H1778" s="12" t="str">
        <v>Yes</v>
      </c>
      <c r="I1778" s="12">
        <v>1</v>
      </c>
      <c r="J1778" s="12" t="str">
        <v>No</v>
      </c>
      <c r="K1778" s="12" t="str">
        <v>Normal Weight</v>
      </c>
      <c r="L1778" s="12" t="str">
        <v>Normal</v>
      </c>
      <c r="M1778" s="12" t="str" cm="1">
        <f t="array" ref="M1778:R1778">_xlfn.XLOOKUP(B1778,'Hospitalisation Details'!A$2:A$2344,'Hospitalisation Details'!E$2:J$2344)</f>
        <v>10-Jul-1993</v>
      </c>
      <c r="N1778" s="13">
        <v>4906.41</v>
      </c>
      <c r="O1778" s="12" t="str">
        <v>tier - 2</v>
      </c>
      <c r="P1778" s="12" t="str">
        <v>tier - 1</v>
      </c>
      <c r="Q1778" s="12" t="str">
        <v>R1012</v>
      </c>
      <c r="R1778" s="12">
        <v>29</v>
      </c>
      <c r="S1778" s="12" t="str" cm="1">
        <f t="array" ref="S1778">_xlfn.IFS(R1778&lt;18,"Below 18",R1778&lt;=29,"Young Adults",R1778&lt;=44,"Adults",R1778&lt;=59,"Middle-Aged Adults",R1778&lt;=65,"Older Adults",R1778&gt;65,"Above 65")</f>
        <v>Young Adults</v>
      </c>
    </row>
    <row r="1779" spans="2:19" ht="15.5" hidden="1" x14ac:dyDescent="0.35">
      <c r="B1779" s="11" t="s">
        <v>592</v>
      </c>
      <c r="C1779" s="12" t="str">
        <f>VLOOKUP(B1779,'Customer Names'!A$2:D$2336,3,0)</f>
        <v xml:space="preserve">  Matthew M</v>
      </c>
      <c r="D1779" s="12" cm="1">
        <f t="array" ref="D1779:L1779">_xlfn.XLOOKUP(B1779,'Medical Examinations'!A$2:A$2336,'Medical Examinations'!B$2:J$2336)</f>
        <v>25.27</v>
      </c>
      <c r="E1779" s="12">
        <v>5.7</v>
      </c>
      <c r="F1779" s="12" t="str">
        <v>yes</v>
      </c>
      <c r="G1779" s="12" t="str">
        <v>No</v>
      </c>
      <c r="H1779" s="12" t="str">
        <v>No</v>
      </c>
      <c r="I1779" s="12">
        <v>1</v>
      </c>
      <c r="J1779" s="12" t="str">
        <v>No</v>
      </c>
      <c r="K1779" s="12" t="str">
        <v>Underweight</v>
      </c>
      <c r="L1779" s="12" t="str">
        <v>Pre-Diabetes</v>
      </c>
      <c r="M1779" s="12" t="str" cm="1">
        <f t="array" ref="M1779:R1779">_xlfn.XLOOKUP(B1779,'Hospitalisation Details'!A$2:A$2344,'Hospitalisation Details'!E$2:J$2344)</f>
        <v>23-Sep-1988</v>
      </c>
      <c r="N1779" s="13">
        <v>4894.75</v>
      </c>
      <c r="O1779" s="12" t="str">
        <v>tier - 3</v>
      </c>
      <c r="P1779" s="12" t="str">
        <v>tier - 3</v>
      </c>
      <c r="Q1779" s="12" t="str">
        <v>R1012</v>
      </c>
      <c r="R1779" s="12">
        <v>34</v>
      </c>
      <c r="S1779" s="12" t="str" cm="1">
        <f t="array" ref="S1779">_xlfn.IFS(R1779&lt;18,"Below 18",R1779&lt;=29,"Young Adults",R1779&lt;=44,"Adults",R1779&lt;=59,"Middle-Aged Adults",R1779&lt;=65,"Older Adults",R1779&gt;65,"Above 65")</f>
        <v>Adults</v>
      </c>
    </row>
    <row r="1780" spans="2:19" ht="15.5" hidden="1" x14ac:dyDescent="0.35">
      <c r="B1780" s="11" t="s">
        <v>591</v>
      </c>
      <c r="C1780" s="12" t="str">
        <f>VLOOKUP(B1780,'Customer Names'!A$2:D$2336,3,0)</f>
        <v xml:space="preserve">  Nadine A</v>
      </c>
      <c r="D1780" s="12" cm="1">
        <f t="array" ref="D1780:L1780">_xlfn.XLOOKUP(B1780,'Medical Examinations'!A$2:A$2336,'Medical Examinations'!B$2:J$2336)</f>
        <v>24.24</v>
      </c>
      <c r="E1780" s="12">
        <v>6.15</v>
      </c>
      <c r="F1780" s="12" t="str">
        <v>No</v>
      </c>
      <c r="G1780" s="12" t="str">
        <v>No</v>
      </c>
      <c r="H1780" s="12" t="str">
        <v>No</v>
      </c>
      <c r="I1780" s="12">
        <v>0</v>
      </c>
      <c r="J1780" s="12" t="str">
        <v>No</v>
      </c>
      <c r="K1780" s="12" t="str">
        <v>Normal Weight</v>
      </c>
      <c r="L1780" s="12" t="str">
        <v>Pre-Diabetes</v>
      </c>
      <c r="M1780" s="12" t="str" cm="1">
        <f t="array" ref="M1780:R1780">_xlfn.XLOOKUP(B1780,'Hospitalisation Details'!A$2:A$2344,'Hospitalisation Details'!E$2:J$2344)</f>
        <v>28-Nov-1990</v>
      </c>
      <c r="N1780" s="13">
        <v>4894.3900000000003</v>
      </c>
      <c r="O1780" s="12" t="str">
        <v>tier - 2</v>
      </c>
      <c r="P1780" s="12" t="str">
        <v>tier - 3</v>
      </c>
      <c r="Q1780" s="12" t="str">
        <v>R1013</v>
      </c>
      <c r="R1780" s="12">
        <v>32</v>
      </c>
      <c r="S1780" s="12" t="str" cm="1">
        <f t="array" ref="S1780">_xlfn.IFS(R1780&lt;18,"Below 18",R1780&lt;=29,"Young Adults",R1780&lt;=44,"Adults",R1780&lt;=59,"Middle-Aged Adults",R1780&lt;=65,"Older Adults",R1780&gt;65,"Above 65")</f>
        <v>Adults</v>
      </c>
    </row>
    <row r="1781" spans="2:19" ht="15.5" hidden="1" x14ac:dyDescent="0.35">
      <c r="B1781" s="11" t="s">
        <v>590</v>
      </c>
      <c r="C1781" s="12" t="str">
        <f>VLOOKUP(B1781,'Customer Names'!A$2:D$2336,3,0)</f>
        <v xml:space="preserve">  Peter J</v>
      </c>
      <c r="D1781" s="12" cm="1">
        <f t="array" ref="D1781:L1781">_xlfn.XLOOKUP(B1781,'Medical Examinations'!A$2:A$2336,'Medical Examinations'!B$2:J$2336)</f>
        <v>35.75</v>
      </c>
      <c r="E1781" s="12">
        <v>5.07</v>
      </c>
      <c r="F1781" s="12" t="str">
        <v>No</v>
      </c>
      <c r="G1781" s="12" t="str">
        <v>No</v>
      </c>
      <c r="H1781" s="12" t="str">
        <v>No</v>
      </c>
      <c r="I1781" s="12">
        <v>0</v>
      </c>
      <c r="J1781" s="12" t="str">
        <v>No</v>
      </c>
      <c r="K1781" s="12" t="str">
        <v>Overweight</v>
      </c>
      <c r="L1781" s="12" t="str">
        <v>Normal</v>
      </c>
      <c r="M1781" s="12" t="str" cm="1">
        <f t="array" ref="M1781:R1781">_xlfn.XLOOKUP(B1781,'Hospitalisation Details'!A$2:A$2344,'Hospitalisation Details'!E$2:J$2344)</f>
        <v>10-Jul-1989</v>
      </c>
      <c r="N1781" s="13">
        <v>4890</v>
      </c>
      <c r="O1781" s="12" t="str">
        <v>tier - 3</v>
      </c>
      <c r="P1781" s="12" t="str">
        <v>tier - 2</v>
      </c>
      <c r="Q1781" s="12" t="str">
        <v>R1013</v>
      </c>
      <c r="R1781" s="12">
        <v>33</v>
      </c>
      <c r="S1781" s="12" t="str" cm="1">
        <f t="array" ref="S1781">_xlfn.IFS(R1781&lt;18,"Below 18",R1781&lt;=29,"Young Adults",R1781&lt;=44,"Adults",R1781&lt;=59,"Middle-Aged Adults",R1781&lt;=65,"Older Adults",R1781&gt;65,"Above 65")</f>
        <v>Adults</v>
      </c>
    </row>
    <row r="1782" spans="2:19" ht="15.5" hidden="1" x14ac:dyDescent="0.35">
      <c r="B1782" s="11" t="s">
        <v>589</v>
      </c>
      <c r="C1782" s="12" t="str">
        <f>VLOOKUP(B1782,'Customer Names'!A$2:D$2336,3,0)</f>
        <v xml:space="preserve">  Colleen M</v>
      </c>
      <c r="D1782" s="12" cm="1">
        <f t="array" ref="D1782:L1782">_xlfn.XLOOKUP(B1782,'Medical Examinations'!A$2:A$2336,'Medical Examinations'!B$2:J$2336)</f>
        <v>29.92</v>
      </c>
      <c r="E1782" s="12">
        <v>10.97</v>
      </c>
      <c r="F1782" s="12" t="str">
        <v>yes</v>
      </c>
      <c r="G1782" s="12" t="str">
        <v>No</v>
      </c>
      <c r="H1782" s="12" t="str">
        <v>No</v>
      </c>
      <c r="I1782" s="12">
        <v>1</v>
      </c>
      <c r="J1782" s="12" t="str">
        <v>No</v>
      </c>
      <c r="K1782" s="12" t="str">
        <v>Obesity</v>
      </c>
      <c r="L1782" s="12" t="str">
        <v>Diabetes</v>
      </c>
      <c r="M1782" s="12" t="str" cm="1">
        <f t="array" ref="M1782:R1782">_xlfn.XLOOKUP(B1782,'Hospitalisation Details'!A$2:A$2344,'Hospitalisation Details'!E$2:J$2344)</f>
        <v>27-Oct-1986</v>
      </c>
      <c r="N1782" s="13">
        <v>4889.04</v>
      </c>
      <c r="O1782" s="12" t="str">
        <v>tier - 2</v>
      </c>
      <c r="P1782" s="12" t="str">
        <v>tier - 1</v>
      </c>
      <c r="Q1782" s="12" t="str">
        <v>R1013</v>
      </c>
      <c r="R1782" s="12">
        <v>36</v>
      </c>
      <c r="S1782" s="12" t="str" cm="1">
        <f t="array" ref="S1782">_xlfn.IFS(R1782&lt;18,"Below 18",R1782&lt;=29,"Young Adults",R1782&lt;=44,"Adults",R1782&lt;=59,"Middle-Aged Adults",R1782&lt;=65,"Older Adults",R1782&gt;65,"Above 65")</f>
        <v>Adults</v>
      </c>
    </row>
    <row r="1783" spans="2:19" ht="15.5" hidden="1" x14ac:dyDescent="0.35">
      <c r="B1783" s="11" t="s">
        <v>588</v>
      </c>
      <c r="C1783" s="12" t="str">
        <f>VLOOKUP(B1783,'Customer Names'!A$2:D$2336,3,0)</f>
        <v xml:space="preserve">  Julie A</v>
      </c>
      <c r="D1783" s="12" cm="1">
        <f t="array" ref="D1783:L1783">_xlfn.XLOOKUP(B1783,'Medical Examinations'!A$2:A$2336,'Medical Examinations'!B$2:J$2336)</f>
        <v>26.2</v>
      </c>
      <c r="E1783" s="12">
        <v>10.93</v>
      </c>
      <c r="F1783" s="12" t="str">
        <v>yes</v>
      </c>
      <c r="G1783" s="12" t="str">
        <v>No</v>
      </c>
      <c r="H1783" s="12" t="str">
        <v>No</v>
      </c>
      <c r="I1783" s="12">
        <v>1</v>
      </c>
      <c r="J1783" s="12" t="str">
        <v>No</v>
      </c>
      <c r="K1783" s="12" t="str">
        <v>Normal Weight</v>
      </c>
      <c r="L1783" s="12" t="str">
        <v>Diabetes</v>
      </c>
      <c r="M1783" s="12" t="str" cm="1">
        <f t="array" ref="M1783:R1783">_xlfn.XLOOKUP(B1783,'Hospitalisation Details'!A$2:A$2344,'Hospitalisation Details'!E$2:J$2344)</f>
        <v>23-Dec-1986</v>
      </c>
      <c r="N1783" s="13">
        <v>4883.87</v>
      </c>
      <c r="O1783" s="12" t="str">
        <v>tier - 2</v>
      </c>
      <c r="P1783" s="12" t="str">
        <v>tier - 1</v>
      </c>
      <c r="Q1783" s="12" t="str">
        <v>R1011</v>
      </c>
      <c r="R1783" s="12">
        <v>36</v>
      </c>
      <c r="S1783" s="12" t="str" cm="1">
        <f t="array" ref="S1783">_xlfn.IFS(R1783&lt;18,"Below 18",R1783&lt;=29,"Young Adults",R1783&lt;=44,"Adults",R1783&lt;=59,"Middle-Aged Adults",R1783&lt;=65,"Older Adults",R1783&gt;65,"Above 65")</f>
        <v>Adults</v>
      </c>
    </row>
    <row r="1784" spans="2:19" ht="15.5" hidden="1" x14ac:dyDescent="0.35">
      <c r="B1784" s="11" t="s">
        <v>587</v>
      </c>
      <c r="C1784" s="12" t="str">
        <f>VLOOKUP(B1784,'Customer Names'!A$2:D$2336,3,0)</f>
        <v xml:space="preserve">  Douglas W</v>
      </c>
      <c r="D1784" s="12" cm="1">
        <f t="array" ref="D1784:L1784">_xlfn.XLOOKUP(B1784,'Medical Examinations'!A$2:A$2336,'Medical Examinations'!B$2:J$2336)</f>
        <v>26.695</v>
      </c>
      <c r="E1784" s="12">
        <v>4.21</v>
      </c>
      <c r="F1784" s="12" t="str">
        <v>yes</v>
      </c>
      <c r="G1784" s="12" t="str">
        <v>No</v>
      </c>
      <c r="H1784" s="12" t="str">
        <v>Yes</v>
      </c>
      <c r="I1784" s="12">
        <v>1</v>
      </c>
      <c r="J1784" s="12" t="str">
        <v>No</v>
      </c>
      <c r="K1784" s="12" t="str">
        <v>Obesity</v>
      </c>
      <c r="L1784" s="12" t="str">
        <v>Normal</v>
      </c>
      <c r="M1784" s="12" t="str" cm="1">
        <f t="array" ref="M1784:R1784">_xlfn.XLOOKUP(B1784,'Hospitalisation Details'!A$2:A$2344,'Hospitalisation Details'!E$2:J$2344)</f>
        <v>29-Sep-1997</v>
      </c>
      <c r="N1784" s="13">
        <v>4877.9799999999996</v>
      </c>
      <c r="O1784" s="12" t="str">
        <v>tier - 2</v>
      </c>
      <c r="P1784" s="12" t="str">
        <v>tier - 3</v>
      </c>
      <c r="Q1784" s="12" t="str">
        <v>R1012</v>
      </c>
      <c r="R1784" s="12">
        <v>25</v>
      </c>
      <c r="S1784" s="12" t="str" cm="1">
        <f t="array" ref="S1784">_xlfn.IFS(R1784&lt;18,"Below 18",R1784&lt;=29,"Young Adults",R1784&lt;=44,"Adults",R1784&lt;=59,"Middle-Aged Adults",R1784&lt;=65,"Older Adults",R1784&gt;65,"Above 65")</f>
        <v>Young Adults</v>
      </c>
    </row>
    <row r="1785" spans="2:19" ht="15.5" hidden="1" x14ac:dyDescent="0.35">
      <c r="B1785" s="11" t="s">
        <v>586</v>
      </c>
      <c r="C1785" s="12" t="str">
        <f>VLOOKUP(B1785,'Customer Names'!A$2:D$2336,3,0)</f>
        <v xml:space="preserve">  Catherine</v>
      </c>
      <c r="D1785" s="12" cm="1">
        <f t="array" ref="D1785:L1785">_xlfn.XLOOKUP(B1785,'Medical Examinations'!A$2:A$2336,'Medical Examinations'!B$2:J$2336)</f>
        <v>23.16</v>
      </c>
      <c r="E1785" s="12">
        <v>5.5</v>
      </c>
      <c r="F1785" s="12" t="str">
        <v>No</v>
      </c>
      <c r="G1785" s="12" t="str">
        <v>No</v>
      </c>
      <c r="H1785" s="12" t="str">
        <v>No</v>
      </c>
      <c r="I1785" s="12">
        <v>0</v>
      </c>
      <c r="J1785" s="12" t="str">
        <v>No</v>
      </c>
      <c r="K1785" s="12" t="str">
        <v>Overweight</v>
      </c>
      <c r="L1785" s="12" t="str">
        <v>Normal</v>
      </c>
      <c r="M1785" s="12" t="str" cm="1">
        <f t="array" ref="M1785:R1785">_xlfn.XLOOKUP(B1785,'Hospitalisation Details'!A$2:A$2344,'Hospitalisation Details'!E$2:J$2344)</f>
        <v>1-Sep-1989</v>
      </c>
      <c r="N1785" s="13">
        <v>4859.8900000000003</v>
      </c>
      <c r="O1785" s="12" t="str">
        <v>tier - 2</v>
      </c>
      <c r="P1785" s="12" t="str">
        <v>tier - 3</v>
      </c>
      <c r="Q1785" s="12" t="str">
        <v>R1011</v>
      </c>
      <c r="R1785" s="12">
        <v>33</v>
      </c>
      <c r="S1785" s="12" t="str" cm="1">
        <f t="array" ref="S1785">_xlfn.IFS(R1785&lt;18,"Below 18",R1785&lt;=29,"Young Adults",R1785&lt;=44,"Adults",R1785&lt;=59,"Middle-Aged Adults",R1785&lt;=65,"Older Adults",R1785&gt;65,"Above 65")</f>
        <v>Adults</v>
      </c>
    </row>
    <row r="1786" spans="2:19" ht="15.5" hidden="1" x14ac:dyDescent="0.35">
      <c r="B1786" s="11" t="s">
        <v>585</v>
      </c>
      <c r="C1786" s="12" t="str">
        <f>VLOOKUP(B1786,'Customer Names'!A$2:D$2336,3,0)</f>
        <v xml:space="preserve">  James A</v>
      </c>
      <c r="D1786" s="12" cm="1">
        <f t="array" ref="D1786:L1786">_xlfn.XLOOKUP(B1786,'Medical Examinations'!A$2:A$2336,'Medical Examinations'!B$2:J$2336)</f>
        <v>32.585000000000001</v>
      </c>
      <c r="E1786" s="12">
        <v>4.93</v>
      </c>
      <c r="F1786" s="12" t="str">
        <v>yes</v>
      </c>
      <c r="G1786" s="12" t="str">
        <v>No</v>
      </c>
      <c r="H1786" s="12" t="str">
        <v>No</v>
      </c>
      <c r="I1786" s="12">
        <v>1</v>
      </c>
      <c r="J1786" s="12" t="str">
        <v>No</v>
      </c>
      <c r="K1786" s="12" t="str">
        <v>Obesity</v>
      </c>
      <c r="L1786" s="12" t="str">
        <v>Normal</v>
      </c>
      <c r="M1786" s="12" t="str" cm="1">
        <f t="array" ref="M1786:R1786">_xlfn.XLOOKUP(B1786,'Hospitalisation Details'!A$2:A$2344,'Hospitalisation Details'!E$2:J$2344)</f>
        <v>27-Dec-1995</v>
      </c>
      <c r="N1786" s="13">
        <v>4846.92</v>
      </c>
      <c r="O1786" s="12" t="str">
        <v>tier - 2</v>
      </c>
      <c r="P1786" s="12" t="str">
        <v>tier - 3</v>
      </c>
      <c r="Q1786" s="12" t="str">
        <v>R1017</v>
      </c>
      <c r="R1786" s="12">
        <v>27</v>
      </c>
      <c r="S1786" s="12" t="str" cm="1">
        <f t="array" ref="S1786">_xlfn.IFS(R1786&lt;18,"Below 18",R1786&lt;=29,"Young Adults",R1786&lt;=44,"Adults",R1786&lt;=59,"Middle-Aged Adults",R1786&lt;=65,"Older Adults",R1786&gt;65,"Above 65")</f>
        <v>Young Adults</v>
      </c>
    </row>
    <row r="1787" spans="2:19" ht="15.5" hidden="1" x14ac:dyDescent="0.35">
      <c r="B1787" s="11" t="s">
        <v>584</v>
      </c>
      <c r="C1787" s="12" t="str">
        <f>VLOOKUP(B1787,'Customer Names'!A$2:D$2336,3,0)</f>
        <v xml:space="preserve">  Youngseong</v>
      </c>
      <c r="D1787" s="12" cm="1">
        <f t="array" ref="D1787:L1787">_xlfn.XLOOKUP(B1787,'Medical Examinations'!A$2:A$2336,'Medical Examinations'!B$2:J$2336)</f>
        <v>33.97</v>
      </c>
      <c r="E1787" s="12">
        <v>5.6</v>
      </c>
      <c r="F1787" s="12" t="str">
        <v>yes</v>
      </c>
      <c r="G1787" s="12" t="str">
        <v>No</v>
      </c>
      <c r="H1787" s="12" t="str">
        <v>No</v>
      </c>
      <c r="I1787" s="12">
        <v>0</v>
      </c>
      <c r="J1787" s="12" t="str">
        <v>No</v>
      </c>
      <c r="K1787" s="12" t="str">
        <v>Overweight</v>
      </c>
      <c r="L1787" s="12" t="str">
        <v>Normal</v>
      </c>
      <c r="M1787" s="12" t="str" cm="1">
        <f t="array" ref="M1787:R1787">_xlfn.XLOOKUP(B1787,'Hospitalisation Details'!A$2:A$2344,'Hospitalisation Details'!E$2:J$2344)</f>
        <v>7-Jun-2001</v>
      </c>
      <c r="N1787" s="13">
        <v>4846.53</v>
      </c>
      <c r="O1787" s="12" t="str">
        <v>tier - 2</v>
      </c>
      <c r="P1787" s="12" t="str">
        <v>tier - 3</v>
      </c>
      <c r="Q1787" s="12" t="str">
        <v>R1021</v>
      </c>
      <c r="R1787" s="12">
        <v>22</v>
      </c>
      <c r="S1787" s="12" t="str" cm="1">
        <f t="array" ref="S1787">_xlfn.IFS(R1787&lt;18,"Below 18",R1787&lt;=29,"Young Adults",R1787&lt;=44,"Adults",R1787&lt;=59,"Middle-Aged Adults",R1787&lt;=65,"Older Adults",R1787&gt;65,"Above 65")</f>
        <v>Young Adults</v>
      </c>
    </row>
    <row r="1788" spans="2:19" ht="15.5" hidden="1" x14ac:dyDescent="0.35">
      <c r="B1788" s="11" t="s">
        <v>583</v>
      </c>
      <c r="C1788" s="12" t="str">
        <f>VLOOKUP(B1788,'Customer Names'!A$2:D$2336,3,0)</f>
        <v xml:space="preserve">  John</v>
      </c>
      <c r="D1788" s="12" cm="1">
        <f t="array" ref="D1788:L1788">_xlfn.XLOOKUP(B1788,'Medical Examinations'!A$2:A$2336,'Medical Examinations'!B$2:J$2336)</f>
        <v>16.57</v>
      </c>
      <c r="E1788" s="12">
        <v>9.99</v>
      </c>
      <c r="F1788" s="12" t="str">
        <v>No</v>
      </c>
      <c r="G1788" s="12" t="str">
        <v>No</v>
      </c>
      <c r="H1788" s="12" t="str">
        <v>No</v>
      </c>
      <c r="I1788" s="12">
        <v>0</v>
      </c>
      <c r="J1788" s="12" t="str">
        <v>No</v>
      </c>
      <c r="K1788" s="12" t="str">
        <v>Overweight</v>
      </c>
      <c r="L1788" s="12" t="str">
        <v>Diabetes</v>
      </c>
      <c r="M1788" s="12" t="str" cm="1">
        <f t="array" ref="M1788:R1788">_xlfn.XLOOKUP(B1788,'Hospitalisation Details'!A$2:A$2344,'Hospitalisation Details'!E$2:J$2344)</f>
        <v>11-Sep-1974</v>
      </c>
      <c r="N1788" s="13">
        <v>4844.67</v>
      </c>
      <c r="O1788" s="12" t="str">
        <v>tier - 2</v>
      </c>
      <c r="P1788" s="12" t="str">
        <v>tier - 2</v>
      </c>
      <c r="Q1788" s="12" t="str">
        <v>R1013</v>
      </c>
      <c r="R1788" s="12">
        <v>48</v>
      </c>
      <c r="S1788" s="12" t="str" cm="1">
        <f t="array" ref="S1788">_xlfn.IFS(R1788&lt;18,"Below 18",R1788&lt;=29,"Young Adults",R1788&lt;=44,"Adults",R1788&lt;=59,"Middle-Aged Adults",R1788&lt;=65,"Older Adults",R1788&gt;65,"Above 65")</f>
        <v>Middle-Aged Adults</v>
      </c>
    </row>
    <row r="1789" spans="2:19" ht="15.5" hidden="1" x14ac:dyDescent="0.35">
      <c r="B1789" s="11" t="s">
        <v>582</v>
      </c>
      <c r="C1789" s="12" t="str">
        <f>VLOOKUP(B1789,'Customer Names'!A$2:D$2336,3,0)</f>
        <v xml:space="preserve">  Brandon S</v>
      </c>
      <c r="D1789" s="12" cm="1">
        <f t="array" ref="D1789:L1789">_xlfn.XLOOKUP(B1789,'Medical Examinations'!A$2:A$2336,'Medical Examinations'!B$2:J$2336)</f>
        <v>17.55</v>
      </c>
      <c r="E1789" s="12">
        <v>5.93</v>
      </c>
      <c r="F1789" s="12" t="str">
        <v>No</v>
      </c>
      <c r="G1789" s="12" t="str">
        <v>No</v>
      </c>
      <c r="H1789" s="12" t="str">
        <v>Yes</v>
      </c>
      <c r="I1789" s="12">
        <v>1</v>
      </c>
      <c r="J1789" s="12" t="str">
        <v>No</v>
      </c>
      <c r="K1789" s="12" t="str">
        <v>Overweight</v>
      </c>
      <c r="L1789" s="12" t="str">
        <v>Pre-Diabetes</v>
      </c>
      <c r="M1789" s="12" t="str" cm="1">
        <f t="array" ref="M1789:R1789">_xlfn.XLOOKUP(B1789,'Hospitalisation Details'!A$2:A$2344,'Hospitalisation Details'!E$2:J$2344)</f>
        <v>13-Dec-1979</v>
      </c>
      <c r="N1789" s="13">
        <v>4843.79</v>
      </c>
      <c r="O1789" s="12" t="str">
        <v>tier - 2</v>
      </c>
      <c r="P1789" s="12" t="str">
        <v>tier - 3</v>
      </c>
      <c r="Q1789" s="12" t="str">
        <v>R1013</v>
      </c>
      <c r="R1789" s="12">
        <v>43</v>
      </c>
      <c r="S1789" s="12" t="str" cm="1">
        <f t="array" ref="S1789">_xlfn.IFS(R1789&lt;18,"Below 18",R1789&lt;=29,"Young Adults",R1789&lt;=44,"Adults",R1789&lt;=59,"Middle-Aged Adults",R1789&lt;=65,"Older Adults",R1789&gt;65,"Above 65")</f>
        <v>Adults</v>
      </c>
    </row>
    <row r="1790" spans="2:19" ht="15.5" hidden="1" x14ac:dyDescent="0.35">
      <c r="B1790" s="11" t="s">
        <v>581</v>
      </c>
      <c r="C1790" s="12" t="str">
        <f>VLOOKUP(B1790,'Customer Names'!A$2:D$2336,3,0)</f>
        <v xml:space="preserve">  Sean P</v>
      </c>
      <c r="D1790" s="12" cm="1">
        <f t="array" ref="D1790:L1790">_xlfn.XLOOKUP(B1790,'Medical Examinations'!A$2:A$2336,'Medical Examinations'!B$2:J$2336)</f>
        <v>29.41</v>
      </c>
      <c r="E1790" s="12">
        <v>6.29</v>
      </c>
      <c r="F1790" s="12" t="str">
        <v>yes</v>
      </c>
      <c r="G1790" s="12" t="str">
        <v>No</v>
      </c>
      <c r="H1790" s="12" t="str">
        <v>No</v>
      </c>
      <c r="I1790" s="12">
        <v>1</v>
      </c>
      <c r="J1790" s="12" t="str">
        <v>No</v>
      </c>
      <c r="K1790" s="12" t="str">
        <v>Overweight</v>
      </c>
      <c r="L1790" s="12" t="str">
        <v>Pre-Diabetes</v>
      </c>
      <c r="M1790" s="12" t="str" cm="1">
        <f t="array" ref="M1790:R1790">_xlfn.XLOOKUP(B1790,'Hospitalisation Details'!A$2:A$2344,'Hospitalisation Details'!E$2:J$2344)</f>
        <v>29-Sep-1995</v>
      </c>
      <c r="N1790" s="13">
        <v>4840.95</v>
      </c>
      <c r="O1790" s="12" t="str">
        <v>tier - 2</v>
      </c>
      <c r="P1790" s="12" t="str">
        <v>tier - 1</v>
      </c>
      <c r="Q1790" s="12" t="str">
        <v>R1021</v>
      </c>
      <c r="R1790" s="12">
        <v>27</v>
      </c>
      <c r="S1790" s="12" t="str" cm="1">
        <f t="array" ref="S1790">_xlfn.IFS(R1790&lt;18,"Below 18",R1790&lt;=29,"Young Adults",R1790&lt;=44,"Adults",R1790&lt;=59,"Middle-Aged Adults",R1790&lt;=65,"Older Adults",R1790&gt;65,"Above 65")</f>
        <v>Young Adults</v>
      </c>
    </row>
    <row r="1791" spans="2:19" ht="15.5" hidden="1" x14ac:dyDescent="0.35">
      <c r="B1791" s="11" t="s">
        <v>580</v>
      </c>
      <c r="C1791" s="12" t="str">
        <f>VLOOKUP(B1791,'Customer Names'!A$2:D$2336,3,0)</f>
        <v xml:space="preserve">  Scott</v>
      </c>
      <c r="D1791" s="12" cm="1">
        <f t="array" ref="D1791:L1791">_xlfn.XLOOKUP(B1791,'Medical Examinations'!A$2:A$2336,'Medical Examinations'!B$2:J$2336)</f>
        <v>17.91</v>
      </c>
      <c r="E1791" s="12">
        <v>5.65</v>
      </c>
      <c r="F1791" s="12" t="str">
        <v>No</v>
      </c>
      <c r="G1791" s="12" t="str">
        <v>No</v>
      </c>
      <c r="H1791" s="12" t="str">
        <v>No</v>
      </c>
      <c r="I1791" s="12">
        <v>1</v>
      </c>
      <c r="J1791" s="12" t="str">
        <v>No</v>
      </c>
      <c r="K1791" s="12" t="str">
        <v>Obesity</v>
      </c>
      <c r="L1791" s="12" t="str">
        <v>Normal</v>
      </c>
      <c r="M1791" s="12" t="str" cm="1">
        <f t="array" ref="M1791:R1791">_xlfn.XLOOKUP(B1791,'Hospitalisation Details'!A$2:A$2344,'Hospitalisation Details'!E$2:J$2344)</f>
        <v>15-Oct-1984</v>
      </c>
      <c r="N1791" s="13">
        <v>4839.18</v>
      </c>
      <c r="O1791" s="12" t="str">
        <v>tier - 2</v>
      </c>
      <c r="P1791" s="12" t="str">
        <v>tier - 1</v>
      </c>
      <c r="Q1791" s="12" t="str">
        <v>R1012</v>
      </c>
      <c r="R1791" s="12">
        <v>38</v>
      </c>
      <c r="S1791" s="12" t="str" cm="1">
        <f t="array" ref="S1791">_xlfn.IFS(R1791&lt;18,"Below 18",R1791&lt;=29,"Young Adults",R1791&lt;=44,"Adults",R1791&lt;=59,"Middle-Aged Adults",R1791&lt;=65,"Older Adults",R1791&gt;65,"Above 65")</f>
        <v>Adults</v>
      </c>
    </row>
    <row r="1792" spans="2:19" ht="15.5" hidden="1" x14ac:dyDescent="0.35">
      <c r="B1792" s="11" t="s">
        <v>579</v>
      </c>
      <c r="C1792" s="12" t="str">
        <f>VLOOKUP(B1792,'Customer Names'!A$2:D$2336,3,0)</f>
        <v xml:space="preserve">  Janez</v>
      </c>
      <c r="D1792" s="12" cm="1">
        <f t="array" ref="D1792:L1792">_xlfn.XLOOKUP(B1792,'Medical Examinations'!A$2:A$2336,'Medical Examinations'!B$2:J$2336)</f>
        <v>31.57</v>
      </c>
      <c r="E1792" s="12">
        <v>6.15</v>
      </c>
      <c r="F1792" s="12" t="str">
        <v>No</v>
      </c>
      <c r="G1792" s="12" t="str">
        <v>No</v>
      </c>
      <c r="H1792" s="12" t="str">
        <v>No</v>
      </c>
      <c r="I1792" s="12">
        <v>1</v>
      </c>
      <c r="J1792" s="12" t="str">
        <v>No</v>
      </c>
      <c r="K1792" s="12" t="str">
        <v>Overweight</v>
      </c>
      <c r="L1792" s="12" t="str">
        <v>Pre-Diabetes</v>
      </c>
      <c r="M1792" s="12" t="str" cm="1">
        <f t="array" ref="M1792:R1792">_xlfn.XLOOKUP(B1792,'Hospitalisation Details'!A$2:A$2344,'Hospitalisation Details'!E$2:J$2344)</f>
        <v>10-Sep-1992</v>
      </c>
      <c r="N1792" s="13">
        <v>4837.58</v>
      </c>
      <c r="O1792" s="12" t="str">
        <v>tier - 3</v>
      </c>
      <c r="P1792" s="12" t="str">
        <v>tier - 2</v>
      </c>
      <c r="Q1792" s="12" t="str">
        <v>R1013</v>
      </c>
      <c r="R1792" s="12">
        <v>30</v>
      </c>
      <c r="S1792" s="12" t="str" cm="1">
        <f t="array" ref="S1792">_xlfn.IFS(R1792&lt;18,"Below 18",R1792&lt;=29,"Young Adults",R1792&lt;=44,"Adults",R1792&lt;=59,"Middle-Aged Adults",R1792&lt;=65,"Older Adults",R1792&gt;65,"Above 65")</f>
        <v>Adults</v>
      </c>
    </row>
    <row r="1793" spans="2:19" ht="15.5" hidden="1" x14ac:dyDescent="0.35">
      <c r="B1793" s="11" t="s">
        <v>578</v>
      </c>
      <c r="C1793" s="12" t="str">
        <f>VLOOKUP(B1793,'Customer Names'!A$2:D$2336,3,0)</f>
        <v xml:space="preserve">  John I</v>
      </c>
      <c r="D1793" s="12" cm="1">
        <f t="array" ref="D1793:L1793">_xlfn.XLOOKUP(B1793,'Medical Examinations'!A$2:A$2336,'Medical Examinations'!B$2:J$2336)</f>
        <v>33.18</v>
      </c>
      <c r="E1793" s="12">
        <v>5.22</v>
      </c>
      <c r="F1793" s="12" t="str">
        <v>No</v>
      </c>
      <c r="G1793" s="12" t="str">
        <v>yes</v>
      </c>
      <c r="H1793" s="12" t="str">
        <v>No</v>
      </c>
      <c r="I1793" s="12">
        <v>1</v>
      </c>
      <c r="J1793" s="12" t="str">
        <v>No</v>
      </c>
      <c r="K1793" s="12" t="str">
        <v>Normal Weight</v>
      </c>
      <c r="L1793" s="12" t="str">
        <v>Normal</v>
      </c>
      <c r="M1793" s="12" t="str" cm="1">
        <f t="array" ref="M1793:R1793">_xlfn.XLOOKUP(B1793,'Hospitalisation Details'!A$2:A$2344,'Hospitalisation Details'!E$2:J$2344)</f>
        <v>11-Dec-2000</v>
      </c>
      <c r="N1793" s="13">
        <v>4835.43</v>
      </c>
      <c r="O1793" s="12" t="str">
        <v>tier - 2</v>
      </c>
      <c r="P1793" s="12" t="str">
        <v>tier - 2</v>
      </c>
      <c r="Q1793" s="12" t="str">
        <v>R1021</v>
      </c>
      <c r="R1793" s="12">
        <v>22</v>
      </c>
      <c r="S1793" s="12" t="str" cm="1">
        <f t="array" ref="S1793">_xlfn.IFS(R1793&lt;18,"Below 18",R1793&lt;=29,"Young Adults",R1793&lt;=44,"Adults",R1793&lt;=59,"Middle-Aged Adults",R1793&lt;=65,"Older Adults",R1793&gt;65,"Above 65")</f>
        <v>Young Adults</v>
      </c>
    </row>
    <row r="1794" spans="2:19" ht="15.5" hidden="1" x14ac:dyDescent="0.35">
      <c r="B1794" s="11" t="s">
        <v>577</v>
      </c>
      <c r="C1794" s="12" t="str">
        <f>VLOOKUP(B1794,'Customer Names'!A$2:D$2336,3,0)</f>
        <v xml:space="preserve">  Heather</v>
      </c>
      <c r="D1794" s="12" cm="1">
        <f t="array" ref="D1794:L1794">_xlfn.XLOOKUP(B1794,'Medical Examinations'!A$2:A$2336,'Medical Examinations'!B$2:J$2336)</f>
        <v>37</v>
      </c>
      <c r="E1794" s="12">
        <v>11.66</v>
      </c>
      <c r="F1794" s="12" t="str">
        <v>No</v>
      </c>
      <c r="G1794" s="12" t="str">
        <v>No</v>
      </c>
      <c r="H1794" s="12" t="str">
        <v>No</v>
      </c>
      <c r="I1794" s="12">
        <v>0</v>
      </c>
      <c r="J1794" s="12" t="str">
        <v>No</v>
      </c>
      <c r="K1794" s="12" t="str">
        <v>Overweight</v>
      </c>
      <c r="L1794" s="12" t="str">
        <v>Diabetes</v>
      </c>
      <c r="M1794" s="12" t="str" cm="1">
        <f t="array" ref="M1794:R1794">_xlfn.XLOOKUP(B1794,'Hospitalisation Details'!A$2:A$2344,'Hospitalisation Details'!E$2:J$2344)</f>
        <v>27-Jun-2002</v>
      </c>
      <c r="N1794" s="13">
        <v>4830.63</v>
      </c>
      <c r="O1794" s="12" t="str">
        <v>tier - 2</v>
      </c>
      <c r="P1794" s="12" t="str">
        <v>tier - 1</v>
      </c>
      <c r="Q1794" s="12" t="str">
        <v>R1011</v>
      </c>
      <c r="R1794" s="12">
        <v>20</v>
      </c>
      <c r="S1794" s="12" t="str" cm="1">
        <f t="array" ref="S1794">_xlfn.IFS(R1794&lt;18,"Below 18",R1794&lt;=29,"Young Adults",R1794&lt;=44,"Adults",R1794&lt;=59,"Middle-Aged Adults",R1794&lt;=65,"Older Adults",R1794&gt;65,"Above 65")</f>
        <v>Young Adults</v>
      </c>
    </row>
    <row r="1795" spans="2:19" ht="15.5" hidden="1" x14ac:dyDescent="0.35">
      <c r="B1795" s="11" t="s">
        <v>576</v>
      </c>
      <c r="C1795" s="12" t="str">
        <f>VLOOKUP(B1795,'Customer Names'!A$2:D$2336,3,0)</f>
        <v xml:space="preserve">  Michael</v>
      </c>
      <c r="D1795" s="12" cm="1">
        <f t="array" ref="D1795:L1795">_xlfn.XLOOKUP(B1795,'Medical Examinations'!A$2:A$2336,'Medical Examinations'!B$2:J$2336)</f>
        <v>18.905000000000001</v>
      </c>
      <c r="E1795" s="12">
        <v>4.91</v>
      </c>
      <c r="F1795" s="12" t="str">
        <v>yes</v>
      </c>
      <c r="G1795" s="12" t="str">
        <v>No</v>
      </c>
      <c r="H1795" s="12" t="str">
        <v>No</v>
      </c>
      <c r="I1795" s="12">
        <v>1</v>
      </c>
      <c r="J1795" s="12" t="str">
        <v>No</v>
      </c>
      <c r="K1795" s="12" t="str">
        <v>Normal Weight</v>
      </c>
      <c r="L1795" s="12" t="str">
        <v>Normal</v>
      </c>
      <c r="M1795" s="12" t="str" cm="1">
        <f t="array" ref="M1795:R1795">_xlfn.XLOOKUP(B1795,'Hospitalisation Details'!A$2:A$2344,'Hospitalisation Details'!E$2:J$2344)</f>
        <v>1-Dec-1995</v>
      </c>
      <c r="N1795" s="13">
        <v>4827.8999999999996</v>
      </c>
      <c r="O1795" s="12" t="str">
        <v>tier - 1</v>
      </c>
      <c r="P1795" s="12" t="str">
        <v>tier - 2</v>
      </c>
      <c r="Q1795" s="12" t="str">
        <v>Unknown</v>
      </c>
      <c r="R1795" s="12">
        <v>27</v>
      </c>
      <c r="S1795" s="12" t="str" cm="1">
        <f t="array" ref="S1795">_xlfn.IFS(R1795&lt;18,"Below 18",R1795&lt;=29,"Young Adults",R1795&lt;=44,"Adults",R1795&lt;=59,"Middle-Aged Adults",R1795&lt;=65,"Older Adults",R1795&gt;65,"Above 65")</f>
        <v>Young Adults</v>
      </c>
    </row>
    <row r="1796" spans="2:19" ht="15.5" hidden="1" x14ac:dyDescent="0.35">
      <c r="B1796" s="11" t="s">
        <v>575</v>
      </c>
      <c r="C1796" s="12" t="str">
        <f>VLOOKUP(B1796,'Customer Names'!A$2:D$2336,3,0)</f>
        <v xml:space="preserve">  Kathleen</v>
      </c>
      <c r="D1796" s="12" cm="1">
        <f t="array" ref="D1796:L1796">_xlfn.XLOOKUP(B1796,'Medical Examinations'!A$2:A$2336,'Medical Examinations'!B$2:J$2336)</f>
        <v>20.03</v>
      </c>
      <c r="E1796" s="12">
        <v>9.25</v>
      </c>
      <c r="F1796" s="12" t="str">
        <v>yes</v>
      </c>
      <c r="G1796" s="12" t="str">
        <v>No</v>
      </c>
      <c r="H1796" s="12" t="str">
        <v>No</v>
      </c>
      <c r="I1796" s="12">
        <v>0</v>
      </c>
      <c r="J1796" s="12" t="str">
        <v>No</v>
      </c>
      <c r="K1796" s="12" t="str">
        <v>Obesity</v>
      </c>
      <c r="L1796" s="12" t="str">
        <v>Diabetes</v>
      </c>
      <c r="M1796" s="12" t="str" cm="1">
        <f t="array" ref="M1796:R1796">_xlfn.XLOOKUP(B1796,'Hospitalisation Details'!A$2:A$2344,'Hospitalisation Details'!E$2:J$2344)</f>
        <v>3-Jul-1981</v>
      </c>
      <c r="N1796" s="13">
        <v>4827.1000000000004</v>
      </c>
      <c r="O1796" s="12" t="str">
        <v>tier - 2</v>
      </c>
      <c r="P1796" s="12" t="str">
        <v>tier - 1</v>
      </c>
      <c r="Q1796" s="12" t="str">
        <v>R1013</v>
      </c>
      <c r="R1796" s="12">
        <v>41</v>
      </c>
      <c r="S1796" s="12" t="str" cm="1">
        <f t="array" ref="S1796">_xlfn.IFS(R1796&lt;18,"Below 18",R1796&lt;=29,"Young Adults",R1796&lt;=44,"Adults",R1796&lt;=59,"Middle-Aged Adults",R1796&lt;=65,"Older Adults",R1796&gt;65,"Above 65")</f>
        <v>Adults</v>
      </c>
    </row>
    <row r="1797" spans="2:19" ht="15.5" hidden="1" x14ac:dyDescent="0.35">
      <c r="B1797" s="11" t="s">
        <v>574</v>
      </c>
      <c r="C1797" s="12" t="str">
        <f>VLOOKUP(B1797,'Customer Names'!A$2:D$2336,3,0)</f>
        <v xml:space="preserve">  Ryan M</v>
      </c>
      <c r="D1797" s="12" cm="1">
        <f t="array" ref="D1797:L1797">_xlfn.XLOOKUP(B1797,'Medical Examinations'!A$2:A$2336,'Medical Examinations'!B$2:J$2336)</f>
        <v>16.7</v>
      </c>
      <c r="E1797" s="12">
        <v>11.48</v>
      </c>
      <c r="F1797" s="12" t="str">
        <v>No</v>
      </c>
      <c r="G1797" s="12" t="str">
        <v>No</v>
      </c>
      <c r="H1797" s="12" t="str">
        <v>No</v>
      </c>
      <c r="I1797" s="12">
        <v>0</v>
      </c>
      <c r="J1797" s="12" t="str">
        <v>No</v>
      </c>
      <c r="K1797" s="12" t="str">
        <v>Overweight</v>
      </c>
      <c r="L1797" s="12" t="str">
        <v>Diabetes</v>
      </c>
      <c r="M1797" s="12" t="str" cm="1">
        <f t="array" ref="M1797:R1797">_xlfn.XLOOKUP(B1797,'Hospitalisation Details'!A$2:A$2344,'Hospitalisation Details'!E$2:J$2344)</f>
        <v>3-Oct-1978</v>
      </c>
      <c r="N1797" s="13">
        <v>4812.34</v>
      </c>
      <c r="O1797" s="12" t="str">
        <v>tier - 2</v>
      </c>
      <c r="P1797" s="12" t="str">
        <v>tier - 3</v>
      </c>
      <c r="Q1797" s="12" t="str">
        <v>R1013</v>
      </c>
      <c r="R1797" s="12">
        <v>44</v>
      </c>
      <c r="S1797" s="12" t="str" cm="1">
        <f t="array" ref="S1797">_xlfn.IFS(R1797&lt;18,"Below 18",R1797&lt;=29,"Young Adults",R1797&lt;=44,"Adults",R1797&lt;=59,"Middle-Aged Adults",R1797&lt;=65,"Older Adults",R1797&gt;65,"Above 65")</f>
        <v>Adults</v>
      </c>
    </row>
    <row r="1798" spans="2:19" ht="15.5" hidden="1" x14ac:dyDescent="0.35">
      <c r="B1798" s="11" t="s">
        <v>573</v>
      </c>
      <c r="C1798" s="12" t="str">
        <f>VLOOKUP(B1798,'Customer Names'!A$2:D$2336,3,0)</f>
        <v xml:space="preserve">  Sara</v>
      </c>
      <c r="D1798" s="12" cm="1">
        <f t="array" ref="D1798:L1798">_xlfn.XLOOKUP(B1798,'Medical Examinations'!A$2:A$2336,'Medical Examinations'!B$2:J$2336)</f>
        <v>39.82</v>
      </c>
      <c r="E1798" s="12">
        <v>6.06</v>
      </c>
      <c r="F1798" s="12" t="str">
        <v>No</v>
      </c>
      <c r="G1798" s="12" t="str">
        <v>No</v>
      </c>
      <c r="H1798" s="12" t="str">
        <v>No</v>
      </c>
      <c r="I1798" s="12">
        <v>0</v>
      </c>
      <c r="J1798" s="12" t="str">
        <v>No</v>
      </c>
      <c r="K1798" s="12" t="str">
        <v>Underweight</v>
      </c>
      <c r="L1798" s="12" t="str">
        <v>Pre-Diabetes</v>
      </c>
      <c r="M1798" s="12" t="str" cm="1">
        <f t="array" ref="M1798:R1798">_xlfn.XLOOKUP(B1798,'Hospitalisation Details'!A$2:A$2344,'Hospitalisation Details'!E$2:J$2344)</f>
        <v>16-Dec-1989</v>
      </c>
      <c r="N1798" s="13">
        <v>4795.66</v>
      </c>
      <c r="O1798" s="12" t="str">
        <v>tier - 2</v>
      </c>
      <c r="P1798" s="12" t="str">
        <v>tier - 1</v>
      </c>
      <c r="Q1798" s="12" t="str">
        <v>R1013</v>
      </c>
      <c r="R1798" s="12">
        <v>33</v>
      </c>
      <c r="S1798" s="12" t="str" cm="1">
        <f t="array" ref="S1798">_xlfn.IFS(R1798&lt;18,"Below 18",R1798&lt;=29,"Young Adults",R1798&lt;=44,"Adults",R1798&lt;=59,"Middle-Aged Adults",R1798&lt;=65,"Older Adults",R1798&gt;65,"Above 65")</f>
        <v>Adults</v>
      </c>
    </row>
    <row r="1799" spans="2:19" ht="15.5" hidden="1" x14ac:dyDescent="0.35">
      <c r="B1799" s="11" t="s">
        <v>572</v>
      </c>
      <c r="C1799" s="12" t="str">
        <f>VLOOKUP(B1799,'Customer Names'!A$2:D$2336,3,0)</f>
        <v xml:space="preserve">  Deniz</v>
      </c>
      <c r="D1799" s="12" cm="1">
        <f t="array" ref="D1799:L1799">_xlfn.XLOOKUP(B1799,'Medical Examinations'!A$2:A$2336,'Medical Examinations'!B$2:J$2336)</f>
        <v>22.04</v>
      </c>
      <c r="E1799" s="12">
        <v>5.86</v>
      </c>
      <c r="F1799" s="12" t="str">
        <v>No</v>
      </c>
      <c r="G1799" s="12" t="str">
        <v>No</v>
      </c>
      <c r="H1799" s="12" t="str">
        <v>No</v>
      </c>
      <c r="I1799" s="12">
        <v>1</v>
      </c>
      <c r="J1799" s="12" t="str">
        <v>No</v>
      </c>
      <c r="K1799" s="12" t="str">
        <v>Obesity</v>
      </c>
      <c r="L1799" s="12" t="str">
        <v>Pre-Diabetes</v>
      </c>
      <c r="M1799" s="12" t="str" cm="1">
        <f t="array" ref="M1799:R1799">_xlfn.XLOOKUP(B1799,'Hospitalisation Details'!A$2:A$2344,'Hospitalisation Details'!E$2:J$2344)</f>
        <v>22-Jun-1987</v>
      </c>
      <c r="N1799" s="13">
        <v>4787.42</v>
      </c>
      <c r="O1799" s="12" t="str">
        <v>tier - 2</v>
      </c>
      <c r="P1799" s="12" t="str">
        <v>tier - 3</v>
      </c>
      <c r="Q1799" s="12" t="str">
        <v>R1013</v>
      </c>
      <c r="R1799" s="12">
        <v>35</v>
      </c>
      <c r="S1799" s="12" t="str" cm="1">
        <f t="array" ref="S1799">_xlfn.IFS(R1799&lt;18,"Below 18",R1799&lt;=29,"Young Adults",R1799&lt;=44,"Adults",R1799&lt;=59,"Middle-Aged Adults",R1799&lt;=65,"Older Adults",R1799&gt;65,"Above 65")</f>
        <v>Adults</v>
      </c>
    </row>
    <row r="1800" spans="2:19" ht="15.5" hidden="1" x14ac:dyDescent="0.35">
      <c r="B1800" s="11" t="s">
        <v>571</v>
      </c>
      <c r="C1800" s="12" t="str">
        <f>VLOOKUP(B1800,'Customer Names'!A$2:D$2336,3,0)</f>
        <v xml:space="preserve">  Shannon L</v>
      </c>
      <c r="D1800" s="12" cm="1">
        <f t="array" ref="D1800:L1800">_xlfn.XLOOKUP(B1800,'Medical Examinations'!A$2:A$2336,'Medical Examinations'!B$2:J$2336)</f>
        <v>28.27</v>
      </c>
      <c r="E1800" s="12">
        <v>5.33</v>
      </c>
      <c r="F1800" s="12" t="str">
        <v>No</v>
      </c>
      <c r="G1800" s="12" t="str">
        <v>No</v>
      </c>
      <c r="H1800" s="12" t="str">
        <v>No</v>
      </c>
      <c r="I1800" s="12">
        <v>0</v>
      </c>
      <c r="J1800" s="12" t="str">
        <v>No</v>
      </c>
      <c r="K1800" s="12" t="str">
        <v>Overweight</v>
      </c>
      <c r="L1800" s="12" t="str">
        <v>Normal</v>
      </c>
      <c r="M1800" s="12" t="str" cm="1">
        <f t="array" ref="M1800:R1800">_xlfn.XLOOKUP(B1800,'Hospitalisation Details'!A$2:A$2344,'Hospitalisation Details'!E$2:J$2344)</f>
        <v>9-Dec-1989</v>
      </c>
      <c r="N1800" s="13">
        <v>4779.6000000000004</v>
      </c>
      <c r="O1800" s="12" t="str">
        <v>tier - 2</v>
      </c>
      <c r="P1800" s="12" t="str">
        <v>tier - 3</v>
      </c>
      <c r="Q1800" s="12" t="str">
        <v>R1013</v>
      </c>
      <c r="R1800" s="12">
        <v>33</v>
      </c>
      <c r="S1800" s="12" t="str" cm="1">
        <f t="array" ref="S1800">_xlfn.IFS(R1800&lt;18,"Below 18",R1800&lt;=29,"Young Adults",R1800&lt;=44,"Adults",R1800&lt;=59,"Middle-Aged Adults",R1800&lt;=65,"Older Adults",R1800&gt;65,"Above 65")</f>
        <v>Adults</v>
      </c>
    </row>
    <row r="1801" spans="2:19" ht="15.5" hidden="1" x14ac:dyDescent="0.35">
      <c r="B1801" s="11" t="s">
        <v>570</v>
      </c>
      <c r="C1801" s="12" t="str">
        <f>VLOOKUP(B1801,'Customer Names'!A$2:D$2336,3,0)</f>
        <v xml:space="preserve">  Kaitlin M</v>
      </c>
      <c r="D1801" s="12" cm="1">
        <f t="array" ref="D1801:L1801">_xlfn.XLOOKUP(B1801,'Medical Examinations'!A$2:A$2336,'Medical Examinations'!B$2:J$2336)</f>
        <v>18.5</v>
      </c>
      <c r="E1801" s="12">
        <v>5.33</v>
      </c>
      <c r="F1801" s="12" t="str">
        <v>No</v>
      </c>
      <c r="G1801" s="12" t="str">
        <v>No</v>
      </c>
      <c r="H1801" s="12" t="str">
        <v>No</v>
      </c>
      <c r="I1801" s="12">
        <v>0</v>
      </c>
      <c r="J1801" s="12" t="str">
        <v>No</v>
      </c>
      <c r="K1801" s="12" t="str">
        <v>Obesity</v>
      </c>
      <c r="L1801" s="12" t="str">
        <v>Normal</v>
      </c>
      <c r="M1801" s="12" t="str" cm="1">
        <f t="array" ref="M1801:R1801">_xlfn.XLOOKUP(B1801,'Hospitalisation Details'!A$2:A$2344,'Hospitalisation Details'!E$2:J$2344)</f>
        <v>1-Aug-1989</v>
      </c>
      <c r="N1801" s="13">
        <v>4766.0200000000004</v>
      </c>
      <c r="O1801" s="12" t="str">
        <v>tier - 2</v>
      </c>
      <c r="P1801" s="12" t="str">
        <v>tier - 3</v>
      </c>
      <c r="Q1801" s="12" t="str">
        <v>R1011</v>
      </c>
      <c r="R1801" s="12">
        <v>33</v>
      </c>
      <c r="S1801" s="12" t="str" cm="1">
        <f t="array" ref="S1801">_xlfn.IFS(R1801&lt;18,"Below 18",R1801&lt;=29,"Young Adults",R1801&lt;=44,"Adults",R1801&lt;=59,"Middle-Aged Adults",R1801&lt;=65,"Older Adults",R1801&gt;65,"Above 65")</f>
        <v>Adults</v>
      </c>
    </row>
    <row r="1802" spans="2:19" ht="15.5" hidden="1" x14ac:dyDescent="0.35">
      <c r="B1802" s="11" t="s">
        <v>569</v>
      </c>
      <c r="C1802" s="12" t="str">
        <f>VLOOKUP(B1802,'Customer Names'!A$2:D$2336,3,0)</f>
        <v xml:space="preserve">  Alfredo</v>
      </c>
      <c r="D1802" s="12" cm="1">
        <f t="array" ref="D1802:L1802">_xlfn.XLOOKUP(B1802,'Medical Examinations'!A$2:A$2336,'Medical Examinations'!B$2:J$2336)</f>
        <v>38.6</v>
      </c>
      <c r="E1802" s="12">
        <v>6.02</v>
      </c>
      <c r="F1802" s="12" t="str">
        <v>No</v>
      </c>
      <c r="G1802" s="12" t="str">
        <v>No</v>
      </c>
      <c r="H1802" s="12" t="str">
        <v>No</v>
      </c>
      <c r="I1802" s="12">
        <v>1</v>
      </c>
      <c r="J1802" s="12" t="str">
        <v>No</v>
      </c>
      <c r="K1802" s="12" t="str">
        <v>Obesity</v>
      </c>
      <c r="L1802" s="12" t="str">
        <v>Pre-Diabetes</v>
      </c>
      <c r="M1802" s="12" t="str" cm="1">
        <f t="array" ref="M1802:R1802">_xlfn.XLOOKUP(B1802,'Hospitalisation Details'!A$2:A$2344,'Hospitalisation Details'!E$2:J$2344)</f>
        <v>27-Sep-1987</v>
      </c>
      <c r="N1802" s="13">
        <v>4762.33</v>
      </c>
      <c r="O1802" s="12" t="str">
        <v>tier - 3</v>
      </c>
      <c r="P1802" s="12" t="str">
        <v>tier - 3</v>
      </c>
      <c r="Q1802" s="12" t="str">
        <v>R1011</v>
      </c>
      <c r="R1802" s="12">
        <v>35</v>
      </c>
      <c r="S1802" s="12" t="str" cm="1">
        <f t="array" ref="S1802">_xlfn.IFS(R1802&lt;18,"Below 18",R1802&lt;=29,"Young Adults",R1802&lt;=44,"Adults",R1802&lt;=59,"Middle-Aged Adults",R1802&lt;=65,"Older Adults",R1802&gt;65,"Above 65")</f>
        <v>Adults</v>
      </c>
    </row>
    <row r="1803" spans="2:19" ht="15.5" hidden="1" x14ac:dyDescent="0.35">
      <c r="B1803" s="11" t="s">
        <v>568</v>
      </c>
      <c r="C1803" s="12" t="str">
        <f>VLOOKUP(B1803,'Customer Names'!A$2:D$2336,3,0)</f>
        <v xml:space="preserve">  Kristen</v>
      </c>
      <c r="D1803" s="12" cm="1">
        <f t="array" ref="D1803:L1803">_xlfn.XLOOKUP(B1803,'Medical Examinations'!A$2:A$2336,'Medical Examinations'!B$2:J$2336)</f>
        <v>43.12</v>
      </c>
      <c r="E1803" s="12">
        <v>6.25</v>
      </c>
      <c r="F1803" s="12" t="str">
        <v>No</v>
      </c>
      <c r="G1803" s="12" t="str">
        <v>No</v>
      </c>
      <c r="H1803" s="12" t="str">
        <v>No</v>
      </c>
      <c r="I1803" s="12">
        <v>1</v>
      </c>
      <c r="J1803" s="12" t="str">
        <v>No</v>
      </c>
      <c r="K1803" s="12" t="str">
        <v>Normal Weight</v>
      </c>
      <c r="L1803" s="12" t="str">
        <v>Pre-Diabetes</v>
      </c>
      <c r="M1803" s="12" t="str" cm="1">
        <f t="array" ref="M1803:R1803">_xlfn.XLOOKUP(B1803,'Hospitalisation Details'!A$2:A$2344,'Hospitalisation Details'!E$2:J$2344)</f>
        <v>16-Aug-1992</v>
      </c>
      <c r="N1803" s="13">
        <v>4753.6400000000003</v>
      </c>
      <c r="O1803" s="12" t="str">
        <v>tier - 2</v>
      </c>
      <c r="P1803" s="12" t="str">
        <v>tier - 3</v>
      </c>
      <c r="Q1803" s="12" t="str">
        <v>R1013</v>
      </c>
      <c r="R1803" s="12">
        <v>30</v>
      </c>
      <c r="S1803" s="12" t="str" cm="1">
        <f t="array" ref="S1803">_xlfn.IFS(R1803&lt;18,"Below 18",R1803&lt;=29,"Young Adults",R1803&lt;=44,"Adults",R1803&lt;=59,"Middle-Aged Adults",R1803&lt;=65,"Older Adults",R1803&gt;65,"Above 65")</f>
        <v>Adults</v>
      </c>
    </row>
    <row r="1804" spans="2:19" ht="15.5" hidden="1" x14ac:dyDescent="0.35">
      <c r="B1804" s="11" t="s">
        <v>567</v>
      </c>
      <c r="C1804" s="12" t="str">
        <f>VLOOKUP(B1804,'Customer Names'!A$2:D$2336,3,0)</f>
        <v xml:space="preserve">  Daniel</v>
      </c>
      <c r="D1804" s="12" cm="1">
        <f t="array" ref="D1804:L1804">_xlfn.XLOOKUP(B1804,'Medical Examinations'!A$2:A$2336,'Medical Examinations'!B$2:J$2336)</f>
        <v>30.5</v>
      </c>
      <c r="E1804" s="12">
        <v>4.8099999999999996</v>
      </c>
      <c r="F1804" s="12" t="str">
        <v>No</v>
      </c>
      <c r="G1804" s="12" t="str">
        <v>No</v>
      </c>
      <c r="H1804" s="12" t="str">
        <v>No</v>
      </c>
      <c r="I1804" s="12">
        <v>1</v>
      </c>
      <c r="J1804" s="12" t="str">
        <v>No</v>
      </c>
      <c r="K1804" s="12" t="str">
        <v>Obesity</v>
      </c>
      <c r="L1804" s="12" t="str">
        <v>Normal</v>
      </c>
      <c r="M1804" s="12" t="str" cm="1">
        <f t="array" ref="M1804:R1804">_xlfn.XLOOKUP(B1804,'Hospitalisation Details'!A$2:A$2344,'Hospitalisation Details'!E$2:J$2344)</f>
        <v>22-Nov-1987</v>
      </c>
      <c r="N1804" s="13">
        <v>4751.07</v>
      </c>
      <c r="O1804" s="12" t="str">
        <v>tier - 3</v>
      </c>
      <c r="P1804" s="12" t="str">
        <v>tier - 1</v>
      </c>
      <c r="Q1804" s="12" t="str">
        <v>R1011</v>
      </c>
      <c r="R1804" s="12">
        <v>35</v>
      </c>
      <c r="S1804" s="12" t="str" cm="1">
        <f t="array" ref="S1804">_xlfn.IFS(R1804&lt;18,"Below 18",R1804&lt;=29,"Young Adults",R1804&lt;=44,"Adults",R1804&lt;=59,"Middle-Aged Adults",R1804&lt;=65,"Older Adults",R1804&gt;65,"Above 65")</f>
        <v>Adults</v>
      </c>
    </row>
    <row r="1805" spans="2:19" ht="15.5" hidden="1" x14ac:dyDescent="0.35">
      <c r="B1805" s="11" t="s">
        <v>566</v>
      </c>
      <c r="C1805" s="12" t="str">
        <f>VLOOKUP(B1805,'Customer Names'!A$2:D$2336,3,0)</f>
        <v xml:space="preserve">  Jonathan</v>
      </c>
      <c r="D1805" s="12" cm="1">
        <f t="array" ref="D1805:L1805">_xlfn.XLOOKUP(B1805,'Medical Examinations'!A$2:A$2336,'Medical Examinations'!B$2:J$2336)</f>
        <v>27.61</v>
      </c>
      <c r="E1805" s="12">
        <v>4.5999999999999996</v>
      </c>
      <c r="F1805" s="12" t="str">
        <v>No</v>
      </c>
      <c r="G1805" s="12" t="str">
        <v>No</v>
      </c>
      <c r="H1805" s="12" t="str">
        <v>No</v>
      </c>
      <c r="I1805" s="12">
        <v>1</v>
      </c>
      <c r="J1805" s="12" t="str">
        <v>No</v>
      </c>
      <c r="K1805" s="12" t="str">
        <v>Obesity</v>
      </c>
      <c r="L1805" s="12" t="str">
        <v>Normal</v>
      </c>
      <c r="M1805" s="12" t="str" cm="1">
        <f t="array" ref="M1805:R1805">_xlfn.XLOOKUP(B1805,'Hospitalisation Details'!A$2:A$2344,'Hospitalisation Details'!E$2:J$2344)</f>
        <v>2-Sep-1987</v>
      </c>
      <c r="N1805" s="13">
        <v>4747.05</v>
      </c>
      <c r="O1805" s="12" t="str">
        <v>tier - 2</v>
      </c>
      <c r="P1805" s="12" t="str">
        <v>tier - 2</v>
      </c>
      <c r="Q1805" s="12" t="str">
        <v>R1013</v>
      </c>
      <c r="R1805" s="12">
        <v>35</v>
      </c>
      <c r="S1805" s="12" t="str" cm="1">
        <f t="array" ref="S1805">_xlfn.IFS(R1805&lt;18,"Below 18",R1805&lt;=29,"Young Adults",R1805&lt;=44,"Adults",R1805&lt;=59,"Middle-Aged Adults",R1805&lt;=65,"Older Adults",R1805&gt;65,"Above 65")</f>
        <v>Adults</v>
      </c>
    </row>
    <row r="1806" spans="2:19" ht="15.5" hidden="1" x14ac:dyDescent="0.35">
      <c r="B1806" s="11" t="s">
        <v>565</v>
      </c>
      <c r="C1806" s="12" t="str">
        <f>VLOOKUP(B1806,'Customer Names'!A$2:D$2336,3,0)</f>
        <v xml:space="preserve">  Troy</v>
      </c>
      <c r="D1806" s="12" cm="1">
        <f t="array" ref="D1806:L1806">_xlfn.XLOOKUP(B1806,'Medical Examinations'!A$2:A$2336,'Medical Examinations'!B$2:J$2336)</f>
        <v>27.1</v>
      </c>
      <c r="E1806" s="12">
        <v>5.08</v>
      </c>
      <c r="F1806" s="12" t="str">
        <v>No</v>
      </c>
      <c r="G1806" s="12" t="str">
        <v>No</v>
      </c>
      <c r="H1806" s="12" t="str">
        <v>No</v>
      </c>
      <c r="I1806" s="12">
        <v>1</v>
      </c>
      <c r="J1806" s="12" t="str">
        <v>No</v>
      </c>
      <c r="K1806" s="12" t="str">
        <v>Underweight</v>
      </c>
      <c r="L1806" s="12" t="str">
        <v>Normal</v>
      </c>
      <c r="M1806" s="12" t="str" cm="1">
        <f t="array" ref="M1806:R1806">_xlfn.XLOOKUP(B1806,'Hospitalisation Details'!A$2:A$2344,'Hospitalisation Details'!E$2:J$2344)</f>
        <v>5-Jun-1987</v>
      </c>
      <c r="N1806" s="13">
        <v>4746.34</v>
      </c>
      <c r="O1806" s="12" t="str">
        <v>tier - 2</v>
      </c>
      <c r="P1806" s="12" t="str">
        <v>tier - 2</v>
      </c>
      <c r="Q1806" s="12" t="str">
        <v>R1011</v>
      </c>
      <c r="R1806" s="12">
        <v>36</v>
      </c>
      <c r="S1806" s="12" t="str" cm="1">
        <f t="array" ref="S1806">_xlfn.IFS(R1806&lt;18,"Below 18",R1806&lt;=29,"Young Adults",R1806&lt;=44,"Adults",R1806&lt;=59,"Middle-Aged Adults",R1806&lt;=65,"Older Adults",R1806&gt;65,"Above 65")</f>
        <v>Adults</v>
      </c>
    </row>
    <row r="1807" spans="2:19" ht="15.5" hidden="1" x14ac:dyDescent="0.35">
      <c r="B1807" s="11" t="s">
        <v>564</v>
      </c>
      <c r="C1807" s="12" t="str">
        <f>VLOOKUP(B1807,'Customer Names'!A$2:D$2336,3,0)</f>
        <v xml:space="preserve">  Daniel C</v>
      </c>
      <c r="D1807" s="12" cm="1">
        <f t="array" ref="D1807:L1807">_xlfn.XLOOKUP(B1807,'Medical Examinations'!A$2:A$2336,'Medical Examinations'!B$2:J$2336)</f>
        <v>35.93</v>
      </c>
      <c r="E1807" s="12">
        <v>5.43</v>
      </c>
      <c r="F1807" s="12" t="str">
        <v>No</v>
      </c>
      <c r="G1807" s="12" t="str">
        <v>yes</v>
      </c>
      <c r="H1807" s="12" t="str">
        <v>No</v>
      </c>
      <c r="I1807" s="12">
        <v>1</v>
      </c>
      <c r="J1807" s="12" t="str">
        <v>No</v>
      </c>
      <c r="K1807" s="12" t="str">
        <v>Overweight</v>
      </c>
      <c r="L1807" s="12" t="str">
        <v>Normal</v>
      </c>
      <c r="M1807" s="12" t="str" cm="1">
        <f t="array" ref="M1807:R1807">_xlfn.XLOOKUP(B1807,'Hospitalisation Details'!A$2:A$2344,'Hospitalisation Details'!E$2:J$2344)</f>
        <v>24-Nov-2004</v>
      </c>
      <c r="N1807" s="13">
        <v>4740.78</v>
      </c>
      <c r="O1807" s="12" t="str">
        <v>tier - 2</v>
      </c>
      <c r="P1807" s="12" t="str">
        <v>tier - 3</v>
      </c>
      <c r="Q1807" s="12" t="str">
        <v>R1021</v>
      </c>
      <c r="R1807" s="12">
        <v>18</v>
      </c>
      <c r="S1807" s="12" t="str" cm="1">
        <f t="array" ref="S1807">_xlfn.IFS(R1807&lt;18,"Below 18",R1807&lt;=29,"Young Adults",R1807&lt;=44,"Adults",R1807&lt;=59,"Middle-Aged Adults",R1807&lt;=65,"Older Adults",R1807&gt;65,"Above 65")</f>
        <v>Young Adults</v>
      </c>
    </row>
    <row r="1808" spans="2:19" ht="15.5" hidden="1" x14ac:dyDescent="0.35">
      <c r="B1808" s="11" t="s">
        <v>563</v>
      </c>
      <c r="C1808" s="12" t="str">
        <f>VLOOKUP(B1808,'Customer Names'!A$2:D$2336,3,0)</f>
        <v xml:space="preserve">  Lauren</v>
      </c>
      <c r="D1808" s="12" cm="1">
        <f t="array" ref="D1808:L1808">_xlfn.XLOOKUP(B1808,'Medical Examinations'!A$2:A$2336,'Medical Examinations'!B$2:J$2336)</f>
        <v>32.68</v>
      </c>
      <c r="E1808" s="12">
        <v>5.44</v>
      </c>
      <c r="F1808" s="12" t="str">
        <v>No</v>
      </c>
      <c r="G1808" s="12" t="str">
        <v>No</v>
      </c>
      <c r="H1808" s="12" t="str">
        <v>No</v>
      </c>
      <c r="I1808" s="12">
        <v>0</v>
      </c>
      <c r="J1808" s="12" t="str">
        <v>No</v>
      </c>
      <c r="K1808" s="12" t="str">
        <v>Obesity</v>
      </c>
      <c r="L1808" s="12" t="str">
        <v>Normal</v>
      </c>
      <c r="M1808" s="12" t="str" cm="1">
        <f t="array" ref="M1808:R1808">_xlfn.XLOOKUP(B1808,'Hospitalisation Details'!A$2:A$2344,'Hospitalisation Details'!E$2:J$2344)</f>
        <v>12-Oct-1991</v>
      </c>
      <c r="N1808" s="13">
        <v>4738.2700000000004</v>
      </c>
      <c r="O1808" s="12" t="str">
        <v>tier - 2</v>
      </c>
      <c r="P1808" s="12" t="str">
        <v>tier - 3</v>
      </c>
      <c r="Q1808" s="12" t="str">
        <v>R1012</v>
      </c>
      <c r="R1808" s="12">
        <v>31</v>
      </c>
      <c r="S1808" s="12" t="str" cm="1">
        <f t="array" ref="S1808">_xlfn.IFS(R1808&lt;18,"Below 18",R1808&lt;=29,"Young Adults",R1808&lt;=44,"Adults",R1808&lt;=59,"Middle-Aged Adults",R1808&lt;=65,"Older Adults",R1808&gt;65,"Above 65")</f>
        <v>Adults</v>
      </c>
    </row>
    <row r="1809" spans="2:19" ht="15.5" hidden="1" x14ac:dyDescent="0.35">
      <c r="B1809" s="11" t="s">
        <v>562</v>
      </c>
      <c r="C1809" s="12" t="str">
        <f>VLOOKUP(B1809,'Customer Names'!A$2:D$2336,3,0)</f>
        <v xml:space="preserve">  Jennefer</v>
      </c>
      <c r="D1809" s="12" cm="1">
        <f t="array" ref="D1809:L1809">_xlfn.XLOOKUP(B1809,'Medical Examinations'!A$2:A$2336,'Medical Examinations'!B$2:J$2336)</f>
        <v>20.74</v>
      </c>
      <c r="E1809" s="12">
        <v>11.69</v>
      </c>
      <c r="F1809" s="12" t="str">
        <v>yes</v>
      </c>
      <c r="G1809" s="12" t="str">
        <v>No</v>
      </c>
      <c r="H1809" s="12" t="str">
        <v>No</v>
      </c>
      <c r="I1809" s="12">
        <v>1</v>
      </c>
      <c r="J1809" s="12" t="str">
        <v>No</v>
      </c>
      <c r="K1809" s="12" t="str">
        <v>Overweight</v>
      </c>
      <c r="L1809" s="12" t="str">
        <v>Diabetes</v>
      </c>
      <c r="M1809" s="12" t="str" cm="1">
        <f t="array" ref="M1809:R1809">_xlfn.XLOOKUP(B1809,'Hospitalisation Details'!A$2:A$2344,'Hospitalisation Details'!E$2:J$2344)</f>
        <v>5-Sep-1986</v>
      </c>
      <c r="N1809" s="13">
        <v>4734.6400000000003</v>
      </c>
      <c r="O1809" s="12" t="str">
        <v>tier - 2</v>
      </c>
      <c r="P1809" s="12" t="str">
        <v>tier - 1</v>
      </c>
      <c r="Q1809" s="12" t="str">
        <v>R1013</v>
      </c>
      <c r="R1809" s="12">
        <v>36</v>
      </c>
      <c r="S1809" s="12" t="str" cm="1">
        <f t="array" ref="S1809">_xlfn.IFS(R1809&lt;18,"Below 18",R1809&lt;=29,"Young Adults",R1809&lt;=44,"Adults",R1809&lt;=59,"Middle-Aged Adults",R1809&lt;=65,"Older Adults",R1809&gt;65,"Above 65")</f>
        <v>Adults</v>
      </c>
    </row>
    <row r="1810" spans="2:19" ht="15.5" hidden="1" x14ac:dyDescent="0.35">
      <c r="B1810" s="11" t="s">
        <v>561</v>
      </c>
      <c r="C1810" s="12" t="str">
        <f>VLOOKUP(B1810,'Customer Names'!A$2:D$2336,3,0)</f>
        <v xml:space="preserve">  Tracey L</v>
      </c>
      <c r="D1810" s="12" cm="1">
        <f t="array" ref="D1810:L1810">_xlfn.XLOOKUP(B1810,'Medical Examinations'!A$2:A$2336,'Medical Examinations'!B$2:J$2336)</f>
        <v>15.57</v>
      </c>
      <c r="E1810" s="12">
        <v>6.07</v>
      </c>
      <c r="F1810" s="12" t="str">
        <v>No</v>
      </c>
      <c r="G1810" s="12" t="str">
        <v>No</v>
      </c>
      <c r="H1810" s="12" t="str">
        <v>No</v>
      </c>
      <c r="I1810" s="12">
        <v>0</v>
      </c>
      <c r="J1810" s="12" t="str">
        <v>No</v>
      </c>
      <c r="K1810" s="12" t="str">
        <v>Normal Weight</v>
      </c>
      <c r="L1810" s="12" t="str">
        <v>Pre-Diabetes</v>
      </c>
      <c r="M1810" s="12" t="str" cm="1">
        <f t="array" ref="M1810:R1810">_xlfn.XLOOKUP(B1810,'Hospitalisation Details'!A$2:A$2344,'Hospitalisation Details'!E$2:J$2344)</f>
        <v>2-Jul-1980</v>
      </c>
      <c r="N1810" s="13">
        <v>4728.71</v>
      </c>
      <c r="O1810" s="12" t="str">
        <v>tier - 2</v>
      </c>
      <c r="P1810" s="12" t="str">
        <v>tier - 3</v>
      </c>
      <c r="Q1810" s="12" t="str">
        <v>R1012</v>
      </c>
      <c r="R1810" s="12">
        <v>42</v>
      </c>
      <c r="S1810" s="12" t="str" cm="1">
        <f t="array" ref="S1810">_xlfn.IFS(R1810&lt;18,"Below 18",R1810&lt;=29,"Young Adults",R1810&lt;=44,"Adults",R1810&lt;=59,"Middle-Aged Adults",R1810&lt;=65,"Older Adults",R1810&gt;65,"Above 65")</f>
        <v>Adults</v>
      </c>
    </row>
    <row r="1811" spans="2:19" ht="15.5" hidden="1" x14ac:dyDescent="0.35">
      <c r="B1811" s="11" t="s">
        <v>560</v>
      </c>
      <c r="C1811" s="12" t="str">
        <f>VLOOKUP(B1811,'Customer Names'!A$2:D$2336,3,0)</f>
        <v xml:space="preserve">  Ashley</v>
      </c>
      <c r="D1811" s="12" cm="1">
        <f t="array" ref="D1811:L1811">_xlfn.XLOOKUP(B1811,'Medical Examinations'!A$2:A$2336,'Medical Examinations'!B$2:J$2336)</f>
        <v>23.844999999999999</v>
      </c>
      <c r="E1811" s="12">
        <v>4.3600000000000003</v>
      </c>
      <c r="F1811" s="12" t="str">
        <v>No</v>
      </c>
      <c r="G1811" s="12" t="str">
        <v>No</v>
      </c>
      <c r="H1811" s="12" t="str">
        <v>No</v>
      </c>
      <c r="I1811" s="12">
        <v>0</v>
      </c>
      <c r="J1811" s="12" t="str">
        <v>No</v>
      </c>
      <c r="K1811" s="12" t="str">
        <v>Normal Weight</v>
      </c>
      <c r="L1811" s="12" t="str">
        <v>Normal</v>
      </c>
      <c r="M1811" s="12" t="str" cm="1">
        <f t="array" ref="M1811:R1811">_xlfn.XLOOKUP(B1811,'Hospitalisation Details'!A$2:A$2344,'Hospitalisation Details'!E$2:J$2344)</f>
        <v>12-Aug-1994</v>
      </c>
      <c r="N1811" s="13">
        <v>4719.74</v>
      </c>
      <c r="O1811" s="12" t="str">
        <v>tier - 2</v>
      </c>
      <c r="P1811" s="12" t="str">
        <v>tier - 1</v>
      </c>
      <c r="Q1811" s="12" t="str">
        <v>R1012</v>
      </c>
      <c r="R1811" s="12">
        <v>28</v>
      </c>
      <c r="S1811" s="12" t="str" cm="1">
        <f t="array" ref="S1811">_xlfn.IFS(R1811&lt;18,"Below 18",R1811&lt;=29,"Young Adults",R1811&lt;=44,"Adults",R1811&lt;=59,"Middle-Aged Adults",R1811&lt;=65,"Older Adults",R1811&gt;65,"Above 65")</f>
        <v>Young Adults</v>
      </c>
    </row>
    <row r="1812" spans="2:19" ht="15.5" hidden="1" x14ac:dyDescent="0.35">
      <c r="B1812" s="11" t="s">
        <v>559</v>
      </c>
      <c r="C1812" s="12" t="str">
        <f>VLOOKUP(B1812,'Customer Names'!A$2:D$2336,3,0)</f>
        <v xml:space="preserve">  Cindy</v>
      </c>
      <c r="D1812" s="12" cm="1">
        <f t="array" ref="D1812:L1812">_xlfn.XLOOKUP(B1812,'Medical Examinations'!A$2:A$2336,'Medical Examinations'!B$2:J$2336)</f>
        <v>22.895</v>
      </c>
      <c r="E1812" s="12">
        <v>5.24</v>
      </c>
      <c r="F1812" s="12" t="str">
        <v>No</v>
      </c>
      <c r="G1812" s="12" t="str">
        <v>No</v>
      </c>
      <c r="H1812" s="12" t="str">
        <v>No</v>
      </c>
      <c r="I1812" s="12">
        <v>1</v>
      </c>
      <c r="J1812" s="12" t="str">
        <v>No</v>
      </c>
      <c r="K1812" s="12" t="str">
        <v>Obesity</v>
      </c>
      <c r="L1812" s="12" t="str">
        <v>Normal</v>
      </c>
      <c r="M1812" s="12" t="str" cm="1">
        <f t="array" ref="M1812:R1812">_xlfn.XLOOKUP(B1812,'Hospitalisation Details'!A$2:A$2344,'Hospitalisation Details'!E$2:J$2344)</f>
        <v>28-Sep-1992</v>
      </c>
      <c r="N1812" s="13">
        <v>4719.5200000000004</v>
      </c>
      <c r="O1812" s="12" t="str">
        <v>tier - 2</v>
      </c>
      <c r="P1812" s="12" t="str">
        <v>tier - 2</v>
      </c>
      <c r="Q1812" s="12" t="str">
        <v>R1024</v>
      </c>
      <c r="R1812" s="12">
        <v>30</v>
      </c>
      <c r="S1812" s="12" t="str" cm="1">
        <f t="array" ref="S1812">_xlfn.IFS(R1812&lt;18,"Below 18",R1812&lt;=29,"Young Adults",R1812&lt;=44,"Adults",R1812&lt;=59,"Middle-Aged Adults",R1812&lt;=65,"Older Adults",R1812&gt;65,"Above 65")</f>
        <v>Adults</v>
      </c>
    </row>
    <row r="1813" spans="2:19" ht="15.5" hidden="1" x14ac:dyDescent="0.35">
      <c r="B1813" s="11" t="s">
        <v>558</v>
      </c>
      <c r="C1813" s="12" t="str">
        <f>VLOOKUP(B1813,'Customer Names'!A$2:D$2336,3,0)</f>
        <v xml:space="preserve">  Esther</v>
      </c>
      <c r="D1813" s="12" cm="1">
        <f t="array" ref="D1813:L1813">_xlfn.XLOOKUP(B1813,'Medical Examinations'!A$2:A$2336,'Medical Examinations'!B$2:J$2336)</f>
        <v>21.945</v>
      </c>
      <c r="E1813" s="12">
        <v>5.37</v>
      </c>
      <c r="F1813" s="12" t="str">
        <v>No</v>
      </c>
      <c r="G1813" s="12" t="str">
        <v>No</v>
      </c>
      <c r="H1813" s="12" t="str">
        <v>No</v>
      </c>
      <c r="I1813" s="12">
        <v>1</v>
      </c>
      <c r="J1813" s="12" t="str">
        <v>No</v>
      </c>
      <c r="K1813" s="12" t="str">
        <v>Overweight</v>
      </c>
      <c r="L1813" s="12" t="str">
        <v>Normal</v>
      </c>
      <c r="M1813" s="12" t="str" cm="1">
        <f t="array" ref="M1813:R1813">_xlfn.XLOOKUP(B1813,'Hospitalisation Details'!A$2:A$2344,'Hospitalisation Details'!E$2:J$2344)</f>
        <v>9-Oct-1992</v>
      </c>
      <c r="N1813" s="13">
        <v>4718.2</v>
      </c>
      <c r="O1813" s="12" t="str">
        <v>tier - 2</v>
      </c>
      <c r="P1813" s="12" t="str">
        <v>tier - 3</v>
      </c>
      <c r="Q1813" s="12" t="str">
        <v>R1024</v>
      </c>
      <c r="R1813" s="12">
        <v>30</v>
      </c>
      <c r="S1813" s="12" t="str" cm="1">
        <f t="array" ref="S1813">_xlfn.IFS(R1813&lt;18,"Below 18",R1813&lt;=29,"Young Adults",R1813&lt;=44,"Adults",R1813&lt;=59,"Middle-Aged Adults",R1813&lt;=65,"Older Adults",R1813&gt;65,"Above 65")</f>
        <v>Adults</v>
      </c>
    </row>
    <row r="1814" spans="2:19" ht="15.5" hidden="1" x14ac:dyDescent="0.35">
      <c r="B1814" s="11" t="s">
        <v>557</v>
      </c>
      <c r="C1814" s="12" t="str">
        <f>VLOOKUP(B1814,'Customer Names'!A$2:D$2336,3,0)</f>
        <v xml:space="preserve">  Jackie</v>
      </c>
      <c r="D1814" s="12" cm="1">
        <f t="array" ref="D1814:L1814">_xlfn.XLOOKUP(B1814,'Medical Examinations'!A$2:A$2336,'Medical Examinations'!B$2:J$2336)</f>
        <v>19.47</v>
      </c>
      <c r="E1814" s="12">
        <v>6.6</v>
      </c>
      <c r="F1814" s="12" t="str">
        <v>yes</v>
      </c>
      <c r="G1814" s="12" t="str">
        <v>No</v>
      </c>
      <c r="H1814" s="12" t="str">
        <v>No</v>
      </c>
      <c r="I1814" s="12">
        <v>0</v>
      </c>
      <c r="J1814" s="12" t="str">
        <v>No</v>
      </c>
      <c r="K1814" s="12" t="str">
        <v>Obesity</v>
      </c>
      <c r="L1814" s="12" t="str">
        <v>Diabetes</v>
      </c>
      <c r="M1814" s="12" t="str" cm="1">
        <f t="array" ref="M1814:R1814">_xlfn.XLOOKUP(B1814,'Hospitalisation Details'!A$2:A$2344,'Hospitalisation Details'!E$2:J$2344)</f>
        <v>12-Aug-1981</v>
      </c>
      <c r="N1814" s="13">
        <v>4712.12</v>
      </c>
      <c r="O1814" s="12" t="str">
        <v>tier - 2</v>
      </c>
      <c r="P1814" s="12" t="str">
        <v>tier - 3</v>
      </c>
      <c r="Q1814" s="12" t="str">
        <v>R1011</v>
      </c>
      <c r="R1814" s="12">
        <v>41</v>
      </c>
      <c r="S1814" s="12" t="str" cm="1">
        <f t="array" ref="S1814">_xlfn.IFS(R1814&lt;18,"Below 18",R1814&lt;=29,"Young Adults",R1814&lt;=44,"Adults",R1814&lt;=59,"Middle-Aged Adults",R1814&lt;=65,"Older Adults",R1814&gt;65,"Above 65")</f>
        <v>Adults</v>
      </c>
    </row>
    <row r="1815" spans="2:19" ht="15.5" hidden="1" x14ac:dyDescent="0.35">
      <c r="B1815" s="11" t="s">
        <v>556</v>
      </c>
      <c r="C1815" s="12" t="str">
        <f>VLOOKUP(B1815,'Customer Names'!A$2:D$2336,3,0)</f>
        <v xml:space="preserve">  Timothy P</v>
      </c>
      <c r="D1815" s="12" cm="1">
        <f t="array" ref="D1815:L1815">_xlfn.XLOOKUP(B1815,'Medical Examinations'!A$2:A$2336,'Medical Examinations'!B$2:J$2336)</f>
        <v>15.61</v>
      </c>
      <c r="E1815" s="12">
        <v>5.77</v>
      </c>
      <c r="F1815" s="12" t="str">
        <v>No</v>
      </c>
      <c r="G1815" s="12" t="str">
        <v>No</v>
      </c>
      <c r="H1815" s="12" t="str">
        <v>No</v>
      </c>
      <c r="I1815" s="12">
        <v>0</v>
      </c>
      <c r="J1815" s="12" t="str">
        <v>No</v>
      </c>
      <c r="K1815" s="12" t="str">
        <v>Normal Weight</v>
      </c>
      <c r="L1815" s="12" t="str">
        <v>Pre-Diabetes</v>
      </c>
      <c r="M1815" s="12" t="str" cm="1">
        <f t="array" ref="M1815:R1815">_xlfn.XLOOKUP(B1815,'Hospitalisation Details'!A$2:A$2344,'Hospitalisation Details'!E$2:J$2344)</f>
        <v>4-Dec-1977</v>
      </c>
      <c r="N1815" s="13">
        <v>4699.47</v>
      </c>
      <c r="O1815" s="12" t="str">
        <v>tier - 2</v>
      </c>
      <c r="P1815" s="12" t="str">
        <v>tier - 3</v>
      </c>
      <c r="Q1815" s="12" t="str">
        <v>R1013</v>
      </c>
      <c r="R1815" s="12">
        <v>45</v>
      </c>
      <c r="S1815" s="12" t="str" cm="1">
        <f t="array" ref="S1815">_xlfn.IFS(R1815&lt;18,"Below 18",R1815&lt;=29,"Young Adults",R1815&lt;=44,"Adults",R1815&lt;=59,"Middle-Aged Adults",R1815&lt;=65,"Older Adults",R1815&gt;65,"Above 65")</f>
        <v>Middle-Aged Adults</v>
      </c>
    </row>
    <row r="1816" spans="2:19" ht="15.5" hidden="1" x14ac:dyDescent="0.35">
      <c r="B1816" s="11" t="s">
        <v>555</v>
      </c>
      <c r="C1816" s="12" t="str">
        <f>VLOOKUP(B1816,'Customer Names'!A$2:D$2336,3,0)</f>
        <v xml:space="preserve">  Lauren</v>
      </c>
      <c r="D1816" s="12" cm="1">
        <f t="array" ref="D1816:L1816">_xlfn.XLOOKUP(B1816,'Medical Examinations'!A$2:A$2336,'Medical Examinations'!B$2:J$2336)</f>
        <v>28.6</v>
      </c>
      <c r="E1816" s="12">
        <v>6.08</v>
      </c>
      <c r="F1816" s="12" t="str">
        <v>No</v>
      </c>
      <c r="G1816" s="12" t="str">
        <v>No</v>
      </c>
      <c r="H1816" s="12" t="str">
        <v>Yes</v>
      </c>
      <c r="I1816" s="12">
        <v>1</v>
      </c>
      <c r="J1816" s="12" t="str">
        <v>No</v>
      </c>
      <c r="K1816" s="12" t="str">
        <v>Underweight</v>
      </c>
      <c r="L1816" s="12" t="str">
        <v>Pre-Diabetes</v>
      </c>
      <c r="M1816" s="12" t="str" cm="1">
        <f t="array" ref="M1816:R1816">_xlfn.XLOOKUP(B1816,'Hospitalisation Details'!A$2:A$2344,'Hospitalisation Details'!E$2:J$2344)</f>
        <v>22-Jun-2003</v>
      </c>
      <c r="N1816" s="13">
        <v>4687.8</v>
      </c>
      <c r="O1816" s="12" t="str">
        <v>tier - 2</v>
      </c>
      <c r="P1816" s="12" t="str">
        <v>tier - 3</v>
      </c>
      <c r="Q1816" s="12" t="str">
        <v>R1011</v>
      </c>
      <c r="R1816" s="12">
        <v>19</v>
      </c>
      <c r="S1816" s="12" t="str" cm="1">
        <f t="array" ref="S1816">_xlfn.IFS(R1816&lt;18,"Below 18",R1816&lt;=29,"Young Adults",R1816&lt;=44,"Adults",R1816&lt;=59,"Middle-Aged Adults",R1816&lt;=65,"Older Adults",R1816&gt;65,"Above 65")</f>
        <v>Young Adults</v>
      </c>
    </row>
    <row r="1817" spans="2:19" ht="15.5" hidden="1" x14ac:dyDescent="0.35">
      <c r="B1817" s="11" t="s">
        <v>554</v>
      </c>
      <c r="C1817" s="12" t="str">
        <f>VLOOKUP(B1817,'Customer Names'!A$2:D$2336,3,0)</f>
        <v xml:space="preserve">  Benjamin</v>
      </c>
      <c r="D1817" s="12" cm="1">
        <f t="array" ref="D1817:L1817">_xlfn.XLOOKUP(B1817,'Medical Examinations'!A$2:A$2336,'Medical Examinations'!B$2:J$2336)</f>
        <v>46.53</v>
      </c>
      <c r="E1817" s="12">
        <v>4.16</v>
      </c>
      <c r="F1817" s="12" t="str">
        <v>No</v>
      </c>
      <c r="G1817" s="12" t="str">
        <v>No</v>
      </c>
      <c r="H1817" s="12" t="str">
        <v>No</v>
      </c>
      <c r="I1817" s="12">
        <v>0</v>
      </c>
      <c r="J1817" s="12" t="str">
        <v>No</v>
      </c>
      <c r="K1817" s="12" t="str">
        <v>Obesity</v>
      </c>
      <c r="L1817" s="12" t="str">
        <v>Normal</v>
      </c>
      <c r="M1817" s="12" t="str" cm="1">
        <f t="array" ref="M1817:R1817">_xlfn.XLOOKUP(B1817,'Hospitalisation Details'!A$2:A$2344,'Hospitalisation Details'!E$2:J$2344)</f>
        <v>4-Sep-1990</v>
      </c>
      <c r="N1817" s="13">
        <v>4686.3900000000003</v>
      </c>
      <c r="O1817" s="12" t="str">
        <v>tier - 3</v>
      </c>
      <c r="P1817" s="12" t="str">
        <v>tier - 3</v>
      </c>
      <c r="Q1817" s="12" t="str">
        <v>R1013</v>
      </c>
      <c r="R1817" s="12">
        <v>32</v>
      </c>
      <c r="S1817" s="12" t="str" cm="1">
        <f t="array" ref="S1817">_xlfn.IFS(R1817&lt;18,"Below 18",R1817&lt;=29,"Young Adults",R1817&lt;=44,"Adults",R1817&lt;=59,"Middle-Aged Adults",R1817&lt;=65,"Older Adults",R1817&gt;65,"Above 65")</f>
        <v>Adults</v>
      </c>
    </row>
    <row r="1818" spans="2:19" ht="15.5" hidden="1" x14ac:dyDescent="0.35">
      <c r="B1818" s="11" t="s">
        <v>553</v>
      </c>
      <c r="C1818" s="12" t="str">
        <f>VLOOKUP(B1818,'Customer Names'!A$2:D$2336,3,0)</f>
        <v xml:space="preserve">  Hugo M</v>
      </c>
      <c r="D1818" s="12" cm="1">
        <f t="array" ref="D1818:L1818">_xlfn.XLOOKUP(B1818,'Medical Examinations'!A$2:A$2336,'Medical Examinations'!B$2:J$2336)</f>
        <v>34.99</v>
      </c>
      <c r="E1818" s="12">
        <v>5.0999999999999996</v>
      </c>
      <c r="F1818" s="12" t="str">
        <v>No</v>
      </c>
      <c r="G1818" s="12" t="str">
        <v>No</v>
      </c>
      <c r="H1818" s="12" t="str">
        <v>Yes</v>
      </c>
      <c r="I1818" s="12">
        <v>1</v>
      </c>
      <c r="J1818" s="12" t="str">
        <v>No</v>
      </c>
      <c r="K1818" s="12" t="str">
        <v>Overweight</v>
      </c>
      <c r="L1818" s="12" t="str">
        <v>Normal</v>
      </c>
      <c r="M1818" s="12" t="str" cm="1">
        <f t="array" ref="M1818:R1818">_xlfn.XLOOKUP(B1818,'Hospitalisation Details'!A$2:A$2344,'Hospitalisation Details'!E$2:J$2344)</f>
        <v>4-Oct-2003</v>
      </c>
      <c r="N1818" s="13">
        <v>4678.8</v>
      </c>
      <c r="O1818" s="12" t="str">
        <v>tier - 2</v>
      </c>
      <c r="P1818" s="12" t="str">
        <v>tier - 1</v>
      </c>
      <c r="Q1818" s="12" t="str">
        <v>R1021</v>
      </c>
      <c r="R1818" s="12">
        <v>19</v>
      </c>
      <c r="S1818" s="12" t="str" cm="1">
        <f t="array" ref="S1818">_xlfn.IFS(R1818&lt;18,"Below 18",R1818&lt;=29,"Young Adults",R1818&lt;=44,"Adults",R1818&lt;=59,"Middle-Aged Adults",R1818&lt;=65,"Older Adults",R1818&gt;65,"Above 65")</f>
        <v>Young Adults</v>
      </c>
    </row>
    <row r="1819" spans="2:19" ht="15.5" hidden="1" x14ac:dyDescent="0.35">
      <c r="B1819" s="11" t="s">
        <v>552</v>
      </c>
      <c r="C1819" s="12" t="str">
        <f>VLOOKUP(B1819,'Customer Names'!A$2:D$2336,3,0)</f>
        <v xml:space="preserve">  Daniel J</v>
      </c>
      <c r="D1819" s="12" cm="1">
        <f t="array" ref="D1819:L1819">_xlfn.XLOOKUP(B1819,'Medical Examinations'!A$2:A$2336,'Medical Examinations'!B$2:J$2336)</f>
        <v>17.05</v>
      </c>
      <c r="E1819" s="12">
        <v>5.3</v>
      </c>
      <c r="F1819" s="12" t="str">
        <v>No</v>
      </c>
      <c r="G1819" s="12" t="str">
        <v>No</v>
      </c>
      <c r="H1819" s="12" t="str">
        <v>Yes</v>
      </c>
      <c r="I1819" s="12">
        <v>1</v>
      </c>
      <c r="J1819" s="12" t="str">
        <v>No</v>
      </c>
      <c r="K1819" s="12" t="str">
        <v>Obesity</v>
      </c>
      <c r="L1819" s="12" t="str">
        <v>Normal</v>
      </c>
      <c r="M1819" s="12" t="str" cm="1">
        <f t="array" ref="M1819:R1819">_xlfn.XLOOKUP(B1819,'Hospitalisation Details'!A$2:A$2344,'Hospitalisation Details'!E$2:J$2344)</f>
        <v>18-Oct-1979</v>
      </c>
      <c r="N1819" s="13">
        <v>4674.2</v>
      </c>
      <c r="O1819" s="12" t="str">
        <v>tier - 2</v>
      </c>
      <c r="P1819" s="12" t="str">
        <v>tier - 1</v>
      </c>
      <c r="Q1819" s="12" t="str">
        <v>R1013</v>
      </c>
      <c r="R1819" s="12">
        <v>43</v>
      </c>
      <c r="S1819" s="12" t="str" cm="1">
        <f t="array" ref="S1819">_xlfn.IFS(R1819&lt;18,"Below 18",R1819&lt;=29,"Young Adults",R1819&lt;=44,"Adults",R1819&lt;=59,"Middle-Aged Adults",R1819&lt;=65,"Older Adults",R1819&gt;65,"Above 65")</f>
        <v>Adults</v>
      </c>
    </row>
    <row r="1820" spans="2:19" ht="15.5" hidden="1" x14ac:dyDescent="0.35">
      <c r="B1820" s="11" t="s">
        <v>551</v>
      </c>
      <c r="C1820" s="12" t="str">
        <f>VLOOKUP(B1820,'Customer Names'!A$2:D$2336,3,0)</f>
        <v xml:space="preserve">  Justin R</v>
      </c>
      <c r="D1820" s="12" cm="1">
        <f t="array" ref="D1820:L1820">_xlfn.XLOOKUP(B1820,'Medical Examinations'!A$2:A$2336,'Medical Examinations'!B$2:J$2336)</f>
        <v>37.18</v>
      </c>
      <c r="E1820" s="12">
        <v>4.9000000000000004</v>
      </c>
      <c r="F1820" s="12" t="str">
        <v>No</v>
      </c>
      <c r="G1820" s="12" t="str">
        <v>No</v>
      </c>
      <c r="H1820" s="12" t="str">
        <v>No</v>
      </c>
      <c r="I1820" s="12">
        <v>0</v>
      </c>
      <c r="J1820" s="12" t="str">
        <v>No</v>
      </c>
      <c r="K1820" s="12" t="str">
        <v>Overweight</v>
      </c>
      <c r="L1820" s="12" t="str">
        <v>Normal</v>
      </c>
      <c r="M1820" s="12" t="str" cm="1">
        <f t="array" ref="M1820:R1820">_xlfn.XLOOKUP(B1820,'Hospitalisation Details'!A$2:A$2344,'Hospitalisation Details'!E$2:J$2344)</f>
        <v>13-Jul-1990</v>
      </c>
      <c r="N1820" s="13">
        <v>4673.3900000000003</v>
      </c>
      <c r="O1820" s="12" t="str">
        <v>tier - 2</v>
      </c>
      <c r="P1820" s="12" t="str">
        <v>tier - 1</v>
      </c>
      <c r="Q1820" s="12" t="str">
        <v>R1013</v>
      </c>
      <c r="R1820" s="12">
        <v>32</v>
      </c>
      <c r="S1820" s="12" t="str" cm="1">
        <f t="array" ref="S1820">_xlfn.IFS(R1820&lt;18,"Below 18",R1820&lt;=29,"Young Adults",R1820&lt;=44,"Adults",R1820&lt;=59,"Middle-Aged Adults",R1820&lt;=65,"Older Adults",R1820&gt;65,"Above 65")</f>
        <v>Adults</v>
      </c>
    </row>
    <row r="1821" spans="2:19" ht="15.5" hidden="1" x14ac:dyDescent="0.35">
      <c r="B1821" s="11" t="s">
        <v>550</v>
      </c>
      <c r="C1821" s="12" t="str">
        <f>VLOOKUP(B1821,'Customer Names'!A$2:D$2336,3,0)</f>
        <v xml:space="preserve">  Colin</v>
      </c>
      <c r="D1821" s="12" cm="1">
        <f t="array" ref="D1821:L1821">_xlfn.XLOOKUP(B1821,'Medical Examinations'!A$2:A$2336,'Medical Examinations'!B$2:J$2336)</f>
        <v>35.200000000000003</v>
      </c>
      <c r="E1821" s="12">
        <v>5.55</v>
      </c>
      <c r="F1821" s="12" t="str">
        <v>No</v>
      </c>
      <c r="G1821" s="12" t="str">
        <v>No</v>
      </c>
      <c r="H1821" s="12" t="str">
        <v>No</v>
      </c>
      <c r="I1821" s="12">
        <v>0</v>
      </c>
      <c r="J1821" s="12" t="str">
        <v>No</v>
      </c>
      <c r="K1821" s="12" t="str">
        <v>Normal Weight</v>
      </c>
      <c r="L1821" s="12" t="str">
        <v>Normal</v>
      </c>
      <c r="M1821" s="12" t="str" cm="1">
        <f t="array" ref="M1821:R1821">_xlfn.XLOOKUP(B1821,'Hospitalisation Details'!A$2:A$2344,'Hospitalisation Details'!E$2:J$2344)</f>
        <v>26-Sep-1990</v>
      </c>
      <c r="N1821" s="13">
        <v>4670.6400000000003</v>
      </c>
      <c r="O1821" s="12" t="str">
        <v>tier - 2</v>
      </c>
      <c r="P1821" s="12" t="str">
        <v>tier - 2</v>
      </c>
      <c r="Q1821" s="12" t="str">
        <v>R1011</v>
      </c>
      <c r="R1821" s="12">
        <v>32</v>
      </c>
      <c r="S1821" s="12" t="str" cm="1">
        <f t="array" ref="S1821">_xlfn.IFS(R1821&lt;18,"Below 18",R1821&lt;=29,"Young Adults",R1821&lt;=44,"Adults",R1821&lt;=59,"Middle-Aged Adults",R1821&lt;=65,"Older Adults",R1821&gt;65,"Above 65")</f>
        <v>Adults</v>
      </c>
    </row>
    <row r="1822" spans="2:19" ht="15.5" hidden="1" x14ac:dyDescent="0.35">
      <c r="B1822" s="11" t="s">
        <v>549</v>
      </c>
      <c r="C1822" s="12" t="str">
        <f>VLOOKUP(B1822,'Customer Names'!A$2:D$2336,3,0)</f>
        <v xml:space="preserve">  Rob</v>
      </c>
      <c r="D1822" s="12" cm="1">
        <f t="array" ref="D1822:L1822">_xlfn.XLOOKUP(B1822,'Medical Examinations'!A$2:A$2336,'Medical Examinations'!B$2:J$2336)</f>
        <v>37.335000000000001</v>
      </c>
      <c r="E1822" s="12">
        <v>4.95</v>
      </c>
      <c r="F1822" s="12" t="str">
        <v>No</v>
      </c>
      <c r="G1822" s="12" t="str">
        <v>No</v>
      </c>
      <c r="H1822" s="12" t="str">
        <v>No</v>
      </c>
      <c r="I1822" s="12">
        <v>0</v>
      </c>
      <c r="J1822" s="12" t="str">
        <v>No</v>
      </c>
      <c r="K1822" s="12" t="str">
        <v>Underweight</v>
      </c>
      <c r="L1822" s="12" t="str">
        <v>Normal</v>
      </c>
      <c r="M1822" s="12" t="str" cm="1">
        <f t="array" ref="M1822:R1822">_xlfn.XLOOKUP(B1822,'Hospitalisation Details'!A$2:A$2344,'Hospitalisation Details'!E$2:J$2344)</f>
        <v>5-Aug-1990</v>
      </c>
      <c r="N1822" s="13">
        <v>4667.6099999999997</v>
      </c>
      <c r="O1822" s="12" t="str">
        <v>tier - 3</v>
      </c>
      <c r="P1822" s="12" t="str">
        <v>tier - 3</v>
      </c>
      <c r="Q1822" s="12" t="str">
        <v>R1016</v>
      </c>
      <c r="R1822" s="12">
        <v>32</v>
      </c>
      <c r="S1822" s="12" t="str" cm="1">
        <f t="array" ref="S1822">_xlfn.IFS(R1822&lt;18,"Below 18",R1822&lt;=29,"Young Adults",R1822&lt;=44,"Adults",R1822&lt;=59,"Middle-Aged Adults",R1822&lt;=65,"Older Adults",R1822&gt;65,"Above 65")</f>
        <v>Adults</v>
      </c>
    </row>
    <row r="1823" spans="2:19" ht="15.5" hidden="1" x14ac:dyDescent="0.35">
      <c r="B1823" s="11" t="s">
        <v>548</v>
      </c>
      <c r="C1823" s="12" t="str">
        <f>VLOOKUP(B1823,'Customer Names'!A$2:D$2336,3,0)</f>
        <v xml:space="preserve">  Patrick</v>
      </c>
      <c r="D1823" s="12" cm="1">
        <f t="array" ref="D1823:L1823">_xlfn.XLOOKUP(B1823,'Medical Examinations'!A$2:A$2336,'Medical Examinations'!B$2:J$2336)</f>
        <v>27.265000000000001</v>
      </c>
      <c r="E1823" s="12">
        <v>6.46</v>
      </c>
      <c r="F1823" s="12" t="str">
        <v>yes</v>
      </c>
      <c r="G1823" s="12" t="str">
        <v>No</v>
      </c>
      <c r="H1823" s="12" t="str">
        <v>No</v>
      </c>
      <c r="I1823" s="12">
        <v>0</v>
      </c>
      <c r="J1823" s="12" t="str">
        <v>No</v>
      </c>
      <c r="K1823" s="12" t="str">
        <v>Overweight</v>
      </c>
      <c r="L1823" s="12" t="str">
        <v>Pre-Diabetes</v>
      </c>
      <c r="M1823" s="12" t="str" cm="1">
        <f t="array" ref="M1823:R1823">_xlfn.XLOOKUP(B1823,'Hospitalisation Details'!A$2:A$2344,'Hospitalisation Details'!E$2:J$2344)</f>
        <v>25-Oct-1996</v>
      </c>
      <c r="N1823" s="13">
        <v>4661.29</v>
      </c>
      <c r="O1823" s="12" t="str">
        <v>tier - 2</v>
      </c>
      <c r="P1823" s="12" t="str">
        <v>tier - 1</v>
      </c>
      <c r="Q1823" s="12" t="str">
        <v>R1017</v>
      </c>
      <c r="R1823" s="12">
        <v>26</v>
      </c>
      <c r="S1823" s="12" t="str" cm="1">
        <f t="array" ref="S1823">_xlfn.IFS(R1823&lt;18,"Below 18",R1823&lt;=29,"Young Adults",R1823&lt;=44,"Adults",R1823&lt;=59,"Middle-Aged Adults",R1823&lt;=65,"Older Adults",R1823&gt;65,"Above 65")</f>
        <v>Young Adults</v>
      </c>
    </row>
    <row r="1824" spans="2:19" ht="15.5" hidden="1" x14ac:dyDescent="0.35">
      <c r="B1824" s="11" t="s">
        <v>547</v>
      </c>
      <c r="C1824" s="12" t="str">
        <f>VLOOKUP(B1824,'Customer Names'!A$2:D$2336,3,0)</f>
        <v xml:space="preserve">  Austin D</v>
      </c>
      <c r="D1824" s="12" cm="1">
        <f t="array" ref="D1824:L1824">_xlfn.XLOOKUP(B1824,'Medical Examinations'!A$2:A$2336,'Medical Examinations'!B$2:J$2336)</f>
        <v>30.8</v>
      </c>
      <c r="E1824" s="12">
        <v>4.9000000000000004</v>
      </c>
      <c r="F1824" s="12" t="str">
        <v>yes</v>
      </c>
      <c r="G1824" s="12" t="str">
        <v>No</v>
      </c>
      <c r="H1824" s="12" t="str">
        <v>No</v>
      </c>
      <c r="I1824" s="12">
        <v>0</v>
      </c>
      <c r="J1824" s="12" t="str">
        <v>No</v>
      </c>
      <c r="K1824" s="12" t="str">
        <v>Obesity</v>
      </c>
      <c r="L1824" s="12" t="str">
        <v>Normal</v>
      </c>
      <c r="M1824" s="12" t="str" cm="1">
        <f t="array" ref="M1824:R1824">_xlfn.XLOOKUP(B1824,'Hospitalisation Details'!A$2:A$2344,'Hospitalisation Details'!E$2:J$2344)</f>
        <v>22-Jun-1985</v>
      </c>
      <c r="N1824" s="13">
        <v>4646.76</v>
      </c>
      <c r="O1824" s="12" t="str">
        <v>tier - 1</v>
      </c>
      <c r="P1824" s="12" t="str">
        <v>tier - 1</v>
      </c>
      <c r="Q1824" s="12" t="str">
        <v>R1011</v>
      </c>
      <c r="R1824" s="12">
        <v>37</v>
      </c>
      <c r="S1824" s="12" t="str" cm="1">
        <f t="array" ref="S1824">_xlfn.IFS(R1824&lt;18,"Below 18",R1824&lt;=29,"Young Adults",R1824&lt;=44,"Adults",R1824&lt;=59,"Middle-Aged Adults",R1824&lt;=65,"Older Adults",R1824&gt;65,"Above 65")</f>
        <v>Adults</v>
      </c>
    </row>
    <row r="1825" spans="2:19" ht="15.5" hidden="1" x14ac:dyDescent="0.35">
      <c r="B1825" s="11" t="s">
        <v>546</v>
      </c>
      <c r="C1825" s="12" t="str">
        <f>VLOOKUP(B1825,'Customer Names'!A$2:D$2336,3,0)</f>
        <v xml:space="preserve">  Brittany</v>
      </c>
      <c r="D1825" s="12" cm="1">
        <f t="array" ref="D1825:L1825">_xlfn.XLOOKUP(B1825,'Medical Examinations'!A$2:A$2336,'Medical Examinations'!B$2:J$2336)</f>
        <v>30.21</v>
      </c>
      <c r="E1825" s="12">
        <v>5.21</v>
      </c>
      <c r="F1825" s="12" t="str">
        <v>No</v>
      </c>
      <c r="G1825" s="12" t="str">
        <v>No</v>
      </c>
      <c r="H1825" s="12" t="str">
        <v>No</v>
      </c>
      <c r="I1825" s="12">
        <v>1</v>
      </c>
      <c r="J1825" s="12" t="str">
        <v>No</v>
      </c>
      <c r="K1825" s="12" t="str">
        <v>Underweight</v>
      </c>
      <c r="L1825" s="12" t="str">
        <v>Normal</v>
      </c>
      <c r="M1825" s="12" t="str" cm="1">
        <f t="array" ref="M1825:R1825">_xlfn.XLOOKUP(B1825,'Hospitalisation Details'!A$2:A$2344,'Hospitalisation Details'!E$2:J$2344)</f>
        <v>29-Jun-1998</v>
      </c>
      <c r="N1825" s="13">
        <v>4618.08</v>
      </c>
      <c r="O1825" s="12" t="str">
        <v>tier - 2</v>
      </c>
      <c r="P1825" s="12" t="str">
        <v>tier - 1</v>
      </c>
      <c r="Q1825" s="12" t="str">
        <v>R1012</v>
      </c>
      <c r="R1825" s="12">
        <v>24</v>
      </c>
      <c r="S1825" s="12" t="str" cm="1">
        <f t="array" ref="S1825">_xlfn.IFS(R1825&lt;18,"Below 18",R1825&lt;=29,"Young Adults",R1825&lt;=44,"Adults",R1825&lt;=59,"Middle-Aged Adults",R1825&lt;=65,"Older Adults",R1825&gt;65,"Above 65")</f>
        <v>Young Adults</v>
      </c>
    </row>
    <row r="1826" spans="2:19" ht="15.5" hidden="1" x14ac:dyDescent="0.35">
      <c r="B1826" s="11" t="s">
        <v>545</v>
      </c>
      <c r="C1826" s="12" t="str">
        <f>VLOOKUP(B1826,'Customer Names'!A$2:D$2336,3,0)</f>
        <v xml:space="preserve">  Matthew T</v>
      </c>
      <c r="D1826" s="12" cm="1">
        <f t="array" ref="D1826:L1826">_xlfn.XLOOKUP(B1826,'Medical Examinations'!A$2:A$2336,'Medical Examinations'!B$2:J$2336)</f>
        <v>35.340000000000003</v>
      </c>
      <c r="E1826" s="12">
        <v>4.13</v>
      </c>
      <c r="F1826" s="12" t="str">
        <v>No</v>
      </c>
      <c r="G1826" s="12" t="str">
        <v>yes</v>
      </c>
      <c r="H1826" s="12" t="str">
        <v>No</v>
      </c>
      <c r="I1826" s="12">
        <v>1</v>
      </c>
      <c r="J1826" s="12" t="str">
        <v>No</v>
      </c>
      <c r="K1826" s="12" t="str">
        <v>Underweight</v>
      </c>
      <c r="L1826" s="12" t="str">
        <v>Normal</v>
      </c>
      <c r="M1826" s="12" t="str" cm="1">
        <f t="array" ref="M1826:R1826">_xlfn.XLOOKUP(B1826,'Hospitalisation Details'!A$2:A$2344,'Hospitalisation Details'!E$2:J$2344)</f>
        <v>2-Jul-2000</v>
      </c>
      <c r="N1826" s="13">
        <v>4608.03</v>
      </c>
      <c r="O1826" s="12" t="str">
        <v>tier - 2</v>
      </c>
      <c r="P1826" s="12" t="str">
        <v>tier - 3</v>
      </c>
      <c r="Q1826" s="12" t="str">
        <v>R1011</v>
      </c>
      <c r="R1826" s="12">
        <v>22</v>
      </c>
      <c r="S1826" s="12" t="str" cm="1">
        <f t="array" ref="S1826">_xlfn.IFS(R1826&lt;18,"Below 18",R1826&lt;=29,"Young Adults",R1826&lt;=44,"Adults",R1826&lt;=59,"Middle-Aged Adults",R1826&lt;=65,"Older Adults",R1826&gt;65,"Above 65")</f>
        <v>Young Adults</v>
      </c>
    </row>
    <row r="1827" spans="2:19" ht="15.5" hidden="1" x14ac:dyDescent="0.35">
      <c r="B1827" s="11" t="s">
        <v>544</v>
      </c>
      <c r="C1827" s="12" t="str">
        <f>VLOOKUP(B1827,'Customer Names'!A$2:D$2336,3,0)</f>
        <v xml:space="preserve">  Becky G</v>
      </c>
      <c r="D1827" s="12" cm="1">
        <f t="array" ref="D1827:L1827">_xlfn.XLOOKUP(B1827,'Medical Examinations'!A$2:A$2336,'Medical Examinations'!B$2:J$2336)</f>
        <v>26.695</v>
      </c>
      <c r="E1827" s="12">
        <v>5.28</v>
      </c>
      <c r="F1827" s="12" t="str">
        <v>No</v>
      </c>
      <c r="G1827" s="12" t="str">
        <v>No</v>
      </c>
      <c r="H1827" s="12" t="str">
        <v>No</v>
      </c>
      <c r="I1827" s="12">
        <v>0</v>
      </c>
      <c r="J1827" s="12" t="str">
        <v>No</v>
      </c>
      <c r="K1827" s="12" t="str">
        <v>Obesity</v>
      </c>
      <c r="L1827" s="12" t="str">
        <v>Normal</v>
      </c>
      <c r="M1827" s="12" t="str" cm="1">
        <f t="array" ref="M1827:R1827">_xlfn.XLOOKUP(B1827,'Hospitalisation Details'!A$2:A$2344,'Hospitalisation Details'!E$2:J$2344)</f>
        <v>18-Sep-1989</v>
      </c>
      <c r="N1827" s="13">
        <v>4571.41</v>
      </c>
      <c r="O1827" s="12" t="str">
        <v>tier - 2</v>
      </c>
      <c r="P1827" s="12" t="str">
        <v>tier - 2</v>
      </c>
      <c r="Q1827" s="12" t="str">
        <v>R1012</v>
      </c>
      <c r="R1827" s="12">
        <v>33</v>
      </c>
      <c r="S1827" s="12" t="str" cm="1">
        <f t="array" ref="S1827">_xlfn.IFS(R1827&lt;18,"Below 18",R1827&lt;=29,"Young Adults",R1827&lt;=44,"Adults",R1827&lt;=59,"Middle-Aged Adults",R1827&lt;=65,"Older Adults",R1827&gt;65,"Above 65")</f>
        <v>Adults</v>
      </c>
    </row>
    <row r="1828" spans="2:19" ht="15.5" hidden="1" x14ac:dyDescent="0.35">
      <c r="B1828" s="11" t="s">
        <v>543</v>
      </c>
      <c r="C1828" s="12" t="str">
        <f>VLOOKUP(B1828,'Customer Names'!A$2:D$2336,3,0)</f>
        <v xml:space="preserve">  Virginie</v>
      </c>
      <c r="D1828" s="12" cm="1">
        <f t="array" ref="D1828:L1828">_xlfn.XLOOKUP(B1828,'Medical Examinations'!A$2:A$2336,'Medical Examinations'!B$2:J$2336)</f>
        <v>29.355</v>
      </c>
      <c r="E1828" s="12">
        <v>4.68</v>
      </c>
      <c r="F1828" s="12" t="str">
        <v>yes</v>
      </c>
      <c r="G1828" s="12" t="str">
        <v>No</v>
      </c>
      <c r="H1828" s="12" t="str">
        <v>No</v>
      </c>
      <c r="I1828" s="12">
        <v>0</v>
      </c>
      <c r="J1828" s="12" t="str">
        <v>No</v>
      </c>
      <c r="K1828" s="12" t="str">
        <v>Normal Weight</v>
      </c>
      <c r="L1828" s="12" t="str">
        <v>Normal</v>
      </c>
      <c r="M1828" s="12" t="str" cm="1">
        <f t="array" ref="M1828:R1828">_xlfn.XLOOKUP(B1828,'Hospitalisation Details'!A$2:A$2344,'Hospitalisation Details'!E$2:J$2344)</f>
        <v>25-Dec-1996</v>
      </c>
      <c r="N1828" s="13">
        <v>4564.1899999999996</v>
      </c>
      <c r="O1828" s="12" t="str">
        <v>tier - 2</v>
      </c>
      <c r="P1828" s="12" t="str">
        <v>tier - 2</v>
      </c>
      <c r="Q1828" s="12" t="str">
        <v>R1024</v>
      </c>
      <c r="R1828" s="12">
        <v>26</v>
      </c>
      <c r="S1828" s="12" t="str" cm="1">
        <f t="array" ref="S1828">_xlfn.IFS(R1828&lt;18,"Below 18",R1828&lt;=29,"Young Adults",R1828&lt;=44,"Adults",R1828&lt;=59,"Middle-Aged Adults",R1828&lt;=65,"Older Adults",R1828&gt;65,"Above 65")</f>
        <v>Young Adults</v>
      </c>
    </row>
    <row r="1829" spans="2:19" ht="15.5" hidden="1" x14ac:dyDescent="0.35">
      <c r="B1829" s="11" t="s">
        <v>542</v>
      </c>
      <c r="C1829" s="12" t="str">
        <f>VLOOKUP(B1829,'Customer Names'!A$2:D$2336,3,0)</f>
        <v xml:space="preserve">  Allison A</v>
      </c>
      <c r="D1829" s="12" cm="1">
        <f t="array" ref="D1829:L1829">_xlfn.XLOOKUP(B1829,'Medical Examinations'!A$2:A$2336,'Medical Examinations'!B$2:J$2336)</f>
        <v>29.59</v>
      </c>
      <c r="E1829" s="12">
        <v>4.0599999999999996</v>
      </c>
      <c r="F1829" s="12" t="str">
        <v>No</v>
      </c>
      <c r="G1829" s="12" t="str">
        <v>No</v>
      </c>
      <c r="H1829" s="12" t="str">
        <v>No</v>
      </c>
      <c r="I1829" s="12">
        <v>0</v>
      </c>
      <c r="J1829" s="12" t="str">
        <v>No</v>
      </c>
      <c r="K1829" s="12" t="str">
        <v>Overweight</v>
      </c>
      <c r="L1829" s="12" t="str">
        <v>Normal</v>
      </c>
      <c r="M1829" s="12" t="str" cm="1">
        <f t="array" ref="M1829:R1829">_xlfn.XLOOKUP(B1829,'Hospitalisation Details'!A$2:A$2344,'Hospitalisation Details'!E$2:J$2344)</f>
        <v>20-Sep-1990</v>
      </c>
      <c r="N1829" s="13">
        <v>4562.84</v>
      </c>
      <c r="O1829" s="12" t="str">
        <v>tier - 2</v>
      </c>
      <c r="P1829" s="12" t="str">
        <v>tier - 2</v>
      </c>
      <c r="Q1829" s="12" t="str">
        <v>R1013</v>
      </c>
      <c r="R1829" s="12">
        <v>32</v>
      </c>
      <c r="S1829" s="12" t="str" cm="1">
        <f t="array" ref="S1829">_xlfn.IFS(R1829&lt;18,"Below 18",R1829&lt;=29,"Young Adults",R1829&lt;=44,"Adults",R1829&lt;=59,"Middle-Aged Adults",R1829&lt;=65,"Older Adults",R1829&gt;65,"Above 65")</f>
        <v>Adults</v>
      </c>
    </row>
    <row r="1830" spans="2:19" ht="15.5" hidden="1" x14ac:dyDescent="0.35">
      <c r="B1830" s="11" t="s">
        <v>541</v>
      </c>
      <c r="C1830" s="12" t="str">
        <f>VLOOKUP(B1830,'Customer Names'!A$2:D$2336,3,0)</f>
        <v xml:space="preserve">  Julie</v>
      </c>
      <c r="D1830" s="12" cm="1">
        <f t="array" ref="D1830:L1830">_xlfn.XLOOKUP(B1830,'Medical Examinations'!A$2:A$2336,'Medical Examinations'!B$2:J$2336)</f>
        <v>31.35</v>
      </c>
      <c r="E1830" s="12">
        <v>4.2</v>
      </c>
      <c r="F1830" s="12" t="str">
        <v>No</v>
      </c>
      <c r="G1830" s="12" t="str">
        <v>yes</v>
      </c>
      <c r="H1830" s="12" t="str">
        <v>No</v>
      </c>
      <c r="I1830" s="12">
        <v>1</v>
      </c>
      <c r="J1830" s="12" t="str">
        <v>No</v>
      </c>
      <c r="K1830" s="12" t="str">
        <v>Underweight</v>
      </c>
      <c r="L1830" s="12" t="str">
        <v>Normal</v>
      </c>
      <c r="M1830" s="12" t="str" cm="1">
        <f t="array" ref="M1830:R1830">_xlfn.XLOOKUP(B1830,'Hospitalisation Details'!A$2:A$2344,'Hospitalisation Details'!E$2:J$2344)</f>
        <v>22-Dec-2004</v>
      </c>
      <c r="N1830" s="13">
        <v>4561.1899999999996</v>
      </c>
      <c r="O1830" s="12" t="str">
        <v>tier - 2</v>
      </c>
      <c r="P1830" s="12" t="str">
        <v>tier - 2</v>
      </c>
      <c r="Q1830" s="12" t="str">
        <v>R1024</v>
      </c>
      <c r="R1830" s="12">
        <v>18</v>
      </c>
      <c r="S1830" s="12" t="str" cm="1">
        <f t="array" ref="S1830">_xlfn.IFS(R1830&lt;18,"Below 18",R1830&lt;=29,"Young Adults",R1830&lt;=44,"Adults",R1830&lt;=59,"Middle-Aged Adults",R1830&lt;=65,"Older Adults",R1830&gt;65,"Above 65")</f>
        <v>Young Adults</v>
      </c>
    </row>
    <row r="1831" spans="2:19" ht="15.5" hidden="1" x14ac:dyDescent="0.35">
      <c r="B1831" s="11" t="s">
        <v>540</v>
      </c>
      <c r="C1831" s="12" t="str">
        <f>VLOOKUP(B1831,'Customer Names'!A$2:D$2336,3,0)</f>
        <v xml:space="preserve">  Katherine</v>
      </c>
      <c r="D1831" s="12" cm="1">
        <f t="array" ref="D1831:L1831">_xlfn.XLOOKUP(B1831,'Medical Examinations'!A$2:A$2336,'Medical Examinations'!B$2:J$2336)</f>
        <v>20.52</v>
      </c>
      <c r="E1831" s="12">
        <v>4.83</v>
      </c>
      <c r="F1831" s="12" t="str">
        <v>No</v>
      </c>
      <c r="G1831" s="12" t="str">
        <v>No</v>
      </c>
      <c r="H1831" s="12" t="str">
        <v>No</v>
      </c>
      <c r="I1831" s="12">
        <v>0</v>
      </c>
      <c r="J1831" s="12" t="str">
        <v>No</v>
      </c>
      <c r="K1831" s="12" t="str">
        <v>Overweight</v>
      </c>
      <c r="L1831" s="12" t="str">
        <v>Normal</v>
      </c>
      <c r="M1831" s="12" t="str" cm="1">
        <f t="array" ref="M1831:R1831">_xlfn.XLOOKUP(B1831,'Hospitalisation Details'!A$2:A$2344,'Hospitalisation Details'!E$2:J$2344)</f>
        <v>17-Nov-1990</v>
      </c>
      <c r="N1831" s="13">
        <v>4544.2299999999996</v>
      </c>
      <c r="O1831" s="12" t="str">
        <v>tier - 2</v>
      </c>
      <c r="P1831" s="12" t="str">
        <v>tier - 1</v>
      </c>
      <c r="Q1831" s="12" t="str">
        <v>R1024</v>
      </c>
      <c r="R1831" s="12">
        <v>32</v>
      </c>
      <c r="S1831" s="12" t="str" cm="1">
        <f t="array" ref="S1831">_xlfn.IFS(R1831&lt;18,"Below 18",R1831&lt;=29,"Young Adults",R1831&lt;=44,"Adults",R1831&lt;=59,"Middle-Aged Adults",R1831&lt;=65,"Older Adults",R1831&gt;65,"Above 65")</f>
        <v>Adults</v>
      </c>
    </row>
    <row r="1832" spans="2:19" ht="15.5" hidden="1" x14ac:dyDescent="0.35">
      <c r="B1832" s="11" t="s">
        <v>539</v>
      </c>
      <c r="C1832" s="12" t="str">
        <f>VLOOKUP(B1832,'Customer Names'!A$2:D$2336,3,0)</f>
        <v xml:space="preserve">  Caleb</v>
      </c>
      <c r="D1832" s="12" cm="1">
        <f t="array" ref="D1832:L1832">_xlfn.XLOOKUP(B1832,'Medical Examinations'!A$2:A$2336,'Medical Examinations'!B$2:J$2336)</f>
        <v>42.9</v>
      </c>
      <c r="E1832" s="12">
        <v>4.87</v>
      </c>
      <c r="F1832" s="12" t="str">
        <v>yes</v>
      </c>
      <c r="G1832" s="12" t="str">
        <v>No</v>
      </c>
      <c r="H1832" s="12" t="str">
        <v>No</v>
      </c>
      <c r="I1832" s="12">
        <v>1</v>
      </c>
      <c r="J1832" s="12" t="str">
        <v>No</v>
      </c>
      <c r="K1832" s="12" t="str">
        <v>Obesity</v>
      </c>
      <c r="L1832" s="12" t="str">
        <v>Normal</v>
      </c>
      <c r="M1832" s="12" t="str" cm="1">
        <f t="array" ref="M1832:R1832">_xlfn.XLOOKUP(B1832,'Hospitalisation Details'!A$2:A$2344,'Hospitalisation Details'!E$2:J$2344)</f>
        <v>13-Jun-1988</v>
      </c>
      <c r="N1832" s="13">
        <v>4536.26</v>
      </c>
      <c r="O1832" s="12" t="str">
        <v>tier - 2</v>
      </c>
      <c r="P1832" s="12" t="str">
        <v>tier - 2</v>
      </c>
      <c r="Q1832" s="12" t="str">
        <v>R1011</v>
      </c>
      <c r="R1832" s="12">
        <v>34</v>
      </c>
      <c r="S1832" s="12" t="str" cm="1">
        <f t="array" ref="S1832">_xlfn.IFS(R1832&lt;18,"Below 18",R1832&lt;=29,"Young Adults",R1832&lt;=44,"Adults",R1832&lt;=59,"Middle-Aged Adults",R1832&lt;=65,"Older Adults",R1832&gt;65,"Above 65")</f>
        <v>Adults</v>
      </c>
    </row>
    <row r="1833" spans="2:19" ht="15.5" hidden="1" x14ac:dyDescent="0.35">
      <c r="B1833" s="11" t="s">
        <v>538</v>
      </c>
      <c r="C1833" s="12" t="str">
        <f>VLOOKUP(B1833,'Customer Names'!A$2:D$2336,3,0)</f>
        <v xml:space="preserve">  Jaime</v>
      </c>
      <c r="D1833" s="12" cm="1">
        <f t="array" ref="D1833:L1833">_xlfn.XLOOKUP(B1833,'Medical Examinations'!A$2:A$2336,'Medical Examinations'!B$2:J$2336)</f>
        <v>24.6</v>
      </c>
      <c r="E1833" s="12">
        <v>5.86</v>
      </c>
      <c r="F1833" s="12" t="str">
        <v>No</v>
      </c>
      <c r="G1833" s="12" t="str">
        <v>No</v>
      </c>
      <c r="H1833" s="12" t="str">
        <v>Yes</v>
      </c>
      <c r="I1833" s="12">
        <v>1</v>
      </c>
      <c r="J1833" s="12" t="str">
        <v>No</v>
      </c>
      <c r="K1833" s="12" t="str">
        <v>Obesity</v>
      </c>
      <c r="L1833" s="12" t="str">
        <v>Pre-Diabetes</v>
      </c>
      <c r="M1833" s="12" t="str" cm="1">
        <f t="array" ref="M1833:R1833">_xlfn.XLOOKUP(B1833,'Hospitalisation Details'!A$2:A$2344,'Hospitalisation Details'!E$2:J$2344)</f>
        <v>29-Jun-1993</v>
      </c>
      <c r="N1833" s="13">
        <v>4529.4799999999996</v>
      </c>
      <c r="O1833" s="12" t="str">
        <v>tier - 2</v>
      </c>
      <c r="P1833" s="12" t="str">
        <v>tier - 1</v>
      </c>
      <c r="Q1833" s="12" t="str">
        <v>R1011</v>
      </c>
      <c r="R1833" s="12">
        <v>29</v>
      </c>
      <c r="S1833" s="12" t="str" cm="1">
        <f t="array" ref="S1833">_xlfn.IFS(R1833&lt;18,"Below 18",R1833&lt;=29,"Young Adults",R1833&lt;=44,"Adults",R1833&lt;=59,"Middle-Aged Adults",R1833&lt;=65,"Older Adults",R1833&gt;65,"Above 65")</f>
        <v>Young Adults</v>
      </c>
    </row>
    <row r="1834" spans="2:19" ht="15.5" hidden="1" x14ac:dyDescent="0.35">
      <c r="B1834" s="11" t="s">
        <v>537</v>
      </c>
      <c r="C1834" s="12" t="str">
        <f>VLOOKUP(B1834,'Customer Names'!A$2:D$2336,3,0)</f>
        <v xml:space="preserve">  Hannah</v>
      </c>
      <c r="D1834" s="12" cm="1">
        <f t="array" ref="D1834:L1834">_xlfn.XLOOKUP(B1834,'Medical Examinations'!A$2:A$2336,'Medical Examinations'!B$2:J$2336)</f>
        <v>28.405000000000001</v>
      </c>
      <c r="E1834" s="12">
        <v>4.12</v>
      </c>
      <c r="F1834" s="12" t="str">
        <v>No</v>
      </c>
      <c r="G1834" s="12" t="str">
        <v>No</v>
      </c>
      <c r="H1834" s="12" t="str">
        <v>No</v>
      </c>
      <c r="I1834" s="12">
        <v>1</v>
      </c>
      <c r="J1834" s="12" t="str">
        <v>No</v>
      </c>
      <c r="K1834" s="12" t="str">
        <v>Obesity</v>
      </c>
      <c r="L1834" s="12" t="str">
        <v>Normal</v>
      </c>
      <c r="M1834" s="12" t="str" cm="1">
        <f t="array" ref="M1834:R1834">_xlfn.XLOOKUP(B1834,'Hospitalisation Details'!A$2:A$2344,'Hospitalisation Details'!E$2:J$2344)</f>
        <v>13-Aug-1992</v>
      </c>
      <c r="N1834" s="13">
        <v>4527.18</v>
      </c>
      <c r="O1834" s="12" t="str">
        <v>tier - 2</v>
      </c>
      <c r="P1834" s="12" t="str">
        <v>tier - 2</v>
      </c>
      <c r="Q1834" s="12" t="str">
        <v>R1012</v>
      </c>
      <c r="R1834" s="12">
        <v>30</v>
      </c>
      <c r="S1834" s="12" t="str" cm="1">
        <f t="array" ref="S1834">_xlfn.IFS(R1834&lt;18,"Below 18",R1834&lt;=29,"Young Adults",R1834&lt;=44,"Adults",R1834&lt;=59,"Middle-Aged Adults",R1834&lt;=65,"Older Adults",R1834&gt;65,"Above 65")</f>
        <v>Adults</v>
      </c>
    </row>
    <row r="1835" spans="2:19" ht="15.5" hidden="1" x14ac:dyDescent="0.35">
      <c r="B1835" s="11" t="s">
        <v>536</v>
      </c>
      <c r="C1835" s="12" t="str">
        <f>VLOOKUP(B1835,'Customer Names'!A$2:D$2336,3,0)</f>
        <v xml:space="preserve">  Zachariah</v>
      </c>
      <c r="D1835" s="12" cm="1">
        <f t="array" ref="D1835:L1835">_xlfn.XLOOKUP(B1835,'Medical Examinations'!A$2:A$2336,'Medical Examinations'!B$2:J$2336)</f>
        <v>34.674999999999997</v>
      </c>
      <c r="E1835" s="12">
        <v>5.71</v>
      </c>
      <c r="F1835" s="12" t="str">
        <v>yes</v>
      </c>
      <c r="G1835" s="12" t="str">
        <v>No</v>
      </c>
      <c r="H1835" s="12" t="str">
        <v>No</v>
      </c>
      <c r="I1835" s="12">
        <v>1</v>
      </c>
      <c r="J1835" s="12" t="str">
        <v>No</v>
      </c>
      <c r="K1835" s="12" t="str">
        <v>Normal Weight</v>
      </c>
      <c r="L1835" s="12" t="str">
        <v>Pre-Diabetes</v>
      </c>
      <c r="M1835" s="12" t="str" cm="1">
        <f t="array" ref="M1835:R1835">_xlfn.XLOOKUP(B1835,'Hospitalisation Details'!A$2:A$2344,'Hospitalisation Details'!E$2:J$2344)</f>
        <v>21-Dec-1988</v>
      </c>
      <c r="N1835" s="13">
        <v>4518.83</v>
      </c>
      <c r="O1835" s="12" t="str">
        <v>tier - 2</v>
      </c>
      <c r="P1835" s="12" t="str">
        <v>tier - 2</v>
      </c>
      <c r="Q1835" s="12" t="str">
        <v>R1017</v>
      </c>
      <c r="R1835" s="12">
        <v>34</v>
      </c>
      <c r="S1835" s="12" t="str" cm="1">
        <f t="array" ref="S1835">_xlfn.IFS(R1835&lt;18,"Below 18",R1835&lt;=29,"Young Adults",R1835&lt;=44,"Adults",R1835&lt;=59,"Middle-Aged Adults",R1835&lt;=65,"Older Adults",R1835&gt;65,"Above 65")</f>
        <v>Adults</v>
      </c>
    </row>
    <row r="1836" spans="2:19" ht="15.5" hidden="1" x14ac:dyDescent="0.35">
      <c r="B1836" s="11" t="s">
        <v>535</v>
      </c>
      <c r="C1836" s="12" t="str">
        <f>VLOOKUP(B1836,'Customer Names'!A$2:D$2336,3,0)</f>
        <v xml:space="preserve">  Patricia A</v>
      </c>
      <c r="D1836" s="12" cm="1">
        <f t="array" ref="D1836:L1836">_xlfn.XLOOKUP(B1836,'Medical Examinations'!A$2:A$2336,'Medical Examinations'!B$2:J$2336)</f>
        <v>18.850000000000001</v>
      </c>
      <c r="E1836" s="12">
        <v>6.03</v>
      </c>
      <c r="F1836" s="12" t="str">
        <v>No</v>
      </c>
      <c r="G1836" s="12" t="str">
        <v>No</v>
      </c>
      <c r="H1836" s="12" t="str">
        <v>No</v>
      </c>
      <c r="I1836" s="12">
        <v>1</v>
      </c>
      <c r="J1836" s="12" t="str">
        <v>No</v>
      </c>
      <c r="K1836" s="12" t="str">
        <v>Obesity</v>
      </c>
      <c r="L1836" s="12" t="str">
        <v>Pre-Diabetes</v>
      </c>
      <c r="M1836" s="12" t="str" cm="1">
        <f t="array" ref="M1836:R1836">_xlfn.XLOOKUP(B1836,'Hospitalisation Details'!A$2:A$2344,'Hospitalisation Details'!E$2:J$2344)</f>
        <v>5-Dec-1987</v>
      </c>
      <c r="N1836" s="13">
        <v>4518.7700000000004</v>
      </c>
      <c r="O1836" s="12" t="str">
        <v>tier - 2</v>
      </c>
      <c r="P1836" s="12" t="str">
        <v>tier - 3</v>
      </c>
      <c r="Q1836" s="12" t="str">
        <v>R1012</v>
      </c>
      <c r="R1836" s="12">
        <v>35</v>
      </c>
      <c r="S1836" s="12" t="str" cm="1">
        <f t="array" ref="S1836">_xlfn.IFS(R1836&lt;18,"Below 18",R1836&lt;=29,"Young Adults",R1836&lt;=44,"Adults",R1836&lt;=59,"Middle-Aged Adults",R1836&lt;=65,"Older Adults",R1836&gt;65,"Above 65")</f>
        <v>Adults</v>
      </c>
    </row>
    <row r="1837" spans="2:19" ht="15.5" hidden="1" x14ac:dyDescent="0.35">
      <c r="B1837" s="11" t="s">
        <v>533</v>
      </c>
      <c r="C1837" s="12" t="str">
        <f>VLOOKUP(B1837,'Customer Names'!A$2:D$2336,3,0)</f>
        <v xml:space="preserve">  Elizabeth A</v>
      </c>
      <c r="D1837" s="12" cm="1">
        <f t="array" ref="D1837:L1837">_xlfn.XLOOKUP(B1837,'Medical Examinations'!A$2:A$2336,'Medical Examinations'!B$2:J$2336)</f>
        <v>34.130000000000003</v>
      </c>
      <c r="E1837" s="12">
        <v>5.65</v>
      </c>
      <c r="F1837" s="12" t="str">
        <v>No</v>
      </c>
      <c r="G1837" s="12" t="str">
        <v>No</v>
      </c>
      <c r="H1837" s="12" t="str">
        <v>Yes</v>
      </c>
      <c r="I1837" s="12">
        <v>1</v>
      </c>
      <c r="J1837" s="12" t="str">
        <v>No</v>
      </c>
      <c r="K1837" s="12" t="str">
        <v>Obesity</v>
      </c>
      <c r="L1837" s="12" t="str">
        <v>Normal</v>
      </c>
      <c r="M1837" s="12" t="str" cm="1">
        <f t="array" ref="M1837:R1837">_xlfn.XLOOKUP(B1837,'Hospitalisation Details'!A$2:A$2344,'Hospitalisation Details'!E$2:J$2344)</f>
        <v>2-Oct-2003</v>
      </c>
      <c r="N1837" s="13">
        <v>4518.3999999999996</v>
      </c>
      <c r="O1837" s="12" t="str">
        <v>tier - 2</v>
      </c>
      <c r="P1837" s="12" t="str">
        <v>tier - 3</v>
      </c>
      <c r="Q1837" s="12" t="str">
        <v>R1026</v>
      </c>
      <c r="R1837" s="12">
        <v>19</v>
      </c>
      <c r="S1837" s="12" t="str" cm="1">
        <f t="array" ref="S1837">_xlfn.IFS(R1837&lt;18,"Below 18",R1837&lt;=29,"Young Adults",R1837&lt;=44,"Adults",R1837&lt;=59,"Middle-Aged Adults",R1837&lt;=65,"Older Adults",R1837&gt;65,"Above 65")</f>
        <v>Young Adults</v>
      </c>
    </row>
    <row r="1838" spans="2:19" ht="15.5" hidden="1" x14ac:dyDescent="0.35">
      <c r="B1838" s="11" t="s">
        <v>532</v>
      </c>
      <c r="C1838" s="12" t="str">
        <f>VLOOKUP(B1838,'Customer Names'!A$2:D$2336,3,0)</f>
        <v xml:space="preserve">  Benjamin</v>
      </c>
      <c r="D1838" s="12" cm="1">
        <f t="array" ref="D1838:L1838">_xlfn.XLOOKUP(B1838,'Medical Examinations'!A$2:A$2336,'Medical Examinations'!B$2:J$2336)</f>
        <v>17.34</v>
      </c>
      <c r="E1838" s="12">
        <v>5.05</v>
      </c>
      <c r="F1838" s="12" t="str">
        <v>No</v>
      </c>
      <c r="G1838" s="12" t="str">
        <v>No</v>
      </c>
      <c r="H1838" s="12" t="str">
        <v>No</v>
      </c>
      <c r="I1838" s="12">
        <v>0</v>
      </c>
      <c r="J1838" s="12" t="str">
        <v>No</v>
      </c>
      <c r="K1838" s="12" t="str">
        <v>Overweight</v>
      </c>
      <c r="L1838" s="12" t="str">
        <v>Normal</v>
      </c>
      <c r="M1838" s="12" t="str" cm="1">
        <f t="array" ref="M1838:R1838">_xlfn.XLOOKUP(B1838,'Hospitalisation Details'!A$2:A$2344,'Hospitalisation Details'!E$2:J$2344)</f>
        <v>16-Jun-1980</v>
      </c>
      <c r="N1838" s="13">
        <v>4515.71</v>
      </c>
      <c r="O1838" s="12" t="str">
        <v>tier - 2</v>
      </c>
      <c r="P1838" s="12" t="str">
        <v>tier - 3</v>
      </c>
      <c r="Q1838" s="12" t="str">
        <v>R1013</v>
      </c>
      <c r="R1838" s="12">
        <v>42</v>
      </c>
      <c r="S1838" s="12" t="str" cm="1">
        <f t="array" ref="S1838">_xlfn.IFS(R1838&lt;18,"Below 18",R1838&lt;=29,"Young Adults",R1838&lt;=44,"Adults",R1838&lt;=59,"Middle-Aged Adults",R1838&lt;=65,"Older Adults",R1838&gt;65,"Above 65")</f>
        <v>Adults</v>
      </c>
    </row>
    <row r="1839" spans="2:19" ht="15.5" hidden="1" x14ac:dyDescent="0.35">
      <c r="B1839" s="11" t="s">
        <v>531</v>
      </c>
      <c r="C1839" s="12" t="str">
        <f>VLOOKUP(B1839,'Customer Names'!A$2:D$2336,3,0)</f>
        <v xml:space="preserve">  Breno</v>
      </c>
      <c r="D1839" s="12" cm="1">
        <f t="array" ref="D1839:L1839">_xlfn.XLOOKUP(B1839,'Medical Examinations'!A$2:A$2336,'Medical Examinations'!B$2:J$2336)</f>
        <v>17.440000000000001</v>
      </c>
      <c r="E1839" s="12">
        <v>6.26</v>
      </c>
      <c r="F1839" s="12" t="str">
        <v>No</v>
      </c>
      <c r="G1839" s="12" t="str">
        <v>No</v>
      </c>
      <c r="H1839" s="12" t="str">
        <v>No</v>
      </c>
      <c r="I1839" s="12">
        <v>0</v>
      </c>
      <c r="J1839" s="12" t="str">
        <v>No</v>
      </c>
      <c r="K1839" s="12" t="str">
        <v>Obesity</v>
      </c>
      <c r="L1839" s="12" t="str">
        <v>Pre-Diabetes</v>
      </c>
      <c r="M1839" s="12" t="str" cm="1">
        <f t="array" ref="M1839:R1839">_xlfn.XLOOKUP(B1839,'Hospitalisation Details'!A$2:A$2344,'Hospitalisation Details'!E$2:J$2344)</f>
        <v>27-Sep-1982</v>
      </c>
      <c r="N1839" s="13">
        <v>4511.41</v>
      </c>
      <c r="O1839" s="12" t="str">
        <v>tier - 2</v>
      </c>
      <c r="P1839" s="12" t="str">
        <v>tier - 3</v>
      </c>
      <c r="Q1839" s="12" t="str">
        <v>R1013</v>
      </c>
      <c r="R1839" s="12">
        <v>40</v>
      </c>
      <c r="S1839" s="12" t="str" cm="1">
        <f t="array" ref="S1839">_xlfn.IFS(R1839&lt;18,"Below 18",R1839&lt;=29,"Young Adults",R1839&lt;=44,"Adults",R1839&lt;=59,"Middle-Aged Adults",R1839&lt;=65,"Older Adults",R1839&gt;65,"Above 65")</f>
        <v>Adults</v>
      </c>
    </row>
    <row r="1840" spans="2:19" ht="15.5" hidden="1" x14ac:dyDescent="0.35">
      <c r="B1840" s="11" t="s">
        <v>530</v>
      </c>
      <c r="C1840" s="12" t="str">
        <f>VLOOKUP(B1840,'Customer Names'!A$2:D$2336,3,0)</f>
        <v xml:space="preserve">  Takaya</v>
      </c>
      <c r="D1840" s="12" cm="1">
        <f t="array" ref="D1840:L1840">_xlfn.XLOOKUP(B1840,'Medical Examinations'!A$2:A$2336,'Medical Examinations'!B$2:J$2336)</f>
        <v>33.659999999999997</v>
      </c>
      <c r="E1840" s="12">
        <v>4.08</v>
      </c>
      <c r="F1840" s="12" t="str">
        <v>yes</v>
      </c>
      <c r="G1840" s="12" t="str">
        <v>No</v>
      </c>
      <c r="H1840" s="12" t="str">
        <v>Yes</v>
      </c>
      <c r="I1840" s="12">
        <v>1</v>
      </c>
      <c r="J1840" s="12" t="str">
        <v>No</v>
      </c>
      <c r="K1840" s="12" t="str">
        <v>Normal Weight</v>
      </c>
      <c r="L1840" s="12" t="str">
        <v>Normal</v>
      </c>
      <c r="M1840" s="12" t="str" cm="1">
        <f t="array" ref="M1840:R1840">_xlfn.XLOOKUP(B1840,'Hospitalisation Details'!A$2:A$2344,'Hospitalisation Details'!E$2:J$2344)</f>
        <v>13-Oct-1997</v>
      </c>
      <c r="N1840" s="13">
        <v>4504.66</v>
      </c>
      <c r="O1840" s="12" t="str">
        <v>tier - 1</v>
      </c>
      <c r="P1840" s="12" t="str">
        <v>tier - 2</v>
      </c>
      <c r="Q1840" s="12" t="str">
        <v>R1013</v>
      </c>
      <c r="R1840" s="12">
        <v>25</v>
      </c>
      <c r="S1840" s="12" t="str" cm="1">
        <f t="array" ref="S1840">_xlfn.IFS(R1840&lt;18,"Below 18",R1840&lt;=29,"Young Adults",R1840&lt;=44,"Adults",R1840&lt;=59,"Middle-Aged Adults",R1840&lt;=65,"Older Adults",R1840&gt;65,"Above 65")</f>
        <v>Young Adults</v>
      </c>
    </row>
    <row r="1841" spans="2:19" ht="15.5" hidden="1" x14ac:dyDescent="0.35">
      <c r="B1841" s="11" t="s">
        <v>529</v>
      </c>
      <c r="C1841" s="12" t="str">
        <f>VLOOKUP(B1841,'Customer Names'!A$2:D$2336,3,0)</f>
        <v xml:space="preserve">  Thomas IV</v>
      </c>
      <c r="D1841" s="12" cm="1">
        <f t="array" ref="D1841:L1841">_xlfn.XLOOKUP(B1841,'Medical Examinations'!A$2:A$2336,'Medical Examinations'!B$2:J$2336)</f>
        <v>21.375</v>
      </c>
      <c r="E1841" s="12">
        <v>6.19</v>
      </c>
      <c r="F1841" s="12" t="str">
        <v>yes</v>
      </c>
      <c r="G1841" s="12" t="str">
        <v>No</v>
      </c>
      <c r="H1841" s="12" t="str">
        <v>No</v>
      </c>
      <c r="I1841" s="12">
        <v>1</v>
      </c>
      <c r="J1841" s="12" t="str">
        <v>No</v>
      </c>
      <c r="K1841" s="12" t="str">
        <v>Overweight</v>
      </c>
      <c r="L1841" s="12" t="str">
        <v>Pre-Diabetes</v>
      </c>
      <c r="M1841" s="12" t="str" cm="1">
        <f t="array" ref="M1841:R1841">_xlfn.XLOOKUP(B1841,'Hospitalisation Details'!A$2:A$2344,'Hospitalisation Details'!E$2:J$2344)</f>
        <v>26-Jun-1988</v>
      </c>
      <c r="N1841" s="13">
        <v>4500.34</v>
      </c>
      <c r="O1841" s="12" t="str">
        <v>tier - 2</v>
      </c>
      <c r="P1841" s="12" t="str">
        <v>tier - 1</v>
      </c>
      <c r="Q1841" s="12" t="str">
        <v>R1017</v>
      </c>
      <c r="R1841" s="12">
        <v>34</v>
      </c>
      <c r="S1841" s="12" t="str" cm="1">
        <f t="array" ref="S1841">_xlfn.IFS(R1841&lt;18,"Below 18",R1841&lt;=29,"Young Adults",R1841&lt;=44,"Adults",R1841&lt;=59,"Middle-Aged Adults",R1841&lt;=65,"Older Adults",R1841&gt;65,"Above 65")</f>
        <v>Adults</v>
      </c>
    </row>
    <row r="1842" spans="2:19" ht="15.5" hidden="1" x14ac:dyDescent="0.35">
      <c r="B1842" s="11" t="s">
        <v>528</v>
      </c>
      <c r="C1842" s="12" t="str">
        <f>VLOOKUP(B1842,'Customer Names'!A$2:D$2336,3,0)</f>
        <v xml:space="preserve">  Bradley E</v>
      </c>
      <c r="D1842" s="12" cm="1">
        <f t="array" ref="D1842:L1842">_xlfn.XLOOKUP(B1842,'Medical Examinations'!A$2:A$2336,'Medical Examinations'!B$2:J$2336)</f>
        <v>27.14</v>
      </c>
      <c r="E1842" s="12">
        <v>6.01</v>
      </c>
      <c r="F1842" s="12" t="str">
        <v>No</v>
      </c>
      <c r="G1842" s="12" t="str">
        <v>No</v>
      </c>
      <c r="H1842" s="12" t="str">
        <v>No</v>
      </c>
      <c r="I1842" s="12">
        <v>1</v>
      </c>
      <c r="J1842" s="12" t="str">
        <v>No</v>
      </c>
      <c r="K1842" s="12" t="str">
        <v>Obesity</v>
      </c>
      <c r="L1842" s="12" t="str">
        <v>Pre-Diabetes</v>
      </c>
      <c r="M1842" s="12" t="str" cm="1">
        <f t="array" ref="M1842:R1842">_xlfn.XLOOKUP(B1842,'Hospitalisation Details'!A$2:A$2344,'Hospitalisation Details'!E$2:J$2344)</f>
        <v>12-Jul-1992</v>
      </c>
      <c r="N1842" s="13">
        <v>4488.58</v>
      </c>
      <c r="O1842" s="12" t="str">
        <v>tier - 2</v>
      </c>
      <c r="P1842" s="12" t="str">
        <v>tier - 3</v>
      </c>
      <c r="Q1842" s="12" t="str">
        <v>R1012</v>
      </c>
      <c r="R1842" s="12">
        <v>30</v>
      </c>
      <c r="S1842" s="12" t="str" cm="1">
        <f t="array" ref="S1842">_xlfn.IFS(R1842&lt;18,"Below 18",R1842&lt;=29,"Young Adults",R1842&lt;=44,"Adults",R1842&lt;=59,"Middle-Aged Adults",R1842&lt;=65,"Older Adults",R1842&gt;65,"Above 65")</f>
        <v>Adults</v>
      </c>
    </row>
    <row r="1843" spans="2:19" ht="15.5" hidden="1" x14ac:dyDescent="0.35">
      <c r="B1843" s="11" t="s">
        <v>527</v>
      </c>
      <c r="C1843" s="12" t="str">
        <f>VLOOKUP(B1843,'Customer Names'!A$2:D$2336,3,0)</f>
        <v xml:space="preserve">  Megan</v>
      </c>
      <c r="D1843" s="12" cm="1">
        <f t="array" ref="D1843:L1843">_xlfn.XLOOKUP(B1843,'Medical Examinations'!A$2:A$2336,'Medical Examinations'!B$2:J$2336)</f>
        <v>35.78</v>
      </c>
      <c r="E1843" s="12">
        <v>6.07</v>
      </c>
      <c r="F1843" s="12" t="str">
        <v>No</v>
      </c>
      <c r="G1843" s="12" t="str">
        <v>yes</v>
      </c>
      <c r="H1843" s="12" t="str">
        <v>No</v>
      </c>
      <c r="I1843" s="12">
        <v>1</v>
      </c>
      <c r="J1843" s="12" t="str">
        <v>No</v>
      </c>
      <c r="K1843" s="12" t="str">
        <v>Obesity</v>
      </c>
      <c r="L1843" s="12" t="str">
        <v>Pre-Diabetes</v>
      </c>
      <c r="M1843" s="12" t="str" cm="1">
        <f t="array" ref="M1843:R1843">_xlfn.XLOOKUP(B1843,'Hospitalisation Details'!A$2:A$2344,'Hospitalisation Details'!E$2:J$2344)</f>
        <v>18-Jul-2004</v>
      </c>
      <c r="N1843" s="13">
        <v>4468.25</v>
      </c>
      <c r="O1843" s="12" t="str">
        <v>tier - 2</v>
      </c>
      <c r="P1843" s="12" t="str">
        <v>tier - 2</v>
      </c>
      <c r="Q1843" s="12" t="str">
        <v>R1012</v>
      </c>
      <c r="R1843" s="12">
        <v>18</v>
      </c>
      <c r="S1843" s="12" t="str" cm="1">
        <f t="array" ref="S1843">_xlfn.IFS(R1843&lt;18,"Below 18",R1843&lt;=29,"Young Adults",R1843&lt;=44,"Adults",R1843&lt;=59,"Middle-Aged Adults",R1843&lt;=65,"Older Adults",R1843&gt;65,"Above 65")</f>
        <v>Young Adults</v>
      </c>
    </row>
    <row r="1844" spans="2:19" ht="15.5" hidden="1" x14ac:dyDescent="0.35">
      <c r="B1844" s="11" t="s">
        <v>526</v>
      </c>
      <c r="C1844" s="12" t="str">
        <f>VLOOKUP(B1844,'Customer Names'!A$2:D$2336,3,0)</f>
        <v xml:space="preserve">  Ruby J</v>
      </c>
      <c r="D1844" s="12" cm="1">
        <f t="array" ref="D1844:L1844">_xlfn.XLOOKUP(B1844,'Medical Examinations'!A$2:A$2336,'Medical Examinations'!B$2:J$2336)</f>
        <v>34.96</v>
      </c>
      <c r="E1844" s="12">
        <v>5.63</v>
      </c>
      <c r="F1844" s="12" t="str">
        <v>No</v>
      </c>
      <c r="G1844" s="12" t="str">
        <v>No</v>
      </c>
      <c r="H1844" s="12" t="str">
        <v>No</v>
      </c>
      <c r="I1844" s="12">
        <v>0</v>
      </c>
      <c r="J1844" s="12" t="str">
        <v>No</v>
      </c>
      <c r="K1844" s="12" t="str">
        <v>Obesity</v>
      </c>
      <c r="L1844" s="12" t="str">
        <v>Normal</v>
      </c>
      <c r="M1844" s="12" t="str" cm="1">
        <f t="array" ref="M1844:R1844">_xlfn.XLOOKUP(B1844,'Hospitalisation Details'!A$2:A$2344,'Hospitalisation Details'!E$2:J$2344)</f>
        <v>20-Nov-1999</v>
      </c>
      <c r="N1844" s="13">
        <v>4466.62</v>
      </c>
      <c r="O1844" s="12" t="str">
        <v>tier - 2</v>
      </c>
      <c r="P1844" s="12" t="str">
        <v>tier - 2</v>
      </c>
      <c r="Q1844" s="12" t="str">
        <v>R1012</v>
      </c>
      <c r="R1844" s="12">
        <v>23</v>
      </c>
      <c r="S1844" s="12" t="str" cm="1">
        <f t="array" ref="S1844">_xlfn.IFS(R1844&lt;18,"Below 18",R1844&lt;=29,"Young Adults",R1844&lt;=44,"Adults",R1844&lt;=59,"Middle-Aged Adults",R1844&lt;=65,"Older Adults",R1844&gt;65,"Above 65")</f>
        <v>Young Adults</v>
      </c>
    </row>
    <row r="1845" spans="2:19" ht="15.5" hidden="1" x14ac:dyDescent="0.35">
      <c r="B1845" s="11" t="s">
        <v>525</v>
      </c>
      <c r="C1845" s="12" t="str">
        <f>VLOOKUP(B1845,'Customer Names'!A$2:D$2336,3,0)</f>
        <v xml:space="preserve">  Bart</v>
      </c>
      <c r="D1845" s="12" cm="1">
        <f t="array" ref="D1845:L1845">_xlfn.XLOOKUP(B1845,'Medical Examinations'!A$2:A$2336,'Medical Examinations'!B$2:J$2336)</f>
        <v>38.39</v>
      </c>
      <c r="E1845" s="12">
        <v>6.05</v>
      </c>
      <c r="F1845" s="12" t="str">
        <v>No</v>
      </c>
      <c r="G1845" s="12" t="str">
        <v>No</v>
      </c>
      <c r="H1845" s="12" t="str">
        <v>No</v>
      </c>
      <c r="I1845" s="12">
        <v>0</v>
      </c>
      <c r="J1845" s="12" t="str">
        <v>No</v>
      </c>
      <c r="K1845" s="12" t="str">
        <v>Normal Weight</v>
      </c>
      <c r="L1845" s="12" t="str">
        <v>Pre-Diabetes</v>
      </c>
      <c r="M1845" s="12" t="str" cm="1">
        <f t="array" ref="M1845:R1845">_xlfn.XLOOKUP(B1845,'Hospitalisation Details'!A$2:A$2344,'Hospitalisation Details'!E$2:J$2344)</f>
        <v>4-Jul-1991</v>
      </c>
      <c r="N1845" s="13">
        <v>4463.21</v>
      </c>
      <c r="O1845" s="12" t="str">
        <v>tier - 3</v>
      </c>
      <c r="P1845" s="12" t="str">
        <v>tier - 3</v>
      </c>
      <c r="Q1845" s="12" t="str">
        <v>R1013</v>
      </c>
      <c r="R1845" s="12">
        <v>31</v>
      </c>
      <c r="S1845" s="12" t="str" cm="1">
        <f t="array" ref="S1845">_xlfn.IFS(R1845&lt;18,"Below 18",R1845&lt;=29,"Young Adults",R1845&lt;=44,"Adults",R1845&lt;=59,"Middle-Aged Adults",R1845&lt;=65,"Older Adults",R1845&gt;65,"Above 65")</f>
        <v>Adults</v>
      </c>
    </row>
    <row r="1846" spans="2:19" ht="15.5" hidden="1" x14ac:dyDescent="0.35">
      <c r="B1846" s="11" t="s">
        <v>524</v>
      </c>
      <c r="C1846" s="12" t="str">
        <f>VLOOKUP(B1846,'Customer Names'!A$2:D$2336,3,0)</f>
        <v xml:space="preserve">  Robert A</v>
      </c>
      <c r="D1846" s="12" cm="1">
        <f t="array" ref="D1846:L1846">_xlfn.XLOOKUP(B1846,'Medical Examinations'!A$2:A$2336,'Medical Examinations'!B$2:J$2336)</f>
        <v>33.82</v>
      </c>
      <c r="E1846" s="12">
        <v>4.6500000000000004</v>
      </c>
      <c r="F1846" s="12" t="str">
        <v>No</v>
      </c>
      <c r="G1846" s="12" t="str">
        <v>No</v>
      </c>
      <c r="H1846" s="12" t="str">
        <v>No</v>
      </c>
      <c r="I1846" s="12">
        <v>0</v>
      </c>
      <c r="J1846" s="12" t="str">
        <v>No</v>
      </c>
      <c r="K1846" s="12" t="str">
        <v>Normal Weight</v>
      </c>
      <c r="L1846" s="12" t="str">
        <v>Normal</v>
      </c>
      <c r="M1846" s="12" t="str" cm="1">
        <f t="array" ref="M1846:R1846">_xlfn.XLOOKUP(B1846,'Hospitalisation Details'!A$2:A$2344,'Hospitalisation Details'!E$2:J$2344)</f>
        <v>15-Jul-1990</v>
      </c>
      <c r="N1846" s="13">
        <v>4462.72</v>
      </c>
      <c r="O1846" s="12" t="str">
        <v>tier - 2</v>
      </c>
      <c r="P1846" s="12" t="str">
        <v>tier - 3</v>
      </c>
      <c r="Q1846" s="12" t="str">
        <v>R1012</v>
      </c>
      <c r="R1846" s="12">
        <v>32</v>
      </c>
      <c r="S1846" s="12" t="str" cm="1">
        <f t="array" ref="S1846">_xlfn.IFS(R1846&lt;18,"Below 18",R1846&lt;=29,"Young Adults",R1846&lt;=44,"Adults",R1846&lt;=59,"Middle-Aged Adults",R1846&lt;=65,"Older Adults",R1846&gt;65,"Above 65")</f>
        <v>Adults</v>
      </c>
    </row>
    <row r="1847" spans="2:19" ht="15.5" hidden="1" x14ac:dyDescent="0.35">
      <c r="B1847" s="11" t="s">
        <v>523</v>
      </c>
      <c r="C1847" s="12" t="str">
        <f>VLOOKUP(B1847,'Customer Names'!A$2:D$2336,3,0)</f>
        <v xml:space="preserve">  Adam</v>
      </c>
      <c r="D1847" s="12" cm="1">
        <f t="array" ref="D1847:L1847">_xlfn.XLOOKUP(B1847,'Medical Examinations'!A$2:A$2336,'Medical Examinations'!B$2:J$2336)</f>
        <v>27.835000000000001</v>
      </c>
      <c r="E1847" s="12">
        <v>5.37</v>
      </c>
      <c r="F1847" s="12" t="str">
        <v>No</v>
      </c>
      <c r="G1847" s="12" t="str">
        <v>No</v>
      </c>
      <c r="H1847" s="12" t="str">
        <v>No</v>
      </c>
      <c r="I1847" s="12">
        <v>0</v>
      </c>
      <c r="J1847" s="12" t="str">
        <v>No</v>
      </c>
      <c r="K1847" s="12" t="str">
        <v>Underweight</v>
      </c>
      <c r="L1847" s="12" t="str">
        <v>Normal</v>
      </c>
      <c r="M1847" s="12" t="str" cm="1">
        <f t="array" ref="M1847:R1847">_xlfn.XLOOKUP(B1847,'Hospitalisation Details'!A$2:A$2344,'Hospitalisation Details'!E$2:J$2344)</f>
        <v>8-Aug-1990</v>
      </c>
      <c r="N1847" s="13">
        <v>4454.3999999999996</v>
      </c>
      <c r="O1847" s="12" t="str">
        <v>tier - 2</v>
      </c>
      <c r="P1847" s="12" t="str">
        <v>tier - 3</v>
      </c>
      <c r="Q1847" s="12" t="str">
        <v>R1012</v>
      </c>
      <c r="R1847" s="12">
        <v>32</v>
      </c>
      <c r="S1847" s="12" t="str" cm="1">
        <f t="array" ref="S1847">_xlfn.IFS(R1847&lt;18,"Below 18",R1847&lt;=29,"Young Adults",R1847&lt;=44,"Adults",R1847&lt;=59,"Middle-Aged Adults",R1847&lt;=65,"Older Adults",R1847&gt;65,"Above 65")</f>
        <v>Adults</v>
      </c>
    </row>
    <row r="1848" spans="2:19" ht="15.5" hidden="1" x14ac:dyDescent="0.35">
      <c r="B1848" s="11" t="s">
        <v>522</v>
      </c>
      <c r="C1848" s="12" t="str">
        <f>VLOOKUP(B1848,'Customer Names'!A$2:D$2336,3,0)</f>
        <v xml:space="preserve">  Yemane Adhane</v>
      </c>
      <c r="D1848" s="12" cm="1">
        <f t="array" ref="D1848:L1848">_xlfn.XLOOKUP(B1848,'Medical Examinations'!A$2:A$2336,'Medical Examinations'!B$2:J$2336)</f>
        <v>33</v>
      </c>
      <c r="E1848" s="12">
        <v>5.39</v>
      </c>
      <c r="F1848" s="12" t="str">
        <v>No</v>
      </c>
      <c r="G1848" s="12" t="str">
        <v>No</v>
      </c>
      <c r="H1848" s="12" t="str">
        <v>No</v>
      </c>
      <c r="I1848" s="12">
        <v>0</v>
      </c>
      <c r="J1848" s="12" t="str">
        <v>No</v>
      </c>
      <c r="K1848" s="12" t="str">
        <v>Obesity</v>
      </c>
      <c r="L1848" s="12" t="str">
        <v>Normal</v>
      </c>
      <c r="M1848" s="12" t="str" cm="1">
        <f t="array" ref="M1848:R1848">_xlfn.XLOOKUP(B1848,'Hospitalisation Details'!A$2:A$2344,'Hospitalisation Details'!E$2:J$2344)</f>
        <v>28-Jun-1994</v>
      </c>
      <c r="N1848" s="13">
        <v>4449.46</v>
      </c>
      <c r="O1848" s="12" t="str">
        <v>tier - 1</v>
      </c>
      <c r="P1848" s="12" t="str">
        <v>tier - 2</v>
      </c>
      <c r="Q1848" s="12" t="str">
        <v>R1013</v>
      </c>
      <c r="R1848" s="12">
        <v>28</v>
      </c>
      <c r="S1848" s="12" t="str" cm="1">
        <f t="array" ref="S1848">_xlfn.IFS(R1848&lt;18,"Below 18",R1848&lt;=29,"Young Adults",R1848&lt;=44,"Adults",R1848&lt;=59,"Middle-Aged Adults",R1848&lt;=65,"Older Adults",R1848&gt;65,"Above 65")</f>
        <v>Young Adults</v>
      </c>
    </row>
    <row r="1849" spans="2:19" ht="15.5" hidden="1" x14ac:dyDescent="0.35">
      <c r="B1849" s="11" t="s">
        <v>521</v>
      </c>
      <c r="C1849" s="12" t="str">
        <f>VLOOKUP(B1849,'Customer Names'!A$2:D$2336,3,0)</f>
        <v xml:space="preserve">  Jesse A</v>
      </c>
      <c r="D1849" s="12" cm="1">
        <f t="array" ref="D1849:L1849">_xlfn.XLOOKUP(B1849,'Medical Examinations'!A$2:A$2336,'Medical Examinations'!B$2:J$2336)</f>
        <v>26.885000000000002</v>
      </c>
      <c r="E1849" s="12">
        <v>5.86</v>
      </c>
      <c r="F1849" s="12" t="str">
        <v>No</v>
      </c>
      <c r="G1849" s="12" t="str">
        <v>No</v>
      </c>
      <c r="H1849" s="12" t="str">
        <v>No</v>
      </c>
      <c r="I1849" s="12">
        <v>0</v>
      </c>
      <c r="J1849" s="12" t="str">
        <v>No</v>
      </c>
      <c r="K1849" s="12" t="str">
        <v>Normal Weight</v>
      </c>
      <c r="L1849" s="12" t="str">
        <v>Pre-Diabetes</v>
      </c>
      <c r="M1849" s="12" t="str" cm="1">
        <f t="array" ref="M1849:R1849">_xlfn.XLOOKUP(B1849,'Hospitalisation Details'!A$2:A$2344,'Hospitalisation Details'!E$2:J$2344)</f>
        <v>3-Sep-1991</v>
      </c>
      <c r="N1849" s="13">
        <v>4441.21</v>
      </c>
      <c r="O1849" s="12" t="str">
        <v>tier - 1</v>
      </c>
      <c r="P1849" s="12" t="str">
        <v>tier - 2</v>
      </c>
      <c r="Q1849" s="12" t="str">
        <v>R1014</v>
      </c>
      <c r="R1849" s="12">
        <v>31</v>
      </c>
      <c r="S1849" s="12" t="str" cm="1">
        <f t="array" ref="S1849">_xlfn.IFS(R1849&lt;18,"Below 18",R1849&lt;=29,"Young Adults",R1849&lt;=44,"Adults",R1849&lt;=59,"Middle-Aged Adults",R1849&lt;=65,"Older Adults",R1849&gt;65,"Above 65")</f>
        <v>Adults</v>
      </c>
    </row>
    <row r="1850" spans="2:19" ht="15.5" hidden="1" x14ac:dyDescent="0.35">
      <c r="B1850" s="11" t="s">
        <v>520</v>
      </c>
      <c r="C1850" s="12" t="str">
        <f>VLOOKUP(B1850,'Customer Names'!A$2:D$2336,3,0)</f>
        <v xml:space="preserve">  Bird</v>
      </c>
      <c r="D1850" s="12" cm="1">
        <f t="array" ref="D1850:L1850">_xlfn.XLOOKUP(B1850,'Medical Examinations'!A$2:A$2336,'Medical Examinations'!B$2:J$2336)</f>
        <v>29.26</v>
      </c>
      <c r="E1850" s="12">
        <v>4.4400000000000004</v>
      </c>
      <c r="F1850" s="12" t="str">
        <v>No</v>
      </c>
      <c r="G1850" s="12" t="str">
        <v>No</v>
      </c>
      <c r="H1850" s="12" t="str">
        <v>No</v>
      </c>
      <c r="I1850" s="12">
        <v>0</v>
      </c>
      <c r="J1850" s="12" t="str">
        <v>No</v>
      </c>
      <c r="K1850" s="12" t="str">
        <v>Overweight</v>
      </c>
      <c r="L1850" s="12" t="str">
        <v>Normal</v>
      </c>
      <c r="M1850" s="12" t="str" cm="1">
        <f t="array" ref="M1850:R1850">_xlfn.XLOOKUP(B1850,'Hospitalisation Details'!A$2:A$2344,'Hospitalisation Details'!E$2:J$2344)</f>
        <v>24-Oct-1994</v>
      </c>
      <c r="N1850" s="13">
        <v>4438.26</v>
      </c>
      <c r="O1850" s="12" t="str">
        <v>tier - 2</v>
      </c>
      <c r="P1850" s="12" t="str">
        <v>tier - 3</v>
      </c>
      <c r="Q1850" s="12" t="str">
        <v>R1017</v>
      </c>
      <c r="R1850" s="12">
        <v>28</v>
      </c>
      <c r="S1850" s="12" t="str" cm="1">
        <f t="array" ref="S1850">_xlfn.IFS(R1850&lt;18,"Below 18",R1850&lt;=29,"Young Adults",R1850&lt;=44,"Adults",R1850&lt;=59,"Middle-Aged Adults",R1850&lt;=65,"Older Adults",R1850&gt;65,"Above 65")</f>
        <v>Young Adults</v>
      </c>
    </row>
    <row r="1851" spans="2:19" ht="15.5" hidden="1" x14ac:dyDescent="0.35">
      <c r="B1851" s="11" t="s">
        <v>519</v>
      </c>
      <c r="C1851" s="12" t="str">
        <f>VLOOKUP(B1851,'Customer Names'!A$2:D$2336,3,0)</f>
        <v xml:space="preserve">  Patrick M</v>
      </c>
      <c r="D1851" s="12" cm="1">
        <f t="array" ref="D1851:L1851">_xlfn.XLOOKUP(B1851,'Medical Examinations'!A$2:A$2336,'Medical Examinations'!B$2:J$2336)</f>
        <v>26.98</v>
      </c>
      <c r="E1851" s="12">
        <v>4.41</v>
      </c>
      <c r="F1851" s="12" t="str">
        <v>No</v>
      </c>
      <c r="G1851" s="12" t="str">
        <v>No</v>
      </c>
      <c r="H1851" s="12" t="str">
        <v>No</v>
      </c>
      <c r="I1851" s="12">
        <v>0</v>
      </c>
      <c r="J1851" s="12" t="str">
        <v>No</v>
      </c>
      <c r="K1851" s="12" t="str">
        <v>Obesity</v>
      </c>
      <c r="L1851" s="12" t="str">
        <v>Normal</v>
      </c>
      <c r="M1851" s="12" t="str" cm="1">
        <f t="array" ref="M1851:R1851">_xlfn.XLOOKUP(B1851,'Hospitalisation Details'!A$2:A$2344,'Hospitalisation Details'!E$2:J$2344)</f>
        <v>8-Oct-1994</v>
      </c>
      <c r="N1851" s="13">
        <v>4435.09</v>
      </c>
      <c r="O1851" s="12" t="str">
        <v>tier - 3</v>
      </c>
      <c r="P1851" s="12" t="str">
        <v>tier - 2</v>
      </c>
      <c r="Q1851" s="12" t="str">
        <v>R1016</v>
      </c>
      <c r="R1851" s="12">
        <v>28</v>
      </c>
      <c r="S1851" s="12" t="str" cm="1">
        <f t="array" ref="S1851">_xlfn.IFS(R1851&lt;18,"Below 18",R1851&lt;=29,"Young Adults",R1851&lt;=44,"Adults",R1851&lt;=59,"Middle-Aged Adults",R1851&lt;=65,"Older Adults",R1851&gt;65,"Above 65")</f>
        <v>Young Adults</v>
      </c>
    </row>
    <row r="1852" spans="2:19" ht="15.5" hidden="1" x14ac:dyDescent="0.35">
      <c r="B1852" s="11" t="s">
        <v>518</v>
      </c>
      <c r="C1852" s="12" t="str">
        <f>VLOOKUP(B1852,'Customer Names'!A$2:D$2336,3,0)</f>
        <v xml:space="preserve">  Kyle</v>
      </c>
      <c r="D1852" s="12" cm="1">
        <f t="array" ref="D1852:L1852">_xlfn.XLOOKUP(B1852,'Medical Examinations'!A$2:A$2336,'Medical Examinations'!B$2:J$2336)</f>
        <v>32.11</v>
      </c>
      <c r="E1852" s="12">
        <v>5.19</v>
      </c>
      <c r="F1852" s="12" t="str">
        <v>No</v>
      </c>
      <c r="G1852" s="12" t="str">
        <v>No</v>
      </c>
      <c r="H1852" s="12" t="str">
        <v>Yes</v>
      </c>
      <c r="I1852" s="12">
        <v>1</v>
      </c>
      <c r="J1852" s="12" t="str">
        <v>No</v>
      </c>
      <c r="K1852" s="12" t="str">
        <v>Overweight</v>
      </c>
      <c r="L1852" s="12" t="str">
        <v>Normal</v>
      </c>
      <c r="M1852" s="12" t="str" cm="1">
        <f t="array" ref="M1852:R1852">_xlfn.XLOOKUP(B1852,'Hospitalisation Details'!A$2:A$2344,'Hospitalisation Details'!E$2:J$2344)</f>
        <v>23-Dec-1993</v>
      </c>
      <c r="N1852" s="13">
        <v>4433.92</v>
      </c>
      <c r="O1852" s="12" t="str">
        <v>tier - 2</v>
      </c>
      <c r="P1852" s="12" t="str">
        <v>tier - 2</v>
      </c>
      <c r="Q1852" s="12" t="str">
        <v>R1012</v>
      </c>
      <c r="R1852" s="12">
        <v>29</v>
      </c>
      <c r="S1852" s="12" t="str" cm="1">
        <f t="array" ref="S1852">_xlfn.IFS(R1852&lt;18,"Below 18",R1852&lt;=29,"Young Adults",R1852&lt;=44,"Adults",R1852&lt;=59,"Middle-Aged Adults",R1852&lt;=65,"Older Adults",R1852&gt;65,"Above 65")</f>
        <v>Young Adults</v>
      </c>
    </row>
    <row r="1853" spans="2:19" ht="15.5" hidden="1" x14ac:dyDescent="0.35">
      <c r="B1853" s="11" t="s">
        <v>517</v>
      </c>
      <c r="C1853" s="12" t="str">
        <f>VLOOKUP(B1853,'Customer Names'!A$2:D$2336,3,0)</f>
        <v xml:space="preserve">  Ryan</v>
      </c>
      <c r="D1853" s="12" cm="1">
        <f t="array" ref="D1853:L1853">_xlfn.XLOOKUP(B1853,'Medical Examinations'!A$2:A$2336,'Medical Examinations'!B$2:J$2336)</f>
        <v>31.73</v>
      </c>
      <c r="E1853" s="12">
        <v>5.16</v>
      </c>
      <c r="F1853" s="12" t="str">
        <v>No</v>
      </c>
      <c r="G1853" s="12" t="str">
        <v>No</v>
      </c>
      <c r="H1853" s="12" t="str">
        <v>Yes</v>
      </c>
      <c r="I1853" s="12">
        <v>1</v>
      </c>
      <c r="J1853" s="12" t="str">
        <v>No</v>
      </c>
      <c r="K1853" s="12" t="str">
        <v>Normal Weight</v>
      </c>
      <c r="L1853" s="12" t="str">
        <v>Normal</v>
      </c>
      <c r="M1853" s="12" t="str" cm="1">
        <f t="array" ref="M1853:R1853">_xlfn.XLOOKUP(B1853,'Hospitalisation Details'!A$2:A$2344,'Hospitalisation Details'!E$2:J$2344)</f>
        <v>4-Sep-1993</v>
      </c>
      <c r="N1853" s="13">
        <v>4433.3900000000003</v>
      </c>
      <c r="O1853" s="12" t="str">
        <v>tier - 2</v>
      </c>
      <c r="P1853" s="12" t="str">
        <v>tier - 3</v>
      </c>
      <c r="Q1853" s="12" t="str">
        <v>R1012</v>
      </c>
      <c r="R1853" s="12">
        <v>29</v>
      </c>
      <c r="S1853" s="12" t="str" cm="1">
        <f t="array" ref="S1853">_xlfn.IFS(R1853&lt;18,"Below 18",R1853&lt;=29,"Young Adults",R1853&lt;=44,"Adults",R1853&lt;=59,"Middle-Aged Adults",R1853&lt;=65,"Older Adults",R1853&gt;65,"Above 65")</f>
        <v>Young Adults</v>
      </c>
    </row>
    <row r="1854" spans="2:19" ht="15.5" hidden="1" x14ac:dyDescent="0.35">
      <c r="B1854" s="11" t="s">
        <v>516</v>
      </c>
      <c r="C1854" s="12" t="str">
        <f>VLOOKUP(B1854,'Customer Names'!A$2:D$2336,3,0)</f>
        <v xml:space="preserve">  Yuri</v>
      </c>
      <c r="D1854" s="12" cm="1">
        <f t="array" ref="D1854:L1854">_xlfn.XLOOKUP(B1854,'Medical Examinations'!A$2:A$2336,'Medical Examinations'!B$2:J$2336)</f>
        <v>22.515000000000001</v>
      </c>
      <c r="E1854" s="12">
        <v>4.24</v>
      </c>
      <c r="F1854" s="12" t="str">
        <v>No</v>
      </c>
      <c r="G1854" s="12" t="str">
        <v>No</v>
      </c>
      <c r="H1854" s="12" t="str">
        <v>No</v>
      </c>
      <c r="I1854" s="12">
        <v>0</v>
      </c>
      <c r="J1854" s="12" t="str">
        <v>No</v>
      </c>
      <c r="K1854" s="12" t="str">
        <v>Underweight</v>
      </c>
      <c r="L1854" s="12" t="str">
        <v>Normal</v>
      </c>
      <c r="M1854" s="12" t="str" cm="1">
        <f t="array" ref="M1854:R1854">_xlfn.XLOOKUP(B1854,'Hospitalisation Details'!A$2:A$2344,'Hospitalisation Details'!E$2:J$2344)</f>
        <v>29-Dec-1994</v>
      </c>
      <c r="N1854" s="13">
        <v>4428.8900000000003</v>
      </c>
      <c r="O1854" s="12" t="str">
        <v>tier - 3</v>
      </c>
      <c r="P1854" s="12" t="str">
        <v>tier - 1</v>
      </c>
      <c r="Q1854" s="12" t="str">
        <v>R1017</v>
      </c>
      <c r="R1854" s="12">
        <v>28</v>
      </c>
      <c r="S1854" s="12" t="str" cm="1">
        <f t="array" ref="S1854">_xlfn.IFS(R1854&lt;18,"Below 18",R1854&lt;=29,"Young Adults",R1854&lt;=44,"Adults",R1854&lt;=59,"Middle-Aged Adults",R1854&lt;=65,"Older Adults",R1854&gt;65,"Above 65")</f>
        <v>Young Adults</v>
      </c>
    </row>
    <row r="1855" spans="2:19" ht="15.5" hidden="1" x14ac:dyDescent="0.35">
      <c r="B1855" s="11" t="s">
        <v>514</v>
      </c>
      <c r="C1855" s="12" t="str">
        <f>VLOOKUP(B1855,'Customer Names'!A$2:D$2336,3,0)</f>
        <v xml:space="preserve">  Ryan</v>
      </c>
      <c r="D1855" s="12" cm="1">
        <f t="array" ref="D1855:L1855">_xlfn.XLOOKUP(B1855,'Medical Examinations'!A$2:A$2336,'Medical Examinations'!B$2:J$2336)</f>
        <v>25.9</v>
      </c>
      <c r="E1855" s="12">
        <v>5.45</v>
      </c>
      <c r="F1855" s="12" t="str">
        <v>No</v>
      </c>
      <c r="G1855" s="12" t="str">
        <v>No</v>
      </c>
      <c r="H1855" s="12" t="str">
        <v>No</v>
      </c>
      <c r="I1855" s="12">
        <v>1</v>
      </c>
      <c r="J1855" s="12" t="str">
        <v>No</v>
      </c>
      <c r="K1855" s="12" t="str">
        <v>Underweight</v>
      </c>
      <c r="L1855" s="12" t="str">
        <v>Normal</v>
      </c>
      <c r="M1855" s="12" t="str" cm="1">
        <f t="array" ref="M1855:R1855">_xlfn.XLOOKUP(B1855,'Hospitalisation Details'!A$2:A$2344,'Hospitalisation Details'!E$2:J$2344)</f>
        <v>15-Aug-1992</v>
      </c>
      <c r="N1855" s="13">
        <v>4420.95</v>
      </c>
      <c r="O1855" s="12" t="str">
        <v>tier - 2</v>
      </c>
      <c r="P1855" s="12" t="str">
        <v>tier - 3</v>
      </c>
      <c r="Q1855" s="12" t="str">
        <v>R1020</v>
      </c>
      <c r="R1855" s="12">
        <v>30</v>
      </c>
      <c r="S1855" s="12" t="str" cm="1">
        <f t="array" ref="S1855">_xlfn.IFS(R1855&lt;18,"Below 18",R1855&lt;=29,"Young Adults",R1855&lt;=44,"Adults",R1855&lt;=59,"Middle-Aged Adults",R1855&lt;=65,"Older Adults",R1855&gt;65,"Above 65")</f>
        <v>Adults</v>
      </c>
    </row>
    <row r="1856" spans="2:19" ht="15.5" hidden="1" x14ac:dyDescent="0.35">
      <c r="B1856" s="11" t="s">
        <v>513</v>
      </c>
      <c r="C1856" s="12" t="str">
        <f>VLOOKUP(B1856,'Customer Names'!A$2:D$2336,3,0)</f>
        <v xml:space="preserve">  Debbie</v>
      </c>
      <c r="D1856" s="12" cm="1">
        <f t="array" ref="D1856:L1856">_xlfn.XLOOKUP(B1856,'Medical Examinations'!A$2:A$2336,'Medical Examinations'!B$2:J$2336)</f>
        <v>27.72</v>
      </c>
      <c r="E1856" s="12">
        <v>5.03</v>
      </c>
      <c r="F1856" s="12" t="str">
        <v>yes</v>
      </c>
      <c r="G1856" s="12" t="str">
        <v>No</v>
      </c>
      <c r="H1856" s="12" t="str">
        <v>No</v>
      </c>
      <c r="I1856" s="12">
        <v>1</v>
      </c>
      <c r="J1856" s="12" t="str">
        <v>No</v>
      </c>
      <c r="K1856" s="12" t="str">
        <v>Obesity</v>
      </c>
      <c r="L1856" s="12" t="str">
        <v>Normal</v>
      </c>
      <c r="M1856" s="12" t="str" cm="1">
        <f t="array" ref="M1856:R1856">_xlfn.XLOOKUP(B1856,'Hospitalisation Details'!A$2:A$2344,'Hospitalisation Details'!E$2:J$2344)</f>
        <v>16-Sep-1988</v>
      </c>
      <c r="N1856" s="13">
        <v>4415.16</v>
      </c>
      <c r="O1856" s="12" t="str">
        <v>tier - 2</v>
      </c>
      <c r="P1856" s="12" t="str">
        <v>tier - 1</v>
      </c>
      <c r="Q1856" s="12" t="str">
        <v>R1013</v>
      </c>
      <c r="R1856" s="12">
        <v>34</v>
      </c>
      <c r="S1856" s="12" t="str" cm="1">
        <f t="array" ref="S1856">_xlfn.IFS(R1856&lt;18,"Below 18",R1856&lt;=29,"Young Adults",R1856&lt;=44,"Adults",R1856&lt;=59,"Middle-Aged Adults",R1856&lt;=65,"Older Adults",R1856&gt;65,"Above 65")</f>
        <v>Adults</v>
      </c>
    </row>
    <row r="1857" spans="2:19" ht="15.5" hidden="1" x14ac:dyDescent="0.35">
      <c r="B1857" s="11" t="s">
        <v>512</v>
      </c>
      <c r="C1857" s="12" t="str">
        <f>VLOOKUP(B1857,'Customer Names'!A$2:D$2336,3,0)</f>
        <v xml:space="preserve">  Mark D</v>
      </c>
      <c r="D1857" s="12" cm="1">
        <f t="array" ref="D1857:L1857">_xlfn.XLOOKUP(B1857,'Medical Examinations'!A$2:A$2336,'Medical Examinations'!B$2:J$2336)</f>
        <v>31.5</v>
      </c>
      <c r="E1857" s="12">
        <v>9.6199999999999992</v>
      </c>
      <c r="F1857" s="12" t="str">
        <v>yes</v>
      </c>
      <c r="G1857" s="12" t="str">
        <v>No</v>
      </c>
      <c r="H1857" s="12" t="str">
        <v>No</v>
      </c>
      <c r="I1857" s="12">
        <v>1</v>
      </c>
      <c r="J1857" s="12" t="str">
        <v>No</v>
      </c>
      <c r="K1857" s="12" t="str">
        <v>Overweight</v>
      </c>
      <c r="L1857" s="12" t="str">
        <v>Diabetes</v>
      </c>
      <c r="M1857" s="12" t="str" cm="1">
        <f t="array" ref="M1857:R1857">_xlfn.XLOOKUP(B1857,'Hospitalisation Details'!A$2:A$2344,'Hospitalisation Details'!E$2:J$2344)</f>
        <v>13-Jul-1986</v>
      </c>
      <c r="N1857" s="13">
        <v>4402.2299999999996</v>
      </c>
      <c r="O1857" s="12" t="str">
        <v>tier - 2</v>
      </c>
      <c r="P1857" s="12" t="str">
        <v>tier - 2</v>
      </c>
      <c r="Q1857" s="12" t="str">
        <v>R1011</v>
      </c>
      <c r="R1857" s="12">
        <v>36</v>
      </c>
      <c r="S1857" s="12" t="str" cm="1">
        <f t="array" ref="S1857">_xlfn.IFS(R1857&lt;18,"Below 18",R1857&lt;=29,"Young Adults",R1857&lt;=44,"Adults",R1857&lt;=59,"Middle-Aged Adults",R1857&lt;=65,"Older Adults",R1857&gt;65,"Above 65")</f>
        <v>Adults</v>
      </c>
    </row>
    <row r="1858" spans="2:19" ht="15.5" hidden="1" x14ac:dyDescent="0.35">
      <c r="B1858" s="11" t="s">
        <v>511</v>
      </c>
      <c r="C1858" s="12" t="str">
        <f>VLOOKUP(B1858,'Customer Names'!A$2:D$2336,3,0)</f>
        <v xml:space="preserve">  Christopher</v>
      </c>
      <c r="D1858" s="12" cm="1">
        <f t="array" ref="D1858:L1858">_xlfn.XLOOKUP(B1858,'Medical Examinations'!A$2:A$2336,'Medical Examinations'!B$2:J$2336)</f>
        <v>29.7</v>
      </c>
      <c r="E1858" s="12">
        <v>6.77</v>
      </c>
      <c r="F1858" s="12" t="str">
        <v>yes</v>
      </c>
      <c r="G1858" s="12" t="str">
        <v>No</v>
      </c>
      <c r="H1858" s="12" t="str">
        <v>No</v>
      </c>
      <c r="I1858" s="12">
        <v>1</v>
      </c>
      <c r="J1858" s="12" t="str">
        <v>No</v>
      </c>
      <c r="K1858" s="12" t="str">
        <v>Obesity</v>
      </c>
      <c r="L1858" s="12" t="str">
        <v>Diabetes</v>
      </c>
      <c r="M1858" s="12" t="str" cm="1">
        <f t="array" ref="M1858:R1858">_xlfn.XLOOKUP(B1858,'Hospitalisation Details'!A$2:A$2344,'Hospitalisation Details'!E$2:J$2344)</f>
        <v>11-Aug-1986</v>
      </c>
      <c r="N1858" s="13">
        <v>4399.7299999999996</v>
      </c>
      <c r="O1858" s="12" t="str">
        <v>tier - 3</v>
      </c>
      <c r="P1858" s="12" t="str">
        <v>tier - 2</v>
      </c>
      <c r="Q1858" s="12" t="str">
        <v>R1013</v>
      </c>
      <c r="R1858" s="12">
        <v>36</v>
      </c>
      <c r="S1858" s="12" t="str" cm="1">
        <f t="array" ref="S1858">_xlfn.IFS(R1858&lt;18,"Below 18",R1858&lt;=29,"Young Adults",R1858&lt;=44,"Adults",R1858&lt;=59,"Middle-Aged Adults",R1858&lt;=65,"Older Adults",R1858&gt;65,"Above 65")</f>
        <v>Adults</v>
      </c>
    </row>
    <row r="1859" spans="2:19" ht="15.5" hidden="1" x14ac:dyDescent="0.35">
      <c r="B1859" s="11" t="s">
        <v>510</v>
      </c>
      <c r="C1859" s="12" t="str">
        <f>VLOOKUP(B1859,'Customer Names'!A$2:D$2336,3,0)</f>
        <v xml:space="preserve">  Daniell L</v>
      </c>
      <c r="D1859" s="12" cm="1">
        <f t="array" ref="D1859:L1859">_xlfn.XLOOKUP(B1859,'Medical Examinations'!A$2:A$2336,'Medical Examinations'!B$2:J$2336)</f>
        <v>21.26</v>
      </c>
      <c r="E1859" s="12">
        <v>5.36</v>
      </c>
      <c r="F1859" s="12" t="str">
        <v>yes</v>
      </c>
      <c r="G1859" s="12" t="str">
        <v>No</v>
      </c>
      <c r="H1859" s="12" t="str">
        <v>No</v>
      </c>
      <c r="I1859" s="12">
        <v>1</v>
      </c>
      <c r="J1859" s="12" t="str">
        <v>No</v>
      </c>
      <c r="K1859" s="12" t="str">
        <v>Overweight</v>
      </c>
      <c r="L1859" s="12" t="str">
        <v>Normal</v>
      </c>
      <c r="M1859" s="12" t="str" cm="1">
        <f t="array" ref="M1859:R1859">_xlfn.XLOOKUP(B1859,'Hospitalisation Details'!A$2:A$2344,'Hospitalisation Details'!E$2:J$2344)</f>
        <v>18-Jul-1988</v>
      </c>
      <c r="N1859" s="13">
        <v>4397.3100000000004</v>
      </c>
      <c r="O1859" s="12" t="str">
        <v>tier - 2</v>
      </c>
      <c r="P1859" s="12" t="str">
        <v>tier - 2</v>
      </c>
      <c r="Q1859" s="12" t="str">
        <v>R1013</v>
      </c>
      <c r="R1859" s="12">
        <v>34</v>
      </c>
      <c r="S1859" s="12" t="str" cm="1">
        <f t="array" ref="S1859">_xlfn.IFS(R1859&lt;18,"Below 18",R1859&lt;=29,"Young Adults",R1859&lt;=44,"Adults",R1859&lt;=59,"Middle-Aged Adults",R1859&lt;=65,"Older Adults",R1859&gt;65,"Above 65")</f>
        <v>Adults</v>
      </c>
    </row>
    <row r="1860" spans="2:19" ht="15.5" hidden="1" x14ac:dyDescent="0.35">
      <c r="B1860" s="11" t="s">
        <v>509</v>
      </c>
      <c r="C1860" s="12" t="str">
        <f>VLOOKUP(B1860,'Customer Names'!A$2:D$2336,3,0)</f>
        <v xml:space="preserve">  Janne</v>
      </c>
      <c r="D1860" s="12" cm="1">
        <f t="array" ref="D1860:L1860">_xlfn.XLOOKUP(B1860,'Medical Examinations'!A$2:A$2336,'Medical Examinations'!B$2:J$2336)</f>
        <v>17.09</v>
      </c>
      <c r="E1860" s="12">
        <v>5.69</v>
      </c>
      <c r="F1860" s="12" t="str">
        <v>No</v>
      </c>
      <c r="G1860" s="12" t="str">
        <v>No</v>
      </c>
      <c r="H1860" s="12" t="str">
        <v>No</v>
      </c>
      <c r="I1860" s="12">
        <v>0</v>
      </c>
      <c r="J1860" s="12" t="str">
        <v>No</v>
      </c>
      <c r="K1860" s="12" t="str">
        <v>Overweight</v>
      </c>
      <c r="L1860" s="12" t="str">
        <v>Normal</v>
      </c>
      <c r="M1860" s="12" t="str" cm="1">
        <f t="array" ref="M1860:R1860">_xlfn.XLOOKUP(B1860,'Hospitalisation Details'!A$2:A$2344,'Hospitalisation Details'!E$2:J$2344)</f>
        <v>29-Jun-1982</v>
      </c>
      <c r="N1860" s="13">
        <v>4392.7</v>
      </c>
      <c r="O1860" s="12" t="str">
        <v>tier - 2</v>
      </c>
      <c r="P1860" s="12" t="str">
        <v>tier - 2</v>
      </c>
      <c r="Q1860" s="12" t="str">
        <v>R1013</v>
      </c>
      <c r="R1860" s="12">
        <v>40</v>
      </c>
      <c r="S1860" s="12" t="str" cm="1">
        <f t="array" ref="S1860">_xlfn.IFS(R1860&lt;18,"Below 18",R1860&lt;=29,"Young Adults",R1860&lt;=44,"Adults",R1860&lt;=59,"Middle-Aged Adults",R1860&lt;=65,"Older Adults",R1860&gt;65,"Above 65")</f>
        <v>Adults</v>
      </c>
    </row>
    <row r="1861" spans="2:19" ht="15.5" hidden="1" x14ac:dyDescent="0.35">
      <c r="B1861" s="11" t="s">
        <v>508</v>
      </c>
      <c r="C1861" s="12" t="str">
        <f>VLOOKUP(B1861,'Customer Names'!A$2:D$2336,3,0)</f>
        <v xml:space="preserve">  Martina</v>
      </c>
      <c r="D1861" s="12" cm="1">
        <f t="array" ref="D1861:L1861">_xlfn.XLOOKUP(B1861,'Medical Examinations'!A$2:A$2336,'Medical Examinations'!B$2:J$2336)</f>
        <v>24.3</v>
      </c>
      <c r="E1861" s="12">
        <v>4.9000000000000004</v>
      </c>
      <c r="F1861" s="12" t="str">
        <v>yes</v>
      </c>
      <c r="G1861" s="12" t="str">
        <v>No</v>
      </c>
      <c r="H1861" s="12" t="str">
        <v>Yes</v>
      </c>
      <c r="I1861" s="12">
        <v>1</v>
      </c>
      <c r="J1861" s="12" t="str">
        <v>No</v>
      </c>
      <c r="K1861" s="12" t="str">
        <v>Obesity</v>
      </c>
      <c r="L1861" s="12" t="str">
        <v>Normal</v>
      </c>
      <c r="M1861" s="12" t="str" cm="1">
        <f t="array" ref="M1861:R1861">_xlfn.XLOOKUP(B1861,'Hospitalisation Details'!A$2:A$2344,'Hospitalisation Details'!E$2:J$2344)</f>
        <v>29-Nov-1997</v>
      </c>
      <c r="N1861" s="13">
        <v>4391.6499999999996</v>
      </c>
      <c r="O1861" s="12" t="str">
        <v>tier - 2</v>
      </c>
      <c r="P1861" s="12" t="str">
        <v>tier - 2</v>
      </c>
      <c r="Q1861" s="12" t="str">
        <v>R1011</v>
      </c>
      <c r="R1861" s="12">
        <v>25</v>
      </c>
      <c r="S1861" s="12" t="str" cm="1">
        <f t="array" ref="S1861">_xlfn.IFS(R1861&lt;18,"Below 18",R1861&lt;=29,"Young Adults",R1861&lt;=44,"Adults",R1861&lt;=59,"Middle-Aged Adults",R1861&lt;=65,"Older Adults",R1861&gt;65,"Above 65")</f>
        <v>Young Adults</v>
      </c>
    </row>
    <row r="1862" spans="2:19" ht="15.5" hidden="1" x14ac:dyDescent="0.35">
      <c r="B1862" s="11" t="s">
        <v>507</v>
      </c>
      <c r="C1862" s="12" t="str">
        <f>VLOOKUP(B1862,'Customer Names'!A$2:D$2336,3,0)</f>
        <v xml:space="preserve">  Elizabeth L</v>
      </c>
      <c r="D1862" s="12" cm="1">
        <f t="array" ref="D1862:L1862">_xlfn.XLOOKUP(B1862,'Medical Examinations'!A$2:A$2336,'Medical Examinations'!B$2:J$2336)</f>
        <v>29.734999999999999</v>
      </c>
      <c r="E1862" s="12">
        <v>5.78</v>
      </c>
      <c r="F1862" s="12" t="str">
        <v>No</v>
      </c>
      <c r="G1862" s="12" t="str">
        <v>No</v>
      </c>
      <c r="H1862" s="12" t="str">
        <v>No</v>
      </c>
      <c r="I1862" s="12">
        <v>0</v>
      </c>
      <c r="J1862" s="12" t="str">
        <v>No</v>
      </c>
      <c r="K1862" s="12" t="str">
        <v>Obesity</v>
      </c>
      <c r="L1862" s="12" t="str">
        <v>Pre-Diabetes</v>
      </c>
      <c r="M1862" s="12" t="str" cm="1">
        <f t="array" ref="M1862:R1862">_xlfn.XLOOKUP(B1862,'Hospitalisation Details'!A$2:A$2344,'Hospitalisation Details'!E$2:J$2344)</f>
        <v>28-Aug-1990</v>
      </c>
      <c r="N1862" s="13">
        <v>4357.04</v>
      </c>
      <c r="O1862" s="12" t="str">
        <v>tier - 2</v>
      </c>
      <c r="P1862" s="12" t="str">
        <v>tier - 3</v>
      </c>
      <c r="Q1862" s="12" t="str">
        <v>R1012</v>
      </c>
      <c r="R1862" s="12">
        <v>32</v>
      </c>
      <c r="S1862" s="12" t="str" cm="1">
        <f t="array" ref="S1862">_xlfn.IFS(R1862&lt;18,"Below 18",R1862&lt;=29,"Young Adults",R1862&lt;=44,"Adults",R1862&lt;=59,"Middle-Aged Adults",R1862&lt;=65,"Older Adults",R1862&gt;65,"Above 65")</f>
        <v>Adults</v>
      </c>
    </row>
    <row r="1863" spans="2:19" ht="15.5" hidden="1" x14ac:dyDescent="0.35">
      <c r="B1863" s="11" t="s">
        <v>506</v>
      </c>
      <c r="C1863" s="12" t="str">
        <f>VLOOKUP(B1863,'Customer Names'!A$2:D$2336,3,0)</f>
        <v xml:space="preserve">  Stephanie C</v>
      </c>
      <c r="D1863" s="12" cm="1">
        <f t="array" ref="D1863:L1863">_xlfn.XLOOKUP(B1863,'Medical Examinations'!A$2:A$2336,'Medical Examinations'!B$2:J$2336)</f>
        <v>29.26</v>
      </c>
      <c r="E1863" s="12">
        <v>4.7</v>
      </c>
      <c r="F1863" s="12" t="str">
        <v>No</v>
      </c>
      <c r="G1863" s="12" t="str">
        <v>No</v>
      </c>
      <c r="H1863" s="12" t="str">
        <v>No</v>
      </c>
      <c r="I1863" s="12">
        <v>0</v>
      </c>
      <c r="J1863" s="12" t="str">
        <v>No</v>
      </c>
      <c r="K1863" s="12" t="str">
        <v>Obesity</v>
      </c>
      <c r="L1863" s="12" t="str">
        <v>Normal</v>
      </c>
      <c r="M1863" s="12" t="str" cm="1">
        <f t="array" ref="M1863:R1863">_xlfn.XLOOKUP(B1863,'Hospitalisation Details'!A$2:A$2344,'Hospitalisation Details'!E$2:J$2344)</f>
        <v>13-Sep-1991</v>
      </c>
      <c r="N1863" s="13">
        <v>4350.51</v>
      </c>
      <c r="O1863" s="12" t="str">
        <v>tier - 2</v>
      </c>
      <c r="P1863" s="12" t="str">
        <v>tier - 2</v>
      </c>
      <c r="Q1863" s="12" t="str">
        <v>R1013</v>
      </c>
      <c r="R1863" s="12">
        <v>31</v>
      </c>
      <c r="S1863" s="12" t="str" cm="1">
        <f t="array" ref="S1863">_xlfn.IFS(R1863&lt;18,"Below 18",R1863&lt;=29,"Young Adults",R1863&lt;=44,"Adults",R1863&lt;=59,"Middle-Aged Adults",R1863&lt;=65,"Older Adults",R1863&gt;65,"Above 65")</f>
        <v>Adults</v>
      </c>
    </row>
    <row r="1864" spans="2:19" ht="15.5" hidden="1" x14ac:dyDescent="0.35">
      <c r="B1864" s="11" t="s">
        <v>505</v>
      </c>
      <c r="C1864" s="12" t="str">
        <f>VLOOKUP(B1864,'Customer Names'!A$2:D$2336,3,0)</f>
        <v xml:space="preserve">  Katie</v>
      </c>
      <c r="D1864" s="12" cm="1">
        <f t="array" ref="D1864:L1864">_xlfn.XLOOKUP(B1864,'Medical Examinations'!A$2:A$2336,'Medical Examinations'!B$2:J$2336)</f>
        <v>33</v>
      </c>
      <c r="E1864" s="12">
        <v>6.28</v>
      </c>
      <c r="F1864" s="12" t="str">
        <v>No</v>
      </c>
      <c r="G1864" s="12" t="str">
        <v>No</v>
      </c>
      <c r="H1864" s="12" t="str">
        <v>No</v>
      </c>
      <c r="I1864" s="12">
        <v>0</v>
      </c>
      <c r="J1864" s="12" t="str">
        <v>No</v>
      </c>
      <c r="K1864" s="12" t="str">
        <v>Normal Weight</v>
      </c>
      <c r="L1864" s="12" t="str">
        <v>Pre-Diabetes</v>
      </c>
      <c r="M1864" s="12" t="str" cm="1">
        <f t="array" ref="M1864:R1864">_xlfn.XLOOKUP(B1864,'Hospitalisation Details'!A$2:A$2344,'Hospitalisation Details'!E$2:J$2344)</f>
        <v>1-Nov-1994</v>
      </c>
      <c r="N1864" s="13">
        <v>4349.46</v>
      </c>
      <c r="O1864" s="12" t="str">
        <v>tier - 2</v>
      </c>
      <c r="P1864" s="12" t="str">
        <v>tier - 2</v>
      </c>
      <c r="Q1864" s="12" t="str">
        <v>R1013</v>
      </c>
      <c r="R1864" s="12">
        <v>28</v>
      </c>
      <c r="S1864" s="12" t="str" cm="1">
        <f t="array" ref="S1864">_xlfn.IFS(R1864&lt;18,"Below 18",R1864&lt;=29,"Young Adults",R1864&lt;=44,"Adults",R1864&lt;=59,"Middle-Aged Adults",R1864&lt;=65,"Older Adults",R1864&gt;65,"Above 65")</f>
        <v>Young Adults</v>
      </c>
    </row>
    <row r="1865" spans="2:19" ht="15.5" hidden="1" x14ac:dyDescent="0.35">
      <c r="B1865" s="11" t="s">
        <v>504</v>
      </c>
      <c r="C1865" s="12" t="str">
        <f>VLOOKUP(B1865,'Customer Names'!A$2:D$2336,3,0)</f>
        <v xml:space="preserve">  Callie</v>
      </c>
      <c r="D1865" s="12" cm="1">
        <f t="array" ref="D1865:L1865">_xlfn.XLOOKUP(B1865,'Medical Examinations'!A$2:A$2336,'Medical Examinations'!B$2:J$2336)</f>
        <v>31.065000000000001</v>
      </c>
      <c r="E1865" s="12">
        <v>4.2300000000000004</v>
      </c>
      <c r="F1865" s="12" t="str">
        <v>No</v>
      </c>
      <c r="G1865" s="12" t="str">
        <v>No</v>
      </c>
      <c r="H1865" s="12" t="str">
        <v>No</v>
      </c>
      <c r="I1865" s="12">
        <v>0</v>
      </c>
      <c r="J1865" s="12" t="str">
        <v>No</v>
      </c>
      <c r="K1865" s="12" t="str">
        <v>Obesity</v>
      </c>
      <c r="L1865" s="12" t="str">
        <v>Normal</v>
      </c>
      <c r="M1865" s="12" t="str" cm="1">
        <f t="array" ref="M1865:R1865">_xlfn.XLOOKUP(B1865,'Hospitalisation Details'!A$2:A$2344,'Hospitalisation Details'!E$2:J$2344)</f>
        <v>1-Jun-1991</v>
      </c>
      <c r="N1865" s="13">
        <v>4347.0200000000004</v>
      </c>
      <c r="O1865" s="12" t="str">
        <v>tier - 2</v>
      </c>
      <c r="P1865" s="12" t="str">
        <v>tier - 1</v>
      </c>
      <c r="Q1865" s="12" t="str">
        <v>R1024</v>
      </c>
      <c r="R1865" s="12">
        <v>32</v>
      </c>
      <c r="S1865" s="12" t="str" cm="1">
        <f t="array" ref="S1865">_xlfn.IFS(R1865&lt;18,"Below 18",R1865&lt;=29,"Young Adults",R1865&lt;=44,"Adults",R1865&lt;=59,"Middle-Aged Adults",R1865&lt;=65,"Older Adults",R1865&gt;65,"Above 65")</f>
        <v>Adults</v>
      </c>
    </row>
    <row r="1866" spans="2:19" ht="15.5" hidden="1" x14ac:dyDescent="0.35">
      <c r="B1866" s="11" t="s">
        <v>503</v>
      </c>
      <c r="C1866" s="12" t="str">
        <f>VLOOKUP(B1866,'Customer Names'!A$2:D$2336,3,0)</f>
        <v xml:space="preserve">  Inna</v>
      </c>
      <c r="D1866" s="12" cm="1">
        <f t="array" ref="D1866:L1866">_xlfn.XLOOKUP(B1866,'Medical Examinations'!A$2:A$2336,'Medical Examinations'!B$2:J$2336)</f>
        <v>26.51</v>
      </c>
      <c r="E1866" s="12">
        <v>6.17</v>
      </c>
      <c r="F1866" s="12" t="str">
        <v>No</v>
      </c>
      <c r="G1866" s="12" t="str">
        <v>No</v>
      </c>
      <c r="H1866" s="12" t="str">
        <v>No</v>
      </c>
      <c r="I1866" s="12">
        <v>0</v>
      </c>
      <c r="J1866" s="12" t="str">
        <v>No</v>
      </c>
      <c r="K1866" s="12" t="str">
        <v>Obesity</v>
      </c>
      <c r="L1866" s="12" t="str">
        <v>Pre-Diabetes</v>
      </c>
      <c r="M1866" s="12" t="str" cm="1">
        <f t="array" ref="M1866:R1866">_xlfn.XLOOKUP(B1866,'Hospitalisation Details'!A$2:A$2344,'Hospitalisation Details'!E$2:J$2344)</f>
        <v>26-Oct-1994</v>
      </c>
      <c r="N1866" s="13">
        <v>4340.4399999999996</v>
      </c>
      <c r="O1866" s="12" t="str">
        <v>tier - 2</v>
      </c>
      <c r="P1866" s="12" t="str">
        <v>tier - 1</v>
      </c>
      <c r="Q1866" s="12" t="str">
        <v>R1013</v>
      </c>
      <c r="R1866" s="12">
        <v>28</v>
      </c>
      <c r="S1866" s="12" t="str" cm="1">
        <f t="array" ref="S1866">_xlfn.IFS(R1866&lt;18,"Below 18",R1866&lt;=29,"Young Adults",R1866&lt;=44,"Adults",R1866&lt;=59,"Middle-Aged Adults",R1866&lt;=65,"Older Adults",R1866&gt;65,"Above 65")</f>
        <v>Young Adults</v>
      </c>
    </row>
    <row r="1867" spans="2:19" ht="15.5" hidden="1" x14ac:dyDescent="0.35">
      <c r="B1867" s="11" t="s">
        <v>502</v>
      </c>
      <c r="C1867" s="12" t="str">
        <f>VLOOKUP(B1867,'Customer Names'!A$2:D$2336,3,0)</f>
        <v xml:space="preserve">  Mary K</v>
      </c>
      <c r="D1867" s="12" cm="1">
        <f t="array" ref="D1867:L1867">_xlfn.XLOOKUP(B1867,'Medical Examinations'!A$2:A$2336,'Medical Examinations'!B$2:J$2336)</f>
        <v>28.88</v>
      </c>
      <c r="E1867" s="12">
        <v>4.96</v>
      </c>
      <c r="F1867" s="12" t="str">
        <v>No</v>
      </c>
      <c r="G1867" s="12" t="str">
        <v>No</v>
      </c>
      <c r="H1867" s="12" t="str">
        <v>No</v>
      </c>
      <c r="I1867" s="12">
        <v>0</v>
      </c>
      <c r="J1867" s="12" t="str">
        <v>No</v>
      </c>
      <c r="K1867" s="12" t="str">
        <v>Obesity</v>
      </c>
      <c r="L1867" s="12" t="str">
        <v>Normal</v>
      </c>
      <c r="M1867" s="12" t="str" cm="1">
        <f t="array" ref="M1867:R1867">_xlfn.XLOOKUP(B1867,'Hospitalisation Details'!A$2:A$2344,'Hospitalisation Details'!E$2:J$2344)</f>
        <v>2-Nov-1994</v>
      </c>
      <c r="N1867" s="13">
        <v>4337.74</v>
      </c>
      <c r="O1867" s="12" t="str">
        <v>tier - 2</v>
      </c>
      <c r="P1867" s="12" t="str">
        <v>tier - 1</v>
      </c>
      <c r="Q1867" s="12" t="str">
        <v>R1024</v>
      </c>
      <c r="R1867" s="12">
        <v>28</v>
      </c>
      <c r="S1867" s="12" t="str" cm="1">
        <f t="array" ref="S1867">_xlfn.IFS(R1867&lt;18,"Below 18",R1867&lt;=29,"Young Adults",R1867&lt;=44,"Adults",R1867&lt;=59,"Middle-Aged Adults",R1867&lt;=65,"Older Adults",R1867&gt;65,"Above 65")</f>
        <v>Young Adults</v>
      </c>
    </row>
    <row r="1868" spans="2:19" ht="15.5" hidden="1" x14ac:dyDescent="0.35">
      <c r="B1868" s="11" t="s">
        <v>501</v>
      </c>
      <c r="C1868" s="12" t="str">
        <f>VLOOKUP(B1868,'Customer Names'!A$2:D$2336,3,0)</f>
        <v xml:space="preserve">  Samuel M</v>
      </c>
      <c r="D1868" s="12" cm="1">
        <f t="array" ref="D1868:L1868">_xlfn.XLOOKUP(B1868,'Medical Examinations'!A$2:A$2336,'Medical Examinations'!B$2:J$2336)</f>
        <v>35.814999999999998</v>
      </c>
      <c r="E1868" s="12">
        <v>5.1100000000000003</v>
      </c>
      <c r="F1868" s="12" t="str">
        <v>yes</v>
      </c>
      <c r="G1868" s="12" t="str">
        <v>No</v>
      </c>
      <c r="H1868" s="12" t="str">
        <v>No</v>
      </c>
      <c r="I1868" s="12">
        <v>1</v>
      </c>
      <c r="J1868" s="12" t="str">
        <v>No</v>
      </c>
      <c r="K1868" s="12" t="str">
        <v>Obesity</v>
      </c>
      <c r="L1868" s="12" t="str">
        <v>Normal</v>
      </c>
      <c r="M1868" s="12" t="str" cm="1">
        <f t="array" ref="M1868:R1868">_xlfn.XLOOKUP(B1868,'Hospitalisation Details'!A$2:A$2344,'Hospitalisation Details'!E$2:J$2344)</f>
        <v>19-Dec-1988</v>
      </c>
      <c r="N1868" s="13">
        <v>4320.41</v>
      </c>
      <c r="O1868" s="12" t="str">
        <v>tier - 2</v>
      </c>
      <c r="P1868" s="12" t="str">
        <v>tier - 1</v>
      </c>
      <c r="Q1868" s="12" t="str">
        <v>R1012</v>
      </c>
      <c r="R1868" s="12">
        <v>34</v>
      </c>
      <c r="S1868" s="12" t="str" cm="1">
        <f t="array" ref="S1868">_xlfn.IFS(R1868&lt;18,"Below 18",R1868&lt;=29,"Young Adults",R1868&lt;=44,"Adults",R1868&lt;=59,"Middle-Aged Adults",R1868&lt;=65,"Older Adults",R1868&gt;65,"Above 65")</f>
        <v>Adults</v>
      </c>
    </row>
    <row r="1869" spans="2:19" ht="15.5" hidden="1" x14ac:dyDescent="0.35">
      <c r="B1869" s="11" t="s">
        <v>500</v>
      </c>
      <c r="C1869" s="12" t="str">
        <f>VLOOKUP(B1869,'Customer Names'!A$2:D$2336,3,0)</f>
        <v xml:space="preserve">  Kimberly</v>
      </c>
      <c r="D1869" s="12" cm="1">
        <f t="array" ref="D1869:L1869">_xlfn.XLOOKUP(B1869,'Medical Examinations'!A$2:A$2336,'Medical Examinations'!B$2:J$2336)</f>
        <v>21.28</v>
      </c>
      <c r="E1869" s="12">
        <v>4.05</v>
      </c>
      <c r="F1869" s="12" t="str">
        <v>No</v>
      </c>
      <c r="G1869" s="12" t="str">
        <v>yes</v>
      </c>
      <c r="H1869" s="12" t="str">
        <v>No</v>
      </c>
      <c r="I1869" s="12">
        <v>1</v>
      </c>
      <c r="J1869" s="12" t="str">
        <v>No</v>
      </c>
      <c r="K1869" s="12" t="str">
        <v>Obesity</v>
      </c>
      <c r="L1869" s="12" t="str">
        <v>Normal</v>
      </c>
      <c r="M1869" s="12" t="str" cm="1">
        <f t="array" ref="M1869:R1869">_xlfn.XLOOKUP(B1869,'Hospitalisation Details'!A$2:A$2344,'Hospitalisation Details'!E$2:J$2344)</f>
        <v>25-Nov-2000</v>
      </c>
      <c r="N1869" s="13">
        <v>4296.2700000000004</v>
      </c>
      <c r="O1869" s="12" t="str">
        <v>tier - 2</v>
      </c>
      <c r="P1869" s="12" t="str">
        <v>tier - 3</v>
      </c>
      <c r="Q1869" s="12" t="str">
        <v>R1012</v>
      </c>
      <c r="R1869" s="12">
        <v>22</v>
      </c>
      <c r="S1869" s="12" t="str" cm="1">
        <f t="array" ref="S1869">_xlfn.IFS(R1869&lt;18,"Below 18",R1869&lt;=29,"Young Adults",R1869&lt;=44,"Adults",R1869&lt;=59,"Middle-Aged Adults",R1869&lt;=65,"Older Adults",R1869&gt;65,"Above 65")</f>
        <v>Young Adults</v>
      </c>
    </row>
    <row r="1870" spans="2:19" ht="15.5" hidden="1" x14ac:dyDescent="0.35">
      <c r="B1870" s="11" t="s">
        <v>499</v>
      </c>
      <c r="C1870" s="12" t="str">
        <f>VLOOKUP(B1870,'Customer Names'!A$2:D$2336,3,0)</f>
        <v xml:space="preserve">  Tom J</v>
      </c>
      <c r="D1870" s="12" cm="1">
        <f t="array" ref="D1870:L1870">_xlfn.XLOOKUP(B1870,'Medical Examinations'!A$2:A$2336,'Medical Examinations'!B$2:J$2336)</f>
        <v>33.81</v>
      </c>
      <c r="E1870" s="12">
        <v>6.49</v>
      </c>
      <c r="F1870" s="12" t="str">
        <v>No</v>
      </c>
      <c r="G1870" s="12" t="str">
        <v>No</v>
      </c>
      <c r="H1870" s="12" t="str">
        <v>Yes</v>
      </c>
      <c r="I1870" s="12">
        <v>1</v>
      </c>
      <c r="J1870" s="12" t="str">
        <v>No</v>
      </c>
      <c r="K1870" s="12" t="str">
        <v>Normal Weight</v>
      </c>
      <c r="L1870" s="12" t="str">
        <v>Pre-Diabetes</v>
      </c>
      <c r="M1870" s="12" t="str" cm="1">
        <f t="array" ref="M1870:R1870">_xlfn.XLOOKUP(B1870,'Hospitalisation Details'!A$2:A$2344,'Hospitalisation Details'!E$2:J$2344)</f>
        <v>8-Jun-2003</v>
      </c>
      <c r="N1870" s="13">
        <v>4278.55</v>
      </c>
      <c r="O1870" s="12" t="str">
        <v>tier - 2</v>
      </c>
      <c r="P1870" s="12" t="str">
        <v>tier - 1</v>
      </c>
      <c r="Q1870" s="12" t="str">
        <v>R1021</v>
      </c>
      <c r="R1870" s="12">
        <v>20</v>
      </c>
      <c r="S1870" s="12" t="str" cm="1">
        <f t="array" ref="S1870">_xlfn.IFS(R1870&lt;18,"Below 18",R1870&lt;=29,"Young Adults",R1870&lt;=44,"Adults",R1870&lt;=59,"Middle-Aged Adults",R1870&lt;=65,"Older Adults",R1870&gt;65,"Above 65")</f>
        <v>Young Adults</v>
      </c>
    </row>
    <row r="1871" spans="2:19" ht="15.5" hidden="1" x14ac:dyDescent="0.35">
      <c r="B1871" s="11" t="s">
        <v>498</v>
      </c>
      <c r="C1871" s="12" t="str">
        <f>VLOOKUP(B1871,'Customer Names'!A$2:D$2336,3,0)</f>
        <v xml:space="preserve">  Zachary</v>
      </c>
      <c r="D1871" s="12" cm="1">
        <f t="array" ref="D1871:L1871">_xlfn.XLOOKUP(B1871,'Medical Examinations'!A$2:A$2336,'Medical Examinations'!B$2:J$2336)</f>
        <v>44.22</v>
      </c>
      <c r="E1871" s="12">
        <v>4.1900000000000004</v>
      </c>
      <c r="F1871" s="12" t="str">
        <v>No</v>
      </c>
      <c r="G1871" s="12" t="str">
        <v>No</v>
      </c>
      <c r="H1871" s="12" t="str">
        <v>No</v>
      </c>
      <c r="I1871" s="12">
        <v>1</v>
      </c>
      <c r="J1871" s="12" t="str">
        <v>No</v>
      </c>
      <c r="K1871" s="12" t="str">
        <v>Overweight</v>
      </c>
      <c r="L1871" s="12" t="str">
        <v>Normal</v>
      </c>
      <c r="M1871" s="12" t="str" cm="1">
        <f t="array" ref="M1871:R1871">_xlfn.XLOOKUP(B1871,'Hospitalisation Details'!A$2:A$2344,'Hospitalisation Details'!E$2:J$2344)</f>
        <v>18-Jun-1992</v>
      </c>
      <c r="N1871" s="13">
        <v>4266.17</v>
      </c>
      <c r="O1871" s="12" t="str">
        <v>tier - 3</v>
      </c>
      <c r="P1871" s="12" t="str">
        <v>tier - 2</v>
      </c>
      <c r="Q1871" s="12" t="str">
        <v>R1013</v>
      </c>
      <c r="R1871" s="12">
        <v>30</v>
      </c>
      <c r="S1871" s="12" t="str" cm="1">
        <f t="array" ref="S1871">_xlfn.IFS(R1871&lt;18,"Below 18",R1871&lt;=29,"Young Adults",R1871&lt;=44,"Adults",R1871&lt;=59,"Middle-Aged Adults",R1871&lt;=65,"Older Adults",R1871&gt;65,"Above 65")</f>
        <v>Adults</v>
      </c>
    </row>
    <row r="1872" spans="2:19" ht="15.5" hidden="1" x14ac:dyDescent="0.35">
      <c r="B1872" s="11" t="s">
        <v>497</v>
      </c>
      <c r="C1872" s="12" t="str">
        <f>VLOOKUP(B1872,'Customer Names'!A$2:D$2336,3,0)</f>
        <v xml:space="preserve">  Dane</v>
      </c>
      <c r="D1872" s="12" cm="1">
        <f t="array" ref="D1872:L1872">_xlfn.XLOOKUP(B1872,'Medical Examinations'!A$2:A$2336,'Medical Examinations'!B$2:J$2336)</f>
        <v>15.46</v>
      </c>
      <c r="E1872" s="12">
        <v>4.99</v>
      </c>
      <c r="F1872" s="12" t="str">
        <v>yes</v>
      </c>
      <c r="G1872" s="12" t="str">
        <v>No</v>
      </c>
      <c r="H1872" s="12" t="str">
        <v>Yes</v>
      </c>
      <c r="I1872" s="12">
        <v>1</v>
      </c>
      <c r="J1872" s="12" t="str">
        <v>No</v>
      </c>
      <c r="K1872" s="12" t="str">
        <v>Overweight</v>
      </c>
      <c r="L1872" s="12" t="str">
        <v>Normal</v>
      </c>
      <c r="M1872" s="12" t="str" cm="1">
        <f t="array" ref="M1872:R1872">_xlfn.XLOOKUP(B1872,'Hospitalisation Details'!A$2:A$2344,'Hospitalisation Details'!E$2:J$2344)</f>
        <v>20-Nov-1983</v>
      </c>
      <c r="N1872" s="13">
        <v>4265.01</v>
      </c>
      <c r="O1872" s="12" t="str">
        <v>tier - 2</v>
      </c>
      <c r="P1872" s="12" t="str">
        <v>tier - 1</v>
      </c>
      <c r="Q1872" s="12" t="str">
        <v>R1012</v>
      </c>
      <c r="R1872" s="12">
        <v>39</v>
      </c>
      <c r="S1872" s="12" t="str" cm="1">
        <f t="array" ref="S1872">_xlfn.IFS(R1872&lt;18,"Below 18",R1872&lt;=29,"Young Adults",R1872&lt;=44,"Adults",R1872&lt;=59,"Middle-Aged Adults",R1872&lt;=65,"Older Adults",R1872&gt;65,"Above 65")</f>
        <v>Adults</v>
      </c>
    </row>
    <row r="1873" spans="2:19" ht="15.5" hidden="1" x14ac:dyDescent="0.35">
      <c r="B1873" s="11" t="s">
        <v>496</v>
      </c>
      <c r="C1873" s="12" t="str">
        <f>VLOOKUP(B1873,'Customer Names'!A$2:D$2336,3,0)</f>
        <v xml:space="preserve">  Dougie J</v>
      </c>
      <c r="D1873" s="12" cm="1">
        <f t="array" ref="D1873:L1873">_xlfn.XLOOKUP(B1873,'Medical Examinations'!A$2:A$2336,'Medical Examinations'!B$2:J$2336)</f>
        <v>30.3</v>
      </c>
      <c r="E1873" s="12">
        <v>4.7699999999999996</v>
      </c>
      <c r="F1873" s="12" t="str">
        <v>yes</v>
      </c>
      <c r="G1873" s="12" t="str">
        <v>No</v>
      </c>
      <c r="H1873" s="12" t="str">
        <v>No</v>
      </c>
      <c r="I1873" s="12">
        <v>1</v>
      </c>
      <c r="J1873" s="12" t="str">
        <v>No</v>
      </c>
      <c r="K1873" s="12" t="str">
        <v>Overweight</v>
      </c>
      <c r="L1873" s="12" t="str">
        <v>Normal</v>
      </c>
      <c r="M1873" s="12" t="str" cm="1">
        <f t="array" ref="M1873:R1873">_xlfn.XLOOKUP(B1873,'Hospitalisation Details'!A$2:A$2344,'Hospitalisation Details'!E$2:J$2344)</f>
        <v>14-Oct-1995</v>
      </c>
      <c r="N1873" s="13">
        <v>4260.74</v>
      </c>
      <c r="O1873" s="12" t="str">
        <v>tier - 3</v>
      </c>
      <c r="P1873" s="12" t="str">
        <v>tier - 2</v>
      </c>
      <c r="Q1873" s="12" t="str">
        <v>R1011</v>
      </c>
      <c r="R1873" s="12">
        <v>27</v>
      </c>
      <c r="S1873" s="12" t="str" cm="1">
        <f t="array" ref="S1873">_xlfn.IFS(R1873&lt;18,"Below 18",R1873&lt;=29,"Young Adults",R1873&lt;=44,"Adults",R1873&lt;=59,"Middle-Aged Adults",R1873&lt;=65,"Older Adults",R1873&gt;65,"Above 65")</f>
        <v>Young Adults</v>
      </c>
    </row>
    <row r="1874" spans="2:19" ht="15.5" hidden="1" x14ac:dyDescent="0.35">
      <c r="B1874" s="11" t="s">
        <v>495</v>
      </c>
      <c r="C1874" s="12" t="str">
        <f>VLOOKUP(B1874,'Customer Names'!A$2:D$2336,3,0)</f>
        <v xml:space="preserve">  Jeremiah H</v>
      </c>
      <c r="D1874" s="12" cm="1">
        <f t="array" ref="D1874:L1874">_xlfn.XLOOKUP(B1874,'Medical Examinations'!A$2:A$2336,'Medical Examinations'!B$2:J$2336)</f>
        <v>16.670000000000002</v>
      </c>
      <c r="E1874" s="12">
        <v>5.46</v>
      </c>
      <c r="F1874" s="12" t="str">
        <v>No</v>
      </c>
      <c r="G1874" s="12" t="str">
        <v>No</v>
      </c>
      <c r="H1874" s="12" t="str">
        <v>No</v>
      </c>
      <c r="I1874" s="12">
        <v>0</v>
      </c>
      <c r="J1874" s="12" t="str">
        <v>No</v>
      </c>
      <c r="K1874" s="12" t="str">
        <v>Underweight</v>
      </c>
      <c r="L1874" s="12" t="str">
        <v>Normal</v>
      </c>
      <c r="M1874" s="12" t="str" cm="1">
        <f t="array" ref="M1874:R1874">_xlfn.XLOOKUP(B1874,'Hospitalisation Details'!A$2:A$2344,'Hospitalisation Details'!E$2:J$2344)</f>
        <v>16-Jun-1982</v>
      </c>
      <c r="N1874" s="13">
        <v>4250.24</v>
      </c>
      <c r="O1874" s="12" t="str">
        <v>tier - 2</v>
      </c>
      <c r="P1874" s="12" t="str">
        <v>tier - 3</v>
      </c>
      <c r="Q1874" s="12" t="str">
        <v>R1013</v>
      </c>
      <c r="R1874" s="12">
        <v>40</v>
      </c>
      <c r="S1874" s="12" t="str" cm="1">
        <f t="array" ref="S1874">_xlfn.IFS(R1874&lt;18,"Below 18",R1874&lt;=29,"Young Adults",R1874&lt;=44,"Adults",R1874&lt;=59,"Middle-Aged Adults",R1874&lt;=65,"Older Adults",R1874&gt;65,"Above 65")</f>
        <v>Adults</v>
      </c>
    </row>
    <row r="1875" spans="2:19" ht="15.5" hidden="1" x14ac:dyDescent="0.35">
      <c r="B1875" s="11" t="s">
        <v>494</v>
      </c>
      <c r="C1875" s="12" t="str">
        <f>VLOOKUP(B1875,'Customer Names'!A$2:D$2336,3,0)</f>
        <v xml:space="preserve">  Ashley J</v>
      </c>
      <c r="D1875" s="12" cm="1">
        <f t="array" ref="D1875:L1875">_xlfn.XLOOKUP(B1875,'Medical Examinations'!A$2:A$2336,'Medical Examinations'!B$2:J$2336)</f>
        <v>28.594999999999999</v>
      </c>
      <c r="E1875" s="12">
        <v>5.43</v>
      </c>
      <c r="F1875" s="12" t="str">
        <v>No</v>
      </c>
      <c r="G1875" s="12" t="str">
        <v>No</v>
      </c>
      <c r="H1875" s="12" t="str">
        <v>No</v>
      </c>
      <c r="I1875" s="12">
        <v>0</v>
      </c>
      <c r="J1875" s="12" t="str">
        <v>No</v>
      </c>
      <c r="K1875" s="12" t="str">
        <v>Normal Weight</v>
      </c>
      <c r="L1875" s="12" t="str">
        <v>Normal</v>
      </c>
      <c r="M1875" s="12" t="str" cm="1">
        <f t="array" ref="M1875:R1875">_xlfn.XLOOKUP(B1875,'Hospitalisation Details'!A$2:A$2344,'Hospitalisation Details'!E$2:J$2344)</f>
        <v>1-Dec-1991</v>
      </c>
      <c r="N1875" s="13">
        <v>4243.59</v>
      </c>
      <c r="O1875" s="12" t="str">
        <v>tier - 3</v>
      </c>
      <c r="P1875" s="12" t="str">
        <v>tier - 1</v>
      </c>
      <c r="Q1875" s="12" t="str">
        <v>R1012</v>
      </c>
      <c r="R1875" s="12">
        <v>31</v>
      </c>
      <c r="S1875" s="12" t="str" cm="1">
        <f t="array" ref="S1875">_xlfn.IFS(R1875&lt;18,"Below 18",R1875&lt;=29,"Young Adults",R1875&lt;=44,"Adults",R1875&lt;=59,"Middle-Aged Adults",R1875&lt;=65,"Older Adults",R1875&gt;65,"Above 65")</f>
        <v>Adults</v>
      </c>
    </row>
    <row r="1876" spans="2:19" ht="15.5" hidden="1" x14ac:dyDescent="0.35">
      <c r="B1876" s="11" t="s">
        <v>493</v>
      </c>
      <c r="C1876" s="12" t="str">
        <f>VLOOKUP(B1876,'Customer Names'!A$2:D$2336,3,0)</f>
        <v xml:space="preserve">  Turner J</v>
      </c>
      <c r="D1876" s="12" cm="1">
        <f t="array" ref="D1876:L1876">_xlfn.XLOOKUP(B1876,'Medical Examinations'!A$2:A$2336,'Medical Examinations'!B$2:J$2336)</f>
        <v>25.934999999999999</v>
      </c>
      <c r="E1876" s="12">
        <v>4.29</v>
      </c>
      <c r="F1876" s="12" t="str">
        <v>No</v>
      </c>
      <c r="G1876" s="12" t="str">
        <v>No</v>
      </c>
      <c r="H1876" s="12" t="str">
        <v>No</v>
      </c>
      <c r="I1876" s="12">
        <v>0</v>
      </c>
      <c r="J1876" s="12" t="str">
        <v>No</v>
      </c>
      <c r="K1876" s="12" t="str">
        <v>Obesity</v>
      </c>
      <c r="L1876" s="12" t="str">
        <v>Normal</v>
      </c>
      <c r="M1876" s="12" t="str" cm="1">
        <f t="array" ref="M1876:R1876">_xlfn.XLOOKUP(B1876,'Hospitalisation Details'!A$2:A$2344,'Hospitalisation Details'!E$2:J$2344)</f>
        <v>3-Nov-1991</v>
      </c>
      <c r="N1876" s="13">
        <v>4239.8900000000003</v>
      </c>
      <c r="O1876" s="12" t="str">
        <v>tier - 2</v>
      </c>
      <c r="P1876" s="12" t="str">
        <v>tier - 2</v>
      </c>
      <c r="Q1876" s="12" t="str">
        <v>R1012</v>
      </c>
      <c r="R1876" s="12">
        <v>31</v>
      </c>
      <c r="S1876" s="12" t="str" cm="1">
        <f t="array" ref="S1876">_xlfn.IFS(R1876&lt;18,"Below 18",R1876&lt;=29,"Young Adults",R1876&lt;=44,"Adults",R1876&lt;=59,"Middle-Aged Adults",R1876&lt;=65,"Older Adults",R1876&gt;65,"Above 65")</f>
        <v>Adults</v>
      </c>
    </row>
    <row r="1877" spans="2:19" ht="15.5" hidden="1" x14ac:dyDescent="0.35">
      <c r="B1877" s="11" t="s">
        <v>492</v>
      </c>
      <c r="C1877" s="12" t="str">
        <f>VLOOKUP(B1877,'Customer Names'!A$2:D$2336,3,0)</f>
        <v xml:space="preserve">  Roger</v>
      </c>
      <c r="D1877" s="12" cm="1">
        <f t="array" ref="D1877:L1877">_xlfn.XLOOKUP(B1877,'Medical Examinations'!A$2:A$2336,'Medical Examinations'!B$2:J$2336)</f>
        <v>27.645</v>
      </c>
      <c r="E1877" s="12">
        <v>5.25</v>
      </c>
      <c r="F1877" s="12" t="str">
        <v>No</v>
      </c>
      <c r="G1877" s="12" t="str">
        <v>No</v>
      </c>
      <c r="H1877" s="12" t="str">
        <v>No</v>
      </c>
      <c r="I1877" s="12">
        <v>1</v>
      </c>
      <c r="J1877" s="12" t="str">
        <v>No</v>
      </c>
      <c r="K1877" s="12" t="str">
        <v>Overweight</v>
      </c>
      <c r="L1877" s="12" t="str">
        <v>Normal</v>
      </c>
      <c r="M1877" s="12" t="str" cm="1">
        <f t="array" ref="M1877:R1877">_xlfn.XLOOKUP(B1877,'Hospitalisation Details'!A$2:A$2344,'Hospitalisation Details'!E$2:J$2344)</f>
        <v>27-Jun-1992</v>
      </c>
      <c r="N1877" s="13">
        <v>4237.13</v>
      </c>
      <c r="O1877" s="12" t="str">
        <v>tier - 3</v>
      </c>
      <c r="P1877" s="12" t="str">
        <v>tier - 1</v>
      </c>
      <c r="Q1877" s="12" t="str">
        <v>R1016</v>
      </c>
      <c r="R1877" s="12">
        <v>30</v>
      </c>
      <c r="S1877" s="12" t="str" cm="1">
        <f t="array" ref="S1877">_xlfn.IFS(R1877&lt;18,"Below 18",R1877&lt;=29,"Young Adults",R1877&lt;=44,"Adults",R1877&lt;=59,"Middle-Aged Adults",R1877&lt;=65,"Older Adults",R1877&gt;65,"Above 65")</f>
        <v>Adults</v>
      </c>
    </row>
    <row r="1878" spans="2:19" ht="15.5" hidden="1" x14ac:dyDescent="0.35">
      <c r="B1878" s="11" t="s">
        <v>491</v>
      </c>
      <c r="C1878" s="12" t="str">
        <f>VLOOKUP(B1878,'Customer Names'!A$2:D$2336,3,0)</f>
        <v xml:space="preserve">  Pamela</v>
      </c>
      <c r="D1878" s="12" cm="1">
        <f t="array" ref="D1878:L1878">_xlfn.XLOOKUP(B1878,'Medical Examinations'!A$2:A$2336,'Medical Examinations'!B$2:J$2336)</f>
        <v>30.1</v>
      </c>
      <c r="E1878" s="12">
        <v>4.04</v>
      </c>
      <c r="F1878" s="12" t="str">
        <v>No</v>
      </c>
      <c r="G1878" s="12" t="str">
        <v>No</v>
      </c>
      <c r="H1878" s="12" t="str">
        <v>No</v>
      </c>
      <c r="I1878" s="12">
        <v>1</v>
      </c>
      <c r="J1878" s="12" t="str">
        <v>No</v>
      </c>
      <c r="K1878" s="12" t="str">
        <v>Overweight</v>
      </c>
      <c r="L1878" s="12" t="str">
        <v>Normal</v>
      </c>
      <c r="M1878" s="12" t="str" cm="1">
        <f t="array" ref="M1878:R1878">_xlfn.XLOOKUP(B1878,'Hospitalisation Details'!A$2:A$2344,'Hospitalisation Details'!E$2:J$2344)</f>
        <v>14-Dec-1998</v>
      </c>
      <c r="N1878" s="13">
        <v>4234.93</v>
      </c>
      <c r="O1878" s="12" t="str">
        <v>tier - 2</v>
      </c>
      <c r="P1878" s="12" t="str">
        <v>tier - 1</v>
      </c>
      <c r="Q1878" s="12" t="str">
        <v>R1011</v>
      </c>
      <c r="R1878" s="12">
        <v>24</v>
      </c>
      <c r="S1878" s="12" t="str" cm="1">
        <f t="array" ref="S1878">_xlfn.IFS(R1878&lt;18,"Below 18",R1878&lt;=29,"Young Adults",R1878&lt;=44,"Adults",R1878&lt;=59,"Middle-Aged Adults",R1878&lt;=65,"Older Adults",R1878&gt;65,"Above 65")</f>
        <v>Young Adults</v>
      </c>
    </row>
    <row r="1879" spans="2:19" ht="15.5" hidden="1" x14ac:dyDescent="0.35">
      <c r="B1879" s="11" t="s">
        <v>490</v>
      </c>
      <c r="C1879" s="12" t="str">
        <f>VLOOKUP(B1879,'Customer Names'!A$2:D$2336,3,0)</f>
        <v xml:space="preserve">  Allison M</v>
      </c>
      <c r="D1879" s="12" cm="1">
        <f t="array" ref="D1879:L1879">_xlfn.XLOOKUP(B1879,'Medical Examinations'!A$2:A$2336,'Medical Examinations'!B$2:J$2336)</f>
        <v>26.79</v>
      </c>
      <c r="E1879" s="12">
        <v>5</v>
      </c>
      <c r="F1879" s="12" t="str">
        <v>yes</v>
      </c>
      <c r="G1879" s="12" t="str">
        <v>No</v>
      </c>
      <c r="H1879" s="12" t="str">
        <v>Yes</v>
      </c>
      <c r="I1879" s="12">
        <v>1</v>
      </c>
      <c r="J1879" s="12" t="str">
        <v>No</v>
      </c>
      <c r="K1879" s="12" t="str">
        <v>Overweight</v>
      </c>
      <c r="L1879" s="12" t="str">
        <v>Normal</v>
      </c>
      <c r="M1879" s="12" t="str" cm="1">
        <f t="array" ref="M1879:R1879">_xlfn.XLOOKUP(B1879,'Hospitalisation Details'!A$2:A$2344,'Hospitalisation Details'!E$2:J$2344)</f>
        <v>6-Sep-1997</v>
      </c>
      <c r="N1879" s="13">
        <v>4189.1099999999997</v>
      </c>
      <c r="O1879" s="12" t="str">
        <v>tier - 2</v>
      </c>
      <c r="P1879" s="12" t="str">
        <v>tier - 2</v>
      </c>
      <c r="Q1879" s="12" t="str">
        <v>R1012</v>
      </c>
      <c r="R1879" s="12">
        <v>25</v>
      </c>
      <c r="S1879" s="12" t="str" cm="1">
        <f t="array" ref="S1879">_xlfn.IFS(R1879&lt;18,"Below 18",R1879&lt;=29,"Young Adults",R1879&lt;=44,"Adults",R1879&lt;=59,"Middle-Aged Adults",R1879&lt;=65,"Older Adults",R1879&gt;65,"Above 65")</f>
        <v>Young Adults</v>
      </c>
    </row>
    <row r="1880" spans="2:19" ht="15.5" hidden="1" x14ac:dyDescent="0.35">
      <c r="B1880" s="11" t="s">
        <v>489</v>
      </c>
      <c r="C1880" s="12" t="str">
        <f>VLOOKUP(B1880,'Customer Names'!A$2:D$2336,3,0)</f>
        <v xml:space="preserve">  Katherine H</v>
      </c>
      <c r="D1880" s="12" cm="1">
        <f t="array" ref="D1880:L1880">_xlfn.XLOOKUP(B1880,'Medical Examinations'!A$2:A$2336,'Medical Examinations'!B$2:J$2336)</f>
        <v>27.1</v>
      </c>
      <c r="E1880" s="12">
        <v>4.01</v>
      </c>
      <c r="F1880" s="12" t="str">
        <v>yes</v>
      </c>
      <c r="G1880" s="12" t="str">
        <v>No</v>
      </c>
      <c r="H1880" s="12" t="str">
        <v>No</v>
      </c>
      <c r="I1880" s="12">
        <v>1</v>
      </c>
      <c r="J1880" s="12" t="str">
        <v>No</v>
      </c>
      <c r="K1880" s="12" t="str">
        <v>Normal Weight</v>
      </c>
      <c r="L1880" s="12" t="str">
        <v>Normal</v>
      </c>
      <c r="M1880" s="12" t="str" cm="1">
        <f t="array" ref="M1880:R1880">_xlfn.XLOOKUP(B1880,'Hospitalisation Details'!A$2:A$2344,'Hospitalisation Details'!E$2:J$2344)</f>
        <v>3-Oct-1995</v>
      </c>
      <c r="N1880" s="13">
        <v>4188.7299999999996</v>
      </c>
      <c r="O1880" s="12" t="str">
        <v>tier - 2</v>
      </c>
      <c r="P1880" s="12" t="str">
        <v>tier - 2</v>
      </c>
      <c r="Q1880" s="12" t="str">
        <v>R1025</v>
      </c>
      <c r="R1880" s="12">
        <v>27</v>
      </c>
      <c r="S1880" s="12" t="str" cm="1">
        <f t="array" ref="S1880">_xlfn.IFS(R1880&lt;18,"Below 18",R1880&lt;=29,"Young Adults",R1880&lt;=44,"Adults",R1880&lt;=59,"Middle-Aged Adults",R1880&lt;=65,"Older Adults",R1880&gt;65,"Above 65")</f>
        <v>Young Adults</v>
      </c>
    </row>
    <row r="1881" spans="2:19" ht="15.5" hidden="1" x14ac:dyDescent="0.35">
      <c r="B1881" s="11" t="s">
        <v>488</v>
      </c>
      <c r="C1881" s="12" t="str">
        <f>VLOOKUP(B1881,'Customer Names'!A$2:D$2336,3,0)</f>
        <v xml:space="preserve">  Robin</v>
      </c>
      <c r="D1881" s="12" cm="1">
        <f t="array" ref="D1881:L1881">_xlfn.XLOOKUP(B1881,'Medical Examinations'!A$2:A$2336,'Medical Examinations'!B$2:J$2336)</f>
        <v>24.31</v>
      </c>
      <c r="E1881" s="12">
        <v>5.4</v>
      </c>
      <c r="F1881" s="12" t="str">
        <v>No</v>
      </c>
      <c r="G1881" s="12" t="str">
        <v>No</v>
      </c>
      <c r="H1881" s="12" t="str">
        <v>No</v>
      </c>
      <c r="I1881" s="12">
        <v>0</v>
      </c>
      <c r="J1881" s="12" t="str">
        <v>No</v>
      </c>
      <c r="K1881" s="12" t="str">
        <v>Obesity</v>
      </c>
      <c r="L1881" s="12" t="str">
        <v>Normal</v>
      </c>
      <c r="M1881" s="12" t="str" cm="1">
        <f t="array" ref="M1881:R1881">_xlfn.XLOOKUP(B1881,'Hospitalisation Details'!A$2:A$2344,'Hospitalisation Details'!E$2:J$2344)</f>
        <v>25-Jun-1989</v>
      </c>
      <c r="N1881" s="13">
        <v>4185.1000000000004</v>
      </c>
      <c r="O1881" s="12" t="str">
        <v>tier - 2</v>
      </c>
      <c r="P1881" s="12" t="str">
        <v>tier - 3</v>
      </c>
      <c r="Q1881" s="12" t="str">
        <v>R1013</v>
      </c>
      <c r="R1881" s="12">
        <v>33</v>
      </c>
      <c r="S1881" s="12" t="str" cm="1">
        <f t="array" ref="S1881">_xlfn.IFS(R1881&lt;18,"Below 18",R1881&lt;=29,"Young Adults",R1881&lt;=44,"Adults",R1881&lt;=59,"Middle-Aged Adults",R1881&lt;=65,"Older Adults",R1881&gt;65,"Above 65")</f>
        <v>Adults</v>
      </c>
    </row>
    <row r="1882" spans="2:19" ht="15.5" hidden="1" x14ac:dyDescent="0.35">
      <c r="B1882" s="11" t="s">
        <v>487</v>
      </c>
      <c r="C1882" s="12" t="str">
        <f>VLOOKUP(B1882,'Customer Names'!A$2:D$2336,3,0)</f>
        <v xml:space="preserve">  Terri</v>
      </c>
      <c r="D1882" s="12" cm="1">
        <f t="array" ref="D1882:L1882">_xlfn.XLOOKUP(B1882,'Medical Examinations'!A$2:A$2336,'Medical Examinations'!B$2:J$2336)</f>
        <v>15.53</v>
      </c>
      <c r="E1882" s="12">
        <v>5.81</v>
      </c>
      <c r="F1882" s="12" t="str">
        <v>No</v>
      </c>
      <c r="G1882" s="12" t="str">
        <v>No</v>
      </c>
      <c r="H1882" s="12" t="str">
        <v>No</v>
      </c>
      <c r="I1882" s="12">
        <v>1</v>
      </c>
      <c r="J1882" s="12" t="str">
        <v>No</v>
      </c>
      <c r="K1882" s="12" t="str">
        <v>Obesity</v>
      </c>
      <c r="L1882" s="12" t="str">
        <v>Pre-Diabetes</v>
      </c>
      <c r="M1882" s="12" t="str" cm="1">
        <f t="array" ref="M1882:R1882">_xlfn.XLOOKUP(B1882,'Hospitalisation Details'!A$2:A$2344,'Hospitalisation Details'!E$2:J$2344)</f>
        <v>16-Sep-1984</v>
      </c>
      <c r="N1882" s="13">
        <v>4163.21</v>
      </c>
      <c r="O1882" s="12" t="str">
        <v>tier - 2</v>
      </c>
      <c r="P1882" s="12" t="str">
        <v>tier - 2</v>
      </c>
      <c r="Q1882" s="12" t="str">
        <v>R1012</v>
      </c>
      <c r="R1882" s="12">
        <v>38</v>
      </c>
      <c r="S1882" s="12" t="str" cm="1">
        <f t="array" ref="S1882">_xlfn.IFS(R1882&lt;18,"Below 18",R1882&lt;=29,"Young Adults",R1882&lt;=44,"Adults",R1882&lt;=59,"Middle-Aged Adults",R1882&lt;=65,"Older Adults",R1882&gt;65,"Above 65")</f>
        <v>Adults</v>
      </c>
    </row>
    <row r="1883" spans="2:19" ht="15.5" hidden="1" x14ac:dyDescent="0.35">
      <c r="B1883" s="11" t="s">
        <v>486</v>
      </c>
      <c r="C1883" s="12" t="str">
        <f>VLOOKUP(B1883,'Customer Names'!A$2:D$2336,3,0)</f>
        <v xml:space="preserve">  Eddie</v>
      </c>
      <c r="D1883" s="12" cm="1">
        <f t="array" ref="D1883:L1883">_xlfn.XLOOKUP(B1883,'Medical Examinations'!A$2:A$2336,'Medical Examinations'!B$2:J$2336)</f>
        <v>30.7</v>
      </c>
      <c r="E1883" s="12">
        <v>5.82</v>
      </c>
      <c r="F1883" s="12" t="str">
        <v>No</v>
      </c>
      <c r="G1883" s="12" t="str">
        <v>No</v>
      </c>
      <c r="H1883" s="12" t="str">
        <v>No</v>
      </c>
      <c r="I1883" s="12">
        <v>1</v>
      </c>
      <c r="J1883" s="12" t="str">
        <v>No</v>
      </c>
      <c r="K1883" s="12" t="str">
        <v>Overweight</v>
      </c>
      <c r="L1883" s="12" t="str">
        <v>Pre-Diabetes</v>
      </c>
      <c r="M1883" s="12" t="str" cm="1">
        <f t="array" ref="M1883:R1883">_xlfn.XLOOKUP(B1883,'Hospitalisation Details'!A$2:A$2344,'Hospitalisation Details'!E$2:J$2344)</f>
        <v>26-Nov-1998</v>
      </c>
      <c r="N1883" s="13">
        <v>4154.97</v>
      </c>
      <c r="O1883" s="12" t="str">
        <v>tier - 2</v>
      </c>
      <c r="P1883" s="12" t="str">
        <v>tier - 1</v>
      </c>
      <c r="Q1883" s="12" t="str">
        <v>R1012</v>
      </c>
      <c r="R1883" s="12">
        <v>24</v>
      </c>
      <c r="S1883" s="12" t="str" cm="1">
        <f t="array" ref="S1883">_xlfn.IFS(R1883&lt;18,"Below 18",R1883&lt;=29,"Young Adults",R1883&lt;=44,"Adults",R1883&lt;=59,"Middle-Aged Adults",R1883&lt;=65,"Older Adults",R1883&gt;65,"Above 65")</f>
        <v>Young Adults</v>
      </c>
    </row>
    <row r="1884" spans="2:19" ht="15.5" hidden="1" x14ac:dyDescent="0.35">
      <c r="B1884" s="11" t="s">
        <v>485</v>
      </c>
      <c r="C1884" s="12" t="str">
        <f>VLOOKUP(B1884,'Customer Names'!A$2:D$2336,3,0)</f>
        <v xml:space="preserve">  Pamela</v>
      </c>
      <c r="D1884" s="12" cm="1">
        <f t="array" ref="D1884:L1884">_xlfn.XLOOKUP(B1884,'Medical Examinations'!A$2:A$2336,'Medical Examinations'!B$2:J$2336)</f>
        <v>33.33</v>
      </c>
      <c r="E1884" s="12">
        <v>4.82</v>
      </c>
      <c r="F1884" s="12" t="str">
        <v>No</v>
      </c>
      <c r="G1884" s="12" t="str">
        <v>No</v>
      </c>
      <c r="H1884" s="12" t="str">
        <v>No</v>
      </c>
      <c r="I1884" s="12">
        <v>1</v>
      </c>
      <c r="J1884" s="12" t="str">
        <v>No</v>
      </c>
      <c r="K1884" s="12" t="str">
        <v>Obesity</v>
      </c>
      <c r="L1884" s="12" t="str">
        <v>Normal</v>
      </c>
      <c r="M1884" s="12" t="str" cm="1">
        <f t="array" ref="M1884:R1884">_xlfn.XLOOKUP(B1884,'Hospitalisation Details'!A$2:A$2344,'Hospitalisation Details'!E$2:J$2344)</f>
        <v>4-Aug-1992</v>
      </c>
      <c r="N1884" s="13">
        <v>4151.03</v>
      </c>
      <c r="O1884" s="12" t="str">
        <v>tier - 2</v>
      </c>
      <c r="P1884" s="12" t="str">
        <v>tier - 2</v>
      </c>
      <c r="Q1884" s="12" t="str">
        <v>R1013</v>
      </c>
      <c r="R1884" s="12">
        <v>30</v>
      </c>
      <c r="S1884" s="12" t="str" cm="1">
        <f t="array" ref="S1884">_xlfn.IFS(R1884&lt;18,"Below 18",R1884&lt;=29,"Young Adults",R1884&lt;=44,"Adults",R1884&lt;=59,"Middle-Aged Adults",R1884&lt;=65,"Older Adults",R1884&gt;65,"Above 65")</f>
        <v>Adults</v>
      </c>
    </row>
    <row r="1885" spans="2:19" ht="15.5" hidden="1" x14ac:dyDescent="0.35">
      <c r="B1885" s="11" t="s">
        <v>484</v>
      </c>
      <c r="C1885" s="12" t="str">
        <f>VLOOKUP(B1885,'Customer Names'!A$2:D$2336,3,0)</f>
        <v xml:space="preserve">  Joyce</v>
      </c>
      <c r="D1885" s="12" cm="1">
        <f t="array" ref="D1885:L1885">_xlfn.XLOOKUP(B1885,'Medical Examinations'!A$2:A$2336,'Medical Examinations'!B$2:J$2336)</f>
        <v>32.4</v>
      </c>
      <c r="E1885" s="12">
        <v>5.08</v>
      </c>
      <c r="F1885" s="12" t="str">
        <v>No</v>
      </c>
      <c r="G1885" s="12" t="str">
        <v>No</v>
      </c>
      <c r="H1885" s="12" t="str">
        <v>No</v>
      </c>
      <c r="I1885" s="12">
        <v>1</v>
      </c>
      <c r="J1885" s="12" t="str">
        <v>No</v>
      </c>
      <c r="K1885" s="12" t="str">
        <v>Obesity</v>
      </c>
      <c r="L1885" s="12" t="str">
        <v>Normal</v>
      </c>
      <c r="M1885" s="12" t="str" cm="1">
        <f t="array" ref="M1885:R1885">_xlfn.XLOOKUP(B1885,'Hospitalisation Details'!A$2:A$2344,'Hospitalisation Details'!E$2:J$2344)</f>
        <v>28-Jun-1992</v>
      </c>
      <c r="N1885" s="13">
        <v>4149.74</v>
      </c>
      <c r="O1885" s="12" t="str">
        <v>tier - 2</v>
      </c>
      <c r="P1885" s="12" t="str">
        <v>tier - 1</v>
      </c>
      <c r="Q1885" s="12" t="str">
        <v>R1011</v>
      </c>
      <c r="R1885" s="12">
        <v>30</v>
      </c>
      <c r="S1885" s="12" t="str" cm="1">
        <f t="array" ref="S1885">_xlfn.IFS(R1885&lt;18,"Below 18",R1885&lt;=29,"Young Adults",R1885&lt;=44,"Adults",R1885&lt;=59,"Middle-Aged Adults",R1885&lt;=65,"Older Adults",R1885&gt;65,"Above 65")</f>
        <v>Adults</v>
      </c>
    </row>
    <row r="1886" spans="2:19" ht="15.5" hidden="1" x14ac:dyDescent="0.35">
      <c r="B1886" s="11" t="s">
        <v>483</v>
      </c>
      <c r="C1886" s="12" t="str">
        <f>VLOOKUP(B1886,'Customer Names'!A$2:D$2336,3,0)</f>
        <v xml:space="preserve">  Alison W</v>
      </c>
      <c r="D1886" s="12" cm="1">
        <f t="array" ref="D1886:L1886">_xlfn.XLOOKUP(B1886,'Medical Examinations'!A$2:A$2336,'Medical Examinations'!B$2:J$2336)</f>
        <v>27.93</v>
      </c>
      <c r="E1886" s="12">
        <v>5.59</v>
      </c>
      <c r="F1886" s="12" t="str">
        <v>No</v>
      </c>
      <c r="G1886" s="12" t="str">
        <v>No</v>
      </c>
      <c r="H1886" s="12" t="str">
        <v>No</v>
      </c>
      <c r="I1886" s="12">
        <v>1</v>
      </c>
      <c r="J1886" s="12" t="str">
        <v>No</v>
      </c>
      <c r="K1886" s="12" t="str">
        <v>Obesity</v>
      </c>
      <c r="L1886" s="12" t="str">
        <v>Normal</v>
      </c>
      <c r="M1886" s="12" t="str" cm="1">
        <f t="array" ref="M1886:R1886">_xlfn.XLOOKUP(B1886,'Hospitalisation Details'!A$2:A$2344,'Hospitalisation Details'!E$2:J$2344)</f>
        <v>18-Jun-1992</v>
      </c>
      <c r="N1886" s="13">
        <v>4137.5200000000004</v>
      </c>
      <c r="O1886" s="12" t="str">
        <v>tier - 2</v>
      </c>
      <c r="P1886" s="12" t="str">
        <v>tier - 3</v>
      </c>
      <c r="Q1886" s="12" t="str">
        <v>R1024</v>
      </c>
      <c r="R1886" s="12">
        <v>30</v>
      </c>
      <c r="S1886" s="12" t="str" cm="1">
        <f t="array" ref="S1886">_xlfn.IFS(R1886&lt;18,"Below 18",R1886&lt;=29,"Young Adults",R1886&lt;=44,"Adults",R1886&lt;=59,"Middle-Aged Adults",R1886&lt;=65,"Older Adults",R1886&gt;65,"Above 65")</f>
        <v>Adults</v>
      </c>
    </row>
    <row r="1887" spans="2:19" ht="15.5" hidden="1" x14ac:dyDescent="0.35">
      <c r="B1887" s="11" t="s">
        <v>482</v>
      </c>
      <c r="C1887" s="12" t="str">
        <f>VLOOKUP(B1887,'Customer Names'!A$2:D$2336,3,0)</f>
        <v xml:space="preserve">  Tammara C</v>
      </c>
      <c r="D1887" s="12" cm="1">
        <f t="array" ref="D1887:L1887">_xlfn.XLOOKUP(B1887,'Medical Examinations'!A$2:A$2336,'Medical Examinations'!B$2:J$2336)</f>
        <v>21.754999999999999</v>
      </c>
      <c r="E1887" s="12">
        <v>5.12</v>
      </c>
      <c r="F1887" s="12" t="str">
        <v>No</v>
      </c>
      <c r="G1887" s="12" t="str">
        <v>No</v>
      </c>
      <c r="H1887" s="12" t="str">
        <v>No</v>
      </c>
      <c r="I1887" s="12">
        <v>0</v>
      </c>
      <c r="J1887" s="12" t="str">
        <v>No</v>
      </c>
      <c r="K1887" s="12" t="str">
        <v>Obesity</v>
      </c>
      <c r="L1887" s="12" t="str">
        <v>Normal</v>
      </c>
      <c r="M1887" s="12" t="str" cm="1">
        <f t="array" ref="M1887:R1887">_xlfn.XLOOKUP(B1887,'Hospitalisation Details'!A$2:A$2344,'Hospitalisation Details'!E$2:J$2344)</f>
        <v>6-Aug-1991</v>
      </c>
      <c r="N1887" s="13">
        <v>4134.08</v>
      </c>
      <c r="O1887" s="12" t="str">
        <v>tier - 2</v>
      </c>
      <c r="P1887" s="12" t="str">
        <v>tier - 1</v>
      </c>
      <c r="Q1887" s="12" t="str">
        <v>R1012</v>
      </c>
      <c r="R1887" s="12">
        <v>31</v>
      </c>
      <c r="S1887" s="12" t="str" cm="1">
        <f t="array" ref="S1887">_xlfn.IFS(R1887&lt;18,"Below 18",R1887&lt;=29,"Young Adults",R1887&lt;=44,"Adults",R1887&lt;=59,"Middle-Aged Adults",R1887&lt;=65,"Older Adults",R1887&gt;65,"Above 65")</f>
        <v>Adults</v>
      </c>
    </row>
    <row r="1888" spans="2:19" ht="15.5" hidden="1" x14ac:dyDescent="0.35">
      <c r="B1888" s="11" t="s">
        <v>481</v>
      </c>
      <c r="C1888" s="12" t="str">
        <f>VLOOKUP(B1888,'Customer Names'!A$2:D$2336,3,0)</f>
        <v xml:space="preserve">  Dorota</v>
      </c>
      <c r="D1888" s="12" cm="1">
        <f t="array" ref="D1888:L1888">_xlfn.XLOOKUP(B1888,'Medical Examinations'!A$2:A$2336,'Medical Examinations'!B$2:J$2336)</f>
        <v>25.934999999999999</v>
      </c>
      <c r="E1888" s="12">
        <v>4.95</v>
      </c>
      <c r="F1888" s="12" t="str">
        <v>No</v>
      </c>
      <c r="G1888" s="12" t="str">
        <v>No</v>
      </c>
      <c r="H1888" s="12" t="str">
        <v>No</v>
      </c>
      <c r="I1888" s="12">
        <v>0</v>
      </c>
      <c r="J1888" s="12" t="str">
        <v>No</v>
      </c>
      <c r="K1888" s="12" t="str">
        <v>Overweight</v>
      </c>
      <c r="L1888" s="12" t="str">
        <v>Normal</v>
      </c>
      <c r="M1888" s="12" t="str" cm="1">
        <f t="array" ref="M1888:R1888">_xlfn.XLOOKUP(B1888,'Hospitalisation Details'!A$2:A$2344,'Hospitalisation Details'!E$2:J$2344)</f>
        <v>21-Aug-1994</v>
      </c>
      <c r="N1888" s="13">
        <v>4133.6400000000003</v>
      </c>
      <c r="O1888" s="12" t="str">
        <v>tier - 2</v>
      </c>
      <c r="P1888" s="12" t="str">
        <v>tier - 3</v>
      </c>
      <c r="Q1888" s="12" t="str">
        <v>R1012</v>
      </c>
      <c r="R1888" s="12">
        <v>28</v>
      </c>
      <c r="S1888" s="12" t="str" cm="1">
        <f t="array" ref="S1888">_xlfn.IFS(R1888&lt;18,"Below 18",R1888&lt;=29,"Young Adults",R1888&lt;=44,"Adults",R1888&lt;=59,"Middle-Aged Adults",R1888&lt;=65,"Older Adults",R1888&gt;65,"Above 65")</f>
        <v>Young Adults</v>
      </c>
    </row>
    <row r="1889" spans="2:19" ht="15.5" hidden="1" x14ac:dyDescent="0.35">
      <c r="B1889" s="11" t="s">
        <v>480</v>
      </c>
      <c r="C1889" s="12" t="str">
        <f>VLOOKUP(B1889,'Customer Names'!A$2:D$2336,3,0)</f>
        <v xml:space="preserve">  Jose Norberto Sr</v>
      </c>
      <c r="D1889" s="12" cm="1">
        <f t="array" ref="D1889:L1889">_xlfn.XLOOKUP(B1889,'Medical Examinations'!A$2:A$2336,'Medical Examinations'!B$2:J$2336)</f>
        <v>31.5</v>
      </c>
      <c r="E1889" s="12">
        <v>6.16</v>
      </c>
      <c r="F1889" s="12" t="str">
        <v>No</v>
      </c>
      <c r="G1889" s="12" t="str">
        <v>No</v>
      </c>
      <c r="H1889" s="12" t="str">
        <v>No</v>
      </c>
      <c r="I1889" s="12">
        <v>0</v>
      </c>
      <c r="J1889" s="12" t="str">
        <v>No</v>
      </c>
      <c r="K1889" s="12" t="str">
        <v>Normal Weight</v>
      </c>
      <c r="L1889" s="12" t="str">
        <v>Pre-Diabetes</v>
      </c>
      <c r="M1889" s="12" t="str" cm="1">
        <f t="array" ref="M1889:R1889">_xlfn.XLOOKUP(B1889,'Hospitalisation Details'!A$2:A$2344,'Hospitalisation Details'!E$2:J$2344)</f>
        <v>14-Dec-1990</v>
      </c>
      <c r="N1889" s="13">
        <v>4076.5</v>
      </c>
      <c r="O1889" s="12" t="str">
        <v>tier - 2</v>
      </c>
      <c r="P1889" s="12" t="str">
        <v>tier - 3</v>
      </c>
      <c r="Q1889" s="12" t="str">
        <v>R1011</v>
      </c>
      <c r="R1889" s="12">
        <v>32</v>
      </c>
      <c r="S1889" s="12" t="str" cm="1">
        <f t="array" ref="S1889">_xlfn.IFS(R1889&lt;18,"Below 18",R1889&lt;=29,"Young Adults",R1889&lt;=44,"Adults",R1889&lt;=59,"Middle-Aged Adults",R1889&lt;=65,"Older Adults",R1889&gt;65,"Above 65")</f>
        <v>Adults</v>
      </c>
    </row>
    <row r="1890" spans="2:19" ht="15.5" hidden="1" x14ac:dyDescent="0.35">
      <c r="B1890" s="11" t="s">
        <v>479</v>
      </c>
      <c r="C1890" s="12" t="str">
        <f>VLOOKUP(B1890,'Customer Names'!A$2:D$2336,3,0)</f>
        <v xml:space="preserve">  Peter</v>
      </c>
      <c r="D1890" s="12" cm="1">
        <f t="array" ref="D1890:L1890">_xlfn.XLOOKUP(B1890,'Medical Examinations'!A$2:A$2336,'Medical Examinations'!B$2:J$2336)</f>
        <v>30.03</v>
      </c>
      <c r="E1890" s="12">
        <v>6.41</v>
      </c>
      <c r="F1890" s="12" t="str">
        <v>No</v>
      </c>
      <c r="G1890" s="12" t="str">
        <v>No</v>
      </c>
      <c r="H1890" s="12" t="str">
        <v>No</v>
      </c>
      <c r="I1890" s="12">
        <v>0</v>
      </c>
      <c r="J1890" s="12" t="str">
        <v>No</v>
      </c>
      <c r="K1890" s="12" t="str">
        <v>Underweight</v>
      </c>
      <c r="L1890" s="12" t="str">
        <v>Pre-Diabetes</v>
      </c>
      <c r="M1890" s="12" t="str" cm="1">
        <f t="array" ref="M1890:R1890">_xlfn.XLOOKUP(B1890,'Hospitalisation Details'!A$2:A$2344,'Hospitalisation Details'!E$2:J$2344)</f>
        <v>1-Dec-1990</v>
      </c>
      <c r="N1890" s="13">
        <v>4074.45</v>
      </c>
      <c r="O1890" s="12" t="str">
        <v>tier - 3</v>
      </c>
      <c r="P1890" s="12" t="str">
        <v>tier - 2</v>
      </c>
      <c r="Q1890" s="12" t="str">
        <v>R1013</v>
      </c>
      <c r="R1890" s="12">
        <v>32</v>
      </c>
      <c r="S1890" s="12" t="str" cm="1">
        <f t="array" ref="S1890">_xlfn.IFS(R1890&lt;18,"Below 18",R1890&lt;=29,"Young Adults",R1890&lt;=44,"Adults",R1890&lt;=59,"Middle-Aged Adults",R1890&lt;=65,"Older Adults",R1890&gt;65,"Above 65")</f>
        <v>Adults</v>
      </c>
    </row>
    <row r="1891" spans="2:19" ht="15.5" hidden="1" x14ac:dyDescent="0.35">
      <c r="B1891" s="11" t="s">
        <v>478</v>
      </c>
      <c r="C1891" s="12" t="str">
        <f>VLOOKUP(B1891,'Customer Names'!A$2:D$2336,3,0)</f>
        <v xml:space="preserve">  Bryant</v>
      </c>
      <c r="D1891" s="12" cm="1">
        <f t="array" ref="D1891:L1891">_xlfn.XLOOKUP(B1891,'Medical Examinations'!A$2:A$2336,'Medical Examinations'!B$2:J$2336)</f>
        <v>33.479999999999997</v>
      </c>
      <c r="E1891" s="12">
        <v>8.94</v>
      </c>
      <c r="F1891" s="12" t="str">
        <v>No</v>
      </c>
      <c r="G1891" s="12" t="str">
        <v>No</v>
      </c>
      <c r="H1891" s="12" t="str">
        <v>No</v>
      </c>
      <c r="I1891" s="12">
        <v>0</v>
      </c>
      <c r="J1891" s="12" t="str">
        <v>No</v>
      </c>
      <c r="K1891" s="12" t="str">
        <v>Overweight</v>
      </c>
      <c r="L1891" s="12" t="str">
        <v>Diabetes</v>
      </c>
      <c r="M1891" s="12" t="str" cm="1">
        <f t="array" ref="M1891:R1891">_xlfn.XLOOKUP(B1891,'Hospitalisation Details'!A$2:A$2344,'Hospitalisation Details'!E$2:J$2344)</f>
        <v>18-Oct-2002</v>
      </c>
      <c r="N1891" s="13">
        <v>4070.51</v>
      </c>
      <c r="O1891" s="12" t="str">
        <v>tier - 2</v>
      </c>
      <c r="P1891" s="12" t="str">
        <v>tier - 1</v>
      </c>
      <c r="Q1891" s="12" t="str">
        <v>R1012</v>
      </c>
      <c r="R1891" s="12">
        <v>20</v>
      </c>
      <c r="S1891" s="12" t="str" cm="1">
        <f t="array" ref="S1891">_xlfn.IFS(R1891&lt;18,"Below 18",R1891&lt;=29,"Young Adults",R1891&lt;=44,"Adults",R1891&lt;=59,"Middle-Aged Adults",R1891&lt;=65,"Older Adults",R1891&gt;65,"Above 65")</f>
        <v>Young Adults</v>
      </c>
    </row>
    <row r="1892" spans="2:19" ht="15.5" hidden="1" x14ac:dyDescent="0.35">
      <c r="B1892" s="11" t="s">
        <v>477</v>
      </c>
      <c r="C1892" s="12" t="str">
        <f>VLOOKUP(B1892,'Customer Names'!A$2:D$2336,3,0)</f>
        <v xml:space="preserve">  Christina</v>
      </c>
      <c r="D1892" s="12" cm="1">
        <f t="array" ref="D1892:L1892">_xlfn.XLOOKUP(B1892,'Medical Examinations'!A$2:A$2336,'Medical Examinations'!B$2:J$2336)</f>
        <v>16.510000000000002</v>
      </c>
      <c r="E1892" s="12">
        <v>4.42</v>
      </c>
      <c r="F1892" s="12" t="str">
        <v>yes</v>
      </c>
      <c r="G1892" s="12" t="str">
        <v>No</v>
      </c>
      <c r="H1892" s="12" t="str">
        <v>Yes</v>
      </c>
      <c r="I1892" s="12">
        <v>1</v>
      </c>
      <c r="J1892" s="12" t="str">
        <v>No</v>
      </c>
      <c r="K1892" s="12" t="str">
        <v>Normal Weight</v>
      </c>
      <c r="L1892" s="12" t="str">
        <v>Normal</v>
      </c>
      <c r="M1892" s="12" t="str" cm="1">
        <f t="array" ref="M1892:R1892">_xlfn.XLOOKUP(B1892,'Hospitalisation Details'!A$2:A$2344,'Hospitalisation Details'!E$2:J$2344)</f>
        <v>16-Sep-1983</v>
      </c>
      <c r="N1892" s="13">
        <v>4070.42</v>
      </c>
      <c r="O1892" s="12" t="str">
        <v>tier - 2</v>
      </c>
      <c r="P1892" s="12" t="str">
        <v>tier - 1</v>
      </c>
      <c r="Q1892" s="12" t="str">
        <v>R1013</v>
      </c>
      <c r="R1892" s="12">
        <v>39</v>
      </c>
      <c r="S1892" s="12" t="str" cm="1">
        <f t="array" ref="S1892">_xlfn.IFS(R1892&lt;18,"Below 18",R1892&lt;=29,"Young Adults",R1892&lt;=44,"Adults",R1892&lt;=59,"Middle-Aged Adults",R1892&lt;=65,"Older Adults",R1892&gt;65,"Above 65")</f>
        <v>Adults</v>
      </c>
    </row>
    <row r="1893" spans="2:19" ht="15.5" hidden="1" x14ac:dyDescent="0.35">
      <c r="B1893" s="11" t="s">
        <v>476</v>
      </c>
      <c r="C1893" s="12" t="str">
        <f>VLOOKUP(B1893,'Customer Names'!A$2:D$2336,3,0)</f>
        <v xml:space="preserve">  John</v>
      </c>
      <c r="D1893" s="12" cm="1">
        <f t="array" ref="D1893:L1893">_xlfn.XLOOKUP(B1893,'Medical Examinations'!A$2:A$2336,'Medical Examinations'!B$2:J$2336)</f>
        <v>33.155000000000001</v>
      </c>
      <c r="E1893" s="12">
        <v>5.3</v>
      </c>
      <c r="F1893" s="12" t="str">
        <v>yes</v>
      </c>
      <c r="G1893" s="12" t="str">
        <v>No</v>
      </c>
      <c r="H1893" s="12" t="str">
        <v>No</v>
      </c>
      <c r="I1893" s="12">
        <v>1</v>
      </c>
      <c r="J1893" s="12" t="str">
        <v>No</v>
      </c>
      <c r="K1893" s="12" t="str">
        <v>Overweight</v>
      </c>
      <c r="L1893" s="12" t="str">
        <v>Normal</v>
      </c>
      <c r="M1893" s="12" t="str" cm="1">
        <f t="array" ref="M1893:R1893">_xlfn.XLOOKUP(B1893,'Hospitalisation Details'!A$2:A$2344,'Hospitalisation Details'!E$2:J$2344)</f>
        <v>14-Sep-1995</v>
      </c>
      <c r="N1893" s="13">
        <v>4058.71</v>
      </c>
      <c r="O1893" s="12" t="str">
        <v>tier - 3</v>
      </c>
      <c r="P1893" s="12" t="str">
        <v>tier - 3</v>
      </c>
      <c r="Q1893" s="12" t="str">
        <v>R1012</v>
      </c>
      <c r="R1893" s="12">
        <v>27</v>
      </c>
      <c r="S1893" s="12" t="str" cm="1">
        <f t="array" ref="S1893">_xlfn.IFS(R1893&lt;18,"Below 18",R1893&lt;=29,"Young Adults",R1893&lt;=44,"Adults",R1893&lt;=59,"Middle-Aged Adults",R1893&lt;=65,"Older Adults",R1893&gt;65,"Above 65")</f>
        <v>Young Adults</v>
      </c>
    </row>
    <row r="1894" spans="2:19" ht="15.5" hidden="1" x14ac:dyDescent="0.35">
      <c r="B1894" s="11" t="s">
        <v>475</v>
      </c>
      <c r="C1894" s="12" t="str">
        <f>VLOOKUP(B1894,'Customer Names'!A$2:D$2336,3,0)</f>
        <v xml:space="preserve">  Eduardo</v>
      </c>
      <c r="D1894" s="12" cm="1">
        <f t="array" ref="D1894:L1894">_xlfn.XLOOKUP(B1894,'Medical Examinations'!A$2:A$2336,'Medical Examinations'!B$2:J$2336)</f>
        <v>37.29</v>
      </c>
      <c r="E1894" s="12">
        <v>4.6399999999999997</v>
      </c>
      <c r="F1894" s="12" t="str">
        <v>No</v>
      </c>
      <c r="G1894" s="12" t="str">
        <v>No</v>
      </c>
      <c r="H1894" s="12" t="str">
        <v>Yes</v>
      </c>
      <c r="I1894" s="12">
        <v>1</v>
      </c>
      <c r="J1894" s="12" t="str">
        <v>No</v>
      </c>
      <c r="K1894" s="12" t="str">
        <v>Overweight</v>
      </c>
      <c r="L1894" s="12" t="str">
        <v>Normal</v>
      </c>
      <c r="M1894" s="12" t="str" cm="1">
        <f t="array" ref="M1894:R1894">_xlfn.XLOOKUP(B1894,'Hospitalisation Details'!A$2:A$2344,'Hospitalisation Details'!E$2:J$2344)</f>
        <v>13-Aug-1993</v>
      </c>
      <c r="N1894" s="13">
        <v>4058.12</v>
      </c>
      <c r="O1894" s="12" t="str">
        <v>tier - 2</v>
      </c>
      <c r="P1894" s="12" t="str">
        <v>tier - 1</v>
      </c>
      <c r="Q1894" s="12" t="str">
        <v>R1013</v>
      </c>
      <c r="R1894" s="12">
        <v>29</v>
      </c>
      <c r="S1894" s="12" t="str" cm="1">
        <f t="array" ref="S1894">_xlfn.IFS(R1894&lt;18,"Below 18",R1894&lt;=29,"Young Adults",R1894&lt;=44,"Adults",R1894&lt;=59,"Middle-Aged Adults",R1894&lt;=65,"Older Adults",R1894&gt;65,"Above 65")</f>
        <v>Young Adults</v>
      </c>
    </row>
    <row r="1895" spans="2:19" ht="15.5" hidden="1" x14ac:dyDescent="0.35">
      <c r="B1895" s="11" t="s">
        <v>474</v>
      </c>
      <c r="C1895" s="12" t="str">
        <f>VLOOKUP(B1895,'Customer Names'!A$2:D$2336,3,0)</f>
        <v xml:space="preserve">  Laura M</v>
      </c>
      <c r="D1895" s="12" cm="1">
        <f t="array" ref="D1895:L1895">_xlfn.XLOOKUP(B1895,'Medical Examinations'!A$2:A$2336,'Medical Examinations'!B$2:J$2336)</f>
        <v>20.23</v>
      </c>
      <c r="E1895" s="12">
        <v>6.16</v>
      </c>
      <c r="F1895" s="12" t="str">
        <v>yes</v>
      </c>
      <c r="G1895" s="12" t="str">
        <v>No</v>
      </c>
      <c r="H1895" s="12" t="str">
        <v>No</v>
      </c>
      <c r="I1895" s="12">
        <v>1</v>
      </c>
      <c r="J1895" s="12" t="str">
        <v>No</v>
      </c>
      <c r="K1895" s="12" t="str">
        <v>Obesity</v>
      </c>
      <c r="L1895" s="12" t="str">
        <v>Pre-Diabetes</v>
      </c>
      <c r="M1895" s="12" t="str" cm="1">
        <f t="array" ref="M1895:R1895">_xlfn.XLOOKUP(B1895,'Hospitalisation Details'!A$2:A$2344,'Hospitalisation Details'!E$2:J$2344)</f>
        <v>30-Nov-1988</v>
      </c>
      <c r="N1895" s="13">
        <v>4047.94</v>
      </c>
      <c r="O1895" s="12" t="str">
        <v>tier - 2</v>
      </c>
      <c r="P1895" s="12" t="str">
        <v>tier - 1</v>
      </c>
      <c r="Q1895" s="12" t="str">
        <v>R1013</v>
      </c>
      <c r="R1895" s="12">
        <v>34</v>
      </c>
      <c r="S1895" s="12" t="str" cm="1">
        <f t="array" ref="S1895">_xlfn.IFS(R1895&lt;18,"Below 18",R1895&lt;=29,"Young Adults",R1895&lt;=44,"Adults",R1895&lt;=59,"Middle-Aged Adults",R1895&lt;=65,"Older Adults",R1895&gt;65,"Above 65")</f>
        <v>Adults</v>
      </c>
    </row>
    <row r="1896" spans="2:19" ht="15.5" hidden="1" x14ac:dyDescent="0.35">
      <c r="B1896" s="11" t="s">
        <v>473</v>
      </c>
      <c r="C1896" s="12" t="str">
        <f>VLOOKUP(B1896,'Customer Names'!A$2:D$2336,3,0)</f>
        <v xml:space="preserve">  Charlie</v>
      </c>
      <c r="D1896" s="12" cm="1">
        <f t="array" ref="D1896:L1896">_xlfn.XLOOKUP(B1896,'Medical Examinations'!A$2:A$2336,'Medical Examinations'!B$2:J$2336)</f>
        <v>28.975000000000001</v>
      </c>
      <c r="E1896" s="12">
        <v>4.12</v>
      </c>
      <c r="F1896" s="12" t="str">
        <v>No</v>
      </c>
      <c r="G1896" s="12" t="str">
        <v>No</v>
      </c>
      <c r="H1896" s="12" t="str">
        <v>Yes</v>
      </c>
      <c r="I1896" s="12">
        <v>1</v>
      </c>
      <c r="J1896" s="12" t="str">
        <v>No</v>
      </c>
      <c r="K1896" s="12" t="str">
        <v>Overweight</v>
      </c>
      <c r="L1896" s="12" t="str">
        <v>Normal</v>
      </c>
      <c r="M1896" s="12" t="str" cm="1">
        <f t="array" ref="M1896:R1896">_xlfn.XLOOKUP(B1896,'Hospitalisation Details'!A$2:A$2344,'Hospitalisation Details'!E$2:J$2344)</f>
        <v>26-Dec-1993</v>
      </c>
      <c r="N1896" s="13">
        <v>4040.56</v>
      </c>
      <c r="O1896" s="12" t="str">
        <v>tier - 3</v>
      </c>
      <c r="P1896" s="12" t="str">
        <v>tier - 3</v>
      </c>
      <c r="Q1896" s="12" t="str">
        <v>R1015</v>
      </c>
      <c r="R1896" s="12">
        <v>29</v>
      </c>
      <c r="S1896" s="12" t="str" cm="1">
        <f t="array" ref="S1896">_xlfn.IFS(R1896&lt;18,"Below 18",R1896&lt;=29,"Young Adults",R1896&lt;=44,"Adults",R1896&lt;=59,"Middle-Aged Adults",R1896&lt;=65,"Older Adults",R1896&gt;65,"Above 65")</f>
        <v>Young Adults</v>
      </c>
    </row>
    <row r="1897" spans="2:19" ht="15.5" hidden="1" x14ac:dyDescent="0.35">
      <c r="B1897" s="11" t="s">
        <v>472</v>
      </c>
      <c r="C1897" s="12" t="str">
        <f>VLOOKUP(B1897,'Customer Names'!A$2:D$2336,3,0)</f>
        <v xml:space="preserve">  Melissa D</v>
      </c>
      <c r="D1897" s="12" cm="1">
        <f t="array" ref="D1897:L1897">_xlfn.XLOOKUP(B1897,'Medical Examinations'!A$2:A$2336,'Medical Examinations'!B$2:J$2336)</f>
        <v>16.420000000000002</v>
      </c>
      <c r="E1897" s="12">
        <v>5.77</v>
      </c>
      <c r="F1897" s="12" t="str">
        <v>yes</v>
      </c>
      <c r="G1897" s="12" t="str">
        <v>No</v>
      </c>
      <c r="H1897" s="12" t="str">
        <v>Yes</v>
      </c>
      <c r="I1897" s="12">
        <v>1</v>
      </c>
      <c r="J1897" s="12" t="str">
        <v>No</v>
      </c>
      <c r="K1897" s="12" t="str">
        <v>Obesity</v>
      </c>
      <c r="L1897" s="12" t="str">
        <v>Pre-Diabetes</v>
      </c>
      <c r="M1897" s="12" t="str" cm="1">
        <f t="array" ref="M1897:R1897">_xlfn.XLOOKUP(B1897,'Hospitalisation Details'!A$2:A$2344,'Hospitalisation Details'!E$2:J$2344)</f>
        <v>10-Nov-1983</v>
      </c>
      <c r="N1897" s="13">
        <v>4039.9</v>
      </c>
      <c r="O1897" s="12" t="str">
        <v>tier - 2</v>
      </c>
      <c r="P1897" s="12" t="str">
        <v>tier - 1</v>
      </c>
      <c r="Q1897" s="12" t="str">
        <v>R1013</v>
      </c>
      <c r="R1897" s="12">
        <v>39</v>
      </c>
      <c r="S1897" s="12" t="str" cm="1">
        <f t="array" ref="S1897">_xlfn.IFS(R1897&lt;18,"Below 18",R1897&lt;=29,"Young Adults",R1897&lt;=44,"Adults",R1897&lt;=59,"Middle-Aged Adults",R1897&lt;=65,"Older Adults",R1897&gt;65,"Above 65")</f>
        <v>Adults</v>
      </c>
    </row>
    <row r="1898" spans="2:19" ht="15.5" hidden="1" x14ac:dyDescent="0.35">
      <c r="B1898" s="11" t="s">
        <v>471</v>
      </c>
      <c r="C1898" s="12" t="str">
        <f>VLOOKUP(B1898,'Customer Names'!A$2:D$2336,3,0)</f>
        <v xml:space="preserve">  Dan C</v>
      </c>
      <c r="D1898" s="12" cm="1">
        <f t="array" ref="D1898:L1898">_xlfn.XLOOKUP(B1898,'Medical Examinations'!A$2:A$2336,'Medical Examinations'!B$2:J$2336)</f>
        <v>17.559999999999999</v>
      </c>
      <c r="E1898" s="12">
        <v>6.2</v>
      </c>
      <c r="F1898" s="12" t="str">
        <v>No</v>
      </c>
      <c r="G1898" s="12" t="str">
        <v>No</v>
      </c>
      <c r="H1898" s="12" t="str">
        <v>No</v>
      </c>
      <c r="I1898" s="12">
        <v>1</v>
      </c>
      <c r="J1898" s="12" t="str">
        <v>No</v>
      </c>
      <c r="K1898" s="12" t="str">
        <v>Obesity</v>
      </c>
      <c r="L1898" s="12" t="str">
        <v>Pre-Diabetes</v>
      </c>
      <c r="M1898" s="12" t="str" cm="1">
        <f t="array" ref="M1898:R1898">_xlfn.XLOOKUP(B1898,'Hospitalisation Details'!A$2:A$2344,'Hospitalisation Details'!E$2:J$2344)</f>
        <v>7-Jul-1984</v>
      </c>
      <c r="N1898" s="13">
        <v>4038.41</v>
      </c>
      <c r="O1898" s="12" t="str">
        <v>tier - 2</v>
      </c>
      <c r="P1898" s="12" t="str">
        <v>tier - 1</v>
      </c>
      <c r="Q1898" s="12" t="str">
        <v>R1013</v>
      </c>
      <c r="R1898" s="12">
        <v>38</v>
      </c>
      <c r="S1898" s="12" t="str" cm="1">
        <f t="array" ref="S1898">_xlfn.IFS(R1898&lt;18,"Below 18",R1898&lt;=29,"Young Adults",R1898&lt;=44,"Adults",R1898&lt;=59,"Middle-Aged Adults",R1898&lt;=65,"Older Adults",R1898&gt;65,"Above 65")</f>
        <v>Adults</v>
      </c>
    </row>
    <row r="1899" spans="2:19" ht="15.5" hidden="1" x14ac:dyDescent="0.35">
      <c r="B1899" s="11" t="s">
        <v>470</v>
      </c>
      <c r="C1899" s="12" t="str">
        <f>VLOOKUP(B1899,'Customer Names'!A$2:D$2336,3,0)</f>
        <v xml:space="preserve">  Matthew</v>
      </c>
      <c r="D1899" s="12" cm="1">
        <f t="array" ref="D1899:L1899">_xlfn.XLOOKUP(B1899,'Medical Examinations'!A$2:A$2336,'Medical Examinations'!B$2:J$2336)</f>
        <v>24.13</v>
      </c>
      <c r="E1899" s="12">
        <v>4.3899999999999997</v>
      </c>
      <c r="F1899" s="12" t="str">
        <v>No</v>
      </c>
      <c r="G1899" s="12" t="str">
        <v>No</v>
      </c>
      <c r="H1899" s="12" t="str">
        <v>No</v>
      </c>
      <c r="I1899" s="12">
        <v>1</v>
      </c>
      <c r="J1899" s="12" t="str">
        <v>No</v>
      </c>
      <c r="K1899" s="12" t="str">
        <v>Obesity</v>
      </c>
      <c r="L1899" s="12" t="str">
        <v>Normal</v>
      </c>
      <c r="M1899" s="12" t="str" cm="1">
        <f t="array" ref="M1899:R1899">_xlfn.XLOOKUP(B1899,'Hospitalisation Details'!A$2:A$2344,'Hospitalisation Details'!E$2:J$2344)</f>
        <v>11-Oct-1992</v>
      </c>
      <c r="N1899" s="13">
        <v>4032.24</v>
      </c>
      <c r="O1899" s="12" t="str">
        <v>tier - 3</v>
      </c>
      <c r="P1899" s="12" t="str">
        <v>tier - 3</v>
      </c>
      <c r="Q1899" s="12" t="str">
        <v>R1012</v>
      </c>
      <c r="R1899" s="12">
        <v>30</v>
      </c>
      <c r="S1899" s="12" t="str" cm="1">
        <f t="array" ref="S1899">_xlfn.IFS(R1899&lt;18,"Below 18",R1899&lt;=29,"Young Adults",R1899&lt;=44,"Adults",R1899&lt;=59,"Middle-Aged Adults",R1899&lt;=65,"Older Adults",R1899&gt;65,"Above 65")</f>
        <v>Adults</v>
      </c>
    </row>
    <row r="1900" spans="2:19" ht="15.5" hidden="1" x14ac:dyDescent="0.35">
      <c r="B1900" s="11" t="s">
        <v>469</v>
      </c>
      <c r="C1900" s="12" t="str">
        <f>VLOOKUP(B1900,'Customer Names'!A$2:D$2336,3,0)</f>
        <v xml:space="preserve">  Wesley C</v>
      </c>
      <c r="D1900" s="12" cm="1">
        <f t="array" ref="D1900:L1900">_xlfn.XLOOKUP(B1900,'Medical Examinations'!A$2:A$2336,'Medical Examinations'!B$2:J$2336)</f>
        <v>19.95</v>
      </c>
      <c r="E1900" s="12">
        <v>5.13</v>
      </c>
      <c r="F1900" s="12" t="str">
        <v>No</v>
      </c>
      <c r="G1900" s="12" t="str">
        <v>yes</v>
      </c>
      <c r="H1900" s="12" t="str">
        <v>No</v>
      </c>
      <c r="I1900" s="12">
        <v>2</v>
      </c>
      <c r="J1900" s="12" t="str">
        <v>No</v>
      </c>
      <c r="K1900" s="12" t="str">
        <v>Overweight</v>
      </c>
      <c r="L1900" s="12" t="str">
        <v>Normal</v>
      </c>
      <c r="M1900" s="12" t="str" cm="1">
        <f t="array" ref="M1900:R1900">_xlfn.XLOOKUP(B1900,'Hospitalisation Details'!A$2:A$2344,'Hospitalisation Details'!E$2:J$2344)</f>
        <v>13-Sep-2000</v>
      </c>
      <c r="N1900" s="13">
        <v>4005.42</v>
      </c>
      <c r="O1900" s="12" t="str">
        <v>tier - 2</v>
      </c>
      <c r="P1900" s="12" t="str">
        <v>tier - 1</v>
      </c>
      <c r="Q1900" s="12" t="str">
        <v>R1015</v>
      </c>
      <c r="R1900" s="12">
        <v>22</v>
      </c>
      <c r="S1900" s="12" t="str" cm="1">
        <f t="array" ref="S1900">_xlfn.IFS(R1900&lt;18,"Below 18",R1900&lt;=29,"Young Adults",R1900&lt;=44,"Adults",R1900&lt;=59,"Middle-Aged Adults",R1900&lt;=65,"Older Adults",R1900&gt;65,"Above 65")</f>
        <v>Young Adults</v>
      </c>
    </row>
    <row r="1901" spans="2:19" ht="15.5" hidden="1" x14ac:dyDescent="0.35">
      <c r="B1901" s="11" t="s">
        <v>468</v>
      </c>
      <c r="C1901" s="12" t="str">
        <f>VLOOKUP(B1901,'Customer Names'!A$2:D$2336,3,0)</f>
        <v xml:space="preserve">  Christopher</v>
      </c>
      <c r="D1901" s="12" cm="1">
        <f t="array" ref="D1901:L1901">_xlfn.XLOOKUP(B1901,'Medical Examinations'!A$2:A$2336,'Medical Examinations'!B$2:J$2336)</f>
        <v>21.24</v>
      </c>
      <c r="E1901" s="12">
        <v>4.49</v>
      </c>
      <c r="F1901" s="12" t="str">
        <v>No</v>
      </c>
      <c r="G1901" s="12" t="str">
        <v>No</v>
      </c>
      <c r="H1901" s="12" t="str">
        <v>No</v>
      </c>
      <c r="I1901" s="12">
        <v>0</v>
      </c>
      <c r="J1901" s="12" t="str">
        <v>No</v>
      </c>
      <c r="K1901" s="12" t="str">
        <v>Obesity</v>
      </c>
      <c r="L1901" s="12" t="str">
        <v>Normal</v>
      </c>
      <c r="M1901" s="12" t="str" cm="1">
        <f t="array" ref="M1901:R1901">_xlfn.XLOOKUP(B1901,'Hospitalisation Details'!A$2:A$2344,'Hospitalisation Details'!E$2:J$2344)</f>
        <v>10-Jul-1989</v>
      </c>
      <c r="N1901" s="13">
        <v>4002.36</v>
      </c>
      <c r="O1901" s="12" t="str">
        <v>tier - 2</v>
      </c>
      <c r="P1901" s="12" t="str">
        <v>tier - 1</v>
      </c>
      <c r="Q1901" s="12" t="str">
        <v>R1013</v>
      </c>
      <c r="R1901" s="12">
        <v>33</v>
      </c>
      <c r="S1901" s="12" t="str" cm="1">
        <f t="array" ref="S1901">_xlfn.IFS(R1901&lt;18,"Below 18",R1901&lt;=29,"Young Adults",R1901&lt;=44,"Adults",R1901&lt;=59,"Middle-Aged Adults",R1901&lt;=65,"Older Adults",R1901&gt;65,"Above 65")</f>
        <v>Adults</v>
      </c>
    </row>
    <row r="1902" spans="2:19" ht="15.5" hidden="1" x14ac:dyDescent="0.35">
      <c r="B1902" s="11" t="s">
        <v>467</v>
      </c>
      <c r="C1902" s="12" t="str">
        <f>VLOOKUP(B1902,'Customer Names'!A$2:D$2336,3,0)</f>
        <v xml:space="preserve">  Jessica</v>
      </c>
      <c r="D1902" s="12" cm="1">
        <f t="array" ref="D1902:L1902">_xlfn.XLOOKUP(B1902,'Medical Examinations'!A$2:A$2336,'Medical Examinations'!B$2:J$2336)</f>
        <v>44.22</v>
      </c>
      <c r="E1902" s="12">
        <v>6.35</v>
      </c>
      <c r="F1902" s="12" t="str">
        <v>No</v>
      </c>
      <c r="G1902" s="12" t="str">
        <v>No</v>
      </c>
      <c r="H1902" s="12" t="str">
        <v>No</v>
      </c>
      <c r="I1902" s="12">
        <v>0</v>
      </c>
      <c r="J1902" s="12" t="str">
        <v>No</v>
      </c>
      <c r="K1902" s="12" t="str">
        <v>Obesity</v>
      </c>
      <c r="L1902" s="12" t="str">
        <v>Pre-Diabetes</v>
      </c>
      <c r="M1902" s="12" t="str" cm="1">
        <f t="array" ref="M1902:R1902">_xlfn.XLOOKUP(B1902,'Hospitalisation Details'!A$2:A$2344,'Hospitalisation Details'!E$2:J$2344)</f>
        <v>1-Nov-1990</v>
      </c>
      <c r="N1902" s="13">
        <v>3994.18</v>
      </c>
      <c r="O1902" s="12" t="str">
        <v>tier - 2</v>
      </c>
      <c r="P1902" s="12" t="str">
        <v>tier - 2</v>
      </c>
      <c r="Q1902" s="12" t="str">
        <v>R1013</v>
      </c>
      <c r="R1902" s="12">
        <v>32</v>
      </c>
      <c r="S1902" s="12" t="str" cm="1">
        <f t="array" ref="S1902">_xlfn.IFS(R1902&lt;18,"Below 18",R1902&lt;=29,"Young Adults",R1902&lt;=44,"Adults",R1902&lt;=59,"Middle-Aged Adults",R1902&lt;=65,"Older Adults",R1902&gt;65,"Above 65")</f>
        <v>Adults</v>
      </c>
    </row>
    <row r="1903" spans="2:19" ht="15.5" hidden="1" x14ac:dyDescent="0.35">
      <c r="B1903" s="11" t="s">
        <v>466</v>
      </c>
      <c r="C1903" s="12" t="str">
        <f>VLOOKUP(B1903,'Customer Names'!A$2:D$2336,3,0)</f>
        <v xml:space="preserve">  Christin</v>
      </c>
      <c r="D1903" s="12" cm="1">
        <f t="array" ref="D1903:L1903">_xlfn.XLOOKUP(B1903,'Medical Examinations'!A$2:A$2336,'Medical Examinations'!B$2:J$2336)</f>
        <v>41.1</v>
      </c>
      <c r="E1903" s="12">
        <v>5.79</v>
      </c>
      <c r="F1903" s="12" t="str">
        <v>No</v>
      </c>
      <c r="G1903" s="12" t="str">
        <v>No</v>
      </c>
      <c r="H1903" s="12" t="str">
        <v>No</v>
      </c>
      <c r="I1903" s="12">
        <v>0</v>
      </c>
      <c r="J1903" s="12" t="str">
        <v>No</v>
      </c>
      <c r="K1903" s="12" t="str">
        <v>Obesity</v>
      </c>
      <c r="L1903" s="12" t="str">
        <v>Pre-Diabetes</v>
      </c>
      <c r="M1903" s="12" t="str" cm="1">
        <f t="array" ref="M1903:R1903">_xlfn.XLOOKUP(B1903,'Hospitalisation Details'!A$2:A$2344,'Hospitalisation Details'!E$2:J$2344)</f>
        <v>22-Nov-1990</v>
      </c>
      <c r="N1903" s="13">
        <v>3989.84</v>
      </c>
      <c r="O1903" s="12" t="str">
        <v>tier - 2</v>
      </c>
      <c r="P1903" s="12" t="str">
        <v>tier - 2</v>
      </c>
      <c r="Q1903" s="12" t="str">
        <v>R1011</v>
      </c>
      <c r="R1903" s="12">
        <v>32</v>
      </c>
      <c r="S1903" s="12" t="str" cm="1">
        <f t="array" ref="S1903">_xlfn.IFS(R1903&lt;18,"Below 18",R1903&lt;=29,"Young Adults",R1903&lt;=44,"Adults",R1903&lt;=59,"Middle-Aged Adults",R1903&lt;=65,"Older Adults",R1903&gt;65,"Above 65")</f>
        <v>Adults</v>
      </c>
    </row>
    <row r="1904" spans="2:19" ht="15.5" hidden="1" x14ac:dyDescent="0.35">
      <c r="B1904" s="11" t="s">
        <v>465</v>
      </c>
      <c r="C1904" s="12" t="str">
        <f>VLOOKUP(B1904,'Customer Names'!A$2:D$2336,3,0)</f>
        <v xml:space="preserve">  Sara</v>
      </c>
      <c r="D1904" s="12" cm="1">
        <f t="array" ref="D1904:L1904">_xlfn.XLOOKUP(B1904,'Medical Examinations'!A$2:A$2336,'Medical Examinations'!B$2:J$2336)</f>
        <v>34.200000000000003</v>
      </c>
      <c r="E1904" s="12">
        <v>4.78</v>
      </c>
      <c r="F1904" s="12" t="str">
        <v>yes</v>
      </c>
      <c r="G1904" s="12" t="str">
        <v>No</v>
      </c>
      <c r="H1904" s="12" t="str">
        <v>No</v>
      </c>
      <c r="I1904" s="12">
        <v>0</v>
      </c>
      <c r="J1904" s="12" t="str">
        <v>No</v>
      </c>
      <c r="K1904" s="12" t="str">
        <v>Obesity</v>
      </c>
      <c r="L1904" s="12" t="str">
        <v>Normal</v>
      </c>
      <c r="M1904" s="12" t="str" cm="1">
        <f t="array" ref="M1904:R1904">_xlfn.XLOOKUP(B1904,'Hospitalisation Details'!A$2:A$2344,'Hospitalisation Details'!E$2:J$2344)</f>
        <v>8-Sep-1996</v>
      </c>
      <c r="N1904" s="13">
        <v>3987.93</v>
      </c>
      <c r="O1904" s="12" t="str">
        <v>tier - 2</v>
      </c>
      <c r="P1904" s="12" t="str">
        <v>tier - 2</v>
      </c>
      <c r="Q1904" s="12" t="str">
        <v>R1011</v>
      </c>
      <c r="R1904" s="12">
        <v>26</v>
      </c>
      <c r="S1904" s="12" t="str" cm="1">
        <f t="array" ref="S1904">_xlfn.IFS(R1904&lt;18,"Below 18",R1904&lt;=29,"Young Adults",R1904&lt;=44,"Adults",R1904&lt;=59,"Middle-Aged Adults",R1904&lt;=65,"Older Adults",R1904&gt;65,"Above 65")</f>
        <v>Young Adults</v>
      </c>
    </row>
    <row r="1905" spans="2:19" ht="15.5" hidden="1" x14ac:dyDescent="0.35">
      <c r="B1905" s="11" t="s">
        <v>464</v>
      </c>
      <c r="C1905" s="12" t="str">
        <f>VLOOKUP(B1905,'Customer Names'!A$2:D$2336,3,0)</f>
        <v xml:space="preserve">  Elizabeth</v>
      </c>
      <c r="D1905" s="12" cm="1">
        <f t="array" ref="D1905:L1905">_xlfn.XLOOKUP(B1905,'Medical Examinations'!A$2:A$2336,'Medical Examinations'!B$2:J$2336)</f>
        <v>29.92</v>
      </c>
      <c r="E1905" s="12">
        <v>6.02</v>
      </c>
      <c r="F1905" s="12" t="str">
        <v>yes</v>
      </c>
      <c r="G1905" s="12" t="str">
        <v>No</v>
      </c>
      <c r="H1905" s="12" t="str">
        <v>No</v>
      </c>
      <c r="I1905" s="12">
        <v>0</v>
      </c>
      <c r="J1905" s="12" t="str">
        <v>No</v>
      </c>
      <c r="K1905" s="12" t="str">
        <v>Overweight</v>
      </c>
      <c r="L1905" s="12" t="str">
        <v>Pre-Diabetes</v>
      </c>
      <c r="M1905" s="12" t="str" cm="1">
        <f t="array" ref="M1905:R1905">_xlfn.XLOOKUP(B1905,'Hospitalisation Details'!A$2:A$2344,'Hospitalisation Details'!E$2:J$2344)</f>
        <v>17-Aug-1996</v>
      </c>
      <c r="N1905" s="13">
        <v>3981.98</v>
      </c>
      <c r="O1905" s="12" t="str">
        <v>tier - 2</v>
      </c>
      <c r="P1905" s="12" t="str">
        <v>tier - 2</v>
      </c>
      <c r="Q1905" s="12" t="str">
        <v>R1013</v>
      </c>
      <c r="R1905" s="12">
        <v>26</v>
      </c>
      <c r="S1905" s="12" t="str" cm="1">
        <f t="array" ref="S1905">_xlfn.IFS(R1905&lt;18,"Below 18",R1905&lt;=29,"Young Adults",R1905&lt;=44,"Adults",R1905&lt;=59,"Middle-Aged Adults",R1905&lt;=65,"Older Adults",R1905&gt;65,"Above 65")</f>
        <v>Young Adults</v>
      </c>
    </row>
    <row r="1906" spans="2:19" ht="15.5" hidden="1" x14ac:dyDescent="0.35">
      <c r="B1906" s="11" t="s">
        <v>463</v>
      </c>
      <c r="C1906" s="12" t="str">
        <f>VLOOKUP(B1906,'Customer Names'!A$2:D$2336,3,0)</f>
        <v xml:space="preserve">  Margaret P</v>
      </c>
      <c r="D1906" s="12" cm="1">
        <f t="array" ref="D1906:L1906">_xlfn.XLOOKUP(B1906,'Medical Examinations'!A$2:A$2336,'Medical Examinations'!B$2:J$2336)</f>
        <v>28.93</v>
      </c>
      <c r="E1906" s="12">
        <v>4.4400000000000004</v>
      </c>
      <c r="F1906" s="12" t="str">
        <v>No</v>
      </c>
      <c r="G1906" s="12" t="str">
        <v>No</v>
      </c>
      <c r="H1906" s="12" t="str">
        <v>No</v>
      </c>
      <c r="I1906" s="12">
        <v>0</v>
      </c>
      <c r="J1906" s="12" t="str">
        <v>No</v>
      </c>
      <c r="K1906" s="12" t="str">
        <v>Overweight</v>
      </c>
      <c r="L1906" s="12" t="str">
        <v>Normal</v>
      </c>
      <c r="M1906" s="12" t="str" cm="1">
        <f t="array" ref="M1906:R1906">_xlfn.XLOOKUP(B1906,'Hospitalisation Details'!A$2:A$2344,'Hospitalisation Details'!E$2:J$2344)</f>
        <v>29-Jul-1990</v>
      </c>
      <c r="N1906" s="13">
        <v>3972.92</v>
      </c>
      <c r="O1906" s="12" t="str">
        <v>tier - 2</v>
      </c>
      <c r="P1906" s="12" t="str">
        <v>tier - 3</v>
      </c>
      <c r="Q1906" s="12" t="str">
        <v>R1013</v>
      </c>
      <c r="R1906" s="12">
        <v>32</v>
      </c>
      <c r="S1906" s="12" t="str" cm="1">
        <f t="array" ref="S1906">_xlfn.IFS(R1906&lt;18,"Below 18",R1906&lt;=29,"Young Adults",R1906&lt;=44,"Adults",R1906&lt;=59,"Middle-Aged Adults",R1906&lt;=65,"Older Adults",R1906&gt;65,"Above 65")</f>
        <v>Adults</v>
      </c>
    </row>
    <row r="1907" spans="2:19" ht="15.5" hidden="1" x14ac:dyDescent="0.35">
      <c r="B1907" s="11" t="s">
        <v>462</v>
      </c>
      <c r="C1907" s="12" t="str">
        <f>VLOOKUP(B1907,'Customer Names'!A$2:D$2336,3,0)</f>
        <v xml:space="preserve">  Tiffany K</v>
      </c>
      <c r="D1907" s="12" cm="1">
        <f t="array" ref="D1907:L1907">_xlfn.XLOOKUP(B1907,'Medical Examinations'!A$2:A$2336,'Medical Examinations'!B$2:J$2336)</f>
        <v>31.254999999999999</v>
      </c>
      <c r="E1907" s="12">
        <v>5.84</v>
      </c>
      <c r="F1907" s="12" t="str">
        <v>yes</v>
      </c>
      <c r="G1907" s="12" t="str">
        <v>No</v>
      </c>
      <c r="H1907" s="12" t="str">
        <v>No</v>
      </c>
      <c r="I1907" s="12">
        <v>1</v>
      </c>
      <c r="J1907" s="12" t="str">
        <v>No</v>
      </c>
      <c r="K1907" s="12" t="str">
        <v>Normal Weight</v>
      </c>
      <c r="L1907" s="12" t="str">
        <v>Pre-Diabetes</v>
      </c>
      <c r="M1907" s="12" t="str" cm="1">
        <f t="array" ref="M1907:R1907">_xlfn.XLOOKUP(B1907,'Hospitalisation Details'!A$2:A$2344,'Hospitalisation Details'!E$2:J$2344)</f>
        <v>11-Jul-1995</v>
      </c>
      <c r="N1907" s="13">
        <v>3956.07</v>
      </c>
      <c r="O1907" s="12" t="str">
        <v>tier - 2</v>
      </c>
      <c r="P1907" s="12" t="str">
        <v>tier - 2</v>
      </c>
      <c r="Q1907" s="12" t="str">
        <v>R1012</v>
      </c>
      <c r="R1907" s="12">
        <v>27</v>
      </c>
      <c r="S1907" s="12" t="str" cm="1">
        <f t="array" ref="S1907">_xlfn.IFS(R1907&lt;18,"Below 18",R1907&lt;=29,"Young Adults",R1907&lt;=44,"Adults",R1907&lt;=59,"Middle-Aged Adults",R1907&lt;=65,"Older Adults",R1907&gt;65,"Above 65")</f>
        <v>Young Adults</v>
      </c>
    </row>
    <row r="1908" spans="2:19" ht="15.5" hidden="1" x14ac:dyDescent="0.35">
      <c r="B1908" s="11" t="s">
        <v>461</v>
      </c>
      <c r="C1908" s="12" t="str">
        <f>VLOOKUP(B1908,'Customer Names'!A$2:D$2336,3,0)</f>
        <v xml:space="preserve">  David M</v>
      </c>
      <c r="D1908" s="12" cm="1">
        <f t="array" ref="D1908:L1908">_xlfn.XLOOKUP(B1908,'Medical Examinations'!A$2:A$2336,'Medical Examinations'!B$2:J$2336)</f>
        <v>29.83</v>
      </c>
      <c r="E1908" s="12">
        <v>5.39</v>
      </c>
      <c r="F1908" s="12" t="str">
        <v>No</v>
      </c>
      <c r="G1908" s="12" t="str">
        <v>No</v>
      </c>
      <c r="H1908" s="12" t="str">
        <v>No</v>
      </c>
      <c r="I1908" s="12">
        <v>0</v>
      </c>
      <c r="J1908" s="12" t="str">
        <v>No</v>
      </c>
      <c r="K1908" s="12" t="str">
        <v>Overweight</v>
      </c>
      <c r="L1908" s="12" t="str">
        <v>Normal</v>
      </c>
      <c r="M1908" s="12" t="str" cm="1">
        <f t="array" ref="M1908:R1908">_xlfn.XLOOKUP(B1908,'Hospitalisation Details'!A$2:A$2344,'Hospitalisation Details'!E$2:J$2344)</f>
        <v>10-Jul-1999</v>
      </c>
      <c r="N1908" s="13">
        <v>3955.98</v>
      </c>
      <c r="O1908" s="12" t="str">
        <v>tier - 2</v>
      </c>
      <c r="P1908" s="12" t="str">
        <v>tier - 3</v>
      </c>
      <c r="Q1908" s="12" t="str">
        <v>R1021</v>
      </c>
      <c r="R1908" s="12">
        <v>23</v>
      </c>
      <c r="S1908" s="12" t="str" cm="1">
        <f t="array" ref="S1908">_xlfn.IFS(R1908&lt;18,"Below 18",R1908&lt;=29,"Young Adults",R1908&lt;=44,"Adults",R1908&lt;=59,"Middle-Aged Adults",R1908&lt;=65,"Older Adults",R1908&gt;65,"Above 65")</f>
        <v>Young Adults</v>
      </c>
    </row>
    <row r="1909" spans="2:19" ht="15.5" hidden="1" x14ac:dyDescent="0.35">
      <c r="B1909" s="11" t="s">
        <v>460</v>
      </c>
      <c r="C1909" s="12" t="str">
        <f>VLOOKUP(B1909,'Customer Names'!A$2:D$2336,3,0)</f>
        <v xml:space="preserve">  Christine E</v>
      </c>
      <c r="D1909" s="12" cm="1">
        <f t="array" ref="D1909:L1909">_xlfn.XLOOKUP(B1909,'Medical Examinations'!A$2:A$2336,'Medical Examinations'!B$2:J$2336)</f>
        <v>29.59</v>
      </c>
      <c r="E1909" s="12">
        <v>6.16</v>
      </c>
      <c r="F1909" s="12" t="str">
        <v>No</v>
      </c>
      <c r="G1909" s="12" t="str">
        <v>No</v>
      </c>
      <c r="H1909" s="12" t="str">
        <v>Yes</v>
      </c>
      <c r="I1909" s="12">
        <v>1</v>
      </c>
      <c r="J1909" s="12" t="str">
        <v>No</v>
      </c>
      <c r="K1909" s="12" t="str">
        <v>Normal Weight</v>
      </c>
      <c r="L1909" s="12" t="str">
        <v>Pre-Diabetes</v>
      </c>
      <c r="M1909" s="12" t="str" cm="1">
        <f t="array" ref="M1909:R1909">_xlfn.XLOOKUP(B1909,'Hospitalisation Details'!A$2:A$2344,'Hospitalisation Details'!E$2:J$2344)</f>
        <v>11-Nov-1993</v>
      </c>
      <c r="N1909" s="13">
        <v>3947.41</v>
      </c>
      <c r="O1909" s="12" t="str">
        <v>tier - 2</v>
      </c>
      <c r="P1909" s="12" t="str">
        <v>tier - 2</v>
      </c>
      <c r="Q1909" s="12" t="str">
        <v>R1013</v>
      </c>
      <c r="R1909" s="12">
        <v>29</v>
      </c>
      <c r="S1909" s="12" t="str" cm="1">
        <f t="array" ref="S1909">_xlfn.IFS(R1909&lt;18,"Below 18",R1909&lt;=29,"Young Adults",R1909&lt;=44,"Adults",R1909&lt;=59,"Middle-Aged Adults",R1909&lt;=65,"Older Adults",R1909&gt;65,"Above 65")</f>
        <v>Young Adults</v>
      </c>
    </row>
    <row r="1910" spans="2:19" ht="15.5" hidden="1" x14ac:dyDescent="0.35">
      <c r="B1910" s="11" t="s">
        <v>459</v>
      </c>
      <c r="C1910" s="12" t="str">
        <f>VLOOKUP(B1910,'Customer Names'!A$2:D$2336,3,0)</f>
        <v xml:space="preserve">  Donna</v>
      </c>
      <c r="D1910" s="12" cm="1">
        <f t="array" ref="D1910:L1910">_xlfn.XLOOKUP(B1910,'Medical Examinations'!A$2:A$2336,'Medical Examinations'!B$2:J$2336)</f>
        <v>31.16</v>
      </c>
      <c r="E1910" s="12">
        <v>4.49</v>
      </c>
      <c r="F1910" s="12" t="str">
        <v>No</v>
      </c>
      <c r="G1910" s="12" t="str">
        <v>No</v>
      </c>
      <c r="H1910" s="12" t="str">
        <v>Yes</v>
      </c>
      <c r="I1910" s="12">
        <v>1</v>
      </c>
      <c r="J1910" s="12" t="str">
        <v>No</v>
      </c>
      <c r="K1910" s="12" t="str">
        <v>Obesity</v>
      </c>
      <c r="L1910" s="12" t="str">
        <v>Normal</v>
      </c>
      <c r="M1910" s="12" t="str" cm="1">
        <f t="array" ref="M1910:R1910">_xlfn.XLOOKUP(B1910,'Hospitalisation Details'!A$2:A$2344,'Hospitalisation Details'!E$2:J$2344)</f>
        <v>29-Sep-1993</v>
      </c>
      <c r="N1910" s="13">
        <v>3943.6</v>
      </c>
      <c r="O1910" s="12" t="str">
        <v>tier - 2</v>
      </c>
      <c r="P1910" s="12" t="str">
        <v>tier - 3</v>
      </c>
      <c r="Q1910" s="12" t="str">
        <v>R1024</v>
      </c>
      <c r="R1910" s="12">
        <v>29</v>
      </c>
      <c r="S1910" s="12" t="str" cm="1">
        <f t="array" ref="S1910">_xlfn.IFS(R1910&lt;18,"Below 18",R1910&lt;=29,"Young Adults",R1910&lt;=44,"Adults",R1910&lt;=59,"Middle-Aged Adults",R1910&lt;=65,"Older Adults",R1910&gt;65,"Above 65")</f>
        <v>Young Adults</v>
      </c>
    </row>
    <row r="1911" spans="2:19" ht="15.5" hidden="1" x14ac:dyDescent="0.35">
      <c r="B1911" s="11" t="s">
        <v>458</v>
      </c>
      <c r="C1911" s="12" t="str">
        <f>VLOOKUP(B1911,'Customer Names'!A$2:D$2336,3,0)</f>
        <v xml:space="preserve">  Rod</v>
      </c>
      <c r="D1911" s="12" cm="1">
        <f t="array" ref="D1911:L1911">_xlfn.XLOOKUP(B1911,'Medical Examinations'!A$2:A$2336,'Medical Examinations'!B$2:J$2336)</f>
        <v>34.21</v>
      </c>
      <c r="E1911" s="12">
        <v>4.4800000000000004</v>
      </c>
      <c r="F1911" s="12" t="str">
        <v>yes</v>
      </c>
      <c r="G1911" s="12" t="str">
        <v>No</v>
      </c>
      <c r="H1911" s="12" t="str">
        <v>No</v>
      </c>
      <c r="I1911" s="12">
        <v>1</v>
      </c>
      <c r="J1911" s="12" t="str">
        <v>No</v>
      </c>
      <c r="K1911" s="12" t="str">
        <v>Obesity</v>
      </c>
      <c r="L1911" s="12" t="str">
        <v>Normal</v>
      </c>
      <c r="M1911" s="12" t="str" cm="1">
        <f t="array" ref="M1911:R1911">_xlfn.XLOOKUP(B1911,'Hospitalisation Details'!A$2:A$2344,'Hospitalisation Details'!E$2:J$2344)</f>
        <v>24-Oct-1988</v>
      </c>
      <c r="N1911" s="13">
        <v>3935.18</v>
      </c>
      <c r="O1911" s="12" t="str">
        <v>tier - 3</v>
      </c>
      <c r="P1911" s="12" t="str">
        <v>tier - 1</v>
      </c>
      <c r="Q1911" s="12" t="str">
        <v>R1013</v>
      </c>
      <c r="R1911" s="12">
        <v>34</v>
      </c>
      <c r="S1911" s="12" t="str" cm="1">
        <f t="array" ref="S1911">_xlfn.IFS(R1911&lt;18,"Below 18",R1911&lt;=29,"Young Adults",R1911&lt;=44,"Adults",R1911&lt;=59,"Middle-Aged Adults",R1911&lt;=65,"Older Adults",R1911&gt;65,"Above 65")</f>
        <v>Adults</v>
      </c>
    </row>
    <row r="1912" spans="2:19" ht="15.5" hidden="1" x14ac:dyDescent="0.35">
      <c r="B1912" s="11" t="s">
        <v>457</v>
      </c>
      <c r="C1912" s="12" t="str">
        <f>VLOOKUP(B1912,'Customer Names'!A$2:D$2336,3,0)</f>
        <v xml:space="preserve">  Joe</v>
      </c>
      <c r="D1912" s="12" cm="1">
        <f t="array" ref="D1912:L1912">_xlfn.XLOOKUP(B1912,'Medical Examinations'!A$2:A$2336,'Medical Examinations'!B$2:J$2336)</f>
        <v>34.86</v>
      </c>
      <c r="E1912" s="12">
        <v>10.97</v>
      </c>
      <c r="F1912" s="12" t="str">
        <v>No</v>
      </c>
      <c r="G1912" s="12" t="str">
        <v>No</v>
      </c>
      <c r="H1912" s="12" t="str">
        <v>No</v>
      </c>
      <c r="I1912" s="12">
        <v>0</v>
      </c>
      <c r="J1912" s="12" t="str">
        <v>No</v>
      </c>
      <c r="K1912" s="12" t="str">
        <v>Normal Weight</v>
      </c>
      <c r="L1912" s="12" t="str">
        <v>Diabetes</v>
      </c>
      <c r="M1912" s="12" t="str" cm="1">
        <f t="array" ref="M1912:R1912">_xlfn.XLOOKUP(B1912,'Hospitalisation Details'!A$2:A$2344,'Hospitalisation Details'!E$2:J$2344)</f>
        <v>15-Jun-2002</v>
      </c>
      <c r="N1912" s="13">
        <v>3931.51</v>
      </c>
      <c r="O1912" s="12" t="str">
        <v>tier - 2</v>
      </c>
      <c r="P1912" s="12" t="str">
        <v>tier - 3</v>
      </c>
      <c r="Q1912" s="12" t="str">
        <v>R1011</v>
      </c>
      <c r="R1912" s="12">
        <v>20</v>
      </c>
      <c r="S1912" s="12" t="str" cm="1">
        <f t="array" ref="S1912">_xlfn.IFS(R1912&lt;18,"Below 18",R1912&lt;=29,"Young Adults",R1912&lt;=44,"Adults",R1912&lt;=59,"Middle-Aged Adults",R1912&lt;=65,"Older Adults",R1912&gt;65,"Above 65")</f>
        <v>Young Adults</v>
      </c>
    </row>
    <row r="1913" spans="2:19" ht="15.5" hidden="1" x14ac:dyDescent="0.35">
      <c r="B1913" s="11" t="s">
        <v>456</v>
      </c>
      <c r="C1913" s="12" t="str">
        <f>VLOOKUP(B1913,'Customer Names'!A$2:D$2336,3,0)</f>
        <v xml:space="preserve">  Kayleigh</v>
      </c>
      <c r="D1913" s="12" cm="1">
        <f t="array" ref="D1913:L1913">_xlfn.XLOOKUP(B1913,'Medical Examinations'!A$2:A$2336,'Medical Examinations'!B$2:J$2336)</f>
        <v>34.58</v>
      </c>
      <c r="E1913" s="12">
        <v>5.14</v>
      </c>
      <c r="F1913" s="12" t="str">
        <v>No</v>
      </c>
      <c r="G1913" s="12" t="str">
        <v>yes</v>
      </c>
      <c r="H1913" s="12" t="str">
        <v>No</v>
      </c>
      <c r="I1913" s="12">
        <v>2</v>
      </c>
      <c r="J1913" s="12" t="str">
        <v>No</v>
      </c>
      <c r="K1913" s="12" t="str">
        <v>Overweight</v>
      </c>
      <c r="L1913" s="12" t="str">
        <v>Normal</v>
      </c>
      <c r="M1913" s="12" t="str" cm="1">
        <f t="array" ref="M1913:R1913">_xlfn.XLOOKUP(B1913,'Hospitalisation Details'!A$2:A$2344,'Hospitalisation Details'!E$2:J$2344)</f>
        <v>10-Jul-2000</v>
      </c>
      <c r="N1913" s="13">
        <v>3925.76</v>
      </c>
      <c r="O1913" s="12" t="str">
        <v>tier - 2</v>
      </c>
      <c r="P1913" s="12" t="str">
        <v>tier - 2</v>
      </c>
      <c r="Q1913" s="12" t="str">
        <v>R1024</v>
      </c>
      <c r="R1913" s="12">
        <v>22</v>
      </c>
      <c r="S1913" s="12" t="str" cm="1">
        <f t="array" ref="S1913">_xlfn.IFS(R1913&lt;18,"Below 18",R1913&lt;=29,"Young Adults",R1913&lt;=44,"Adults",R1913&lt;=59,"Middle-Aged Adults",R1913&lt;=65,"Older Adults",R1913&gt;65,"Above 65")</f>
        <v>Young Adults</v>
      </c>
    </row>
    <row r="1914" spans="2:19" ht="15.5" hidden="1" x14ac:dyDescent="0.35">
      <c r="B1914" s="11" t="s">
        <v>455</v>
      </c>
      <c r="C1914" s="12" t="str">
        <f>VLOOKUP(B1914,'Customer Names'!A$2:D$2336,3,0)</f>
        <v xml:space="preserve">  Lorcan A</v>
      </c>
      <c r="D1914" s="12" cm="1">
        <f t="array" ref="D1914:L1914">_xlfn.XLOOKUP(B1914,'Medical Examinations'!A$2:A$2336,'Medical Examinations'!B$2:J$2336)</f>
        <v>17.940000000000001</v>
      </c>
      <c r="E1914" s="12">
        <v>5.17</v>
      </c>
      <c r="F1914" s="12" t="str">
        <v>yes</v>
      </c>
      <c r="G1914" s="12" t="str">
        <v>No</v>
      </c>
      <c r="H1914" s="12" t="str">
        <v>No</v>
      </c>
      <c r="I1914" s="12">
        <v>0</v>
      </c>
      <c r="J1914" s="12" t="str">
        <v>No</v>
      </c>
      <c r="K1914" s="12" t="str">
        <v>Obesity</v>
      </c>
      <c r="L1914" s="12" t="str">
        <v>Normal</v>
      </c>
      <c r="M1914" s="12" t="str" cm="1">
        <f t="array" ref="M1914:R1914">_xlfn.XLOOKUP(B1914,'Hospitalisation Details'!A$2:A$2344,'Hospitalisation Details'!E$2:J$2344)</f>
        <v>5-Jul-1985</v>
      </c>
      <c r="N1914" s="13">
        <v>3910.44</v>
      </c>
      <c r="O1914" s="12" t="str">
        <v>tier - 2</v>
      </c>
      <c r="P1914" s="12" t="str">
        <v>tier - 2</v>
      </c>
      <c r="Q1914" s="12" t="str">
        <v>R1013</v>
      </c>
      <c r="R1914" s="12">
        <v>37</v>
      </c>
      <c r="S1914" s="12" t="str" cm="1">
        <f t="array" ref="S1914">_xlfn.IFS(R1914&lt;18,"Below 18",R1914&lt;=29,"Young Adults",R1914&lt;=44,"Adults",R1914&lt;=59,"Middle-Aged Adults",R1914&lt;=65,"Older Adults",R1914&gt;65,"Above 65")</f>
        <v>Adults</v>
      </c>
    </row>
    <row r="1915" spans="2:19" ht="15.5" hidden="1" x14ac:dyDescent="0.35">
      <c r="B1915" s="11" t="s">
        <v>454</v>
      </c>
      <c r="C1915" s="12" t="str">
        <f>VLOOKUP(B1915,'Customer Names'!A$2:D$2336,3,0)</f>
        <v xml:space="preserve">  Billy</v>
      </c>
      <c r="D1915" s="12" cm="1">
        <f t="array" ref="D1915:L1915">_xlfn.XLOOKUP(B1915,'Medical Examinations'!A$2:A$2336,'Medical Examinations'!B$2:J$2336)</f>
        <v>26.8</v>
      </c>
      <c r="E1915" s="12">
        <v>6.18</v>
      </c>
      <c r="F1915" s="12" t="str">
        <v>yes</v>
      </c>
      <c r="G1915" s="12" t="str">
        <v>No</v>
      </c>
      <c r="H1915" s="12" t="str">
        <v>Yes</v>
      </c>
      <c r="I1915" s="12">
        <v>1</v>
      </c>
      <c r="J1915" s="12" t="str">
        <v>No</v>
      </c>
      <c r="K1915" s="12" t="str">
        <v>Obesity</v>
      </c>
      <c r="L1915" s="12" t="str">
        <v>Pre-Diabetes</v>
      </c>
      <c r="M1915" s="12" t="str" cm="1">
        <f t="array" ref="M1915:R1915">_xlfn.XLOOKUP(B1915,'Hospitalisation Details'!A$2:A$2344,'Hospitalisation Details'!E$2:J$2344)</f>
        <v>24-Nov-1997</v>
      </c>
      <c r="N1915" s="13">
        <v>3906.13</v>
      </c>
      <c r="O1915" s="12" t="str">
        <v>tier - 3</v>
      </c>
      <c r="P1915" s="12" t="str">
        <v>tier - 3</v>
      </c>
      <c r="Q1915" s="12" t="str">
        <v>R1011</v>
      </c>
      <c r="R1915" s="12">
        <v>25</v>
      </c>
      <c r="S1915" s="12" t="str" cm="1">
        <f t="array" ref="S1915">_xlfn.IFS(R1915&lt;18,"Below 18",R1915&lt;=29,"Young Adults",R1915&lt;=44,"Adults",R1915&lt;=59,"Middle-Aged Adults",R1915&lt;=65,"Older Adults",R1915&gt;65,"Above 65")</f>
        <v>Young Adults</v>
      </c>
    </row>
    <row r="1916" spans="2:19" ht="15.5" hidden="1" x14ac:dyDescent="0.35">
      <c r="B1916" s="11" t="s">
        <v>453</v>
      </c>
      <c r="C1916" s="12" t="str">
        <f>VLOOKUP(B1916,'Customer Names'!A$2:D$2336,3,0)</f>
        <v xml:space="preserve">  Paul M</v>
      </c>
      <c r="D1916" s="12" cm="1">
        <f t="array" ref="D1916:L1916">_xlfn.XLOOKUP(B1916,'Medical Examinations'!A$2:A$2336,'Medical Examinations'!B$2:J$2336)</f>
        <v>17.690000000000001</v>
      </c>
      <c r="E1916" s="12">
        <v>9.07</v>
      </c>
      <c r="F1916" s="12" t="str">
        <v>yes</v>
      </c>
      <c r="G1916" s="12" t="str">
        <v>No</v>
      </c>
      <c r="H1916" s="12" t="str">
        <v>No</v>
      </c>
      <c r="I1916" s="12">
        <v>0</v>
      </c>
      <c r="J1916" s="12" t="str">
        <v>No</v>
      </c>
      <c r="K1916" s="12" t="str">
        <v>Obesity</v>
      </c>
      <c r="L1916" s="12" t="str">
        <v>Diabetes</v>
      </c>
      <c r="M1916" s="12" t="str" cm="1">
        <f t="array" ref="M1916:R1916">_xlfn.XLOOKUP(B1916,'Hospitalisation Details'!A$2:A$2344,'Hospitalisation Details'!E$2:J$2344)</f>
        <v>27-Aug-1981</v>
      </c>
      <c r="N1916" s="13">
        <v>3902.07</v>
      </c>
      <c r="O1916" s="12" t="str">
        <v>tier - 2</v>
      </c>
      <c r="P1916" s="12" t="str">
        <v>tier - 2</v>
      </c>
      <c r="Q1916" s="12" t="str">
        <v>R1013</v>
      </c>
      <c r="R1916" s="12">
        <v>41</v>
      </c>
      <c r="S1916" s="12" t="str" cm="1">
        <f t="array" ref="S1916">_xlfn.IFS(R1916&lt;18,"Below 18",R1916&lt;=29,"Young Adults",R1916&lt;=44,"Adults",R1916&lt;=59,"Middle-Aged Adults",R1916&lt;=65,"Older Adults",R1916&gt;65,"Above 65")</f>
        <v>Adults</v>
      </c>
    </row>
    <row r="1917" spans="2:19" ht="15.5" hidden="1" x14ac:dyDescent="0.35">
      <c r="B1917" s="11" t="s">
        <v>452</v>
      </c>
      <c r="C1917" s="12" t="str">
        <f>VLOOKUP(B1917,'Customer Names'!A$2:D$2336,3,0)</f>
        <v xml:space="preserve">  Brenda M</v>
      </c>
      <c r="D1917" s="12" cm="1">
        <f t="array" ref="D1917:L1917">_xlfn.XLOOKUP(B1917,'Medical Examinations'!A$2:A$2336,'Medical Examinations'!B$2:J$2336)</f>
        <v>25.77</v>
      </c>
      <c r="E1917" s="12">
        <v>4.43</v>
      </c>
      <c r="F1917" s="12" t="str">
        <v>No</v>
      </c>
      <c r="G1917" s="12" t="str">
        <v>No</v>
      </c>
      <c r="H1917" s="12" t="str">
        <v>Yes</v>
      </c>
      <c r="I1917" s="12">
        <v>1</v>
      </c>
      <c r="J1917" s="12" t="str">
        <v>No</v>
      </c>
      <c r="K1917" s="12" t="str">
        <v>Overweight</v>
      </c>
      <c r="L1917" s="12" t="str">
        <v>Normal</v>
      </c>
      <c r="M1917" s="12" t="str" cm="1">
        <f t="array" ref="M1917:R1917">_xlfn.XLOOKUP(B1917,'Hospitalisation Details'!A$2:A$2344,'Hospitalisation Details'!E$2:J$2344)</f>
        <v>14-Sep-1993</v>
      </c>
      <c r="N1917" s="13">
        <v>3898.35</v>
      </c>
      <c r="O1917" s="12" t="str">
        <v>tier - 2</v>
      </c>
      <c r="P1917" s="12" t="str">
        <v>tier - 2</v>
      </c>
      <c r="Q1917" s="12" t="str">
        <v>R1012</v>
      </c>
      <c r="R1917" s="12">
        <v>29</v>
      </c>
      <c r="S1917" s="12" t="str" cm="1">
        <f t="array" ref="S1917">_xlfn.IFS(R1917&lt;18,"Below 18",R1917&lt;=29,"Young Adults",R1917&lt;=44,"Adults",R1917&lt;=59,"Middle-Aged Adults",R1917&lt;=65,"Older Adults",R1917&gt;65,"Above 65")</f>
        <v>Young Adults</v>
      </c>
    </row>
    <row r="1918" spans="2:19" ht="15.5" hidden="1" x14ac:dyDescent="0.35">
      <c r="B1918" s="11" t="s">
        <v>451</v>
      </c>
      <c r="C1918" s="12" t="str">
        <f>VLOOKUP(B1918,'Customer Names'!A$2:D$2336,3,0)</f>
        <v xml:space="preserve">  Jeff H</v>
      </c>
      <c r="D1918" s="12" cm="1">
        <f t="array" ref="D1918:L1918">_xlfn.XLOOKUP(B1918,'Medical Examinations'!A$2:A$2336,'Medical Examinations'!B$2:J$2336)</f>
        <v>34.46</v>
      </c>
      <c r="E1918" s="12">
        <v>4.17</v>
      </c>
      <c r="F1918" s="12" t="str">
        <v>No</v>
      </c>
      <c r="G1918" s="12" t="str">
        <v>yes</v>
      </c>
      <c r="H1918" s="12" t="str">
        <v>No</v>
      </c>
      <c r="I1918" s="12">
        <v>1</v>
      </c>
      <c r="J1918" s="12" t="str">
        <v>No</v>
      </c>
      <c r="K1918" s="12" t="str">
        <v>Normal Weight</v>
      </c>
      <c r="L1918" s="12" t="str">
        <v>Normal</v>
      </c>
      <c r="M1918" s="12" t="str" cm="1">
        <f t="array" ref="M1918:R1918">_xlfn.XLOOKUP(B1918,'Hospitalisation Details'!A$2:A$2344,'Hospitalisation Details'!E$2:J$2344)</f>
        <v>13-Jul-2004</v>
      </c>
      <c r="N1918" s="13">
        <v>3889.2</v>
      </c>
      <c r="O1918" s="12" t="str">
        <v>tier - 2</v>
      </c>
      <c r="P1918" s="12" t="str">
        <v>tier - 2</v>
      </c>
      <c r="Q1918" s="12" t="str">
        <v>R1012</v>
      </c>
      <c r="R1918" s="12">
        <v>18</v>
      </c>
      <c r="S1918" s="12" t="str" cm="1">
        <f t="array" ref="S1918">_xlfn.IFS(R1918&lt;18,"Below 18",R1918&lt;=29,"Young Adults",R1918&lt;=44,"Adults",R1918&lt;=59,"Middle-Aged Adults",R1918&lt;=65,"Older Adults",R1918&gt;65,"Above 65")</f>
        <v>Young Adults</v>
      </c>
    </row>
    <row r="1919" spans="2:19" ht="15.5" hidden="1" x14ac:dyDescent="0.35">
      <c r="B1919" s="11" t="s">
        <v>450</v>
      </c>
      <c r="C1919" s="12" t="str">
        <f>VLOOKUP(B1919,'Customer Names'!A$2:D$2336,3,0)</f>
        <v xml:space="preserve">  Michael</v>
      </c>
      <c r="D1919" s="12" cm="1">
        <f t="array" ref="D1919:L1919">_xlfn.XLOOKUP(B1919,'Medical Examinations'!A$2:A$2336,'Medical Examinations'!B$2:J$2336)</f>
        <v>30.875</v>
      </c>
      <c r="E1919" s="12">
        <v>4.95</v>
      </c>
      <c r="F1919" s="12" t="str">
        <v>yes</v>
      </c>
      <c r="G1919" s="12" t="str">
        <v>No</v>
      </c>
      <c r="H1919" s="12" t="str">
        <v>No</v>
      </c>
      <c r="I1919" s="12">
        <v>0</v>
      </c>
      <c r="J1919" s="12" t="str">
        <v>No</v>
      </c>
      <c r="K1919" s="12" t="str">
        <v>Overweight</v>
      </c>
      <c r="L1919" s="12" t="str">
        <v>Normal</v>
      </c>
      <c r="M1919" s="12" t="str" cm="1">
        <f t="array" ref="M1919:R1919">_xlfn.XLOOKUP(B1919,'Hospitalisation Details'!A$2:A$2344,'Hospitalisation Details'!E$2:J$2344)</f>
        <v>23-Oct-1996</v>
      </c>
      <c r="N1919" s="13">
        <v>3877.3</v>
      </c>
      <c r="O1919" s="12" t="str">
        <v>tier - 1</v>
      </c>
      <c r="P1919" s="12" t="str">
        <v>tier - 3</v>
      </c>
      <c r="Q1919" s="12" t="str">
        <v>R1012</v>
      </c>
      <c r="R1919" s="12">
        <v>26</v>
      </c>
      <c r="S1919" s="12" t="str" cm="1">
        <f t="array" ref="S1919">_xlfn.IFS(R1919&lt;18,"Below 18",R1919&lt;=29,"Young Adults",R1919&lt;=44,"Adults",R1919&lt;=59,"Middle-Aged Adults",R1919&lt;=65,"Older Adults",R1919&gt;65,"Above 65")</f>
        <v>Young Adults</v>
      </c>
    </row>
    <row r="1920" spans="2:19" ht="15.5" hidden="1" x14ac:dyDescent="0.35">
      <c r="B1920" s="11" t="s">
        <v>449</v>
      </c>
      <c r="C1920" s="12" t="str">
        <f>VLOOKUP(B1920,'Customer Names'!A$2:D$2336,3,0)</f>
        <v xml:space="preserve">  Jan</v>
      </c>
      <c r="D1920" s="12" cm="1">
        <f t="array" ref="D1920:L1920">_xlfn.XLOOKUP(B1920,'Medical Examinations'!A$2:A$2336,'Medical Examinations'!B$2:J$2336)</f>
        <v>39.49</v>
      </c>
      <c r="E1920" s="12">
        <v>5.13</v>
      </c>
      <c r="F1920" s="12" t="str">
        <v>No</v>
      </c>
      <c r="G1920" s="12" t="str">
        <v>No</v>
      </c>
      <c r="H1920" s="12" t="str">
        <v>No</v>
      </c>
      <c r="I1920" s="12">
        <v>0</v>
      </c>
      <c r="J1920" s="12" t="str">
        <v>No</v>
      </c>
      <c r="K1920" s="12" t="str">
        <v>Normal Weight</v>
      </c>
      <c r="L1920" s="12" t="str">
        <v>Normal</v>
      </c>
      <c r="M1920" s="12" t="str" cm="1">
        <f t="array" ref="M1920:R1920">_xlfn.XLOOKUP(B1920,'Hospitalisation Details'!A$2:A$2344,'Hospitalisation Details'!E$2:J$2344)</f>
        <v>25-Jul-1991</v>
      </c>
      <c r="N1920" s="13">
        <v>3875.73</v>
      </c>
      <c r="O1920" s="12" t="str">
        <v>tier - 2</v>
      </c>
      <c r="P1920" s="12" t="str">
        <v>tier - 3</v>
      </c>
      <c r="Q1920" s="12" t="str">
        <v>R1013</v>
      </c>
      <c r="R1920" s="12">
        <v>31</v>
      </c>
      <c r="S1920" s="12" t="str" cm="1">
        <f t="array" ref="S1920">_xlfn.IFS(R1920&lt;18,"Below 18",R1920&lt;=29,"Young Adults",R1920&lt;=44,"Adults",R1920&lt;=59,"Middle-Aged Adults",R1920&lt;=65,"Older Adults",R1920&gt;65,"Above 65")</f>
        <v>Adults</v>
      </c>
    </row>
    <row r="1921" spans="2:19" ht="15.5" hidden="1" x14ac:dyDescent="0.35">
      <c r="B1921" s="11" t="s">
        <v>448</v>
      </c>
      <c r="C1921" s="12" t="str">
        <f>VLOOKUP(B1921,'Customer Names'!A$2:D$2336,3,0)</f>
        <v xml:space="preserve">  Bernard</v>
      </c>
      <c r="D1921" s="12" cm="1">
        <f t="array" ref="D1921:L1921">_xlfn.XLOOKUP(B1921,'Medical Examinations'!A$2:A$2336,'Medical Examinations'!B$2:J$2336)</f>
        <v>28.88</v>
      </c>
      <c r="E1921" s="12">
        <v>4.0999999999999996</v>
      </c>
      <c r="F1921" s="12" t="str">
        <v>No</v>
      </c>
      <c r="G1921" s="12" t="str">
        <v>No</v>
      </c>
      <c r="H1921" s="12" t="str">
        <v>No</v>
      </c>
      <c r="I1921" s="12">
        <v>0</v>
      </c>
      <c r="J1921" s="12" t="str">
        <v>No</v>
      </c>
      <c r="K1921" s="12" t="str">
        <v>Overweight</v>
      </c>
      <c r="L1921" s="12" t="str">
        <v>Normal</v>
      </c>
      <c r="M1921" s="12" t="str" cm="1">
        <f t="array" ref="M1921:R1921">_xlfn.XLOOKUP(B1921,'Hospitalisation Details'!A$2:A$2344,'Hospitalisation Details'!E$2:J$2344)</f>
        <v>24-Jun-1990</v>
      </c>
      <c r="N1921" s="13">
        <v>3866.86</v>
      </c>
      <c r="O1921" s="12" t="str">
        <v>tier - 1</v>
      </c>
      <c r="P1921" s="12" t="str">
        <v>tier - 1</v>
      </c>
      <c r="Q1921" s="12" t="str">
        <v>R1012</v>
      </c>
      <c r="R1921" s="12">
        <v>32</v>
      </c>
      <c r="S1921" s="12" t="str" cm="1">
        <f t="array" ref="S1921">_xlfn.IFS(R1921&lt;18,"Below 18",R1921&lt;=29,"Young Adults",R1921&lt;=44,"Adults",R1921&lt;=59,"Middle-Aged Adults",R1921&lt;=65,"Older Adults",R1921&gt;65,"Above 65")</f>
        <v>Adults</v>
      </c>
    </row>
    <row r="1922" spans="2:19" ht="15.5" hidden="1" x14ac:dyDescent="0.35">
      <c r="B1922" s="11" t="s">
        <v>447</v>
      </c>
      <c r="C1922" s="12" t="str">
        <f>VLOOKUP(B1922,'Customer Names'!A$2:D$2336,3,0)</f>
        <v xml:space="preserve">  Craig</v>
      </c>
      <c r="D1922" s="12" cm="1">
        <f t="array" ref="D1922:L1922">_xlfn.XLOOKUP(B1922,'Medical Examinations'!A$2:A$2336,'Medical Examinations'!B$2:J$2336)</f>
        <v>20.234999999999999</v>
      </c>
      <c r="E1922" s="12">
        <v>5.01</v>
      </c>
      <c r="F1922" s="12" t="str">
        <v>yes</v>
      </c>
      <c r="G1922" s="12" t="str">
        <v>No</v>
      </c>
      <c r="H1922" s="12" t="str">
        <v>No</v>
      </c>
      <c r="I1922" s="12">
        <v>0</v>
      </c>
      <c r="J1922" s="12" t="str">
        <v>No</v>
      </c>
      <c r="K1922" s="12" t="str">
        <v>Obesity</v>
      </c>
      <c r="L1922" s="12" t="str">
        <v>Normal</v>
      </c>
      <c r="M1922" s="12" t="str" cm="1">
        <f t="array" ref="M1922:R1922">_xlfn.XLOOKUP(B1922,'Hospitalisation Details'!A$2:A$2344,'Hospitalisation Details'!E$2:J$2344)</f>
        <v>18-Oct-2001</v>
      </c>
      <c r="N1922" s="13">
        <v>3861.21</v>
      </c>
      <c r="O1922" s="12" t="str">
        <v>tier - 2</v>
      </c>
      <c r="P1922" s="12" t="str">
        <v>tier - 2</v>
      </c>
      <c r="Q1922" s="12" t="str">
        <v>R1016</v>
      </c>
      <c r="R1922" s="12">
        <v>21</v>
      </c>
      <c r="S1922" s="12" t="str" cm="1">
        <f t="array" ref="S1922">_xlfn.IFS(R1922&lt;18,"Below 18",R1922&lt;=29,"Young Adults",R1922&lt;=44,"Adults",R1922&lt;=59,"Middle-Aged Adults",R1922&lt;=65,"Older Adults",R1922&gt;65,"Above 65")</f>
        <v>Young Adults</v>
      </c>
    </row>
    <row r="1923" spans="2:19" ht="15.5" hidden="1" x14ac:dyDescent="0.35">
      <c r="B1923" s="11" t="s">
        <v>446</v>
      </c>
      <c r="C1923" s="12" t="str">
        <f>VLOOKUP(B1923,'Customer Names'!A$2:D$2336,3,0)</f>
        <v xml:space="preserve">  Bryn</v>
      </c>
      <c r="D1923" s="12" cm="1">
        <f t="array" ref="D1923:L1923">_xlfn.XLOOKUP(B1923,'Medical Examinations'!A$2:A$2336,'Medical Examinations'!B$2:J$2336)</f>
        <v>30.67</v>
      </c>
      <c r="E1923" s="12">
        <v>5.09</v>
      </c>
      <c r="F1923" s="12" t="str">
        <v>yes</v>
      </c>
      <c r="G1923" s="12" t="str">
        <v>No</v>
      </c>
      <c r="H1923" s="12" t="str">
        <v>No</v>
      </c>
      <c r="I1923" s="12">
        <v>0</v>
      </c>
      <c r="J1923" s="12" t="str">
        <v>No</v>
      </c>
      <c r="K1923" s="12" t="str">
        <v>Normal Weight</v>
      </c>
      <c r="L1923" s="12" t="str">
        <v>Normal</v>
      </c>
      <c r="M1923" s="12" t="str" cm="1">
        <f t="array" ref="M1923:R1923">_xlfn.XLOOKUP(B1923,'Hospitalisation Details'!A$2:A$2344,'Hospitalisation Details'!E$2:J$2344)</f>
        <v>6-Jun-2001</v>
      </c>
      <c r="N1923" s="13">
        <v>3858.51</v>
      </c>
      <c r="O1923" s="12" t="str">
        <v>tier - 2</v>
      </c>
      <c r="P1923" s="12" t="str">
        <v>tier - 3</v>
      </c>
      <c r="Q1923" s="12" t="str">
        <v>R1025</v>
      </c>
      <c r="R1923" s="12">
        <v>22</v>
      </c>
      <c r="S1923" s="12" t="str" cm="1">
        <f t="array" ref="S1923">_xlfn.IFS(R1923&lt;18,"Below 18",R1923&lt;=29,"Young Adults",R1923&lt;=44,"Adults",R1923&lt;=59,"Middle-Aged Adults",R1923&lt;=65,"Older Adults",R1923&gt;65,"Above 65")</f>
        <v>Young Adults</v>
      </c>
    </row>
    <row r="1924" spans="2:19" ht="15.5" hidden="1" x14ac:dyDescent="0.35">
      <c r="B1924" s="11" t="s">
        <v>445</v>
      </c>
      <c r="C1924" s="12" t="str">
        <f>VLOOKUP(B1924,'Customer Names'!A$2:D$2336,3,0)</f>
        <v xml:space="preserve">  Michael</v>
      </c>
      <c r="D1924" s="12" cm="1">
        <f t="array" ref="D1924:L1924">_xlfn.XLOOKUP(B1924,'Medical Examinations'!A$2:A$2336,'Medical Examinations'!B$2:J$2336)</f>
        <v>30.875</v>
      </c>
      <c r="E1924" s="12">
        <v>6.49</v>
      </c>
      <c r="F1924" s="12" t="str">
        <v>No</v>
      </c>
      <c r="G1924" s="12" t="str">
        <v>No</v>
      </c>
      <c r="H1924" s="12" t="str">
        <v>No</v>
      </c>
      <c r="I1924" s="12">
        <v>0</v>
      </c>
      <c r="J1924" s="12" t="str">
        <v>No</v>
      </c>
      <c r="K1924" s="12" t="str">
        <v>Normal Weight</v>
      </c>
      <c r="L1924" s="12" t="str">
        <v>Pre-Diabetes</v>
      </c>
      <c r="M1924" s="12" t="str" cm="1">
        <f t="array" ref="M1924:R1924">_xlfn.XLOOKUP(B1924,'Hospitalisation Details'!A$2:A$2344,'Hospitalisation Details'!E$2:J$2344)</f>
        <v>19-Aug-1991</v>
      </c>
      <c r="N1924" s="13">
        <v>3857.76</v>
      </c>
      <c r="O1924" s="12" t="str">
        <v>tier - 3</v>
      </c>
      <c r="P1924" s="12" t="str">
        <v>tier - 1</v>
      </c>
      <c r="Q1924" s="12" t="str">
        <v>R1016</v>
      </c>
      <c r="R1924" s="12">
        <v>31</v>
      </c>
      <c r="S1924" s="12" t="str" cm="1">
        <f t="array" ref="S1924">_xlfn.IFS(R1924&lt;18,"Below 18",R1924&lt;=29,"Young Adults",R1924&lt;=44,"Adults",R1924&lt;=59,"Middle-Aged Adults",R1924&lt;=65,"Older Adults",R1924&gt;65,"Above 65")</f>
        <v>Adults</v>
      </c>
    </row>
    <row r="1925" spans="2:19" ht="15.5" hidden="1" x14ac:dyDescent="0.35">
      <c r="B1925" s="11" t="s">
        <v>444</v>
      </c>
      <c r="C1925" s="12" t="str">
        <f>VLOOKUP(B1925,'Customer Names'!A$2:D$2336,3,0)</f>
        <v xml:space="preserve">  Benjamin</v>
      </c>
      <c r="D1925" s="12" cm="1">
        <f t="array" ref="D1925:L1925">_xlfn.XLOOKUP(B1925,'Medical Examinations'!A$2:A$2336,'Medical Examinations'!B$2:J$2336)</f>
        <v>23.8</v>
      </c>
      <c r="E1925" s="12">
        <v>4.08</v>
      </c>
      <c r="F1925" s="12" t="str">
        <v>No</v>
      </c>
      <c r="G1925" s="12" t="str">
        <v>No</v>
      </c>
      <c r="H1925" s="12" t="str">
        <v>No</v>
      </c>
      <c r="I1925" s="12">
        <v>0</v>
      </c>
      <c r="J1925" s="12" t="str">
        <v>No</v>
      </c>
      <c r="K1925" s="12" t="str">
        <v>Obesity</v>
      </c>
      <c r="L1925" s="12" t="str">
        <v>Normal</v>
      </c>
      <c r="M1925" s="12" t="str" cm="1">
        <f t="array" ref="M1925:R1925">_xlfn.XLOOKUP(B1925,'Hospitalisation Details'!A$2:A$2344,'Hospitalisation Details'!E$2:J$2344)</f>
        <v>12-Aug-1994</v>
      </c>
      <c r="N1925" s="13">
        <v>3847.67</v>
      </c>
      <c r="O1925" s="12" t="str">
        <v>tier - 3</v>
      </c>
      <c r="P1925" s="12" t="str">
        <v>tier - 2</v>
      </c>
      <c r="Q1925" s="12" t="str">
        <v>R1011</v>
      </c>
      <c r="R1925" s="12">
        <v>28</v>
      </c>
      <c r="S1925" s="12" t="str" cm="1">
        <f t="array" ref="S1925">_xlfn.IFS(R1925&lt;18,"Below 18",R1925&lt;=29,"Young Adults",R1925&lt;=44,"Adults",R1925&lt;=59,"Middle-Aged Adults",R1925&lt;=65,"Older Adults",R1925&gt;65,"Above 65")</f>
        <v>Young Adults</v>
      </c>
    </row>
    <row r="1926" spans="2:19" ht="15.5" hidden="1" x14ac:dyDescent="0.35">
      <c r="B1926" s="11" t="s">
        <v>443</v>
      </c>
      <c r="C1926" s="12" t="str">
        <f>VLOOKUP(B1926,'Customer Names'!A$2:D$2336,3,0)</f>
        <v xml:space="preserve">  Jay</v>
      </c>
      <c r="D1926" s="12" cm="1">
        <f t="array" ref="D1926:L1926">_xlfn.XLOOKUP(B1926,'Medical Examinations'!A$2:A$2336,'Medical Examinations'!B$2:J$2336)</f>
        <v>15.37</v>
      </c>
      <c r="E1926" s="12">
        <v>8.6300000000000008</v>
      </c>
      <c r="F1926" s="12" t="str">
        <v>yes</v>
      </c>
      <c r="G1926" s="12" t="str">
        <v>No</v>
      </c>
      <c r="H1926" s="12" t="str">
        <v>No</v>
      </c>
      <c r="I1926" s="12">
        <v>0</v>
      </c>
      <c r="J1926" s="12" t="str">
        <v>No</v>
      </c>
      <c r="K1926" s="12" t="str">
        <v>Obesity</v>
      </c>
      <c r="L1926" s="12" t="str">
        <v>Diabetes</v>
      </c>
      <c r="M1926" s="12" t="str" cm="1">
        <f t="array" ref="M1926:R1926">_xlfn.XLOOKUP(B1926,'Hospitalisation Details'!A$2:A$2344,'Hospitalisation Details'!E$2:J$2344)</f>
        <v>29-Sep-1981</v>
      </c>
      <c r="N1926" s="13">
        <v>3797.2</v>
      </c>
      <c r="O1926" s="12" t="str">
        <v>tier - 2</v>
      </c>
      <c r="P1926" s="12" t="str">
        <v>tier - 3</v>
      </c>
      <c r="Q1926" s="12" t="str">
        <v>R1012</v>
      </c>
      <c r="R1926" s="12">
        <v>41</v>
      </c>
      <c r="S1926" s="12" t="str" cm="1">
        <f t="array" ref="S1926">_xlfn.IFS(R1926&lt;18,"Below 18",R1926&lt;=29,"Young Adults",R1926&lt;=44,"Adults",R1926&lt;=59,"Middle-Aged Adults",R1926&lt;=65,"Older Adults",R1926&gt;65,"Above 65")</f>
        <v>Adults</v>
      </c>
    </row>
    <row r="1927" spans="2:19" ht="15.5" hidden="1" x14ac:dyDescent="0.35">
      <c r="B1927" s="11" t="s">
        <v>442</v>
      </c>
      <c r="C1927" s="12" t="str">
        <f>VLOOKUP(B1927,'Customer Names'!A$2:D$2336,3,0)</f>
        <v xml:space="preserve">  William</v>
      </c>
      <c r="D1927" s="12" cm="1">
        <f t="array" ref="D1927:L1927">_xlfn.XLOOKUP(B1927,'Medical Examinations'!A$2:A$2336,'Medical Examinations'!B$2:J$2336)</f>
        <v>30.4</v>
      </c>
      <c r="E1927" s="12">
        <v>5.28</v>
      </c>
      <c r="F1927" s="12" t="str">
        <v>No</v>
      </c>
      <c r="G1927" s="12" t="str">
        <v>No</v>
      </c>
      <c r="H1927" s="12" t="str">
        <v>No</v>
      </c>
      <c r="I1927" s="12">
        <v>0</v>
      </c>
      <c r="J1927" s="12" t="str">
        <v>No</v>
      </c>
      <c r="K1927" s="12" t="str">
        <v>Overweight</v>
      </c>
      <c r="L1927" s="12" t="str">
        <v>Normal</v>
      </c>
      <c r="M1927" s="12" t="str" cm="1">
        <f t="array" ref="M1927:R1927">_xlfn.XLOOKUP(B1927,'Hospitalisation Details'!A$2:A$2344,'Hospitalisation Details'!E$2:J$2344)</f>
        <v>24-Jun-1999</v>
      </c>
      <c r="N1927" s="13">
        <v>3796.36</v>
      </c>
      <c r="O1927" s="12" t="str">
        <v>tier - 2</v>
      </c>
      <c r="P1927" s="12" t="str">
        <v>tier - 3</v>
      </c>
      <c r="Q1927" s="12" t="str">
        <v>R1012</v>
      </c>
      <c r="R1927" s="12">
        <v>23</v>
      </c>
      <c r="S1927" s="12" t="str" cm="1">
        <f t="array" ref="S1927">_xlfn.IFS(R1927&lt;18,"Below 18",R1927&lt;=29,"Young Adults",R1927&lt;=44,"Adults",R1927&lt;=59,"Middle-Aged Adults",R1927&lt;=65,"Older Adults",R1927&gt;65,"Above 65")</f>
        <v>Young Adults</v>
      </c>
    </row>
    <row r="1928" spans="2:19" ht="15.5" hidden="1" x14ac:dyDescent="0.35">
      <c r="B1928" s="11" t="s">
        <v>441</v>
      </c>
      <c r="C1928" s="12" t="str">
        <f>VLOOKUP(B1928,'Customer Names'!A$2:D$2336,3,0)</f>
        <v xml:space="preserve">  Shelley</v>
      </c>
      <c r="D1928" s="12" cm="1">
        <f t="array" ref="D1928:L1928">_xlfn.XLOOKUP(B1928,'Medical Examinations'!A$2:A$2336,'Medical Examinations'!B$2:J$2336)</f>
        <v>19.48</v>
      </c>
      <c r="E1928" s="12">
        <v>5.63</v>
      </c>
      <c r="F1928" s="12" t="str">
        <v>yes</v>
      </c>
      <c r="G1928" s="12" t="str">
        <v>No</v>
      </c>
      <c r="H1928" s="12" t="str">
        <v>No</v>
      </c>
      <c r="I1928" s="12">
        <v>1</v>
      </c>
      <c r="J1928" s="12" t="str">
        <v>No</v>
      </c>
      <c r="K1928" s="12" t="str">
        <v>Overweight</v>
      </c>
      <c r="L1928" s="12" t="str">
        <v>Normal</v>
      </c>
      <c r="M1928" s="12" t="str" cm="1">
        <f t="array" ref="M1928:R1928">_xlfn.XLOOKUP(B1928,'Hospitalisation Details'!A$2:A$2344,'Hospitalisation Details'!E$2:J$2344)</f>
        <v>28-Aug-1988</v>
      </c>
      <c r="N1928" s="13">
        <v>3793.55</v>
      </c>
      <c r="O1928" s="12" t="str">
        <v>tier - 2</v>
      </c>
      <c r="P1928" s="12" t="str">
        <v>tier - 3</v>
      </c>
      <c r="Q1928" s="12" t="str">
        <v>R1013</v>
      </c>
      <c r="R1928" s="12">
        <v>34</v>
      </c>
      <c r="S1928" s="12" t="str" cm="1">
        <f t="array" ref="S1928">_xlfn.IFS(R1928&lt;18,"Below 18",R1928&lt;=29,"Young Adults",R1928&lt;=44,"Adults",R1928&lt;=59,"Middle-Aged Adults",R1928&lt;=65,"Older Adults",R1928&gt;65,"Above 65")</f>
        <v>Adults</v>
      </c>
    </row>
    <row r="1929" spans="2:19" ht="15.5" hidden="1" x14ac:dyDescent="0.35">
      <c r="B1929" s="11" t="s">
        <v>440</v>
      </c>
      <c r="C1929" s="12" t="str">
        <f>VLOOKUP(B1929,'Customer Names'!A$2:D$2336,3,0)</f>
        <v xml:space="preserve">  Jekaterina</v>
      </c>
      <c r="D1929" s="12" cm="1">
        <f t="array" ref="D1929:L1929">_xlfn.XLOOKUP(B1929,'Medical Examinations'!A$2:A$2336,'Medical Examinations'!B$2:J$2336)</f>
        <v>16.96</v>
      </c>
      <c r="E1929" s="12">
        <v>11.47</v>
      </c>
      <c r="F1929" s="12" t="str">
        <v>yes</v>
      </c>
      <c r="G1929" s="12" t="str">
        <v>No</v>
      </c>
      <c r="H1929" s="12" t="str">
        <v>No</v>
      </c>
      <c r="I1929" s="12">
        <v>0</v>
      </c>
      <c r="J1929" s="12" t="str">
        <v>No</v>
      </c>
      <c r="K1929" s="12" t="str">
        <v>Overweight</v>
      </c>
      <c r="L1929" s="12" t="str">
        <v>Diabetes</v>
      </c>
      <c r="M1929" s="12" t="str" cm="1">
        <f t="array" ref="M1929:R1929">_xlfn.XLOOKUP(B1929,'Hospitalisation Details'!A$2:A$2344,'Hospitalisation Details'!E$2:J$2344)</f>
        <v>13-Dec-1981</v>
      </c>
      <c r="N1929" s="13">
        <v>3785.77</v>
      </c>
      <c r="O1929" s="12" t="str">
        <v>tier - 2</v>
      </c>
      <c r="P1929" s="12" t="str">
        <v>tier - 1</v>
      </c>
      <c r="Q1929" s="12" t="str">
        <v>R1013</v>
      </c>
      <c r="R1929" s="12">
        <v>41</v>
      </c>
      <c r="S1929" s="12" t="str" cm="1">
        <f t="array" ref="S1929">_xlfn.IFS(R1929&lt;18,"Below 18",R1929&lt;=29,"Young Adults",R1929&lt;=44,"Adults",R1929&lt;=59,"Middle-Aged Adults",R1929&lt;=65,"Older Adults",R1929&gt;65,"Above 65")</f>
        <v>Adults</v>
      </c>
    </row>
    <row r="1930" spans="2:19" ht="15.5" hidden="1" x14ac:dyDescent="0.35">
      <c r="B1930" s="11" t="s">
        <v>439</v>
      </c>
      <c r="C1930" s="12" t="str">
        <f>VLOOKUP(B1930,'Customer Names'!A$2:D$2336,3,0)</f>
        <v xml:space="preserve">  Daniel</v>
      </c>
      <c r="D1930" s="12" cm="1">
        <f t="array" ref="D1930:L1930">_xlfn.XLOOKUP(B1930,'Medical Examinations'!A$2:A$2336,'Medical Examinations'!B$2:J$2336)</f>
        <v>19.05</v>
      </c>
      <c r="E1930" s="12">
        <v>4.92</v>
      </c>
      <c r="F1930" s="12" t="str">
        <v>No</v>
      </c>
      <c r="G1930" s="12" t="str">
        <v>No</v>
      </c>
      <c r="H1930" s="12" t="str">
        <v>No</v>
      </c>
      <c r="I1930" s="12">
        <v>1</v>
      </c>
      <c r="J1930" s="12" t="str">
        <v>No</v>
      </c>
      <c r="K1930" s="12" t="str">
        <v>Obesity</v>
      </c>
      <c r="L1930" s="12" t="str">
        <v>Normal</v>
      </c>
      <c r="M1930" s="12" t="str" cm="1">
        <f t="array" ref="M1930:R1930">_xlfn.XLOOKUP(B1930,'Hospitalisation Details'!A$2:A$2344,'Hospitalisation Details'!E$2:J$2344)</f>
        <v>24-Oct-1987</v>
      </c>
      <c r="N1930" s="13">
        <v>3773.23</v>
      </c>
      <c r="O1930" s="12" t="str">
        <v>tier - 2</v>
      </c>
      <c r="P1930" s="12" t="str">
        <v>tier - 3</v>
      </c>
      <c r="Q1930" s="12" t="str">
        <v>R1013</v>
      </c>
      <c r="R1930" s="12">
        <v>35</v>
      </c>
      <c r="S1930" s="12" t="str" cm="1">
        <f t="array" ref="S1930">_xlfn.IFS(R1930&lt;18,"Below 18",R1930&lt;=29,"Young Adults",R1930&lt;=44,"Adults",R1930&lt;=59,"Middle-Aged Adults",R1930&lt;=65,"Older Adults",R1930&gt;65,"Above 65")</f>
        <v>Adults</v>
      </c>
    </row>
    <row r="1931" spans="2:19" ht="15.5" hidden="1" x14ac:dyDescent="0.35">
      <c r="B1931" s="11" t="s">
        <v>438</v>
      </c>
      <c r="C1931" s="12" t="str">
        <f>VLOOKUP(B1931,'Customer Names'!A$2:D$2336,3,0)</f>
        <v xml:space="preserve">  Pauline</v>
      </c>
      <c r="D1931" s="12" cm="1">
        <f t="array" ref="D1931:L1931">_xlfn.XLOOKUP(B1931,'Medical Examinations'!A$2:A$2336,'Medical Examinations'!B$2:J$2336)</f>
        <v>37.619999999999997</v>
      </c>
      <c r="E1931" s="12">
        <v>4.18</v>
      </c>
      <c r="F1931" s="12" t="str">
        <v>No</v>
      </c>
      <c r="G1931" s="12" t="str">
        <v>No</v>
      </c>
      <c r="H1931" s="12" t="str">
        <v>No</v>
      </c>
      <c r="I1931" s="12">
        <v>0</v>
      </c>
      <c r="J1931" s="12" t="str">
        <v>No</v>
      </c>
      <c r="K1931" s="12" t="str">
        <v>Overweight</v>
      </c>
      <c r="L1931" s="12" t="str">
        <v>Normal</v>
      </c>
      <c r="M1931" s="12" t="str" cm="1">
        <f t="array" ref="M1931:R1931">_xlfn.XLOOKUP(B1931,'Hospitalisation Details'!A$2:A$2344,'Hospitalisation Details'!E$2:J$2344)</f>
        <v>21-Nov-1994</v>
      </c>
      <c r="N1931" s="13">
        <v>3766.88</v>
      </c>
      <c r="O1931" s="12" t="str">
        <v>tier - 2</v>
      </c>
      <c r="P1931" s="12" t="str">
        <v>tier - 1</v>
      </c>
      <c r="Q1931" s="12" t="str">
        <v>R1013</v>
      </c>
      <c r="R1931" s="12">
        <v>28</v>
      </c>
      <c r="S1931" s="12" t="str" cm="1">
        <f t="array" ref="S1931">_xlfn.IFS(R1931&lt;18,"Below 18",R1931&lt;=29,"Young Adults",R1931&lt;=44,"Adults",R1931&lt;=59,"Middle-Aged Adults",R1931&lt;=65,"Older Adults",R1931&gt;65,"Above 65")</f>
        <v>Young Adults</v>
      </c>
    </row>
    <row r="1932" spans="2:19" ht="15.5" hidden="1" x14ac:dyDescent="0.35">
      <c r="B1932" s="11" t="s">
        <v>437</v>
      </c>
      <c r="C1932" s="12" t="str">
        <f>VLOOKUP(B1932,'Customer Names'!A$2:D$2336,3,0)</f>
        <v xml:space="preserve">  Colleen</v>
      </c>
      <c r="D1932" s="12" cm="1">
        <f t="array" ref="D1932:L1932">_xlfn.XLOOKUP(B1932,'Medical Examinations'!A$2:A$2336,'Medical Examinations'!B$2:J$2336)</f>
        <v>29.1</v>
      </c>
      <c r="E1932" s="12">
        <v>4.67</v>
      </c>
      <c r="F1932" s="12" t="str">
        <v>No</v>
      </c>
      <c r="G1932" s="12" t="str">
        <v>No</v>
      </c>
      <c r="H1932" s="12" t="str">
        <v>No</v>
      </c>
      <c r="I1932" s="12">
        <v>0</v>
      </c>
      <c r="J1932" s="12" t="str">
        <v>No</v>
      </c>
      <c r="K1932" s="12" t="str">
        <v>Obesity</v>
      </c>
      <c r="L1932" s="12" t="str">
        <v>Normal</v>
      </c>
      <c r="M1932" s="12" t="str" cm="1">
        <f t="array" ref="M1932:R1932">_xlfn.XLOOKUP(B1932,'Hospitalisation Details'!A$2:A$2344,'Hospitalisation Details'!E$2:J$2344)</f>
        <v>24-Oct-1991</v>
      </c>
      <c r="N1932" s="13">
        <v>3761.29</v>
      </c>
      <c r="O1932" s="12" t="str">
        <v>tier - 2</v>
      </c>
      <c r="P1932" s="12" t="str">
        <v>tier - 3</v>
      </c>
      <c r="Q1932" s="12" t="str">
        <v>R1011</v>
      </c>
      <c r="R1932" s="12">
        <v>31</v>
      </c>
      <c r="S1932" s="12" t="str" cm="1">
        <f t="array" ref="S1932">_xlfn.IFS(R1932&lt;18,"Below 18",R1932&lt;=29,"Young Adults",R1932&lt;=44,"Adults",R1932&lt;=59,"Middle-Aged Adults",R1932&lt;=65,"Older Adults",R1932&gt;65,"Above 65")</f>
        <v>Adults</v>
      </c>
    </row>
    <row r="1933" spans="2:19" ht="15.5" hidden="1" x14ac:dyDescent="0.35">
      <c r="B1933" s="11" t="s">
        <v>436</v>
      </c>
      <c r="C1933" s="12" t="str">
        <f>VLOOKUP(B1933,'Customer Names'!A$2:D$2336,3,0)</f>
        <v xml:space="preserve">  Aleah K</v>
      </c>
      <c r="D1933" s="12" cm="1">
        <f t="array" ref="D1933:L1933">_xlfn.XLOOKUP(B1933,'Medical Examinations'!A$2:A$2336,'Medical Examinations'!B$2:J$2336)</f>
        <v>26.62</v>
      </c>
      <c r="E1933" s="12">
        <v>6.24</v>
      </c>
      <c r="F1933" s="12" t="str">
        <v>No</v>
      </c>
      <c r="G1933" s="12" t="str">
        <v>No</v>
      </c>
      <c r="H1933" s="12" t="str">
        <v>No</v>
      </c>
      <c r="I1933" s="12">
        <v>0</v>
      </c>
      <c r="J1933" s="12" t="str">
        <v>No</v>
      </c>
      <c r="K1933" s="12" t="str">
        <v>Overweight</v>
      </c>
      <c r="L1933" s="12" t="str">
        <v>Pre-Diabetes</v>
      </c>
      <c r="M1933" s="12" t="str" cm="1">
        <f t="array" ref="M1933:R1933">_xlfn.XLOOKUP(B1933,'Hospitalisation Details'!A$2:A$2344,'Hospitalisation Details'!E$2:J$2344)</f>
        <v>25-Aug-1991</v>
      </c>
      <c r="N1933" s="13">
        <v>3757.84</v>
      </c>
      <c r="O1933" s="12" t="str">
        <v>tier - 2</v>
      </c>
      <c r="P1933" s="12" t="str">
        <v>tier - 1</v>
      </c>
      <c r="Q1933" s="12" t="str">
        <v>R1013</v>
      </c>
      <c r="R1933" s="12">
        <v>31</v>
      </c>
      <c r="S1933" s="12" t="str" cm="1">
        <f t="array" ref="S1933">_xlfn.IFS(R1933&lt;18,"Below 18",R1933&lt;=29,"Young Adults",R1933&lt;=44,"Adults",R1933&lt;=59,"Middle-Aged Adults",R1933&lt;=65,"Older Adults",R1933&gt;65,"Above 65")</f>
        <v>Adults</v>
      </c>
    </row>
    <row r="1934" spans="2:19" ht="15.5" hidden="1" x14ac:dyDescent="0.35">
      <c r="B1934" s="11" t="s">
        <v>435</v>
      </c>
      <c r="C1934" s="12" t="str">
        <f>VLOOKUP(B1934,'Customer Names'!A$2:D$2336,3,0)</f>
        <v xml:space="preserve">  Mare</v>
      </c>
      <c r="D1934" s="12" cm="1">
        <f t="array" ref="D1934:L1934">_xlfn.XLOOKUP(B1934,'Medical Examinations'!A$2:A$2336,'Medical Examinations'!B$2:J$2336)</f>
        <v>25.74</v>
      </c>
      <c r="E1934" s="12">
        <v>5.99</v>
      </c>
      <c r="F1934" s="12" t="str">
        <v>No</v>
      </c>
      <c r="G1934" s="12" t="str">
        <v>No</v>
      </c>
      <c r="H1934" s="12" t="str">
        <v>No</v>
      </c>
      <c r="I1934" s="12">
        <v>0</v>
      </c>
      <c r="J1934" s="12" t="str">
        <v>No</v>
      </c>
      <c r="K1934" s="12" t="str">
        <v>Overweight</v>
      </c>
      <c r="L1934" s="12" t="str">
        <v>Pre-Diabetes</v>
      </c>
      <c r="M1934" s="12" t="str" cm="1">
        <f t="array" ref="M1934:R1934">_xlfn.XLOOKUP(B1934,'Hospitalisation Details'!A$2:A$2344,'Hospitalisation Details'!E$2:J$2344)</f>
        <v>28-Oct-1991</v>
      </c>
      <c r="N1934" s="13">
        <v>3756.62</v>
      </c>
      <c r="O1934" s="12" t="str">
        <v>tier - 2</v>
      </c>
      <c r="P1934" s="12" t="str">
        <v>tier - 2</v>
      </c>
      <c r="Q1934" s="12" t="str">
        <v>R1013</v>
      </c>
      <c r="R1934" s="12">
        <v>31</v>
      </c>
      <c r="S1934" s="12" t="str" cm="1">
        <f t="array" ref="S1934">_xlfn.IFS(R1934&lt;18,"Below 18",R1934&lt;=29,"Young Adults",R1934&lt;=44,"Adults",R1934&lt;=59,"Middle-Aged Adults",R1934&lt;=65,"Older Adults",R1934&gt;65,"Above 65")</f>
        <v>Adults</v>
      </c>
    </row>
    <row r="1935" spans="2:19" ht="15.5" hidden="1" x14ac:dyDescent="0.35">
      <c r="B1935" s="11" t="s">
        <v>434</v>
      </c>
      <c r="C1935" s="12" t="str">
        <f>VLOOKUP(B1935,'Customer Names'!A$2:D$2336,3,0)</f>
        <v xml:space="preserve">  Kevin</v>
      </c>
      <c r="D1935" s="12" cm="1">
        <f t="array" ref="D1935:L1935">_xlfn.XLOOKUP(B1935,'Medical Examinations'!A$2:A$2336,'Medical Examinations'!B$2:J$2336)</f>
        <v>18.22</v>
      </c>
      <c r="E1935" s="12">
        <v>10.27</v>
      </c>
      <c r="F1935" s="12" t="str">
        <v>yes</v>
      </c>
      <c r="G1935" s="12" t="str">
        <v>No</v>
      </c>
      <c r="H1935" s="12" t="str">
        <v>No</v>
      </c>
      <c r="I1935" s="12">
        <v>1</v>
      </c>
      <c r="J1935" s="12" t="str">
        <v>No</v>
      </c>
      <c r="K1935" s="12" t="str">
        <v>Normal Weight</v>
      </c>
      <c r="L1935" s="12" t="str">
        <v>Diabetes</v>
      </c>
      <c r="M1935" s="12" t="str" cm="1">
        <f t="array" ref="M1935:R1935">_xlfn.XLOOKUP(B1935,'Hospitalisation Details'!A$2:A$2344,'Hospitalisation Details'!E$2:J$2344)</f>
        <v>9-Sep-1986</v>
      </c>
      <c r="N1935" s="13">
        <v>3748.56</v>
      </c>
      <c r="O1935" s="12" t="str">
        <v>tier - 2</v>
      </c>
      <c r="P1935" s="12" t="str">
        <v>tier - 2</v>
      </c>
      <c r="Q1935" s="12" t="str">
        <v>R1013</v>
      </c>
      <c r="R1935" s="12">
        <v>36</v>
      </c>
      <c r="S1935" s="12" t="str" cm="1">
        <f t="array" ref="S1935">_xlfn.IFS(R1935&lt;18,"Below 18",R1935&lt;=29,"Young Adults",R1935&lt;=44,"Adults",R1935&lt;=59,"Middle-Aged Adults",R1935&lt;=65,"Older Adults",R1935&gt;65,"Above 65")</f>
        <v>Adults</v>
      </c>
    </row>
    <row r="1936" spans="2:19" ht="15.5" hidden="1" x14ac:dyDescent="0.35">
      <c r="B1936" s="11" t="s">
        <v>433</v>
      </c>
      <c r="C1936" s="12" t="str">
        <f>VLOOKUP(B1936,'Customer Names'!A$2:D$2336,3,0)</f>
        <v xml:space="preserve">  Jessica</v>
      </c>
      <c r="D1936" s="12" cm="1">
        <f t="array" ref="D1936:L1936">_xlfn.XLOOKUP(B1936,'Medical Examinations'!A$2:A$2336,'Medical Examinations'!B$2:J$2336)</f>
        <v>26.03</v>
      </c>
      <c r="E1936" s="12">
        <v>5.97</v>
      </c>
      <c r="F1936" s="12" t="str">
        <v>No</v>
      </c>
      <c r="G1936" s="12" t="str">
        <v>No</v>
      </c>
      <c r="H1936" s="12" t="str">
        <v>Yes</v>
      </c>
      <c r="I1936" s="12">
        <v>1</v>
      </c>
      <c r="J1936" s="12" t="str">
        <v>No</v>
      </c>
      <c r="K1936" s="12" t="str">
        <v>Normal Weight</v>
      </c>
      <c r="L1936" s="12" t="str">
        <v>Pre-Diabetes</v>
      </c>
      <c r="M1936" s="12" t="str" cm="1">
        <f t="array" ref="M1936:R1936">_xlfn.XLOOKUP(B1936,'Hospitalisation Details'!A$2:A$2344,'Hospitalisation Details'!E$2:J$2344)</f>
        <v>22-Jun-1993</v>
      </c>
      <c r="N1936" s="13">
        <v>3736.46</v>
      </c>
      <c r="O1936" s="12" t="str">
        <v>tier - 2</v>
      </c>
      <c r="P1936" s="12" t="str">
        <v>tier - 2</v>
      </c>
      <c r="Q1936" s="12" t="str">
        <v>R1012</v>
      </c>
      <c r="R1936" s="12">
        <v>29</v>
      </c>
      <c r="S1936" s="12" t="str" cm="1">
        <f t="array" ref="S1936">_xlfn.IFS(R1936&lt;18,"Below 18",R1936&lt;=29,"Young Adults",R1936&lt;=44,"Adults",R1936&lt;=59,"Middle-Aged Adults",R1936&lt;=65,"Older Adults",R1936&gt;65,"Above 65")</f>
        <v>Young Adults</v>
      </c>
    </row>
    <row r="1937" spans="2:19" ht="15.5" hidden="1" x14ac:dyDescent="0.35">
      <c r="B1937" s="11" t="s">
        <v>432</v>
      </c>
      <c r="C1937" s="12" t="str">
        <f>VLOOKUP(B1937,'Customer Names'!A$2:D$2336,3,0)</f>
        <v xml:space="preserve">  Amanda R</v>
      </c>
      <c r="D1937" s="12" cm="1">
        <f t="array" ref="D1937:L1937">_xlfn.XLOOKUP(B1937,'Medical Examinations'!A$2:A$2336,'Medical Examinations'!B$2:J$2336)</f>
        <v>17.29</v>
      </c>
      <c r="E1937" s="12">
        <v>4.9800000000000004</v>
      </c>
      <c r="F1937" s="12" t="str">
        <v>No</v>
      </c>
      <c r="G1937" s="12" t="str">
        <v>No</v>
      </c>
      <c r="H1937" s="12" t="str">
        <v>No</v>
      </c>
      <c r="I1937" s="12">
        <v>0</v>
      </c>
      <c r="J1937" s="12" t="str">
        <v>No</v>
      </c>
      <c r="K1937" s="12" t="str">
        <v>Normal Weight</v>
      </c>
      <c r="L1937" s="12" t="str">
        <v>Normal</v>
      </c>
      <c r="M1937" s="12" t="str" cm="1">
        <f t="array" ref="M1937:R1937">_xlfn.XLOOKUP(B1937,'Hospitalisation Details'!A$2:A$2344,'Hospitalisation Details'!E$2:J$2344)</f>
        <v>22-Aug-1994</v>
      </c>
      <c r="N1937" s="13">
        <v>3732.63</v>
      </c>
      <c r="O1937" s="12" t="str">
        <v>tier - 2</v>
      </c>
      <c r="P1937" s="12" t="str">
        <v>tier - 3</v>
      </c>
      <c r="Q1937" s="12" t="str">
        <v>R1024</v>
      </c>
      <c r="R1937" s="12">
        <v>28</v>
      </c>
      <c r="S1937" s="12" t="str" cm="1">
        <f t="array" ref="S1937">_xlfn.IFS(R1937&lt;18,"Below 18",R1937&lt;=29,"Young Adults",R1937&lt;=44,"Adults",R1937&lt;=59,"Middle-Aged Adults",R1937&lt;=65,"Older Adults",R1937&gt;65,"Above 65")</f>
        <v>Young Adults</v>
      </c>
    </row>
    <row r="1938" spans="2:19" ht="15.5" hidden="1" x14ac:dyDescent="0.35">
      <c r="B1938" s="11" t="s">
        <v>431</v>
      </c>
      <c r="C1938" s="12" t="str">
        <f>VLOOKUP(B1938,'Customer Names'!A$2:D$2336,3,0)</f>
        <v xml:space="preserve">  Murray W</v>
      </c>
      <c r="D1938" s="12" cm="1">
        <f t="array" ref="D1938:L1938">_xlfn.XLOOKUP(B1938,'Medical Examinations'!A$2:A$2336,'Medical Examinations'!B$2:J$2336)</f>
        <v>18.170000000000002</v>
      </c>
      <c r="E1938" s="12">
        <v>6.91</v>
      </c>
      <c r="F1938" s="12" t="str">
        <v>yes</v>
      </c>
      <c r="G1938" s="12" t="str">
        <v>No</v>
      </c>
      <c r="H1938" s="12" t="str">
        <v>No</v>
      </c>
      <c r="I1938" s="12">
        <v>1</v>
      </c>
      <c r="J1938" s="12" t="str">
        <v>No</v>
      </c>
      <c r="K1938" s="12" t="str">
        <v>Underweight</v>
      </c>
      <c r="L1938" s="12" t="str">
        <v>Diabetes</v>
      </c>
      <c r="M1938" s="12" t="str" cm="1">
        <f t="array" ref="M1938:R1938">_xlfn.XLOOKUP(B1938,'Hospitalisation Details'!A$2:A$2344,'Hospitalisation Details'!E$2:J$2344)</f>
        <v>1-Dec-1986</v>
      </c>
      <c r="N1938" s="13">
        <v>3731.6</v>
      </c>
      <c r="O1938" s="12" t="str">
        <v>tier - 2</v>
      </c>
      <c r="P1938" s="12" t="str">
        <v>tier - 2</v>
      </c>
      <c r="Q1938" s="12" t="str">
        <v>R1013</v>
      </c>
      <c r="R1938" s="12">
        <v>36</v>
      </c>
      <c r="S1938" s="12" t="str" cm="1">
        <f t="array" ref="S1938">_xlfn.IFS(R1938&lt;18,"Below 18",R1938&lt;=29,"Young Adults",R1938&lt;=44,"Adults",R1938&lt;=59,"Middle-Aged Adults",R1938&lt;=65,"Older Adults",R1938&gt;65,"Above 65")</f>
        <v>Adults</v>
      </c>
    </row>
    <row r="1939" spans="2:19" ht="15.5" hidden="1" x14ac:dyDescent="0.35">
      <c r="B1939" s="11" t="s">
        <v>430</v>
      </c>
      <c r="C1939" s="12" t="str">
        <f>VLOOKUP(B1939,'Customer Names'!A$2:D$2336,3,0)</f>
        <v xml:space="preserve">  Meghan P</v>
      </c>
      <c r="D1939" s="12" cm="1">
        <f t="array" ref="D1939:L1939">_xlfn.XLOOKUP(B1939,'Medical Examinations'!A$2:A$2336,'Medical Examinations'!B$2:J$2336)</f>
        <v>32.54</v>
      </c>
      <c r="E1939" s="12">
        <v>6.38</v>
      </c>
      <c r="F1939" s="12" t="str">
        <v>No</v>
      </c>
      <c r="G1939" s="12" t="str">
        <v>yes</v>
      </c>
      <c r="H1939" s="12" t="str">
        <v>No</v>
      </c>
      <c r="I1939" s="12">
        <v>1</v>
      </c>
      <c r="J1939" s="12" t="str">
        <v>No</v>
      </c>
      <c r="K1939" s="12" t="str">
        <v>Obesity</v>
      </c>
      <c r="L1939" s="12" t="str">
        <v>Pre-Diabetes</v>
      </c>
      <c r="M1939" s="12" t="str" cm="1">
        <f t="array" ref="M1939:R1939">_xlfn.XLOOKUP(B1939,'Hospitalisation Details'!A$2:A$2344,'Hospitalisation Details'!E$2:J$2344)</f>
        <v>5-Nov-2004</v>
      </c>
      <c r="N1939" s="13">
        <v>3722.23</v>
      </c>
      <c r="O1939" s="12" t="str">
        <v>tier - 2</v>
      </c>
      <c r="P1939" s="12" t="str">
        <v>tier - 2</v>
      </c>
      <c r="Q1939" s="12" t="str">
        <v>R1025</v>
      </c>
      <c r="R1939" s="12">
        <v>18</v>
      </c>
      <c r="S1939" s="12" t="str" cm="1">
        <f t="array" ref="S1939">_xlfn.IFS(R1939&lt;18,"Below 18",R1939&lt;=29,"Young Adults",R1939&lt;=44,"Adults",R1939&lt;=59,"Middle-Aged Adults",R1939&lt;=65,"Older Adults",R1939&gt;65,"Above 65")</f>
        <v>Young Adults</v>
      </c>
    </row>
    <row r="1940" spans="2:19" ht="15.5" hidden="1" x14ac:dyDescent="0.35">
      <c r="B1940" s="11" t="s">
        <v>429</v>
      </c>
      <c r="C1940" s="12" t="str">
        <f>VLOOKUP(B1940,'Customer Names'!A$2:D$2336,3,0)</f>
        <v xml:space="preserve">  David</v>
      </c>
      <c r="D1940" s="12" cm="1">
        <f t="array" ref="D1940:L1940">_xlfn.XLOOKUP(B1940,'Medical Examinations'!A$2:A$2336,'Medical Examinations'!B$2:J$2336)</f>
        <v>30.25</v>
      </c>
      <c r="E1940" s="12">
        <v>4.7699999999999996</v>
      </c>
      <c r="F1940" s="12" t="str">
        <v>No</v>
      </c>
      <c r="G1940" s="12" t="str">
        <v>No</v>
      </c>
      <c r="H1940" s="12" t="str">
        <v>No</v>
      </c>
      <c r="I1940" s="12">
        <v>0</v>
      </c>
      <c r="J1940" s="12" t="str">
        <v>No</v>
      </c>
      <c r="K1940" s="12" t="str">
        <v>Obesity</v>
      </c>
      <c r="L1940" s="12" t="str">
        <v>Normal</v>
      </c>
      <c r="M1940" s="12" t="str" cm="1">
        <f t="array" ref="M1940:R1940">_xlfn.XLOOKUP(B1940,'Hospitalisation Details'!A$2:A$2344,'Hospitalisation Details'!E$2:J$2344)</f>
        <v>2-Dec-1989</v>
      </c>
      <c r="N1940" s="13">
        <v>3704.35</v>
      </c>
      <c r="O1940" s="12" t="str">
        <v>tier - 2</v>
      </c>
      <c r="P1940" s="12" t="str">
        <v>tier - 2</v>
      </c>
      <c r="Q1940" s="12" t="str">
        <v>R1013</v>
      </c>
      <c r="R1940" s="12">
        <v>33</v>
      </c>
      <c r="S1940" s="12" t="str" cm="1">
        <f t="array" ref="S1940">_xlfn.IFS(R1940&lt;18,"Below 18",R1940&lt;=29,"Young Adults",R1940&lt;=44,"Adults",R1940&lt;=59,"Middle-Aged Adults",R1940&lt;=65,"Older Adults",R1940&gt;65,"Above 65")</f>
        <v>Adults</v>
      </c>
    </row>
    <row r="1941" spans="2:19" ht="15.5" hidden="1" x14ac:dyDescent="0.35">
      <c r="B1941" s="11" t="s">
        <v>428</v>
      </c>
      <c r="C1941" s="12" t="str">
        <f>VLOOKUP(B1941,'Customer Names'!A$2:D$2336,3,0)</f>
        <v xml:space="preserve">  Seth</v>
      </c>
      <c r="D1941" s="12" cm="1">
        <f t="array" ref="D1941:L1941">_xlfn.XLOOKUP(B1941,'Medical Examinations'!A$2:A$2336,'Medical Examinations'!B$2:J$2336)</f>
        <v>19.59</v>
      </c>
      <c r="E1941" s="12">
        <v>6.04</v>
      </c>
      <c r="F1941" s="12" t="str">
        <v>yes</v>
      </c>
      <c r="G1941" s="12" t="str">
        <v>No</v>
      </c>
      <c r="H1941" s="12" t="str">
        <v>No</v>
      </c>
      <c r="I1941" s="12">
        <v>1</v>
      </c>
      <c r="J1941" s="12" t="str">
        <v>No</v>
      </c>
      <c r="K1941" s="12" t="str">
        <v>Obesity</v>
      </c>
      <c r="L1941" s="12" t="str">
        <v>Pre-Diabetes</v>
      </c>
      <c r="M1941" s="12" t="str" cm="1">
        <f t="array" ref="M1941:R1941">_xlfn.XLOOKUP(B1941,'Hospitalisation Details'!A$2:A$2344,'Hospitalisation Details'!E$2:J$2344)</f>
        <v>18-Aug-1988</v>
      </c>
      <c r="N1941" s="13">
        <v>3699.54</v>
      </c>
      <c r="O1941" s="12" t="str">
        <v>tier - 2</v>
      </c>
      <c r="P1941" s="12" t="str">
        <v>tier - 3</v>
      </c>
      <c r="Q1941" s="12" t="str">
        <v>R1013</v>
      </c>
      <c r="R1941" s="12">
        <v>34</v>
      </c>
      <c r="S1941" s="12" t="str" cm="1">
        <f t="array" ref="S1941">_xlfn.IFS(R1941&lt;18,"Below 18",R1941&lt;=29,"Young Adults",R1941&lt;=44,"Adults",R1941&lt;=59,"Middle-Aged Adults",R1941&lt;=65,"Older Adults",R1941&gt;65,"Above 65")</f>
        <v>Adults</v>
      </c>
    </row>
    <row r="1942" spans="2:19" ht="15.5" hidden="1" x14ac:dyDescent="0.35">
      <c r="B1942" s="11" t="s">
        <v>427</v>
      </c>
      <c r="C1942" s="12" t="str">
        <f>VLOOKUP(B1942,'Customer Names'!A$2:D$2336,3,0)</f>
        <v xml:space="preserve">  Michael P</v>
      </c>
      <c r="D1942" s="12" cm="1">
        <f t="array" ref="D1942:L1942">_xlfn.XLOOKUP(B1942,'Medical Examinations'!A$2:A$2336,'Medical Examinations'!B$2:J$2336)</f>
        <v>45.9</v>
      </c>
      <c r="E1942" s="12">
        <v>4.3</v>
      </c>
      <c r="F1942" s="12" t="str">
        <v>yes</v>
      </c>
      <c r="G1942" s="12" t="str">
        <v>No</v>
      </c>
      <c r="H1942" s="12" t="str">
        <v>No</v>
      </c>
      <c r="I1942" s="12">
        <v>1</v>
      </c>
      <c r="J1942" s="12" t="str">
        <v>No</v>
      </c>
      <c r="K1942" s="12" t="str">
        <v>Overweight</v>
      </c>
      <c r="L1942" s="12" t="str">
        <v>Normal</v>
      </c>
      <c r="M1942" s="12" t="str" cm="1">
        <f t="array" ref="M1942:R1942">_xlfn.XLOOKUP(B1942,'Hospitalisation Details'!A$2:A$2344,'Hospitalisation Details'!E$2:J$2344)</f>
        <v>21-Oct-1995</v>
      </c>
      <c r="N1942" s="13">
        <v>3693.43</v>
      </c>
      <c r="O1942" s="12" t="str">
        <v>tier - 2</v>
      </c>
      <c r="P1942" s="12" t="str">
        <v>tier - 3</v>
      </c>
      <c r="Q1942" s="12" t="str">
        <v>R1011</v>
      </c>
      <c r="R1942" s="12">
        <v>27</v>
      </c>
      <c r="S1942" s="12" t="str" cm="1">
        <f t="array" ref="S1942">_xlfn.IFS(R1942&lt;18,"Below 18",R1942&lt;=29,"Young Adults",R1942&lt;=44,"Adults",R1942&lt;=59,"Middle-Aged Adults",R1942&lt;=65,"Older Adults",R1942&gt;65,"Above 65")</f>
        <v>Young Adults</v>
      </c>
    </row>
    <row r="1943" spans="2:19" ht="15.5" hidden="1" x14ac:dyDescent="0.35">
      <c r="B1943" s="11" t="s">
        <v>426</v>
      </c>
      <c r="C1943" s="12" t="str">
        <f>VLOOKUP(B1943,'Customer Names'!A$2:D$2336,3,0)</f>
        <v xml:space="preserve">  Russell M</v>
      </c>
      <c r="D1943" s="12" cm="1">
        <f t="array" ref="D1943:L1943">_xlfn.XLOOKUP(B1943,'Medical Examinations'!A$2:A$2336,'Medical Examinations'!B$2:J$2336)</f>
        <v>17.059999999999999</v>
      </c>
      <c r="E1943" s="12">
        <v>8.75</v>
      </c>
      <c r="F1943" s="12" t="str">
        <v>yes</v>
      </c>
      <c r="G1943" s="12" t="str">
        <v>No</v>
      </c>
      <c r="H1943" s="12" t="str">
        <v>No</v>
      </c>
      <c r="I1943" s="12">
        <v>0</v>
      </c>
      <c r="J1943" s="12" t="str">
        <v>No</v>
      </c>
      <c r="K1943" s="12" t="str">
        <v>Overweight</v>
      </c>
      <c r="L1943" s="12" t="str">
        <v>Diabetes</v>
      </c>
      <c r="M1943" s="12" t="str" cm="1">
        <f t="array" ref="M1943:R1943">_xlfn.XLOOKUP(B1943,'Hospitalisation Details'!A$2:A$2344,'Hospitalisation Details'!E$2:J$2344)</f>
        <v>14-Dec-1981</v>
      </c>
      <c r="N1943" s="13">
        <v>3688.38</v>
      </c>
      <c r="O1943" s="12" t="str">
        <v>tier - 2</v>
      </c>
      <c r="P1943" s="12" t="str">
        <v>tier - 2</v>
      </c>
      <c r="Q1943" s="12" t="str">
        <v>R1013</v>
      </c>
      <c r="R1943" s="12">
        <v>41</v>
      </c>
      <c r="S1943" s="12" t="str" cm="1">
        <f t="array" ref="S1943">_xlfn.IFS(R1943&lt;18,"Below 18",R1943&lt;=29,"Young Adults",R1943&lt;=44,"Adults",R1943&lt;=59,"Middle-Aged Adults",R1943&lt;=65,"Older Adults",R1943&gt;65,"Above 65")</f>
        <v>Adults</v>
      </c>
    </row>
    <row r="1944" spans="2:19" ht="15.5" hidden="1" x14ac:dyDescent="0.35">
      <c r="B1944" s="11" t="s">
        <v>425</v>
      </c>
      <c r="C1944" s="12" t="str">
        <f>VLOOKUP(B1944,'Customer Names'!A$2:D$2336,3,0)</f>
        <v xml:space="preserve">  Martin</v>
      </c>
      <c r="D1944" s="12" cm="1">
        <f t="array" ref="D1944:L1944">_xlfn.XLOOKUP(B1944,'Medical Examinations'!A$2:A$2336,'Medical Examinations'!B$2:J$2336)</f>
        <v>32.07</v>
      </c>
      <c r="E1944" s="12">
        <v>5.25</v>
      </c>
      <c r="F1944" s="12" t="str">
        <v>No</v>
      </c>
      <c r="G1944" s="12" t="str">
        <v>No</v>
      </c>
      <c r="H1944" s="12" t="str">
        <v>Yes</v>
      </c>
      <c r="I1944" s="12">
        <v>1</v>
      </c>
      <c r="J1944" s="12" t="str">
        <v>No</v>
      </c>
      <c r="K1944" s="12" t="str">
        <v>Normal Weight</v>
      </c>
      <c r="L1944" s="12" t="str">
        <v>Normal</v>
      </c>
      <c r="M1944" s="12" t="str" cm="1">
        <f t="array" ref="M1944:R1944">_xlfn.XLOOKUP(B1944,'Hospitalisation Details'!A$2:A$2344,'Hospitalisation Details'!E$2:J$2344)</f>
        <v>10-Jul-2003</v>
      </c>
      <c r="N1944" s="13">
        <v>3688.35</v>
      </c>
      <c r="O1944" s="12" t="str">
        <v>tier - 2</v>
      </c>
      <c r="P1944" s="12" t="str">
        <v>tier - 2</v>
      </c>
      <c r="Q1944" s="12" t="str">
        <v>R1021</v>
      </c>
      <c r="R1944" s="12">
        <v>19</v>
      </c>
      <c r="S1944" s="12" t="str" cm="1">
        <f t="array" ref="S1944">_xlfn.IFS(R1944&lt;18,"Below 18",R1944&lt;=29,"Young Adults",R1944&lt;=44,"Adults",R1944&lt;=59,"Middle-Aged Adults",R1944&lt;=65,"Older Adults",R1944&gt;65,"Above 65")</f>
        <v>Young Adults</v>
      </c>
    </row>
    <row r="1945" spans="2:19" ht="15.5" hidden="1" x14ac:dyDescent="0.35">
      <c r="B1945" s="11" t="s">
        <v>424</v>
      </c>
      <c r="C1945" s="12" t="str">
        <f>VLOOKUP(B1945,'Customer Names'!A$2:D$2336,3,0)</f>
        <v xml:space="preserve">  Michael</v>
      </c>
      <c r="D1945" s="12" cm="1">
        <f t="array" ref="D1945:L1945">_xlfn.XLOOKUP(B1945,'Medical Examinations'!A$2:A$2336,'Medical Examinations'!B$2:J$2336)</f>
        <v>16.5</v>
      </c>
      <c r="E1945" s="12">
        <v>5.03</v>
      </c>
      <c r="F1945" s="12" t="str">
        <v>No</v>
      </c>
      <c r="G1945" s="12" t="str">
        <v>No</v>
      </c>
      <c r="H1945" s="12" t="str">
        <v>No</v>
      </c>
      <c r="I1945" s="12">
        <v>1</v>
      </c>
      <c r="J1945" s="12" t="str">
        <v>No</v>
      </c>
      <c r="K1945" s="12" t="str">
        <v>Overweight</v>
      </c>
      <c r="L1945" s="12" t="str">
        <v>Normal</v>
      </c>
      <c r="M1945" s="12" t="str" cm="1">
        <f t="array" ref="M1945:R1945">_xlfn.XLOOKUP(B1945,'Hospitalisation Details'!A$2:A$2344,'Hospitalisation Details'!E$2:J$2344)</f>
        <v>6-Jul-1984</v>
      </c>
      <c r="N1945" s="13">
        <v>3678.86</v>
      </c>
      <c r="O1945" s="12" t="str">
        <v>tier - 2</v>
      </c>
      <c r="P1945" s="12" t="str">
        <v>tier - 3</v>
      </c>
      <c r="Q1945" s="12" t="str">
        <v>R1013</v>
      </c>
      <c r="R1945" s="12">
        <v>38</v>
      </c>
      <c r="S1945" s="12" t="str" cm="1">
        <f t="array" ref="S1945">_xlfn.IFS(R1945&lt;18,"Below 18",R1945&lt;=29,"Young Adults",R1945&lt;=44,"Adults",R1945&lt;=59,"Middle-Aged Adults",R1945&lt;=65,"Older Adults",R1945&gt;65,"Above 65")</f>
        <v>Adults</v>
      </c>
    </row>
    <row r="1946" spans="2:19" ht="15.5" hidden="1" x14ac:dyDescent="0.35">
      <c r="B1946" s="11" t="s">
        <v>423</v>
      </c>
      <c r="C1946" s="12" t="str">
        <f>VLOOKUP(B1946,'Customer Names'!A$2:D$2336,3,0)</f>
        <v xml:space="preserve">  Miles</v>
      </c>
      <c r="D1946" s="12" cm="1">
        <f t="array" ref="D1946:L1946">_xlfn.XLOOKUP(B1946,'Medical Examinations'!A$2:A$2336,'Medical Examinations'!B$2:J$2336)</f>
        <v>31.4</v>
      </c>
      <c r="E1946" s="12">
        <v>5.88</v>
      </c>
      <c r="F1946" s="12" t="str">
        <v>No</v>
      </c>
      <c r="G1946" s="12" t="str">
        <v>No</v>
      </c>
      <c r="H1946" s="12" t="str">
        <v>No</v>
      </c>
      <c r="I1946" s="12">
        <v>1</v>
      </c>
      <c r="J1946" s="12" t="str">
        <v>No</v>
      </c>
      <c r="K1946" s="12" t="str">
        <v>Overweight</v>
      </c>
      <c r="L1946" s="12" t="str">
        <v>Pre-Diabetes</v>
      </c>
      <c r="M1946" s="12" t="str" cm="1">
        <f t="array" ref="M1946:R1946">_xlfn.XLOOKUP(B1946,'Hospitalisation Details'!A$2:A$2344,'Hospitalisation Details'!E$2:J$2344)</f>
        <v>14-Sep-1992</v>
      </c>
      <c r="N1946" s="13">
        <v>3659.35</v>
      </c>
      <c r="O1946" s="12" t="str">
        <v>tier - 3</v>
      </c>
      <c r="P1946" s="12" t="str">
        <v>tier - 1</v>
      </c>
      <c r="Q1946" s="12" t="str">
        <v>R1011</v>
      </c>
      <c r="R1946" s="12">
        <v>30</v>
      </c>
      <c r="S1946" s="12" t="str" cm="1">
        <f t="array" ref="S1946">_xlfn.IFS(R1946&lt;18,"Below 18",R1946&lt;=29,"Young Adults",R1946&lt;=44,"Adults",R1946&lt;=59,"Middle-Aged Adults",R1946&lt;=65,"Older Adults",R1946&gt;65,"Above 65")</f>
        <v>Adults</v>
      </c>
    </row>
    <row r="1947" spans="2:19" ht="15.5" hidden="1" x14ac:dyDescent="0.35">
      <c r="B1947" s="11" t="s">
        <v>422</v>
      </c>
      <c r="C1947" s="12" t="str">
        <f>VLOOKUP(B1947,'Customer Names'!A$2:D$2336,3,0)</f>
        <v xml:space="preserve">  Amanda</v>
      </c>
      <c r="D1947" s="12" cm="1">
        <f t="array" ref="D1947:L1947">_xlfn.XLOOKUP(B1947,'Medical Examinations'!A$2:A$2336,'Medical Examinations'!B$2:J$2336)</f>
        <v>20.36</v>
      </c>
      <c r="E1947" s="12">
        <v>4.49</v>
      </c>
      <c r="F1947" s="12" t="str">
        <v>No</v>
      </c>
      <c r="G1947" s="12" t="str">
        <v>No</v>
      </c>
      <c r="H1947" s="12" t="str">
        <v>No</v>
      </c>
      <c r="I1947" s="12">
        <v>0</v>
      </c>
      <c r="J1947" s="12" t="str">
        <v>No</v>
      </c>
      <c r="K1947" s="12" t="str">
        <v>Normal Weight</v>
      </c>
      <c r="L1947" s="12" t="str">
        <v>Normal</v>
      </c>
      <c r="M1947" s="12" t="str" cm="1">
        <f t="array" ref="M1947:R1947">_xlfn.XLOOKUP(B1947,'Hospitalisation Details'!A$2:A$2344,'Hospitalisation Details'!E$2:J$2344)</f>
        <v>8-Nov-1990</v>
      </c>
      <c r="N1947" s="13">
        <v>3653.29</v>
      </c>
      <c r="O1947" s="12" t="str">
        <v>tier - 2</v>
      </c>
      <c r="P1947" s="12" t="str">
        <v>tier - 3</v>
      </c>
      <c r="Q1947" s="12" t="str">
        <v>R1011</v>
      </c>
      <c r="R1947" s="12">
        <v>32</v>
      </c>
      <c r="S1947" s="12" t="str" cm="1">
        <f t="array" ref="S1947">_xlfn.IFS(R1947&lt;18,"Below 18",R1947&lt;=29,"Young Adults",R1947&lt;=44,"Adults",R1947&lt;=59,"Middle-Aged Adults",R1947&lt;=65,"Older Adults",R1947&gt;65,"Above 65")</f>
        <v>Adults</v>
      </c>
    </row>
    <row r="1948" spans="2:19" ht="15.5" hidden="1" x14ac:dyDescent="0.35">
      <c r="B1948" s="11" t="s">
        <v>421</v>
      </c>
      <c r="C1948" s="12" t="str">
        <f>VLOOKUP(B1948,'Customer Names'!A$2:D$2336,3,0)</f>
        <v xml:space="preserve">  Roger</v>
      </c>
      <c r="D1948" s="12" cm="1">
        <f t="array" ref="D1948:L1948">_xlfn.XLOOKUP(B1948,'Medical Examinations'!A$2:A$2336,'Medical Examinations'!B$2:J$2336)</f>
        <v>25.46</v>
      </c>
      <c r="E1948" s="12">
        <v>4.1399999999999997</v>
      </c>
      <c r="F1948" s="12" t="str">
        <v>No</v>
      </c>
      <c r="G1948" s="12" t="str">
        <v>No</v>
      </c>
      <c r="H1948" s="12" t="str">
        <v>No</v>
      </c>
      <c r="I1948" s="12">
        <v>1</v>
      </c>
      <c r="J1948" s="12" t="str">
        <v>No</v>
      </c>
      <c r="K1948" s="12" t="str">
        <v>Normal Weight</v>
      </c>
      <c r="L1948" s="12" t="str">
        <v>Normal</v>
      </c>
      <c r="M1948" s="12" t="str" cm="1">
        <f t="array" ref="M1948:R1948">_xlfn.XLOOKUP(B1948,'Hospitalisation Details'!A$2:A$2344,'Hospitalisation Details'!E$2:J$2344)</f>
        <v>17-Nov-1992</v>
      </c>
      <c r="N1948" s="13">
        <v>3645.09</v>
      </c>
      <c r="O1948" s="12" t="str">
        <v>tier - 1</v>
      </c>
      <c r="P1948" s="12" t="str">
        <v>tier - 2</v>
      </c>
      <c r="Q1948" s="12" t="str">
        <v>R1014</v>
      </c>
      <c r="R1948" s="12">
        <v>30</v>
      </c>
      <c r="S1948" s="12" t="str" cm="1">
        <f t="array" ref="S1948">_xlfn.IFS(R1948&lt;18,"Below 18",R1948&lt;=29,"Young Adults",R1948&lt;=44,"Adults",R1948&lt;=59,"Middle-Aged Adults",R1948&lt;=65,"Older Adults",R1948&gt;65,"Above 65")</f>
        <v>Adults</v>
      </c>
    </row>
    <row r="1949" spans="2:19" ht="15.5" hidden="1" x14ac:dyDescent="0.35">
      <c r="B1949" s="11" t="s">
        <v>420</v>
      </c>
      <c r="C1949" s="12" t="str">
        <f>VLOOKUP(B1949,'Customer Names'!A$2:D$2336,3,0)</f>
        <v xml:space="preserve">  Brock J</v>
      </c>
      <c r="D1949" s="12" cm="1">
        <f t="array" ref="D1949:L1949">_xlfn.XLOOKUP(B1949,'Medical Examinations'!A$2:A$2336,'Medical Examinations'!B$2:J$2336)</f>
        <v>17.09</v>
      </c>
      <c r="E1949" s="12">
        <v>5.8</v>
      </c>
      <c r="F1949" s="12" t="str">
        <v>yes</v>
      </c>
      <c r="G1949" s="12" t="str">
        <v>No</v>
      </c>
      <c r="H1949" s="12" t="str">
        <v>No</v>
      </c>
      <c r="I1949" s="12">
        <v>0</v>
      </c>
      <c r="J1949" s="12" t="str">
        <v>No</v>
      </c>
      <c r="K1949" s="12" t="str">
        <v>Normal Weight</v>
      </c>
      <c r="L1949" s="12" t="str">
        <v>Pre-Diabetes</v>
      </c>
      <c r="M1949" s="12" t="str" cm="1">
        <f t="array" ref="M1949:R1949">_xlfn.XLOOKUP(B1949,'Hospitalisation Details'!A$2:A$2344,'Hospitalisation Details'!E$2:J$2344)</f>
        <v>14-Jun-1985</v>
      </c>
      <c r="N1949" s="13">
        <v>3622.13</v>
      </c>
      <c r="O1949" s="12" t="str">
        <v>tier - 2</v>
      </c>
      <c r="P1949" s="12" t="str">
        <v>tier - 1</v>
      </c>
      <c r="Q1949" s="12" t="str">
        <v>R1013</v>
      </c>
      <c r="R1949" s="12">
        <v>37</v>
      </c>
      <c r="S1949" s="12" t="str" cm="1">
        <f t="array" ref="S1949">_xlfn.IFS(R1949&lt;18,"Below 18",R1949&lt;=29,"Young Adults",R1949&lt;=44,"Adults",R1949&lt;=59,"Middle-Aged Adults",R1949&lt;=65,"Older Adults",R1949&gt;65,"Above 65")</f>
        <v>Adults</v>
      </c>
    </row>
    <row r="1950" spans="2:19" ht="15.5" hidden="1" x14ac:dyDescent="0.35">
      <c r="B1950" s="11" t="s">
        <v>419</v>
      </c>
      <c r="C1950" s="12" t="str">
        <f>VLOOKUP(B1950,'Customer Names'!A$2:D$2336,3,0)</f>
        <v xml:space="preserve">  Stephen F</v>
      </c>
      <c r="D1950" s="12" cm="1">
        <f t="array" ref="D1950:L1950">_xlfn.XLOOKUP(B1950,'Medical Examinations'!A$2:A$2336,'Medical Examinations'!B$2:J$2336)</f>
        <v>20.83</v>
      </c>
      <c r="E1950" s="12">
        <v>5.12</v>
      </c>
      <c r="F1950" s="12" t="str">
        <v>No</v>
      </c>
      <c r="G1950" s="12" t="str">
        <v>No</v>
      </c>
      <c r="H1950" s="12" t="str">
        <v>No</v>
      </c>
      <c r="I1950" s="12">
        <v>0</v>
      </c>
      <c r="J1950" s="12" t="str">
        <v>No</v>
      </c>
      <c r="K1950" s="12" t="str">
        <v>Normal Weight</v>
      </c>
      <c r="L1950" s="12" t="str">
        <v>Normal</v>
      </c>
      <c r="M1950" s="12" t="str" cm="1">
        <f t="array" ref="M1950:R1950">_xlfn.XLOOKUP(B1950,'Hospitalisation Details'!A$2:A$2344,'Hospitalisation Details'!E$2:J$2344)</f>
        <v>11-Oct-1990</v>
      </c>
      <c r="N1950" s="13">
        <v>3606.43</v>
      </c>
      <c r="O1950" s="12" t="str">
        <v>tier - 2</v>
      </c>
      <c r="P1950" s="12" t="str">
        <v>tier - 1</v>
      </c>
      <c r="Q1950" s="12" t="str">
        <v>R1013</v>
      </c>
      <c r="R1950" s="12">
        <v>32</v>
      </c>
      <c r="S1950" s="12" t="str" cm="1">
        <f t="array" ref="S1950">_xlfn.IFS(R1950&lt;18,"Below 18",R1950&lt;=29,"Young Adults",R1950&lt;=44,"Adults",R1950&lt;=59,"Middle-Aged Adults",R1950&lt;=65,"Older Adults",R1950&gt;65,"Above 65")</f>
        <v>Adults</v>
      </c>
    </row>
    <row r="1951" spans="2:19" ht="15.5" hidden="1" x14ac:dyDescent="0.35">
      <c r="B1951" s="11" t="s">
        <v>418</v>
      </c>
      <c r="C1951" s="12" t="str">
        <f>VLOOKUP(B1951,'Customer Names'!A$2:D$2336,3,0)</f>
        <v xml:space="preserve">  Missy</v>
      </c>
      <c r="D1951" s="12" cm="1">
        <f t="array" ref="D1951:L1951">_xlfn.XLOOKUP(B1951,'Medical Examinations'!A$2:A$2336,'Medical Examinations'!B$2:J$2336)</f>
        <v>18.920000000000002</v>
      </c>
      <c r="E1951" s="12">
        <v>5.98</v>
      </c>
      <c r="F1951" s="12" t="str">
        <v>yes</v>
      </c>
      <c r="G1951" s="12" t="str">
        <v>No</v>
      </c>
      <c r="H1951" s="12" t="str">
        <v>No</v>
      </c>
      <c r="I1951" s="12">
        <v>1</v>
      </c>
      <c r="J1951" s="12" t="str">
        <v>No</v>
      </c>
      <c r="K1951" s="12" t="str">
        <v>Underweight</v>
      </c>
      <c r="L1951" s="12" t="str">
        <v>Pre-Diabetes</v>
      </c>
      <c r="M1951" s="12" t="str" cm="1">
        <f t="array" ref="M1951:R1951">_xlfn.XLOOKUP(B1951,'Hospitalisation Details'!A$2:A$2344,'Hospitalisation Details'!E$2:J$2344)</f>
        <v>4-Nov-1988</v>
      </c>
      <c r="N1951" s="13">
        <v>3603.6</v>
      </c>
      <c r="O1951" s="12" t="str">
        <v>tier - 2</v>
      </c>
      <c r="P1951" s="12" t="str">
        <v>tier - 1</v>
      </c>
      <c r="Q1951" s="12" t="str">
        <v>R1013</v>
      </c>
      <c r="R1951" s="12">
        <v>34</v>
      </c>
      <c r="S1951" s="12" t="str" cm="1">
        <f t="array" ref="S1951">_xlfn.IFS(R1951&lt;18,"Below 18",R1951&lt;=29,"Young Adults",R1951&lt;=44,"Adults",R1951&lt;=59,"Middle-Aged Adults",R1951&lt;=65,"Older Adults",R1951&gt;65,"Above 65")</f>
        <v>Adults</v>
      </c>
    </row>
    <row r="1952" spans="2:19" ht="15.5" hidden="1" x14ac:dyDescent="0.35">
      <c r="B1952" s="11" t="s">
        <v>417</v>
      </c>
      <c r="C1952" s="12" t="str">
        <f>VLOOKUP(B1952,'Customer Names'!A$2:D$2336,3,0)</f>
        <v xml:space="preserve">  William</v>
      </c>
      <c r="D1952" s="12" cm="1">
        <f t="array" ref="D1952:L1952">_xlfn.XLOOKUP(B1952,'Medical Examinations'!A$2:A$2336,'Medical Examinations'!B$2:J$2336)</f>
        <v>37.1</v>
      </c>
      <c r="E1952" s="12">
        <v>5.46</v>
      </c>
      <c r="F1952" s="12" t="str">
        <v>No</v>
      </c>
      <c r="G1952" s="12" t="str">
        <v>No</v>
      </c>
      <c r="H1952" s="12" t="str">
        <v>No</v>
      </c>
      <c r="I1952" s="12">
        <v>0</v>
      </c>
      <c r="J1952" s="12" t="str">
        <v>No</v>
      </c>
      <c r="K1952" s="12" t="str">
        <v>Obesity</v>
      </c>
      <c r="L1952" s="12" t="str">
        <v>Normal</v>
      </c>
      <c r="M1952" s="12" t="str" cm="1">
        <f t="array" ref="M1952:R1952">_xlfn.XLOOKUP(B1952,'Hospitalisation Details'!A$2:A$2344,'Hospitalisation Details'!E$2:J$2344)</f>
        <v>12-Aug-1999</v>
      </c>
      <c r="N1952" s="13">
        <v>3597.6</v>
      </c>
      <c r="O1952" s="12" t="str">
        <v>tier - 2</v>
      </c>
      <c r="P1952" s="12" t="str">
        <v>tier - 2</v>
      </c>
      <c r="Q1952" s="12" t="str">
        <v>R1011</v>
      </c>
      <c r="R1952" s="12">
        <v>23</v>
      </c>
      <c r="S1952" s="12" t="str" cm="1">
        <f t="array" ref="S1952">_xlfn.IFS(R1952&lt;18,"Below 18",R1952&lt;=29,"Young Adults",R1952&lt;=44,"Adults",R1952&lt;=59,"Middle-Aged Adults",R1952&lt;=65,"Older Adults",R1952&gt;65,"Above 65")</f>
        <v>Young Adults</v>
      </c>
    </row>
    <row r="1953" spans="2:19" ht="15.5" hidden="1" x14ac:dyDescent="0.35">
      <c r="B1953" s="11" t="s">
        <v>416</v>
      </c>
      <c r="C1953" s="12" t="str">
        <f>VLOOKUP(B1953,'Customer Names'!A$2:D$2336,3,0)</f>
        <v xml:space="preserve">  Lauren M</v>
      </c>
      <c r="D1953" s="12" cm="1">
        <f t="array" ref="D1953:L1953">_xlfn.XLOOKUP(B1953,'Medical Examinations'!A$2:A$2336,'Medical Examinations'!B$2:J$2336)</f>
        <v>22.515000000000001</v>
      </c>
      <c r="E1953" s="12">
        <v>4.91</v>
      </c>
      <c r="F1953" s="12" t="str">
        <v>yes</v>
      </c>
      <c r="G1953" s="12" t="str">
        <v>No</v>
      </c>
      <c r="H1953" s="12" t="str">
        <v>Yes</v>
      </c>
      <c r="I1953" s="12">
        <v>1</v>
      </c>
      <c r="J1953" s="12" t="str">
        <v>No</v>
      </c>
      <c r="K1953" s="12" t="str">
        <v>Obesity</v>
      </c>
      <c r="L1953" s="12" t="str">
        <v>Normal</v>
      </c>
      <c r="M1953" s="12" t="str" cm="1">
        <f t="array" ref="M1953:R1953">_xlfn.XLOOKUP(B1953,'Hospitalisation Details'!A$2:A$2344,'Hospitalisation Details'!E$2:J$2344)</f>
        <v>4-Nov-1997</v>
      </c>
      <c r="N1953" s="13">
        <v>3594.17</v>
      </c>
      <c r="O1953" s="12" t="str">
        <v>tier - 2</v>
      </c>
      <c r="P1953" s="12" t="str">
        <v>tier - 2</v>
      </c>
      <c r="Q1953" s="12" t="str">
        <v>R1012</v>
      </c>
      <c r="R1953" s="12">
        <v>25</v>
      </c>
      <c r="S1953" s="12" t="str" cm="1">
        <f t="array" ref="S1953">_xlfn.IFS(R1953&lt;18,"Below 18",R1953&lt;=29,"Young Adults",R1953&lt;=44,"Adults",R1953&lt;=59,"Middle-Aged Adults",R1953&lt;=65,"Older Adults",R1953&gt;65,"Above 65")</f>
        <v>Young Adults</v>
      </c>
    </row>
    <row r="1954" spans="2:19" ht="15.5" hidden="1" x14ac:dyDescent="0.35">
      <c r="B1954" s="11" t="s">
        <v>415</v>
      </c>
      <c r="C1954" s="12" t="str">
        <f>VLOOKUP(B1954,'Customer Names'!A$2:D$2336,3,0)</f>
        <v xml:space="preserve">  Apolo U</v>
      </c>
      <c r="D1954" s="12" cm="1">
        <f t="array" ref="D1954:L1954">_xlfn.XLOOKUP(B1954,'Medical Examinations'!A$2:A$2336,'Medical Examinations'!B$2:J$2336)</f>
        <v>32.700000000000003</v>
      </c>
      <c r="E1954" s="12">
        <v>4.66</v>
      </c>
      <c r="F1954" s="12" t="str">
        <v>No</v>
      </c>
      <c r="G1954" s="12" t="str">
        <v>No</v>
      </c>
      <c r="H1954" s="12" t="str">
        <v>No</v>
      </c>
      <c r="I1954" s="12">
        <v>0</v>
      </c>
      <c r="J1954" s="12" t="str">
        <v>No</v>
      </c>
      <c r="K1954" s="12" t="str">
        <v>Overweight</v>
      </c>
      <c r="L1954" s="12" t="str">
        <v>Normal</v>
      </c>
      <c r="M1954" s="12" t="str" cm="1">
        <f t="array" ref="M1954:R1954">_xlfn.XLOOKUP(B1954,'Hospitalisation Details'!A$2:A$2344,'Hospitalisation Details'!E$2:J$2344)</f>
        <v>6-Jun-1999</v>
      </c>
      <c r="N1954" s="13">
        <v>3591.48</v>
      </c>
      <c r="O1954" s="12" t="str">
        <v>tier - 2</v>
      </c>
      <c r="P1954" s="12" t="str">
        <v>tier - 3</v>
      </c>
      <c r="Q1954" s="12" t="str">
        <v>R1011</v>
      </c>
      <c r="R1954" s="12">
        <v>24</v>
      </c>
      <c r="S1954" s="12" t="str" cm="1">
        <f t="array" ref="S1954">_xlfn.IFS(R1954&lt;18,"Below 18",R1954&lt;=29,"Young Adults",R1954&lt;=44,"Adults",R1954&lt;=59,"Middle-Aged Adults",R1954&lt;=65,"Older Adults",R1954&gt;65,"Above 65")</f>
        <v>Young Adults</v>
      </c>
    </row>
    <row r="1955" spans="2:19" ht="15.5" hidden="1" x14ac:dyDescent="0.35">
      <c r="B1955" s="11" t="s">
        <v>414</v>
      </c>
      <c r="C1955" s="12" t="str">
        <f>VLOOKUP(B1955,'Customer Names'!A$2:D$2336,3,0)</f>
        <v xml:space="preserve">  Alfons</v>
      </c>
      <c r="D1955" s="12" cm="1">
        <f t="array" ref="D1955:L1955">_xlfn.XLOOKUP(B1955,'Medical Examinations'!A$2:A$2336,'Medical Examinations'!B$2:J$2336)</f>
        <v>17.75</v>
      </c>
      <c r="E1955" s="12">
        <v>6.8</v>
      </c>
      <c r="F1955" s="12" t="str">
        <v>yes</v>
      </c>
      <c r="G1955" s="12" t="str">
        <v>No</v>
      </c>
      <c r="H1955" s="12" t="str">
        <v>No</v>
      </c>
      <c r="I1955" s="12">
        <v>1</v>
      </c>
      <c r="J1955" s="12" t="str">
        <v>No</v>
      </c>
      <c r="K1955" s="12" t="str">
        <v>Obesity</v>
      </c>
      <c r="L1955" s="12" t="str">
        <v>Diabetes</v>
      </c>
      <c r="M1955" s="12" t="str" cm="1">
        <f t="array" ref="M1955:R1955">_xlfn.XLOOKUP(B1955,'Hospitalisation Details'!A$2:A$2344,'Hospitalisation Details'!E$2:J$2344)</f>
        <v>27-Dec-1986</v>
      </c>
      <c r="N1955" s="13">
        <v>3589.14</v>
      </c>
      <c r="O1955" s="12" t="str">
        <v>tier - 2</v>
      </c>
      <c r="P1955" s="12" t="str">
        <v>tier - 2</v>
      </c>
      <c r="Q1955" s="12" t="str">
        <v>R1013</v>
      </c>
      <c r="R1955" s="12">
        <v>36</v>
      </c>
      <c r="S1955" s="12" t="str" cm="1">
        <f t="array" ref="S1955">_xlfn.IFS(R1955&lt;18,"Below 18",R1955&lt;=29,"Young Adults",R1955&lt;=44,"Adults",R1955&lt;=59,"Middle-Aged Adults",R1955&lt;=65,"Older Adults",R1955&gt;65,"Above 65")</f>
        <v>Adults</v>
      </c>
    </row>
    <row r="1956" spans="2:19" ht="15.5" hidden="1" x14ac:dyDescent="0.35">
      <c r="B1956" s="11" t="s">
        <v>413</v>
      </c>
      <c r="C1956" s="12" t="str">
        <f>VLOOKUP(B1956,'Customer Names'!A$2:D$2336,3,0)</f>
        <v xml:space="preserve">  Amber</v>
      </c>
      <c r="D1956" s="12" cm="1">
        <f t="array" ref="D1956:L1956">_xlfn.XLOOKUP(B1956,'Medical Examinations'!A$2:A$2336,'Medical Examinations'!B$2:J$2336)</f>
        <v>33.630000000000003</v>
      </c>
      <c r="E1956" s="12">
        <v>4.47</v>
      </c>
      <c r="F1956" s="12" t="str">
        <v>yes</v>
      </c>
      <c r="G1956" s="12" t="str">
        <v>No</v>
      </c>
      <c r="H1956" s="12" t="str">
        <v>No</v>
      </c>
      <c r="I1956" s="12">
        <v>0</v>
      </c>
      <c r="J1956" s="12" t="str">
        <v>No</v>
      </c>
      <c r="K1956" s="12" t="str">
        <v>Obesity</v>
      </c>
      <c r="L1956" s="12" t="str">
        <v>Normal</v>
      </c>
      <c r="M1956" s="12" t="str" cm="1">
        <f t="array" ref="M1956:R1956">_xlfn.XLOOKUP(B1956,'Hospitalisation Details'!A$2:A$2344,'Hospitalisation Details'!E$2:J$2344)</f>
        <v>11-Nov-2001</v>
      </c>
      <c r="N1956" s="13">
        <v>3579.83</v>
      </c>
      <c r="O1956" s="12" t="str">
        <v>tier - 2</v>
      </c>
      <c r="P1956" s="12" t="str">
        <v>tier - 2</v>
      </c>
      <c r="Q1956" s="12" t="str">
        <v>R1012</v>
      </c>
      <c r="R1956" s="12">
        <v>21</v>
      </c>
      <c r="S1956" s="12" t="str" cm="1">
        <f t="array" ref="S1956">_xlfn.IFS(R1956&lt;18,"Below 18",R1956&lt;=29,"Young Adults",R1956&lt;=44,"Adults",R1956&lt;=59,"Middle-Aged Adults",R1956&lt;=65,"Older Adults",R1956&gt;65,"Above 65")</f>
        <v>Young Adults</v>
      </c>
    </row>
    <row r="1957" spans="2:19" ht="15.5" hidden="1" x14ac:dyDescent="0.35">
      <c r="B1957" s="11" t="s">
        <v>412</v>
      </c>
      <c r="C1957" s="12" t="str">
        <f>VLOOKUP(B1957,'Customer Names'!A$2:D$2336,3,0)</f>
        <v xml:space="preserve">  Leah C</v>
      </c>
      <c r="D1957" s="12" cm="1">
        <f t="array" ref="D1957:L1957">_xlfn.XLOOKUP(B1957,'Medical Examinations'!A$2:A$2336,'Medical Examinations'!B$2:J$2336)</f>
        <v>34.799999999999997</v>
      </c>
      <c r="E1957" s="12">
        <v>4.08</v>
      </c>
      <c r="F1957" s="12" t="str">
        <v>yes</v>
      </c>
      <c r="G1957" s="12" t="str">
        <v>No</v>
      </c>
      <c r="H1957" s="12" t="str">
        <v>No</v>
      </c>
      <c r="I1957" s="12">
        <v>1</v>
      </c>
      <c r="J1957" s="12" t="str">
        <v>No</v>
      </c>
      <c r="K1957" s="12" t="str">
        <v>Obesity</v>
      </c>
      <c r="L1957" s="12" t="str">
        <v>Normal</v>
      </c>
      <c r="M1957" s="12" t="str" cm="1">
        <f t="array" ref="M1957:R1957">_xlfn.XLOOKUP(B1957,'Hospitalisation Details'!A$2:A$2344,'Hospitalisation Details'!E$2:J$2344)</f>
        <v>23-Aug-1995</v>
      </c>
      <c r="N1957" s="13">
        <v>3578</v>
      </c>
      <c r="O1957" s="12" t="str">
        <v>tier - 2</v>
      </c>
      <c r="P1957" s="12" t="str">
        <v>tier - 3</v>
      </c>
      <c r="Q1957" s="12" t="str">
        <v>R1011</v>
      </c>
      <c r="R1957" s="12">
        <v>27</v>
      </c>
      <c r="S1957" s="12" t="str" cm="1">
        <f t="array" ref="S1957">_xlfn.IFS(R1957&lt;18,"Below 18",R1957&lt;=29,"Young Adults",R1957&lt;=44,"Adults",R1957&lt;=59,"Middle-Aged Adults",R1957&lt;=65,"Older Adults",R1957&gt;65,"Above 65")</f>
        <v>Young Adults</v>
      </c>
    </row>
    <row r="1958" spans="2:19" ht="15.5" hidden="1" x14ac:dyDescent="0.35">
      <c r="B1958" s="11" t="s">
        <v>411</v>
      </c>
      <c r="C1958" s="12" t="str">
        <f>VLOOKUP(B1958,'Customer Names'!A$2:D$2336,3,0)</f>
        <v xml:space="preserve">  Lilia</v>
      </c>
      <c r="D1958" s="12" cm="1">
        <f t="array" ref="D1958:L1958">_xlfn.XLOOKUP(B1958,'Medical Examinations'!A$2:A$2336,'Medical Examinations'!B$2:J$2336)</f>
        <v>16.809999999999999</v>
      </c>
      <c r="E1958" s="12">
        <v>5.51</v>
      </c>
      <c r="F1958" s="12" t="str">
        <v>yes</v>
      </c>
      <c r="G1958" s="12" t="str">
        <v>No</v>
      </c>
      <c r="H1958" s="12" t="str">
        <v>No</v>
      </c>
      <c r="I1958" s="12">
        <v>1</v>
      </c>
      <c r="J1958" s="12" t="str">
        <v>No</v>
      </c>
      <c r="K1958" s="12" t="str">
        <v>Overweight</v>
      </c>
      <c r="L1958" s="12" t="str">
        <v>Normal</v>
      </c>
      <c r="M1958" s="12" t="str" cm="1">
        <f t="array" ref="M1958:R1958">_xlfn.XLOOKUP(B1958,'Hospitalisation Details'!A$2:A$2344,'Hospitalisation Details'!E$2:J$2344)</f>
        <v>18-Aug-1988</v>
      </c>
      <c r="N1958" s="13">
        <v>3569.96</v>
      </c>
      <c r="O1958" s="12" t="str">
        <v>tier - 2</v>
      </c>
      <c r="P1958" s="12" t="str">
        <v>tier - 1</v>
      </c>
      <c r="Q1958" s="12" t="str">
        <v>R1012</v>
      </c>
      <c r="R1958" s="12">
        <v>34</v>
      </c>
      <c r="S1958" s="12" t="str" cm="1">
        <f t="array" ref="S1958">_xlfn.IFS(R1958&lt;18,"Below 18",R1958&lt;=29,"Young Adults",R1958&lt;=44,"Adults",R1958&lt;=59,"Middle-Aged Adults",R1958&lt;=65,"Older Adults",R1958&gt;65,"Above 65")</f>
        <v>Adults</v>
      </c>
    </row>
    <row r="1959" spans="2:19" ht="15.5" hidden="1" x14ac:dyDescent="0.35">
      <c r="B1959" s="11" t="s">
        <v>410</v>
      </c>
      <c r="C1959" s="12" t="str">
        <f>VLOOKUP(B1959,'Customer Names'!A$2:D$2336,3,0)</f>
        <v xml:space="preserve">  Danny</v>
      </c>
      <c r="D1959" s="12" cm="1">
        <f t="array" ref="D1959:L1959">_xlfn.XLOOKUP(B1959,'Medical Examinations'!A$2:A$2336,'Medical Examinations'!B$2:J$2336)</f>
        <v>16.690000000000001</v>
      </c>
      <c r="E1959" s="12">
        <v>8.4</v>
      </c>
      <c r="F1959" s="12" t="str">
        <v>yes</v>
      </c>
      <c r="G1959" s="12" t="str">
        <v>No</v>
      </c>
      <c r="H1959" s="12" t="str">
        <v>No</v>
      </c>
      <c r="I1959" s="12">
        <v>0</v>
      </c>
      <c r="J1959" s="12" t="str">
        <v>No</v>
      </c>
      <c r="K1959" s="12" t="str">
        <v>Obesity</v>
      </c>
      <c r="L1959" s="12" t="str">
        <v>Diabetes</v>
      </c>
      <c r="M1959" s="12" t="str" cm="1">
        <f t="array" ref="M1959:R1959">_xlfn.XLOOKUP(B1959,'Hospitalisation Details'!A$2:A$2344,'Hospitalisation Details'!E$2:J$2344)</f>
        <v>10-Oct-1981</v>
      </c>
      <c r="N1959" s="13">
        <v>3562.87</v>
      </c>
      <c r="O1959" s="12" t="str">
        <v>tier - 2</v>
      </c>
      <c r="P1959" s="12" t="str">
        <v>tier - 1</v>
      </c>
      <c r="Q1959" s="12" t="str">
        <v>R1013</v>
      </c>
      <c r="R1959" s="12">
        <v>41</v>
      </c>
      <c r="S1959" s="12" t="str" cm="1">
        <f t="array" ref="S1959">_xlfn.IFS(R1959&lt;18,"Below 18",R1959&lt;=29,"Young Adults",R1959&lt;=44,"Adults",R1959&lt;=59,"Middle-Aged Adults",R1959&lt;=65,"Older Adults",R1959&gt;65,"Above 65")</f>
        <v>Adults</v>
      </c>
    </row>
    <row r="1960" spans="2:19" ht="15.5" hidden="1" x14ac:dyDescent="0.35">
      <c r="B1960" s="11" t="s">
        <v>409</v>
      </c>
      <c r="C1960" s="12" t="str">
        <f>VLOOKUP(B1960,'Customer Names'!A$2:D$2336,3,0)</f>
        <v xml:space="preserve">  Lauren</v>
      </c>
      <c r="D1960" s="12" cm="1">
        <f t="array" ref="D1960:L1960">_xlfn.XLOOKUP(B1960,'Medical Examinations'!A$2:A$2336,'Medical Examinations'!B$2:J$2336)</f>
        <v>23.21</v>
      </c>
      <c r="E1960" s="12">
        <v>5.14</v>
      </c>
      <c r="F1960" s="12" t="str">
        <v>yes</v>
      </c>
      <c r="G1960" s="12" t="str">
        <v>No</v>
      </c>
      <c r="H1960" s="12" t="str">
        <v>No</v>
      </c>
      <c r="I1960" s="12">
        <v>1</v>
      </c>
      <c r="J1960" s="12" t="str">
        <v>No</v>
      </c>
      <c r="K1960" s="12" t="str">
        <v>Obesity</v>
      </c>
      <c r="L1960" s="12" t="str">
        <v>Normal</v>
      </c>
      <c r="M1960" s="12" t="str" cm="1">
        <f t="array" ref="M1960:R1960">_xlfn.XLOOKUP(B1960,'Hospitalisation Details'!A$2:A$2344,'Hospitalisation Details'!E$2:J$2344)</f>
        <v>16-Jun-1995</v>
      </c>
      <c r="N1960" s="13">
        <v>3561.89</v>
      </c>
      <c r="O1960" s="12" t="str">
        <v>tier - 2</v>
      </c>
      <c r="P1960" s="12" t="str">
        <v>tier - 1</v>
      </c>
      <c r="Q1960" s="12" t="str">
        <v>R1013</v>
      </c>
      <c r="R1960" s="12">
        <v>27</v>
      </c>
      <c r="S1960" s="12" t="str" cm="1">
        <f t="array" ref="S1960">_xlfn.IFS(R1960&lt;18,"Below 18",R1960&lt;=29,"Young Adults",R1960&lt;=44,"Adults",R1960&lt;=59,"Middle-Aged Adults",R1960&lt;=65,"Older Adults",R1960&gt;65,"Above 65")</f>
        <v>Young Adults</v>
      </c>
    </row>
    <row r="1961" spans="2:19" ht="15.5" hidden="1" x14ac:dyDescent="0.35">
      <c r="B1961" s="11" t="s">
        <v>408</v>
      </c>
      <c r="C1961" s="12" t="str">
        <f>VLOOKUP(B1961,'Customer Names'!A$2:D$2336,3,0)</f>
        <v xml:space="preserve">  Courtney</v>
      </c>
      <c r="D1961" s="12" cm="1">
        <f t="array" ref="D1961:L1961">_xlfn.XLOOKUP(B1961,'Medical Examinations'!A$2:A$2336,'Medical Examinations'!B$2:J$2336)</f>
        <v>25.175000000000001</v>
      </c>
      <c r="E1961" s="12">
        <v>5.21</v>
      </c>
      <c r="F1961" s="12" t="str">
        <v>yes</v>
      </c>
      <c r="G1961" s="12" t="str">
        <v>No</v>
      </c>
      <c r="H1961" s="12" t="str">
        <v>No</v>
      </c>
      <c r="I1961" s="12">
        <v>1</v>
      </c>
      <c r="J1961" s="12" t="str">
        <v>No</v>
      </c>
      <c r="K1961" s="12" t="str">
        <v>Obesity</v>
      </c>
      <c r="L1961" s="12" t="str">
        <v>Normal</v>
      </c>
      <c r="M1961" s="12" t="str" cm="1">
        <f t="array" ref="M1961:R1961">_xlfn.XLOOKUP(B1961,'Hospitalisation Details'!A$2:A$2344,'Hospitalisation Details'!E$2:J$2344)</f>
        <v>9-Oct-1995</v>
      </c>
      <c r="N1961" s="13">
        <v>3558.62</v>
      </c>
      <c r="O1961" s="12" t="str">
        <v>tier - 2</v>
      </c>
      <c r="P1961" s="12" t="str">
        <v>tier - 3</v>
      </c>
      <c r="Q1961" s="12" t="str">
        <v>R1024</v>
      </c>
      <c r="R1961" s="12">
        <v>27</v>
      </c>
      <c r="S1961" s="12" t="str" cm="1">
        <f t="array" ref="S1961">_xlfn.IFS(R1961&lt;18,"Below 18",R1961&lt;=29,"Young Adults",R1961&lt;=44,"Adults",R1961&lt;=59,"Middle-Aged Adults",R1961&lt;=65,"Older Adults",R1961&gt;65,"Above 65")</f>
        <v>Young Adults</v>
      </c>
    </row>
    <row r="1962" spans="2:19" ht="15.5" hidden="1" x14ac:dyDescent="0.35">
      <c r="B1962" s="11" t="s">
        <v>407</v>
      </c>
      <c r="C1962" s="12" t="str">
        <f>VLOOKUP(B1962,'Customer Names'!A$2:D$2336,3,0)</f>
        <v xml:space="preserve">  Elizabeth</v>
      </c>
      <c r="D1962" s="12" cm="1">
        <f t="array" ref="D1962:L1962">_xlfn.XLOOKUP(B1962,'Medical Examinations'!A$2:A$2336,'Medical Examinations'!B$2:J$2336)</f>
        <v>34.770000000000003</v>
      </c>
      <c r="E1962" s="12">
        <v>6.23</v>
      </c>
      <c r="F1962" s="12" t="str">
        <v>No</v>
      </c>
      <c r="G1962" s="12" t="str">
        <v>No</v>
      </c>
      <c r="H1962" s="12" t="str">
        <v>No</v>
      </c>
      <c r="I1962" s="12">
        <v>0</v>
      </c>
      <c r="J1962" s="12" t="str">
        <v>No</v>
      </c>
      <c r="K1962" s="12" t="str">
        <v>Overweight</v>
      </c>
      <c r="L1962" s="12" t="str">
        <v>Pre-Diabetes</v>
      </c>
      <c r="M1962" s="12" t="str" cm="1">
        <f t="array" ref="M1962:R1962">_xlfn.XLOOKUP(B1962,'Hospitalisation Details'!A$2:A$2344,'Hospitalisation Details'!E$2:J$2344)</f>
        <v>24-Sep-1994</v>
      </c>
      <c r="N1962" s="13">
        <v>3556.92</v>
      </c>
      <c r="O1962" s="12" t="str">
        <v>tier - 2</v>
      </c>
      <c r="P1962" s="12" t="str">
        <v>tier - 3</v>
      </c>
      <c r="Q1962" s="12" t="str">
        <v>R1012</v>
      </c>
      <c r="R1962" s="12">
        <v>28</v>
      </c>
      <c r="S1962" s="12" t="str" cm="1">
        <f t="array" ref="S1962">_xlfn.IFS(R1962&lt;18,"Below 18",R1962&lt;=29,"Young Adults",R1962&lt;=44,"Adults",R1962&lt;=59,"Middle-Aged Adults",R1962&lt;=65,"Older Adults",R1962&gt;65,"Above 65")</f>
        <v>Young Adults</v>
      </c>
    </row>
    <row r="1963" spans="2:19" ht="15.5" hidden="1" x14ac:dyDescent="0.35">
      <c r="B1963" s="11" t="s">
        <v>406</v>
      </c>
      <c r="C1963" s="12" t="str">
        <f>VLOOKUP(B1963,'Customer Names'!A$2:D$2336,3,0)</f>
        <v xml:space="preserve">  Satomi</v>
      </c>
      <c r="D1963" s="12" cm="1">
        <f t="array" ref="D1963:L1963">_xlfn.XLOOKUP(B1963,'Medical Examinations'!A$2:A$2336,'Medical Examinations'!B$2:J$2336)</f>
        <v>27.7</v>
      </c>
      <c r="E1963" s="12">
        <v>5.6</v>
      </c>
      <c r="F1963" s="12" t="str">
        <v>No</v>
      </c>
      <c r="G1963" s="12" t="str">
        <v>No</v>
      </c>
      <c r="H1963" s="12" t="str">
        <v>No</v>
      </c>
      <c r="I1963" s="12">
        <v>1</v>
      </c>
      <c r="J1963" s="12" t="str">
        <v>No</v>
      </c>
      <c r="K1963" s="12" t="str">
        <v>Overweight</v>
      </c>
      <c r="L1963" s="12" t="str">
        <v>Normal</v>
      </c>
      <c r="M1963" s="12" t="str" cm="1">
        <f t="array" ref="M1963:R1963">_xlfn.XLOOKUP(B1963,'Hospitalisation Details'!A$2:A$2344,'Hospitalisation Details'!E$2:J$2344)</f>
        <v>22-Dec-1992</v>
      </c>
      <c r="N1963" s="13">
        <v>3554.2</v>
      </c>
      <c r="O1963" s="12" t="str">
        <v>tier - 2</v>
      </c>
      <c r="P1963" s="12" t="str">
        <v>tier - 3</v>
      </c>
      <c r="Q1963" s="12" t="str">
        <v>R1011</v>
      </c>
      <c r="R1963" s="12">
        <v>30</v>
      </c>
      <c r="S1963" s="12" t="str" cm="1">
        <f t="array" ref="S1963">_xlfn.IFS(R1963&lt;18,"Below 18",R1963&lt;=29,"Young Adults",R1963&lt;=44,"Adults",R1963&lt;=59,"Middle-Aged Adults",R1963&lt;=65,"Older Adults",R1963&gt;65,"Above 65")</f>
        <v>Adults</v>
      </c>
    </row>
    <row r="1964" spans="2:19" ht="15.5" hidden="1" x14ac:dyDescent="0.35">
      <c r="B1964" s="11" t="s">
        <v>405</v>
      </c>
      <c r="C1964" s="12" t="str">
        <f>VLOOKUP(B1964,'Customer Names'!A$2:D$2336,3,0)</f>
        <v xml:space="preserve">  Matthew D</v>
      </c>
      <c r="D1964" s="12" cm="1">
        <f t="array" ref="D1964:L1964">_xlfn.XLOOKUP(B1964,'Medical Examinations'!A$2:A$2336,'Medical Examinations'!B$2:J$2336)</f>
        <v>19.12</v>
      </c>
      <c r="E1964" s="12">
        <v>4.72</v>
      </c>
      <c r="F1964" s="12" t="str">
        <v>yes</v>
      </c>
      <c r="G1964" s="12" t="str">
        <v>No</v>
      </c>
      <c r="H1964" s="12" t="str">
        <v>No</v>
      </c>
      <c r="I1964" s="12">
        <v>1</v>
      </c>
      <c r="J1964" s="12" t="str">
        <v>No</v>
      </c>
      <c r="K1964" s="12" t="str">
        <v>Obesity</v>
      </c>
      <c r="L1964" s="12" t="str">
        <v>Normal</v>
      </c>
      <c r="M1964" s="12" t="str" cm="1">
        <f t="array" ref="M1964:R1964">_xlfn.XLOOKUP(B1964,'Hospitalisation Details'!A$2:A$2344,'Hospitalisation Details'!E$2:J$2344)</f>
        <v>15-Oct-1988</v>
      </c>
      <c r="N1964" s="13">
        <v>3540.12</v>
      </c>
      <c r="O1964" s="12" t="str">
        <v>tier - 2</v>
      </c>
      <c r="P1964" s="12" t="str">
        <v>tier - 1</v>
      </c>
      <c r="Q1964" s="12" t="str">
        <v>R1013</v>
      </c>
      <c r="R1964" s="12">
        <v>34</v>
      </c>
      <c r="S1964" s="12" t="str" cm="1">
        <f t="array" ref="S1964">_xlfn.IFS(R1964&lt;18,"Below 18",R1964&lt;=29,"Young Adults",R1964&lt;=44,"Adults",R1964&lt;=59,"Middle-Aged Adults",R1964&lt;=65,"Older Adults",R1964&gt;65,"Above 65")</f>
        <v>Adults</v>
      </c>
    </row>
    <row r="1965" spans="2:19" ht="15.5" hidden="1" x14ac:dyDescent="0.35">
      <c r="B1965" s="11" t="s">
        <v>404</v>
      </c>
      <c r="C1965" s="12" t="str">
        <f>VLOOKUP(B1965,'Customer Names'!A$2:D$2336,3,0)</f>
        <v xml:space="preserve">  Peter T II</v>
      </c>
      <c r="D1965" s="12" cm="1">
        <f t="array" ref="D1965:L1965">_xlfn.XLOOKUP(B1965,'Medical Examinations'!A$2:A$2336,'Medical Examinations'!B$2:J$2336)</f>
        <v>32.67</v>
      </c>
      <c r="E1965" s="12">
        <v>4.67</v>
      </c>
      <c r="F1965" s="12" t="str">
        <v>No</v>
      </c>
      <c r="G1965" s="12" t="str">
        <v>No</v>
      </c>
      <c r="H1965" s="12" t="str">
        <v>Yes</v>
      </c>
      <c r="I1965" s="12">
        <v>1</v>
      </c>
      <c r="J1965" s="12" t="str">
        <v>No</v>
      </c>
      <c r="K1965" s="12" t="str">
        <v>Obesity</v>
      </c>
      <c r="L1965" s="12" t="str">
        <v>Normal</v>
      </c>
      <c r="M1965" s="12" t="str" cm="1">
        <f t="array" ref="M1965:R1965">_xlfn.XLOOKUP(B1965,'Hospitalisation Details'!A$2:A$2344,'Hospitalisation Details'!E$2:J$2344)</f>
        <v>24-Aug-2003</v>
      </c>
      <c r="N1965" s="13">
        <v>3538.9</v>
      </c>
      <c r="O1965" s="12" t="str">
        <v>tier - 2</v>
      </c>
      <c r="P1965" s="12" t="str">
        <v>tier - 2</v>
      </c>
      <c r="Q1965" s="12" t="str">
        <v>R1012</v>
      </c>
      <c r="R1965" s="12">
        <v>19</v>
      </c>
      <c r="S1965" s="12" t="str" cm="1">
        <f t="array" ref="S1965">_xlfn.IFS(R1965&lt;18,"Below 18",R1965&lt;=29,"Young Adults",R1965&lt;=44,"Adults",R1965&lt;=59,"Middle-Aged Adults",R1965&lt;=65,"Older Adults",R1965&gt;65,"Above 65")</f>
        <v>Young Adults</v>
      </c>
    </row>
    <row r="1966" spans="2:19" ht="15.5" hidden="1" x14ac:dyDescent="0.35">
      <c r="B1966" s="11" t="s">
        <v>403</v>
      </c>
      <c r="C1966" s="12" t="str">
        <f>VLOOKUP(B1966,'Customer Names'!A$2:D$2336,3,0)</f>
        <v xml:space="preserve">  Manuel</v>
      </c>
      <c r="D1966" s="12" cm="1">
        <f t="array" ref="D1966:L1966">_xlfn.XLOOKUP(B1966,'Medical Examinations'!A$2:A$2336,'Medical Examinations'!B$2:J$2336)</f>
        <v>28.5</v>
      </c>
      <c r="E1966" s="12">
        <v>6.11</v>
      </c>
      <c r="F1966" s="12" t="str">
        <v>No</v>
      </c>
      <c r="G1966" s="12" t="str">
        <v>No</v>
      </c>
      <c r="H1966" s="12" t="str">
        <v>No</v>
      </c>
      <c r="I1966" s="12">
        <v>1</v>
      </c>
      <c r="J1966" s="12" t="str">
        <v>No</v>
      </c>
      <c r="K1966" s="12" t="str">
        <v>Obesity</v>
      </c>
      <c r="L1966" s="12" t="str">
        <v>Pre-Diabetes</v>
      </c>
      <c r="M1966" s="12" t="str" cm="1">
        <f t="array" ref="M1966:R1966">_xlfn.XLOOKUP(B1966,'Hospitalisation Details'!A$2:A$2344,'Hospitalisation Details'!E$2:J$2344)</f>
        <v>16-Sep-1998</v>
      </c>
      <c r="N1966" s="13">
        <v>3537.7</v>
      </c>
      <c r="O1966" s="12" t="str">
        <v>tier - 3</v>
      </c>
      <c r="P1966" s="12" t="str">
        <v>tier - 3</v>
      </c>
      <c r="Q1966" s="12" t="str">
        <v>R1012</v>
      </c>
      <c r="R1966" s="12">
        <v>24</v>
      </c>
      <c r="S1966" s="12" t="str" cm="1">
        <f t="array" ref="S1966">_xlfn.IFS(R1966&lt;18,"Below 18",R1966&lt;=29,"Young Adults",R1966&lt;=44,"Adults",R1966&lt;=59,"Middle-Aged Adults",R1966&lt;=65,"Older Adults",R1966&gt;65,"Above 65")</f>
        <v>Young Adults</v>
      </c>
    </row>
    <row r="1967" spans="2:19" ht="15.5" hidden="1" x14ac:dyDescent="0.35">
      <c r="B1967" s="11" t="s">
        <v>402</v>
      </c>
      <c r="C1967" s="12" t="str">
        <f>VLOOKUP(B1967,'Customer Names'!A$2:D$2336,3,0)</f>
        <v xml:space="preserve">  Kindsey P</v>
      </c>
      <c r="D1967" s="12" cm="1">
        <f t="array" ref="D1967:L1967">_xlfn.XLOOKUP(B1967,'Medical Examinations'!A$2:A$2336,'Medical Examinations'!B$2:J$2336)</f>
        <v>39.270000000000003</v>
      </c>
      <c r="E1967" s="12">
        <v>6.25</v>
      </c>
      <c r="F1967" s="12" t="str">
        <v>No</v>
      </c>
      <c r="G1967" s="12" t="str">
        <v>No</v>
      </c>
      <c r="H1967" s="12" t="str">
        <v>No</v>
      </c>
      <c r="I1967" s="12">
        <v>0</v>
      </c>
      <c r="J1967" s="12" t="str">
        <v>No</v>
      </c>
      <c r="K1967" s="12" t="str">
        <v>Normal Weight</v>
      </c>
      <c r="L1967" s="12" t="str">
        <v>Pre-Diabetes</v>
      </c>
      <c r="M1967" s="12" t="str" cm="1">
        <f t="array" ref="M1967:R1967">_xlfn.XLOOKUP(B1967,'Hospitalisation Details'!A$2:A$2344,'Hospitalisation Details'!E$2:J$2344)</f>
        <v>22-Sep-1999</v>
      </c>
      <c r="N1967" s="13">
        <v>3500.61</v>
      </c>
      <c r="O1967" s="12" t="str">
        <v>tier - 2</v>
      </c>
      <c r="P1967" s="12" t="str">
        <v>tier - 2</v>
      </c>
      <c r="Q1967" s="12" t="str">
        <v>R1013</v>
      </c>
      <c r="R1967" s="12">
        <v>23</v>
      </c>
      <c r="S1967" s="12" t="str" cm="1">
        <f t="array" ref="S1967">_xlfn.IFS(R1967&lt;18,"Below 18",R1967&lt;=29,"Young Adults",R1967&lt;=44,"Adults",R1967&lt;=59,"Middle-Aged Adults",R1967&lt;=65,"Older Adults",R1967&gt;65,"Above 65")</f>
        <v>Young Adults</v>
      </c>
    </row>
    <row r="1968" spans="2:19" ht="15.5" hidden="1" x14ac:dyDescent="0.35">
      <c r="B1968" s="11" t="s">
        <v>401</v>
      </c>
      <c r="C1968" s="12" t="str">
        <f>VLOOKUP(B1968,'Customer Names'!A$2:D$2336,3,0)</f>
        <v xml:space="preserve">  Thomas G</v>
      </c>
      <c r="D1968" s="12" cm="1">
        <f t="array" ref="D1968:L1968">_xlfn.XLOOKUP(B1968,'Medical Examinations'!A$2:A$2336,'Medical Examinations'!B$2:J$2336)</f>
        <v>32.49</v>
      </c>
      <c r="E1968" s="12">
        <v>4</v>
      </c>
      <c r="F1968" s="12" t="str">
        <v>yes</v>
      </c>
      <c r="G1968" s="12" t="str">
        <v>No</v>
      </c>
      <c r="H1968" s="12" t="str">
        <v>No</v>
      </c>
      <c r="I1968" s="12">
        <v>0</v>
      </c>
      <c r="J1968" s="12" t="str">
        <v>No</v>
      </c>
      <c r="K1968" s="12" t="str">
        <v>Normal Weight</v>
      </c>
      <c r="L1968" s="12" t="str">
        <v>Normal</v>
      </c>
      <c r="M1968" s="12" t="str" cm="1">
        <f t="array" ref="M1968:R1968">_xlfn.XLOOKUP(B1968,'Hospitalisation Details'!A$2:A$2344,'Hospitalisation Details'!E$2:J$2344)</f>
        <v>18-Sep-1996</v>
      </c>
      <c r="N1968" s="13">
        <v>3490.55</v>
      </c>
      <c r="O1968" s="12" t="str">
        <v>tier - 1</v>
      </c>
      <c r="P1968" s="12" t="str">
        <v>tier - 2</v>
      </c>
      <c r="Q1968" s="12" t="str">
        <v>R1015</v>
      </c>
      <c r="R1968" s="12">
        <v>26</v>
      </c>
      <c r="S1968" s="12" t="str" cm="1">
        <f t="array" ref="S1968">_xlfn.IFS(R1968&lt;18,"Below 18",R1968&lt;=29,"Young Adults",R1968&lt;=44,"Adults",R1968&lt;=59,"Middle-Aged Adults",R1968&lt;=65,"Older Adults",R1968&gt;65,"Above 65")</f>
        <v>Young Adults</v>
      </c>
    </row>
    <row r="1969" spans="2:19" ht="15.5" hidden="1" x14ac:dyDescent="0.35">
      <c r="B1969" s="11" t="s">
        <v>400</v>
      </c>
      <c r="C1969" s="12" t="str">
        <f>VLOOKUP(B1969,'Customer Names'!A$2:D$2336,3,0)</f>
        <v xml:space="preserve">  Kyle S</v>
      </c>
      <c r="D1969" s="12" cm="1">
        <f t="array" ref="D1969:L1969">_xlfn.XLOOKUP(B1969,'Medical Examinations'!A$2:A$2336,'Medical Examinations'!B$2:J$2336)</f>
        <v>23.7</v>
      </c>
      <c r="E1969" s="12">
        <v>5.55</v>
      </c>
      <c r="F1969" s="12" t="str">
        <v>yes</v>
      </c>
      <c r="G1969" s="12" t="str">
        <v>No</v>
      </c>
      <c r="H1969" s="12" t="str">
        <v>No</v>
      </c>
      <c r="I1969" s="12">
        <v>0</v>
      </c>
      <c r="J1969" s="12" t="str">
        <v>No</v>
      </c>
      <c r="K1969" s="12" t="str">
        <v>Normal Weight</v>
      </c>
      <c r="L1969" s="12" t="str">
        <v>Normal</v>
      </c>
      <c r="M1969" s="12" t="str" cm="1">
        <f t="array" ref="M1969:R1969">_xlfn.XLOOKUP(B1969,'Hospitalisation Details'!A$2:A$2344,'Hospitalisation Details'!E$2:J$2344)</f>
        <v>19-Sep-1996</v>
      </c>
      <c r="N1969" s="13">
        <v>3484.33</v>
      </c>
      <c r="O1969" s="12" t="str">
        <v>tier - 3</v>
      </c>
      <c r="P1969" s="12" t="str">
        <v>tier - 3</v>
      </c>
      <c r="Q1969" s="12" t="str">
        <v>R1011</v>
      </c>
      <c r="R1969" s="12">
        <v>26</v>
      </c>
      <c r="S1969" s="12" t="str" cm="1">
        <f t="array" ref="S1969">_xlfn.IFS(R1969&lt;18,"Below 18",R1969&lt;=29,"Young Adults",R1969&lt;=44,"Adults",R1969&lt;=59,"Middle-Aged Adults",R1969&lt;=65,"Older Adults",R1969&gt;65,"Above 65")</f>
        <v>Young Adults</v>
      </c>
    </row>
    <row r="1970" spans="2:19" ht="15.5" hidden="1" x14ac:dyDescent="0.35">
      <c r="B1970" s="11" t="s">
        <v>399</v>
      </c>
      <c r="C1970" s="12" t="str">
        <f>VLOOKUP(B1970,'Customer Names'!A$2:D$2336,3,0)</f>
        <v xml:space="preserve">  Alexander J</v>
      </c>
      <c r="D1970" s="12" cm="1">
        <f t="array" ref="D1970:L1970">_xlfn.XLOOKUP(B1970,'Medical Examinations'!A$2:A$2336,'Medical Examinations'!B$2:J$2336)</f>
        <v>30.4</v>
      </c>
      <c r="E1970" s="12">
        <v>5.95</v>
      </c>
      <c r="F1970" s="12" t="str">
        <v>No</v>
      </c>
      <c r="G1970" s="12" t="str">
        <v>yes</v>
      </c>
      <c r="H1970" s="12" t="str">
        <v>No</v>
      </c>
      <c r="I1970" s="12">
        <v>1</v>
      </c>
      <c r="J1970" s="12" t="str">
        <v>No</v>
      </c>
      <c r="K1970" s="12" t="str">
        <v>Obesity</v>
      </c>
      <c r="L1970" s="12" t="str">
        <v>Pre-Diabetes</v>
      </c>
      <c r="M1970" s="12" t="str" cm="1">
        <f t="array" ref="M1970:R1970">_xlfn.XLOOKUP(B1970,'Hospitalisation Details'!A$2:A$2344,'Hospitalisation Details'!E$2:J$2344)</f>
        <v>26-Jun-2004</v>
      </c>
      <c r="N1970" s="13">
        <v>3481.87</v>
      </c>
      <c r="O1970" s="12" t="str">
        <v>tier - 2</v>
      </c>
      <c r="P1970" s="12" t="str">
        <v>tier - 3</v>
      </c>
      <c r="Q1970" s="12" t="str">
        <v>R1016</v>
      </c>
      <c r="R1970" s="12">
        <v>18</v>
      </c>
      <c r="S1970" s="12" t="str" cm="1">
        <f t="array" ref="S1970">_xlfn.IFS(R1970&lt;18,"Below 18",R1970&lt;=29,"Young Adults",R1970&lt;=44,"Adults",R1970&lt;=59,"Middle-Aged Adults",R1970&lt;=65,"Older Adults",R1970&gt;65,"Above 65")</f>
        <v>Young Adults</v>
      </c>
    </row>
    <row r="1971" spans="2:19" ht="15.5" hidden="1" x14ac:dyDescent="0.35">
      <c r="B1971" s="11" t="s">
        <v>398</v>
      </c>
      <c r="C1971" s="12" t="str">
        <f>VLOOKUP(B1971,'Customer Names'!A$2:D$2336,3,0)</f>
        <v xml:space="preserve">  Dustin L</v>
      </c>
      <c r="D1971" s="12" cm="1">
        <f t="array" ref="D1971:L1971">_xlfn.XLOOKUP(B1971,'Medical Examinations'!A$2:A$2336,'Medical Examinations'!B$2:J$2336)</f>
        <v>38.94</v>
      </c>
      <c r="E1971" s="12">
        <v>4.3600000000000003</v>
      </c>
      <c r="F1971" s="12" t="str">
        <v>No</v>
      </c>
      <c r="G1971" s="12" t="str">
        <v>No</v>
      </c>
      <c r="H1971" s="12" t="str">
        <v>Yes</v>
      </c>
      <c r="I1971" s="12">
        <v>1</v>
      </c>
      <c r="J1971" s="12" t="str">
        <v>No</v>
      </c>
      <c r="K1971" s="12" t="str">
        <v>Obesity</v>
      </c>
      <c r="L1971" s="12" t="str">
        <v>Normal</v>
      </c>
      <c r="M1971" s="12" t="str" cm="1">
        <f t="array" ref="M1971:R1971">_xlfn.XLOOKUP(B1971,'Hospitalisation Details'!A$2:A$2344,'Hospitalisation Details'!E$2:J$2344)</f>
        <v>12-Oct-1993</v>
      </c>
      <c r="N1971" s="13">
        <v>3471.41</v>
      </c>
      <c r="O1971" s="12" t="str">
        <v>tier - 2</v>
      </c>
      <c r="P1971" s="12" t="str">
        <v>tier - 2</v>
      </c>
      <c r="Q1971" s="12" t="str">
        <v>R1013</v>
      </c>
      <c r="R1971" s="12">
        <v>29</v>
      </c>
      <c r="S1971" s="12" t="str" cm="1">
        <f t="array" ref="S1971">_xlfn.IFS(R1971&lt;18,"Below 18",R1971&lt;=29,"Young Adults",R1971&lt;=44,"Adults",R1971&lt;=59,"Middle-Aged Adults",R1971&lt;=65,"Older Adults",R1971&gt;65,"Above 65")</f>
        <v>Young Adults</v>
      </c>
    </row>
    <row r="1972" spans="2:19" ht="15.5" hidden="1" x14ac:dyDescent="0.35">
      <c r="B1972" s="11" t="s">
        <v>397</v>
      </c>
      <c r="C1972" s="12" t="str">
        <f>VLOOKUP(B1972,'Customer Names'!A$2:D$2336,3,0)</f>
        <v xml:space="preserve">  Chloe</v>
      </c>
      <c r="D1972" s="12" cm="1">
        <f t="array" ref="D1972:L1972">_xlfn.XLOOKUP(B1972,'Medical Examinations'!A$2:A$2336,'Medical Examinations'!B$2:J$2336)</f>
        <v>31.02</v>
      </c>
      <c r="E1972" s="12">
        <v>4.84</v>
      </c>
      <c r="F1972" s="12" t="str">
        <v>No</v>
      </c>
      <c r="G1972" s="12" t="str">
        <v>No</v>
      </c>
      <c r="H1972" s="12" t="str">
        <v>Yes</v>
      </c>
      <c r="I1972" s="12">
        <v>1</v>
      </c>
      <c r="J1972" s="12" t="str">
        <v>No</v>
      </c>
      <c r="K1972" s="12" t="str">
        <v>Underweight</v>
      </c>
      <c r="L1972" s="12" t="str">
        <v>Normal</v>
      </c>
      <c r="M1972" s="12" t="str" cm="1">
        <f t="array" ref="M1972:R1972">_xlfn.XLOOKUP(B1972,'Hospitalisation Details'!A$2:A$2344,'Hospitalisation Details'!E$2:J$2344)</f>
        <v>29-Jul-2003</v>
      </c>
      <c r="N1972" s="13">
        <v>3463.51</v>
      </c>
      <c r="O1972" s="12" t="str">
        <v>tier - 2</v>
      </c>
      <c r="P1972" s="12" t="str">
        <v>tier - 1</v>
      </c>
      <c r="Q1972" s="12" t="str">
        <v>R1025</v>
      </c>
      <c r="R1972" s="12">
        <v>19</v>
      </c>
      <c r="S1972" s="12" t="str" cm="1">
        <f t="array" ref="S1972">_xlfn.IFS(R1972&lt;18,"Below 18",R1972&lt;=29,"Young Adults",R1972&lt;=44,"Adults",R1972&lt;=59,"Middle-Aged Adults",R1972&lt;=65,"Older Adults",R1972&gt;65,"Above 65")</f>
        <v>Young Adults</v>
      </c>
    </row>
    <row r="1973" spans="2:19" ht="15.5" hidden="1" x14ac:dyDescent="0.35">
      <c r="B1973" s="11" t="s">
        <v>396</v>
      </c>
      <c r="C1973" s="12" t="str">
        <f>VLOOKUP(B1973,'Customer Names'!A$2:D$2336,3,0)</f>
        <v xml:space="preserve">  Cailtlin</v>
      </c>
      <c r="D1973" s="12" cm="1">
        <f t="array" ref="D1973:L1973">_xlfn.XLOOKUP(B1973,'Medical Examinations'!A$2:A$2336,'Medical Examinations'!B$2:J$2336)</f>
        <v>17.5</v>
      </c>
      <c r="E1973" s="12">
        <v>4.5599999999999996</v>
      </c>
      <c r="F1973" s="12" t="str">
        <v>No</v>
      </c>
      <c r="G1973" s="12" t="str">
        <v>No</v>
      </c>
      <c r="H1973" s="12" t="str">
        <v>No</v>
      </c>
      <c r="I1973" s="12">
        <v>1</v>
      </c>
      <c r="J1973" s="12" t="str">
        <v>No</v>
      </c>
      <c r="K1973" s="12" t="str">
        <v>Normal Weight</v>
      </c>
      <c r="L1973" s="12" t="str">
        <v>Normal</v>
      </c>
      <c r="M1973" s="12" t="str" cm="1">
        <f t="array" ref="M1973:R1973">_xlfn.XLOOKUP(B1973,'Hospitalisation Details'!A$2:A$2344,'Hospitalisation Details'!E$2:J$2344)</f>
        <v>14-Sep-1987</v>
      </c>
      <c r="N1973" s="13">
        <v>3453.77</v>
      </c>
      <c r="O1973" s="12" t="str">
        <v>tier - 2</v>
      </c>
      <c r="P1973" s="12" t="str">
        <v>tier - 1</v>
      </c>
      <c r="Q1973" s="12" t="str">
        <v>R1011</v>
      </c>
      <c r="R1973" s="12">
        <v>35</v>
      </c>
      <c r="S1973" s="12" t="str" cm="1">
        <f t="array" ref="S1973">_xlfn.IFS(R1973&lt;18,"Below 18",R1973&lt;=29,"Young Adults",R1973&lt;=44,"Adults",R1973&lt;=59,"Middle-Aged Adults",R1973&lt;=65,"Older Adults",R1973&gt;65,"Above 65")</f>
        <v>Adults</v>
      </c>
    </row>
    <row r="1974" spans="2:19" ht="15.5" hidden="1" x14ac:dyDescent="0.35">
      <c r="B1974" s="11" t="s">
        <v>395</v>
      </c>
      <c r="C1974" s="12" t="str">
        <f>VLOOKUP(B1974,'Customer Names'!A$2:D$2336,3,0)</f>
        <v xml:space="preserve">  Joshua</v>
      </c>
      <c r="D1974" s="12" cm="1">
        <f t="array" ref="D1974:L1974">_xlfn.XLOOKUP(B1974,'Medical Examinations'!A$2:A$2336,'Medical Examinations'!B$2:J$2336)</f>
        <v>34.799999999999997</v>
      </c>
      <c r="E1974" s="12">
        <v>4.42</v>
      </c>
      <c r="F1974" s="12" t="str">
        <v>yes</v>
      </c>
      <c r="G1974" s="12" t="str">
        <v>yes</v>
      </c>
      <c r="H1974" s="12" t="str">
        <v>No</v>
      </c>
      <c r="I1974" s="12">
        <v>2</v>
      </c>
      <c r="J1974" s="12" t="str">
        <v>No</v>
      </c>
      <c r="K1974" s="12" t="str">
        <v>Overweight</v>
      </c>
      <c r="L1974" s="12" t="str">
        <v>Normal</v>
      </c>
      <c r="M1974" s="12" t="str" cm="1">
        <f t="array" ref="M1974:R1974">_xlfn.XLOOKUP(B1974,'Hospitalisation Details'!A$2:A$2344,'Hospitalisation Details'!E$2:J$2344)</f>
        <v>20-Jun-2000</v>
      </c>
      <c r="N1974" s="13">
        <v>3443.06</v>
      </c>
      <c r="O1974" s="12" t="str">
        <v>tier - 2</v>
      </c>
      <c r="P1974" s="12" t="str">
        <v>tier - 1</v>
      </c>
      <c r="Q1974" s="12" t="str">
        <v>R1011</v>
      </c>
      <c r="R1974" s="12">
        <v>22</v>
      </c>
      <c r="S1974" s="12" t="str" cm="1">
        <f t="array" ref="S1974">_xlfn.IFS(R1974&lt;18,"Below 18",R1974&lt;=29,"Young Adults",R1974&lt;=44,"Adults",R1974&lt;=59,"Middle-Aged Adults",R1974&lt;=65,"Older Adults",R1974&gt;65,"Above 65")</f>
        <v>Young Adults</v>
      </c>
    </row>
    <row r="1975" spans="2:19" ht="15.5" hidden="1" x14ac:dyDescent="0.35">
      <c r="B1975" s="11" t="s">
        <v>394</v>
      </c>
      <c r="C1975" s="12" t="str">
        <f>VLOOKUP(B1975,'Customer Names'!A$2:D$2336,3,0)</f>
        <v xml:space="preserve">  Chuy</v>
      </c>
      <c r="D1975" s="12" cm="1">
        <f t="array" ref="D1975:L1975">_xlfn.XLOOKUP(B1975,'Medical Examinations'!A$2:A$2336,'Medical Examinations'!B$2:J$2336)</f>
        <v>17.3</v>
      </c>
      <c r="E1975" s="12">
        <v>7.66</v>
      </c>
      <c r="F1975" s="12" t="str">
        <v>yes</v>
      </c>
      <c r="G1975" s="12" t="str">
        <v>No</v>
      </c>
      <c r="H1975" s="12" t="str">
        <v>No</v>
      </c>
      <c r="I1975" s="12">
        <v>1</v>
      </c>
      <c r="J1975" s="12" t="str">
        <v>No</v>
      </c>
      <c r="K1975" s="12" t="str">
        <v>Normal Weight</v>
      </c>
      <c r="L1975" s="12" t="str">
        <v>Diabetes</v>
      </c>
      <c r="M1975" s="12" t="str" cm="1">
        <f t="array" ref="M1975:R1975">_xlfn.XLOOKUP(B1975,'Hospitalisation Details'!A$2:A$2344,'Hospitalisation Details'!E$2:J$2344)</f>
        <v>27-Aug-1986</v>
      </c>
      <c r="N1975" s="13">
        <v>3436.5</v>
      </c>
      <c r="O1975" s="12" t="str">
        <v>tier - 2</v>
      </c>
      <c r="P1975" s="12" t="str">
        <v>tier - 1</v>
      </c>
      <c r="Q1975" s="12" t="str">
        <v>R1013</v>
      </c>
      <c r="R1975" s="12">
        <v>36</v>
      </c>
      <c r="S1975" s="12" t="str" cm="1">
        <f t="array" ref="S1975">_xlfn.IFS(R1975&lt;18,"Below 18",R1975&lt;=29,"Young Adults",R1975&lt;=44,"Adults",R1975&lt;=59,"Middle-Aged Adults",R1975&lt;=65,"Older Adults",R1975&gt;65,"Above 65")</f>
        <v>Adults</v>
      </c>
    </row>
    <row r="1976" spans="2:19" ht="15.5" hidden="1" x14ac:dyDescent="0.35">
      <c r="B1976" s="11" t="s">
        <v>393</v>
      </c>
      <c r="C1976" s="12" t="str">
        <f>VLOOKUP(B1976,'Customer Names'!A$2:D$2336,3,0)</f>
        <v xml:space="preserve">  Laurie B</v>
      </c>
      <c r="D1976" s="12" cm="1">
        <f t="array" ref="D1976:L1976">_xlfn.XLOOKUP(B1976,'Medical Examinations'!A$2:A$2336,'Medical Examinations'!B$2:J$2336)</f>
        <v>32.25</v>
      </c>
      <c r="E1976" s="12">
        <v>5.2</v>
      </c>
      <c r="F1976" s="12" t="str">
        <v>yes</v>
      </c>
      <c r="G1976" s="12" t="str">
        <v>No</v>
      </c>
      <c r="H1976" s="12" t="str">
        <v>No</v>
      </c>
      <c r="I1976" s="12">
        <v>0</v>
      </c>
      <c r="J1976" s="12" t="str">
        <v>No</v>
      </c>
      <c r="K1976" s="12" t="str">
        <v>Normal Weight</v>
      </c>
      <c r="L1976" s="12" t="str">
        <v>Normal</v>
      </c>
      <c r="M1976" s="12" t="str" cm="1">
        <f t="array" ref="M1976:R1976">_xlfn.XLOOKUP(B1976,'Hospitalisation Details'!A$2:A$2344,'Hospitalisation Details'!E$2:J$2344)</f>
        <v>26-Dec-2001</v>
      </c>
      <c r="N1976" s="13">
        <v>3434.38</v>
      </c>
      <c r="O1976" s="12" t="str">
        <v>tier - 2</v>
      </c>
      <c r="P1976" s="12" t="str">
        <v>tier - 2</v>
      </c>
      <c r="Q1976" s="12" t="str">
        <v>R1011</v>
      </c>
      <c r="R1976" s="12">
        <v>21</v>
      </c>
      <c r="S1976" s="12" t="str" cm="1">
        <f t="array" ref="S1976">_xlfn.IFS(R1976&lt;18,"Below 18",R1976&lt;=29,"Young Adults",R1976&lt;=44,"Adults",R1976&lt;=59,"Middle-Aged Adults",R1976&lt;=65,"Older Adults",R1976&gt;65,"Above 65")</f>
        <v>Young Adults</v>
      </c>
    </row>
    <row r="1977" spans="2:19" ht="15.5" hidden="1" x14ac:dyDescent="0.35">
      <c r="B1977" s="11" t="s">
        <v>392</v>
      </c>
      <c r="C1977" s="12" t="str">
        <f>VLOOKUP(B1977,'Customer Names'!A$2:D$2336,3,0)</f>
        <v xml:space="preserve">  Rachel B</v>
      </c>
      <c r="D1977" s="12" cm="1">
        <f t="array" ref="D1977:L1977">_xlfn.XLOOKUP(B1977,'Medical Examinations'!A$2:A$2336,'Medical Examinations'!B$2:J$2336)</f>
        <v>42.4</v>
      </c>
      <c r="E1977" s="12">
        <v>5.53</v>
      </c>
      <c r="F1977" s="12" t="str">
        <v>yes</v>
      </c>
      <c r="G1977" s="12" t="str">
        <v>No</v>
      </c>
      <c r="H1977" s="12" t="str">
        <v>No</v>
      </c>
      <c r="I1977" s="12">
        <v>0</v>
      </c>
      <c r="J1977" s="12" t="str">
        <v>No</v>
      </c>
      <c r="K1977" s="12" t="str">
        <v>Obesity</v>
      </c>
      <c r="L1977" s="12" t="str">
        <v>Normal</v>
      </c>
      <c r="M1977" s="12" t="str" cm="1">
        <f t="array" ref="M1977:R1977">_xlfn.XLOOKUP(B1977,'Hospitalisation Details'!A$2:A$2344,'Hospitalisation Details'!E$2:J$2344)</f>
        <v>19-Dec-1996</v>
      </c>
      <c r="N1977" s="13">
        <v>3410.32</v>
      </c>
      <c r="O1977" s="12" t="str">
        <v>tier - 2</v>
      </c>
      <c r="P1977" s="12" t="str">
        <v>tier - 2</v>
      </c>
      <c r="Q1977" s="12" t="str">
        <v>R1011</v>
      </c>
      <c r="R1977" s="12">
        <v>26</v>
      </c>
      <c r="S1977" s="12" t="str" cm="1">
        <f t="array" ref="S1977">_xlfn.IFS(R1977&lt;18,"Below 18",R1977&lt;=29,"Young Adults",R1977&lt;=44,"Adults",R1977&lt;=59,"Middle-Aged Adults",R1977&lt;=65,"Older Adults",R1977&gt;65,"Above 65")</f>
        <v>Young Adults</v>
      </c>
    </row>
    <row r="1978" spans="2:19" ht="15.5" hidden="1" x14ac:dyDescent="0.35">
      <c r="B1978" s="11" t="s">
        <v>391</v>
      </c>
      <c r="C1978" s="12" t="str">
        <f>VLOOKUP(B1978,'Customer Names'!A$2:D$2336,3,0)</f>
        <v xml:space="preserve">  Liza</v>
      </c>
      <c r="D1978" s="12" cm="1">
        <f t="array" ref="D1978:L1978">_xlfn.XLOOKUP(B1978,'Medical Examinations'!A$2:A$2336,'Medical Examinations'!B$2:J$2336)</f>
        <v>38.664999999999999</v>
      </c>
      <c r="E1978" s="12">
        <v>4.8600000000000003</v>
      </c>
      <c r="F1978" s="12" t="str">
        <v>No</v>
      </c>
      <c r="G1978" s="12" t="str">
        <v>yes</v>
      </c>
      <c r="H1978" s="12" t="str">
        <v>No</v>
      </c>
      <c r="I1978" s="12">
        <v>1</v>
      </c>
      <c r="J1978" s="12" t="str">
        <v>No</v>
      </c>
      <c r="K1978" s="12" t="str">
        <v>Obesity</v>
      </c>
      <c r="L1978" s="12" t="str">
        <v>Normal</v>
      </c>
      <c r="M1978" s="12" t="str" cm="1">
        <f t="array" ref="M1978:R1978">_xlfn.XLOOKUP(B1978,'Hospitalisation Details'!A$2:A$2344,'Hospitalisation Details'!E$2:J$2344)</f>
        <v>16-Jul-2004</v>
      </c>
      <c r="N1978" s="13">
        <v>3393.36</v>
      </c>
      <c r="O1978" s="12" t="str">
        <v>tier - 2</v>
      </c>
      <c r="P1978" s="12" t="str">
        <v>tier - 2</v>
      </c>
      <c r="Q1978" s="12" t="str">
        <v>R1023</v>
      </c>
      <c r="R1978" s="12">
        <v>18</v>
      </c>
      <c r="S1978" s="12" t="str" cm="1">
        <f t="array" ref="S1978">_xlfn.IFS(R1978&lt;18,"Below 18",R1978&lt;=29,"Young Adults",R1978&lt;=44,"Adults",R1978&lt;=59,"Middle-Aged Adults",R1978&lt;=65,"Older Adults",R1978&gt;65,"Above 65")</f>
        <v>Young Adults</v>
      </c>
    </row>
    <row r="1979" spans="2:19" ht="15.5" hidden="1" x14ac:dyDescent="0.35">
      <c r="B1979" s="11" t="s">
        <v>390</v>
      </c>
      <c r="C1979" s="12" t="str">
        <f>VLOOKUP(B1979,'Customer Names'!A$2:D$2336,3,0)</f>
        <v xml:space="preserve">  Lindsey</v>
      </c>
      <c r="D1979" s="12" cm="1">
        <f t="array" ref="D1979:L1979">_xlfn.XLOOKUP(B1979,'Medical Examinations'!A$2:A$2336,'Medical Examinations'!B$2:J$2336)</f>
        <v>29.92</v>
      </c>
      <c r="E1979" s="12">
        <v>5.49</v>
      </c>
      <c r="F1979" s="12" t="str">
        <v>yes</v>
      </c>
      <c r="G1979" s="12" t="str">
        <v>No</v>
      </c>
      <c r="H1979" s="12" t="str">
        <v>No</v>
      </c>
      <c r="I1979" s="12">
        <v>0</v>
      </c>
      <c r="J1979" s="12" t="str">
        <v>No</v>
      </c>
      <c r="K1979" s="12" t="str">
        <v>Obesity</v>
      </c>
      <c r="L1979" s="12" t="str">
        <v>Normal</v>
      </c>
      <c r="M1979" s="12" t="str" cm="1">
        <f t="array" ref="M1979:R1979">_xlfn.XLOOKUP(B1979,'Hospitalisation Details'!A$2:A$2344,'Hospitalisation Details'!E$2:J$2344)</f>
        <v>27-Oct-1996</v>
      </c>
      <c r="N1979" s="13">
        <v>3392.98</v>
      </c>
      <c r="O1979" s="12" t="str">
        <v>tier - 2</v>
      </c>
      <c r="P1979" s="12" t="str">
        <v>tier - 3</v>
      </c>
      <c r="Q1979" s="12" t="str">
        <v>R1013</v>
      </c>
      <c r="R1979" s="12">
        <v>26</v>
      </c>
      <c r="S1979" s="12" t="str" cm="1">
        <f t="array" ref="S1979">_xlfn.IFS(R1979&lt;18,"Below 18",R1979&lt;=29,"Young Adults",R1979&lt;=44,"Adults",R1979&lt;=59,"Middle-Aged Adults",R1979&lt;=65,"Older Adults",R1979&gt;65,"Above 65")</f>
        <v>Young Adults</v>
      </c>
    </row>
    <row r="1980" spans="2:19" ht="15.5" hidden="1" x14ac:dyDescent="0.35">
      <c r="B1980" s="11" t="s">
        <v>389</v>
      </c>
      <c r="C1980" s="12" t="str">
        <f>VLOOKUP(B1980,'Customer Names'!A$2:D$2336,3,0)</f>
        <v xml:space="preserve">  Lindsay E</v>
      </c>
      <c r="D1980" s="12" cm="1">
        <f t="array" ref="D1980:L1980">_xlfn.XLOOKUP(B1980,'Medical Examinations'!A$2:A$2336,'Medical Examinations'!B$2:J$2336)</f>
        <v>29.48</v>
      </c>
      <c r="E1980" s="12">
        <v>4.09</v>
      </c>
      <c r="F1980" s="12" t="str">
        <v>yes</v>
      </c>
      <c r="G1980" s="12" t="str">
        <v>No</v>
      </c>
      <c r="H1980" s="12" t="str">
        <v>No</v>
      </c>
      <c r="I1980" s="12">
        <v>0</v>
      </c>
      <c r="J1980" s="12" t="str">
        <v>No</v>
      </c>
      <c r="K1980" s="12" t="str">
        <v>Normal Weight</v>
      </c>
      <c r="L1980" s="12" t="str">
        <v>Normal</v>
      </c>
      <c r="M1980" s="12" t="str" cm="1">
        <f t="array" ref="M1980:R1980">_xlfn.XLOOKUP(B1980,'Hospitalisation Details'!A$2:A$2344,'Hospitalisation Details'!E$2:J$2344)</f>
        <v>10-Aug-1996</v>
      </c>
      <c r="N1980" s="13">
        <v>3392.37</v>
      </c>
      <c r="O1980" s="12" t="str">
        <v>tier - 2</v>
      </c>
      <c r="P1980" s="12" t="str">
        <v>tier - 3</v>
      </c>
      <c r="Q1980" s="12" t="str">
        <v>R1013</v>
      </c>
      <c r="R1980" s="12">
        <v>26</v>
      </c>
      <c r="S1980" s="12" t="str" cm="1">
        <f t="array" ref="S1980">_xlfn.IFS(R1980&lt;18,"Below 18",R1980&lt;=29,"Young Adults",R1980&lt;=44,"Adults",R1980&lt;=59,"Middle-Aged Adults",R1980&lt;=65,"Older Adults",R1980&gt;65,"Above 65")</f>
        <v>Young Adults</v>
      </c>
    </row>
    <row r="1981" spans="2:19" ht="15.5" hidden="1" x14ac:dyDescent="0.35">
      <c r="B1981" s="11" t="s">
        <v>388</v>
      </c>
      <c r="C1981" s="12" t="str">
        <f>VLOOKUP(B1981,'Customer Names'!A$2:D$2336,3,0)</f>
        <v xml:space="preserve">  Kathleen M</v>
      </c>
      <c r="D1981" s="12" cm="1">
        <f t="array" ref="D1981:L1981">_xlfn.XLOOKUP(B1981,'Medical Examinations'!A$2:A$2336,'Medical Examinations'!B$2:J$2336)</f>
        <v>28.785</v>
      </c>
      <c r="E1981" s="12">
        <v>4.3099999999999996</v>
      </c>
      <c r="F1981" s="12" t="str">
        <v>yes</v>
      </c>
      <c r="G1981" s="12" t="str">
        <v>No</v>
      </c>
      <c r="H1981" s="12" t="str">
        <v>No</v>
      </c>
      <c r="I1981" s="12">
        <v>0</v>
      </c>
      <c r="J1981" s="12" t="str">
        <v>No</v>
      </c>
      <c r="K1981" s="12" t="str">
        <v>Underweight</v>
      </c>
      <c r="L1981" s="12" t="str">
        <v>Normal</v>
      </c>
      <c r="M1981" s="12" t="str" cm="1">
        <f t="array" ref="M1981:R1981">_xlfn.XLOOKUP(B1981,'Hospitalisation Details'!A$2:A$2344,'Hospitalisation Details'!E$2:J$2344)</f>
        <v>13-Nov-1996</v>
      </c>
      <c r="N1981" s="13">
        <v>3385.4</v>
      </c>
      <c r="O1981" s="12" t="str">
        <v>tier - 2</v>
      </c>
      <c r="P1981" s="12" t="str">
        <v>tier - 2</v>
      </c>
      <c r="Q1981" s="12" t="str">
        <v>R1024</v>
      </c>
      <c r="R1981" s="12">
        <v>26</v>
      </c>
      <c r="S1981" s="12" t="str" cm="1">
        <f t="array" ref="S1981">_xlfn.IFS(R1981&lt;18,"Below 18",R1981&lt;=29,"Young Adults",R1981&lt;=44,"Adults",R1981&lt;=59,"Middle-Aged Adults",R1981&lt;=65,"Older Adults",R1981&gt;65,"Above 65")</f>
        <v>Young Adults</v>
      </c>
    </row>
    <row r="1982" spans="2:19" ht="15.5" hidden="1" x14ac:dyDescent="0.35">
      <c r="B1982" s="11" t="s">
        <v>387</v>
      </c>
      <c r="C1982" s="12" t="str">
        <f>VLOOKUP(B1982,'Customer Names'!A$2:D$2336,3,0)</f>
        <v xml:space="preserve">  Aya</v>
      </c>
      <c r="D1982" s="12" cm="1">
        <f t="array" ref="D1982:L1982">_xlfn.XLOOKUP(B1982,'Medical Examinations'!A$2:A$2336,'Medical Examinations'!B$2:J$2336)</f>
        <v>19.8</v>
      </c>
      <c r="E1982" s="12">
        <v>4</v>
      </c>
      <c r="F1982" s="12" t="str">
        <v>yes</v>
      </c>
      <c r="G1982" s="12" t="str">
        <v>No</v>
      </c>
      <c r="H1982" s="12" t="str">
        <v>No</v>
      </c>
      <c r="I1982" s="12">
        <v>0</v>
      </c>
      <c r="J1982" s="12" t="str">
        <v>No</v>
      </c>
      <c r="K1982" s="12" t="str">
        <v>Underweight</v>
      </c>
      <c r="L1982" s="12" t="str">
        <v>Normal</v>
      </c>
      <c r="M1982" s="12" t="str" cm="1">
        <f t="array" ref="M1982:R1982">_xlfn.XLOOKUP(B1982,'Hospitalisation Details'!A$2:A$2344,'Hospitalisation Details'!E$2:J$2344)</f>
        <v>14-Dec-1996</v>
      </c>
      <c r="N1982" s="13">
        <v>3378.91</v>
      </c>
      <c r="O1982" s="12" t="str">
        <v>tier - 2</v>
      </c>
      <c r="P1982" s="12" t="str">
        <v>tier - 1</v>
      </c>
      <c r="Q1982" s="12" t="str">
        <v>R1011</v>
      </c>
      <c r="R1982" s="12">
        <v>26</v>
      </c>
      <c r="S1982" s="12" t="str" cm="1">
        <f t="array" ref="S1982">_xlfn.IFS(R1982&lt;18,"Below 18",R1982&lt;=29,"Young Adults",R1982&lt;=44,"Adults",R1982&lt;=59,"Middle-Aged Adults",R1982&lt;=65,"Older Adults",R1982&gt;65,"Above 65")</f>
        <v>Young Adults</v>
      </c>
    </row>
    <row r="1983" spans="2:19" ht="15.5" hidden="1" x14ac:dyDescent="0.35">
      <c r="B1983" s="11" t="s">
        <v>386</v>
      </c>
      <c r="C1983" s="12" t="str">
        <f>VLOOKUP(B1983,'Customer Names'!A$2:D$2336,3,0)</f>
        <v xml:space="preserve">  Carolyn R</v>
      </c>
      <c r="D1983" s="12" cm="1">
        <f t="array" ref="D1983:L1983">_xlfn.XLOOKUP(B1983,'Medical Examinations'!A$2:A$2336,'Medical Examinations'!B$2:J$2336)</f>
        <v>35.53</v>
      </c>
      <c r="E1983" s="12">
        <v>4.68</v>
      </c>
      <c r="F1983" s="12" t="str">
        <v>No</v>
      </c>
      <c r="G1983" s="12" t="str">
        <v>No</v>
      </c>
      <c r="H1983" s="12" t="str">
        <v>Yes</v>
      </c>
      <c r="I1983" s="12">
        <v>1</v>
      </c>
      <c r="J1983" s="12" t="str">
        <v>No</v>
      </c>
      <c r="K1983" s="12" t="str">
        <v>Underweight</v>
      </c>
      <c r="L1983" s="12" t="str">
        <v>Normal</v>
      </c>
      <c r="M1983" s="12" t="str" cm="1">
        <f t="array" ref="M1983:R1983">_xlfn.XLOOKUP(B1983,'Hospitalisation Details'!A$2:A$2344,'Hospitalisation Details'!E$2:J$2344)</f>
        <v>7-Oct-1993</v>
      </c>
      <c r="N1983" s="13">
        <v>3366.67</v>
      </c>
      <c r="O1983" s="12" t="str">
        <v>tier - 2</v>
      </c>
      <c r="P1983" s="12" t="str">
        <v>tier - 2</v>
      </c>
      <c r="Q1983" s="12" t="str">
        <v>R1013</v>
      </c>
      <c r="R1983" s="12">
        <v>29</v>
      </c>
      <c r="S1983" s="12" t="str" cm="1">
        <f t="array" ref="S1983">_xlfn.IFS(R1983&lt;18,"Below 18",R1983&lt;=29,"Young Adults",R1983&lt;=44,"Adults",R1983&lt;=59,"Middle-Aged Adults",R1983&lt;=65,"Older Adults",R1983&gt;65,"Above 65")</f>
        <v>Young Adults</v>
      </c>
    </row>
    <row r="1984" spans="2:19" ht="15.5" hidden="1" x14ac:dyDescent="0.35">
      <c r="B1984" s="11" t="s">
        <v>385</v>
      </c>
      <c r="C1984" s="12" t="str">
        <f>VLOOKUP(B1984,'Customer Names'!A$2:D$2336,3,0)</f>
        <v xml:space="preserve">  Bethany</v>
      </c>
      <c r="D1984" s="12" cm="1">
        <f t="array" ref="D1984:L1984">_xlfn.XLOOKUP(B1984,'Medical Examinations'!A$2:A$2336,'Medical Examinations'!B$2:J$2336)</f>
        <v>21.47</v>
      </c>
      <c r="E1984" s="12">
        <v>4.0199999999999996</v>
      </c>
      <c r="F1984" s="12" t="str">
        <v>yes</v>
      </c>
      <c r="G1984" s="12" t="str">
        <v>No</v>
      </c>
      <c r="H1984" s="12" t="str">
        <v>No</v>
      </c>
      <c r="I1984" s="12">
        <v>1</v>
      </c>
      <c r="J1984" s="12" t="str">
        <v>No</v>
      </c>
      <c r="K1984" s="12" t="str">
        <v>Underweight</v>
      </c>
      <c r="L1984" s="12" t="str">
        <v>Normal</v>
      </c>
      <c r="M1984" s="12" t="str" cm="1">
        <f t="array" ref="M1984:R1984">_xlfn.XLOOKUP(B1984,'Hospitalisation Details'!A$2:A$2344,'Hospitalisation Details'!E$2:J$2344)</f>
        <v>23-Jun-1995</v>
      </c>
      <c r="N1984" s="13">
        <v>3353.47</v>
      </c>
      <c r="O1984" s="12" t="str">
        <v>tier - 2</v>
      </c>
      <c r="P1984" s="12" t="str">
        <v>tier - 3</v>
      </c>
      <c r="Q1984" s="12" t="str">
        <v>R1012</v>
      </c>
      <c r="R1984" s="12">
        <v>27</v>
      </c>
      <c r="S1984" s="12" t="str" cm="1">
        <f t="array" ref="S1984">_xlfn.IFS(R1984&lt;18,"Below 18",R1984&lt;=29,"Young Adults",R1984&lt;=44,"Adults",R1984&lt;=59,"Middle-Aged Adults",R1984&lt;=65,"Older Adults",R1984&gt;65,"Above 65")</f>
        <v>Young Adults</v>
      </c>
    </row>
    <row r="1985" spans="2:19" ht="15.5" hidden="1" x14ac:dyDescent="0.35">
      <c r="B1985" s="11" t="s">
        <v>384</v>
      </c>
      <c r="C1985" s="12" t="str">
        <f>VLOOKUP(B1985,'Customer Names'!A$2:D$2336,3,0)</f>
        <v xml:space="preserve">  Holly A</v>
      </c>
      <c r="D1985" s="12" cm="1">
        <f t="array" ref="D1985:L1985">_xlfn.XLOOKUP(B1985,'Medical Examinations'!A$2:A$2336,'Medical Examinations'!B$2:J$2336)</f>
        <v>25.9</v>
      </c>
      <c r="E1985" s="12">
        <v>5.12</v>
      </c>
      <c r="F1985" s="12" t="str">
        <v>No</v>
      </c>
      <c r="G1985" s="12" t="str">
        <v>No</v>
      </c>
      <c r="H1985" s="12" t="str">
        <v>Yes</v>
      </c>
      <c r="I1985" s="12">
        <v>1</v>
      </c>
      <c r="J1985" s="12" t="str">
        <v>No</v>
      </c>
      <c r="K1985" s="12" t="str">
        <v>Normal Weight</v>
      </c>
      <c r="L1985" s="12" t="str">
        <v>Normal</v>
      </c>
      <c r="M1985" s="12" t="str" cm="1">
        <f t="array" ref="M1985:R1985">_xlfn.XLOOKUP(B1985,'Hospitalisation Details'!A$2:A$2344,'Hospitalisation Details'!E$2:J$2344)</f>
        <v>28-Oct-1993</v>
      </c>
      <c r="N1985" s="13">
        <v>3353.28</v>
      </c>
      <c r="O1985" s="12" t="str">
        <v>tier - 2</v>
      </c>
      <c r="P1985" s="12" t="str">
        <v>tier - 1</v>
      </c>
      <c r="Q1985" s="12" t="str">
        <v>R1011</v>
      </c>
      <c r="R1985" s="12">
        <v>29</v>
      </c>
      <c r="S1985" s="12" t="str" cm="1">
        <f t="array" ref="S1985">_xlfn.IFS(R1985&lt;18,"Below 18",R1985&lt;=29,"Young Adults",R1985&lt;=44,"Adults",R1985&lt;=59,"Middle-Aged Adults",R1985&lt;=65,"Older Adults",R1985&gt;65,"Above 65")</f>
        <v>Young Adults</v>
      </c>
    </row>
    <row r="1986" spans="2:19" ht="15.5" hidden="1" x14ac:dyDescent="0.35">
      <c r="B1986" s="11" t="s">
        <v>383</v>
      </c>
      <c r="C1986" s="12" t="str">
        <f>VLOOKUP(B1986,'Customer Names'!A$2:D$2336,3,0)</f>
        <v xml:space="preserve">  Ping</v>
      </c>
      <c r="D1986" s="12" cm="1">
        <f t="array" ref="D1986:L1986">_xlfn.XLOOKUP(B1986,'Medical Examinations'!A$2:A$2336,'Medical Examinations'!B$2:J$2336)</f>
        <v>20.81</v>
      </c>
      <c r="E1986" s="12">
        <v>5.52</v>
      </c>
      <c r="F1986" s="12" t="str">
        <v>No</v>
      </c>
      <c r="G1986" s="12" t="str">
        <v>No</v>
      </c>
      <c r="H1986" s="12" t="str">
        <v>No</v>
      </c>
      <c r="I1986" s="12">
        <v>0</v>
      </c>
      <c r="J1986" s="12" t="str">
        <v>No</v>
      </c>
      <c r="K1986" s="12" t="str">
        <v>Underweight</v>
      </c>
      <c r="L1986" s="12" t="str">
        <v>Normal</v>
      </c>
      <c r="M1986" s="12" t="str" cm="1">
        <f t="array" ref="M1986:R1986">_xlfn.XLOOKUP(B1986,'Hospitalisation Details'!A$2:A$2344,'Hospitalisation Details'!E$2:J$2344)</f>
        <v>1-Sep-1991</v>
      </c>
      <c r="N1986" s="13">
        <v>3342.79</v>
      </c>
      <c r="O1986" s="12" t="str">
        <v>tier - 2</v>
      </c>
      <c r="P1986" s="12" t="str">
        <v>tier - 1</v>
      </c>
      <c r="Q1986" s="12" t="str">
        <v>R1013</v>
      </c>
      <c r="R1986" s="12">
        <v>31</v>
      </c>
      <c r="S1986" s="12" t="str" cm="1">
        <f t="array" ref="S1986">_xlfn.IFS(R1986&lt;18,"Below 18",R1986&lt;=29,"Young Adults",R1986&lt;=44,"Adults",R1986&lt;=59,"Middle-Aged Adults",R1986&lt;=65,"Older Adults",R1986&gt;65,"Above 65")</f>
        <v>Adults</v>
      </c>
    </row>
    <row r="1987" spans="2:19" ht="15.5" hidden="1" x14ac:dyDescent="0.35">
      <c r="B1987" s="11" t="s">
        <v>382</v>
      </c>
      <c r="C1987" s="12" t="str">
        <f>VLOOKUP(B1987,'Customer Names'!A$2:D$2336,3,0)</f>
        <v xml:space="preserve">  Tim</v>
      </c>
      <c r="D1987" s="12" cm="1">
        <f t="array" ref="D1987:L1987">_xlfn.XLOOKUP(B1987,'Medical Examinations'!A$2:A$2336,'Medical Examinations'!B$2:J$2336)</f>
        <v>25.84</v>
      </c>
      <c r="E1987" s="12">
        <v>5.81</v>
      </c>
      <c r="F1987" s="12" t="str">
        <v>yes</v>
      </c>
      <c r="G1987" s="12" t="str">
        <v>No</v>
      </c>
      <c r="H1987" s="12" t="str">
        <v>Yes</v>
      </c>
      <c r="I1987" s="12">
        <v>1</v>
      </c>
      <c r="J1987" s="12" t="str">
        <v>No</v>
      </c>
      <c r="K1987" s="12" t="str">
        <v>Underweight</v>
      </c>
      <c r="L1987" s="12" t="str">
        <v>Pre-Diabetes</v>
      </c>
      <c r="M1987" s="12" t="str" cm="1">
        <f t="array" ref="M1987:R1987">_xlfn.XLOOKUP(B1987,'Hospitalisation Details'!A$2:A$2344,'Hospitalisation Details'!E$2:J$2344)</f>
        <v>20-Jun-1997</v>
      </c>
      <c r="N1987" s="13">
        <v>3309.79</v>
      </c>
      <c r="O1987" s="12" t="str">
        <v>tier - 3</v>
      </c>
      <c r="P1987" s="12" t="str">
        <v>tier - 3</v>
      </c>
      <c r="Q1987" s="12" t="str">
        <v>R1017</v>
      </c>
      <c r="R1987" s="12">
        <v>25</v>
      </c>
      <c r="S1987" s="12" t="str" cm="1">
        <f t="array" ref="S1987">_xlfn.IFS(R1987&lt;18,"Below 18",R1987&lt;=29,"Young Adults",R1987&lt;=44,"Adults",R1987&lt;=59,"Middle-Aged Adults",R1987&lt;=65,"Older Adults",R1987&gt;65,"Above 65")</f>
        <v>Young Adults</v>
      </c>
    </row>
    <row r="1988" spans="2:19" ht="15.5" hidden="1" x14ac:dyDescent="0.35">
      <c r="B1988" s="11" t="s">
        <v>381</v>
      </c>
      <c r="C1988" s="12" t="str">
        <f>VLOOKUP(B1988,'Customer Names'!A$2:D$2336,3,0)</f>
        <v xml:space="preserve">  John</v>
      </c>
      <c r="D1988" s="12" cm="1">
        <f t="array" ref="D1988:L1988">_xlfn.XLOOKUP(B1988,'Medical Examinations'!A$2:A$2336,'Medical Examinations'!B$2:J$2336)</f>
        <v>30.95</v>
      </c>
      <c r="E1988" s="12">
        <v>5.16</v>
      </c>
      <c r="F1988" s="12" t="str">
        <v>No</v>
      </c>
      <c r="G1988" s="12" t="str">
        <v>No</v>
      </c>
      <c r="H1988" s="12" t="str">
        <v>Yes</v>
      </c>
      <c r="I1988" s="12">
        <v>1</v>
      </c>
      <c r="J1988" s="12" t="str">
        <v>No</v>
      </c>
      <c r="K1988" s="12" t="str">
        <v>Underweight</v>
      </c>
      <c r="L1988" s="12" t="str">
        <v>Normal</v>
      </c>
      <c r="M1988" s="12" t="str" cm="1">
        <f t="array" ref="M1988:R1988">_xlfn.XLOOKUP(B1988,'Hospitalisation Details'!A$2:A$2344,'Hospitalisation Details'!E$2:J$2344)</f>
        <v>18-Nov-2003</v>
      </c>
      <c r="N1988" s="13">
        <v>3308.46</v>
      </c>
      <c r="O1988" s="12" t="str">
        <v>tier - 2</v>
      </c>
      <c r="P1988" s="12" t="str">
        <v>tier - 1</v>
      </c>
      <c r="Q1988" s="12" t="str">
        <v>R1021</v>
      </c>
      <c r="R1988" s="12">
        <v>19</v>
      </c>
      <c r="S1988" s="12" t="str" cm="1">
        <f t="array" ref="S1988">_xlfn.IFS(R1988&lt;18,"Below 18",R1988&lt;=29,"Young Adults",R1988&lt;=44,"Adults",R1988&lt;=59,"Middle-Aged Adults",R1988&lt;=65,"Older Adults",R1988&gt;65,"Above 65")</f>
        <v>Young Adults</v>
      </c>
    </row>
    <row r="1989" spans="2:19" ht="15.5" hidden="1" x14ac:dyDescent="0.35">
      <c r="B1989" s="11" t="s">
        <v>380</v>
      </c>
      <c r="C1989" s="12" t="str">
        <f>VLOOKUP(B1989,'Customer Names'!A$2:D$2336,3,0)</f>
        <v xml:space="preserve">  Cynthia</v>
      </c>
      <c r="D1989" s="12" cm="1">
        <f t="array" ref="D1989:L1989">_xlfn.XLOOKUP(B1989,'Medical Examinations'!A$2:A$2336,'Medical Examinations'!B$2:J$2336)</f>
        <v>30.54</v>
      </c>
      <c r="E1989" s="12">
        <v>5</v>
      </c>
      <c r="F1989" s="12" t="str">
        <v>No</v>
      </c>
      <c r="G1989" s="12" t="str">
        <v>No</v>
      </c>
      <c r="H1989" s="12" t="str">
        <v>Yes</v>
      </c>
      <c r="I1989" s="12">
        <v>1</v>
      </c>
      <c r="J1989" s="12" t="str">
        <v>No</v>
      </c>
      <c r="K1989" s="12" t="str">
        <v>Normal Weight</v>
      </c>
      <c r="L1989" s="12" t="str">
        <v>Normal</v>
      </c>
      <c r="M1989" s="12" t="str" cm="1">
        <f t="array" ref="M1989:R1989">_xlfn.XLOOKUP(B1989,'Hospitalisation Details'!A$2:A$2344,'Hospitalisation Details'!E$2:J$2344)</f>
        <v>5-Dec-2003</v>
      </c>
      <c r="N1989" s="13">
        <v>3300.7</v>
      </c>
      <c r="O1989" s="12" t="str">
        <v>tier - 2</v>
      </c>
      <c r="P1989" s="12" t="str">
        <v>tier - 2</v>
      </c>
      <c r="Q1989" s="12" t="str">
        <v>R1025</v>
      </c>
      <c r="R1989" s="12">
        <v>19</v>
      </c>
      <c r="S1989" s="12" t="str" cm="1">
        <f t="array" ref="S1989">_xlfn.IFS(R1989&lt;18,"Below 18",R1989&lt;=29,"Young Adults",R1989&lt;=44,"Adults",R1989&lt;=59,"Middle-Aged Adults",R1989&lt;=65,"Older Adults",R1989&gt;65,"Above 65")</f>
        <v>Young Adults</v>
      </c>
    </row>
    <row r="1990" spans="2:19" ht="15.5" hidden="1" x14ac:dyDescent="0.35">
      <c r="B1990" s="11" t="s">
        <v>379</v>
      </c>
      <c r="C1990" s="12" t="str">
        <f>VLOOKUP(B1990,'Customer Names'!A$2:D$2336,3,0)</f>
        <v xml:space="preserve">  Emmett</v>
      </c>
      <c r="D1990" s="12" cm="1">
        <f t="array" ref="D1990:L1990">_xlfn.XLOOKUP(B1990,'Medical Examinations'!A$2:A$2336,'Medical Examinations'!B$2:J$2336)</f>
        <v>33.914999999999999</v>
      </c>
      <c r="E1990" s="12">
        <v>5.84</v>
      </c>
      <c r="F1990" s="12" t="str">
        <v>yes</v>
      </c>
      <c r="G1990" s="12" t="str">
        <v>No</v>
      </c>
      <c r="H1990" s="12" t="str">
        <v>No</v>
      </c>
      <c r="I1990" s="12">
        <v>0</v>
      </c>
      <c r="J1990" s="12" t="str">
        <v>No</v>
      </c>
      <c r="K1990" s="12" t="str">
        <v>Underweight</v>
      </c>
      <c r="L1990" s="12" t="str">
        <v>Pre-Diabetes</v>
      </c>
      <c r="M1990" s="12" t="str" cm="1">
        <f t="array" ref="M1990:R1990">_xlfn.XLOOKUP(B1990,'Hospitalisation Details'!A$2:A$2344,'Hospitalisation Details'!E$2:J$2344)</f>
        <v>17-Nov-1996</v>
      </c>
      <c r="N1990" s="13">
        <v>3292.53</v>
      </c>
      <c r="O1990" s="12" t="str">
        <v>tier - 2</v>
      </c>
      <c r="P1990" s="12" t="str">
        <v>tier - 2</v>
      </c>
      <c r="Q1990" s="12" t="str">
        <v>R1012</v>
      </c>
      <c r="R1990" s="12">
        <v>26</v>
      </c>
      <c r="S1990" s="12" t="str" cm="1">
        <f t="array" ref="S1990">_xlfn.IFS(R1990&lt;18,"Below 18",R1990&lt;=29,"Young Adults",R1990&lt;=44,"Adults",R1990&lt;=59,"Middle-Aged Adults",R1990&lt;=65,"Older Adults",R1990&gt;65,"Above 65")</f>
        <v>Young Adults</v>
      </c>
    </row>
    <row r="1991" spans="2:19" ht="15.5" hidden="1" x14ac:dyDescent="0.35">
      <c r="B1991" s="11" t="s">
        <v>378</v>
      </c>
      <c r="C1991" s="12" t="str">
        <f>VLOOKUP(B1991,'Customer Names'!A$2:D$2336,3,0)</f>
        <v xml:space="preserve">  Kate</v>
      </c>
      <c r="D1991" s="12" cm="1">
        <f t="array" ref="D1991:L1991">_xlfn.XLOOKUP(B1991,'Medical Examinations'!A$2:A$2336,'Medical Examinations'!B$2:J$2336)</f>
        <v>33.31</v>
      </c>
      <c r="E1991" s="12">
        <v>4.1900000000000004</v>
      </c>
      <c r="F1991" s="12" t="str">
        <v>No</v>
      </c>
      <c r="G1991" s="12" t="str">
        <v>No</v>
      </c>
      <c r="H1991" s="12" t="str">
        <v>Yes</v>
      </c>
      <c r="I1991" s="12">
        <v>1</v>
      </c>
      <c r="J1991" s="12" t="str">
        <v>No</v>
      </c>
      <c r="K1991" s="12" t="str">
        <v>Underweight</v>
      </c>
      <c r="L1991" s="12" t="str">
        <v>Normal</v>
      </c>
      <c r="M1991" s="12" t="str" cm="1">
        <f t="array" ref="M1991:R1991">_xlfn.XLOOKUP(B1991,'Hospitalisation Details'!A$2:A$2344,'Hospitalisation Details'!E$2:J$2344)</f>
        <v>3-Jul-2003</v>
      </c>
      <c r="N1991" s="13">
        <v>3280.22</v>
      </c>
      <c r="O1991" s="12" t="str">
        <v>tier - 2</v>
      </c>
      <c r="P1991" s="12" t="str">
        <v>tier - 3</v>
      </c>
      <c r="Q1991" s="12" t="str">
        <v>R1011</v>
      </c>
      <c r="R1991" s="12">
        <v>19</v>
      </c>
      <c r="S1991" s="12" t="str" cm="1">
        <f t="array" ref="S1991">_xlfn.IFS(R1991&lt;18,"Below 18",R1991&lt;=29,"Young Adults",R1991&lt;=44,"Adults",R1991&lt;=59,"Middle-Aged Adults",R1991&lt;=65,"Older Adults",R1991&gt;65,"Above 65")</f>
        <v>Young Adults</v>
      </c>
    </row>
    <row r="1992" spans="2:19" ht="15.5" hidden="1" x14ac:dyDescent="0.35">
      <c r="B1992" s="11" t="s">
        <v>377</v>
      </c>
      <c r="C1992" s="12" t="str">
        <f>VLOOKUP(B1992,'Customer Names'!A$2:D$2336,3,0)</f>
        <v xml:space="preserve">  Christopher L</v>
      </c>
      <c r="D1992" s="12" cm="1">
        <f t="array" ref="D1992:L1992">_xlfn.XLOOKUP(B1992,'Medical Examinations'!A$2:A$2336,'Medical Examinations'!B$2:J$2336)</f>
        <v>25.745000000000001</v>
      </c>
      <c r="E1992" s="12">
        <v>4.62</v>
      </c>
      <c r="F1992" s="12" t="str">
        <v>yes</v>
      </c>
      <c r="G1992" s="12" t="str">
        <v>No</v>
      </c>
      <c r="H1992" s="12" t="str">
        <v>No</v>
      </c>
      <c r="I1992" s="12">
        <v>0</v>
      </c>
      <c r="J1992" s="12" t="str">
        <v>No</v>
      </c>
      <c r="K1992" s="12" t="str">
        <v>Normal Weight</v>
      </c>
      <c r="L1992" s="12" t="str">
        <v>Normal</v>
      </c>
      <c r="M1992" s="12" t="str" cm="1">
        <f t="array" ref="M1992:R1992">_xlfn.XLOOKUP(B1992,'Hospitalisation Details'!A$2:A$2344,'Hospitalisation Details'!E$2:J$2344)</f>
        <v>6-Oct-2001</v>
      </c>
      <c r="N1992" s="13">
        <v>3279.87</v>
      </c>
      <c r="O1992" s="12" t="str">
        <v>tier - 2</v>
      </c>
      <c r="P1992" s="12" t="str">
        <v>tier - 1</v>
      </c>
      <c r="Q1992" s="12" t="str">
        <v>R1017</v>
      </c>
      <c r="R1992" s="12">
        <v>21</v>
      </c>
      <c r="S1992" s="12" t="str" cm="1">
        <f t="array" ref="S1992">_xlfn.IFS(R1992&lt;18,"Below 18",R1992&lt;=29,"Young Adults",R1992&lt;=44,"Adults",R1992&lt;=59,"Middle-Aged Adults",R1992&lt;=65,"Older Adults",R1992&gt;65,"Above 65")</f>
        <v>Young Adults</v>
      </c>
    </row>
    <row r="1993" spans="2:19" ht="15.5" hidden="1" x14ac:dyDescent="0.35">
      <c r="B1993" s="11" t="s">
        <v>376</v>
      </c>
      <c r="C1993" s="12" t="str">
        <f>VLOOKUP(B1993,'Customer Names'!A$2:D$2336,3,0)</f>
        <v xml:space="preserve">  Christopher P</v>
      </c>
      <c r="D1993" s="12" cm="1">
        <f t="array" ref="D1993:L1993">_xlfn.XLOOKUP(B1993,'Medical Examinations'!A$2:A$2336,'Medical Examinations'!B$2:J$2336)</f>
        <v>37.1</v>
      </c>
      <c r="E1993" s="12">
        <v>6.24</v>
      </c>
      <c r="F1993" s="12" t="str">
        <v>No</v>
      </c>
      <c r="G1993" s="12" t="str">
        <v>No</v>
      </c>
      <c r="H1993" s="12" t="str">
        <v>No</v>
      </c>
      <c r="I1993" s="12">
        <v>0</v>
      </c>
      <c r="J1993" s="12" t="str">
        <v>No</v>
      </c>
      <c r="K1993" s="12" t="str">
        <v>Obesity</v>
      </c>
      <c r="L1993" s="12" t="str">
        <v>Pre-Diabetes</v>
      </c>
      <c r="M1993" s="12" t="str" cm="1">
        <f t="array" ref="M1993:R1993">_xlfn.XLOOKUP(B1993,'Hospitalisation Details'!A$2:A$2344,'Hospitalisation Details'!E$2:J$2344)</f>
        <v>1-Jul-1994</v>
      </c>
      <c r="N1993" s="13">
        <v>3277.16</v>
      </c>
      <c r="O1993" s="12" t="str">
        <v>tier - 2</v>
      </c>
      <c r="P1993" s="12" t="str">
        <v>tier - 3</v>
      </c>
      <c r="Q1993" s="12" t="str">
        <v>R1011</v>
      </c>
      <c r="R1993" s="12">
        <v>28</v>
      </c>
      <c r="S1993" s="12" t="str" cm="1">
        <f t="array" ref="S1993">_xlfn.IFS(R1993&lt;18,"Below 18",R1993&lt;=29,"Young Adults",R1993&lt;=44,"Adults",R1993&lt;=59,"Middle-Aged Adults",R1993&lt;=65,"Older Adults",R1993&gt;65,"Above 65")</f>
        <v>Young Adults</v>
      </c>
    </row>
    <row r="1994" spans="2:19" ht="15.5" hidden="1" x14ac:dyDescent="0.35">
      <c r="B1994" s="11" t="s">
        <v>375</v>
      </c>
      <c r="C1994" s="12" t="str">
        <f>VLOOKUP(B1994,'Customer Names'!A$2:D$2336,3,0)</f>
        <v xml:space="preserve">  Christopher W</v>
      </c>
      <c r="D1994" s="12" cm="1">
        <f t="array" ref="D1994:L1994">_xlfn.XLOOKUP(B1994,'Medical Examinations'!A$2:A$2336,'Medical Examinations'!B$2:J$2336)</f>
        <v>35.435000000000002</v>
      </c>
      <c r="E1994" s="12">
        <v>5.81</v>
      </c>
      <c r="F1994" s="12" t="str">
        <v>No</v>
      </c>
      <c r="G1994" s="12" t="str">
        <v>No</v>
      </c>
      <c r="H1994" s="12" t="str">
        <v>No</v>
      </c>
      <c r="I1994" s="12">
        <v>0</v>
      </c>
      <c r="J1994" s="12" t="str">
        <v>No</v>
      </c>
      <c r="K1994" s="12" t="str">
        <v>Normal Weight</v>
      </c>
      <c r="L1994" s="12" t="str">
        <v>Pre-Diabetes</v>
      </c>
      <c r="M1994" s="12" t="str" cm="1">
        <f t="array" ref="M1994:R1994">_xlfn.XLOOKUP(B1994,'Hospitalisation Details'!A$2:A$2344,'Hospitalisation Details'!E$2:J$2344)</f>
        <v>2-Dec-1994</v>
      </c>
      <c r="N1994" s="13">
        <v>3268.85</v>
      </c>
      <c r="O1994" s="12" t="str">
        <v>tier - 3</v>
      </c>
      <c r="P1994" s="12" t="str">
        <v>tier - 1</v>
      </c>
      <c r="Q1994" s="12" t="str">
        <v>R1016</v>
      </c>
      <c r="R1994" s="12">
        <v>28</v>
      </c>
      <c r="S1994" s="12" t="str" cm="1">
        <f t="array" ref="S1994">_xlfn.IFS(R1994&lt;18,"Below 18",R1994&lt;=29,"Young Adults",R1994&lt;=44,"Adults",R1994&lt;=59,"Middle-Aged Adults",R1994&lt;=65,"Older Adults",R1994&gt;65,"Above 65")</f>
        <v>Young Adults</v>
      </c>
    </row>
    <row r="1995" spans="2:19" ht="15.5" hidden="1" x14ac:dyDescent="0.35">
      <c r="B1995" s="11" t="s">
        <v>374</v>
      </c>
      <c r="C1995" s="12" t="str">
        <f>VLOOKUP(B1995,'Customer Names'!A$2:D$2336,3,0)</f>
        <v xml:space="preserve">  Norman H</v>
      </c>
      <c r="D1995" s="12" cm="1">
        <f t="array" ref="D1995:L1995">_xlfn.XLOOKUP(B1995,'Medical Examinations'!A$2:A$2336,'Medical Examinations'!B$2:J$2336)</f>
        <v>20.399999999999999</v>
      </c>
      <c r="E1995" s="12">
        <v>4.83</v>
      </c>
      <c r="F1995" s="12" t="str">
        <v>No</v>
      </c>
      <c r="G1995" s="12" t="str">
        <v>No</v>
      </c>
      <c r="H1995" s="12" t="str">
        <v>No</v>
      </c>
      <c r="I1995" s="12">
        <v>0</v>
      </c>
      <c r="J1995" s="12" t="str">
        <v>No</v>
      </c>
      <c r="K1995" s="12" t="str">
        <v>Normal Weight</v>
      </c>
      <c r="L1995" s="12" t="str">
        <v>Normal</v>
      </c>
      <c r="M1995" s="12" t="str" cm="1">
        <f t="array" ref="M1995:R1995">_xlfn.XLOOKUP(B1995,'Hospitalisation Details'!A$2:A$2344,'Hospitalisation Details'!E$2:J$2344)</f>
        <v>13-Nov-1991</v>
      </c>
      <c r="N1995" s="13">
        <v>3260.2</v>
      </c>
      <c r="O1995" s="12" t="str">
        <v>tier - 3</v>
      </c>
      <c r="P1995" s="12" t="str">
        <v>tier - 2</v>
      </c>
      <c r="Q1995" s="12" t="str">
        <v>R1011</v>
      </c>
      <c r="R1995" s="12">
        <v>31</v>
      </c>
      <c r="S1995" s="12" t="str" cm="1">
        <f t="array" ref="S1995">_xlfn.IFS(R1995&lt;18,"Below 18",R1995&lt;=29,"Young Adults",R1995&lt;=44,"Adults",R1995&lt;=59,"Middle-Aged Adults",R1995&lt;=65,"Older Adults",R1995&gt;65,"Above 65")</f>
        <v>Adults</v>
      </c>
    </row>
    <row r="1996" spans="2:19" ht="15.5" hidden="1" x14ac:dyDescent="0.35">
      <c r="B1996" s="11" t="s">
        <v>373</v>
      </c>
      <c r="C1996" s="12" t="str">
        <f>VLOOKUP(B1996,'Customer Names'!A$2:D$2336,3,0)</f>
        <v xml:space="preserve">  Susan</v>
      </c>
      <c r="D1996" s="12" cm="1">
        <f t="array" ref="D1996:L1996">_xlfn.XLOOKUP(B1996,'Medical Examinations'!A$2:A$2336,'Medical Examinations'!B$2:J$2336)</f>
        <v>42.13</v>
      </c>
      <c r="E1996" s="12">
        <v>5.72</v>
      </c>
      <c r="F1996" s="12" t="str">
        <v>yes</v>
      </c>
      <c r="G1996" s="12" t="str">
        <v>No</v>
      </c>
      <c r="H1996" s="12" t="str">
        <v>Yes</v>
      </c>
      <c r="I1996" s="12">
        <v>1</v>
      </c>
      <c r="J1996" s="12" t="str">
        <v>No</v>
      </c>
      <c r="K1996" s="12" t="str">
        <v>Underweight</v>
      </c>
      <c r="L1996" s="12" t="str">
        <v>Pre-Diabetes</v>
      </c>
      <c r="M1996" s="12" t="str" cm="1">
        <f t="array" ref="M1996:R1996">_xlfn.XLOOKUP(B1996,'Hospitalisation Details'!A$2:A$2344,'Hospitalisation Details'!E$2:J$2344)</f>
        <v>2-Sep-1997</v>
      </c>
      <c r="N1996" s="13">
        <v>3238.44</v>
      </c>
      <c r="O1996" s="12" t="str">
        <v>tier - 2</v>
      </c>
      <c r="P1996" s="12" t="str">
        <v>tier - 3</v>
      </c>
      <c r="Q1996" s="12" t="str">
        <v>R1013</v>
      </c>
      <c r="R1996" s="12">
        <v>25</v>
      </c>
      <c r="S1996" s="12" t="str" cm="1">
        <f t="array" ref="S1996">_xlfn.IFS(R1996&lt;18,"Below 18",R1996&lt;=29,"Young Adults",R1996&lt;=44,"Adults",R1996&lt;=59,"Middle-Aged Adults",R1996&lt;=65,"Older Adults",R1996&gt;65,"Above 65")</f>
        <v>Young Adults</v>
      </c>
    </row>
    <row r="1997" spans="2:19" ht="15.5" hidden="1" x14ac:dyDescent="0.35">
      <c r="B1997" s="11" t="s">
        <v>372</v>
      </c>
      <c r="C1997" s="12" t="str">
        <f>VLOOKUP(B1997,'Customer Names'!A$2:D$2336,3,0)</f>
        <v xml:space="preserve">  Tatyana K</v>
      </c>
      <c r="D1997" s="12" cm="1">
        <f t="array" ref="D1997:L1997">_xlfn.XLOOKUP(B1997,'Medical Examinations'!A$2:A$2336,'Medical Examinations'!B$2:J$2336)</f>
        <v>33.99</v>
      </c>
      <c r="E1997" s="12">
        <v>4.83</v>
      </c>
      <c r="F1997" s="12" t="str">
        <v>yes</v>
      </c>
      <c r="G1997" s="12" t="str">
        <v>No</v>
      </c>
      <c r="H1997" s="12" t="str">
        <v>Yes</v>
      </c>
      <c r="I1997" s="12">
        <v>1</v>
      </c>
      <c r="J1997" s="12" t="str">
        <v>No</v>
      </c>
      <c r="K1997" s="12" t="str">
        <v>Normal Weight</v>
      </c>
      <c r="L1997" s="12" t="str">
        <v>Normal</v>
      </c>
      <c r="M1997" s="12" t="str" cm="1">
        <f t="array" ref="M1997:R1997">_xlfn.XLOOKUP(B1997,'Hospitalisation Details'!A$2:A$2344,'Hospitalisation Details'!E$2:J$2344)</f>
        <v>2-Aug-1997</v>
      </c>
      <c r="N1997" s="13">
        <v>3227.12</v>
      </c>
      <c r="O1997" s="12" t="str">
        <v>tier - 2</v>
      </c>
      <c r="P1997" s="12" t="str">
        <v>tier - 3</v>
      </c>
      <c r="Q1997" s="12" t="str">
        <v>R1013</v>
      </c>
      <c r="R1997" s="12">
        <v>25</v>
      </c>
      <c r="S1997" s="12" t="str" cm="1">
        <f t="array" ref="S1997">_xlfn.IFS(R1997&lt;18,"Below 18",R1997&lt;=29,"Young Adults",R1997&lt;=44,"Adults",R1997&lt;=59,"Middle-Aged Adults",R1997&lt;=65,"Older Adults",R1997&gt;65,"Above 65")</f>
        <v>Young Adults</v>
      </c>
    </row>
    <row r="1998" spans="2:19" ht="15.5" hidden="1" x14ac:dyDescent="0.35">
      <c r="B1998" s="11" t="s">
        <v>371</v>
      </c>
      <c r="C1998" s="12" t="str">
        <f>VLOOKUP(B1998,'Customer Names'!A$2:D$2336,3,0)</f>
        <v xml:space="preserve">  Chrissy</v>
      </c>
      <c r="D1998" s="12" cm="1">
        <f t="array" ref="D1998:L1998">_xlfn.XLOOKUP(B1998,'Medical Examinations'!A$2:A$2336,'Medical Examinations'!B$2:J$2336)</f>
        <v>28.594999999999999</v>
      </c>
      <c r="E1998" s="12">
        <v>4.1399999999999997</v>
      </c>
      <c r="F1998" s="12" t="str">
        <v>yes</v>
      </c>
      <c r="G1998" s="12" t="str">
        <v>No</v>
      </c>
      <c r="H1998" s="12" t="str">
        <v>Yes</v>
      </c>
      <c r="I1998" s="12">
        <v>1</v>
      </c>
      <c r="J1998" s="12" t="str">
        <v>No</v>
      </c>
      <c r="K1998" s="12" t="str">
        <v>Normal Weight</v>
      </c>
      <c r="L1998" s="12" t="str">
        <v>Normal</v>
      </c>
      <c r="M1998" s="12" t="str" cm="1">
        <f t="array" ref="M1998:R1998">_xlfn.XLOOKUP(B1998,'Hospitalisation Details'!A$2:A$2344,'Hospitalisation Details'!E$2:J$2344)</f>
        <v>6-Jul-1997</v>
      </c>
      <c r="N1998" s="13">
        <v>3213.62</v>
      </c>
      <c r="O1998" s="12" t="str">
        <v>tier - 2</v>
      </c>
      <c r="P1998" s="12" t="str">
        <v>tier - 2</v>
      </c>
      <c r="Q1998" s="12" t="str">
        <v>R1024</v>
      </c>
      <c r="R1998" s="12">
        <v>25</v>
      </c>
      <c r="S1998" s="12" t="str" cm="1">
        <f t="array" ref="S1998">_xlfn.IFS(R1998&lt;18,"Below 18",R1998&lt;=29,"Young Adults",R1998&lt;=44,"Adults",R1998&lt;=59,"Middle-Aged Adults",R1998&lt;=65,"Older Adults",R1998&gt;65,"Above 65")</f>
        <v>Young Adults</v>
      </c>
    </row>
    <row r="1999" spans="2:19" ht="15.5" hidden="1" x14ac:dyDescent="0.35">
      <c r="B1999" s="11" t="s">
        <v>370</v>
      </c>
      <c r="C1999" s="12" t="str">
        <f>VLOOKUP(B1999,'Customer Names'!A$2:D$2336,3,0)</f>
        <v xml:space="preserve">  Carrie</v>
      </c>
      <c r="D1999" s="12" cm="1">
        <f t="array" ref="D1999:L1999">_xlfn.XLOOKUP(B1999,'Medical Examinations'!A$2:A$2336,'Medical Examinations'!B$2:J$2336)</f>
        <v>20.8</v>
      </c>
      <c r="E1999" s="12">
        <v>4.07</v>
      </c>
      <c r="F1999" s="12" t="str">
        <v>yes</v>
      </c>
      <c r="G1999" s="12" t="str">
        <v>No</v>
      </c>
      <c r="H1999" s="12" t="str">
        <v>Yes</v>
      </c>
      <c r="I1999" s="12">
        <v>1</v>
      </c>
      <c r="J1999" s="12" t="str">
        <v>No</v>
      </c>
      <c r="K1999" s="12" t="str">
        <v>Underweight</v>
      </c>
      <c r="L1999" s="12" t="str">
        <v>Normal</v>
      </c>
      <c r="M1999" s="12" t="str" cm="1">
        <f t="array" ref="M1999:R1999">_xlfn.XLOOKUP(B1999,'Hospitalisation Details'!A$2:A$2344,'Hospitalisation Details'!E$2:J$2344)</f>
        <v>22-Dec-1997</v>
      </c>
      <c r="N1999" s="13">
        <v>3208.79</v>
      </c>
      <c r="O1999" s="12" t="str">
        <v>tier - 2</v>
      </c>
      <c r="P1999" s="12" t="str">
        <v>tier - 3</v>
      </c>
      <c r="Q1999" s="12" t="str">
        <v>R1011</v>
      </c>
      <c r="R1999" s="12">
        <v>25</v>
      </c>
      <c r="S1999" s="12" t="str" cm="1">
        <f t="array" ref="S1999">_xlfn.IFS(R1999&lt;18,"Below 18",R1999&lt;=29,"Young Adults",R1999&lt;=44,"Adults",R1999&lt;=59,"Middle-Aged Adults",R1999&lt;=65,"Older Adults",R1999&gt;65,"Above 65")</f>
        <v>Young Adults</v>
      </c>
    </row>
    <row r="2000" spans="2:19" ht="15.5" hidden="1" x14ac:dyDescent="0.35">
      <c r="B2000" s="11" t="s">
        <v>369</v>
      </c>
      <c r="C2000" s="12" t="str">
        <f>VLOOKUP(B2000,'Customer Names'!A$2:D$2336,3,0)</f>
        <v xml:space="preserve">  Halle</v>
      </c>
      <c r="D2000" s="12" cm="1">
        <f t="array" ref="D2000:L2000">_xlfn.XLOOKUP(B2000,'Medical Examinations'!A$2:A$2336,'Medical Examinations'!B$2:J$2336)</f>
        <v>23.465</v>
      </c>
      <c r="E2000" s="12">
        <v>6.26</v>
      </c>
      <c r="F2000" s="12" t="str">
        <v>yes</v>
      </c>
      <c r="G2000" s="12" t="str">
        <v>No</v>
      </c>
      <c r="H2000" s="12" t="str">
        <v>Yes</v>
      </c>
      <c r="I2000" s="12">
        <v>1</v>
      </c>
      <c r="J2000" s="12" t="str">
        <v>No</v>
      </c>
      <c r="K2000" s="12" t="str">
        <v>Normal Weight</v>
      </c>
      <c r="L2000" s="12" t="str">
        <v>Pre-Diabetes</v>
      </c>
      <c r="M2000" s="12" t="str" cm="1">
        <f t="array" ref="M2000:R2000">_xlfn.XLOOKUP(B2000,'Hospitalisation Details'!A$2:A$2344,'Hospitalisation Details'!E$2:J$2344)</f>
        <v>5-Jul-1997</v>
      </c>
      <c r="N2000" s="13">
        <v>3206.49</v>
      </c>
      <c r="O2000" s="12" t="str">
        <v>tier - 2</v>
      </c>
      <c r="P2000" s="12" t="str">
        <v>tier - 3</v>
      </c>
      <c r="Q2000" s="12" t="str">
        <v>R1024</v>
      </c>
      <c r="R2000" s="12">
        <v>25</v>
      </c>
      <c r="S2000" s="12" t="str" cm="1">
        <f t="array" ref="S2000">_xlfn.IFS(R2000&lt;18,"Below 18",R2000&lt;=29,"Young Adults",R2000&lt;=44,"Adults",R2000&lt;=59,"Middle-Aged Adults",R2000&lt;=65,"Older Adults",R2000&gt;65,"Above 65")</f>
        <v>Young Adults</v>
      </c>
    </row>
    <row r="2001" spans="2:19" ht="15.5" hidden="1" x14ac:dyDescent="0.35">
      <c r="B2001" s="11" t="s">
        <v>368</v>
      </c>
      <c r="C2001" s="12" t="str">
        <f>VLOOKUP(B2001,'Customer Names'!A$2:D$2336,3,0)</f>
        <v xml:space="preserve">  Carolyn</v>
      </c>
      <c r="D2001" s="12" cm="1">
        <f t="array" ref="D2001:L2001">_xlfn.XLOOKUP(B2001,'Medical Examinations'!A$2:A$2336,'Medical Examinations'!B$2:J$2336)</f>
        <v>40.185000000000002</v>
      </c>
      <c r="E2001" s="12">
        <v>5.88</v>
      </c>
      <c r="F2001" s="12" t="str">
        <v>yes</v>
      </c>
      <c r="G2001" s="12" t="str">
        <v>No</v>
      </c>
      <c r="H2001" s="12" t="str">
        <v>No</v>
      </c>
      <c r="I2001" s="12">
        <v>0</v>
      </c>
      <c r="J2001" s="12" t="str">
        <v>No</v>
      </c>
      <c r="K2001" s="12" t="str">
        <v>Normal Weight</v>
      </c>
      <c r="L2001" s="12" t="str">
        <v>Pre-Diabetes</v>
      </c>
      <c r="M2001" s="12" t="str" cm="1">
        <f t="array" ref="M2001:R2001">_xlfn.XLOOKUP(B2001,'Hospitalisation Details'!A$2:A$2344,'Hospitalisation Details'!E$2:J$2344)</f>
        <v>11-Oct-1996</v>
      </c>
      <c r="N2001" s="13">
        <v>3201.25</v>
      </c>
      <c r="O2001" s="12" t="str">
        <v>tier - 2</v>
      </c>
      <c r="P2001" s="12" t="str">
        <v>tier - 3</v>
      </c>
      <c r="Q2001" s="12" t="str">
        <v>R1012</v>
      </c>
      <c r="R2001" s="12">
        <v>26</v>
      </c>
      <c r="S2001" s="12" t="str" cm="1">
        <f t="array" ref="S2001">_xlfn.IFS(R2001&lt;18,"Below 18",R2001&lt;=29,"Young Adults",R2001&lt;=44,"Adults",R2001&lt;=59,"Middle-Aged Adults",R2001&lt;=65,"Older Adults",R2001&gt;65,"Above 65")</f>
        <v>Young Adults</v>
      </c>
    </row>
    <row r="2002" spans="2:19" ht="15.5" hidden="1" x14ac:dyDescent="0.35">
      <c r="B2002" s="11" t="s">
        <v>367</v>
      </c>
      <c r="C2002" s="12" t="str">
        <f>VLOOKUP(B2002,'Customer Names'!A$2:D$2336,3,0)</f>
        <v xml:space="preserve">  Tara D</v>
      </c>
      <c r="D2002" s="12" cm="1">
        <f t="array" ref="D2002:L2002">_xlfn.XLOOKUP(B2002,'Medical Examinations'!A$2:A$2336,'Medical Examinations'!B$2:J$2336)</f>
        <v>21.89</v>
      </c>
      <c r="E2002" s="12">
        <v>5.72</v>
      </c>
      <c r="F2002" s="12" t="str">
        <v>yes</v>
      </c>
      <c r="G2002" s="12" t="str">
        <v>No</v>
      </c>
      <c r="H2002" s="12" t="str">
        <v>No</v>
      </c>
      <c r="I2002" s="12">
        <v>0</v>
      </c>
      <c r="J2002" s="12" t="str">
        <v>No</v>
      </c>
      <c r="K2002" s="12" t="str">
        <v>Normal Weight</v>
      </c>
      <c r="L2002" s="12" t="str">
        <v>Pre-Diabetes</v>
      </c>
      <c r="M2002" s="12" t="str" cm="1">
        <f t="array" ref="M2002:R2002">_xlfn.XLOOKUP(B2002,'Hospitalisation Details'!A$2:A$2344,'Hospitalisation Details'!E$2:J$2344)</f>
        <v>2-Sep-2001</v>
      </c>
      <c r="N2002" s="13">
        <v>3180.51</v>
      </c>
      <c r="O2002" s="12" t="str">
        <v>tier - 2</v>
      </c>
      <c r="P2002" s="12" t="str">
        <v>tier - 2</v>
      </c>
      <c r="Q2002" s="12" t="str">
        <v>R1013</v>
      </c>
      <c r="R2002" s="12">
        <v>21</v>
      </c>
      <c r="S2002" s="12" t="str" cm="1">
        <f t="array" ref="S2002">_xlfn.IFS(R2002&lt;18,"Below 18",R2002&lt;=29,"Young Adults",R2002&lt;=44,"Adults",R2002&lt;=59,"Middle-Aged Adults",R2002&lt;=65,"Older Adults",R2002&gt;65,"Above 65")</f>
        <v>Young Adults</v>
      </c>
    </row>
    <row r="2003" spans="2:19" ht="15.5" hidden="1" x14ac:dyDescent="0.35">
      <c r="B2003" s="11" t="s">
        <v>366</v>
      </c>
      <c r="C2003" s="12" t="str">
        <f>VLOOKUP(B2003,'Customer Names'!A$2:D$2336,3,0)</f>
        <v xml:space="preserve">  Rasim M</v>
      </c>
      <c r="D2003" s="12" cm="1">
        <f t="array" ref="D2003:L2003">_xlfn.XLOOKUP(B2003,'Medical Examinations'!A$2:A$2336,'Medical Examinations'!B$2:J$2336)</f>
        <v>29.34</v>
      </c>
      <c r="E2003" s="12">
        <v>6.09</v>
      </c>
      <c r="F2003" s="12" t="str">
        <v>yes</v>
      </c>
      <c r="G2003" s="12" t="str">
        <v>yes</v>
      </c>
      <c r="H2003" s="12" t="str">
        <v>No</v>
      </c>
      <c r="I2003" s="12">
        <v>2</v>
      </c>
      <c r="J2003" s="12" t="str">
        <v>No</v>
      </c>
      <c r="K2003" s="12" t="str">
        <v>Normal Weight</v>
      </c>
      <c r="L2003" s="12" t="str">
        <v>Pre-Diabetes</v>
      </c>
      <c r="M2003" s="12" t="str" cm="1">
        <f t="array" ref="M2003:R2003">_xlfn.XLOOKUP(B2003,'Hospitalisation Details'!A$2:A$2344,'Hospitalisation Details'!E$2:J$2344)</f>
        <v>23-Sep-2000</v>
      </c>
      <c r="N2003" s="13">
        <v>3179.96</v>
      </c>
      <c r="O2003" s="12" t="str">
        <v>tier - 2</v>
      </c>
      <c r="P2003" s="12" t="str">
        <v>tier - 2</v>
      </c>
      <c r="Q2003" s="12" t="str">
        <v>R1012</v>
      </c>
      <c r="R2003" s="12">
        <v>22</v>
      </c>
      <c r="S2003" s="12" t="str" cm="1">
        <f t="array" ref="S2003">_xlfn.IFS(R2003&lt;18,"Below 18",R2003&lt;=29,"Young Adults",R2003&lt;=44,"Adults",R2003&lt;=59,"Middle-Aged Adults",R2003&lt;=65,"Older Adults",R2003&gt;65,"Above 65")</f>
        <v>Young Adults</v>
      </c>
    </row>
    <row r="2004" spans="2:19" ht="15.5" hidden="1" x14ac:dyDescent="0.35">
      <c r="B2004" s="11" t="s">
        <v>365</v>
      </c>
      <c r="C2004" s="12" t="str">
        <f>VLOOKUP(B2004,'Customer Names'!A$2:D$2336,3,0)</f>
        <v xml:space="preserve">  Dina</v>
      </c>
      <c r="D2004" s="12" cm="1">
        <f t="array" ref="D2004:L2004">_xlfn.XLOOKUP(B2004,'Medical Examinations'!A$2:A$2336,'Medical Examinations'!B$2:J$2336)</f>
        <v>22.61</v>
      </c>
      <c r="E2004" s="12">
        <v>4.25</v>
      </c>
      <c r="F2004" s="12" t="str">
        <v>yes</v>
      </c>
      <c r="G2004" s="12" t="str">
        <v>No</v>
      </c>
      <c r="H2004" s="12" t="str">
        <v>No</v>
      </c>
      <c r="I2004" s="12">
        <v>0</v>
      </c>
      <c r="J2004" s="12" t="str">
        <v>No</v>
      </c>
      <c r="K2004" s="12" t="str">
        <v>Underweight</v>
      </c>
      <c r="L2004" s="12" t="str">
        <v>Normal</v>
      </c>
      <c r="M2004" s="12" t="str" cm="1">
        <f t="array" ref="M2004:R2004">_xlfn.XLOOKUP(B2004,'Hospitalisation Details'!A$2:A$2344,'Hospitalisation Details'!E$2:J$2344)</f>
        <v>3-Jul-1996</v>
      </c>
      <c r="N2004" s="13">
        <v>3176.82</v>
      </c>
      <c r="O2004" s="12" t="str">
        <v>tier - 2</v>
      </c>
      <c r="P2004" s="12" t="str">
        <v>tier - 1</v>
      </c>
      <c r="Q2004" s="12" t="str">
        <v>R1012</v>
      </c>
      <c r="R2004" s="12">
        <v>26</v>
      </c>
      <c r="S2004" s="12" t="str" cm="1">
        <f t="array" ref="S2004">_xlfn.IFS(R2004&lt;18,"Below 18",R2004&lt;=29,"Young Adults",R2004&lt;=44,"Adults",R2004&lt;=59,"Middle-Aged Adults",R2004&lt;=65,"Older Adults",R2004&gt;65,"Above 65")</f>
        <v>Young Adults</v>
      </c>
    </row>
    <row r="2005" spans="2:19" ht="15.5" hidden="1" x14ac:dyDescent="0.35">
      <c r="B2005" s="11" t="s">
        <v>364</v>
      </c>
      <c r="C2005" s="12" t="str">
        <f>VLOOKUP(B2005,'Customer Names'!A$2:D$2336,3,0)</f>
        <v xml:space="preserve">  Lisa</v>
      </c>
      <c r="D2005" s="12" cm="1">
        <f t="array" ref="D2005:L2005">_xlfn.XLOOKUP(B2005,'Medical Examinations'!A$2:A$2336,'Medical Examinations'!B$2:J$2336)</f>
        <v>22.23</v>
      </c>
      <c r="E2005" s="12">
        <v>6.09</v>
      </c>
      <c r="F2005" s="12" t="str">
        <v>yes</v>
      </c>
      <c r="G2005" s="12" t="str">
        <v>No</v>
      </c>
      <c r="H2005" s="12" t="str">
        <v>No</v>
      </c>
      <c r="I2005" s="12">
        <v>0</v>
      </c>
      <c r="J2005" s="12" t="str">
        <v>No</v>
      </c>
      <c r="K2005" s="12" t="str">
        <v>Underweight</v>
      </c>
      <c r="L2005" s="12" t="str">
        <v>Pre-Diabetes</v>
      </c>
      <c r="M2005" s="12" t="str" cm="1">
        <f t="array" ref="M2005:R2005">_xlfn.XLOOKUP(B2005,'Hospitalisation Details'!A$2:A$2344,'Hospitalisation Details'!E$2:J$2344)</f>
        <v>14-Aug-1996</v>
      </c>
      <c r="N2005" s="13">
        <v>3176.29</v>
      </c>
      <c r="O2005" s="12" t="str">
        <v>tier - 2</v>
      </c>
      <c r="P2005" s="12" t="str">
        <v>tier - 2</v>
      </c>
      <c r="Q2005" s="12" t="str">
        <v>R1012</v>
      </c>
      <c r="R2005" s="12">
        <v>26</v>
      </c>
      <c r="S2005" s="12" t="str" cm="1">
        <f t="array" ref="S2005">_xlfn.IFS(R2005&lt;18,"Below 18",R2005&lt;=29,"Young Adults",R2005&lt;=44,"Adults",R2005&lt;=59,"Middle-Aged Adults",R2005&lt;=65,"Older Adults",R2005&gt;65,"Above 65")</f>
        <v>Young Adults</v>
      </c>
    </row>
    <row r="2006" spans="2:19" ht="15.5" hidden="1" x14ac:dyDescent="0.35">
      <c r="B2006" s="11" t="s">
        <v>363</v>
      </c>
      <c r="C2006" s="12" t="str">
        <f>VLOOKUP(B2006,'Customer Names'!A$2:D$2336,3,0)</f>
        <v xml:space="preserve">  Caitrin</v>
      </c>
      <c r="D2006" s="12" cm="1">
        <f t="array" ref="D2006:L2006">_xlfn.XLOOKUP(B2006,'Medical Examinations'!A$2:A$2336,'Medical Examinations'!B$2:J$2336)</f>
        <v>33.4</v>
      </c>
      <c r="E2006" s="12">
        <v>5.51</v>
      </c>
      <c r="F2006" s="12" t="str">
        <v>No</v>
      </c>
      <c r="G2006" s="12" t="str">
        <v>No</v>
      </c>
      <c r="H2006" s="12" t="str">
        <v>No</v>
      </c>
      <c r="I2006" s="12">
        <v>0</v>
      </c>
      <c r="J2006" s="12" t="str">
        <v>No</v>
      </c>
      <c r="K2006" s="12" t="str">
        <v>Normal Weight</v>
      </c>
      <c r="L2006" s="12" t="str">
        <v>Normal</v>
      </c>
      <c r="M2006" s="12" t="str" cm="1">
        <f t="array" ref="M2006:R2006">_xlfn.XLOOKUP(B2006,'Hospitalisation Details'!A$2:A$2344,'Hospitalisation Details'!E$2:J$2344)</f>
        <v>6-Jul-1994</v>
      </c>
      <c r="N2006" s="13">
        <v>3172.02</v>
      </c>
      <c r="O2006" s="12" t="str">
        <v>tier - 2</v>
      </c>
      <c r="P2006" s="12" t="str">
        <v>tier - 1</v>
      </c>
      <c r="Q2006" s="12" t="str">
        <v>R1011</v>
      </c>
      <c r="R2006" s="12">
        <v>28</v>
      </c>
      <c r="S2006" s="12" t="str" cm="1">
        <f t="array" ref="S2006">_xlfn.IFS(R2006&lt;18,"Below 18",R2006&lt;=29,"Young Adults",R2006&lt;=44,"Adults",R2006&lt;=59,"Middle-Aged Adults",R2006&lt;=65,"Older Adults",R2006&gt;65,"Above 65")</f>
        <v>Young Adults</v>
      </c>
    </row>
    <row r="2007" spans="2:19" ht="15.5" hidden="1" x14ac:dyDescent="0.35">
      <c r="B2007" s="11" t="s">
        <v>362</v>
      </c>
      <c r="C2007" s="12" t="str">
        <f>VLOOKUP(B2007,'Customer Names'!A$2:D$2336,3,0)</f>
        <v xml:space="preserve">  Adriana S</v>
      </c>
      <c r="D2007" s="12" cm="1">
        <f t="array" ref="D2007:L2007">_xlfn.XLOOKUP(B2007,'Medical Examinations'!A$2:A$2336,'Medical Examinations'!B$2:J$2336)</f>
        <v>33.11</v>
      </c>
      <c r="E2007" s="12">
        <v>5.63</v>
      </c>
      <c r="F2007" s="12" t="str">
        <v>No</v>
      </c>
      <c r="G2007" s="12" t="str">
        <v>No</v>
      </c>
      <c r="H2007" s="12" t="str">
        <v>No</v>
      </c>
      <c r="I2007" s="12">
        <v>0</v>
      </c>
      <c r="J2007" s="12" t="str">
        <v>No</v>
      </c>
      <c r="K2007" s="12" t="str">
        <v>Underweight</v>
      </c>
      <c r="L2007" s="12" t="str">
        <v>Normal</v>
      </c>
      <c r="M2007" s="12" t="str" cm="1">
        <f t="array" ref="M2007:R2007">_xlfn.XLOOKUP(B2007,'Hospitalisation Details'!A$2:A$2344,'Hospitalisation Details'!E$2:J$2344)</f>
        <v>25-Oct-1994</v>
      </c>
      <c r="N2007" s="13">
        <v>3171.61</v>
      </c>
      <c r="O2007" s="12" t="str">
        <v>tier - 2</v>
      </c>
      <c r="P2007" s="12" t="str">
        <v>tier - 3</v>
      </c>
      <c r="Q2007" s="12" t="str">
        <v>R1013</v>
      </c>
      <c r="R2007" s="12">
        <v>28</v>
      </c>
      <c r="S2007" s="12" t="str" cm="1">
        <f t="array" ref="S2007">_xlfn.IFS(R2007&lt;18,"Below 18",R2007&lt;=29,"Young Adults",R2007&lt;=44,"Adults",R2007&lt;=59,"Middle-Aged Adults",R2007&lt;=65,"Older Adults",R2007&gt;65,"Above 65")</f>
        <v>Young Adults</v>
      </c>
    </row>
    <row r="2008" spans="2:19" ht="15.5" hidden="1" x14ac:dyDescent="0.35">
      <c r="B2008" s="11" t="s">
        <v>361</v>
      </c>
      <c r="C2008" s="12" t="str">
        <f>VLOOKUP(B2008,'Customer Names'!A$2:D$2336,3,0)</f>
        <v xml:space="preserve">  Megan</v>
      </c>
      <c r="D2008" s="12" cm="1">
        <f t="array" ref="D2008:L2008">_xlfn.XLOOKUP(B2008,'Medical Examinations'!A$2:A$2336,'Medical Examinations'!B$2:J$2336)</f>
        <v>16.815000000000001</v>
      </c>
      <c r="E2008" s="12">
        <v>5.29</v>
      </c>
      <c r="F2008" s="12" t="str">
        <v>yes</v>
      </c>
      <c r="G2008" s="12" t="str">
        <v>No</v>
      </c>
      <c r="H2008" s="12" t="str">
        <v>No</v>
      </c>
      <c r="I2008" s="12">
        <v>0</v>
      </c>
      <c r="J2008" s="12" t="str">
        <v>No</v>
      </c>
      <c r="K2008" s="12" t="str">
        <v>Normal Weight</v>
      </c>
      <c r="L2008" s="12" t="str">
        <v>Normal</v>
      </c>
      <c r="M2008" s="12" t="str" cm="1">
        <f t="array" ref="M2008:R2008">_xlfn.XLOOKUP(B2008,'Hospitalisation Details'!A$2:A$2344,'Hospitalisation Details'!E$2:J$2344)</f>
        <v>29-Aug-2001</v>
      </c>
      <c r="N2008" s="13">
        <v>3167.46</v>
      </c>
      <c r="O2008" s="12" t="str">
        <v>tier - 2</v>
      </c>
      <c r="P2008" s="12" t="str">
        <v>tier - 3</v>
      </c>
      <c r="Q2008" s="12" t="str">
        <v>R1024</v>
      </c>
      <c r="R2008" s="12">
        <v>21</v>
      </c>
      <c r="S2008" s="12" t="str" cm="1">
        <f t="array" ref="S2008">_xlfn.IFS(R2008&lt;18,"Below 18",R2008&lt;=29,"Young Adults",R2008&lt;=44,"Adults",R2008&lt;=59,"Middle-Aged Adults",R2008&lt;=65,"Older Adults",R2008&gt;65,"Above 65")</f>
        <v>Young Adults</v>
      </c>
    </row>
    <row r="2009" spans="2:19" ht="15.5" hidden="1" x14ac:dyDescent="0.35">
      <c r="B2009" s="11" t="s">
        <v>360</v>
      </c>
      <c r="C2009" s="12" t="str">
        <f>VLOOKUP(B2009,'Customer Names'!A$2:D$2336,3,0)</f>
        <v xml:space="preserve">  Kristen M</v>
      </c>
      <c r="D2009" s="12" cm="1">
        <f t="array" ref="D2009:L2009">_xlfn.XLOOKUP(B2009,'Medical Examinations'!A$2:A$2336,'Medical Examinations'!B$2:J$2336)</f>
        <v>25.61</v>
      </c>
      <c r="E2009" s="12">
        <v>4</v>
      </c>
      <c r="F2009" s="12" t="str">
        <v>No</v>
      </c>
      <c r="G2009" s="12" t="str">
        <v>No</v>
      </c>
      <c r="H2009" s="12" t="str">
        <v>Yes</v>
      </c>
      <c r="I2009" s="12">
        <v>1</v>
      </c>
      <c r="J2009" s="12" t="str">
        <v>No</v>
      </c>
      <c r="K2009" s="12" t="str">
        <v>Normal Weight</v>
      </c>
      <c r="L2009" s="12" t="str">
        <v>Normal</v>
      </c>
      <c r="M2009" s="12" t="str" cm="1">
        <f t="array" ref="M2009:R2009">_xlfn.XLOOKUP(B2009,'Hospitalisation Details'!A$2:A$2344,'Hospitalisation Details'!E$2:J$2344)</f>
        <v>25-Sep-1993</v>
      </c>
      <c r="N2009" s="13">
        <v>3162.02</v>
      </c>
      <c r="O2009" s="12" t="str">
        <v>tier - 2</v>
      </c>
      <c r="P2009" s="12" t="str">
        <v>tier - 3</v>
      </c>
      <c r="Q2009" s="12" t="str">
        <v>R1013</v>
      </c>
      <c r="R2009" s="12">
        <v>29</v>
      </c>
      <c r="S2009" s="12" t="str" cm="1">
        <f t="array" ref="S2009">_xlfn.IFS(R2009&lt;18,"Below 18",R2009&lt;=29,"Young Adults",R2009&lt;=44,"Adults",R2009&lt;=59,"Middle-Aged Adults",R2009&lt;=65,"Older Adults",R2009&gt;65,"Above 65")</f>
        <v>Young Adults</v>
      </c>
    </row>
    <row r="2010" spans="2:19" ht="15.5" hidden="1" x14ac:dyDescent="0.35">
      <c r="B2010" s="11" t="s">
        <v>359</v>
      </c>
      <c r="C2010" s="12" t="str">
        <f>VLOOKUP(B2010,'Customer Names'!A$2:D$2336,3,0)</f>
        <v xml:space="preserve">  Alix</v>
      </c>
      <c r="D2010" s="12" cm="1">
        <f t="array" ref="D2010:L2010">_xlfn.XLOOKUP(B2010,'Medical Examinations'!A$2:A$2336,'Medical Examinations'!B$2:J$2336)</f>
        <v>25.8</v>
      </c>
      <c r="E2010" s="12">
        <v>5.49</v>
      </c>
      <c r="F2010" s="12" t="str">
        <v>No</v>
      </c>
      <c r="G2010" s="12" t="str">
        <v>No</v>
      </c>
      <c r="H2010" s="12" t="str">
        <v>No</v>
      </c>
      <c r="I2010" s="12">
        <v>0</v>
      </c>
      <c r="J2010" s="12" t="str">
        <v>No</v>
      </c>
      <c r="K2010" s="12" t="str">
        <v>Underweight</v>
      </c>
      <c r="L2010" s="12" t="str">
        <v>Normal</v>
      </c>
      <c r="M2010" s="12" t="str" cm="1">
        <f t="array" ref="M2010:R2010">_xlfn.XLOOKUP(B2010,'Hospitalisation Details'!A$2:A$2344,'Hospitalisation Details'!E$2:J$2344)</f>
        <v>10-Jul-1994</v>
      </c>
      <c r="N2010" s="13">
        <v>3161.45</v>
      </c>
      <c r="O2010" s="12" t="str">
        <v>tier - 2</v>
      </c>
      <c r="P2010" s="12" t="str">
        <v>tier - 1</v>
      </c>
      <c r="Q2010" s="12" t="str">
        <v>R1011</v>
      </c>
      <c r="R2010" s="12">
        <v>28</v>
      </c>
      <c r="S2010" s="12" t="str" cm="1">
        <f t="array" ref="S2010">_xlfn.IFS(R2010&lt;18,"Below 18",R2010&lt;=29,"Young Adults",R2010&lt;=44,"Adults",R2010&lt;=59,"Middle-Aged Adults",R2010&lt;=65,"Older Adults",R2010&gt;65,"Above 65")</f>
        <v>Young Adults</v>
      </c>
    </row>
    <row r="2011" spans="2:19" ht="15.5" hidden="1" x14ac:dyDescent="0.35">
      <c r="B2011" s="11" t="s">
        <v>358</v>
      </c>
      <c r="C2011" s="12" t="str">
        <f>VLOOKUP(B2011,'Customer Names'!A$2:D$2336,3,0)</f>
        <v xml:space="preserve">  Kakushin</v>
      </c>
      <c r="D2011" s="12" cm="1">
        <f t="array" ref="D2011:L2011">_xlfn.XLOOKUP(B2011,'Medical Examinations'!A$2:A$2336,'Medical Examinations'!B$2:J$2336)</f>
        <v>27.39</v>
      </c>
      <c r="E2011" s="12">
        <v>5.34</v>
      </c>
      <c r="F2011" s="12" t="str">
        <v>No</v>
      </c>
      <c r="G2011" s="12" t="str">
        <v>No</v>
      </c>
      <c r="H2011" s="12" t="str">
        <v>No</v>
      </c>
      <c r="I2011" s="12">
        <v>0</v>
      </c>
      <c r="J2011" s="12" t="str">
        <v>No</v>
      </c>
      <c r="K2011" s="12" t="str">
        <v>Normal Weight</v>
      </c>
      <c r="L2011" s="12" t="str">
        <v>Normal</v>
      </c>
      <c r="M2011" s="12" t="str" cm="1">
        <f t="array" ref="M2011:R2011">_xlfn.XLOOKUP(B2011,'Hospitalisation Details'!A$2:A$2344,'Hospitalisation Details'!E$2:J$2344)</f>
        <v>25-Jun-1999</v>
      </c>
      <c r="N2011" s="13">
        <v>3128.35</v>
      </c>
      <c r="O2011" s="12" t="str">
        <v>tier - 2</v>
      </c>
      <c r="P2011" s="12" t="str">
        <v>tier - 3</v>
      </c>
      <c r="Q2011" s="12" t="str">
        <v>R1021</v>
      </c>
      <c r="R2011" s="12">
        <v>23</v>
      </c>
      <c r="S2011" s="12" t="str" cm="1">
        <f t="array" ref="S2011">_xlfn.IFS(R2011&lt;18,"Below 18",R2011&lt;=29,"Young Adults",R2011&lt;=44,"Adults",R2011&lt;=59,"Middle-Aged Adults",R2011&lt;=65,"Older Adults",R2011&gt;65,"Above 65")</f>
        <v>Young Adults</v>
      </c>
    </row>
    <row r="2012" spans="2:19" ht="15.5" hidden="1" x14ac:dyDescent="0.35">
      <c r="B2012" s="11" t="s">
        <v>357</v>
      </c>
      <c r="C2012" s="12" t="str">
        <f>VLOOKUP(B2012,'Customer Names'!A$2:D$2336,3,0)</f>
        <v xml:space="preserve">  Michael J</v>
      </c>
      <c r="D2012" s="12" cm="1">
        <f t="array" ref="D2012:L2012">_xlfn.XLOOKUP(B2012,'Medical Examinations'!A$2:A$2336,'Medical Examinations'!B$2:J$2336)</f>
        <v>17.03</v>
      </c>
      <c r="E2012" s="12">
        <v>4.12</v>
      </c>
      <c r="F2012" s="12" t="str">
        <v>No</v>
      </c>
      <c r="G2012" s="12" t="str">
        <v>No</v>
      </c>
      <c r="H2012" s="12" t="str">
        <v>No</v>
      </c>
      <c r="I2012" s="12">
        <v>1</v>
      </c>
      <c r="J2012" s="12" t="str">
        <v>No</v>
      </c>
      <c r="K2012" s="12" t="str">
        <v>Obesity</v>
      </c>
      <c r="L2012" s="12" t="str">
        <v>Normal</v>
      </c>
      <c r="M2012" s="12" t="str" cm="1">
        <f t="array" ref="M2012:R2012">_xlfn.XLOOKUP(B2012,'Hospitalisation Details'!A$2:A$2344,'Hospitalisation Details'!E$2:J$2344)</f>
        <v>1-Aug-1987</v>
      </c>
      <c r="N2012" s="13">
        <v>3088.06</v>
      </c>
      <c r="O2012" s="12" t="str">
        <v>tier - 2</v>
      </c>
      <c r="P2012" s="12" t="str">
        <v>tier - 2</v>
      </c>
      <c r="Q2012" s="12" t="str">
        <v>R1013</v>
      </c>
      <c r="R2012" s="12">
        <v>35</v>
      </c>
      <c r="S2012" s="12" t="str" cm="1">
        <f t="array" ref="S2012">_xlfn.IFS(R2012&lt;18,"Below 18",R2012&lt;=29,"Young Adults",R2012&lt;=44,"Adults",R2012&lt;=59,"Middle-Aged Adults",R2012&lt;=65,"Older Adults",R2012&gt;65,"Above 65")</f>
        <v>Adults</v>
      </c>
    </row>
    <row r="2013" spans="2:19" ht="15.5" hidden="1" x14ac:dyDescent="0.35">
      <c r="B2013" s="11" t="s">
        <v>356</v>
      </c>
      <c r="C2013" s="12" t="str">
        <f>VLOOKUP(B2013,'Customer Names'!A$2:D$2336,3,0)</f>
        <v xml:space="preserve">  Bradley</v>
      </c>
      <c r="D2013" s="12" cm="1">
        <f t="array" ref="D2013:L2013">_xlfn.XLOOKUP(B2013,'Medical Examinations'!A$2:A$2336,'Medical Examinations'!B$2:J$2336)</f>
        <v>23.75</v>
      </c>
      <c r="E2013" s="12">
        <v>5.49</v>
      </c>
      <c r="F2013" s="12" t="str">
        <v>yes</v>
      </c>
      <c r="G2013" s="12" t="str">
        <v>No</v>
      </c>
      <c r="H2013" s="12" t="str">
        <v>No</v>
      </c>
      <c r="I2013" s="12">
        <v>0</v>
      </c>
      <c r="J2013" s="12" t="str">
        <v>No</v>
      </c>
      <c r="K2013" s="12" t="str">
        <v>Obesity</v>
      </c>
      <c r="L2013" s="12" t="str">
        <v>Normal</v>
      </c>
      <c r="M2013" s="12" t="str" cm="1">
        <f t="array" ref="M2013:R2013">_xlfn.XLOOKUP(B2013,'Hospitalisation Details'!A$2:A$2344,'Hospitalisation Details'!E$2:J$2344)</f>
        <v>13-Oct-2001</v>
      </c>
      <c r="N2013" s="13">
        <v>3077.1</v>
      </c>
      <c r="O2013" s="12" t="str">
        <v>tier - 2</v>
      </c>
      <c r="P2013" s="12" t="str">
        <v>tier - 1</v>
      </c>
      <c r="Q2013" s="12" t="str">
        <v>R1012</v>
      </c>
      <c r="R2013" s="12">
        <v>21</v>
      </c>
      <c r="S2013" s="12" t="str" cm="1">
        <f t="array" ref="S2013">_xlfn.IFS(R2013&lt;18,"Below 18",R2013&lt;=29,"Young Adults",R2013&lt;=44,"Adults",R2013&lt;=59,"Middle-Aged Adults",R2013&lt;=65,"Older Adults",R2013&gt;65,"Above 65")</f>
        <v>Young Adults</v>
      </c>
    </row>
    <row r="2014" spans="2:19" ht="15.5" hidden="1" x14ac:dyDescent="0.35">
      <c r="B2014" s="11" t="s">
        <v>354</v>
      </c>
      <c r="C2014" s="12" t="str">
        <f>VLOOKUP(B2014,'Customer Names'!A$2:D$2336,3,0)</f>
        <v xml:space="preserve">  Matt</v>
      </c>
      <c r="D2014" s="12" cm="1">
        <f t="array" ref="D2014:L2014">_xlfn.XLOOKUP(B2014,'Medical Examinations'!A$2:A$2336,'Medical Examinations'!B$2:J$2336)</f>
        <v>26.03</v>
      </c>
      <c r="E2014" s="12">
        <v>5.1100000000000003</v>
      </c>
      <c r="F2014" s="12" t="str">
        <v>yes</v>
      </c>
      <c r="G2014" s="12" t="str">
        <v>No</v>
      </c>
      <c r="H2014" s="12" t="str">
        <v>No</v>
      </c>
      <c r="I2014" s="12">
        <v>1</v>
      </c>
      <c r="J2014" s="12" t="str">
        <v>No</v>
      </c>
      <c r="K2014" s="12" t="str">
        <v>Obesity</v>
      </c>
      <c r="L2014" s="12" t="str">
        <v>Normal</v>
      </c>
      <c r="M2014" s="12" t="str" cm="1">
        <f t="array" ref="M2014:R2014">_xlfn.XLOOKUP(B2014,'Hospitalisation Details'!A$2:A$2344,'Hospitalisation Details'!E$2:J$2344)</f>
        <v>10-Sep-1995</v>
      </c>
      <c r="N2014" s="13">
        <v>3070.81</v>
      </c>
      <c r="O2014" s="12" t="str">
        <v>tier - 3</v>
      </c>
      <c r="P2014" s="12" t="str">
        <v>tier - 1</v>
      </c>
      <c r="Q2014" s="12" t="str">
        <v>R1017</v>
      </c>
      <c r="R2014" s="12">
        <v>27</v>
      </c>
      <c r="S2014" s="12" t="str" cm="1">
        <f t="array" ref="S2014">_xlfn.IFS(R2014&lt;18,"Below 18",R2014&lt;=29,"Young Adults",R2014&lt;=44,"Adults",R2014&lt;=59,"Middle-Aged Adults",R2014&lt;=65,"Older Adults",R2014&gt;65,"Above 65")</f>
        <v>Young Adults</v>
      </c>
    </row>
    <row r="2015" spans="2:19" ht="15.5" hidden="1" x14ac:dyDescent="0.35">
      <c r="B2015" s="11" t="s">
        <v>353</v>
      </c>
      <c r="C2015" s="12" t="str">
        <f>VLOOKUP(B2015,'Customer Names'!A$2:D$2336,3,0)</f>
        <v xml:space="preserve">  Amanda C</v>
      </c>
      <c r="D2015" s="12" cm="1">
        <f t="array" ref="D2015:L2015">_xlfn.XLOOKUP(B2015,'Medical Examinations'!A$2:A$2336,'Medical Examinations'!B$2:J$2336)</f>
        <v>16.079999999999998</v>
      </c>
      <c r="E2015" s="12">
        <v>5.94</v>
      </c>
      <c r="F2015" s="12" t="str">
        <v>No</v>
      </c>
      <c r="G2015" s="12" t="str">
        <v>No</v>
      </c>
      <c r="H2015" s="12" t="str">
        <v>No</v>
      </c>
      <c r="I2015" s="12">
        <v>0</v>
      </c>
      <c r="J2015" s="12" t="str">
        <v>No</v>
      </c>
      <c r="K2015" s="12" t="str">
        <v>Obesity</v>
      </c>
      <c r="L2015" s="12" t="str">
        <v>Pre-Diabetes</v>
      </c>
      <c r="M2015" s="12" t="str" cm="1">
        <f t="array" ref="M2015:R2015">_xlfn.XLOOKUP(B2015,'Hospitalisation Details'!A$2:A$2344,'Hospitalisation Details'!E$2:J$2344)</f>
        <v>1-Oct-1989</v>
      </c>
      <c r="N2015" s="13">
        <v>3065.49</v>
      </c>
      <c r="O2015" s="12" t="str">
        <v>tier - 2</v>
      </c>
      <c r="P2015" s="12" t="str">
        <v>tier - 1</v>
      </c>
      <c r="Q2015" s="12" t="str">
        <v>R1012</v>
      </c>
      <c r="R2015" s="12">
        <v>33</v>
      </c>
      <c r="S2015" s="12" t="str" cm="1">
        <f t="array" ref="S2015">_xlfn.IFS(R2015&lt;18,"Below 18",R2015&lt;=29,"Young Adults",R2015&lt;=44,"Adults",R2015&lt;=59,"Middle-Aged Adults",R2015&lt;=65,"Older Adults",R2015&gt;65,"Above 65")</f>
        <v>Adults</v>
      </c>
    </row>
    <row r="2016" spans="2:19" ht="15.5" hidden="1" x14ac:dyDescent="0.35">
      <c r="B2016" s="11" t="s">
        <v>352</v>
      </c>
      <c r="C2016" s="12" t="str">
        <f>VLOOKUP(B2016,'Customer Names'!A$2:D$2336,3,0)</f>
        <v xml:space="preserve">  Valur</v>
      </c>
      <c r="D2016" s="12" cm="1">
        <f t="array" ref="D2016:L2016">_xlfn.XLOOKUP(B2016,'Medical Examinations'!A$2:A$2336,'Medical Examinations'!B$2:J$2336)</f>
        <v>30.875</v>
      </c>
      <c r="E2016" s="12">
        <v>5.54</v>
      </c>
      <c r="F2016" s="12" t="str">
        <v>No</v>
      </c>
      <c r="G2016" s="12" t="str">
        <v>No</v>
      </c>
      <c r="H2016" s="12" t="str">
        <v>No</v>
      </c>
      <c r="I2016" s="12">
        <v>0</v>
      </c>
      <c r="J2016" s="12" t="str">
        <v>No</v>
      </c>
      <c r="K2016" s="12" t="str">
        <v>Overweight</v>
      </c>
      <c r="L2016" s="12" t="str">
        <v>Normal</v>
      </c>
      <c r="M2016" s="12" t="str" cm="1">
        <f t="array" ref="M2016:R2016">_xlfn.XLOOKUP(B2016,'Hospitalisation Details'!A$2:A$2344,'Hospitalisation Details'!E$2:J$2344)</f>
        <v>26-Sep-1994</v>
      </c>
      <c r="N2016" s="13">
        <v>3062.51</v>
      </c>
      <c r="O2016" s="12" t="str">
        <v>tier - 3</v>
      </c>
      <c r="P2016" s="12" t="str">
        <v>tier - 1</v>
      </c>
      <c r="Q2016" s="12" t="str">
        <v>R1012</v>
      </c>
      <c r="R2016" s="12">
        <v>28</v>
      </c>
      <c r="S2016" s="12" t="str" cm="1">
        <f t="array" ref="S2016">_xlfn.IFS(R2016&lt;18,"Below 18",R2016&lt;=29,"Young Adults",R2016&lt;=44,"Adults",R2016&lt;=59,"Middle-Aged Adults",R2016&lt;=65,"Older Adults",R2016&gt;65,"Above 65")</f>
        <v>Young Adults</v>
      </c>
    </row>
    <row r="2017" spans="2:19" ht="15.5" hidden="1" x14ac:dyDescent="0.35">
      <c r="B2017" s="11" t="s">
        <v>351</v>
      </c>
      <c r="C2017" s="12" t="str">
        <f>VLOOKUP(B2017,'Customer Names'!A$2:D$2336,3,0)</f>
        <v xml:space="preserve">  Erica J</v>
      </c>
      <c r="D2017" s="12" cm="1">
        <f t="array" ref="D2017:L2017">_xlfn.XLOOKUP(B2017,'Medical Examinations'!A$2:A$2336,'Medical Examinations'!B$2:J$2336)</f>
        <v>31.79</v>
      </c>
      <c r="E2017" s="12">
        <v>7.09</v>
      </c>
      <c r="F2017" s="12" t="str">
        <v>No</v>
      </c>
      <c r="G2017" s="12" t="str">
        <v>No</v>
      </c>
      <c r="H2017" s="12" t="str">
        <v>No</v>
      </c>
      <c r="I2017" s="12">
        <v>0</v>
      </c>
      <c r="J2017" s="12" t="str">
        <v>No</v>
      </c>
      <c r="K2017" s="12" t="str">
        <v>Underweight</v>
      </c>
      <c r="L2017" s="12" t="str">
        <v>Diabetes</v>
      </c>
      <c r="M2017" s="12" t="str" cm="1">
        <f t="array" ref="M2017:R2017">_xlfn.XLOOKUP(B2017,'Hospitalisation Details'!A$2:A$2344,'Hospitalisation Details'!E$2:J$2344)</f>
        <v>21-Jun-2002</v>
      </c>
      <c r="N2017" s="13">
        <v>3056.39</v>
      </c>
      <c r="O2017" s="12" t="str">
        <v>tier - 2</v>
      </c>
      <c r="P2017" s="12" t="str">
        <v>tier - 3</v>
      </c>
      <c r="Q2017" s="12" t="str">
        <v>R1013</v>
      </c>
      <c r="R2017" s="12">
        <v>20</v>
      </c>
      <c r="S2017" s="12" t="str" cm="1">
        <f t="array" ref="S2017">_xlfn.IFS(R2017&lt;18,"Below 18",R2017&lt;=29,"Young Adults",R2017&lt;=44,"Adults",R2017&lt;=59,"Middle-Aged Adults",R2017&lt;=65,"Older Adults",R2017&gt;65,"Above 65")</f>
        <v>Young Adults</v>
      </c>
    </row>
    <row r="2018" spans="2:19" ht="15.5" hidden="1" x14ac:dyDescent="0.35">
      <c r="B2018" s="11" t="s">
        <v>350</v>
      </c>
      <c r="C2018" s="12" t="str">
        <f>VLOOKUP(B2018,'Customer Names'!A$2:D$2336,3,0)</f>
        <v xml:space="preserve">  Stephen F</v>
      </c>
      <c r="D2018" s="12" cm="1">
        <f t="array" ref="D2018:L2018">_xlfn.XLOOKUP(B2018,'Medical Examinations'!A$2:A$2336,'Medical Examinations'!B$2:J$2336)</f>
        <v>28.48</v>
      </c>
      <c r="E2018" s="12">
        <v>6.22</v>
      </c>
      <c r="F2018" s="12" t="str">
        <v>yes</v>
      </c>
      <c r="G2018" s="12" t="str">
        <v>No</v>
      </c>
      <c r="H2018" s="12" t="str">
        <v>Yes</v>
      </c>
      <c r="I2018" s="12">
        <v>1</v>
      </c>
      <c r="J2018" s="12" t="str">
        <v>No</v>
      </c>
      <c r="K2018" s="12" t="str">
        <v>Overweight</v>
      </c>
      <c r="L2018" s="12" t="str">
        <v>Pre-Diabetes</v>
      </c>
      <c r="M2018" s="12" t="str" cm="1">
        <f t="array" ref="M2018:R2018">_xlfn.XLOOKUP(B2018,'Hospitalisation Details'!A$2:A$2344,'Hospitalisation Details'!E$2:J$2344)</f>
        <v>22-Dec-1997</v>
      </c>
      <c r="N2018" s="13">
        <v>3051.73</v>
      </c>
      <c r="O2018" s="12" t="str">
        <v>tier - 2</v>
      </c>
      <c r="P2018" s="12" t="str">
        <v>tier - 2</v>
      </c>
      <c r="Q2018" s="12" t="str">
        <v>R1011</v>
      </c>
      <c r="R2018" s="12">
        <v>25</v>
      </c>
      <c r="S2018" s="12" t="str" cm="1">
        <f t="array" ref="S2018">_xlfn.IFS(R2018&lt;18,"Below 18",R2018&lt;=29,"Young Adults",R2018&lt;=44,"Adults",R2018&lt;=59,"Middle-Aged Adults",R2018&lt;=65,"Older Adults",R2018&gt;65,"Above 65")</f>
        <v>Young Adults</v>
      </c>
    </row>
    <row r="2019" spans="2:19" ht="15.5" hidden="1" x14ac:dyDescent="0.35">
      <c r="B2019" s="11" t="s">
        <v>349</v>
      </c>
      <c r="C2019" s="12" t="str">
        <f>VLOOKUP(B2019,'Customer Names'!A$2:D$2336,3,0)</f>
        <v xml:space="preserve">  Lissa</v>
      </c>
      <c r="D2019" s="12" cm="1">
        <f t="array" ref="D2019:L2019">_xlfn.XLOOKUP(B2019,'Medical Examinations'!A$2:A$2336,'Medical Examinations'!B$2:J$2336)</f>
        <v>26.6</v>
      </c>
      <c r="E2019" s="12">
        <v>4.33</v>
      </c>
      <c r="F2019" s="12" t="str">
        <v>No</v>
      </c>
      <c r="G2019" s="12" t="str">
        <v>No</v>
      </c>
      <c r="H2019" s="12" t="str">
        <v>No</v>
      </c>
      <c r="I2019" s="12">
        <v>1</v>
      </c>
      <c r="J2019" s="12" t="str">
        <v>No</v>
      </c>
      <c r="K2019" s="12" t="str">
        <v>Normal Weight</v>
      </c>
      <c r="L2019" s="12" t="str">
        <v>Normal</v>
      </c>
      <c r="M2019" s="12" t="str" cm="1">
        <f t="array" ref="M2019:R2019">_xlfn.XLOOKUP(B2019,'Hospitalisation Details'!A$2:A$2344,'Hospitalisation Details'!E$2:J$2344)</f>
        <v>9-Aug-1998</v>
      </c>
      <c r="N2019" s="13">
        <v>3046.06</v>
      </c>
      <c r="O2019" s="12" t="str">
        <v>tier - 2</v>
      </c>
      <c r="P2019" s="12" t="str">
        <v>tier - 1</v>
      </c>
      <c r="Q2019" s="12" t="str">
        <v>R1023</v>
      </c>
      <c r="R2019" s="12">
        <v>24</v>
      </c>
      <c r="S2019" s="12" t="str" cm="1">
        <f t="array" ref="S2019">_xlfn.IFS(R2019&lt;18,"Below 18",R2019&lt;=29,"Young Adults",R2019&lt;=44,"Adults",R2019&lt;=59,"Middle-Aged Adults",R2019&lt;=65,"Older Adults",R2019&gt;65,"Above 65")</f>
        <v>Young Adults</v>
      </c>
    </row>
    <row r="2020" spans="2:19" ht="15.5" hidden="1" x14ac:dyDescent="0.35">
      <c r="B2020" s="11" t="s">
        <v>348</v>
      </c>
      <c r="C2020" s="12" t="str">
        <f>VLOOKUP(B2020,'Customer Names'!A$2:D$2336,3,0)</f>
        <v xml:space="preserve">  Megan</v>
      </c>
      <c r="D2020" s="12" cm="1">
        <f t="array" ref="D2020:L2020">_xlfn.XLOOKUP(B2020,'Medical Examinations'!A$2:A$2336,'Medical Examinations'!B$2:J$2336)</f>
        <v>25.27</v>
      </c>
      <c r="E2020" s="12">
        <v>5.83</v>
      </c>
      <c r="F2020" s="12" t="str">
        <v>No</v>
      </c>
      <c r="G2020" s="12" t="str">
        <v>No</v>
      </c>
      <c r="H2020" s="12" t="str">
        <v>No</v>
      </c>
      <c r="I2020" s="12">
        <v>1</v>
      </c>
      <c r="J2020" s="12" t="str">
        <v>No</v>
      </c>
      <c r="K2020" s="12" t="str">
        <v>Normal Weight</v>
      </c>
      <c r="L2020" s="12" t="str">
        <v>Pre-Diabetes</v>
      </c>
      <c r="M2020" s="12" t="str" cm="1">
        <f t="array" ref="M2020:R2020">_xlfn.XLOOKUP(B2020,'Hospitalisation Details'!A$2:A$2344,'Hospitalisation Details'!E$2:J$2344)</f>
        <v>15-Sep-1998</v>
      </c>
      <c r="N2020" s="13">
        <v>3044.21</v>
      </c>
      <c r="O2020" s="12" t="str">
        <v>tier - 2</v>
      </c>
      <c r="P2020" s="12" t="str">
        <v>tier - 3</v>
      </c>
      <c r="Q2020" s="12" t="str">
        <v>R1024</v>
      </c>
      <c r="R2020" s="12">
        <v>24</v>
      </c>
      <c r="S2020" s="12" t="str" cm="1">
        <f t="array" ref="S2020">_xlfn.IFS(R2020&lt;18,"Below 18",R2020&lt;=29,"Young Adults",R2020&lt;=44,"Adults",R2020&lt;=59,"Middle-Aged Adults",R2020&lt;=65,"Older Adults",R2020&gt;65,"Above 65")</f>
        <v>Young Adults</v>
      </c>
    </row>
    <row r="2021" spans="2:19" ht="15.5" hidden="1" x14ac:dyDescent="0.35">
      <c r="B2021" s="11" t="s">
        <v>347</v>
      </c>
      <c r="C2021" s="12" t="str">
        <f>VLOOKUP(B2021,'Customer Names'!A$2:D$2336,3,0)</f>
        <v xml:space="preserve">  Alyson</v>
      </c>
      <c r="D2021" s="12" cm="1">
        <f t="array" ref="D2021:L2021">_xlfn.XLOOKUP(B2021,'Medical Examinations'!A$2:A$2336,'Medical Examinations'!B$2:J$2336)</f>
        <v>34.484999999999999</v>
      </c>
      <c r="E2021" s="12">
        <v>4.7</v>
      </c>
      <c r="F2021" s="12" t="str">
        <v>yes</v>
      </c>
      <c r="G2021" s="12" t="str">
        <v>No</v>
      </c>
      <c r="H2021" s="12" t="str">
        <v>Yes</v>
      </c>
      <c r="I2021" s="12">
        <v>1</v>
      </c>
      <c r="J2021" s="12" t="str">
        <v>No</v>
      </c>
      <c r="K2021" s="12" t="str">
        <v>Normal Weight</v>
      </c>
      <c r="L2021" s="12" t="str">
        <v>Normal</v>
      </c>
      <c r="M2021" s="12" t="str" cm="1">
        <f t="array" ref="M2021:R2021">_xlfn.XLOOKUP(B2021,'Hospitalisation Details'!A$2:A$2344,'Hospitalisation Details'!E$2:J$2344)</f>
        <v>19-Dec-1997</v>
      </c>
      <c r="N2021" s="13">
        <v>3021.81</v>
      </c>
      <c r="O2021" s="12" t="str">
        <v>tier - 2</v>
      </c>
      <c r="P2021" s="12" t="str">
        <v>tier - 3</v>
      </c>
      <c r="Q2021" s="12" t="str">
        <v>R1012</v>
      </c>
      <c r="R2021" s="12">
        <v>25</v>
      </c>
      <c r="S2021" s="12" t="str" cm="1">
        <f t="array" ref="S2021">_xlfn.IFS(R2021&lt;18,"Below 18",R2021&lt;=29,"Young Adults",R2021&lt;=44,"Adults",R2021&lt;=59,"Middle-Aged Adults",R2021&lt;=65,"Older Adults",R2021&gt;65,"Above 65")</f>
        <v>Young Adults</v>
      </c>
    </row>
    <row r="2022" spans="2:19" ht="15.5" hidden="1" x14ac:dyDescent="0.35">
      <c r="B2022" s="11" t="s">
        <v>346</v>
      </c>
      <c r="C2022" s="12" t="str">
        <f>VLOOKUP(B2022,'Customer Names'!A$2:D$2336,3,0)</f>
        <v xml:space="preserve">  Chance B</v>
      </c>
      <c r="D2022" s="12" cm="1">
        <f t="array" ref="D2022:L2022">_xlfn.XLOOKUP(B2022,'Medical Examinations'!A$2:A$2336,'Medical Examinations'!B$2:J$2336)</f>
        <v>15.57</v>
      </c>
      <c r="E2022" s="12">
        <v>4.07</v>
      </c>
      <c r="F2022" s="12" t="str">
        <v>yes</v>
      </c>
      <c r="G2022" s="12" t="str">
        <v>No</v>
      </c>
      <c r="H2022" s="12" t="str">
        <v>No</v>
      </c>
      <c r="I2022" s="12">
        <v>1</v>
      </c>
      <c r="J2022" s="12" t="str">
        <v>No</v>
      </c>
      <c r="K2022" s="12" t="str">
        <v>Normal Weight</v>
      </c>
      <c r="L2022" s="12" t="str">
        <v>Normal</v>
      </c>
      <c r="M2022" s="12" t="str" cm="1">
        <f t="array" ref="M2022:R2022">_xlfn.XLOOKUP(B2022,'Hospitalisation Details'!A$2:A$2344,'Hospitalisation Details'!E$2:J$2344)</f>
        <v>28-Sep-1988</v>
      </c>
      <c r="N2022" s="13">
        <v>3018.04</v>
      </c>
      <c r="O2022" s="12" t="str">
        <v>tier - 2</v>
      </c>
      <c r="P2022" s="12" t="str">
        <v>tier - 2</v>
      </c>
      <c r="Q2022" s="12" t="str">
        <v>R1012</v>
      </c>
      <c r="R2022" s="12">
        <v>34</v>
      </c>
      <c r="S2022" s="12" t="str" cm="1">
        <f t="array" ref="S2022">_xlfn.IFS(R2022&lt;18,"Below 18",R2022&lt;=29,"Young Adults",R2022&lt;=44,"Adults",R2022&lt;=59,"Middle-Aged Adults",R2022&lt;=65,"Older Adults",R2022&gt;65,"Above 65")</f>
        <v>Adults</v>
      </c>
    </row>
    <row r="2023" spans="2:19" ht="15.5" hidden="1" x14ac:dyDescent="0.35">
      <c r="B2023" s="11" t="s">
        <v>345</v>
      </c>
      <c r="C2023" s="12" t="str">
        <f>VLOOKUP(B2023,'Customer Names'!A$2:D$2336,3,0)</f>
        <v xml:space="preserve">  Sean P</v>
      </c>
      <c r="D2023" s="12" cm="1">
        <f t="array" ref="D2023:L2023">_xlfn.XLOOKUP(B2023,'Medical Examinations'!A$2:A$2336,'Medical Examinations'!B$2:J$2336)</f>
        <v>30.36</v>
      </c>
      <c r="E2023" s="12">
        <v>9.39</v>
      </c>
      <c r="F2023" s="12" t="str">
        <v>No</v>
      </c>
      <c r="G2023" s="12" t="str">
        <v>No</v>
      </c>
      <c r="H2023" s="12" t="str">
        <v>No</v>
      </c>
      <c r="I2023" s="12">
        <v>0</v>
      </c>
      <c r="J2023" s="12" t="str">
        <v>No</v>
      </c>
      <c r="K2023" s="12" t="str">
        <v>Underweight</v>
      </c>
      <c r="L2023" s="12" t="str">
        <v>Diabetes</v>
      </c>
      <c r="M2023" s="12" t="str" cm="1">
        <f t="array" ref="M2023:R2023">_xlfn.XLOOKUP(B2023,'Hospitalisation Details'!A$2:A$2344,'Hospitalisation Details'!E$2:J$2344)</f>
        <v>15-Dec-2002</v>
      </c>
      <c r="N2023" s="13">
        <v>3012.22</v>
      </c>
      <c r="O2023" s="12" t="str">
        <v>tier - 2</v>
      </c>
      <c r="P2023" s="12" t="str">
        <v>tier - 3</v>
      </c>
      <c r="Q2023" s="12" t="str">
        <v>R1012</v>
      </c>
      <c r="R2023" s="12">
        <v>20</v>
      </c>
      <c r="S2023" s="12" t="str" cm="1">
        <f t="array" ref="S2023">_xlfn.IFS(R2023&lt;18,"Below 18",R2023&lt;=29,"Young Adults",R2023&lt;=44,"Adults",R2023&lt;=59,"Middle-Aged Adults",R2023&lt;=65,"Older Adults",R2023&gt;65,"Above 65")</f>
        <v>Young Adults</v>
      </c>
    </row>
    <row r="2024" spans="2:19" ht="15.5" hidden="1" x14ac:dyDescent="0.35">
      <c r="B2024" s="11" t="s">
        <v>344</v>
      </c>
      <c r="C2024" s="12" t="str">
        <f>VLOOKUP(B2024,'Customer Names'!A$2:D$2336,3,0)</f>
        <v xml:space="preserve">  Therese</v>
      </c>
      <c r="D2024" s="12" cm="1">
        <f t="array" ref="D2024:L2024">_xlfn.XLOOKUP(B2024,'Medical Examinations'!A$2:A$2336,'Medical Examinations'!B$2:J$2336)</f>
        <v>19.37</v>
      </c>
      <c r="E2024" s="12">
        <v>4.18</v>
      </c>
      <c r="F2024" s="12" t="str">
        <v>No</v>
      </c>
      <c r="G2024" s="12" t="str">
        <v>No</v>
      </c>
      <c r="H2024" s="12" t="str">
        <v>No</v>
      </c>
      <c r="I2024" s="12">
        <v>0</v>
      </c>
      <c r="J2024" s="12" t="str">
        <v>No</v>
      </c>
      <c r="K2024" s="12" t="str">
        <v>Normal Weight</v>
      </c>
      <c r="L2024" s="12" t="str">
        <v>Normal</v>
      </c>
      <c r="M2024" s="12" t="str" cm="1">
        <f t="array" ref="M2024:R2024">_xlfn.XLOOKUP(B2024,'Hospitalisation Details'!A$2:A$2344,'Hospitalisation Details'!E$2:J$2344)</f>
        <v>20-Nov-1991</v>
      </c>
      <c r="N2024" s="13">
        <v>2985.67</v>
      </c>
      <c r="O2024" s="12" t="str">
        <v>tier - 2</v>
      </c>
      <c r="P2024" s="12" t="str">
        <v>tier - 2</v>
      </c>
      <c r="Q2024" s="12" t="str">
        <v>R1013</v>
      </c>
      <c r="R2024" s="12">
        <v>31</v>
      </c>
      <c r="S2024" s="12" t="str" cm="1">
        <f t="array" ref="S2024">_xlfn.IFS(R2024&lt;18,"Below 18",R2024&lt;=29,"Young Adults",R2024&lt;=44,"Adults",R2024&lt;=59,"Middle-Aged Adults",R2024&lt;=65,"Older Adults",R2024&gt;65,"Above 65")</f>
        <v>Adults</v>
      </c>
    </row>
    <row r="2025" spans="2:19" ht="15.5" hidden="1" x14ac:dyDescent="0.35">
      <c r="B2025" s="11" t="s">
        <v>343</v>
      </c>
      <c r="C2025" s="12" t="str">
        <f>VLOOKUP(B2025,'Customer Names'!A$2:D$2336,3,0)</f>
        <v xml:space="preserve">  Beau</v>
      </c>
      <c r="D2025" s="12" cm="1">
        <f t="array" ref="D2025:L2025">_xlfn.XLOOKUP(B2025,'Medical Examinations'!A$2:A$2336,'Medical Examinations'!B$2:J$2336)</f>
        <v>16.71</v>
      </c>
      <c r="E2025" s="12">
        <v>4.18</v>
      </c>
      <c r="F2025" s="12" t="str">
        <v>No</v>
      </c>
      <c r="G2025" s="12" t="str">
        <v>No</v>
      </c>
      <c r="H2025" s="12" t="str">
        <v>No</v>
      </c>
      <c r="I2025" s="12">
        <v>1</v>
      </c>
      <c r="J2025" s="12" t="str">
        <v>No</v>
      </c>
      <c r="K2025" s="12" t="str">
        <v>Normal Weight</v>
      </c>
      <c r="L2025" s="12" t="str">
        <v>Normal</v>
      </c>
      <c r="M2025" s="12" t="str" cm="1">
        <f t="array" ref="M2025:R2025">_xlfn.XLOOKUP(B2025,'Hospitalisation Details'!A$2:A$2344,'Hospitalisation Details'!E$2:J$2344)</f>
        <v>18-Jun-1987</v>
      </c>
      <c r="N2025" s="13">
        <v>2979.52</v>
      </c>
      <c r="O2025" s="12" t="str">
        <v>tier - 2</v>
      </c>
      <c r="P2025" s="12" t="str">
        <v>tier - 3</v>
      </c>
      <c r="Q2025" s="12" t="str">
        <v>R1013</v>
      </c>
      <c r="R2025" s="12">
        <v>35</v>
      </c>
      <c r="S2025" s="12" t="str" cm="1">
        <f t="array" ref="S2025">_xlfn.IFS(R2025&lt;18,"Below 18",R2025&lt;=29,"Young Adults",R2025&lt;=44,"Adults",R2025&lt;=59,"Middle-Aged Adults",R2025&lt;=65,"Older Adults",R2025&gt;65,"Above 65")</f>
        <v>Adults</v>
      </c>
    </row>
    <row r="2026" spans="2:19" ht="15.5" hidden="1" x14ac:dyDescent="0.35">
      <c r="B2026" s="11" t="s">
        <v>342</v>
      </c>
      <c r="C2026" s="12" t="str">
        <f>VLOOKUP(B2026,'Customer Names'!A$2:D$2336,3,0)</f>
        <v xml:space="preserve">  Kelsey M</v>
      </c>
      <c r="D2026" s="12" cm="1">
        <f t="array" ref="D2026:L2026">_xlfn.XLOOKUP(B2026,'Medical Examinations'!A$2:A$2336,'Medical Examinations'!B$2:J$2336)</f>
        <v>24.1</v>
      </c>
      <c r="E2026" s="12">
        <v>4.4000000000000004</v>
      </c>
      <c r="F2026" s="12" t="str">
        <v>yes</v>
      </c>
      <c r="G2026" s="12" t="str">
        <v>No</v>
      </c>
      <c r="H2026" s="12" t="str">
        <v>No</v>
      </c>
      <c r="I2026" s="12">
        <v>1</v>
      </c>
      <c r="J2026" s="12" t="str">
        <v>No</v>
      </c>
      <c r="K2026" s="12" t="str">
        <v>Normal Weight</v>
      </c>
      <c r="L2026" s="12" t="str">
        <v>Normal</v>
      </c>
      <c r="M2026" s="12" t="str" cm="1">
        <f t="array" ref="M2026:R2026">_xlfn.XLOOKUP(B2026,'Hospitalisation Details'!A$2:A$2344,'Hospitalisation Details'!E$2:J$2344)</f>
        <v>24-Sep-1995</v>
      </c>
      <c r="N2026" s="13">
        <v>2974.13</v>
      </c>
      <c r="O2026" s="12" t="str">
        <v>tier - 2</v>
      </c>
      <c r="P2026" s="12" t="str">
        <v>tier - 1</v>
      </c>
      <c r="Q2026" s="12" t="str">
        <v>R1011</v>
      </c>
      <c r="R2026" s="12">
        <v>27</v>
      </c>
      <c r="S2026" s="12" t="str" cm="1">
        <f t="array" ref="S2026">_xlfn.IFS(R2026&lt;18,"Below 18",R2026&lt;=29,"Young Adults",R2026&lt;=44,"Adults",R2026&lt;=59,"Middle-Aged Adults",R2026&lt;=65,"Older Adults",R2026&gt;65,"Above 65")</f>
        <v>Young Adults</v>
      </c>
    </row>
    <row r="2027" spans="2:19" ht="15.5" hidden="1" x14ac:dyDescent="0.35">
      <c r="B2027" s="11" t="s">
        <v>341</v>
      </c>
      <c r="C2027" s="12" t="str">
        <f>VLOOKUP(B2027,'Customer Names'!A$2:D$2336,3,0)</f>
        <v xml:space="preserve">  Gretchen</v>
      </c>
      <c r="D2027" s="12" cm="1">
        <f t="array" ref="D2027:L2027">_xlfn.XLOOKUP(B2027,'Medical Examinations'!A$2:A$2336,'Medical Examinations'!B$2:J$2336)</f>
        <v>29.77</v>
      </c>
      <c r="E2027" s="12">
        <v>9.9</v>
      </c>
      <c r="F2027" s="12" t="str">
        <v>No</v>
      </c>
      <c r="G2027" s="12" t="str">
        <v>No</v>
      </c>
      <c r="H2027" s="12" t="str">
        <v>No</v>
      </c>
      <c r="I2027" s="12">
        <v>0</v>
      </c>
      <c r="J2027" s="12" t="str">
        <v>No</v>
      </c>
      <c r="K2027" s="12" t="str">
        <v>Normal Weight</v>
      </c>
      <c r="L2027" s="12" t="str">
        <v>Diabetes</v>
      </c>
      <c r="M2027" s="12" t="str" cm="1">
        <f t="array" ref="M2027:R2027">_xlfn.XLOOKUP(B2027,'Hospitalisation Details'!A$2:A$2344,'Hospitalisation Details'!E$2:J$2344)</f>
        <v>30-Sep-2002</v>
      </c>
      <c r="N2027" s="13">
        <v>2943.41</v>
      </c>
      <c r="O2027" s="12" t="str">
        <v>tier - 2</v>
      </c>
      <c r="P2027" s="12" t="str">
        <v>tier - 3</v>
      </c>
      <c r="Q2027" s="12" t="str">
        <v>R1012</v>
      </c>
      <c r="R2027" s="12">
        <v>20</v>
      </c>
      <c r="S2027" s="12" t="str" cm="1">
        <f t="array" ref="S2027">_xlfn.IFS(R2027&lt;18,"Below 18",R2027&lt;=29,"Young Adults",R2027&lt;=44,"Adults",R2027&lt;=59,"Middle-Aged Adults",R2027&lt;=65,"Older Adults",R2027&gt;65,"Above 65")</f>
        <v>Young Adults</v>
      </c>
    </row>
    <row r="2028" spans="2:19" ht="15.5" hidden="1" x14ac:dyDescent="0.35">
      <c r="B2028" s="11" t="s">
        <v>340</v>
      </c>
      <c r="C2028" s="12" t="str">
        <f>VLOOKUP(B2028,'Customer Names'!A$2:D$2336,3,0)</f>
        <v xml:space="preserve">  Nicholas E</v>
      </c>
      <c r="D2028" s="12" cm="1">
        <f t="array" ref="D2028:L2028">_xlfn.XLOOKUP(B2028,'Medical Examinations'!A$2:A$2336,'Medical Examinations'!B$2:J$2336)</f>
        <v>46.53</v>
      </c>
      <c r="E2028" s="12">
        <v>4.84</v>
      </c>
      <c r="F2028" s="12" t="str">
        <v>yes</v>
      </c>
      <c r="G2028" s="12" t="str">
        <v>No</v>
      </c>
      <c r="H2028" s="12" t="str">
        <v>No</v>
      </c>
      <c r="I2028" s="12">
        <v>0</v>
      </c>
      <c r="J2028" s="12" t="str">
        <v>No</v>
      </c>
      <c r="K2028" s="12" t="str">
        <v>Underweight</v>
      </c>
      <c r="L2028" s="12" t="str">
        <v>Normal</v>
      </c>
      <c r="M2028" s="12" t="str" cm="1">
        <f t="array" ref="M2028:R2028">_xlfn.XLOOKUP(B2028,'Hospitalisation Details'!A$2:A$2344,'Hospitalisation Details'!E$2:J$2344)</f>
        <v>30-Jun-1996</v>
      </c>
      <c r="N2028" s="13">
        <v>2927.06</v>
      </c>
      <c r="O2028" s="12" t="str">
        <v>tier - 2</v>
      </c>
      <c r="P2028" s="12" t="str">
        <v>tier - 2</v>
      </c>
      <c r="Q2028" s="12" t="str">
        <v>R1013</v>
      </c>
      <c r="R2028" s="12">
        <v>26</v>
      </c>
      <c r="S2028" s="12" t="str" cm="1">
        <f t="array" ref="S2028">_xlfn.IFS(R2028&lt;18,"Below 18",R2028&lt;=29,"Young Adults",R2028&lt;=44,"Adults",R2028&lt;=59,"Middle-Aged Adults",R2028&lt;=65,"Older Adults",R2028&gt;65,"Above 65")</f>
        <v>Young Adults</v>
      </c>
    </row>
    <row r="2029" spans="2:19" ht="15.5" hidden="1" x14ac:dyDescent="0.35">
      <c r="B2029" s="11" t="s">
        <v>339</v>
      </c>
      <c r="C2029" s="12" t="str">
        <f>VLOOKUP(B2029,'Customer Names'!A$2:D$2336,3,0)</f>
        <v xml:space="preserve">  Deborah</v>
      </c>
      <c r="D2029" s="12" cm="1">
        <f t="array" ref="D2029:L2029">_xlfn.XLOOKUP(B2029,'Medical Examinations'!A$2:A$2336,'Medical Examinations'!B$2:J$2336)</f>
        <v>23.4</v>
      </c>
      <c r="E2029" s="12">
        <v>5.53</v>
      </c>
      <c r="F2029" s="12" t="str">
        <v>No</v>
      </c>
      <c r="G2029" s="12" t="str">
        <v>No</v>
      </c>
      <c r="H2029" s="12" t="str">
        <v>Yes</v>
      </c>
      <c r="I2029" s="12">
        <v>1</v>
      </c>
      <c r="J2029" s="12" t="str">
        <v>No</v>
      </c>
      <c r="K2029" s="12" t="str">
        <v>Underweight</v>
      </c>
      <c r="L2029" s="12" t="str">
        <v>Normal</v>
      </c>
      <c r="M2029" s="12" t="str" cm="1">
        <f t="array" ref="M2029:R2029">_xlfn.XLOOKUP(B2029,'Hospitalisation Details'!A$2:A$2344,'Hospitalisation Details'!E$2:J$2344)</f>
        <v>5-Jun-2003</v>
      </c>
      <c r="N2029" s="13">
        <v>2913.57</v>
      </c>
      <c r="O2029" s="12" t="str">
        <v>tier - 2</v>
      </c>
      <c r="P2029" s="12" t="str">
        <v>tier - 2</v>
      </c>
      <c r="Q2029" s="12" t="str">
        <v>R1011</v>
      </c>
      <c r="R2029" s="12">
        <v>20</v>
      </c>
      <c r="S2029" s="12" t="str" cm="1">
        <f t="array" ref="S2029">_xlfn.IFS(R2029&lt;18,"Below 18",R2029&lt;=29,"Young Adults",R2029&lt;=44,"Adults",R2029&lt;=59,"Middle-Aged Adults",R2029&lt;=65,"Older Adults",R2029&gt;65,"Above 65")</f>
        <v>Young Adults</v>
      </c>
    </row>
    <row r="2030" spans="2:19" ht="15.5" hidden="1" x14ac:dyDescent="0.35">
      <c r="B2030" s="11" t="s">
        <v>338</v>
      </c>
      <c r="C2030" s="12" t="str">
        <f>VLOOKUP(B2030,'Customer Names'!A$2:D$2336,3,0)</f>
        <v xml:space="preserve">  Chuck W</v>
      </c>
      <c r="D2030" s="12" cm="1">
        <f t="array" ref="D2030:L2030">_xlfn.XLOOKUP(B2030,'Medical Examinations'!A$2:A$2336,'Medical Examinations'!B$2:J$2336)</f>
        <v>30</v>
      </c>
      <c r="E2030" s="12">
        <v>4.33</v>
      </c>
      <c r="F2030" s="12" t="str">
        <v>yes</v>
      </c>
      <c r="G2030" s="12" t="str">
        <v>No</v>
      </c>
      <c r="H2030" s="12" t="str">
        <v>No</v>
      </c>
      <c r="I2030" s="12">
        <v>0</v>
      </c>
      <c r="J2030" s="12" t="str">
        <v>No</v>
      </c>
      <c r="K2030" s="12" t="str">
        <v>Normal Weight</v>
      </c>
      <c r="L2030" s="12" t="str">
        <v>Normal</v>
      </c>
      <c r="M2030" s="12" t="str" cm="1">
        <f t="array" ref="M2030:R2030">_xlfn.XLOOKUP(B2030,'Hospitalisation Details'!A$2:A$2344,'Hospitalisation Details'!E$2:J$2344)</f>
        <v>13-Jun-1996</v>
      </c>
      <c r="N2030" s="13">
        <v>2904.09</v>
      </c>
      <c r="O2030" s="12" t="str">
        <v>tier - 2</v>
      </c>
      <c r="P2030" s="12" t="str">
        <v>tier - 2</v>
      </c>
      <c r="Q2030" s="12" t="str">
        <v>R1011</v>
      </c>
      <c r="R2030" s="12">
        <v>26</v>
      </c>
      <c r="S2030" s="12" t="str" cm="1">
        <f t="array" ref="S2030">_xlfn.IFS(R2030&lt;18,"Below 18",R2030&lt;=29,"Young Adults",R2030&lt;=44,"Adults",R2030&lt;=59,"Middle-Aged Adults",R2030&lt;=65,"Older Adults",R2030&gt;65,"Above 65")</f>
        <v>Young Adults</v>
      </c>
    </row>
    <row r="2031" spans="2:19" ht="15.5" hidden="1" x14ac:dyDescent="0.35">
      <c r="B2031" s="11" t="s">
        <v>337</v>
      </c>
      <c r="C2031" s="12" t="str">
        <f>VLOOKUP(B2031,'Customer Names'!A$2:D$2336,3,0)</f>
        <v xml:space="preserve">  Daniel</v>
      </c>
      <c r="D2031" s="12" cm="1">
        <f t="array" ref="D2031:L2031">_xlfn.XLOOKUP(B2031,'Medical Examinations'!A$2:A$2336,'Medical Examinations'!B$2:J$2336)</f>
        <v>29.15</v>
      </c>
      <c r="E2031" s="12">
        <v>4.91</v>
      </c>
      <c r="F2031" s="12" t="str">
        <v>yes</v>
      </c>
      <c r="G2031" s="12" t="str">
        <v>No</v>
      </c>
      <c r="H2031" s="12" t="str">
        <v>No</v>
      </c>
      <c r="I2031" s="12">
        <v>0</v>
      </c>
      <c r="J2031" s="12" t="str">
        <v>No</v>
      </c>
      <c r="K2031" s="12" t="str">
        <v>Underweight</v>
      </c>
      <c r="L2031" s="12" t="str">
        <v>Normal</v>
      </c>
      <c r="M2031" s="12" t="str" cm="1">
        <f t="array" ref="M2031:R2031">_xlfn.XLOOKUP(B2031,'Hospitalisation Details'!A$2:A$2344,'Hospitalisation Details'!E$2:J$2344)</f>
        <v>24-Oct-1996</v>
      </c>
      <c r="N2031" s="13">
        <v>2902.91</v>
      </c>
      <c r="O2031" s="12" t="str">
        <v>tier - 2</v>
      </c>
      <c r="P2031" s="12" t="str">
        <v>tier - 2</v>
      </c>
      <c r="Q2031" s="12" t="str">
        <v>R1013</v>
      </c>
      <c r="R2031" s="12">
        <v>26</v>
      </c>
      <c r="S2031" s="12" t="str" cm="1">
        <f t="array" ref="S2031">_xlfn.IFS(R2031&lt;18,"Below 18",R2031&lt;=29,"Young Adults",R2031&lt;=44,"Adults",R2031&lt;=59,"Middle-Aged Adults",R2031&lt;=65,"Older Adults",R2031&gt;65,"Above 65")</f>
        <v>Young Adults</v>
      </c>
    </row>
    <row r="2032" spans="2:19" ht="15.5" hidden="1" x14ac:dyDescent="0.35">
      <c r="B2032" s="11" t="s">
        <v>336</v>
      </c>
      <c r="C2032" s="12" t="str">
        <f>VLOOKUP(B2032,'Customer Names'!A$2:D$2336,3,0)</f>
        <v xml:space="preserve">  Amany</v>
      </c>
      <c r="D2032" s="12" cm="1">
        <f t="array" ref="D2032:L2032">_xlfn.XLOOKUP(B2032,'Medical Examinations'!A$2:A$2336,'Medical Examinations'!B$2:J$2336)</f>
        <v>34.865000000000002</v>
      </c>
      <c r="E2032" s="12">
        <v>4.8</v>
      </c>
      <c r="F2032" s="12" t="str">
        <v>No</v>
      </c>
      <c r="G2032" s="12" t="str">
        <v>No</v>
      </c>
      <c r="H2032" s="12" t="str">
        <v>No</v>
      </c>
      <c r="I2032" s="12">
        <v>0</v>
      </c>
      <c r="J2032" s="12" t="str">
        <v>No</v>
      </c>
      <c r="K2032" s="12" t="str">
        <v>Normal Weight</v>
      </c>
      <c r="L2032" s="12" t="str">
        <v>Normal</v>
      </c>
      <c r="M2032" s="12" t="str" cm="1">
        <f t="array" ref="M2032:R2032">_xlfn.XLOOKUP(B2032,'Hospitalisation Details'!A$2:A$2344,'Hospitalisation Details'!E$2:J$2344)</f>
        <v>1-Nov-1999</v>
      </c>
      <c r="N2032" s="13">
        <v>2899.49</v>
      </c>
      <c r="O2032" s="12" t="str">
        <v>tier - 2</v>
      </c>
      <c r="P2032" s="12" t="str">
        <v>tier - 2</v>
      </c>
      <c r="Q2032" s="12" t="str">
        <v>R1024</v>
      </c>
      <c r="R2032" s="12">
        <v>23</v>
      </c>
      <c r="S2032" s="12" t="str" cm="1">
        <f t="array" ref="S2032">_xlfn.IFS(R2032&lt;18,"Below 18",R2032&lt;=29,"Young Adults",R2032&lt;=44,"Adults",R2032&lt;=59,"Middle-Aged Adults",R2032&lt;=65,"Older Adults",R2032&gt;65,"Above 65")</f>
        <v>Young Adults</v>
      </c>
    </row>
    <row r="2033" spans="2:19" ht="15.5" hidden="1" x14ac:dyDescent="0.35">
      <c r="B2033" s="11" t="s">
        <v>335</v>
      </c>
      <c r="C2033" s="12" t="str">
        <f>VLOOKUP(B2033,'Customer Names'!A$2:D$2336,3,0)</f>
        <v xml:space="preserve">  Kipling</v>
      </c>
      <c r="D2033" s="12" cm="1">
        <f t="array" ref="D2033:L2033">_xlfn.XLOOKUP(B2033,'Medical Examinations'!A$2:A$2336,'Medical Examinations'!B$2:J$2336)</f>
        <v>28.12</v>
      </c>
      <c r="E2033" s="12">
        <v>5.55</v>
      </c>
      <c r="F2033" s="12" t="str">
        <v>yes</v>
      </c>
      <c r="G2033" s="12" t="str">
        <v>yes</v>
      </c>
      <c r="H2033" s="12" t="str">
        <v>No</v>
      </c>
      <c r="I2033" s="12">
        <v>2</v>
      </c>
      <c r="J2033" s="12" t="str">
        <v>No</v>
      </c>
      <c r="K2033" s="12" t="str">
        <v>Normal Weight</v>
      </c>
      <c r="L2033" s="12" t="str">
        <v>Normal</v>
      </c>
      <c r="M2033" s="12" t="str" cm="1">
        <f t="array" ref="M2033:R2033">_xlfn.XLOOKUP(B2033,'Hospitalisation Details'!A$2:A$2344,'Hospitalisation Details'!E$2:J$2344)</f>
        <v>14-Jul-2000</v>
      </c>
      <c r="N2033" s="13">
        <v>2897.46</v>
      </c>
      <c r="O2033" s="12" t="str">
        <v>tier - 2</v>
      </c>
      <c r="P2033" s="12" t="str">
        <v>tier - 1</v>
      </c>
      <c r="Q2033" s="12" t="str">
        <v>R1012</v>
      </c>
      <c r="R2033" s="12">
        <v>22</v>
      </c>
      <c r="S2033" s="12" t="str" cm="1">
        <f t="array" ref="S2033">_xlfn.IFS(R2033&lt;18,"Below 18",R2033&lt;=29,"Young Adults",R2033&lt;=44,"Adults",R2033&lt;=59,"Middle-Aged Adults",R2033&lt;=65,"Older Adults",R2033&gt;65,"Above 65")</f>
        <v>Young Adults</v>
      </c>
    </row>
    <row r="2034" spans="2:19" ht="15.5" hidden="1" x14ac:dyDescent="0.35">
      <c r="B2034" s="11" t="s">
        <v>334</v>
      </c>
      <c r="C2034" s="12" t="str">
        <f>VLOOKUP(B2034,'Customer Names'!A$2:D$2336,3,0)</f>
        <v xml:space="preserve">  Duncan</v>
      </c>
      <c r="D2034" s="12" cm="1">
        <f t="array" ref="D2034:L2034">_xlfn.XLOOKUP(B2034,'Medical Examinations'!A$2:A$2336,'Medical Examinations'!B$2:J$2336)</f>
        <v>29.45</v>
      </c>
      <c r="E2034" s="12">
        <v>5.24</v>
      </c>
      <c r="F2034" s="12" t="str">
        <v>yes</v>
      </c>
      <c r="G2034" s="12" t="str">
        <v>No</v>
      </c>
      <c r="H2034" s="12" t="str">
        <v>No</v>
      </c>
      <c r="I2034" s="12">
        <v>0</v>
      </c>
      <c r="J2034" s="12" t="str">
        <v>No</v>
      </c>
      <c r="K2034" s="12" t="str">
        <v>Underweight</v>
      </c>
      <c r="L2034" s="12" t="str">
        <v>Normal</v>
      </c>
      <c r="M2034" s="12" t="str" cm="1">
        <f t="array" ref="M2034:R2034">_xlfn.XLOOKUP(B2034,'Hospitalisation Details'!A$2:A$2344,'Hospitalisation Details'!E$2:J$2344)</f>
        <v>21-Jun-1996</v>
      </c>
      <c r="N2034" s="13">
        <v>2897.32</v>
      </c>
      <c r="O2034" s="12" t="str">
        <v>tier - 3</v>
      </c>
      <c r="P2034" s="12" t="str">
        <v>tier - 3</v>
      </c>
      <c r="Q2034" s="12" t="str">
        <v>R1016</v>
      </c>
      <c r="R2034" s="12">
        <v>26</v>
      </c>
      <c r="S2034" s="12" t="str" cm="1">
        <f t="array" ref="S2034">_xlfn.IFS(R2034&lt;18,"Below 18",R2034&lt;=29,"Young Adults",R2034&lt;=44,"Adults",R2034&lt;=59,"Middle-Aged Adults",R2034&lt;=65,"Older Adults",R2034&gt;65,"Above 65")</f>
        <v>Young Adults</v>
      </c>
    </row>
    <row r="2035" spans="2:19" ht="15.5" hidden="1" x14ac:dyDescent="0.35">
      <c r="B2035" s="11" t="s">
        <v>333</v>
      </c>
      <c r="C2035" s="12" t="str">
        <f>VLOOKUP(B2035,'Customer Names'!A$2:D$2336,3,0)</f>
        <v xml:space="preserve">  Louis C</v>
      </c>
      <c r="D2035" s="12" cm="1">
        <f t="array" ref="D2035:L2035">_xlfn.XLOOKUP(B2035,'Medical Examinations'!A$2:A$2336,'Medical Examinations'!B$2:J$2336)</f>
        <v>27.94</v>
      </c>
      <c r="E2035" s="12">
        <v>6.08</v>
      </c>
      <c r="F2035" s="12" t="str">
        <v>No</v>
      </c>
      <c r="G2035" s="12" t="str">
        <v>No</v>
      </c>
      <c r="H2035" s="12" t="str">
        <v>Yes</v>
      </c>
      <c r="I2035" s="12">
        <v>1</v>
      </c>
      <c r="J2035" s="12" t="str">
        <v>No</v>
      </c>
      <c r="K2035" s="12" t="str">
        <v>Normal Weight</v>
      </c>
      <c r="L2035" s="12" t="str">
        <v>Pre-Diabetes</v>
      </c>
      <c r="M2035" s="12" t="str" cm="1">
        <f t="array" ref="M2035:R2035">_xlfn.XLOOKUP(B2035,'Hospitalisation Details'!A$2:A$2344,'Hospitalisation Details'!E$2:J$2344)</f>
        <v>12-Aug-1993</v>
      </c>
      <c r="N2035" s="13">
        <v>2867.12</v>
      </c>
      <c r="O2035" s="12" t="str">
        <v>tier - 1</v>
      </c>
      <c r="P2035" s="12" t="str">
        <v>tier - 3</v>
      </c>
      <c r="Q2035" s="12" t="str">
        <v>R1013</v>
      </c>
      <c r="R2035" s="12">
        <v>29</v>
      </c>
      <c r="S2035" s="12" t="str" cm="1">
        <f t="array" ref="S2035">_xlfn.IFS(R2035&lt;18,"Below 18",R2035&lt;=29,"Young Adults",R2035&lt;=44,"Adults",R2035&lt;=59,"Middle-Aged Adults",R2035&lt;=65,"Older Adults",R2035&gt;65,"Above 65")</f>
        <v>Young Adults</v>
      </c>
    </row>
    <row r="2036" spans="2:19" ht="15.5" hidden="1" x14ac:dyDescent="0.35">
      <c r="B2036" s="11" t="s">
        <v>332</v>
      </c>
      <c r="C2036" s="12" t="str">
        <f>VLOOKUP(B2036,'Customer Names'!A$2:D$2336,3,0)</f>
        <v xml:space="preserve">  Daniel J</v>
      </c>
      <c r="D2036" s="12" cm="1">
        <f t="array" ref="D2036:L2036">_xlfn.XLOOKUP(B2036,'Medical Examinations'!A$2:A$2336,'Medical Examinations'!B$2:J$2336)</f>
        <v>27.2</v>
      </c>
      <c r="E2036" s="12">
        <v>5.83</v>
      </c>
      <c r="F2036" s="12" t="str">
        <v>No</v>
      </c>
      <c r="G2036" s="12" t="str">
        <v>No</v>
      </c>
      <c r="H2036" s="12" t="str">
        <v>Yes</v>
      </c>
      <c r="I2036" s="12">
        <v>1</v>
      </c>
      <c r="J2036" s="12" t="str">
        <v>No</v>
      </c>
      <c r="K2036" s="12" t="str">
        <v>Underweight</v>
      </c>
      <c r="L2036" s="12" t="str">
        <v>Pre-Diabetes</v>
      </c>
      <c r="M2036" s="12" t="str" cm="1">
        <f t="array" ref="M2036:R2036">_xlfn.XLOOKUP(B2036,'Hospitalisation Details'!A$2:A$2344,'Hospitalisation Details'!E$2:J$2344)</f>
        <v>1-Nov-1993</v>
      </c>
      <c r="N2036" s="13">
        <v>2866.09</v>
      </c>
      <c r="O2036" s="12" t="str">
        <v>tier - 3</v>
      </c>
      <c r="P2036" s="12" t="str">
        <v>tier - 3</v>
      </c>
      <c r="Q2036" s="12" t="str">
        <v>R1011</v>
      </c>
      <c r="R2036" s="12">
        <v>29</v>
      </c>
      <c r="S2036" s="12" t="str" cm="1">
        <f t="array" ref="S2036">_xlfn.IFS(R2036&lt;18,"Below 18",R2036&lt;=29,"Young Adults",R2036&lt;=44,"Adults",R2036&lt;=59,"Middle-Aged Adults",R2036&lt;=65,"Older Adults",R2036&gt;65,"Above 65")</f>
        <v>Young Adults</v>
      </c>
    </row>
    <row r="2037" spans="2:19" ht="15.5" hidden="1" x14ac:dyDescent="0.35">
      <c r="B2037" s="11" t="s">
        <v>331</v>
      </c>
      <c r="C2037" s="12" t="str">
        <f>VLOOKUP(B2037,'Customer Names'!A$2:D$2336,3,0)</f>
        <v xml:space="preserve">  Ildiko M</v>
      </c>
      <c r="D2037" s="12" cm="1">
        <f t="array" ref="D2037:L2037">_xlfn.XLOOKUP(B2037,'Medical Examinations'!A$2:A$2336,'Medical Examinations'!B$2:J$2336)</f>
        <v>33.344999999999999</v>
      </c>
      <c r="E2037" s="12">
        <v>4.29</v>
      </c>
      <c r="F2037" s="12" t="str">
        <v>No</v>
      </c>
      <c r="G2037" s="12" t="str">
        <v>No</v>
      </c>
      <c r="H2037" s="12" t="str">
        <v>No</v>
      </c>
      <c r="I2037" s="12">
        <v>1</v>
      </c>
      <c r="J2037" s="12" t="str">
        <v>No</v>
      </c>
      <c r="K2037" s="12" t="str">
        <v>Obesity</v>
      </c>
      <c r="L2037" s="12" t="str">
        <v>Normal</v>
      </c>
      <c r="M2037" s="12" t="str" cm="1">
        <f t="array" ref="M2037:R2037">_xlfn.XLOOKUP(B2037,'Hospitalisation Details'!A$2:A$2344,'Hospitalisation Details'!E$2:J$2344)</f>
        <v>4-Sep-1998</v>
      </c>
      <c r="N2037" s="13">
        <v>2855.44</v>
      </c>
      <c r="O2037" s="12" t="str">
        <v>tier - 2</v>
      </c>
      <c r="P2037" s="12" t="str">
        <v>tier - 3</v>
      </c>
      <c r="Q2037" s="12" t="str">
        <v>R1012</v>
      </c>
      <c r="R2037" s="12">
        <v>24</v>
      </c>
      <c r="S2037" s="12" t="str" cm="1">
        <f t="array" ref="S2037">_xlfn.IFS(R2037&lt;18,"Below 18",R2037&lt;=29,"Young Adults",R2037&lt;=44,"Adults",R2037&lt;=59,"Middle-Aged Adults",R2037&lt;=65,"Older Adults",R2037&gt;65,"Above 65")</f>
        <v>Young Adults</v>
      </c>
    </row>
    <row r="2038" spans="2:19" ht="15.5" hidden="1" x14ac:dyDescent="0.35">
      <c r="B2038" s="11" t="s">
        <v>330</v>
      </c>
      <c r="C2038" s="12" t="str">
        <f>VLOOKUP(B2038,'Customer Names'!A$2:D$2336,3,0)</f>
        <v xml:space="preserve">  Melinda E</v>
      </c>
      <c r="D2038" s="12" cm="1">
        <f t="array" ref="D2038:L2038">_xlfn.XLOOKUP(B2038,'Medical Examinations'!A$2:A$2336,'Medical Examinations'!B$2:J$2336)</f>
        <v>29.925000000000001</v>
      </c>
      <c r="E2038" s="12">
        <v>5.3</v>
      </c>
      <c r="F2038" s="12" t="str">
        <v>No</v>
      </c>
      <c r="G2038" s="12" t="str">
        <v>No</v>
      </c>
      <c r="H2038" s="12" t="str">
        <v>No</v>
      </c>
      <c r="I2038" s="12">
        <v>1</v>
      </c>
      <c r="J2038" s="12" t="str">
        <v>No</v>
      </c>
      <c r="K2038" s="12" t="str">
        <v>Normal Weight</v>
      </c>
      <c r="L2038" s="12" t="str">
        <v>Normal</v>
      </c>
      <c r="M2038" s="12" t="str" cm="1">
        <f t="array" ref="M2038:R2038">_xlfn.XLOOKUP(B2038,'Hospitalisation Details'!A$2:A$2344,'Hospitalisation Details'!E$2:J$2344)</f>
        <v>17-Jun-1998</v>
      </c>
      <c r="N2038" s="13">
        <v>2850.68</v>
      </c>
      <c r="O2038" s="12" t="str">
        <v>tier - 2</v>
      </c>
      <c r="P2038" s="12" t="str">
        <v>tier - 3</v>
      </c>
      <c r="Q2038" s="12" t="str">
        <v>R1012</v>
      </c>
      <c r="R2038" s="12">
        <v>24</v>
      </c>
      <c r="S2038" s="12" t="str" cm="1">
        <f t="array" ref="S2038">_xlfn.IFS(R2038&lt;18,"Below 18",R2038&lt;=29,"Young Adults",R2038&lt;=44,"Adults",R2038&lt;=59,"Middle-Aged Adults",R2038&lt;=65,"Older Adults",R2038&gt;65,"Above 65")</f>
        <v>Young Adults</v>
      </c>
    </row>
    <row r="2039" spans="2:19" ht="15.5" hidden="1" x14ac:dyDescent="0.35">
      <c r="B2039" s="11" t="s">
        <v>329</v>
      </c>
      <c r="C2039" s="12" t="str">
        <f>VLOOKUP(B2039,'Customer Names'!A$2:D$2336,3,0)</f>
        <v xml:space="preserve">  Ashley M</v>
      </c>
      <c r="D2039" s="12" cm="1">
        <f t="array" ref="D2039:L2039">_xlfn.XLOOKUP(B2039,'Medical Examinations'!A$2:A$2336,'Medical Examinations'!B$2:J$2336)</f>
        <v>24.225000000000001</v>
      </c>
      <c r="E2039" s="12">
        <v>4.42</v>
      </c>
      <c r="F2039" s="12" t="str">
        <v>No</v>
      </c>
      <c r="G2039" s="12" t="str">
        <v>No</v>
      </c>
      <c r="H2039" s="12" t="str">
        <v>No</v>
      </c>
      <c r="I2039" s="12">
        <v>1</v>
      </c>
      <c r="J2039" s="12" t="str">
        <v>No</v>
      </c>
      <c r="K2039" s="12" t="str">
        <v>Obesity</v>
      </c>
      <c r="L2039" s="12" t="str">
        <v>Normal</v>
      </c>
      <c r="M2039" s="12" t="str" cm="1">
        <f t="array" ref="M2039:R2039">_xlfn.XLOOKUP(B2039,'Hospitalisation Details'!A$2:A$2344,'Hospitalisation Details'!E$2:J$2344)</f>
        <v>15-Nov-1998</v>
      </c>
      <c r="N2039" s="13">
        <v>2842.76</v>
      </c>
      <c r="O2039" s="12" t="str">
        <v>tier - 2</v>
      </c>
      <c r="P2039" s="12" t="str">
        <v>tier - 3</v>
      </c>
      <c r="Q2039" s="12" t="str">
        <v>R1012</v>
      </c>
      <c r="R2039" s="12">
        <v>24</v>
      </c>
      <c r="S2039" s="12" t="str" cm="1">
        <f t="array" ref="S2039">_xlfn.IFS(R2039&lt;18,"Below 18",R2039&lt;=29,"Young Adults",R2039&lt;=44,"Adults",R2039&lt;=59,"Middle-Aged Adults",R2039&lt;=65,"Older Adults",R2039&gt;65,"Above 65")</f>
        <v>Young Adults</v>
      </c>
    </row>
    <row r="2040" spans="2:19" ht="15.5" hidden="1" x14ac:dyDescent="0.35">
      <c r="B2040" s="11" t="s">
        <v>328</v>
      </c>
      <c r="C2040" s="12" t="str">
        <f>VLOOKUP(B2040,'Customer Names'!A$2:D$2336,3,0)</f>
        <v xml:space="preserve">  Stephanie</v>
      </c>
      <c r="D2040" s="12" cm="1">
        <f t="array" ref="D2040:L2040">_xlfn.XLOOKUP(B2040,'Medical Examinations'!A$2:A$2336,'Medical Examinations'!B$2:J$2336)</f>
        <v>29.68</v>
      </c>
      <c r="E2040" s="12">
        <v>5.68</v>
      </c>
      <c r="F2040" s="12" t="str">
        <v>No</v>
      </c>
      <c r="G2040" s="12" t="str">
        <v>yes</v>
      </c>
      <c r="H2040" s="12" t="str">
        <v>No</v>
      </c>
      <c r="I2040" s="12">
        <v>1</v>
      </c>
      <c r="J2040" s="12" t="str">
        <v>No</v>
      </c>
      <c r="K2040" s="12" t="str">
        <v>Underweight</v>
      </c>
      <c r="L2040" s="12" t="str">
        <v>Normal</v>
      </c>
      <c r="M2040" s="12" t="str" cm="1">
        <f t="array" ref="M2040:R2040">_xlfn.XLOOKUP(B2040,'Hospitalisation Details'!A$2:A$2344,'Hospitalisation Details'!E$2:J$2344)</f>
        <v>1-Oct-2000</v>
      </c>
      <c r="N2040" s="13">
        <v>2819.51</v>
      </c>
      <c r="O2040" s="12" t="str">
        <v>tier - 2</v>
      </c>
      <c r="P2040" s="12" t="str">
        <v>tier - 3</v>
      </c>
      <c r="Q2040" s="12" t="str">
        <v>R1011</v>
      </c>
      <c r="R2040" s="12">
        <v>22</v>
      </c>
      <c r="S2040" s="12" t="str" cm="1">
        <f t="array" ref="S2040">_xlfn.IFS(R2040&lt;18,"Below 18",R2040&lt;=29,"Young Adults",R2040&lt;=44,"Adults",R2040&lt;=59,"Middle-Aged Adults",R2040&lt;=65,"Older Adults",R2040&gt;65,"Above 65")</f>
        <v>Young Adults</v>
      </c>
    </row>
    <row r="2041" spans="2:19" ht="15.5" hidden="1" x14ac:dyDescent="0.35">
      <c r="B2041" s="11" t="s">
        <v>327</v>
      </c>
      <c r="C2041" s="12" t="str">
        <f>VLOOKUP(B2041,'Customer Names'!A$2:D$2336,3,0)</f>
        <v xml:space="preserve">  Sean P</v>
      </c>
      <c r="D2041" s="12" cm="1">
        <f t="array" ref="D2041:L2041">_xlfn.XLOOKUP(B2041,'Medical Examinations'!A$2:A$2336,'Medical Examinations'!B$2:J$2336)</f>
        <v>20.614999999999998</v>
      </c>
      <c r="E2041" s="12">
        <v>6.05</v>
      </c>
      <c r="F2041" s="12" t="str">
        <v>No</v>
      </c>
      <c r="G2041" s="12" t="str">
        <v>No</v>
      </c>
      <c r="H2041" s="12" t="str">
        <v>Yes</v>
      </c>
      <c r="I2041" s="12">
        <v>1</v>
      </c>
      <c r="J2041" s="12" t="str">
        <v>No</v>
      </c>
      <c r="K2041" s="12" t="str">
        <v>Obesity</v>
      </c>
      <c r="L2041" s="12" t="str">
        <v>Pre-Diabetes</v>
      </c>
      <c r="M2041" s="12" t="str" cm="1">
        <f t="array" ref="M2041:R2041">_xlfn.XLOOKUP(B2041,'Hospitalisation Details'!A$2:A$2344,'Hospitalisation Details'!E$2:J$2344)</f>
        <v>23-Sep-2003</v>
      </c>
      <c r="N2041" s="13">
        <v>2803.7</v>
      </c>
      <c r="O2041" s="12" t="str">
        <v>tier - 2</v>
      </c>
      <c r="P2041" s="12" t="str">
        <v>tier - 1</v>
      </c>
      <c r="Q2041" s="12" t="str">
        <v>R1012</v>
      </c>
      <c r="R2041" s="12">
        <v>19</v>
      </c>
      <c r="S2041" s="12" t="str" cm="1">
        <f t="array" ref="S2041">_xlfn.IFS(R2041&lt;18,"Below 18",R2041&lt;=29,"Young Adults",R2041&lt;=44,"Adults",R2041&lt;=59,"Middle-Aged Adults",R2041&lt;=65,"Older Adults",R2041&gt;65,"Above 65")</f>
        <v>Young Adults</v>
      </c>
    </row>
    <row r="2042" spans="2:19" ht="15.5" hidden="1" x14ac:dyDescent="0.35">
      <c r="B2042" s="11" t="s">
        <v>326</v>
      </c>
      <c r="C2042" s="12" t="str">
        <f>VLOOKUP(B2042,'Customer Names'!A$2:D$2336,3,0)</f>
        <v xml:space="preserve">  Emily G</v>
      </c>
      <c r="D2042" s="12" cm="1">
        <f t="array" ref="D2042:L2042">_xlfn.XLOOKUP(B2042,'Medical Examinations'!A$2:A$2336,'Medical Examinations'!B$2:J$2336)</f>
        <v>32.119999999999997</v>
      </c>
      <c r="E2042" s="12">
        <v>5.33</v>
      </c>
      <c r="F2042" s="12" t="str">
        <v>No</v>
      </c>
      <c r="G2042" s="12" t="str">
        <v>yes</v>
      </c>
      <c r="H2042" s="12" t="str">
        <v>No</v>
      </c>
      <c r="I2042" s="12">
        <v>1</v>
      </c>
      <c r="J2042" s="12" t="str">
        <v>No</v>
      </c>
      <c r="K2042" s="12" t="str">
        <v>Underweight</v>
      </c>
      <c r="L2042" s="12" t="str">
        <v>Normal</v>
      </c>
      <c r="M2042" s="12" t="str" cm="1">
        <f t="array" ref="M2042:R2042">_xlfn.XLOOKUP(B2042,'Hospitalisation Details'!A$2:A$2344,'Hospitalisation Details'!E$2:J$2344)</f>
        <v>4-Aug-2004</v>
      </c>
      <c r="N2042" s="13">
        <v>2801.26</v>
      </c>
      <c r="O2042" s="12" t="str">
        <v>tier - 2</v>
      </c>
      <c r="P2042" s="12" t="str">
        <v>tier - 3</v>
      </c>
      <c r="Q2042" s="12" t="str">
        <v>R1013</v>
      </c>
      <c r="R2042" s="12">
        <v>18</v>
      </c>
      <c r="S2042" s="12" t="str" cm="1">
        <f t="array" ref="S2042">_xlfn.IFS(R2042&lt;18,"Below 18",R2042&lt;=29,"Young Adults",R2042&lt;=44,"Adults",R2042&lt;=59,"Middle-Aged Adults",R2042&lt;=65,"Older Adults",R2042&gt;65,"Above 65")</f>
        <v>Young Adults</v>
      </c>
    </row>
    <row r="2043" spans="2:19" ht="15.5" hidden="1" x14ac:dyDescent="0.35">
      <c r="B2043" s="11" t="s">
        <v>325</v>
      </c>
      <c r="C2043" s="12" t="str">
        <f>VLOOKUP(B2043,'Customer Names'!A$2:D$2336,3,0)</f>
        <v xml:space="preserve">  Malcolm</v>
      </c>
      <c r="D2043" s="12" cm="1">
        <f t="array" ref="D2043:L2043">_xlfn.XLOOKUP(B2043,'Medical Examinations'!A$2:A$2336,'Medical Examinations'!B$2:J$2336)</f>
        <v>27.36</v>
      </c>
      <c r="E2043" s="12">
        <v>6.22</v>
      </c>
      <c r="F2043" s="12" t="str">
        <v>No</v>
      </c>
      <c r="G2043" s="12" t="str">
        <v>No</v>
      </c>
      <c r="H2043" s="12" t="str">
        <v>No</v>
      </c>
      <c r="I2043" s="12">
        <v>0</v>
      </c>
      <c r="J2043" s="12" t="str">
        <v>No</v>
      </c>
      <c r="K2043" s="12" t="str">
        <v>Obesity</v>
      </c>
      <c r="L2043" s="12" t="str">
        <v>Pre-Diabetes</v>
      </c>
      <c r="M2043" s="12" t="str" cm="1">
        <f t="array" ref="M2043:R2043">_xlfn.XLOOKUP(B2043,'Hospitalisation Details'!A$2:A$2344,'Hospitalisation Details'!E$2:J$2344)</f>
        <v>24-Dec-1999</v>
      </c>
      <c r="N2043" s="13">
        <v>2789.06</v>
      </c>
      <c r="O2043" s="12" t="str">
        <v>tier - 2</v>
      </c>
      <c r="P2043" s="12" t="str">
        <v>tier - 3</v>
      </c>
      <c r="Q2043" s="12" t="str">
        <v>R1012</v>
      </c>
      <c r="R2043" s="12">
        <v>23</v>
      </c>
      <c r="S2043" s="12" t="str" cm="1">
        <f t="array" ref="S2043">_xlfn.IFS(R2043&lt;18,"Below 18",R2043&lt;=29,"Young Adults",R2043&lt;=44,"Adults",R2043&lt;=59,"Middle-Aged Adults",R2043&lt;=65,"Older Adults",R2043&gt;65,"Above 65")</f>
        <v>Young Adults</v>
      </c>
    </row>
    <row r="2044" spans="2:19" ht="15.5" hidden="1" x14ac:dyDescent="0.35">
      <c r="B2044" s="11" t="s">
        <v>324</v>
      </c>
      <c r="C2044" s="12" t="str">
        <f>VLOOKUP(B2044,'Customer Names'!A$2:D$2336,3,0)</f>
        <v xml:space="preserve">  Danilo</v>
      </c>
      <c r="D2044" s="12" cm="1">
        <f t="array" ref="D2044:L2044">_xlfn.XLOOKUP(B2044,'Medical Examinations'!A$2:A$2336,'Medical Examinations'!B$2:J$2336)</f>
        <v>17.385000000000002</v>
      </c>
      <c r="E2044" s="12">
        <v>5.84</v>
      </c>
      <c r="F2044" s="12" t="str">
        <v>No</v>
      </c>
      <c r="G2044" s="12" t="str">
        <v>No</v>
      </c>
      <c r="H2044" s="12" t="str">
        <v>No</v>
      </c>
      <c r="I2044" s="12">
        <v>0</v>
      </c>
      <c r="J2044" s="12" t="str">
        <v>No</v>
      </c>
      <c r="K2044" s="12" t="str">
        <v>Underweight</v>
      </c>
      <c r="L2044" s="12" t="str">
        <v>Pre-Diabetes</v>
      </c>
      <c r="M2044" s="12" t="str" cm="1">
        <f t="array" ref="M2044:R2044">_xlfn.XLOOKUP(B2044,'Hospitalisation Details'!A$2:A$2344,'Hospitalisation Details'!E$2:J$2344)</f>
        <v>29-Aug-1999</v>
      </c>
      <c r="N2044" s="13">
        <v>2775.19</v>
      </c>
      <c r="O2044" s="12" t="str">
        <v>tier - 2</v>
      </c>
      <c r="P2044" s="12" t="str">
        <v>tier - 1</v>
      </c>
      <c r="Q2044" s="12" t="str">
        <v>R1012</v>
      </c>
      <c r="R2044" s="12">
        <v>23</v>
      </c>
      <c r="S2044" s="12" t="str" cm="1">
        <f t="array" ref="S2044">_xlfn.IFS(R2044&lt;18,"Below 18",R2044&lt;=29,"Young Adults",R2044&lt;=44,"Adults",R2044&lt;=59,"Middle-Aged Adults",R2044&lt;=65,"Older Adults",R2044&gt;65,"Above 65")</f>
        <v>Young Adults</v>
      </c>
    </row>
    <row r="2045" spans="2:19" ht="15.5" hidden="1" x14ac:dyDescent="0.35">
      <c r="B2045" s="11" t="s">
        <v>323</v>
      </c>
      <c r="C2045" s="12" t="str">
        <f>VLOOKUP(B2045,'Customer Names'!A$2:D$2336,3,0)</f>
        <v xml:space="preserve">  Mikko</v>
      </c>
      <c r="D2045" s="12" cm="1">
        <f t="array" ref="D2045:L2045">_xlfn.XLOOKUP(B2045,'Medical Examinations'!A$2:A$2336,'Medical Examinations'!B$2:J$2336)</f>
        <v>30.13</v>
      </c>
      <c r="E2045" s="12">
        <v>5.71</v>
      </c>
      <c r="F2045" s="12" t="str">
        <v>No</v>
      </c>
      <c r="G2045" s="12" t="str">
        <v>yes</v>
      </c>
      <c r="H2045" s="12" t="str">
        <v>No</v>
      </c>
      <c r="I2045" s="12">
        <v>1</v>
      </c>
      <c r="J2045" s="12" t="str">
        <v>No</v>
      </c>
      <c r="K2045" s="12" t="str">
        <v>Obesity</v>
      </c>
      <c r="L2045" s="12" t="str">
        <v>Pre-Diabetes</v>
      </c>
      <c r="M2045" s="12" t="str" cm="1">
        <f t="array" ref="M2045:R2045">_xlfn.XLOOKUP(B2045,'Hospitalisation Details'!A$2:A$2344,'Hospitalisation Details'!E$2:J$2344)</f>
        <v>14-Nov-2004</v>
      </c>
      <c r="N2045" s="13">
        <v>2773.46</v>
      </c>
      <c r="O2045" s="12" t="str">
        <v>tier - 2</v>
      </c>
      <c r="P2045" s="12" t="str">
        <v>tier - 1</v>
      </c>
      <c r="Q2045" s="12" t="str">
        <v>R1021</v>
      </c>
      <c r="R2045" s="12">
        <v>18</v>
      </c>
      <c r="S2045" s="12" t="str" cm="1">
        <f t="array" ref="S2045">_xlfn.IFS(R2045&lt;18,"Below 18",R2045&lt;=29,"Young Adults",R2045&lt;=44,"Adults",R2045&lt;=59,"Middle-Aged Adults",R2045&lt;=65,"Older Adults",R2045&gt;65,"Above 65")</f>
        <v>Young Adults</v>
      </c>
    </row>
    <row r="2046" spans="2:19" ht="15.5" hidden="1" x14ac:dyDescent="0.35">
      <c r="B2046" s="11" t="s">
        <v>322</v>
      </c>
      <c r="C2046" s="12" t="str">
        <f>VLOOKUP(B2046,'Customer Names'!A$2:D$2336,3,0)</f>
        <v xml:space="preserve">  Paula C</v>
      </c>
      <c r="D2046" s="12" cm="1">
        <f t="array" ref="D2046:L2046">_xlfn.XLOOKUP(B2046,'Medical Examinations'!A$2:A$2336,'Medical Examinations'!B$2:J$2336)</f>
        <v>25.44</v>
      </c>
      <c r="E2046" s="12">
        <v>6.04</v>
      </c>
      <c r="F2046" s="12" t="str">
        <v>yes</v>
      </c>
      <c r="G2046" s="12" t="str">
        <v>No</v>
      </c>
      <c r="H2046" s="12" t="str">
        <v>Yes</v>
      </c>
      <c r="I2046" s="12">
        <v>1</v>
      </c>
      <c r="J2046" s="12" t="str">
        <v>No</v>
      </c>
      <c r="K2046" s="12" t="str">
        <v>Obesity</v>
      </c>
      <c r="L2046" s="12" t="str">
        <v>Pre-Diabetes</v>
      </c>
      <c r="M2046" s="12" t="str" cm="1">
        <f t="array" ref="M2046:R2046">_xlfn.XLOOKUP(B2046,'Hospitalisation Details'!A$2:A$2344,'Hospitalisation Details'!E$2:J$2344)</f>
        <v>10-Aug-1997</v>
      </c>
      <c r="N2046" s="13">
        <v>2758.99</v>
      </c>
      <c r="O2046" s="12" t="str">
        <v>tier - 2</v>
      </c>
      <c r="P2046" s="12" t="str">
        <v>tier - 1</v>
      </c>
      <c r="Q2046" s="12" t="str">
        <v>R1012</v>
      </c>
      <c r="R2046" s="12">
        <v>25</v>
      </c>
      <c r="S2046" s="12" t="str" cm="1">
        <f t="array" ref="S2046">_xlfn.IFS(R2046&lt;18,"Below 18",R2046&lt;=29,"Young Adults",R2046&lt;=44,"Adults",R2046&lt;=59,"Middle-Aged Adults",R2046&lt;=65,"Older Adults",R2046&gt;65,"Above 65")</f>
        <v>Young Adults</v>
      </c>
    </row>
    <row r="2047" spans="2:19" ht="15.5" hidden="1" x14ac:dyDescent="0.35">
      <c r="B2047" s="11" t="s">
        <v>321</v>
      </c>
      <c r="C2047" s="12" t="str">
        <f>VLOOKUP(B2047,'Customer Names'!A$2:D$2336,3,0)</f>
        <v xml:space="preserve">  Kirsten N</v>
      </c>
      <c r="D2047" s="12" cm="1">
        <f t="array" ref="D2047:L2047">_xlfn.XLOOKUP(B2047,'Medical Examinations'!A$2:A$2336,'Medical Examinations'!B$2:J$2336)</f>
        <v>39.805</v>
      </c>
      <c r="E2047" s="12">
        <v>4.38</v>
      </c>
      <c r="F2047" s="12" t="str">
        <v>No</v>
      </c>
      <c r="G2047" s="12" t="str">
        <v>yes</v>
      </c>
      <c r="H2047" s="12" t="str">
        <v>No</v>
      </c>
      <c r="I2047" s="12">
        <v>1</v>
      </c>
      <c r="J2047" s="12" t="str">
        <v>No</v>
      </c>
      <c r="K2047" s="12" t="str">
        <v>Normal Weight</v>
      </c>
      <c r="L2047" s="12" t="str">
        <v>Normal</v>
      </c>
      <c r="M2047" s="12" t="str" cm="1">
        <f t="array" ref="M2047:R2047">_xlfn.XLOOKUP(B2047,'Hospitalisation Details'!A$2:A$2344,'Hospitalisation Details'!E$2:J$2344)</f>
        <v>11-Oct-2000</v>
      </c>
      <c r="N2047" s="13">
        <v>2755.02</v>
      </c>
      <c r="O2047" s="12" t="str">
        <v>tier - 2</v>
      </c>
      <c r="P2047" s="12" t="str">
        <v>tier - 1</v>
      </c>
      <c r="Q2047" s="12" t="str">
        <v>R1024</v>
      </c>
      <c r="R2047" s="12">
        <v>22</v>
      </c>
      <c r="S2047" s="12" t="str" cm="1">
        <f t="array" ref="S2047">_xlfn.IFS(R2047&lt;18,"Below 18",R2047&lt;=29,"Young Adults",R2047&lt;=44,"Adults",R2047&lt;=59,"Middle-Aged Adults",R2047&lt;=65,"Older Adults",R2047&gt;65,"Above 65")</f>
        <v>Young Adults</v>
      </c>
    </row>
    <row r="2048" spans="2:19" ht="15.5" hidden="1" x14ac:dyDescent="0.35">
      <c r="B2048" s="11" t="s">
        <v>320</v>
      </c>
      <c r="C2048" s="12" t="str">
        <f>VLOOKUP(B2048,'Customer Names'!A$2:D$2336,3,0)</f>
        <v xml:space="preserve">  Christy</v>
      </c>
      <c r="D2048" s="12" cm="1">
        <f t="array" ref="D2048:L2048">_xlfn.XLOOKUP(B2048,'Medical Examinations'!A$2:A$2336,'Medical Examinations'!B$2:J$2336)</f>
        <v>30.4</v>
      </c>
      <c r="E2048" s="12">
        <v>5.56</v>
      </c>
      <c r="F2048" s="12" t="str">
        <v>yes</v>
      </c>
      <c r="G2048" s="12" t="str">
        <v>yes</v>
      </c>
      <c r="H2048" s="12" t="str">
        <v>No</v>
      </c>
      <c r="I2048" s="12">
        <v>1</v>
      </c>
      <c r="J2048" s="12" t="str">
        <v>No</v>
      </c>
      <c r="K2048" s="12" t="str">
        <v>Obesity</v>
      </c>
      <c r="L2048" s="12" t="str">
        <v>Normal</v>
      </c>
      <c r="M2048" s="12" t="str" cm="1">
        <f t="array" ref="M2048:R2048">_xlfn.XLOOKUP(B2048,'Hospitalisation Details'!A$2:A$2344,'Hospitalisation Details'!E$2:J$2344)</f>
        <v>3-Oct-2000</v>
      </c>
      <c r="N2048" s="13">
        <v>2741.95</v>
      </c>
      <c r="O2048" s="12" t="str">
        <v>tier - 2</v>
      </c>
      <c r="P2048" s="12" t="str">
        <v>tier - 3</v>
      </c>
      <c r="Q2048" s="12" t="str">
        <v>R1024</v>
      </c>
      <c r="R2048" s="12">
        <v>22</v>
      </c>
      <c r="S2048" s="12" t="str" cm="1">
        <f t="array" ref="S2048">_xlfn.IFS(R2048&lt;18,"Below 18",R2048&lt;=29,"Young Adults",R2048&lt;=44,"Adults",R2048&lt;=59,"Middle-Aged Adults",R2048&lt;=65,"Older Adults",R2048&gt;65,"Above 65")</f>
        <v>Young Adults</v>
      </c>
    </row>
    <row r="2049" spans="2:19" ht="15.5" hidden="1" x14ac:dyDescent="0.35">
      <c r="B2049" s="11" t="s">
        <v>319</v>
      </c>
      <c r="C2049" s="12" t="str">
        <f>VLOOKUP(B2049,'Customer Names'!A$2:D$2336,3,0)</f>
        <v xml:space="preserve">  Jennifer</v>
      </c>
      <c r="D2049" s="12" cm="1">
        <f t="array" ref="D2049:L2049">_xlfn.XLOOKUP(B2049,'Medical Examinations'!A$2:A$2336,'Medical Examinations'!B$2:J$2336)</f>
        <v>23.18</v>
      </c>
      <c r="E2049" s="12">
        <v>4.24</v>
      </c>
      <c r="F2049" s="12" t="str">
        <v>No</v>
      </c>
      <c r="G2049" s="12" t="str">
        <v>yes</v>
      </c>
      <c r="H2049" s="12" t="str">
        <v>No</v>
      </c>
      <c r="I2049" s="12">
        <v>1</v>
      </c>
      <c r="J2049" s="12" t="str">
        <v>No</v>
      </c>
      <c r="K2049" s="12" t="str">
        <v>Obesity</v>
      </c>
      <c r="L2049" s="12" t="str">
        <v>Normal</v>
      </c>
      <c r="M2049" s="12" t="str" cm="1">
        <f t="array" ref="M2049:R2049">_xlfn.XLOOKUP(B2049,'Hospitalisation Details'!A$2:A$2344,'Hospitalisation Details'!E$2:J$2344)</f>
        <v>17-Dec-2000</v>
      </c>
      <c r="N2049" s="13">
        <v>2731.91</v>
      </c>
      <c r="O2049" s="12" t="str">
        <v>tier - 2</v>
      </c>
      <c r="P2049" s="12" t="str">
        <v>tier - 3</v>
      </c>
      <c r="Q2049" s="12" t="str">
        <v>R1024</v>
      </c>
      <c r="R2049" s="12">
        <v>22</v>
      </c>
      <c r="S2049" s="12" t="str" cm="1">
        <f t="array" ref="S2049">_xlfn.IFS(R2049&lt;18,"Below 18",R2049&lt;=29,"Young Adults",R2049&lt;=44,"Adults",R2049&lt;=59,"Middle-Aged Adults",R2049&lt;=65,"Older Adults",R2049&gt;65,"Above 65")</f>
        <v>Young Adults</v>
      </c>
    </row>
    <row r="2050" spans="2:19" ht="15.5" hidden="1" x14ac:dyDescent="0.35">
      <c r="B2050" s="11" t="s">
        <v>318</v>
      </c>
      <c r="C2050" s="12" t="str">
        <f>VLOOKUP(B2050,'Customer Names'!A$2:D$2336,3,0)</f>
        <v xml:space="preserve">  Jingjing</v>
      </c>
      <c r="D2050" s="12" cm="1">
        <f t="array" ref="D2050:L2050">_xlfn.XLOOKUP(B2050,'Medical Examinations'!A$2:A$2336,'Medical Examinations'!B$2:J$2336)</f>
        <v>39.615000000000002</v>
      </c>
      <c r="E2050" s="12">
        <v>6.32</v>
      </c>
      <c r="F2050" s="12" t="str">
        <v>No</v>
      </c>
      <c r="G2050" s="12" t="str">
        <v>No</v>
      </c>
      <c r="H2050" s="12" t="str">
        <v>Yes</v>
      </c>
      <c r="I2050" s="12">
        <v>1</v>
      </c>
      <c r="J2050" s="12" t="str">
        <v>No</v>
      </c>
      <c r="K2050" s="12" t="str">
        <v>Normal Weight</v>
      </c>
      <c r="L2050" s="12" t="str">
        <v>Pre-Diabetes</v>
      </c>
      <c r="M2050" s="12" t="str" cm="1">
        <f t="array" ref="M2050:R2050">_xlfn.XLOOKUP(B2050,'Hospitalisation Details'!A$2:A$2344,'Hospitalisation Details'!E$2:J$2344)</f>
        <v>3-Dec-2003</v>
      </c>
      <c r="N2050" s="13">
        <v>2730.11</v>
      </c>
      <c r="O2050" s="12" t="str">
        <v>tier - 2</v>
      </c>
      <c r="P2050" s="12" t="str">
        <v>tier - 3</v>
      </c>
      <c r="Q2050" s="12" t="str">
        <v>R1012</v>
      </c>
      <c r="R2050" s="12">
        <v>19</v>
      </c>
      <c r="S2050" s="12" t="str" cm="1">
        <f t="array" ref="S2050">_xlfn.IFS(R2050&lt;18,"Below 18",R2050&lt;=29,"Young Adults",R2050&lt;=44,"Adults",R2050&lt;=59,"Middle-Aged Adults",R2050&lt;=65,"Older Adults",R2050&gt;65,"Above 65")</f>
        <v>Young Adults</v>
      </c>
    </row>
    <row r="2051" spans="2:19" ht="15.5" hidden="1" x14ac:dyDescent="0.35">
      <c r="B2051" s="11" t="s">
        <v>317</v>
      </c>
      <c r="C2051" s="12" t="str">
        <f>VLOOKUP(B2051,'Customer Names'!A$2:D$2336,3,0)</f>
        <v xml:space="preserve">  Morgan</v>
      </c>
      <c r="D2051" s="12" cm="1">
        <f t="array" ref="D2051:L2051">_xlfn.XLOOKUP(B2051,'Medical Examinations'!A$2:A$2336,'Medical Examinations'!B$2:J$2336)</f>
        <v>30.59</v>
      </c>
      <c r="E2051" s="12">
        <v>6.3</v>
      </c>
      <c r="F2051" s="12" t="str">
        <v>yes</v>
      </c>
      <c r="G2051" s="12" t="str">
        <v>No</v>
      </c>
      <c r="H2051" s="12" t="str">
        <v>Yes</v>
      </c>
      <c r="I2051" s="12">
        <v>1</v>
      </c>
      <c r="J2051" s="12" t="str">
        <v>No</v>
      </c>
      <c r="K2051" s="12" t="str">
        <v>Underweight</v>
      </c>
      <c r="L2051" s="12" t="str">
        <v>Pre-Diabetes</v>
      </c>
      <c r="M2051" s="12" t="str" cm="1">
        <f t="array" ref="M2051:R2051">_xlfn.XLOOKUP(B2051,'Hospitalisation Details'!A$2:A$2344,'Hospitalisation Details'!E$2:J$2344)</f>
        <v>6-Oct-1997</v>
      </c>
      <c r="N2051" s="13">
        <v>2727.4</v>
      </c>
      <c r="O2051" s="12" t="str">
        <v>tier - 3</v>
      </c>
      <c r="P2051" s="12" t="str">
        <v>tier - 3</v>
      </c>
      <c r="Q2051" s="12" t="str">
        <v>R1016</v>
      </c>
      <c r="R2051" s="12">
        <v>25</v>
      </c>
      <c r="S2051" s="12" t="str" cm="1">
        <f t="array" ref="S2051">_xlfn.IFS(R2051&lt;18,"Below 18",R2051&lt;=29,"Young Adults",R2051&lt;=44,"Adults",R2051&lt;=59,"Middle-Aged Adults",R2051&lt;=65,"Older Adults",R2051&gt;65,"Above 65")</f>
        <v>Young Adults</v>
      </c>
    </row>
    <row r="2052" spans="2:19" ht="15.5" hidden="1" x14ac:dyDescent="0.35">
      <c r="B2052" s="11" t="s">
        <v>316</v>
      </c>
      <c r="C2052" s="12" t="str">
        <f>VLOOKUP(B2052,'Customer Names'!A$2:D$2336,3,0)</f>
        <v xml:space="preserve">  Patrick J</v>
      </c>
      <c r="D2052" s="12" cm="1">
        <f t="array" ref="D2052:L2052">_xlfn.XLOOKUP(B2052,'Medical Examinations'!A$2:A$2336,'Medical Examinations'!B$2:J$2336)</f>
        <v>16.72</v>
      </c>
      <c r="E2052" s="12">
        <v>4.38</v>
      </c>
      <c r="F2052" s="12" t="str">
        <v>yes</v>
      </c>
      <c r="G2052" s="12" t="str">
        <v>No</v>
      </c>
      <c r="H2052" s="12" t="str">
        <v>No</v>
      </c>
      <c r="I2052" s="12">
        <v>1</v>
      </c>
      <c r="J2052" s="12" t="str">
        <v>No</v>
      </c>
      <c r="K2052" s="12" t="str">
        <v>Obesity</v>
      </c>
      <c r="L2052" s="12" t="str">
        <v>Normal</v>
      </c>
      <c r="M2052" s="12" t="str" cm="1">
        <f t="array" ref="M2052:R2052">_xlfn.XLOOKUP(B2052,'Hospitalisation Details'!A$2:A$2344,'Hospitalisation Details'!E$2:J$2344)</f>
        <v>20-Aug-1988</v>
      </c>
      <c r="N2052" s="13">
        <v>2726.06</v>
      </c>
      <c r="O2052" s="12" t="str">
        <v>tier - 2</v>
      </c>
      <c r="P2052" s="12" t="str">
        <v>tier - 2</v>
      </c>
      <c r="Q2052" s="12" t="str">
        <v>R1013</v>
      </c>
      <c r="R2052" s="12">
        <v>34</v>
      </c>
      <c r="S2052" s="12" t="str" cm="1">
        <f t="array" ref="S2052">_xlfn.IFS(R2052&lt;18,"Below 18",R2052&lt;=29,"Young Adults",R2052&lt;=44,"Adults",R2052&lt;=59,"Middle-Aged Adults",R2052&lt;=65,"Older Adults",R2052&gt;65,"Above 65")</f>
        <v>Adults</v>
      </c>
    </row>
    <row r="2053" spans="2:19" ht="15.5" hidden="1" x14ac:dyDescent="0.35">
      <c r="B2053" s="11" t="s">
        <v>315</v>
      </c>
      <c r="C2053" s="12" t="str">
        <f>VLOOKUP(B2053,'Customer Names'!A$2:D$2336,3,0)</f>
        <v xml:space="preserve">  Frankline</v>
      </c>
      <c r="D2053" s="12" cm="1">
        <f t="array" ref="D2053:L2053">_xlfn.XLOOKUP(B2053,'Medical Examinations'!A$2:A$2336,'Medical Examinations'!B$2:J$2336)</f>
        <v>26.22</v>
      </c>
      <c r="E2053" s="12">
        <v>4.6500000000000004</v>
      </c>
      <c r="F2053" s="12" t="str">
        <v>yes</v>
      </c>
      <c r="G2053" s="12" t="str">
        <v>No</v>
      </c>
      <c r="H2053" s="12" t="str">
        <v>Yes</v>
      </c>
      <c r="I2053" s="12">
        <v>1</v>
      </c>
      <c r="J2053" s="12" t="str">
        <v>No</v>
      </c>
      <c r="K2053" s="12" t="str">
        <v>Normal Weight</v>
      </c>
      <c r="L2053" s="12" t="str">
        <v>Normal</v>
      </c>
      <c r="M2053" s="12" t="str" cm="1">
        <f t="array" ref="M2053:R2053">_xlfn.XLOOKUP(B2053,'Hospitalisation Details'!A$2:A$2344,'Hospitalisation Details'!E$2:J$2344)</f>
        <v>30-Oct-1997</v>
      </c>
      <c r="N2053" s="13">
        <v>2721.32</v>
      </c>
      <c r="O2053" s="12" t="str">
        <v>tier - 1</v>
      </c>
      <c r="P2053" s="12" t="str">
        <v>tier - 3</v>
      </c>
      <c r="Q2053" s="12" t="str">
        <v>R1014</v>
      </c>
      <c r="R2053" s="12">
        <v>25</v>
      </c>
      <c r="S2053" s="12" t="str" cm="1">
        <f t="array" ref="S2053">_xlfn.IFS(R2053&lt;18,"Below 18",R2053&lt;=29,"Young Adults",R2053&lt;=44,"Adults",R2053&lt;=59,"Middle-Aged Adults",R2053&lt;=65,"Older Adults",R2053&gt;65,"Above 65")</f>
        <v>Young Adults</v>
      </c>
    </row>
    <row r="2054" spans="2:19" ht="15.5" hidden="1" x14ac:dyDescent="0.35">
      <c r="B2054" s="11" t="s">
        <v>314</v>
      </c>
      <c r="C2054" s="12" t="str">
        <f>VLOOKUP(B2054,'Customer Names'!A$2:D$2336,3,0)</f>
        <v xml:space="preserve">  Laura T</v>
      </c>
      <c r="D2054" s="12" cm="1">
        <f t="array" ref="D2054:L2054">_xlfn.XLOOKUP(B2054,'Medical Examinations'!A$2:A$2336,'Medical Examinations'!B$2:J$2336)</f>
        <v>31.824999999999999</v>
      </c>
      <c r="E2054" s="12">
        <v>4.7</v>
      </c>
      <c r="F2054" s="12" t="str">
        <v>No</v>
      </c>
      <c r="G2054" s="12" t="str">
        <v>No</v>
      </c>
      <c r="H2054" s="12" t="str">
        <v>Yes</v>
      </c>
      <c r="I2054" s="12">
        <v>1</v>
      </c>
      <c r="J2054" s="12" t="str">
        <v>No</v>
      </c>
      <c r="K2054" s="12" t="str">
        <v>Underweight</v>
      </c>
      <c r="L2054" s="12" t="str">
        <v>Normal</v>
      </c>
      <c r="M2054" s="12" t="str" cm="1">
        <f t="array" ref="M2054:R2054">_xlfn.XLOOKUP(B2054,'Hospitalisation Details'!A$2:A$2344,'Hospitalisation Details'!E$2:J$2344)</f>
        <v>6-Aug-2003</v>
      </c>
      <c r="N2054" s="13">
        <v>2719.28</v>
      </c>
      <c r="O2054" s="12" t="str">
        <v>tier - 2</v>
      </c>
      <c r="P2054" s="12" t="str">
        <v>tier - 2</v>
      </c>
      <c r="Q2054" s="12" t="str">
        <v>R1012</v>
      </c>
      <c r="R2054" s="12">
        <v>19</v>
      </c>
      <c r="S2054" s="12" t="str" cm="1">
        <f t="array" ref="S2054">_xlfn.IFS(R2054&lt;18,"Below 18",R2054&lt;=29,"Young Adults",R2054&lt;=44,"Adults",R2054&lt;=59,"Middle-Aged Adults",R2054&lt;=65,"Older Adults",R2054&gt;65,"Above 65")</f>
        <v>Young Adults</v>
      </c>
    </row>
    <row r="2055" spans="2:19" ht="15.5" hidden="1" x14ac:dyDescent="0.35">
      <c r="B2055" s="11" t="s">
        <v>313</v>
      </c>
      <c r="C2055" s="12" t="str">
        <f>VLOOKUP(B2055,'Customer Names'!A$2:D$2336,3,0)</f>
        <v xml:space="preserve">  Natalia</v>
      </c>
      <c r="D2055" s="12" cm="1">
        <f t="array" ref="D2055:L2055">_xlfn.XLOOKUP(B2055,'Medical Examinations'!A$2:A$2336,'Medical Examinations'!B$2:J$2336)</f>
        <v>25.745000000000001</v>
      </c>
      <c r="E2055" s="12">
        <v>4.34</v>
      </c>
      <c r="F2055" s="12" t="str">
        <v>No</v>
      </c>
      <c r="G2055" s="12" t="str">
        <v>No</v>
      </c>
      <c r="H2055" s="12" t="str">
        <v>Yes</v>
      </c>
      <c r="I2055" s="12">
        <v>1</v>
      </c>
      <c r="J2055" s="12" t="str">
        <v>No</v>
      </c>
      <c r="K2055" s="12" t="str">
        <v>Underweight</v>
      </c>
      <c r="L2055" s="12" t="str">
        <v>Normal</v>
      </c>
      <c r="M2055" s="12" t="str" cm="1">
        <f t="array" ref="M2055:R2055">_xlfn.XLOOKUP(B2055,'Hospitalisation Details'!A$2:A$2344,'Hospitalisation Details'!E$2:J$2344)</f>
        <v>1-Dec-2003</v>
      </c>
      <c r="N2055" s="13">
        <v>2710.83</v>
      </c>
      <c r="O2055" s="12" t="str">
        <v>tier - 2</v>
      </c>
      <c r="P2055" s="12" t="str">
        <v>tier - 3</v>
      </c>
      <c r="Q2055" s="12" t="str">
        <v>R1012</v>
      </c>
      <c r="R2055" s="12">
        <v>19</v>
      </c>
      <c r="S2055" s="12" t="str" cm="1">
        <f t="array" ref="S2055">_xlfn.IFS(R2055&lt;18,"Below 18",R2055&lt;=29,"Young Adults",R2055&lt;=44,"Adults",R2055&lt;=59,"Middle-Aged Adults",R2055&lt;=65,"Older Adults",R2055&gt;65,"Above 65")</f>
        <v>Young Adults</v>
      </c>
    </row>
    <row r="2056" spans="2:19" ht="15.5" hidden="1" x14ac:dyDescent="0.35">
      <c r="B2056" s="11" t="s">
        <v>312</v>
      </c>
      <c r="C2056" s="12" t="str">
        <f>VLOOKUP(B2056,'Customer Names'!A$2:D$2336,3,0)</f>
        <v xml:space="preserve">  Jennifer L</v>
      </c>
      <c r="D2056" s="12" cm="1">
        <f t="array" ref="D2056:L2056">_xlfn.XLOOKUP(B2056,'Medical Examinations'!A$2:A$2336,'Medical Examinations'!B$2:J$2336)</f>
        <v>24.605</v>
      </c>
      <c r="E2056" s="12">
        <v>5.62</v>
      </c>
      <c r="F2056" s="12" t="str">
        <v>No</v>
      </c>
      <c r="G2056" s="12" t="str">
        <v>No</v>
      </c>
      <c r="H2056" s="12" t="str">
        <v>Yes</v>
      </c>
      <c r="I2056" s="12">
        <v>1</v>
      </c>
      <c r="J2056" s="12" t="str">
        <v>No</v>
      </c>
      <c r="K2056" s="12" t="str">
        <v>Underweight</v>
      </c>
      <c r="L2056" s="12" t="str">
        <v>Normal</v>
      </c>
      <c r="M2056" s="12" t="str" cm="1">
        <f t="array" ref="M2056:R2056">_xlfn.XLOOKUP(B2056,'Hospitalisation Details'!A$2:A$2344,'Hospitalisation Details'!E$2:J$2344)</f>
        <v>21-Nov-2003</v>
      </c>
      <c r="N2056" s="13">
        <v>2709.24</v>
      </c>
      <c r="O2056" s="12" t="str">
        <v>tier - 2</v>
      </c>
      <c r="P2056" s="12" t="str">
        <v>tier - 2</v>
      </c>
      <c r="Q2056" s="12" t="str">
        <v>R1012</v>
      </c>
      <c r="R2056" s="12">
        <v>19</v>
      </c>
      <c r="S2056" s="12" t="str" cm="1">
        <f t="array" ref="S2056">_xlfn.IFS(R2056&lt;18,"Below 18",R2056&lt;=29,"Young Adults",R2056&lt;=44,"Adults",R2056&lt;=59,"Middle-Aged Adults",R2056&lt;=65,"Older Adults",R2056&gt;65,"Above 65")</f>
        <v>Young Adults</v>
      </c>
    </row>
    <row r="2057" spans="2:19" ht="15.5" hidden="1" x14ac:dyDescent="0.35">
      <c r="B2057" s="11" t="s">
        <v>311</v>
      </c>
      <c r="C2057" s="12" t="str">
        <f>VLOOKUP(B2057,'Customer Names'!A$2:D$2336,3,0)</f>
        <v xml:space="preserve">  Brooke</v>
      </c>
      <c r="D2057" s="12" cm="1">
        <f t="array" ref="D2057:L2057">_xlfn.XLOOKUP(B2057,'Medical Examinations'!A$2:A$2336,'Medical Examinations'!B$2:J$2336)</f>
        <v>24.51</v>
      </c>
      <c r="E2057" s="12">
        <v>4.24</v>
      </c>
      <c r="F2057" s="12" t="str">
        <v>No</v>
      </c>
      <c r="G2057" s="12" t="str">
        <v>No</v>
      </c>
      <c r="H2057" s="12" t="str">
        <v>Yes</v>
      </c>
      <c r="I2057" s="12">
        <v>1</v>
      </c>
      <c r="J2057" s="12" t="str">
        <v>No</v>
      </c>
      <c r="K2057" s="12" t="str">
        <v>Normal Weight</v>
      </c>
      <c r="L2057" s="12" t="str">
        <v>Normal</v>
      </c>
      <c r="M2057" s="12" t="str" cm="1">
        <f t="array" ref="M2057:R2057">_xlfn.XLOOKUP(B2057,'Hospitalisation Details'!A$2:A$2344,'Hospitalisation Details'!E$2:J$2344)</f>
        <v>17-Jul-2003</v>
      </c>
      <c r="N2057" s="13">
        <v>2709.11</v>
      </c>
      <c r="O2057" s="12" t="str">
        <v>tier - 2</v>
      </c>
      <c r="P2057" s="12" t="str">
        <v>tier - 2</v>
      </c>
      <c r="Q2057" s="12" t="str">
        <v>R1012</v>
      </c>
      <c r="R2057" s="12">
        <v>19</v>
      </c>
      <c r="S2057" s="12" t="str" cm="1">
        <f t="array" ref="S2057">_xlfn.IFS(R2057&lt;18,"Below 18",R2057&lt;=29,"Young Adults",R2057&lt;=44,"Adults",R2057&lt;=59,"Middle-Aged Adults",R2057&lt;=65,"Older Adults",R2057&gt;65,"Above 65")</f>
        <v>Young Adults</v>
      </c>
    </row>
    <row r="2058" spans="2:19" ht="15.5" hidden="1" x14ac:dyDescent="0.35">
      <c r="B2058" s="11" t="s">
        <v>310</v>
      </c>
      <c r="C2058" s="12" t="str">
        <f>VLOOKUP(B2058,'Customer Names'!A$2:D$2336,3,0)</f>
        <v xml:space="preserve">  Jeremy M</v>
      </c>
      <c r="D2058" s="12" cm="1">
        <f t="array" ref="D2058:L2058">_xlfn.XLOOKUP(B2058,'Medical Examinations'!A$2:A$2336,'Medical Examinations'!B$2:J$2336)</f>
        <v>31.065000000000001</v>
      </c>
      <c r="E2058" s="12">
        <v>4.57</v>
      </c>
      <c r="F2058" s="12" t="str">
        <v>yes</v>
      </c>
      <c r="G2058" s="12" t="str">
        <v>No</v>
      </c>
      <c r="H2058" s="12" t="str">
        <v>No</v>
      </c>
      <c r="I2058" s="12">
        <v>0</v>
      </c>
      <c r="J2058" s="12" t="str">
        <v>No</v>
      </c>
      <c r="K2058" s="12" t="str">
        <v>Underweight</v>
      </c>
      <c r="L2058" s="12" t="str">
        <v>Normal</v>
      </c>
      <c r="M2058" s="12" t="str" cm="1">
        <f t="array" ref="M2058:R2058">_xlfn.XLOOKUP(B2058,'Hospitalisation Details'!A$2:A$2344,'Hospitalisation Details'!E$2:J$2344)</f>
        <v>13-Jun-1996</v>
      </c>
      <c r="N2058" s="13">
        <v>2699.57</v>
      </c>
      <c r="O2058" s="12" t="str">
        <v>tier - 2</v>
      </c>
      <c r="P2058" s="12" t="str">
        <v>tier - 1</v>
      </c>
      <c r="Q2058" s="12" t="str">
        <v>R1012</v>
      </c>
      <c r="R2058" s="12">
        <v>26</v>
      </c>
      <c r="S2058" s="12" t="str" cm="1">
        <f t="array" ref="S2058">_xlfn.IFS(R2058&lt;18,"Below 18",R2058&lt;=29,"Young Adults",R2058&lt;=44,"Adults",R2058&lt;=59,"Middle-Aged Adults",R2058&lt;=65,"Older Adults",R2058&gt;65,"Above 65")</f>
        <v>Young Adults</v>
      </c>
    </row>
    <row r="2059" spans="2:19" ht="15.5" hidden="1" x14ac:dyDescent="0.35">
      <c r="B2059" s="11" t="s">
        <v>309</v>
      </c>
      <c r="C2059" s="12" t="str">
        <f>VLOOKUP(B2059,'Customer Names'!A$2:D$2336,3,0)</f>
        <v xml:space="preserve">  Megan L</v>
      </c>
      <c r="D2059" s="12" cm="1">
        <f t="array" ref="D2059:L2059">_xlfn.XLOOKUP(B2059,'Medical Examinations'!A$2:A$2336,'Medical Examinations'!B$2:J$2336)</f>
        <v>28.12</v>
      </c>
      <c r="E2059" s="12">
        <v>5.05</v>
      </c>
      <c r="F2059" s="12" t="str">
        <v>No</v>
      </c>
      <c r="G2059" s="12" t="str">
        <v>No</v>
      </c>
      <c r="H2059" s="12" t="str">
        <v>No</v>
      </c>
      <c r="I2059" s="12">
        <v>0</v>
      </c>
      <c r="J2059" s="12" t="str">
        <v>No</v>
      </c>
      <c r="K2059" s="12" t="str">
        <v>Underweight</v>
      </c>
      <c r="L2059" s="12" t="str">
        <v>Normal</v>
      </c>
      <c r="M2059" s="12" t="str" cm="1">
        <f t="array" ref="M2059:R2059">_xlfn.XLOOKUP(B2059,'Hospitalisation Details'!A$2:A$2344,'Hospitalisation Details'!E$2:J$2344)</f>
        <v>11-Jun-1999</v>
      </c>
      <c r="N2059" s="13">
        <v>2690.11</v>
      </c>
      <c r="O2059" s="12" t="str">
        <v>tier - 2</v>
      </c>
      <c r="P2059" s="12" t="str">
        <v>tier - 2</v>
      </c>
      <c r="Q2059" s="12" t="str">
        <v>R1012</v>
      </c>
      <c r="R2059" s="12">
        <v>23</v>
      </c>
      <c r="S2059" s="12" t="str" cm="1">
        <f t="array" ref="S2059">_xlfn.IFS(R2059&lt;18,"Below 18",R2059&lt;=29,"Young Adults",R2059&lt;=44,"Adults",R2059&lt;=59,"Middle-Aged Adults",R2059&lt;=65,"Older Adults",R2059&gt;65,"Above 65")</f>
        <v>Young Adults</v>
      </c>
    </row>
    <row r="2060" spans="2:19" ht="15.5" hidden="1" x14ac:dyDescent="0.35">
      <c r="B2060" s="11" t="s">
        <v>308</v>
      </c>
      <c r="C2060" s="12" t="str">
        <f>VLOOKUP(B2060,'Customer Names'!A$2:D$2336,3,0)</f>
        <v xml:space="preserve">  Bryan</v>
      </c>
      <c r="D2060" s="12" cm="1">
        <f t="array" ref="D2060:L2060">_xlfn.XLOOKUP(B2060,'Medical Examinations'!A$2:A$2336,'Medical Examinations'!B$2:J$2336)</f>
        <v>38.06</v>
      </c>
      <c r="E2060" s="12">
        <v>6.16</v>
      </c>
      <c r="F2060" s="12" t="str">
        <v>No</v>
      </c>
      <c r="G2060" s="12" t="str">
        <v>No</v>
      </c>
      <c r="H2060" s="12" t="str">
        <v>No</v>
      </c>
      <c r="I2060" s="12">
        <v>0</v>
      </c>
      <c r="J2060" s="12" t="str">
        <v>No</v>
      </c>
      <c r="K2060" s="12" t="str">
        <v>Underweight</v>
      </c>
      <c r="L2060" s="12" t="str">
        <v>Pre-Diabetes</v>
      </c>
      <c r="M2060" s="12" t="str" cm="1">
        <f t="array" ref="M2060:R2060">_xlfn.XLOOKUP(B2060,'Hospitalisation Details'!A$2:A$2344,'Hospitalisation Details'!E$2:J$2344)</f>
        <v>2-Oct-1994</v>
      </c>
      <c r="N2060" s="13">
        <v>2689.5</v>
      </c>
      <c r="O2060" s="12" t="str">
        <v>tier - 3</v>
      </c>
      <c r="P2060" s="12" t="str">
        <v>tier - 2</v>
      </c>
      <c r="Q2060" s="12" t="str">
        <v>R1013</v>
      </c>
      <c r="R2060" s="12">
        <v>28</v>
      </c>
      <c r="S2060" s="12" t="str" cm="1">
        <f t="array" ref="S2060">_xlfn.IFS(R2060&lt;18,"Below 18",R2060&lt;=29,"Young Adults",R2060&lt;=44,"Adults",R2060&lt;=59,"Middle-Aged Adults",R2060&lt;=65,"Older Adults",R2060&gt;65,"Above 65")</f>
        <v>Young Adults</v>
      </c>
    </row>
    <row r="2061" spans="2:19" ht="15.5" hidden="1" x14ac:dyDescent="0.35">
      <c r="B2061" s="11" t="s">
        <v>307</v>
      </c>
      <c r="C2061" s="12" t="str">
        <f>VLOOKUP(B2061,'Customer Names'!A$2:D$2336,3,0)</f>
        <v xml:space="preserve">  Marny</v>
      </c>
      <c r="D2061" s="12" cm="1">
        <f t="array" ref="D2061:L2061">_xlfn.XLOOKUP(B2061,'Medical Examinations'!A$2:A$2336,'Medical Examinations'!B$2:J$2336)</f>
        <v>24.96</v>
      </c>
      <c r="E2061" s="12">
        <v>4.57</v>
      </c>
      <c r="F2061" s="12" t="str">
        <v>No</v>
      </c>
      <c r="G2061" s="12" t="str">
        <v>No</v>
      </c>
      <c r="H2061" s="12" t="str">
        <v>No</v>
      </c>
      <c r="I2061" s="12">
        <v>0</v>
      </c>
      <c r="J2061" s="12" t="str">
        <v>No</v>
      </c>
      <c r="K2061" s="12" t="str">
        <v>Underweight</v>
      </c>
      <c r="L2061" s="12" t="str">
        <v>Normal</v>
      </c>
      <c r="M2061" s="12" t="str" cm="1">
        <f t="array" ref="M2061:R2061">_xlfn.XLOOKUP(B2061,'Hospitalisation Details'!A$2:A$2344,'Hospitalisation Details'!E$2:J$2344)</f>
        <v>17-Sep-1994</v>
      </c>
      <c r="N2061" s="13">
        <v>2684.69</v>
      </c>
      <c r="O2061" s="12" t="str">
        <v>tier - 2</v>
      </c>
      <c r="P2061" s="12" t="str">
        <v>tier - 2</v>
      </c>
      <c r="Q2061" s="12" t="str">
        <v>R1013</v>
      </c>
      <c r="R2061" s="12">
        <v>28</v>
      </c>
      <c r="S2061" s="12" t="str" cm="1">
        <f t="array" ref="S2061">_xlfn.IFS(R2061&lt;18,"Below 18",R2061&lt;=29,"Young Adults",R2061&lt;=44,"Adults",R2061&lt;=59,"Middle-Aged Adults",R2061&lt;=65,"Older Adults",R2061&gt;65,"Above 65")</f>
        <v>Young Adults</v>
      </c>
    </row>
    <row r="2062" spans="2:19" ht="15.5" hidden="1" x14ac:dyDescent="0.35">
      <c r="B2062" s="11" t="s">
        <v>306</v>
      </c>
      <c r="C2062" s="12" t="str">
        <f>VLOOKUP(B2062,'Customer Names'!A$2:D$2336,3,0)</f>
        <v xml:space="preserve">  Marc</v>
      </c>
      <c r="D2062" s="12" cm="1">
        <f t="array" ref="D2062:L2062">_xlfn.XLOOKUP(B2062,'Medical Examinations'!A$2:A$2336,'Medical Examinations'!B$2:J$2336)</f>
        <v>17.670000000000002</v>
      </c>
      <c r="E2062" s="12">
        <v>5.53</v>
      </c>
      <c r="F2062" s="12" t="str">
        <v>yes</v>
      </c>
      <c r="G2062" s="12" t="str">
        <v>No</v>
      </c>
      <c r="H2062" s="12" t="str">
        <v>No</v>
      </c>
      <c r="I2062" s="12">
        <v>0</v>
      </c>
      <c r="J2062" s="12" t="str">
        <v>No</v>
      </c>
      <c r="K2062" s="12" t="str">
        <v>Underweight</v>
      </c>
      <c r="L2062" s="12" t="str">
        <v>Normal</v>
      </c>
      <c r="M2062" s="12" t="str" cm="1">
        <f t="array" ref="M2062:R2062">_xlfn.XLOOKUP(B2062,'Hospitalisation Details'!A$2:A$2344,'Hospitalisation Details'!E$2:J$2344)</f>
        <v>5-Aug-1996</v>
      </c>
      <c r="N2062" s="13">
        <v>2680.95</v>
      </c>
      <c r="O2062" s="12" t="str">
        <v>tier - 3</v>
      </c>
      <c r="P2062" s="12" t="str">
        <v>tier - 2</v>
      </c>
      <c r="Q2062" s="12" t="str">
        <v>R1012</v>
      </c>
      <c r="R2062" s="12">
        <v>26</v>
      </c>
      <c r="S2062" s="12" t="str" cm="1">
        <f t="array" ref="S2062">_xlfn.IFS(R2062&lt;18,"Below 18",R2062&lt;=29,"Young Adults",R2062&lt;=44,"Adults",R2062&lt;=59,"Middle-Aged Adults",R2062&lt;=65,"Older Adults",R2062&gt;65,"Above 65")</f>
        <v>Young Adults</v>
      </c>
    </row>
    <row r="2063" spans="2:19" ht="15.5" hidden="1" x14ac:dyDescent="0.35">
      <c r="B2063" s="11" t="s">
        <v>305</v>
      </c>
      <c r="C2063" s="12" t="str">
        <f>VLOOKUP(B2063,'Customer Names'!A$2:D$2336,3,0)</f>
        <v xml:space="preserve">  Benjamin L</v>
      </c>
      <c r="D2063" s="12" cm="1">
        <f t="array" ref="D2063:L2063">_xlfn.XLOOKUP(B2063,'Medical Examinations'!A$2:A$2336,'Medical Examinations'!B$2:J$2336)</f>
        <v>31.35</v>
      </c>
      <c r="E2063" s="12">
        <v>5.84</v>
      </c>
      <c r="F2063" s="12" t="str">
        <v>No</v>
      </c>
      <c r="G2063" s="12" t="str">
        <v>yes</v>
      </c>
      <c r="H2063" s="12" t="str">
        <v>No</v>
      </c>
      <c r="I2063" s="12">
        <v>1</v>
      </c>
      <c r="J2063" s="12" t="str">
        <v>No</v>
      </c>
      <c r="K2063" s="12" t="str">
        <v>Normal Weight</v>
      </c>
      <c r="L2063" s="12" t="str">
        <v>Pre-Diabetes</v>
      </c>
      <c r="M2063" s="12" t="str" cm="1">
        <f t="array" ref="M2063:R2063">_xlfn.XLOOKUP(B2063,'Hospitalisation Details'!A$2:A$2344,'Hospitalisation Details'!E$2:J$2344)</f>
        <v>9-Dec-2000</v>
      </c>
      <c r="N2063" s="13">
        <v>2643.27</v>
      </c>
      <c r="O2063" s="12" t="str">
        <v>tier - 2</v>
      </c>
      <c r="P2063" s="12" t="str">
        <v>tier - 1</v>
      </c>
      <c r="Q2063" s="12" t="str">
        <v>R1012</v>
      </c>
      <c r="R2063" s="12">
        <v>22</v>
      </c>
      <c r="S2063" s="12" t="str" cm="1">
        <f t="array" ref="S2063">_xlfn.IFS(R2063&lt;18,"Below 18",R2063&lt;=29,"Young Adults",R2063&lt;=44,"Adults",R2063&lt;=59,"Middle-Aged Adults",R2063&lt;=65,"Older Adults",R2063&gt;65,"Above 65")</f>
        <v>Young Adults</v>
      </c>
    </row>
    <row r="2064" spans="2:19" ht="15.5" hidden="1" x14ac:dyDescent="0.35">
      <c r="B2064" s="11" t="s">
        <v>304</v>
      </c>
      <c r="C2064" s="12" t="str">
        <f>VLOOKUP(B2064,'Customer Names'!A$2:D$2336,3,0)</f>
        <v xml:space="preserve">  Rob G</v>
      </c>
      <c r="D2064" s="12" cm="1">
        <f t="array" ref="D2064:L2064">_xlfn.XLOOKUP(B2064,'Medical Examinations'!A$2:A$2336,'Medical Examinations'!B$2:J$2336)</f>
        <v>28.31</v>
      </c>
      <c r="E2064" s="12">
        <v>6.41</v>
      </c>
      <c r="F2064" s="12" t="str">
        <v>No</v>
      </c>
      <c r="G2064" s="12" t="str">
        <v>yes</v>
      </c>
      <c r="H2064" s="12" t="str">
        <v>No</v>
      </c>
      <c r="I2064" s="12">
        <v>1</v>
      </c>
      <c r="J2064" s="12" t="str">
        <v>No</v>
      </c>
      <c r="K2064" s="12" t="str">
        <v>Underweight</v>
      </c>
      <c r="L2064" s="12" t="str">
        <v>Pre-Diabetes</v>
      </c>
      <c r="M2064" s="12" t="str" cm="1">
        <f t="array" ref="M2064:R2064">_xlfn.XLOOKUP(B2064,'Hospitalisation Details'!A$2:A$2344,'Hospitalisation Details'!E$2:J$2344)</f>
        <v>24-Jun-2000</v>
      </c>
      <c r="N2064" s="13">
        <v>2639.04</v>
      </c>
      <c r="O2064" s="12" t="str">
        <v>tier - 2</v>
      </c>
      <c r="P2064" s="12" t="str">
        <v>tier - 2</v>
      </c>
      <c r="Q2064" s="12" t="str">
        <v>R1012</v>
      </c>
      <c r="R2064" s="12">
        <v>22</v>
      </c>
      <c r="S2064" s="12" t="str" cm="1">
        <f t="array" ref="S2064">_xlfn.IFS(R2064&lt;18,"Below 18",R2064&lt;=29,"Young Adults",R2064&lt;=44,"Adults",R2064&lt;=59,"Middle-Aged Adults",R2064&lt;=65,"Older Adults",R2064&gt;65,"Above 65")</f>
        <v>Young Adults</v>
      </c>
    </row>
    <row r="2065" spans="2:19" ht="15.5" hidden="1" x14ac:dyDescent="0.35">
      <c r="B2065" s="11" t="s">
        <v>303</v>
      </c>
      <c r="C2065" s="12" t="str">
        <f>VLOOKUP(B2065,'Customer Names'!A$2:D$2336,3,0)</f>
        <v xml:space="preserve">  Stefanie A</v>
      </c>
      <c r="D2065" s="12" cm="1">
        <f t="array" ref="D2065:L2065">_xlfn.XLOOKUP(B2065,'Medical Examinations'!A$2:A$2336,'Medical Examinations'!B$2:J$2336)</f>
        <v>30.3</v>
      </c>
      <c r="E2065" s="12">
        <v>4.7300000000000004</v>
      </c>
      <c r="F2065" s="12" t="str">
        <v>yes</v>
      </c>
      <c r="G2065" s="12" t="str">
        <v>No</v>
      </c>
      <c r="H2065" s="12" t="str">
        <v>Yes</v>
      </c>
      <c r="I2065" s="12">
        <v>1</v>
      </c>
      <c r="J2065" s="12" t="str">
        <v>No</v>
      </c>
      <c r="K2065" s="12" t="str">
        <v>Normal Weight</v>
      </c>
      <c r="L2065" s="12" t="str">
        <v>Normal</v>
      </c>
      <c r="M2065" s="12" t="str" cm="1">
        <f t="array" ref="M2065:R2065">_xlfn.XLOOKUP(B2065,'Hospitalisation Details'!A$2:A$2344,'Hospitalisation Details'!E$2:J$2344)</f>
        <v>26-Aug-1997</v>
      </c>
      <c r="N2065" s="13">
        <v>2632.99</v>
      </c>
      <c r="O2065" s="12" t="str">
        <v>tier - 2</v>
      </c>
      <c r="P2065" s="12" t="str">
        <v>tier - 1</v>
      </c>
      <c r="Q2065" s="12" t="str">
        <v>R1011</v>
      </c>
      <c r="R2065" s="12">
        <v>25</v>
      </c>
      <c r="S2065" s="12" t="str" cm="1">
        <f t="array" ref="S2065">_xlfn.IFS(R2065&lt;18,"Below 18",R2065&lt;=29,"Young Adults",R2065&lt;=44,"Adults",R2065&lt;=59,"Middle-Aged Adults",R2065&lt;=65,"Older Adults",R2065&gt;65,"Above 65")</f>
        <v>Young Adults</v>
      </c>
    </row>
    <row r="2066" spans="2:19" ht="15.5" hidden="1" x14ac:dyDescent="0.35">
      <c r="B2066" s="11" t="s">
        <v>302</v>
      </c>
      <c r="C2066" s="12" t="str">
        <f>VLOOKUP(B2066,'Customer Names'!A$2:D$2336,3,0)</f>
        <v xml:space="preserve">  Stephanie</v>
      </c>
      <c r="D2066" s="12" cm="1">
        <f t="array" ref="D2066:L2066">_xlfn.XLOOKUP(B2066,'Medical Examinations'!A$2:A$2336,'Medical Examinations'!B$2:J$2336)</f>
        <v>26.4</v>
      </c>
      <c r="E2066" s="12">
        <v>6.22</v>
      </c>
      <c r="F2066" s="12" t="str">
        <v>yes</v>
      </c>
      <c r="G2066" s="12" t="str">
        <v>No</v>
      </c>
      <c r="H2066" s="12" t="str">
        <v>No</v>
      </c>
      <c r="I2066" s="12">
        <v>0</v>
      </c>
      <c r="J2066" s="12" t="str">
        <v>No</v>
      </c>
      <c r="K2066" s="12" t="str">
        <v>Normal Weight</v>
      </c>
      <c r="L2066" s="12" t="str">
        <v>Pre-Diabetes</v>
      </c>
      <c r="M2066" s="12" t="str" cm="1">
        <f t="array" ref="M2066:R2066">_xlfn.XLOOKUP(B2066,'Hospitalisation Details'!A$2:A$2344,'Hospitalisation Details'!E$2:J$2344)</f>
        <v>26-Aug-2001</v>
      </c>
      <c r="N2066" s="13">
        <v>2597.7800000000002</v>
      </c>
      <c r="O2066" s="12" t="str">
        <v>tier - 2</v>
      </c>
      <c r="P2066" s="12" t="str">
        <v>tier - 1</v>
      </c>
      <c r="Q2066" s="12" t="str">
        <v>R1011</v>
      </c>
      <c r="R2066" s="12">
        <v>21</v>
      </c>
      <c r="S2066" s="12" t="str" cm="1">
        <f t="array" ref="S2066">_xlfn.IFS(R2066&lt;18,"Below 18",R2066&lt;=29,"Young Adults",R2066&lt;=44,"Adults",R2066&lt;=59,"Middle-Aged Adults",R2066&lt;=65,"Older Adults",R2066&gt;65,"Above 65")</f>
        <v>Young Adults</v>
      </c>
    </row>
    <row r="2067" spans="2:19" ht="15.5" hidden="1" x14ac:dyDescent="0.35">
      <c r="B2067" s="11" t="s">
        <v>301</v>
      </c>
      <c r="C2067" s="12" t="str">
        <f>VLOOKUP(B2067,'Customer Names'!A$2:D$2336,3,0)</f>
        <v xml:space="preserve">  Caroline F</v>
      </c>
      <c r="D2067" s="12" cm="1">
        <f t="array" ref="D2067:L2067">_xlfn.XLOOKUP(B2067,'Medical Examinations'!A$2:A$2336,'Medical Examinations'!B$2:J$2336)</f>
        <v>22.135000000000002</v>
      </c>
      <c r="E2067" s="12">
        <v>4.46</v>
      </c>
      <c r="F2067" s="12" t="str">
        <v>yes</v>
      </c>
      <c r="G2067" s="12" t="str">
        <v>No</v>
      </c>
      <c r="H2067" s="12" t="str">
        <v>No</v>
      </c>
      <c r="I2067" s="12">
        <v>0</v>
      </c>
      <c r="J2067" s="12" t="str">
        <v>No</v>
      </c>
      <c r="K2067" s="12" t="str">
        <v>Overweight</v>
      </c>
      <c r="L2067" s="12" t="str">
        <v>Normal</v>
      </c>
      <c r="M2067" s="12" t="str" cm="1">
        <f t="array" ref="M2067:R2067">_xlfn.XLOOKUP(B2067,'Hospitalisation Details'!A$2:A$2344,'Hospitalisation Details'!E$2:J$2344)</f>
        <v>28-Jul-2001</v>
      </c>
      <c r="N2067" s="13">
        <v>2585.85</v>
      </c>
      <c r="O2067" s="12" t="str">
        <v>tier - 2</v>
      </c>
      <c r="P2067" s="12" t="str">
        <v>tier - 2</v>
      </c>
      <c r="Q2067" s="12" t="str">
        <v>R1024</v>
      </c>
      <c r="R2067" s="12">
        <v>21</v>
      </c>
      <c r="S2067" s="12" t="str" cm="1">
        <f t="array" ref="S2067">_xlfn.IFS(R2067&lt;18,"Below 18",R2067&lt;=29,"Young Adults",R2067&lt;=44,"Adults",R2067&lt;=59,"Middle-Aged Adults",R2067&lt;=65,"Older Adults",R2067&gt;65,"Above 65")</f>
        <v>Young Adults</v>
      </c>
    </row>
    <row r="2068" spans="2:19" ht="15.5" hidden="1" x14ac:dyDescent="0.35">
      <c r="B2068" s="11" t="s">
        <v>300</v>
      </c>
      <c r="C2068" s="12" t="str">
        <f>VLOOKUP(B2068,'Customer Names'!A$2:D$2336,3,0)</f>
        <v xml:space="preserve">  Julia J</v>
      </c>
      <c r="D2068" s="12" cm="1">
        <f t="array" ref="D2068:L2068">_xlfn.XLOOKUP(B2068,'Medical Examinations'!A$2:A$2336,'Medical Examinations'!B$2:J$2336)</f>
        <v>17.399999999999999</v>
      </c>
      <c r="E2068" s="12">
        <v>4.5</v>
      </c>
      <c r="F2068" s="12" t="str">
        <v>yes</v>
      </c>
      <c r="G2068" s="12" t="str">
        <v>No</v>
      </c>
      <c r="H2068" s="12" t="str">
        <v>No</v>
      </c>
      <c r="I2068" s="12">
        <v>0</v>
      </c>
      <c r="J2068" s="12" t="str">
        <v>No</v>
      </c>
      <c r="K2068" s="12" t="str">
        <v>Normal Weight</v>
      </c>
      <c r="L2068" s="12" t="str">
        <v>Normal</v>
      </c>
      <c r="M2068" s="12" t="str" cm="1">
        <f t="array" ref="M2068:R2068">_xlfn.XLOOKUP(B2068,'Hospitalisation Details'!A$2:A$2344,'Hospitalisation Details'!E$2:J$2344)</f>
        <v>15-Oct-2001</v>
      </c>
      <c r="N2068" s="13">
        <v>2585.27</v>
      </c>
      <c r="O2068" s="12" t="str">
        <v>tier - 2</v>
      </c>
      <c r="P2068" s="12" t="str">
        <v>tier - 3</v>
      </c>
      <c r="Q2068" s="12" t="str">
        <v>R1011</v>
      </c>
      <c r="R2068" s="12">
        <v>21</v>
      </c>
      <c r="S2068" s="12" t="str" cm="1">
        <f t="array" ref="S2068">_xlfn.IFS(R2068&lt;18,"Below 18",R2068&lt;=29,"Young Adults",R2068&lt;=44,"Adults",R2068&lt;=59,"Middle-Aged Adults",R2068&lt;=65,"Older Adults",R2068&gt;65,"Above 65")</f>
        <v>Young Adults</v>
      </c>
    </row>
    <row r="2069" spans="2:19" ht="15.5" hidden="1" x14ac:dyDescent="0.35">
      <c r="B2069" s="11" t="s">
        <v>298</v>
      </c>
      <c r="C2069" s="12" t="str">
        <f>VLOOKUP(B2069,'Customer Names'!A$2:D$2336,3,0)</f>
        <v xml:space="preserve">  Jack</v>
      </c>
      <c r="D2069" s="12" cm="1">
        <f t="array" ref="D2069:L2069">_xlfn.XLOOKUP(B2069,'Medical Examinations'!A$2:A$2336,'Medical Examinations'!B$2:J$2336)</f>
        <v>28.06</v>
      </c>
      <c r="E2069" s="12">
        <v>8.93</v>
      </c>
      <c r="F2069" s="12" t="str">
        <v>No</v>
      </c>
      <c r="G2069" s="12" t="str">
        <v>No</v>
      </c>
      <c r="H2069" s="12" t="str">
        <v>No</v>
      </c>
      <c r="I2069" s="12">
        <v>0</v>
      </c>
      <c r="J2069" s="12" t="str">
        <v>No</v>
      </c>
      <c r="K2069" s="12" t="str">
        <v>Normal Weight</v>
      </c>
      <c r="L2069" s="12" t="str">
        <v>Diabetes</v>
      </c>
      <c r="M2069" s="12" t="str" cm="1">
        <f t="array" ref="M2069:R2069">_xlfn.XLOOKUP(B2069,'Hospitalisation Details'!A$2:A$2344,'Hospitalisation Details'!E$2:J$2344)</f>
        <v>20-Jul-2002</v>
      </c>
      <c r="N2069" s="13">
        <v>2585.04</v>
      </c>
      <c r="O2069" s="12" t="str">
        <v>tier - 2</v>
      </c>
      <c r="P2069" s="12" t="str">
        <v>tier - 2</v>
      </c>
      <c r="Q2069" s="12" t="str">
        <v>R1021</v>
      </c>
      <c r="R2069" s="12">
        <v>20</v>
      </c>
      <c r="S2069" s="12" t="str" cm="1">
        <f t="array" ref="S2069">_xlfn.IFS(R2069&lt;18,"Below 18",R2069&lt;=29,"Young Adults",R2069&lt;=44,"Adults",R2069&lt;=59,"Middle-Aged Adults",R2069&lt;=65,"Older Adults",R2069&gt;65,"Above 65")</f>
        <v>Young Adults</v>
      </c>
    </row>
    <row r="2070" spans="2:19" ht="15.5" hidden="1" x14ac:dyDescent="0.35">
      <c r="B2070" s="11" t="s">
        <v>297</v>
      </c>
      <c r="C2070" s="12" t="str">
        <f>VLOOKUP(B2070,'Customer Names'!A$2:D$2336,3,0)</f>
        <v xml:space="preserve">  Bernat</v>
      </c>
      <c r="D2070" s="12" cm="1">
        <f t="array" ref="D2070:L2070">_xlfn.XLOOKUP(B2070,'Medical Examinations'!A$2:A$2336,'Medical Examinations'!B$2:J$2336)</f>
        <v>31.13</v>
      </c>
      <c r="E2070" s="12">
        <v>11.02</v>
      </c>
      <c r="F2070" s="12" t="str">
        <v>No</v>
      </c>
      <c r="G2070" s="12" t="str">
        <v>No</v>
      </c>
      <c r="H2070" s="12" t="str">
        <v>No</v>
      </c>
      <c r="I2070" s="12">
        <v>0</v>
      </c>
      <c r="J2070" s="12" t="str">
        <v>No</v>
      </c>
      <c r="K2070" s="12" t="str">
        <v>Normal Weight</v>
      </c>
      <c r="L2070" s="12" t="str">
        <v>Diabetes</v>
      </c>
      <c r="M2070" s="12" t="str" cm="1">
        <f t="array" ref="M2070:R2070">_xlfn.XLOOKUP(B2070,'Hospitalisation Details'!A$2:A$2344,'Hospitalisation Details'!E$2:J$2344)</f>
        <v>11-Oct-2002</v>
      </c>
      <c r="N2070" s="13">
        <v>2566.4699999999998</v>
      </c>
      <c r="O2070" s="12" t="str">
        <v>tier - 2</v>
      </c>
      <c r="P2070" s="12" t="str">
        <v>tier - 3</v>
      </c>
      <c r="Q2070" s="12" t="str">
        <v>R1013</v>
      </c>
      <c r="R2070" s="12">
        <v>20</v>
      </c>
      <c r="S2070" s="12" t="str" cm="1">
        <f t="array" ref="S2070">_xlfn.IFS(R2070&lt;18,"Below 18",R2070&lt;=29,"Young Adults",R2070&lt;=44,"Adults",R2070&lt;=59,"Middle-Aged Adults",R2070&lt;=65,"Older Adults",R2070&gt;65,"Above 65")</f>
        <v>Young Adults</v>
      </c>
    </row>
    <row r="2071" spans="2:19" ht="15.5" hidden="1" x14ac:dyDescent="0.35">
      <c r="B2071" s="11" t="s">
        <v>296</v>
      </c>
      <c r="C2071" s="12" t="str">
        <f>VLOOKUP(B2071,'Customer Names'!A$2:D$2336,3,0)</f>
        <v xml:space="preserve">  Hicham</v>
      </c>
      <c r="D2071" s="12" cm="1">
        <f t="array" ref="D2071:L2071">_xlfn.XLOOKUP(B2071,'Medical Examinations'!A$2:A$2336,'Medical Examinations'!B$2:J$2336)</f>
        <v>18.46</v>
      </c>
      <c r="E2071" s="12">
        <v>5.25</v>
      </c>
      <c r="F2071" s="12" t="str">
        <v>No</v>
      </c>
      <c r="G2071" s="12" t="str">
        <v>No</v>
      </c>
      <c r="H2071" s="12" t="str">
        <v>No</v>
      </c>
      <c r="I2071" s="12">
        <v>0</v>
      </c>
      <c r="J2071" s="12" t="str">
        <v>No</v>
      </c>
      <c r="K2071" s="12" t="str">
        <v>Normal Weight</v>
      </c>
      <c r="L2071" s="12" t="str">
        <v>Normal</v>
      </c>
      <c r="M2071" s="12" t="str" cm="1">
        <f t="array" ref="M2071:R2071">_xlfn.XLOOKUP(B2071,'Hospitalisation Details'!A$2:A$2344,'Hospitalisation Details'!E$2:J$2344)</f>
        <v>17-Nov-1991</v>
      </c>
      <c r="N2071" s="13">
        <v>2545.6799999999998</v>
      </c>
      <c r="O2071" s="12" t="str">
        <v>tier - 2</v>
      </c>
      <c r="P2071" s="12" t="str">
        <v>tier - 1</v>
      </c>
      <c r="Q2071" s="12" t="str">
        <v>R1013</v>
      </c>
      <c r="R2071" s="12">
        <v>31</v>
      </c>
      <c r="S2071" s="12" t="str" cm="1">
        <f t="array" ref="S2071">_xlfn.IFS(R2071&lt;18,"Below 18",R2071&lt;=29,"Young Adults",R2071&lt;=44,"Adults",R2071&lt;=59,"Middle-Aged Adults",R2071&lt;=65,"Older Adults",R2071&gt;65,"Above 65")</f>
        <v>Adults</v>
      </c>
    </row>
    <row r="2072" spans="2:19" ht="15.5" hidden="1" x14ac:dyDescent="0.35">
      <c r="B2072" s="11" t="s">
        <v>295</v>
      </c>
      <c r="C2072" s="12" t="str">
        <f>VLOOKUP(B2072,'Customer Names'!A$2:D$2336,3,0)</f>
        <v xml:space="preserve">  Sarah</v>
      </c>
      <c r="D2072" s="12" cm="1">
        <f t="array" ref="D2072:L2072">_xlfn.XLOOKUP(B2072,'Medical Examinations'!A$2:A$2336,'Medical Examinations'!B$2:J$2336)</f>
        <v>17.3</v>
      </c>
      <c r="E2072" s="12">
        <v>4.75</v>
      </c>
      <c r="F2072" s="12" t="str">
        <v>No</v>
      </c>
      <c r="G2072" s="12" t="str">
        <v>No</v>
      </c>
      <c r="H2072" s="12" t="str">
        <v>No</v>
      </c>
      <c r="I2072" s="12">
        <v>0</v>
      </c>
      <c r="J2072" s="12" t="str">
        <v>No</v>
      </c>
      <c r="K2072" s="12" t="str">
        <v>Overweight</v>
      </c>
      <c r="L2072" s="12" t="str">
        <v>Normal</v>
      </c>
      <c r="M2072" s="12" t="str" cm="1">
        <f t="array" ref="M2072:R2072">_xlfn.XLOOKUP(B2072,'Hospitalisation Details'!A$2:A$2344,'Hospitalisation Details'!E$2:J$2344)</f>
        <v>1-Oct-1990</v>
      </c>
      <c r="N2072" s="13">
        <v>2540.39</v>
      </c>
      <c r="O2072" s="12" t="str">
        <v>tier - 2</v>
      </c>
      <c r="P2072" s="12" t="str">
        <v>tier - 2</v>
      </c>
      <c r="Q2072" s="12" t="str">
        <v>R1013</v>
      </c>
      <c r="R2072" s="12">
        <v>32</v>
      </c>
      <c r="S2072" s="12" t="str" cm="1">
        <f t="array" ref="S2072">_xlfn.IFS(R2072&lt;18,"Below 18",R2072&lt;=29,"Young Adults",R2072&lt;=44,"Adults",R2072&lt;=59,"Middle-Aged Adults",R2072&lt;=65,"Older Adults",R2072&gt;65,"Above 65")</f>
        <v>Adults</v>
      </c>
    </row>
    <row r="2073" spans="2:19" ht="15.5" hidden="1" x14ac:dyDescent="0.35">
      <c r="B2073" s="11" t="s">
        <v>294</v>
      </c>
      <c r="C2073" s="12" t="str">
        <f>VLOOKUP(B2073,'Customer Names'!A$2:D$2336,3,0)</f>
        <v xml:space="preserve">  Anthony S</v>
      </c>
      <c r="D2073" s="12" cm="1">
        <f t="array" ref="D2073:L2073">_xlfn.XLOOKUP(B2073,'Medical Examinations'!A$2:A$2336,'Medical Examinations'!B$2:J$2336)</f>
        <v>35.625</v>
      </c>
      <c r="E2073" s="12">
        <v>4.68</v>
      </c>
      <c r="F2073" s="12" t="str">
        <v>yes</v>
      </c>
      <c r="G2073" s="12" t="str">
        <v>No</v>
      </c>
      <c r="H2073" s="12" t="str">
        <v>Yes</v>
      </c>
      <c r="I2073" s="12">
        <v>1</v>
      </c>
      <c r="J2073" s="12" t="str">
        <v>No</v>
      </c>
      <c r="K2073" s="12" t="str">
        <v>Normal Weight</v>
      </c>
      <c r="L2073" s="12" t="str">
        <v>Normal</v>
      </c>
      <c r="M2073" s="12" t="str" cm="1">
        <f t="array" ref="M2073:R2073">_xlfn.XLOOKUP(B2073,'Hospitalisation Details'!A$2:A$2344,'Hospitalisation Details'!E$2:J$2344)</f>
        <v>28-Jul-1997</v>
      </c>
      <c r="N2073" s="13">
        <v>2534.39</v>
      </c>
      <c r="O2073" s="12" t="str">
        <v>tier - 3</v>
      </c>
      <c r="P2073" s="12" t="str">
        <v>tier - 3</v>
      </c>
      <c r="Q2073" s="12" t="str">
        <v>R1012</v>
      </c>
      <c r="R2073" s="12">
        <v>25</v>
      </c>
      <c r="S2073" s="12" t="str" cm="1">
        <f t="array" ref="S2073">_xlfn.IFS(R2073&lt;18,"Below 18",R2073&lt;=29,"Young Adults",R2073&lt;=44,"Adults",R2073&lt;=59,"Middle-Aged Adults",R2073&lt;=65,"Older Adults",R2073&gt;65,"Above 65")</f>
        <v>Young Adults</v>
      </c>
    </row>
    <row r="2074" spans="2:19" ht="15.5" hidden="1" x14ac:dyDescent="0.35">
      <c r="B2074" s="11" t="s">
        <v>293</v>
      </c>
      <c r="C2074" s="12" t="str">
        <f>VLOOKUP(B2074,'Customer Names'!A$2:D$2336,3,0)</f>
        <v xml:space="preserve">  Elisabetta</v>
      </c>
      <c r="D2074" s="12" cm="1">
        <f t="array" ref="D2074:L2074">_xlfn.XLOOKUP(B2074,'Medical Examinations'!A$2:A$2336,'Medical Examinations'!B$2:J$2336)</f>
        <v>20.234999999999999</v>
      </c>
      <c r="E2074" s="12">
        <v>6.17</v>
      </c>
      <c r="F2074" s="12" t="str">
        <v>yes</v>
      </c>
      <c r="G2074" s="12" t="str">
        <v>yes</v>
      </c>
      <c r="H2074" s="12" t="str">
        <v>No</v>
      </c>
      <c r="I2074" s="12">
        <v>2</v>
      </c>
      <c r="J2074" s="12" t="str">
        <v>No</v>
      </c>
      <c r="K2074" s="12" t="str">
        <v>Normal Weight</v>
      </c>
      <c r="L2074" s="12" t="str">
        <v>Pre-Diabetes</v>
      </c>
      <c r="M2074" s="12" t="str" cm="1">
        <f t="array" ref="M2074:R2074">_xlfn.XLOOKUP(B2074,'Hospitalisation Details'!A$2:A$2344,'Hospitalisation Details'!E$2:J$2344)</f>
        <v>25-Aug-2000</v>
      </c>
      <c r="N2074" s="13">
        <v>2527.8200000000002</v>
      </c>
      <c r="O2074" s="12" t="str">
        <v>tier - 2</v>
      </c>
      <c r="P2074" s="12" t="str">
        <v>tier - 3</v>
      </c>
      <c r="Q2074" s="12" t="str">
        <v>R1012</v>
      </c>
      <c r="R2074" s="12">
        <v>22</v>
      </c>
      <c r="S2074" s="12" t="str" cm="1">
        <f t="array" ref="S2074">_xlfn.IFS(R2074&lt;18,"Below 18",R2074&lt;=29,"Young Adults",R2074&lt;=44,"Adults",R2074&lt;=59,"Middle-Aged Adults",R2074&lt;=65,"Older Adults",R2074&gt;65,"Above 65")</f>
        <v>Young Adults</v>
      </c>
    </row>
    <row r="2075" spans="2:19" ht="15.5" hidden="1" x14ac:dyDescent="0.35">
      <c r="B2075" s="11" t="s">
        <v>292</v>
      </c>
      <c r="C2075" s="12" t="str">
        <f>VLOOKUP(B2075,'Customer Names'!A$2:D$2336,3,0)</f>
        <v xml:space="preserve">  Trevor N</v>
      </c>
      <c r="D2075" s="12" cm="1">
        <f t="array" ref="D2075:L2075">_xlfn.XLOOKUP(B2075,'Medical Examinations'!A$2:A$2336,'Medical Examinations'!B$2:J$2336)</f>
        <v>27.55</v>
      </c>
      <c r="E2075" s="12">
        <v>4.5599999999999996</v>
      </c>
      <c r="F2075" s="12" t="str">
        <v>yes</v>
      </c>
      <c r="G2075" s="12" t="str">
        <v>No</v>
      </c>
      <c r="H2075" s="12" t="str">
        <v>Yes</v>
      </c>
      <c r="I2075" s="12">
        <v>1</v>
      </c>
      <c r="J2075" s="12" t="str">
        <v>No</v>
      </c>
      <c r="K2075" s="12" t="str">
        <v>Underweight</v>
      </c>
      <c r="L2075" s="12" t="str">
        <v>Normal</v>
      </c>
      <c r="M2075" s="12" t="str" cm="1">
        <f t="array" ref="M2075:R2075">_xlfn.XLOOKUP(B2075,'Hospitalisation Details'!A$2:A$2344,'Hospitalisation Details'!E$2:J$2344)</f>
        <v>2-Nov-1997</v>
      </c>
      <c r="N2075" s="13">
        <v>2523.17</v>
      </c>
      <c r="O2075" s="12" t="str">
        <v>tier - 3</v>
      </c>
      <c r="P2075" s="12" t="str">
        <v>tier - 1</v>
      </c>
      <c r="Q2075" s="12" t="str">
        <v>R1012</v>
      </c>
      <c r="R2075" s="12">
        <v>25</v>
      </c>
      <c r="S2075" s="12" t="str" cm="1">
        <f t="array" ref="S2075">_xlfn.IFS(R2075&lt;18,"Below 18",R2075&lt;=29,"Young Adults",R2075&lt;=44,"Adults",R2075&lt;=59,"Middle-Aged Adults",R2075&lt;=65,"Older Adults",R2075&gt;65,"Above 65")</f>
        <v>Young Adults</v>
      </c>
    </row>
    <row r="2076" spans="2:19" ht="15.5" hidden="1" x14ac:dyDescent="0.35">
      <c r="B2076" s="11" t="s">
        <v>291</v>
      </c>
      <c r="C2076" s="12" t="str">
        <f>VLOOKUP(B2076,'Customer Names'!A$2:D$2336,3,0)</f>
        <v xml:space="preserve">  Nancy</v>
      </c>
      <c r="D2076" s="12" cm="1">
        <f t="array" ref="D2076:L2076">_xlfn.XLOOKUP(B2076,'Medical Examinations'!A$2:A$2336,'Medical Examinations'!B$2:J$2336)</f>
        <v>17.97</v>
      </c>
      <c r="E2076" s="12">
        <v>6.3</v>
      </c>
      <c r="F2076" s="12" t="str">
        <v>No</v>
      </c>
      <c r="G2076" s="12" t="str">
        <v>No</v>
      </c>
      <c r="H2076" s="12" t="str">
        <v>No</v>
      </c>
      <c r="I2076" s="12">
        <v>0</v>
      </c>
      <c r="J2076" s="12" t="str">
        <v>No</v>
      </c>
      <c r="K2076" s="12" t="str">
        <v>Normal Weight</v>
      </c>
      <c r="L2076" s="12" t="str">
        <v>Pre-Diabetes</v>
      </c>
      <c r="M2076" s="12" t="str" cm="1">
        <f t="array" ref="M2076:R2076">_xlfn.XLOOKUP(B2076,'Hospitalisation Details'!A$2:A$2344,'Hospitalisation Details'!E$2:J$2344)</f>
        <v>5-Aug-1991</v>
      </c>
      <c r="N2076" s="13">
        <v>2510.79</v>
      </c>
      <c r="O2076" s="12" t="str">
        <v>tier - 2</v>
      </c>
      <c r="P2076" s="12" t="str">
        <v>tier - 1</v>
      </c>
      <c r="Q2076" s="12" t="str">
        <v>R1013</v>
      </c>
      <c r="R2076" s="12">
        <v>31</v>
      </c>
      <c r="S2076" s="12" t="str" cm="1">
        <f t="array" ref="S2076">_xlfn.IFS(R2076&lt;18,"Below 18",R2076&lt;=29,"Young Adults",R2076&lt;=44,"Adults",R2076&lt;=59,"Middle-Aged Adults",R2076&lt;=65,"Older Adults",R2076&gt;65,"Above 65")</f>
        <v>Adults</v>
      </c>
    </row>
    <row r="2077" spans="2:19" ht="15.5" hidden="1" x14ac:dyDescent="0.35">
      <c r="B2077" s="11" t="s">
        <v>290</v>
      </c>
      <c r="C2077" s="12" t="str">
        <f>VLOOKUP(B2077,'Customer Names'!A$2:D$2336,3,0)</f>
        <v xml:space="preserve">  Allison R</v>
      </c>
      <c r="D2077" s="12" cm="1">
        <f t="array" ref="D2077:L2077">_xlfn.XLOOKUP(B2077,'Medical Examinations'!A$2:A$2336,'Medical Examinations'!B$2:J$2336)</f>
        <v>29.98</v>
      </c>
      <c r="E2077" s="12">
        <v>6.03</v>
      </c>
      <c r="F2077" s="12" t="str">
        <v>No</v>
      </c>
      <c r="G2077" s="12" t="str">
        <v>yes</v>
      </c>
      <c r="H2077" s="12" t="str">
        <v>No</v>
      </c>
      <c r="I2077" s="12">
        <v>1</v>
      </c>
      <c r="J2077" s="12" t="str">
        <v>No</v>
      </c>
      <c r="K2077" s="12" t="str">
        <v>Underweight</v>
      </c>
      <c r="L2077" s="12" t="str">
        <v>Pre-Diabetes</v>
      </c>
      <c r="M2077" s="12" t="str" cm="1">
        <f t="array" ref="M2077:R2077">_xlfn.XLOOKUP(B2077,'Hospitalisation Details'!A$2:A$2344,'Hospitalisation Details'!E$2:J$2344)</f>
        <v>6-Sep-2004</v>
      </c>
      <c r="N2077" s="13">
        <v>2500.9299999999998</v>
      </c>
      <c r="O2077" s="12" t="str">
        <v>tier - 2</v>
      </c>
      <c r="P2077" s="12" t="str">
        <v>tier - 2</v>
      </c>
      <c r="Q2077" s="12" t="str">
        <v>R1012</v>
      </c>
      <c r="R2077" s="12">
        <v>18</v>
      </c>
      <c r="S2077" s="12" t="str" cm="1">
        <f t="array" ref="S2077">_xlfn.IFS(R2077&lt;18,"Below 18",R2077&lt;=29,"Young Adults",R2077&lt;=44,"Adults",R2077&lt;=59,"Middle-Aged Adults",R2077&lt;=65,"Older Adults",R2077&gt;65,"Above 65")</f>
        <v>Young Adults</v>
      </c>
    </row>
    <row r="2078" spans="2:19" ht="15.5" hidden="1" x14ac:dyDescent="0.35">
      <c r="B2078" s="11" t="s">
        <v>289</v>
      </c>
      <c r="C2078" s="12" t="str">
        <f>VLOOKUP(B2078,'Customer Names'!A$2:D$2336,3,0)</f>
        <v xml:space="preserve">  Robert J</v>
      </c>
      <c r="D2078" s="12" cm="1">
        <f t="array" ref="D2078:L2078">_xlfn.XLOOKUP(B2078,'Medical Examinations'!A$2:A$2336,'Medical Examinations'!B$2:J$2336)</f>
        <v>33.659999999999997</v>
      </c>
      <c r="E2078" s="12">
        <v>4.2</v>
      </c>
      <c r="F2078" s="12" t="str">
        <v>yes</v>
      </c>
      <c r="G2078" s="12" t="str">
        <v>No</v>
      </c>
      <c r="H2078" s="12" t="str">
        <v>No</v>
      </c>
      <c r="I2078" s="12">
        <v>1</v>
      </c>
      <c r="J2078" s="12" t="str">
        <v>No</v>
      </c>
      <c r="K2078" s="12" t="str">
        <v>Normal Weight</v>
      </c>
      <c r="L2078" s="12" t="str">
        <v>Normal</v>
      </c>
      <c r="M2078" s="12" t="str" cm="1">
        <f t="array" ref="M2078:R2078">_xlfn.XLOOKUP(B2078,'Hospitalisation Details'!A$2:A$2344,'Hospitalisation Details'!E$2:J$2344)</f>
        <v>15-Oct-1995</v>
      </c>
      <c r="N2078" s="13">
        <v>2498.41</v>
      </c>
      <c r="O2078" s="12" t="str">
        <v>tier - 3</v>
      </c>
      <c r="P2078" s="12" t="str">
        <v>tier - 3</v>
      </c>
      <c r="Q2078" s="12" t="str">
        <v>R1013</v>
      </c>
      <c r="R2078" s="12">
        <v>27</v>
      </c>
      <c r="S2078" s="12" t="str" cm="1">
        <f t="array" ref="S2078">_xlfn.IFS(R2078&lt;18,"Below 18",R2078&lt;=29,"Young Adults",R2078&lt;=44,"Adults",R2078&lt;=59,"Middle-Aged Adults",R2078&lt;=65,"Older Adults",R2078&gt;65,"Above 65")</f>
        <v>Young Adults</v>
      </c>
    </row>
    <row r="2079" spans="2:19" ht="15.5" hidden="1" x14ac:dyDescent="0.35">
      <c r="B2079" s="11" t="s">
        <v>288</v>
      </c>
      <c r="C2079" s="12" t="str">
        <f>VLOOKUP(B2079,'Customer Names'!A$2:D$2336,3,0)</f>
        <v xml:space="preserve">  Nicholas</v>
      </c>
      <c r="D2079" s="12" cm="1">
        <f t="array" ref="D2079:L2079">_xlfn.XLOOKUP(B2079,'Medical Examinations'!A$2:A$2336,'Medical Examinations'!B$2:J$2336)</f>
        <v>32.67</v>
      </c>
      <c r="E2079" s="12">
        <v>5.61</v>
      </c>
      <c r="F2079" s="12" t="str">
        <v>yes</v>
      </c>
      <c r="G2079" s="12" t="str">
        <v>No</v>
      </c>
      <c r="H2079" s="12" t="str">
        <v>No</v>
      </c>
      <c r="I2079" s="12">
        <v>1</v>
      </c>
      <c r="J2079" s="12" t="str">
        <v>No</v>
      </c>
      <c r="K2079" s="12" t="str">
        <v>Normal Weight</v>
      </c>
      <c r="L2079" s="12" t="str">
        <v>Normal</v>
      </c>
      <c r="M2079" s="12" t="str" cm="1">
        <f t="array" ref="M2079:R2079">_xlfn.XLOOKUP(B2079,'Hospitalisation Details'!A$2:A$2344,'Hospitalisation Details'!E$2:J$2344)</f>
        <v>9-Jul-1995</v>
      </c>
      <c r="N2079" s="13">
        <v>2497.04</v>
      </c>
      <c r="O2079" s="12" t="str">
        <v>tier - 3</v>
      </c>
      <c r="P2079" s="12" t="str">
        <v>tier - 3</v>
      </c>
      <c r="Q2079" s="12" t="str">
        <v>R1013</v>
      </c>
      <c r="R2079" s="12">
        <v>27</v>
      </c>
      <c r="S2079" s="12" t="str" cm="1">
        <f t="array" ref="S2079">_xlfn.IFS(R2079&lt;18,"Below 18",R2079&lt;=29,"Young Adults",R2079&lt;=44,"Adults",R2079&lt;=59,"Middle-Aged Adults",R2079&lt;=65,"Older Adults",R2079&gt;65,"Above 65")</f>
        <v>Young Adults</v>
      </c>
    </row>
    <row r="2080" spans="2:19" ht="15.5" hidden="1" x14ac:dyDescent="0.35">
      <c r="B2080" s="11" t="s">
        <v>287</v>
      </c>
      <c r="C2080" s="12" t="str">
        <f>VLOOKUP(B2080,'Customer Names'!A$2:D$2336,3,0)</f>
        <v xml:space="preserve">  Kevin L</v>
      </c>
      <c r="D2080" s="12" cm="1">
        <f t="array" ref="D2080:L2080">_xlfn.XLOOKUP(B2080,'Medical Examinations'!A$2:A$2336,'Medical Examinations'!B$2:J$2336)</f>
        <v>30.5</v>
      </c>
      <c r="E2080" s="12">
        <v>5.88</v>
      </c>
      <c r="F2080" s="12" t="str">
        <v>yes</v>
      </c>
      <c r="G2080" s="12" t="str">
        <v>No</v>
      </c>
      <c r="H2080" s="12" t="str">
        <v>No</v>
      </c>
      <c r="I2080" s="12">
        <v>1</v>
      </c>
      <c r="J2080" s="12" t="str">
        <v>No</v>
      </c>
      <c r="K2080" s="12" t="str">
        <v>Normal Weight</v>
      </c>
      <c r="L2080" s="12" t="str">
        <v>Pre-Diabetes</v>
      </c>
      <c r="M2080" s="12" t="str" cm="1">
        <f t="array" ref="M2080:R2080">_xlfn.XLOOKUP(B2080,'Hospitalisation Details'!A$2:A$2344,'Hospitalisation Details'!E$2:J$2344)</f>
        <v>14-Oct-1995</v>
      </c>
      <c r="N2080" s="13">
        <v>2494.02</v>
      </c>
      <c r="O2080" s="12" t="str">
        <v>tier - 3</v>
      </c>
      <c r="P2080" s="12" t="str">
        <v>tier - 1</v>
      </c>
      <c r="Q2080" s="12" t="str">
        <v>R1011</v>
      </c>
      <c r="R2080" s="12">
        <v>27</v>
      </c>
      <c r="S2080" s="12" t="str" cm="1">
        <f t="array" ref="S2080">_xlfn.IFS(R2080&lt;18,"Below 18",R2080&lt;=29,"Young Adults",R2080&lt;=44,"Adults",R2080&lt;=59,"Middle-Aged Adults",R2080&lt;=65,"Older Adults",R2080&gt;65,"Above 65")</f>
        <v>Young Adults</v>
      </c>
    </row>
    <row r="2081" spans="2:19" ht="15.5" hidden="1" x14ac:dyDescent="0.35">
      <c r="B2081" s="11" t="s">
        <v>286</v>
      </c>
      <c r="C2081" s="12" t="str">
        <f>VLOOKUP(B2081,'Customer Names'!A$2:D$2336,3,0)</f>
        <v xml:space="preserve">  Bryan</v>
      </c>
      <c r="D2081" s="12" cm="1">
        <f t="array" ref="D2081:L2081">_xlfn.XLOOKUP(B2081,'Medical Examinations'!A$2:A$2336,'Medical Examinations'!B$2:J$2336)</f>
        <v>23.1</v>
      </c>
      <c r="E2081" s="12">
        <v>5.92</v>
      </c>
      <c r="F2081" s="12" t="str">
        <v>yes</v>
      </c>
      <c r="G2081" s="12" t="str">
        <v>No</v>
      </c>
      <c r="H2081" s="12" t="str">
        <v>No</v>
      </c>
      <c r="I2081" s="12">
        <v>1</v>
      </c>
      <c r="J2081" s="12" t="str">
        <v>No</v>
      </c>
      <c r="K2081" s="12" t="str">
        <v>Normal Weight</v>
      </c>
      <c r="L2081" s="12" t="str">
        <v>Pre-Diabetes</v>
      </c>
      <c r="M2081" s="12" t="str" cm="1">
        <f t="array" ref="M2081:R2081">_xlfn.XLOOKUP(B2081,'Hospitalisation Details'!A$2:A$2344,'Hospitalisation Details'!E$2:J$2344)</f>
        <v>6-Nov-1995</v>
      </c>
      <c r="N2081" s="13">
        <v>2483.7399999999998</v>
      </c>
      <c r="O2081" s="12" t="str">
        <v>tier - 3</v>
      </c>
      <c r="P2081" s="12" t="str">
        <v>tier - 2</v>
      </c>
      <c r="Q2081" s="12" t="str">
        <v>R1013</v>
      </c>
      <c r="R2081" s="12">
        <v>27</v>
      </c>
      <c r="S2081" s="12" t="str" cm="1">
        <f t="array" ref="S2081">_xlfn.IFS(R2081&lt;18,"Below 18",R2081&lt;=29,"Young Adults",R2081&lt;=44,"Adults",R2081&lt;=59,"Middle-Aged Adults",R2081&lt;=65,"Older Adults",R2081&gt;65,"Above 65")</f>
        <v>Young Adults</v>
      </c>
    </row>
    <row r="2082" spans="2:19" ht="15.5" hidden="1" x14ac:dyDescent="0.35">
      <c r="B2082" s="11" t="s">
        <v>285</v>
      </c>
      <c r="C2082" s="12" t="str">
        <f>VLOOKUP(B2082,'Customer Names'!A$2:D$2336,3,0)</f>
        <v xml:space="preserve">  Janae N</v>
      </c>
      <c r="D2082" s="12" cm="1">
        <f t="array" ref="D2082:L2082">_xlfn.XLOOKUP(B2082,'Medical Examinations'!A$2:A$2336,'Medical Examinations'!B$2:J$2336)</f>
        <v>39.49</v>
      </c>
      <c r="E2082" s="12">
        <v>4.8099999999999996</v>
      </c>
      <c r="F2082" s="12" t="str">
        <v>No</v>
      </c>
      <c r="G2082" s="12" t="str">
        <v>No</v>
      </c>
      <c r="H2082" s="12" t="str">
        <v>No</v>
      </c>
      <c r="I2082" s="12">
        <v>1</v>
      </c>
      <c r="J2082" s="12" t="str">
        <v>No</v>
      </c>
      <c r="K2082" s="12" t="str">
        <v>Normal Weight</v>
      </c>
      <c r="L2082" s="12" t="str">
        <v>Normal</v>
      </c>
      <c r="M2082" s="12" t="str" cm="1">
        <f t="array" ref="M2082:R2082">_xlfn.XLOOKUP(B2082,'Hospitalisation Details'!A$2:A$2344,'Hospitalisation Details'!E$2:J$2344)</f>
        <v>20-Jun-1998</v>
      </c>
      <c r="N2082" s="13">
        <v>2480.98</v>
      </c>
      <c r="O2082" s="12" t="str">
        <v>tier - 2</v>
      </c>
      <c r="P2082" s="12" t="str">
        <v>tier - 2</v>
      </c>
      <c r="Q2082" s="12" t="str">
        <v>R1013</v>
      </c>
      <c r="R2082" s="12">
        <v>24</v>
      </c>
      <c r="S2082" s="12" t="str" cm="1">
        <f t="array" ref="S2082">_xlfn.IFS(R2082&lt;18,"Below 18",R2082&lt;=29,"Young Adults",R2082&lt;=44,"Adults",R2082&lt;=59,"Middle-Aged Adults",R2082&lt;=65,"Older Adults",R2082&gt;65,"Above 65")</f>
        <v>Young Adults</v>
      </c>
    </row>
    <row r="2083" spans="2:19" ht="15.5" hidden="1" x14ac:dyDescent="0.35">
      <c r="B2083" s="11" t="s">
        <v>284</v>
      </c>
      <c r="C2083" s="12" t="str">
        <f>VLOOKUP(B2083,'Customer Names'!A$2:D$2336,3,0)</f>
        <v xml:space="preserve">  Audrey</v>
      </c>
      <c r="D2083" s="12" cm="1">
        <f t="array" ref="D2083:L2083">_xlfn.XLOOKUP(B2083,'Medical Examinations'!A$2:A$2336,'Medical Examinations'!B$2:J$2336)</f>
        <v>33.99</v>
      </c>
      <c r="E2083" s="12">
        <v>4.55</v>
      </c>
      <c r="F2083" s="12" t="str">
        <v>No</v>
      </c>
      <c r="G2083" s="12" t="str">
        <v>No</v>
      </c>
      <c r="H2083" s="12" t="str">
        <v>No</v>
      </c>
      <c r="I2083" s="12">
        <v>1</v>
      </c>
      <c r="J2083" s="12" t="str">
        <v>No</v>
      </c>
      <c r="K2083" s="12" t="str">
        <v>Normal Weight</v>
      </c>
      <c r="L2083" s="12" t="str">
        <v>Normal</v>
      </c>
      <c r="M2083" s="12" t="str" cm="1">
        <f t="array" ref="M2083:R2083">_xlfn.XLOOKUP(B2083,'Hospitalisation Details'!A$2:A$2344,'Hospitalisation Details'!E$2:J$2344)</f>
        <v>2-Jul-1998</v>
      </c>
      <c r="N2083" s="13">
        <v>2473.33</v>
      </c>
      <c r="O2083" s="12" t="str">
        <v>tier - 2</v>
      </c>
      <c r="P2083" s="12" t="str">
        <v>tier - 3</v>
      </c>
      <c r="Q2083" s="12" t="str">
        <v>R1013</v>
      </c>
      <c r="R2083" s="12">
        <v>24</v>
      </c>
      <c r="S2083" s="12" t="str" cm="1">
        <f t="array" ref="S2083">_xlfn.IFS(R2083&lt;18,"Below 18",R2083&lt;=29,"Young Adults",R2083&lt;=44,"Adults",R2083&lt;=59,"Middle-Aged Adults",R2083&lt;=65,"Older Adults",R2083&gt;65,"Above 65")</f>
        <v>Young Adults</v>
      </c>
    </row>
    <row r="2084" spans="2:19" ht="15.5" hidden="1" x14ac:dyDescent="0.35">
      <c r="B2084" s="11" t="s">
        <v>283</v>
      </c>
      <c r="C2084" s="12" t="str">
        <f>VLOOKUP(B2084,'Customer Names'!A$2:D$2336,3,0)</f>
        <v xml:space="preserve">  Laura</v>
      </c>
      <c r="D2084" s="12" cm="1">
        <f t="array" ref="D2084:L2084">_xlfn.XLOOKUP(B2084,'Medical Examinations'!A$2:A$2336,'Medical Examinations'!B$2:J$2336)</f>
        <v>27.72</v>
      </c>
      <c r="E2084" s="12">
        <v>6.43</v>
      </c>
      <c r="F2084" s="12" t="str">
        <v>No</v>
      </c>
      <c r="G2084" s="12" t="str">
        <v>No</v>
      </c>
      <c r="H2084" s="12" t="str">
        <v>No</v>
      </c>
      <c r="I2084" s="12">
        <v>1</v>
      </c>
      <c r="J2084" s="12" t="str">
        <v>No</v>
      </c>
      <c r="K2084" s="12" t="str">
        <v>Underweight</v>
      </c>
      <c r="L2084" s="12" t="str">
        <v>Pre-Diabetes</v>
      </c>
      <c r="M2084" s="12" t="str" cm="1">
        <f t="array" ref="M2084:R2084">_xlfn.XLOOKUP(B2084,'Hospitalisation Details'!A$2:A$2344,'Hospitalisation Details'!E$2:J$2344)</f>
        <v>17-Aug-1998</v>
      </c>
      <c r="N2084" s="13">
        <v>2464.62</v>
      </c>
      <c r="O2084" s="12" t="str">
        <v>tier - 2</v>
      </c>
      <c r="P2084" s="12" t="str">
        <v>tier - 3</v>
      </c>
      <c r="Q2084" s="12" t="str">
        <v>R1013</v>
      </c>
      <c r="R2084" s="12">
        <v>24</v>
      </c>
      <c r="S2084" s="12" t="str" cm="1">
        <f t="array" ref="S2084">_xlfn.IFS(R2084&lt;18,"Below 18",R2084&lt;=29,"Young Adults",R2084&lt;=44,"Adults",R2084&lt;=59,"Middle-Aged Adults",R2084&lt;=65,"Older Adults",R2084&gt;65,"Above 65")</f>
        <v>Young Adults</v>
      </c>
    </row>
    <row r="2085" spans="2:19" ht="15.5" hidden="1" x14ac:dyDescent="0.35">
      <c r="B2085" s="11" t="s">
        <v>282</v>
      </c>
      <c r="C2085" s="12" t="str">
        <f>VLOOKUP(B2085,'Customer Names'!A$2:D$2336,3,0)</f>
        <v xml:space="preserve">  Nicole F</v>
      </c>
      <c r="D2085" s="12" cm="1">
        <f t="array" ref="D2085:L2085">_xlfn.XLOOKUP(B2085,'Medical Examinations'!A$2:A$2336,'Medical Examinations'!B$2:J$2336)</f>
        <v>30.59</v>
      </c>
      <c r="E2085" s="12">
        <v>11.62</v>
      </c>
      <c r="F2085" s="12" t="str">
        <v>No</v>
      </c>
      <c r="G2085" s="12" t="str">
        <v>No</v>
      </c>
      <c r="H2085" s="12" t="str">
        <v>No</v>
      </c>
      <c r="I2085" s="12">
        <v>0</v>
      </c>
      <c r="J2085" s="12" t="str">
        <v>No</v>
      </c>
      <c r="K2085" s="12" t="str">
        <v>Underweight</v>
      </c>
      <c r="L2085" s="12" t="str">
        <v>Diabetes</v>
      </c>
      <c r="M2085" s="12" t="str" cm="1">
        <f t="array" ref="M2085:R2085">_xlfn.XLOOKUP(B2085,'Hospitalisation Details'!A$2:A$2344,'Hospitalisation Details'!E$2:J$2344)</f>
        <v>11-Jul-2002</v>
      </c>
      <c r="N2085" s="13">
        <v>2459.7199999999998</v>
      </c>
      <c r="O2085" s="12" t="str">
        <v>tier - 2</v>
      </c>
      <c r="P2085" s="12" t="str">
        <v>tier - 2</v>
      </c>
      <c r="Q2085" s="12" t="str">
        <v>R1024</v>
      </c>
      <c r="R2085" s="12">
        <v>20</v>
      </c>
      <c r="S2085" s="12" t="str" cm="1">
        <f t="array" ref="S2085">_xlfn.IFS(R2085&lt;18,"Below 18",R2085&lt;=29,"Young Adults",R2085&lt;=44,"Adults",R2085&lt;=59,"Middle-Aged Adults",R2085&lt;=65,"Older Adults",R2085&gt;65,"Above 65")</f>
        <v>Young Adults</v>
      </c>
    </row>
    <row r="2086" spans="2:19" ht="15.5" hidden="1" x14ac:dyDescent="0.35">
      <c r="B2086" s="11" t="s">
        <v>281</v>
      </c>
      <c r="C2086" s="12" t="str">
        <f>VLOOKUP(B2086,'Customer Names'!A$2:D$2336,3,0)</f>
        <v xml:space="preserve">  Krista L</v>
      </c>
      <c r="D2086" s="12" cm="1">
        <f t="array" ref="D2086:L2086">_xlfn.XLOOKUP(B2086,'Medical Examinations'!A$2:A$2336,'Medical Examinations'!B$2:J$2336)</f>
        <v>22.6</v>
      </c>
      <c r="E2086" s="12">
        <v>6.04</v>
      </c>
      <c r="F2086" s="12" t="str">
        <v>No</v>
      </c>
      <c r="G2086" s="12" t="str">
        <v>No</v>
      </c>
      <c r="H2086" s="12" t="str">
        <v>No</v>
      </c>
      <c r="I2086" s="12">
        <v>1</v>
      </c>
      <c r="J2086" s="12" t="str">
        <v>No</v>
      </c>
      <c r="K2086" s="12" t="str">
        <v>Normal Weight</v>
      </c>
      <c r="L2086" s="12" t="str">
        <v>Pre-Diabetes</v>
      </c>
      <c r="M2086" s="12" t="str" cm="1">
        <f t="array" ref="M2086:R2086">_xlfn.XLOOKUP(B2086,'Hospitalisation Details'!A$2:A$2344,'Hospitalisation Details'!E$2:J$2344)</f>
        <v>19-Nov-1998</v>
      </c>
      <c r="N2086" s="13">
        <v>2457.5</v>
      </c>
      <c r="O2086" s="12" t="str">
        <v>tier - 2</v>
      </c>
      <c r="P2086" s="12" t="str">
        <v>tier - 1</v>
      </c>
      <c r="Q2086" s="12" t="str">
        <v>R1011</v>
      </c>
      <c r="R2086" s="12">
        <v>24</v>
      </c>
      <c r="S2086" s="12" t="str" cm="1">
        <f t="array" ref="S2086">_xlfn.IFS(R2086&lt;18,"Below 18",R2086&lt;=29,"Young Adults",R2086&lt;=44,"Adults",R2086&lt;=59,"Middle-Aged Adults",R2086&lt;=65,"Older Adults",R2086&gt;65,"Above 65")</f>
        <v>Young Adults</v>
      </c>
    </row>
    <row r="2087" spans="2:19" ht="15.5" hidden="1" x14ac:dyDescent="0.35">
      <c r="B2087" s="11" t="s">
        <v>280</v>
      </c>
      <c r="C2087" s="12" t="str">
        <f>VLOOKUP(B2087,'Customer Names'!A$2:D$2336,3,0)</f>
        <v xml:space="preserve">  Denise</v>
      </c>
      <c r="D2087" s="12" cm="1">
        <f t="array" ref="D2087:L2087">_xlfn.XLOOKUP(B2087,'Medical Examinations'!A$2:A$2336,'Medical Examinations'!B$2:J$2336)</f>
        <v>28.785</v>
      </c>
      <c r="E2087" s="12">
        <v>8.82</v>
      </c>
      <c r="F2087" s="12" t="str">
        <v>No</v>
      </c>
      <c r="G2087" s="12" t="str">
        <v>No</v>
      </c>
      <c r="H2087" s="12" t="str">
        <v>No</v>
      </c>
      <c r="I2087" s="12">
        <v>0</v>
      </c>
      <c r="J2087" s="12" t="str">
        <v>No</v>
      </c>
      <c r="K2087" s="12" t="str">
        <v>Normal Weight</v>
      </c>
      <c r="L2087" s="12" t="str">
        <v>Diabetes</v>
      </c>
      <c r="M2087" s="12" t="str" cm="1">
        <f t="array" ref="M2087:R2087">_xlfn.XLOOKUP(B2087,'Hospitalisation Details'!A$2:A$2344,'Hospitalisation Details'!E$2:J$2344)</f>
        <v>29-Jul-2002</v>
      </c>
      <c r="N2087" s="13">
        <v>2457.21</v>
      </c>
      <c r="O2087" s="12" t="str">
        <v>tier - 2</v>
      </c>
      <c r="P2087" s="12" t="str">
        <v>tier - 1</v>
      </c>
      <c r="Q2087" s="12" t="str">
        <v>R1024</v>
      </c>
      <c r="R2087" s="12">
        <v>20</v>
      </c>
      <c r="S2087" s="12" t="str" cm="1">
        <f t="array" ref="S2087">_xlfn.IFS(R2087&lt;18,"Below 18",R2087&lt;=29,"Young Adults",R2087&lt;=44,"Adults",R2087&lt;=59,"Middle-Aged Adults",R2087&lt;=65,"Older Adults",R2087&gt;65,"Above 65")</f>
        <v>Young Adults</v>
      </c>
    </row>
    <row r="2088" spans="2:19" ht="15.5" hidden="1" x14ac:dyDescent="0.35">
      <c r="B2088" s="11" t="s">
        <v>279</v>
      </c>
      <c r="C2088" s="12" t="str">
        <f>VLOOKUP(B2088,'Customer Names'!A$2:D$2336,3,0)</f>
        <v xml:space="preserve">  Ariel</v>
      </c>
      <c r="D2088" s="12" cm="1">
        <f t="array" ref="D2088:L2088">_xlfn.XLOOKUP(B2088,'Medical Examinations'!A$2:A$2336,'Medical Examinations'!B$2:J$2336)</f>
        <v>50.38</v>
      </c>
      <c r="E2088" s="12">
        <v>5.8</v>
      </c>
      <c r="F2088" s="12" t="str">
        <v>No</v>
      </c>
      <c r="G2088" s="12" t="str">
        <v>No</v>
      </c>
      <c r="H2088" s="12" t="str">
        <v>No</v>
      </c>
      <c r="I2088" s="12">
        <v>0</v>
      </c>
      <c r="J2088" s="12" t="str">
        <v>No</v>
      </c>
      <c r="K2088" s="12" t="str">
        <v>Underweight</v>
      </c>
      <c r="L2088" s="12" t="str">
        <v>Pre-Diabetes</v>
      </c>
      <c r="M2088" s="12" t="str" cm="1">
        <f t="array" ref="M2088:R2088">_xlfn.XLOOKUP(B2088,'Hospitalisation Details'!A$2:A$2344,'Hospitalisation Details'!E$2:J$2344)</f>
        <v>21-Nov-1999</v>
      </c>
      <c r="N2088" s="13">
        <v>2438.06</v>
      </c>
      <c r="O2088" s="12" t="str">
        <v>tier - 2</v>
      </c>
      <c r="P2088" s="12" t="str">
        <v>tier - 2</v>
      </c>
      <c r="Q2088" s="12" t="str">
        <v>R1013</v>
      </c>
      <c r="R2088" s="12">
        <v>23</v>
      </c>
      <c r="S2088" s="12" t="str" cm="1">
        <f t="array" ref="S2088">_xlfn.IFS(R2088&lt;18,"Below 18",R2088&lt;=29,"Young Adults",R2088&lt;=44,"Adults",R2088&lt;=59,"Middle-Aged Adults",R2088&lt;=65,"Older Adults",R2088&gt;65,"Above 65")</f>
        <v>Young Adults</v>
      </c>
    </row>
    <row r="2089" spans="2:19" ht="15.5" hidden="1" x14ac:dyDescent="0.35">
      <c r="B2089" s="11" t="s">
        <v>278</v>
      </c>
      <c r="C2089" s="12" t="str">
        <f>VLOOKUP(B2089,'Customer Names'!A$2:D$2336,3,0)</f>
        <v xml:space="preserve">  Jeremy</v>
      </c>
      <c r="D2089" s="12" cm="1">
        <f t="array" ref="D2089:L2089">_xlfn.XLOOKUP(B2089,'Medical Examinations'!A$2:A$2336,'Medical Examinations'!B$2:J$2336)</f>
        <v>35.200000000000003</v>
      </c>
      <c r="E2089" s="12">
        <v>4.28</v>
      </c>
      <c r="F2089" s="12" t="str">
        <v>No</v>
      </c>
      <c r="G2089" s="12" t="str">
        <v>No</v>
      </c>
      <c r="H2089" s="12" t="str">
        <v>No</v>
      </c>
      <c r="I2089" s="12">
        <v>0</v>
      </c>
      <c r="J2089" s="12" t="str">
        <v>No</v>
      </c>
      <c r="K2089" s="12" t="str">
        <v>Underweight</v>
      </c>
      <c r="L2089" s="12" t="str">
        <v>Normal</v>
      </c>
      <c r="M2089" s="12" t="str" cm="1">
        <f t="array" ref="M2089:R2089">_xlfn.XLOOKUP(B2089,'Hospitalisation Details'!A$2:A$2344,'Hospitalisation Details'!E$2:J$2344)</f>
        <v>12-Nov-1999</v>
      </c>
      <c r="N2089" s="13">
        <v>2416.96</v>
      </c>
      <c r="O2089" s="12" t="str">
        <v>tier - 2</v>
      </c>
      <c r="P2089" s="12" t="str">
        <v>tier - 2</v>
      </c>
      <c r="Q2089" s="12" t="str">
        <v>R1011</v>
      </c>
      <c r="R2089" s="12">
        <v>23</v>
      </c>
      <c r="S2089" s="12" t="str" cm="1">
        <f t="array" ref="S2089">_xlfn.IFS(R2089&lt;18,"Below 18",R2089&lt;=29,"Young Adults",R2089&lt;=44,"Adults",R2089&lt;=59,"Middle-Aged Adults",R2089&lt;=65,"Older Adults",R2089&gt;65,"Above 65")</f>
        <v>Young Adults</v>
      </c>
    </row>
    <row r="2090" spans="2:19" ht="15.5" hidden="1" x14ac:dyDescent="0.35">
      <c r="B2090" s="11" t="s">
        <v>277</v>
      </c>
      <c r="C2090" s="12" t="str">
        <f>VLOOKUP(B2090,'Customer Names'!A$2:D$2336,3,0)</f>
        <v xml:space="preserve">  Rosalie</v>
      </c>
      <c r="D2090" s="12" cm="1">
        <f t="array" ref="D2090:L2090">_xlfn.XLOOKUP(B2090,'Medical Examinations'!A$2:A$2336,'Medical Examinations'!B$2:J$2336)</f>
        <v>35.72</v>
      </c>
      <c r="E2090" s="12">
        <v>5.5</v>
      </c>
      <c r="F2090" s="12" t="str">
        <v>yes</v>
      </c>
      <c r="G2090" s="12" t="str">
        <v>No</v>
      </c>
      <c r="H2090" s="12" t="str">
        <v>No</v>
      </c>
      <c r="I2090" s="12">
        <v>0</v>
      </c>
      <c r="J2090" s="12" t="str">
        <v>No</v>
      </c>
      <c r="K2090" s="12" t="str">
        <v>Underweight</v>
      </c>
      <c r="L2090" s="12" t="str">
        <v>Normal</v>
      </c>
      <c r="M2090" s="12" t="str" cm="1">
        <f t="array" ref="M2090:R2090">_xlfn.XLOOKUP(B2090,'Hospitalisation Details'!A$2:A$2344,'Hospitalisation Details'!E$2:J$2344)</f>
        <v>3-Jun-2001</v>
      </c>
      <c r="N2090" s="13">
        <v>2404.73</v>
      </c>
      <c r="O2090" s="12" t="str">
        <v>tier - 2</v>
      </c>
      <c r="P2090" s="12" t="str">
        <v>tier - 3</v>
      </c>
      <c r="Q2090" s="12" t="str">
        <v>R1012</v>
      </c>
      <c r="R2090" s="12">
        <v>22</v>
      </c>
      <c r="S2090" s="12" t="str" cm="1">
        <f t="array" ref="S2090">_xlfn.IFS(R2090&lt;18,"Below 18",R2090&lt;=29,"Young Adults",R2090&lt;=44,"Adults",R2090&lt;=59,"Middle-Aged Adults",R2090&lt;=65,"Older Adults",R2090&gt;65,"Above 65")</f>
        <v>Young Adults</v>
      </c>
    </row>
    <row r="2091" spans="2:19" ht="15.5" hidden="1" x14ac:dyDescent="0.35">
      <c r="B2091" s="11" t="s">
        <v>276</v>
      </c>
      <c r="C2091" s="12" t="str">
        <f>VLOOKUP(B2091,'Customer Names'!A$2:D$2336,3,0)</f>
        <v xml:space="preserve">  Jay</v>
      </c>
      <c r="D2091" s="12" cm="1">
        <f t="array" ref="D2091:L2091">_xlfn.XLOOKUP(B2091,'Medical Examinations'!A$2:A$2336,'Medical Examinations'!B$2:J$2336)</f>
        <v>24.51</v>
      </c>
      <c r="E2091" s="12">
        <v>4.6900000000000004</v>
      </c>
      <c r="F2091" s="12" t="str">
        <v>No</v>
      </c>
      <c r="G2091" s="12" t="str">
        <v>No</v>
      </c>
      <c r="H2091" s="12" t="str">
        <v>No</v>
      </c>
      <c r="I2091" s="12">
        <v>0</v>
      </c>
      <c r="J2091" s="12" t="str">
        <v>No</v>
      </c>
      <c r="K2091" s="12" t="str">
        <v>Underweight</v>
      </c>
      <c r="L2091" s="12" t="str">
        <v>Normal</v>
      </c>
      <c r="M2091" s="12" t="str" cm="1">
        <f t="array" ref="M2091:R2091">_xlfn.XLOOKUP(B2091,'Hospitalisation Details'!A$2:A$2344,'Hospitalisation Details'!E$2:J$2344)</f>
        <v>10-Aug-1999</v>
      </c>
      <c r="N2091" s="13">
        <v>2396.1</v>
      </c>
      <c r="O2091" s="12" t="str">
        <v>tier - 2</v>
      </c>
      <c r="P2091" s="12" t="str">
        <v>tier - 1</v>
      </c>
      <c r="Q2091" s="12" t="str">
        <v>R1019</v>
      </c>
      <c r="R2091" s="12">
        <v>23</v>
      </c>
      <c r="S2091" s="12" t="str" cm="1">
        <f t="array" ref="S2091">_xlfn.IFS(R2091&lt;18,"Below 18",R2091&lt;=29,"Young Adults",R2091&lt;=44,"Adults",R2091&lt;=59,"Middle-Aged Adults",R2091&lt;=65,"Older Adults",R2091&gt;65,"Above 65")</f>
        <v>Young Adults</v>
      </c>
    </row>
    <row r="2092" spans="2:19" ht="15.5" hidden="1" x14ac:dyDescent="0.35">
      <c r="B2092" s="11" t="s">
        <v>274</v>
      </c>
      <c r="C2092" s="12" t="str">
        <f>VLOOKUP(B2092,'Customer Names'!A$2:D$2336,3,0)</f>
        <v xml:space="preserve">  Vitaliy</v>
      </c>
      <c r="D2092" s="12" cm="1">
        <f t="array" ref="D2092:L2092">_xlfn.XLOOKUP(B2092,'Medical Examinations'!A$2:A$2336,'Medical Examinations'!B$2:J$2336)</f>
        <v>23.844999999999999</v>
      </c>
      <c r="E2092" s="12">
        <v>4.43</v>
      </c>
      <c r="F2092" s="12" t="str">
        <v>No</v>
      </c>
      <c r="G2092" s="12" t="str">
        <v>No</v>
      </c>
      <c r="H2092" s="12" t="str">
        <v>No</v>
      </c>
      <c r="I2092" s="12">
        <v>0</v>
      </c>
      <c r="J2092" s="12" t="str">
        <v>No</v>
      </c>
      <c r="K2092" s="12" t="str">
        <v>Underweight</v>
      </c>
      <c r="L2092" s="12" t="str">
        <v>Normal</v>
      </c>
      <c r="M2092" s="12" t="str" cm="1">
        <f t="array" ref="M2092:R2092">_xlfn.XLOOKUP(B2092,'Hospitalisation Details'!A$2:A$2344,'Hospitalisation Details'!E$2:J$2344)</f>
        <v>17-Dec-1999</v>
      </c>
      <c r="N2092" s="13">
        <v>2395.17</v>
      </c>
      <c r="O2092" s="12" t="str">
        <v>tier - 2</v>
      </c>
      <c r="P2092" s="12" t="str">
        <v>tier - 1</v>
      </c>
      <c r="Q2092" s="12" t="str">
        <v>R1014</v>
      </c>
      <c r="R2092" s="12">
        <v>23</v>
      </c>
      <c r="S2092" s="12" t="str" cm="1">
        <f t="array" ref="S2092">_xlfn.IFS(R2092&lt;18,"Below 18",R2092&lt;=29,"Young Adults",R2092&lt;=44,"Adults",R2092&lt;=59,"Middle-Aged Adults",R2092&lt;=65,"Older Adults",R2092&gt;65,"Above 65")</f>
        <v>Young Adults</v>
      </c>
    </row>
    <row r="2093" spans="2:19" ht="15.5" hidden="1" x14ac:dyDescent="0.35">
      <c r="B2093" s="11" t="s">
        <v>273</v>
      </c>
      <c r="C2093" s="12" t="str">
        <f>VLOOKUP(B2093,'Customer Names'!A$2:D$2336,3,0)</f>
        <v xml:space="preserve">  Benjamin W</v>
      </c>
      <c r="D2093" s="12" cm="1">
        <f t="array" ref="D2093:L2093">_xlfn.XLOOKUP(B2093,'Medical Examinations'!A$2:A$2336,'Medical Examinations'!B$2:J$2336)</f>
        <v>15.68</v>
      </c>
      <c r="E2093" s="12">
        <v>6.16</v>
      </c>
      <c r="F2093" s="12" t="str">
        <v>yes</v>
      </c>
      <c r="G2093" s="12" t="str">
        <v>No</v>
      </c>
      <c r="H2093" s="12" t="str">
        <v>No</v>
      </c>
      <c r="I2093" s="12">
        <v>1</v>
      </c>
      <c r="J2093" s="12" t="str">
        <v>No</v>
      </c>
      <c r="K2093" s="12" t="str">
        <v>Underweight</v>
      </c>
      <c r="L2093" s="12" t="str">
        <v>Pre-Diabetes</v>
      </c>
      <c r="M2093" s="12" t="str" cm="1">
        <f t="array" ref="M2093:R2093">_xlfn.XLOOKUP(B2093,'Hospitalisation Details'!A$2:A$2344,'Hospitalisation Details'!E$2:J$2344)</f>
        <v>12-Dec-1988</v>
      </c>
      <c r="N2093" s="13">
        <v>2373.3000000000002</v>
      </c>
      <c r="O2093" s="12" t="str">
        <v>tier - 2</v>
      </c>
      <c r="P2093" s="12" t="str">
        <v>tier - 2</v>
      </c>
      <c r="Q2093" s="12" t="str">
        <v>R1013</v>
      </c>
      <c r="R2093" s="12">
        <v>34</v>
      </c>
      <c r="S2093" s="12" t="str" cm="1">
        <f t="array" ref="S2093">_xlfn.IFS(R2093&lt;18,"Below 18",R2093&lt;=29,"Young Adults",R2093&lt;=44,"Adults",R2093&lt;=59,"Middle-Aged Adults",R2093&lt;=65,"Older Adults",R2093&gt;65,"Above 65")</f>
        <v>Adults</v>
      </c>
    </row>
    <row r="2094" spans="2:19" ht="15.5" hidden="1" x14ac:dyDescent="0.35">
      <c r="B2094" s="11" t="s">
        <v>272</v>
      </c>
      <c r="C2094" s="12" t="str">
        <f>VLOOKUP(B2094,'Customer Names'!A$2:D$2336,3,0)</f>
        <v xml:space="preserve">  Jesse</v>
      </c>
      <c r="D2094" s="12" cm="1">
        <f t="array" ref="D2094:L2094">_xlfn.XLOOKUP(B2094,'Medical Examinations'!A$2:A$2336,'Medical Examinations'!B$2:J$2336)</f>
        <v>32.395000000000003</v>
      </c>
      <c r="E2094" s="12">
        <v>6.66</v>
      </c>
      <c r="F2094" s="12" t="str">
        <v>No</v>
      </c>
      <c r="G2094" s="12" t="str">
        <v>No</v>
      </c>
      <c r="H2094" s="12" t="str">
        <v>No</v>
      </c>
      <c r="I2094" s="12">
        <v>0</v>
      </c>
      <c r="J2094" s="12" t="str">
        <v>No</v>
      </c>
      <c r="K2094" s="12" t="str">
        <v>Underweight</v>
      </c>
      <c r="L2094" s="12" t="str">
        <v>Diabetes</v>
      </c>
      <c r="M2094" s="12" t="str" cm="1">
        <f t="array" ref="M2094:R2094">_xlfn.XLOOKUP(B2094,'Hospitalisation Details'!A$2:A$2344,'Hospitalisation Details'!E$2:J$2344)</f>
        <v>5-Nov-2002</v>
      </c>
      <c r="N2094" s="13">
        <v>2362.23</v>
      </c>
      <c r="O2094" s="12" t="str">
        <v>tier - 2</v>
      </c>
      <c r="P2094" s="12" t="str">
        <v>tier - 1</v>
      </c>
      <c r="Q2094" s="12" t="str">
        <v>R1012</v>
      </c>
      <c r="R2094" s="12">
        <v>20</v>
      </c>
      <c r="S2094" s="12" t="str" cm="1">
        <f t="array" ref="S2094">_xlfn.IFS(R2094&lt;18,"Below 18",R2094&lt;=29,"Young Adults",R2094&lt;=44,"Adults",R2094&lt;=59,"Middle-Aged Adults",R2094&lt;=65,"Older Adults",R2094&gt;65,"Above 65")</f>
        <v>Young Adults</v>
      </c>
    </row>
    <row r="2095" spans="2:19" ht="15.5" hidden="1" x14ac:dyDescent="0.35">
      <c r="B2095" s="11" t="s">
        <v>271</v>
      </c>
      <c r="C2095" s="12" t="str">
        <f>VLOOKUP(B2095,'Customer Names'!A$2:D$2336,3,0)</f>
        <v xml:space="preserve">  Mark</v>
      </c>
      <c r="D2095" s="12" cm="1">
        <f t="array" ref="D2095:L2095">_xlfn.XLOOKUP(B2095,'Medical Examinations'!A$2:A$2336,'Medical Examinations'!B$2:J$2336)</f>
        <v>23.655000000000001</v>
      </c>
      <c r="E2095" s="12">
        <v>5.92</v>
      </c>
      <c r="F2095" s="12" t="str">
        <v>No</v>
      </c>
      <c r="G2095" s="12" t="str">
        <v>No</v>
      </c>
      <c r="H2095" s="12" t="str">
        <v>No</v>
      </c>
      <c r="I2095" s="12">
        <v>1</v>
      </c>
      <c r="J2095" s="12" t="str">
        <v>No</v>
      </c>
      <c r="K2095" s="12" t="str">
        <v>Underweight</v>
      </c>
      <c r="L2095" s="12" t="str">
        <v>Pre-Diabetes</v>
      </c>
      <c r="M2095" s="12" t="str" cm="1">
        <f t="array" ref="M2095:R2095">_xlfn.XLOOKUP(B2095,'Hospitalisation Details'!A$2:A$2344,'Hospitalisation Details'!E$2:J$2344)</f>
        <v>21-Oct-1998</v>
      </c>
      <c r="N2095" s="13">
        <v>2352.9699999999998</v>
      </c>
      <c r="O2095" s="12" t="str">
        <v>tier - 3</v>
      </c>
      <c r="P2095" s="12" t="str">
        <v>tier - 3</v>
      </c>
      <c r="Q2095" s="12" t="str">
        <v>R1012</v>
      </c>
      <c r="R2095" s="12">
        <v>24</v>
      </c>
      <c r="S2095" s="12" t="str" cm="1">
        <f t="array" ref="S2095">_xlfn.IFS(R2095&lt;18,"Below 18",R2095&lt;=29,"Young Adults",R2095&lt;=44,"Adults",R2095&lt;=59,"Middle-Aged Adults",R2095&lt;=65,"Older Adults",R2095&gt;65,"Above 65")</f>
        <v>Young Adults</v>
      </c>
    </row>
    <row r="2096" spans="2:19" ht="15.5" hidden="1" x14ac:dyDescent="0.35">
      <c r="B2096" s="11" t="s">
        <v>270</v>
      </c>
      <c r="C2096" s="12" t="str">
        <f>VLOOKUP(B2096,'Customer Names'!A$2:D$2336,3,0)</f>
        <v xml:space="preserve">  Lauren</v>
      </c>
      <c r="D2096" s="12" cm="1">
        <f t="array" ref="D2096:L2096">_xlfn.XLOOKUP(B2096,'Medical Examinations'!A$2:A$2336,'Medical Examinations'!B$2:J$2336)</f>
        <v>28.4</v>
      </c>
      <c r="E2096" s="12">
        <v>5.97</v>
      </c>
      <c r="F2096" s="12" t="str">
        <v>No</v>
      </c>
      <c r="G2096" s="12" t="str">
        <v>No</v>
      </c>
      <c r="H2096" s="12" t="str">
        <v>Yes</v>
      </c>
      <c r="I2096" s="12">
        <v>1</v>
      </c>
      <c r="J2096" s="12" t="str">
        <v>No</v>
      </c>
      <c r="K2096" s="12" t="str">
        <v>Underweight</v>
      </c>
      <c r="L2096" s="12" t="str">
        <v>Pre-Diabetes</v>
      </c>
      <c r="M2096" s="12" t="str" cm="1">
        <f t="array" ref="M2096:R2096">_xlfn.XLOOKUP(B2096,'Hospitalisation Details'!A$2:A$2344,'Hospitalisation Details'!E$2:J$2344)</f>
        <v>18-Nov-2003</v>
      </c>
      <c r="N2096" s="13">
        <v>2331.52</v>
      </c>
      <c r="O2096" s="12" t="str">
        <v>tier - 2</v>
      </c>
      <c r="P2096" s="12" t="str">
        <v>tier - 3</v>
      </c>
      <c r="Q2096" s="12" t="str">
        <v>R1011</v>
      </c>
      <c r="R2096" s="12">
        <v>19</v>
      </c>
      <c r="S2096" s="12" t="str" cm="1">
        <f t="array" ref="S2096">_xlfn.IFS(R2096&lt;18,"Below 18",R2096&lt;=29,"Young Adults",R2096&lt;=44,"Adults",R2096&lt;=59,"Middle-Aged Adults",R2096&lt;=65,"Older Adults",R2096&gt;65,"Above 65")</f>
        <v>Young Adults</v>
      </c>
    </row>
    <row r="2097" spans="2:19" ht="15.5" hidden="1" x14ac:dyDescent="0.35">
      <c r="B2097" s="11" t="s">
        <v>269</v>
      </c>
      <c r="C2097" s="12" t="str">
        <f>VLOOKUP(B2097,'Customer Names'!A$2:D$2336,3,0)</f>
        <v xml:space="preserve">  Massimiliano</v>
      </c>
      <c r="D2097" s="12" cm="1">
        <f t="array" ref="D2097:L2097">_xlfn.XLOOKUP(B2097,'Medical Examinations'!A$2:A$2336,'Medical Examinations'!B$2:J$2336)</f>
        <v>35.42</v>
      </c>
      <c r="E2097" s="12">
        <v>4.6399999999999997</v>
      </c>
      <c r="F2097" s="12" t="str">
        <v>yes</v>
      </c>
      <c r="G2097" s="12" t="str">
        <v>No</v>
      </c>
      <c r="H2097" s="12" t="str">
        <v>No</v>
      </c>
      <c r="I2097" s="12">
        <v>0</v>
      </c>
      <c r="J2097" s="12" t="str">
        <v>No</v>
      </c>
      <c r="K2097" s="12" t="str">
        <v>Underweight</v>
      </c>
      <c r="L2097" s="12" t="str">
        <v>Normal</v>
      </c>
      <c r="M2097" s="12" t="str" cm="1">
        <f t="array" ref="M2097:R2097">_xlfn.XLOOKUP(B2097,'Hospitalisation Details'!A$2:A$2344,'Hospitalisation Details'!E$2:J$2344)</f>
        <v>17-Dec-1996</v>
      </c>
      <c r="N2097" s="13">
        <v>2322.62</v>
      </c>
      <c r="O2097" s="12" t="str">
        <v>tier - 2</v>
      </c>
      <c r="P2097" s="12" t="str">
        <v>tier - 1</v>
      </c>
      <c r="Q2097" s="12" t="str">
        <v>R1013</v>
      </c>
      <c r="R2097" s="12">
        <v>26</v>
      </c>
      <c r="S2097" s="12" t="str" cm="1">
        <f t="array" ref="S2097">_xlfn.IFS(R2097&lt;18,"Below 18",R2097&lt;=29,"Young Adults",R2097&lt;=44,"Adults",R2097&lt;=59,"Middle-Aged Adults",R2097&lt;=65,"Older Adults",R2097&gt;65,"Above 65")</f>
        <v>Young Adults</v>
      </c>
    </row>
    <row r="2098" spans="2:19" ht="15.5" hidden="1" x14ac:dyDescent="0.35">
      <c r="B2098" s="11" t="s">
        <v>268</v>
      </c>
      <c r="C2098" s="12" t="str">
        <f>VLOOKUP(B2098,'Customer Names'!A$2:D$2336,3,0)</f>
        <v xml:space="preserve">  Josh</v>
      </c>
      <c r="D2098" s="12" cm="1">
        <f t="array" ref="D2098:L2098">_xlfn.XLOOKUP(B2098,'Medical Examinations'!A$2:A$2336,'Medical Examinations'!B$2:J$2336)</f>
        <v>26.18</v>
      </c>
      <c r="E2098" s="12">
        <v>6.12</v>
      </c>
      <c r="F2098" s="12" t="str">
        <v>No</v>
      </c>
      <c r="G2098" s="12" t="str">
        <v>yes</v>
      </c>
      <c r="H2098" s="12" t="str">
        <v>No</v>
      </c>
      <c r="I2098" s="12">
        <v>1</v>
      </c>
      <c r="J2098" s="12" t="str">
        <v>No</v>
      </c>
      <c r="K2098" s="12" t="str">
        <v>Underweight</v>
      </c>
      <c r="L2098" s="12" t="str">
        <v>Pre-Diabetes</v>
      </c>
      <c r="M2098" s="12" t="str" cm="1">
        <f t="array" ref="M2098:R2098">_xlfn.XLOOKUP(B2098,'Hospitalisation Details'!A$2:A$2344,'Hospitalisation Details'!E$2:J$2344)</f>
        <v>6-Sep-2004</v>
      </c>
      <c r="N2098" s="13">
        <v>2304</v>
      </c>
      <c r="O2098" s="12" t="str">
        <v>tier - 2</v>
      </c>
      <c r="P2098" s="12" t="str">
        <v>tier - 3</v>
      </c>
      <c r="Q2098" s="12" t="str">
        <v>R1013</v>
      </c>
      <c r="R2098" s="12">
        <v>18</v>
      </c>
      <c r="S2098" s="12" t="str" cm="1">
        <f t="array" ref="S2098">_xlfn.IFS(R2098&lt;18,"Below 18",R2098&lt;=29,"Young Adults",R2098&lt;=44,"Adults",R2098&lt;=59,"Middle-Aged Adults",R2098&lt;=65,"Older Adults",R2098&gt;65,"Above 65")</f>
        <v>Young Adults</v>
      </c>
    </row>
    <row r="2099" spans="2:19" ht="15.5" hidden="1" x14ac:dyDescent="0.35">
      <c r="B2099" s="11" t="s">
        <v>267</v>
      </c>
      <c r="C2099" s="12" t="str">
        <f>VLOOKUP(B2099,'Customer Names'!A$2:D$2336,3,0)</f>
        <v xml:space="preserve">  Kiyokatsu</v>
      </c>
      <c r="D2099" s="12" cm="1">
        <f t="array" ref="D2099:L2099">_xlfn.XLOOKUP(B2099,'Medical Examinations'!A$2:A$2336,'Medical Examinations'!B$2:J$2336)</f>
        <v>20.8</v>
      </c>
      <c r="E2099" s="12">
        <v>4.87</v>
      </c>
      <c r="F2099" s="12" t="str">
        <v>yes</v>
      </c>
      <c r="G2099" s="12" t="str">
        <v>No</v>
      </c>
      <c r="H2099" s="12" t="str">
        <v>No</v>
      </c>
      <c r="I2099" s="12">
        <v>0</v>
      </c>
      <c r="J2099" s="12" t="str">
        <v>No</v>
      </c>
      <c r="K2099" s="12" t="str">
        <v>Underweight</v>
      </c>
      <c r="L2099" s="12" t="str">
        <v>Normal</v>
      </c>
      <c r="M2099" s="12" t="str" cm="1">
        <f t="array" ref="M2099:R2099">_xlfn.XLOOKUP(B2099,'Hospitalisation Details'!A$2:A$2344,'Hospitalisation Details'!E$2:J$2344)</f>
        <v>28-Nov-1996</v>
      </c>
      <c r="N2099" s="13">
        <v>2302.3000000000002</v>
      </c>
      <c r="O2099" s="12" t="str">
        <v>tier - 1</v>
      </c>
      <c r="P2099" s="12" t="str">
        <v>tier - 2</v>
      </c>
      <c r="Q2099" s="12" t="str">
        <v>R1011</v>
      </c>
      <c r="R2099" s="12">
        <v>26</v>
      </c>
      <c r="S2099" s="12" t="str" cm="1">
        <f t="array" ref="S2099">_xlfn.IFS(R2099&lt;18,"Below 18",R2099&lt;=29,"Young Adults",R2099&lt;=44,"Adults",R2099&lt;=59,"Middle-Aged Adults",R2099&lt;=65,"Older Adults",R2099&gt;65,"Above 65")</f>
        <v>Young Adults</v>
      </c>
    </row>
    <row r="2100" spans="2:19" ht="15.5" hidden="1" x14ac:dyDescent="0.35">
      <c r="B2100" s="11" t="s">
        <v>266</v>
      </c>
      <c r="C2100" s="12" t="str">
        <f>VLOOKUP(B2100,'Customer Names'!A$2:D$2336,3,0)</f>
        <v xml:space="preserve">  Amanda L</v>
      </c>
      <c r="D2100" s="12" cm="1">
        <f t="array" ref="D2100:L2100">_xlfn.XLOOKUP(B2100,'Medical Examinations'!A$2:A$2336,'Medical Examinations'!B$2:J$2336)</f>
        <v>15.82</v>
      </c>
      <c r="E2100" s="12">
        <v>4.5999999999999996</v>
      </c>
      <c r="F2100" s="12" t="str">
        <v>No</v>
      </c>
      <c r="G2100" s="12" t="str">
        <v>No</v>
      </c>
      <c r="H2100" s="12" t="str">
        <v>No</v>
      </c>
      <c r="I2100" s="12">
        <v>0</v>
      </c>
      <c r="J2100" s="12" t="str">
        <v>No</v>
      </c>
      <c r="K2100" s="12" t="str">
        <v>Underweight</v>
      </c>
      <c r="L2100" s="12" t="str">
        <v>Normal</v>
      </c>
      <c r="M2100" s="12" t="str" cm="1">
        <f t="array" ref="M2100:R2100">_xlfn.XLOOKUP(B2100,'Hospitalisation Details'!A$2:A$2344,'Hospitalisation Details'!E$2:J$2344)</f>
        <v>5-Oct-1989</v>
      </c>
      <c r="N2100" s="13">
        <v>2295.2399999999998</v>
      </c>
      <c r="O2100" s="12" t="str">
        <v>tier - 2</v>
      </c>
      <c r="P2100" s="12" t="str">
        <v>tier - 1</v>
      </c>
      <c r="Q2100" s="12" t="str">
        <v>R1013</v>
      </c>
      <c r="R2100" s="12">
        <v>33</v>
      </c>
      <c r="S2100" s="12" t="str" cm="1">
        <f t="array" ref="S2100">_xlfn.IFS(R2100&lt;18,"Below 18",R2100&lt;=29,"Young Adults",R2100&lt;=44,"Adults",R2100&lt;=59,"Middle-Aged Adults",R2100&lt;=65,"Older Adults",R2100&gt;65,"Above 65")</f>
        <v>Adults</v>
      </c>
    </row>
    <row r="2101" spans="2:19" ht="15.5" hidden="1" x14ac:dyDescent="0.35">
      <c r="B2101" s="11" t="s">
        <v>265</v>
      </c>
      <c r="C2101" s="12" t="str">
        <f>VLOOKUP(B2101,'Customer Names'!A$2:D$2336,3,0)</f>
        <v xml:space="preserve">  Matthew</v>
      </c>
      <c r="D2101" s="12" cm="1">
        <f t="array" ref="D2101:L2101">_xlfn.XLOOKUP(B2101,'Medical Examinations'!A$2:A$2336,'Medical Examinations'!B$2:J$2336)</f>
        <v>17.670000000000002</v>
      </c>
      <c r="E2101" s="12">
        <v>4.78</v>
      </c>
      <c r="F2101" s="12" t="str">
        <v>No</v>
      </c>
      <c r="G2101" s="12" t="str">
        <v>No</v>
      </c>
      <c r="H2101" s="12" t="str">
        <v>No</v>
      </c>
      <c r="I2101" s="12">
        <v>0</v>
      </c>
      <c r="J2101" s="12" t="str">
        <v>No</v>
      </c>
      <c r="K2101" s="12" t="str">
        <v>Underweight</v>
      </c>
      <c r="L2101" s="12" t="str">
        <v>Normal</v>
      </c>
      <c r="M2101" s="12" t="str" cm="1">
        <f t="array" ref="M2101:R2101">_xlfn.XLOOKUP(B2101,'Hospitalisation Details'!A$2:A$2344,'Hospitalisation Details'!E$2:J$2344)</f>
        <v>16-Jun-1991</v>
      </c>
      <c r="N2101" s="13">
        <v>2277.7199999999998</v>
      </c>
      <c r="O2101" s="12" t="str">
        <v>tier - 2</v>
      </c>
      <c r="P2101" s="12" t="str">
        <v>tier - 1</v>
      </c>
      <c r="Q2101" s="12" t="str">
        <v>R1013</v>
      </c>
      <c r="R2101" s="12">
        <v>31</v>
      </c>
      <c r="S2101" s="12" t="str" cm="1">
        <f t="array" ref="S2101">_xlfn.IFS(R2101&lt;18,"Below 18",R2101&lt;=29,"Young Adults",R2101&lt;=44,"Adults",R2101&lt;=59,"Middle-Aged Adults",R2101&lt;=65,"Older Adults",R2101&gt;65,"Above 65")</f>
        <v>Adults</v>
      </c>
    </row>
    <row r="2102" spans="2:19" ht="15.5" hidden="1" x14ac:dyDescent="0.35">
      <c r="B2102" s="11" t="s">
        <v>264</v>
      </c>
      <c r="C2102" s="12" t="str">
        <f>VLOOKUP(B2102,'Customer Names'!A$2:D$2336,3,0)</f>
        <v xml:space="preserve">  Julia M</v>
      </c>
      <c r="D2102" s="12" cm="1">
        <f t="array" ref="D2102:L2102">_xlfn.XLOOKUP(B2102,'Medical Examinations'!A$2:A$2336,'Medical Examinations'!B$2:J$2336)</f>
        <v>31.92</v>
      </c>
      <c r="E2102" s="12">
        <v>11.05</v>
      </c>
      <c r="F2102" s="12" t="str">
        <v>No</v>
      </c>
      <c r="G2102" s="12" t="str">
        <v>No</v>
      </c>
      <c r="H2102" s="12" t="str">
        <v>No</v>
      </c>
      <c r="I2102" s="12">
        <v>0</v>
      </c>
      <c r="J2102" s="12" t="str">
        <v>No</v>
      </c>
      <c r="K2102" s="12" t="str">
        <v>Underweight</v>
      </c>
      <c r="L2102" s="12" t="str">
        <v>Diabetes</v>
      </c>
      <c r="M2102" s="12" t="str" cm="1">
        <f t="array" ref="M2102:R2102">_xlfn.XLOOKUP(B2102,'Hospitalisation Details'!A$2:A$2344,'Hospitalisation Details'!E$2:J$2344)</f>
        <v>12-Nov-2002</v>
      </c>
      <c r="N2102" s="13">
        <v>2261.5700000000002</v>
      </c>
      <c r="O2102" s="12" t="str">
        <v>tier - 2</v>
      </c>
      <c r="P2102" s="12" t="str">
        <v>tier - 1</v>
      </c>
      <c r="Q2102" s="12" t="str">
        <v>R1012</v>
      </c>
      <c r="R2102" s="12">
        <v>20</v>
      </c>
      <c r="S2102" s="12" t="str" cm="1">
        <f t="array" ref="S2102">_xlfn.IFS(R2102&lt;18,"Below 18",R2102&lt;=29,"Young Adults",R2102&lt;=44,"Adults",R2102&lt;=59,"Middle-Aged Adults",R2102&lt;=65,"Older Adults",R2102&gt;65,"Above 65")</f>
        <v>Young Adults</v>
      </c>
    </row>
    <row r="2103" spans="2:19" ht="15.5" hidden="1" x14ac:dyDescent="0.35">
      <c r="B2103" s="11" t="s">
        <v>263</v>
      </c>
      <c r="C2103" s="12" t="str">
        <f>VLOOKUP(B2103,'Customer Names'!A$2:D$2336,3,0)</f>
        <v xml:space="preserve">  Rhea</v>
      </c>
      <c r="D2103" s="12" cm="1">
        <f t="array" ref="D2103:L2103">_xlfn.XLOOKUP(B2103,'Medical Examinations'!A$2:A$2336,'Medical Examinations'!B$2:J$2336)</f>
        <v>28.975000000000001</v>
      </c>
      <c r="E2103" s="12">
        <v>7.62</v>
      </c>
      <c r="F2103" s="12" t="str">
        <v>No</v>
      </c>
      <c r="G2103" s="12" t="str">
        <v>No</v>
      </c>
      <c r="H2103" s="12" t="str">
        <v>No</v>
      </c>
      <c r="I2103" s="12">
        <v>0</v>
      </c>
      <c r="J2103" s="12" t="str">
        <v>No</v>
      </c>
      <c r="K2103" s="12" t="str">
        <v>Underweight</v>
      </c>
      <c r="L2103" s="12" t="str">
        <v>Diabetes</v>
      </c>
      <c r="M2103" s="12" t="str" cm="1">
        <f t="array" ref="M2103:R2103">_xlfn.XLOOKUP(B2103,'Hospitalisation Details'!A$2:A$2344,'Hospitalisation Details'!E$2:J$2344)</f>
        <v>15-Jul-2002</v>
      </c>
      <c r="N2103" s="13">
        <v>2257.48</v>
      </c>
      <c r="O2103" s="12" t="str">
        <v>tier - 2</v>
      </c>
      <c r="P2103" s="12" t="str">
        <v>tier - 1</v>
      </c>
      <c r="Q2103" s="12" t="str">
        <v>R1012</v>
      </c>
      <c r="R2103" s="12">
        <v>20</v>
      </c>
      <c r="S2103" s="12" t="str" cm="1">
        <f t="array" ref="S2103">_xlfn.IFS(R2103&lt;18,"Below 18",R2103&lt;=29,"Young Adults",R2103&lt;=44,"Adults",R2103&lt;=59,"Middle-Aged Adults",R2103&lt;=65,"Older Adults",R2103&gt;65,"Above 65")</f>
        <v>Young Adults</v>
      </c>
    </row>
    <row r="2104" spans="2:19" ht="15.5" hidden="1" x14ac:dyDescent="0.35">
      <c r="B2104" s="11" t="s">
        <v>262</v>
      </c>
      <c r="C2104" s="12" t="str">
        <f>VLOOKUP(B2104,'Customer Names'!A$2:D$2336,3,0)</f>
        <v xml:space="preserve">  Justin</v>
      </c>
      <c r="D2104" s="12" cm="1">
        <f t="array" ref="D2104:L2104">_xlfn.XLOOKUP(B2104,'Medical Examinations'!A$2:A$2336,'Medical Examinations'!B$2:J$2336)</f>
        <v>31.73</v>
      </c>
      <c r="E2104" s="12">
        <v>4.78</v>
      </c>
      <c r="F2104" s="12" t="str">
        <v>yes</v>
      </c>
      <c r="G2104" s="12" t="str">
        <v>yes</v>
      </c>
      <c r="H2104" s="12" t="str">
        <v>No</v>
      </c>
      <c r="I2104" s="12">
        <v>2</v>
      </c>
      <c r="J2104" s="12" t="str">
        <v>No</v>
      </c>
      <c r="K2104" s="12" t="str">
        <v>Underweight</v>
      </c>
      <c r="L2104" s="12" t="str">
        <v>Normal</v>
      </c>
      <c r="M2104" s="12" t="str" cm="1">
        <f t="array" ref="M2104:R2104">_xlfn.XLOOKUP(B2104,'Hospitalisation Details'!A$2:A$2344,'Hospitalisation Details'!E$2:J$2344)</f>
        <v>11-Dec-2000</v>
      </c>
      <c r="N2104" s="13">
        <v>2254.8000000000002</v>
      </c>
      <c r="O2104" s="12" t="str">
        <v>tier - 2</v>
      </c>
      <c r="P2104" s="12" t="str">
        <v>tier - 3</v>
      </c>
      <c r="Q2104" s="12" t="str">
        <v>R1016</v>
      </c>
      <c r="R2104" s="12">
        <v>22</v>
      </c>
      <c r="S2104" s="12" t="str" cm="1">
        <f t="array" ref="S2104">_xlfn.IFS(R2104&lt;18,"Below 18",R2104&lt;=29,"Young Adults",R2104&lt;=44,"Adults",R2104&lt;=59,"Middle-Aged Adults",R2104&lt;=65,"Older Adults",R2104&gt;65,"Above 65")</f>
        <v>Young Adults</v>
      </c>
    </row>
    <row r="2105" spans="2:19" ht="15.5" hidden="1" x14ac:dyDescent="0.35">
      <c r="B2105" s="11" t="s">
        <v>261</v>
      </c>
      <c r="C2105" s="12" t="str">
        <f>VLOOKUP(B2105,'Customer Names'!A$2:D$2336,3,0)</f>
        <v xml:space="preserve">  Shamus M</v>
      </c>
      <c r="D2105" s="12" cm="1">
        <f t="array" ref="D2105:L2105">_xlfn.XLOOKUP(B2105,'Medical Examinations'!A$2:A$2336,'Medical Examinations'!B$2:J$2336)</f>
        <v>28.88</v>
      </c>
      <c r="E2105" s="12">
        <v>6.09</v>
      </c>
      <c r="F2105" s="12" t="str">
        <v>yes</v>
      </c>
      <c r="G2105" s="12" t="str">
        <v>yes</v>
      </c>
      <c r="H2105" s="12" t="str">
        <v>No</v>
      </c>
      <c r="I2105" s="12">
        <v>2</v>
      </c>
      <c r="J2105" s="12" t="str">
        <v>No</v>
      </c>
      <c r="K2105" s="12" t="str">
        <v>Underweight</v>
      </c>
      <c r="L2105" s="12" t="str">
        <v>Pre-Diabetes</v>
      </c>
      <c r="M2105" s="12" t="str" cm="1">
        <f t="array" ref="M2105:R2105">_xlfn.XLOOKUP(B2105,'Hospitalisation Details'!A$2:A$2344,'Hospitalisation Details'!E$2:J$2344)</f>
        <v>30-Jun-2000</v>
      </c>
      <c r="N2105" s="13">
        <v>2250.84</v>
      </c>
      <c r="O2105" s="12" t="str">
        <v>tier - 2</v>
      </c>
      <c r="P2105" s="12" t="str">
        <v>tier - 2</v>
      </c>
      <c r="Q2105" s="12" t="str">
        <v>R1018</v>
      </c>
      <c r="R2105" s="12">
        <v>22</v>
      </c>
      <c r="S2105" s="12" t="str" cm="1">
        <f t="array" ref="S2105">_xlfn.IFS(R2105&lt;18,"Below 18",R2105&lt;=29,"Young Adults",R2105&lt;=44,"Adults",R2105&lt;=59,"Middle-Aged Adults",R2105&lt;=65,"Older Adults",R2105&gt;65,"Above 65")</f>
        <v>Young Adults</v>
      </c>
    </row>
    <row r="2106" spans="2:19" ht="15.5" hidden="1" x14ac:dyDescent="0.35">
      <c r="B2106" s="11" t="s">
        <v>260</v>
      </c>
      <c r="C2106" s="12" t="str">
        <f>VLOOKUP(B2106,'Customer Names'!A$2:D$2336,3,0)</f>
        <v xml:space="preserve">  Mike</v>
      </c>
      <c r="D2106" s="12" cm="1">
        <f t="array" ref="D2106:L2106">_xlfn.XLOOKUP(B2106,'Medical Examinations'!A$2:A$2336,'Medical Examinations'!B$2:J$2336)</f>
        <v>25.555</v>
      </c>
      <c r="E2106" s="12">
        <v>5.1100000000000003</v>
      </c>
      <c r="F2106" s="12" t="str">
        <v>No</v>
      </c>
      <c r="G2106" s="12" t="str">
        <v>No</v>
      </c>
      <c r="H2106" s="12" t="str">
        <v>Yes</v>
      </c>
      <c r="I2106" s="12">
        <v>1</v>
      </c>
      <c r="J2106" s="12" t="str">
        <v>No</v>
      </c>
      <c r="K2106" s="12" t="str">
        <v>Underweight</v>
      </c>
      <c r="L2106" s="12" t="str">
        <v>Normal</v>
      </c>
      <c r="M2106" s="12" t="str" cm="1">
        <f t="array" ref="M2106:R2106">_xlfn.XLOOKUP(B2106,'Hospitalisation Details'!A$2:A$2344,'Hospitalisation Details'!E$2:J$2344)</f>
        <v>10-Dec-2003</v>
      </c>
      <c r="N2106" s="13">
        <v>2221.56</v>
      </c>
      <c r="O2106" s="12" t="str">
        <v>tier - 2</v>
      </c>
      <c r="P2106" s="12" t="str">
        <v>tier - 3</v>
      </c>
      <c r="Q2106" s="12" t="str">
        <v>R1012</v>
      </c>
      <c r="R2106" s="12">
        <v>19</v>
      </c>
      <c r="S2106" s="12" t="str" cm="1">
        <f t="array" ref="S2106">_xlfn.IFS(R2106&lt;18,"Below 18",R2106&lt;=29,"Young Adults",R2106&lt;=44,"Adults",R2106&lt;=59,"Middle-Aged Adults",R2106&lt;=65,"Older Adults",R2106&gt;65,"Above 65")</f>
        <v>Young Adults</v>
      </c>
    </row>
    <row r="2107" spans="2:19" ht="15.5" hidden="1" x14ac:dyDescent="0.35">
      <c r="B2107" s="11" t="s">
        <v>259</v>
      </c>
      <c r="C2107" s="12" t="str">
        <f>VLOOKUP(B2107,'Customer Names'!A$2:D$2336,3,0)</f>
        <v xml:space="preserve">  Mary Beth</v>
      </c>
      <c r="D2107" s="12" cm="1">
        <f t="array" ref="D2107:L2107">_xlfn.XLOOKUP(B2107,'Medical Examinations'!A$2:A$2336,'Medical Examinations'!B$2:J$2336)</f>
        <v>37.29</v>
      </c>
      <c r="E2107" s="12">
        <v>4.46</v>
      </c>
      <c r="F2107" s="12" t="str">
        <v>No</v>
      </c>
      <c r="G2107" s="12" t="str">
        <v>yes</v>
      </c>
      <c r="H2107" s="12" t="str">
        <v>No</v>
      </c>
      <c r="I2107" s="12">
        <v>1</v>
      </c>
      <c r="J2107" s="12" t="str">
        <v>No</v>
      </c>
      <c r="K2107" s="12" t="str">
        <v>Underweight</v>
      </c>
      <c r="L2107" s="12" t="str">
        <v>Normal</v>
      </c>
      <c r="M2107" s="12" t="str" cm="1">
        <f t="array" ref="M2107:R2107">_xlfn.XLOOKUP(B2107,'Hospitalisation Details'!A$2:A$2344,'Hospitalisation Details'!E$2:J$2344)</f>
        <v>12-Dec-2004</v>
      </c>
      <c r="N2107" s="13">
        <v>2219.4499999999998</v>
      </c>
      <c r="O2107" s="12" t="str">
        <v>tier - 2</v>
      </c>
      <c r="P2107" s="12" t="str">
        <v>tier - 1</v>
      </c>
      <c r="Q2107" s="12" t="str">
        <v>R1013</v>
      </c>
      <c r="R2107" s="12">
        <v>18</v>
      </c>
      <c r="S2107" s="12" t="str" cm="1">
        <f t="array" ref="S2107">_xlfn.IFS(R2107&lt;18,"Below 18",R2107&lt;=29,"Young Adults",R2107&lt;=44,"Adults",R2107&lt;=59,"Middle-Aged Adults",R2107&lt;=65,"Older Adults",R2107&gt;65,"Above 65")</f>
        <v>Young Adults</v>
      </c>
    </row>
    <row r="2108" spans="2:19" ht="15.5" hidden="1" x14ac:dyDescent="0.35">
      <c r="B2108" s="11" t="s">
        <v>258</v>
      </c>
      <c r="C2108" s="12" t="str">
        <f>VLOOKUP(B2108,'Customer Names'!A$2:D$2336,3,0)</f>
        <v xml:space="preserve">  Erin</v>
      </c>
      <c r="D2108" s="12" cm="1">
        <f t="array" ref="D2108:L2108">_xlfn.XLOOKUP(B2108,'Medical Examinations'!A$2:A$2336,'Medical Examinations'!B$2:J$2336)</f>
        <v>40.28</v>
      </c>
      <c r="E2108" s="12">
        <v>6.11</v>
      </c>
      <c r="F2108" s="12" t="str">
        <v>No</v>
      </c>
      <c r="G2108" s="12" t="str">
        <v>yes</v>
      </c>
      <c r="H2108" s="12" t="str">
        <v>No</v>
      </c>
      <c r="I2108" s="12">
        <v>1</v>
      </c>
      <c r="J2108" s="12" t="str">
        <v>No</v>
      </c>
      <c r="K2108" s="12" t="str">
        <v>Underweight</v>
      </c>
      <c r="L2108" s="12" t="str">
        <v>Pre-Diabetes</v>
      </c>
      <c r="M2108" s="12" t="str" cm="1">
        <f t="array" ref="M2108:R2108">_xlfn.XLOOKUP(B2108,'Hospitalisation Details'!A$2:A$2344,'Hospitalisation Details'!E$2:J$2344)</f>
        <v>25-Sep-2004</v>
      </c>
      <c r="N2108" s="13">
        <v>2217.6</v>
      </c>
      <c r="O2108" s="12" t="str">
        <v>tier - 2</v>
      </c>
      <c r="P2108" s="12" t="str">
        <v>tier - 1</v>
      </c>
      <c r="Q2108" s="12" t="str">
        <v>R1024</v>
      </c>
      <c r="R2108" s="12">
        <v>18</v>
      </c>
      <c r="S2108" s="12" t="str" cm="1">
        <f t="array" ref="S2108">_xlfn.IFS(R2108&lt;18,"Below 18",R2108&lt;=29,"Young Adults",R2108&lt;=44,"Adults",R2108&lt;=59,"Middle-Aged Adults",R2108&lt;=65,"Older Adults",R2108&gt;65,"Above 65")</f>
        <v>Young Adults</v>
      </c>
    </row>
    <row r="2109" spans="2:19" ht="15.5" hidden="1" x14ac:dyDescent="0.35">
      <c r="B2109" s="11" t="s">
        <v>257</v>
      </c>
      <c r="C2109" s="12" t="str">
        <f>VLOOKUP(B2109,'Customer Names'!A$2:D$2336,3,0)</f>
        <v xml:space="preserve">  Hallie</v>
      </c>
      <c r="D2109" s="12" cm="1">
        <f t="array" ref="D2109:L2109">_xlfn.XLOOKUP(B2109,'Medical Examinations'!A$2:A$2336,'Medical Examinations'!B$2:J$2336)</f>
        <v>40.185000000000002</v>
      </c>
      <c r="E2109" s="12">
        <v>4.66</v>
      </c>
      <c r="F2109" s="12" t="str">
        <v>No</v>
      </c>
      <c r="G2109" s="12" t="str">
        <v>yes</v>
      </c>
      <c r="H2109" s="12" t="str">
        <v>No</v>
      </c>
      <c r="I2109" s="12">
        <v>1</v>
      </c>
      <c r="J2109" s="12" t="str">
        <v>No</v>
      </c>
      <c r="K2109" s="12" t="str">
        <v>Underweight</v>
      </c>
      <c r="L2109" s="12" t="str">
        <v>Normal</v>
      </c>
      <c r="M2109" s="12" t="str" cm="1">
        <f t="array" ref="M2109:R2109">_xlfn.XLOOKUP(B2109,'Hospitalisation Details'!A$2:A$2344,'Hospitalisation Details'!E$2:J$2344)</f>
        <v>13-Jun-2004</v>
      </c>
      <c r="N2109" s="13">
        <v>2217.4699999999998</v>
      </c>
      <c r="O2109" s="12" t="str">
        <v>tier - 2</v>
      </c>
      <c r="P2109" s="12" t="str">
        <v>tier - 1</v>
      </c>
      <c r="Q2109" s="12" t="str">
        <v>R1024</v>
      </c>
      <c r="R2109" s="12">
        <v>18</v>
      </c>
      <c r="S2109" s="12" t="str" cm="1">
        <f t="array" ref="S2109">_xlfn.IFS(R2109&lt;18,"Below 18",R2109&lt;=29,"Young Adults",R2109&lt;=44,"Adults",R2109&lt;=59,"Middle-Aged Adults",R2109&lt;=65,"Older Adults",R2109&gt;65,"Above 65")</f>
        <v>Young Adults</v>
      </c>
    </row>
    <row r="2110" spans="2:19" ht="15.5" hidden="1" x14ac:dyDescent="0.35">
      <c r="B2110" s="11" t="s">
        <v>256</v>
      </c>
      <c r="C2110" s="12" t="str">
        <f>VLOOKUP(B2110,'Customer Names'!A$2:D$2336,3,0)</f>
        <v xml:space="preserve">  Paige P</v>
      </c>
      <c r="D2110" s="12" cm="1">
        <f t="array" ref="D2110:L2110">_xlfn.XLOOKUP(B2110,'Medical Examinations'!A$2:A$2336,'Medical Examinations'!B$2:J$2336)</f>
        <v>23.57</v>
      </c>
      <c r="E2110" s="12">
        <v>6.14</v>
      </c>
      <c r="F2110" s="12" t="str">
        <v>No</v>
      </c>
      <c r="G2110" s="12" t="str">
        <v>No</v>
      </c>
      <c r="H2110" s="12" t="str">
        <v>No</v>
      </c>
      <c r="I2110" s="12">
        <v>0</v>
      </c>
      <c r="J2110" s="12" t="str">
        <v>No</v>
      </c>
      <c r="K2110" s="12" t="str">
        <v>Underweight</v>
      </c>
      <c r="L2110" s="12" t="str">
        <v>Pre-Diabetes</v>
      </c>
      <c r="M2110" s="12" t="str" cm="1">
        <f t="array" ref="M2110:R2110">_xlfn.XLOOKUP(B2110,'Hospitalisation Details'!A$2:A$2344,'Hospitalisation Details'!E$2:J$2344)</f>
        <v>17-Nov-1994</v>
      </c>
      <c r="N2110" s="13">
        <v>2213.21</v>
      </c>
      <c r="O2110" s="12" t="str">
        <v>tier - 2</v>
      </c>
      <c r="P2110" s="12" t="str">
        <v>tier - 2</v>
      </c>
      <c r="Q2110" s="12" t="str">
        <v>R1013</v>
      </c>
      <c r="R2110" s="12">
        <v>28</v>
      </c>
      <c r="S2110" s="12" t="str" cm="1">
        <f t="array" ref="S2110">_xlfn.IFS(R2110&lt;18,"Below 18",R2110&lt;=29,"Young Adults",R2110&lt;=44,"Adults",R2110&lt;=59,"Middle-Aged Adults",R2110&lt;=65,"Older Adults",R2110&gt;65,"Above 65")</f>
        <v>Young Adults</v>
      </c>
    </row>
    <row r="2111" spans="2:19" ht="15.5" hidden="1" x14ac:dyDescent="0.35">
      <c r="B2111" s="11" t="s">
        <v>255</v>
      </c>
      <c r="C2111" s="12" t="str">
        <f>VLOOKUP(B2111,'Customer Names'!A$2:D$2336,3,0)</f>
        <v xml:space="preserve">  Ji</v>
      </c>
      <c r="D2111" s="12" cm="1">
        <f t="array" ref="D2111:L2111">_xlfn.XLOOKUP(B2111,'Medical Examinations'!A$2:A$2336,'Medical Examinations'!B$2:J$2336)</f>
        <v>35.625</v>
      </c>
      <c r="E2111" s="12">
        <v>6.21</v>
      </c>
      <c r="F2111" s="12" t="str">
        <v>No</v>
      </c>
      <c r="G2111" s="12" t="str">
        <v>yes</v>
      </c>
      <c r="H2111" s="12" t="str">
        <v>No</v>
      </c>
      <c r="I2111" s="12">
        <v>1</v>
      </c>
      <c r="J2111" s="12" t="str">
        <v>No</v>
      </c>
      <c r="K2111" s="12" t="str">
        <v>Underweight</v>
      </c>
      <c r="L2111" s="12" t="str">
        <v>Pre-Diabetes</v>
      </c>
      <c r="M2111" s="12" t="str" cm="1">
        <f t="array" ref="M2111:R2111">_xlfn.XLOOKUP(B2111,'Hospitalisation Details'!A$2:A$2344,'Hospitalisation Details'!E$2:J$2344)</f>
        <v>27-Jul-2004</v>
      </c>
      <c r="N2111" s="13">
        <v>2211.13</v>
      </c>
      <c r="O2111" s="12" t="str">
        <v>tier - 2</v>
      </c>
      <c r="P2111" s="12" t="str">
        <v>tier - 2</v>
      </c>
      <c r="Q2111" s="12" t="str">
        <v>R1024</v>
      </c>
      <c r="R2111" s="12">
        <v>18</v>
      </c>
      <c r="S2111" s="12" t="str" cm="1">
        <f t="array" ref="S2111">_xlfn.IFS(R2111&lt;18,"Below 18",R2111&lt;=29,"Young Adults",R2111&lt;=44,"Adults",R2111&lt;=59,"Middle-Aged Adults",R2111&lt;=65,"Older Adults",R2111&gt;65,"Above 65")</f>
        <v>Young Adults</v>
      </c>
    </row>
    <row r="2112" spans="2:19" ht="15.5" hidden="1" x14ac:dyDescent="0.35">
      <c r="B2112" s="11" t="s">
        <v>254</v>
      </c>
      <c r="C2112" s="12" t="str">
        <f>VLOOKUP(B2112,'Customer Names'!A$2:D$2336,3,0)</f>
        <v xml:space="preserve">  Carissa A</v>
      </c>
      <c r="D2112" s="12" cm="1">
        <f t="array" ref="D2112:L2112">_xlfn.XLOOKUP(B2112,'Medical Examinations'!A$2:A$2336,'Medical Examinations'!B$2:J$2336)</f>
        <v>33.155000000000001</v>
      </c>
      <c r="E2112" s="12">
        <v>4.5999999999999996</v>
      </c>
      <c r="F2112" s="12" t="str">
        <v>No</v>
      </c>
      <c r="G2112" s="12" t="str">
        <v>yes</v>
      </c>
      <c r="H2112" s="12" t="str">
        <v>No</v>
      </c>
      <c r="I2112" s="12">
        <v>1</v>
      </c>
      <c r="J2112" s="12" t="str">
        <v>No</v>
      </c>
      <c r="K2112" s="12" t="str">
        <v>Underweight</v>
      </c>
      <c r="L2112" s="12" t="str">
        <v>Normal</v>
      </c>
      <c r="M2112" s="12" t="str" cm="1">
        <f t="array" ref="M2112:R2112">_xlfn.XLOOKUP(B2112,'Hospitalisation Details'!A$2:A$2344,'Hospitalisation Details'!E$2:J$2344)</f>
        <v>6-Aug-2004</v>
      </c>
      <c r="N2112" s="13">
        <v>2207.6999999999998</v>
      </c>
      <c r="O2112" s="12" t="str">
        <v>tier - 2</v>
      </c>
      <c r="P2112" s="12" t="str">
        <v>tier - 2</v>
      </c>
      <c r="Q2112" s="12" t="str">
        <v>R1024</v>
      </c>
      <c r="R2112" s="12">
        <v>18</v>
      </c>
      <c r="S2112" s="12" t="str" cm="1">
        <f t="array" ref="S2112">_xlfn.IFS(R2112&lt;18,"Below 18",R2112&lt;=29,"Young Adults",R2112&lt;=44,"Adults",R2112&lt;=59,"Middle-Aged Adults",R2112&lt;=65,"Older Adults",R2112&gt;65,"Above 65")</f>
        <v>Young Adults</v>
      </c>
    </row>
    <row r="2113" spans="2:19" ht="15.5" hidden="1" x14ac:dyDescent="0.35">
      <c r="B2113" s="11" t="s">
        <v>253</v>
      </c>
      <c r="C2113" s="12" t="str">
        <f>VLOOKUP(B2113,'Customer Names'!A$2:D$2336,3,0)</f>
        <v xml:space="preserve">  Mona</v>
      </c>
      <c r="D2113" s="12" cm="1">
        <f t="array" ref="D2113:L2113">_xlfn.XLOOKUP(B2113,'Medical Examinations'!A$2:A$2336,'Medical Examinations'!B$2:J$2336)</f>
        <v>31.92</v>
      </c>
      <c r="E2113" s="12">
        <v>5.04</v>
      </c>
      <c r="F2113" s="12" t="str">
        <v>No</v>
      </c>
      <c r="G2113" s="12" t="str">
        <v>yes</v>
      </c>
      <c r="H2113" s="12" t="str">
        <v>No</v>
      </c>
      <c r="I2113" s="12">
        <v>1</v>
      </c>
      <c r="J2113" s="12" t="str">
        <v>No</v>
      </c>
      <c r="K2113" s="12" t="str">
        <v>Underweight</v>
      </c>
      <c r="L2113" s="12" t="str">
        <v>Normal</v>
      </c>
      <c r="M2113" s="12" t="str" cm="1">
        <f t="array" ref="M2113:R2113">_xlfn.XLOOKUP(B2113,'Hospitalisation Details'!A$2:A$2344,'Hospitalisation Details'!E$2:J$2344)</f>
        <v>13-Nov-2004</v>
      </c>
      <c r="N2113" s="13">
        <v>2205.98</v>
      </c>
      <c r="O2113" s="12" t="str">
        <v>tier - 2</v>
      </c>
      <c r="P2113" s="12" t="str">
        <v>tier - 3</v>
      </c>
      <c r="Q2113" s="12" t="str">
        <v>R1024</v>
      </c>
      <c r="R2113" s="12">
        <v>18</v>
      </c>
      <c r="S2113" s="12" t="str" cm="1">
        <f t="array" ref="S2113">_xlfn.IFS(R2113&lt;18,"Below 18",R2113&lt;=29,"Young Adults",R2113&lt;=44,"Adults",R2113&lt;=59,"Middle-Aged Adults",R2113&lt;=65,"Older Adults",R2113&gt;65,"Above 65")</f>
        <v>Young Adults</v>
      </c>
    </row>
    <row r="2114" spans="2:19" ht="15.5" hidden="1" x14ac:dyDescent="0.35">
      <c r="B2114" s="11" t="s">
        <v>252</v>
      </c>
      <c r="C2114" s="12" t="str">
        <f>VLOOKUP(B2114,'Customer Names'!A$2:D$2336,3,0)</f>
        <v xml:space="preserve">  Kristin R</v>
      </c>
      <c r="D2114" s="12" cm="1">
        <f t="array" ref="D2114:L2114">_xlfn.XLOOKUP(B2114,'Medical Examinations'!A$2:A$2336,'Medical Examinations'!B$2:J$2336)</f>
        <v>30.305</v>
      </c>
      <c r="E2114" s="12">
        <v>5.08</v>
      </c>
      <c r="F2114" s="12" t="str">
        <v>No</v>
      </c>
      <c r="G2114" s="12" t="str">
        <v>yes</v>
      </c>
      <c r="H2114" s="12" t="str">
        <v>No</v>
      </c>
      <c r="I2114" s="12">
        <v>1</v>
      </c>
      <c r="J2114" s="12" t="str">
        <v>No</v>
      </c>
      <c r="K2114" s="12" t="str">
        <v>Underweight</v>
      </c>
      <c r="L2114" s="12" t="str">
        <v>Normal</v>
      </c>
      <c r="M2114" s="12" t="str" cm="1">
        <f t="array" ref="M2114:R2114">_xlfn.XLOOKUP(B2114,'Hospitalisation Details'!A$2:A$2344,'Hospitalisation Details'!E$2:J$2344)</f>
        <v>28-Oct-2004</v>
      </c>
      <c r="N2114" s="13">
        <v>2203.7399999999998</v>
      </c>
      <c r="O2114" s="12" t="str">
        <v>tier - 2</v>
      </c>
      <c r="P2114" s="12" t="str">
        <v>tier - 2</v>
      </c>
      <c r="Q2114" s="12" t="str">
        <v>R1024</v>
      </c>
      <c r="R2114" s="12">
        <v>18</v>
      </c>
      <c r="S2114" s="12" t="str" cm="1">
        <f t="array" ref="S2114">_xlfn.IFS(R2114&lt;18,"Below 18",R2114&lt;=29,"Young Adults",R2114&lt;=44,"Adults",R2114&lt;=59,"Middle-Aged Adults",R2114&lt;=65,"Older Adults",R2114&gt;65,"Above 65")</f>
        <v>Young Adults</v>
      </c>
    </row>
    <row r="2115" spans="2:19" ht="15.5" hidden="1" x14ac:dyDescent="0.35">
      <c r="B2115" s="11" t="s">
        <v>251</v>
      </c>
      <c r="C2115" s="12" t="str">
        <f>VLOOKUP(B2115,'Customer Names'!A$2:D$2336,3,0)</f>
        <v xml:space="preserve">  Beth</v>
      </c>
      <c r="D2115" s="12" cm="1">
        <f t="array" ref="D2115:L2115">_xlfn.XLOOKUP(B2115,'Medical Examinations'!A$2:A$2336,'Medical Examinations'!B$2:J$2336)</f>
        <v>30.114999999999998</v>
      </c>
      <c r="E2115" s="12">
        <v>4.38</v>
      </c>
      <c r="F2115" s="12" t="str">
        <v>No</v>
      </c>
      <c r="G2115" s="12" t="str">
        <v>yes</v>
      </c>
      <c r="H2115" s="12" t="str">
        <v>No</v>
      </c>
      <c r="I2115" s="12">
        <v>1</v>
      </c>
      <c r="J2115" s="12" t="str">
        <v>No</v>
      </c>
      <c r="K2115" s="12" t="str">
        <v>Underweight</v>
      </c>
      <c r="L2115" s="12" t="str">
        <v>Normal</v>
      </c>
      <c r="M2115" s="12" t="str" cm="1">
        <f t="array" ref="M2115:R2115">_xlfn.XLOOKUP(B2115,'Hospitalisation Details'!A$2:A$2344,'Hospitalisation Details'!E$2:J$2344)</f>
        <v>6-Aug-2004</v>
      </c>
      <c r="N2115" s="13">
        <v>2203.4699999999998</v>
      </c>
      <c r="O2115" s="12" t="str">
        <v>tier - 2</v>
      </c>
      <c r="P2115" s="12" t="str">
        <v>tier - 2</v>
      </c>
      <c r="Q2115" s="12" t="str">
        <v>R1024</v>
      </c>
      <c r="R2115" s="12">
        <v>18</v>
      </c>
      <c r="S2115" s="12" t="str" cm="1">
        <f t="array" ref="S2115">_xlfn.IFS(R2115&lt;18,"Below 18",R2115&lt;=29,"Young Adults",R2115&lt;=44,"Adults",R2115&lt;=59,"Middle-Aged Adults",R2115&lt;=65,"Older Adults",R2115&gt;65,"Above 65")</f>
        <v>Young Adults</v>
      </c>
    </row>
    <row r="2116" spans="2:19" ht="15.5" hidden="1" x14ac:dyDescent="0.35">
      <c r="B2116" s="11" t="s">
        <v>250</v>
      </c>
      <c r="C2116" s="12" t="str">
        <f>VLOOKUP(B2116,'Customer Names'!A$2:D$2336,3,0)</f>
        <v xml:space="preserve">  Allison</v>
      </c>
      <c r="D2116" s="12" cm="1">
        <f t="array" ref="D2116:L2116">_xlfn.XLOOKUP(B2116,'Medical Examinations'!A$2:A$2336,'Medical Examinations'!B$2:J$2336)</f>
        <v>24.09</v>
      </c>
      <c r="E2116" s="12">
        <v>4.79</v>
      </c>
      <c r="F2116" s="12" t="str">
        <v>No</v>
      </c>
      <c r="G2116" s="12" t="str">
        <v>yes</v>
      </c>
      <c r="H2116" s="12" t="str">
        <v>No</v>
      </c>
      <c r="I2116" s="12">
        <v>1</v>
      </c>
      <c r="J2116" s="12" t="str">
        <v>No</v>
      </c>
      <c r="K2116" s="12" t="str">
        <v>Underweight</v>
      </c>
      <c r="L2116" s="12" t="str">
        <v>Normal</v>
      </c>
      <c r="M2116" s="12" t="str" cm="1">
        <f t="array" ref="M2116:R2116">_xlfn.XLOOKUP(B2116,'Hospitalisation Details'!A$2:A$2344,'Hospitalisation Details'!E$2:J$2344)</f>
        <v>27-Jul-2004</v>
      </c>
      <c r="N2116" s="13">
        <v>2201.1</v>
      </c>
      <c r="O2116" s="12" t="str">
        <v>tier - 2</v>
      </c>
      <c r="P2116" s="12" t="str">
        <v>tier - 3</v>
      </c>
      <c r="Q2116" s="12" t="str">
        <v>R1013</v>
      </c>
      <c r="R2116" s="12">
        <v>18</v>
      </c>
      <c r="S2116" s="12" t="str" cm="1">
        <f t="array" ref="S2116">_xlfn.IFS(R2116&lt;18,"Below 18",R2116&lt;=29,"Young Adults",R2116&lt;=44,"Adults",R2116&lt;=59,"Middle-Aged Adults",R2116&lt;=65,"Older Adults",R2116&gt;65,"Above 65")</f>
        <v>Young Adults</v>
      </c>
    </row>
    <row r="2117" spans="2:19" ht="15.5" hidden="1" x14ac:dyDescent="0.35">
      <c r="B2117" s="11" t="s">
        <v>249</v>
      </c>
      <c r="C2117" s="12" t="str">
        <f>VLOOKUP(B2117,'Customer Names'!A$2:D$2336,3,0)</f>
        <v xml:space="preserve">  Ashley E</v>
      </c>
      <c r="D2117" s="12" cm="1">
        <f t="array" ref="D2117:L2117">_xlfn.XLOOKUP(B2117,'Medical Examinations'!A$2:A$2336,'Medical Examinations'!B$2:J$2336)</f>
        <v>28.215</v>
      </c>
      <c r="E2117" s="12">
        <v>4.21</v>
      </c>
      <c r="F2117" s="12" t="str">
        <v>No</v>
      </c>
      <c r="G2117" s="12" t="str">
        <v>yes</v>
      </c>
      <c r="H2117" s="12" t="str">
        <v>No</v>
      </c>
      <c r="I2117" s="12">
        <v>1</v>
      </c>
      <c r="J2117" s="12" t="str">
        <v>No</v>
      </c>
      <c r="K2117" s="12" t="str">
        <v>Underweight</v>
      </c>
      <c r="L2117" s="12" t="str">
        <v>Normal</v>
      </c>
      <c r="M2117" s="12" t="str" cm="1">
        <f t="array" ref="M2117:R2117">_xlfn.XLOOKUP(B2117,'Hospitalisation Details'!A$2:A$2344,'Hospitalisation Details'!E$2:J$2344)</f>
        <v>12-Sep-2004</v>
      </c>
      <c r="N2117" s="13">
        <v>2200.83</v>
      </c>
      <c r="O2117" s="12" t="str">
        <v>tier - 2</v>
      </c>
      <c r="P2117" s="12" t="str">
        <v>tier - 2</v>
      </c>
      <c r="Q2117" s="12" t="str">
        <v>R1024</v>
      </c>
      <c r="R2117" s="12">
        <v>18</v>
      </c>
      <c r="S2117" s="12" t="str" cm="1">
        <f t="array" ref="S2117">_xlfn.IFS(R2117&lt;18,"Below 18",R2117&lt;=29,"Young Adults",R2117&lt;=44,"Adults",R2117&lt;=59,"Middle-Aged Adults",R2117&lt;=65,"Older Adults",R2117&gt;65,"Above 65")</f>
        <v>Young Adults</v>
      </c>
    </row>
    <row r="2118" spans="2:19" ht="15.5" hidden="1" x14ac:dyDescent="0.35">
      <c r="B2118" s="11" t="s">
        <v>247</v>
      </c>
      <c r="C2118" s="12" t="str">
        <f>VLOOKUP(B2118,'Customer Names'!A$2:D$2336,3,0)</f>
        <v xml:space="preserve">  Hilary K</v>
      </c>
      <c r="D2118" s="12" cm="1">
        <f t="array" ref="D2118:L2118">_xlfn.XLOOKUP(B2118,'Medical Examinations'!A$2:A$2336,'Medical Examinations'!B$2:J$2336)</f>
        <v>26.315000000000001</v>
      </c>
      <c r="E2118" s="12">
        <v>5.47</v>
      </c>
      <c r="F2118" s="12" t="str">
        <v>No</v>
      </c>
      <c r="G2118" s="12" t="str">
        <v>yes</v>
      </c>
      <c r="H2118" s="12" t="str">
        <v>No</v>
      </c>
      <c r="I2118" s="12">
        <v>1</v>
      </c>
      <c r="J2118" s="12" t="str">
        <v>No</v>
      </c>
      <c r="K2118" s="12" t="str">
        <v>Underweight</v>
      </c>
      <c r="L2118" s="12" t="str">
        <v>Normal</v>
      </c>
      <c r="M2118" s="12" t="str" cm="1">
        <f t="array" ref="M2118:R2118">_xlfn.XLOOKUP(B2118,'Hospitalisation Details'!A$2:A$2344,'Hospitalisation Details'!E$2:J$2344)</f>
        <v>3-Sep-2004</v>
      </c>
      <c r="N2118" s="13">
        <v>2198.19</v>
      </c>
      <c r="O2118" s="12" t="str">
        <v>tier - 2</v>
      </c>
      <c r="P2118" s="12" t="str">
        <v>tier - 1</v>
      </c>
      <c r="Q2118" s="12" t="str">
        <v>R1023</v>
      </c>
      <c r="R2118" s="12">
        <v>18</v>
      </c>
      <c r="S2118" s="12" t="str" cm="1">
        <f t="array" ref="S2118">_xlfn.IFS(R2118&lt;18,"Below 18",R2118&lt;=29,"Young Adults",R2118&lt;=44,"Adults",R2118&lt;=59,"Middle-Aged Adults",R2118&lt;=65,"Older Adults",R2118&gt;65,"Above 65")</f>
        <v>Young Adults</v>
      </c>
    </row>
    <row r="2119" spans="2:19" ht="15.5" hidden="1" x14ac:dyDescent="0.35">
      <c r="B2119" s="11" t="s">
        <v>245</v>
      </c>
      <c r="C2119" s="12" t="str">
        <f>VLOOKUP(B2119,'Customer Names'!A$2:D$2336,3,0)</f>
        <v xml:space="preserve">  Dominique</v>
      </c>
      <c r="D2119" s="12" cm="1">
        <f t="array" ref="D2119:L2119">_xlfn.XLOOKUP(B2119,'Medical Examinations'!A$2:A$2336,'Medical Examinations'!B$2:J$2336)</f>
        <v>25.08</v>
      </c>
      <c r="E2119" s="12">
        <v>5.09</v>
      </c>
      <c r="F2119" s="12" t="str">
        <v>No</v>
      </c>
      <c r="G2119" s="12" t="str">
        <v>yes</v>
      </c>
      <c r="H2119" s="12" t="str">
        <v>No</v>
      </c>
      <c r="I2119" s="12">
        <v>1</v>
      </c>
      <c r="J2119" s="12" t="str">
        <v>No</v>
      </c>
      <c r="K2119" s="12" t="str">
        <v>Underweight</v>
      </c>
      <c r="L2119" s="12" t="str">
        <v>Normal</v>
      </c>
      <c r="M2119" s="12" t="str" cm="1">
        <f t="array" ref="M2119:R2119">_xlfn.XLOOKUP(B2119,'Hospitalisation Details'!A$2:A$2344,'Hospitalisation Details'!E$2:J$2344)</f>
        <v>7-Dec-2004</v>
      </c>
      <c r="N2119" s="13">
        <v>2196.4699999999998</v>
      </c>
      <c r="O2119" s="12" t="str">
        <v>tier - 2</v>
      </c>
      <c r="P2119" s="12" t="str">
        <v>tier - 3</v>
      </c>
      <c r="Q2119" s="12" t="str">
        <v>R1024</v>
      </c>
      <c r="R2119" s="12">
        <v>18</v>
      </c>
      <c r="S2119" s="12" t="str" cm="1">
        <f t="array" ref="S2119">_xlfn.IFS(R2119&lt;18,"Below 18",R2119&lt;=29,"Young Adults",R2119&lt;=44,"Adults",R2119&lt;=59,"Middle-Aged Adults",R2119&lt;=65,"Older Adults",R2119&gt;65,"Above 65")</f>
        <v>Young Adults</v>
      </c>
    </row>
    <row r="2120" spans="2:19" ht="15.5" hidden="1" x14ac:dyDescent="0.35">
      <c r="B2120" s="11" t="s">
        <v>244</v>
      </c>
      <c r="C2120" s="12" t="str">
        <f>VLOOKUP(B2120,'Customer Names'!A$2:D$2336,3,0)</f>
        <v xml:space="preserve">  Carlos I</v>
      </c>
      <c r="D2120" s="12" cm="1">
        <f t="array" ref="D2120:L2120">_xlfn.XLOOKUP(B2120,'Medical Examinations'!A$2:A$2336,'Medical Examinations'!B$2:J$2336)</f>
        <v>15.41</v>
      </c>
      <c r="E2120" s="12">
        <v>5.08</v>
      </c>
      <c r="F2120" s="12" t="str">
        <v>No</v>
      </c>
      <c r="G2120" s="12" t="str">
        <v>No</v>
      </c>
      <c r="H2120" s="12" t="str">
        <v>No</v>
      </c>
      <c r="I2120" s="12">
        <v>0</v>
      </c>
      <c r="J2120" s="12" t="str">
        <v>No</v>
      </c>
      <c r="K2120" s="12" t="str">
        <v>Underweight</v>
      </c>
      <c r="L2120" s="12" t="str">
        <v>Normal</v>
      </c>
      <c r="M2120" s="12" t="str" cm="1">
        <f t="array" ref="M2120:R2120">_xlfn.XLOOKUP(B2120,'Hospitalisation Details'!A$2:A$2344,'Hospitalisation Details'!E$2:J$2344)</f>
        <v>16-Dec-1991</v>
      </c>
      <c r="N2120" s="13">
        <v>2193.1999999999998</v>
      </c>
      <c r="O2120" s="12" t="str">
        <v>tier - 2</v>
      </c>
      <c r="P2120" s="12" t="str">
        <v>tier - 2</v>
      </c>
      <c r="Q2120" s="12" t="str">
        <v>R1012</v>
      </c>
      <c r="R2120" s="12">
        <v>31</v>
      </c>
      <c r="S2120" s="12" t="str" cm="1">
        <f t="array" ref="S2120">_xlfn.IFS(R2120&lt;18,"Below 18",R2120&lt;=29,"Young Adults",R2120&lt;=44,"Adults",R2120&lt;=59,"Middle-Aged Adults",R2120&lt;=65,"Older Adults",R2120&gt;65,"Above 65")</f>
        <v>Adults</v>
      </c>
    </row>
    <row r="2121" spans="2:19" ht="15.5" hidden="1" x14ac:dyDescent="0.35">
      <c r="B2121" s="11" t="s">
        <v>243</v>
      </c>
      <c r="C2121" s="12" t="str">
        <f>VLOOKUP(B2121,'Customer Names'!A$2:D$2336,3,0)</f>
        <v xml:space="preserve">  Matthew</v>
      </c>
      <c r="D2121" s="12" cm="1">
        <f t="array" ref="D2121:L2121">_xlfn.XLOOKUP(B2121,'Medical Examinations'!A$2:A$2336,'Medical Examinations'!B$2:J$2336)</f>
        <v>23.83</v>
      </c>
      <c r="E2121" s="12">
        <v>5.68</v>
      </c>
      <c r="F2121" s="12" t="str">
        <v>No</v>
      </c>
      <c r="G2121" s="12" t="str">
        <v>No</v>
      </c>
      <c r="H2121" s="12" t="str">
        <v>No</v>
      </c>
      <c r="I2121" s="12">
        <v>0</v>
      </c>
      <c r="J2121" s="12" t="str">
        <v>No</v>
      </c>
      <c r="K2121" s="12" t="str">
        <v>Underweight</v>
      </c>
      <c r="L2121" s="12" t="str">
        <v>Normal</v>
      </c>
      <c r="M2121" s="12" t="str" cm="1">
        <f t="array" ref="M2121:R2121">_xlfn.XLOOKUP(B2121,'Hospitalisation Details'!A$2:A$2344,'Hospitalisation Details'!E$2:J$2344)</f>
        <v>27-Sep-1994</v>
      </c>
      <c r="N2121" s="13">
        <v>2170.08</v>
      </c>
      <c r="O2121" s="12" t="str">
        <v>tier - 2</v>
      </c>
      <c r="P2121" s="12" t="str">
        <v>tier - 2</v>
      </c>
      <c r="Q2121" s="12" t="str">
        <v>R1013</v>
      </c>
      <c r="R2121" s="12">
        <v>28</v>
      </c>
      <c r="S2121" s="12" t="str" cm="1">
        <f t="array" ref="S2121">_xlfn.IFS(R2121&lt;18,"Below 18",R2121&lt;=29,"Young Adults",R2121&lt;=44,"Adults",R2121&lt;=59,"Middle-Aged Adults",R2121&lt;=65,"Older Adults",R2121&gt;65,"Above 65")</f>
        <v>Young Adults</v>
      </c>
    </row>
    <row r="2122" spans="2:19" ht="15.5" hidden="1" x14ac:dyDescent="0.35">
      <c r="B2122" s="11" t="s">
        <v>242</v>
      </c>
      <c r="C2122" s="12" t="str">
        <f>VLOOKUP(B2122,'Customer Names'!A$2:D$2336,3,0)</f>
        <v xml:space="preserve">  Kara</v>
      </c>
      <c r="D2122" s="12" cm="1">
        <f t="array" ref="D2122:L2122">_xlfn.XLOOKUP(B2122,'Medical Examinations'!A$2:A$2336,'Medical Examinations'!B$2:J$2336)</f>
        <v>36</v>
      </c>
      <c r="E2122" s="12">
        <v>4.66</v>
      </c>
      <c r="F2122" s="12" t="str">
        <v>No</v>
      </c>
      <c r="G2122" s="12" t="str">
        <v>yes</v>
      </c>
      <c r="H2122" s="12" t="str">
        <v>No</v>
      </c>
      <c r="I2122" s="12">
        <v>1</v>
      </c>
      <c r="J2122" s="12" t="str">
        <v>No</v>
      </c>
      <c r="K2122" s="12" t="str">
        <v>Underweight</v>
      </c>
      <c r="L2122" s="12" t="str">
        <v>Normal</v>
      </c>
      <c r="M2122" s="12" t="str" cm="1">
        <f t="array" ref="M2122:R2122">_xlfn.XLOOKUP(B2122,'Hospitalisation Details'!A$2:A$2344,'Hospitalisation Details'!E$2:J$2344)</f>
        <v>23-Aug-2000</v>
      </c>
      <c r="N2122" s="13">
        <v>2166.73</v>
      </c>
      <c r="O2122" s="12" t="str">
        <v>tier - 2</v>
      </c>
      <c r="P2122" s="12" t="str">
        <v>tier - 2</v>
      </c>
      <c r="Q2122" s="12" t="str">
        <v>R1011</v>
      </c>
      <c r="R2122" s="12">
        <v>22</v>
      </c>
      <c r="S2122" s="12" t="str" cm="1">
        <f t="array" ref="S2122">_xlfn.IFS(R2122&lt;18,"Below 18",R2122&lt;=29,"Young Adults",R2122&lt;=44,"Adults",R2122&lt;=59,"Middle-Aged Adults",R2122&lt;=65,"Older Adults",R2122&gt;65,"Above 65")</f>
        <v>Young Adults</v>
      </c>
    </row>
    <row r="2123" spans="2:19" ht="15.5" hidden="1" x14ac:dyDescent="0.35">
      <c r="B2123" s="11" t="s">
        <v>241</v>
      </c>
      <c r="C2123" s="12" t="str">
        <f>VLOOKUP(B2123,'Customer Names'!A$2:D$2336,3,0)</f>
        <v xml:space="preserve">  Sarah S</v>
      </c>
      <c r="D2123" s="12" cm="1">
        <f t="array" ref="D2123:L2123">_xlfn.XLOOKUP(B2123,'Medical Examinations'!A$2:A$2336,'Medical Examinations'!B$2:J$2336)</f>
        <v>28.82</v>
      </c>
      <c r="E2123" s="12">
        <v>5.59</v>
      </c>
      <c r="F2123" s="12" t="str">
        <v>No</v>
      </c>
      <c r="G2123" s="12" t="str">
        <v>yes</v>
      </c>
      <c r="H2123" s="12" t="str">
        <v>No</v>
      </c>
      <c r="I2123" s="12">
        <v>1</v>
      </c>
      <c r="J2123" s="12" t="str">
        <v>No</v>
      </c>
      <c r="K2123" s="12" t="str">
        <v>Underweight</v>
      </c>
      <c r="L2123" s="12" t="str">
        <v>Normal</v>
      </c>
      <c r="M2123" s="12" t="str" cm="1">
        <f t="array" ref="M2123:R2123">_xlfn.XLOOKUP(B2123,'Hospitalisation Details'!A$2:A$2344,'Hospitalisation Details'!E$2:J$2344)</f>
        <v>10-Dec-2000</v>
      </c>
      <c r="N2123" s="13">
        <v>2156.75</v>
      </c>
      <c r="O2123" s="12" t="str">
        <v>tier - 2</v>
      </c>
      <c r="P2123" s="12" t="str">
        <v>tier - 2</v>
      </c>
      <c r="Q2123" s="12" t="str">
        <v>R1013</v>
      </c>
      <c r="R2123" s="12">
        <v>22</v>
      </c>
      <c r="S2123" s="12" t="str" cm="1">
        <f t="array" ref="S2123">_xlfn.IFS(R2123&lt;18,"Below 18",R2123&lt;=29,"Young Adults",R2123&lt;=44,"Adults",R2123&lt;=59,"Middle-Aged Adults",R2123&lt;=65,"Older Adults",R2123&gt;65,"Above 65")</f>
        <v>Young Adults</v>
      </c>
    </row>
    <row r="2124" spans="2:19" ht="15.5" hidden="1" x14ac:dyDescent="0.35">
      <c r="B2124" s="11" t="s">
        <v>240</v>
      </c>
      <c r="C2124" s="12" t="str">
        <f>VLOOKUP(B2124,'Customer Names'!A$2:D$2336,3,0)</f>
        <v xml:space="preserve">  Shauna R</v>
      </c>
      <c r="D2124" s="12" cm="1">
        <f t="array" ref="D2124:L2124">_xlfn.XLOOKUP(B2124,'Medical Examinations'!A$2:A$2336,'Medical Examinations'!B$2:J$2336)</f>
        <v>28.05</v>
      </c>
      <c r="E2124" s="12">
        <v>6.2</v>
      </c>
      <c r="F2124" s="12" t="str">
        <v>No</v>
      </c>
      <c r="G2124" s="12" t="str">
        <v>yes</v>
      </c>
      <c r="H2124" s="12" t="str">
        <v>No</v>
      </c>
      <c r="I2124" s="12">
        <v>1</v>
      </c>
      <c r="J2124" s="12" t="str">
        <v>No</v>
      </c>
      <c r="K2124" s="12" t="str">
        <v>Underweight</v>
      </c>
      <c r="L2124" s="12" t="str">
        <v>Pre-Diabetes</v>
      </c>
      <c r="M2124" s="12" t="str" cm="1">
        <f t="array" ref="M2124:R2124">_xlfn.XLOOKUP(B2124,'Hospitalisation Details'!A$2:A$2344,'Hospitalisation Details'!E$2:J$2344)</f>
        <v>29-Nov-2000</v>
      </c>
      <c r="N2124" s="13">
        <v>2155.6799999999998</v>
      </c>
      <c r="O2124" s="12" t="str">
        <v>tier - 2</v>
      </c>
      <c r="P2124" s="12" t="str">
        <v>tier - 3</v>
      </c>
      <c r="Q2124" s="12" t="str">
        <v>R1013</v>
      </c>
      <c r="R2124" s="12">
        <v>22</v>
      </c>
      <c r="S2124" s="12" t="str" cm="1">
        <f t="array" ref="S2124">_xlfn.IFS(R2124&lt;18,"Below 18",R2124&lt;=29,"Young Adults",R2124&lt;=44,"Adults",R2124&lt;=59,"Middle-Aged Adults",R2124&lt;=65,"Older Adults",R2124&gt;65,"Above 65")</f>
        <v>Young Adults</v>
      </c>
    </row>
    <row r="2125" spans="2:19" ht="15.5" hidden="1" x14ac:dyDescent="0.35">
      <c r="B2125" s="11" t="s">
        <v>239</v>
      </c>
      <c r="C2125" s="12" t="str">
        <f>VLOOKUP(B2125,'Customer Names'!A$2:D$2336,3,0)</f>
        <v xml:space="preserve">  Lindsay J</v>
      </c>
      <c r="D2125" s="12" cm="1">
        <f t="array" ref="D2125:L2125">_xlfn.XLOOKUP(B2125,'Medical Examinations'!A$2:A$2336,'Medical Examinations'!B$2:J$2336)</f>
        <v>27.1</v>
      </c>
      <c r="E2125" s="12">
        <v>4.45</v>
      </c>
      <c r="F2125" s="12" t="str">
        <v>No</v>
      </c>
      <c r="G2125" s="12" t="str">
        <v>yes</v>
      </c>
      <c r="H2125" s="12" t="str">
        <v>No</v>
      </c>
      <c r="I2125" s="12">
        <v>1</v>
      </c>
      <c r="J2125" s="12" t="str">
        <v>No</v>
      </c>
      <c r="K2125" s="12" t="str">
        <v>Underweight</v>
      </c>
      <c r="L2125" s="12" t="str">
        <v>Normal</v>
      </c>
      <c r="M2125" s="12" t="str" cm="1">
        <f t="array" ref="M2125:R2125">_xlfn.XLOOKUP(B2125,'Hospitalisation Details'!A$2:A$2344,'Hospitalisation Details'!E$2:J$2344)</f>
        <v>22-Oct-2000</v>
      </c>
      <c r="N2125" s="13">
        <v>2154.36</v>
      </c>
      <c r="O2125" s="12" t="str">
        <v>tier - 2</v>
      </c>
      <c r="P2125" s="12" t="str">
        <v>tier - 2</v>
      </c>
      <c r="Q2125" s="12" t="str">
        <v>R1011</v>
      </c>
      <c r="R2125" s="12">
        <v>22</v>
      </c>
      <c r="S2125" s="12" t="str" cm="1">
        <f t="array" ref="S2125">_xlfn.IFS(R2125&lt;18,"Below 18",R2125&lt;=29,"Young Adults",R2125&lt;=44,"Adults",R2125&lt;=59,"Middle-Aged Adults",R2125&lt;=65,"Older Adults",R2125&gt;65,"Above 65")</f>
        <v>Young Adults</v>
      </c>
    </row>
    <row r="2126" spans="2:19" ht="15.5" hidden="1" x14ac:dyDescent="0.35">
      <c r="B2126" s="11" t="s">
        <v>238</v>
      </c>
      <c r="C2126" s="12" t="str">
        <f>VLOOKUP(B2126,'Customer Names'!A$2:D$2336,3,0)</f>
        <v xml:space="preserve">  Danya A</v>
      </c>
      <c r="D2126" s="12" cm="1">
        <f t="array" ref="D2126:L2126">_xlfn.XLOOKUP(B2126,'Medical Examinations'!A$2:A$2336,'Medical Examinations'!B$2:J$2336)</f>
        <v>24.3</v>
      </c>
      <c r="E2126" s="12">
        <v>6.1</v>
      </c>
      <c r="F2126" s="12" t="str">
        <v>yes</v>
      </c>
      <c r="G2126" s="12" t="str">
        <v>yes</v>
      </c>
      <c r="H2126" s="12" t="str">
        <v>No</v>
      </c>
      <c r="I2126" s="12">
        <v>1</v>
      </c>
      <c r="J2126" s="12" t="str">
        <v>No</v>
      </c>
      <c r="K2126" s="12" t="str">
        <v>Underweight</v>
      </c>
      <c r="L2126" s="12" t="str">
        <v>Pre-Diabetes</v>
      </c>
      <c r="M2126" s="12" t="str" cm="1">
        <f t="array" ref="M2126:R2126">_xlfn.XLOOKUP(B2126,'Hospitalisation Details'!A$2:A$2344,'Hospitalisation Details'!E$2:J$2344)</f>
        <v>27-Dec-2000</v>
      </c>
      <c r="N2126" s="13">
        <v>2150.4699999999998</v>
      </c>
      <c r="O2126" s="12" t="str">
        <v>tier - 2</v>
      </c>
      <c r="P2126" s="12" t="str">
        <v>tier - 3</v>
      </c>
      <c r="Q2126" s="12" t="str">
        <v>R1011</v>
      </c>
      <c r="R2126" s="12">
        <v>22</v>
      </c>
      <c r="S2126" s="12" t="str" cm="1">
        <f t="array" ref="S2126">_xlfn.IFS(R2126&lt;18,"Below 18",R2126&lt;=29,"Young Adults",R2126&lt;=44,"Adults",R2126&lt;=59,"Middle-Aged Adults",R2126&lt;=65,"Older Adults",R2126&gt;65,"Above 65")</f>
        <v>Young Adults</v>
      </c>
    </row>
    <row r="2127" spans="2:19" ht="15.5" hidden="1" x14ac:dyDescent="0.35">
      <c r="B2127" s="11" t="s">
        <v>237</v>
      </c>
      <c r="C2127" s="12" t="str">
        <f>VLOOKUP(B2127,'Customer Names'!A$2:D$2336,3,0)</f>
        <v xml:space="preserve">  Lorraine</v>
      </c>
      <c r="D2127" s="12" cm="1">
        <f t="array" ref="D2127:L2127">_xlfn.XLOOKUP(B2127,'Medical Examinations'!A$2:A$2336,'Medical Examinations'!B$2:J$2336)</f>
        <v>30.72</v>
      </c>
      <c r="E2127" s="12">
        <v>6.06</v>
      </c>
      <c r="F2127" s="12" t="str">
        <v>No</v>
      </c>
      <c r="G2127" s="12" t="str">
        <v>yes</v>
      </c>
      <c r="H2127" s="12" t="str">
        <v>No</v>
      </c>
      <c r="I2127" s="12">
        <v>1</v>
      </c>
      <c r="J2127" s="12" t="str">
        <v>No</v>
      </c>
      <c r="K2127" s="12" t="str">
        <v>Underweight</v>
      </c>
      <c r="L2127" s="12" t="str">
        <v>Pre-Diabetes</v>
      </c>
      <c r="M2127" s="12" t="str" cm="1">
        <f t="array" ref="M2127:R2127">_xlfn.XLOOKUP(B2127,'Hospitalisation Details'!A$2:A$2344,'Hospitalisation Details'!E$2:J$2344)</f>
        <v>4-Oct-2004</v>
      </c>
      <c r="N2127" s="13">
        <v>2144.85</v>
      </c>
      <c r="O2127" s="12" t="str">
        <v>tier - 2</v>
      </c>
      <c r="P2127" s="12" t="str">
        <v>tier - 1</v>
      </c>
      <c r="Q2127" s="12" t="str">
        <v>R1011</v>
      </c>
      <c r="R2127" s="12">
        <v>18</v>
      </c>
      <c r="S2127" s="12" t="str" cm="1">
        <f t="array" ref="S2127">_xlfn.IFS(R2127&lt;18,"Below 18",R2127&lt;=29,"Young Adults",R2127&lt;=44,"Adults",R2127&lt;=59,"Middle-Aged Adults",R2127&lt;=65,"Older Adults",R2127&gt;65,"Above 65")</f>
        <v>Young Adults</v>
      </c>
    </row>
    <row r="2128" spans="2:19" ht="15.5" hidden="1" x14ac:dyDescent="0.35">
      <c r="B2128" s="11" t="s">
        <v>236</v>
      </c>
      <c r="C2128" s="12" t="str">
        <f>VLOOKUP(B2128,'Customer Names'!A$2:D$2336,3,0)</f>
        <v xml:space="preserve">  Jennifer L</v>
      </c>
      <c r="D2128" s="12" cm="1">
        <f t="array" ref="D2128:L2128">_xlfn.XLOOKUP(B2128,'Medical Examinations'!A$2:A$2336,'Medical Examinations'!B$2:J$2336)</f>
        <v>37.43</v>
      </c>
      <c r="E2128" s="12">
        <v>4.5599999999999996</v>
      </c>
      <c r="F2128" s="12" t="str">
        <v>No</v>
      </c>
      <c r="G2128" s="12" t="str">
        <v>No</v>
      </c>
      <c r="H2128" s="12" t="str">
        <v>Yes</v>
      </c>
      <c r="I2128" s="12">
        <v>1</v>
      </c>
      <c r="J2128" s="12" t="str">
        <v>No</v>
      </c>
      <c r="K2128" s="12" t="str">
        <v>Underweight</v>
      </c>
      <c r="L2128" s="12" t="str">
        <v>Normal</v>
      </c>
      <c r="M2128" s="12" t="str" cm="1">
        <f t="array" ref="M2128:R2128">_xlfn.XLOOKUP(B2128,'Hospitalisation Details'!A$2:A$2344,'Hospitalisation Details'!E$2:J$2344)</f>
        <v>19-Aug-2003</v>
      </c>
      <c r="N2128" s="13">
        <v>2138.0700000000002</v>
      </c>
      <c r="O2128" s="12" t="str">
        <v>tier - 2</v>
      </c>
      <c r="P2128" s="12" t="str">
        <v>tier - 1</v>
      </c>
      <c r="Q2128" s="12" t="str">
        <v>R1012</v>
      </c>
      <c r="R2128" s="12">
        <v>19</v>
      </c>
      <c r="S2128" s="12" t="str" cm="1">
        <f t="array" ref="S2128">_xlfn.IFS(R2128&lt;18,"Below 18",R2128&lt;=29,"Young Adults",R2128&lt;=44,"Adults",R2128&lt;=59,"Middle-Aged Adults",R2128&lt;=65,"Older Adults",R2128&gt;65,"Above 65")</f>
        <v>Young Adults</v>
      </c>
    </row>
    <row r="2129" spans="2:19" ht="15.5" hidden="1" x14ac:dyDescent="0.35">
      <c r="B2129" s="11" t="s">
        <v>235</v>
      </c>
      <c r="C2129" s="12" t="str">
        <f>VLOOKUP(B2129,'Customer Names'!A$2:D$2336,3,0)</f>
        <v xml:space="preserve">  Jesus Sr</v>
      </c>
      <c r="D2129" s="12" cm="1">
        <f t="array" ref="D2129:L2129">_xlfn.XLOOKUP(B2129,'Medical Examinations'!A$2:A$2336,'Medical Examinations'!B$2:J$2336)</f>
        <v>25.74</v>
      </c>
      <c r="E2129" s="12">
        <v>6.41</v>
      </c>
      <c r="F2129" s="12" t="str">
        <v>yes</v>
      </c>
      <c r="G2129" s="12" t="str">
        <v>No</v>
      </c>
      <c r="H2129" s="12" t="str">
        <v>Yes</v>
      </c>
      <c r="I2129" s="12">
        <v>1</v>
      </c>
      <c r="J2129" s="12" t="str">
        <v>No</v>
      </c>
      <c r="K2129" s="12" t="str">
        <v>Underweight</v>
      </c>
      <c r="L2129" s="12" t="str">
        <v>Pre-Diabetes</v>
      </c>
      <c r="M2129" s="12" t="str" cm="1">
        <f t="array" ref="M2129:R2129">_xlfn.XLOOKUP(B2129,'Hospitalisation Details'!A$2:A$2344,'Hospitalisation Details'!E$2:J$2344)</f>
        <v>3-Sep-1997</v>
      </c>
      <c r="N2129" s="13">
        <v>2137.65</v>
      </c>
      <c r="O2129" s="12" t="str">
        <v>tier - 3</v>
      </c>
      <c r="P2129" s="12" t="str">
        <v>tier - 1</v>
      </c>
      <c r="Q2129" s="12" t="str">
        <v>R1013</v>
      </c>
      <c r="R2129" s="12">
        <v>25</v>
      </c>
      <c r="S2129" s="12" t="str" cm="1">
        <f t="array" ref="S2129">_xlfn.IFS(R2129&lt;18,"Below 18",R2129&lt;=29,"Young Adults",R2129&lt;=44,"Adults",R2129&lt;=59,"Middle-Aged Adults",R2129&lt;=65,"Older Adults",R2129&gt;65,"Above 65")</f>
        <v>Young Adults</v>
      </c>
    </row>
    <row r="2130" spans="2:19" ht="15.5" hidden="1" x14ac:dyDescent="0.35">
      <c r="B2130" s="11" t="s">
        <v>234</v>
      </c>
      <c r="C2130" s="12" t="str">
        <f>VLOOKUP(B2130,'Customer Names'!A$2:D$2336,3,0)</f>
        <v xml:space="preserve">  Kristen</v>
      </c>
      <c r="D2130" s="12" cm="1">
        <f t="array" ref="D2130:L2130">_xlfn.XLOOKUP(B2130,'Medical Examinations'!A$2:A$2336,'Medical Examinations'!B$2:J$2336)</f>
        <v>36.575000000000003</v>
      </c>
      <c r="E2130" s="12">
        <v>5.57</v>
      </c>
      <c r="F2130" s="12" t="str">
        <v>No</v>
      </c>
      <c r="G2130" s="12" t="str">
        <v>No</v>
      </c>
      <c r="H2130" s="12" t="str">
        <v>Yes</v>
      </c>
      <c r="I2130" s="12">
        <v>1</v>
      </c>
      <c r="J2130" s="12" t="str">
        <v>No</v>
      </c>
      <c r="K2130" s="12" t="str">
        <v>Underweight</v>
      </c>
      <c r="L2130" s="12" t="str">
        <v>Normal</v>
      </c>
      <c r="M2130" s="12" t="str" cm="1">
        <f t="array" ref="M2130:R2130">_xlfn.XLOOKUP(B2130,'Hospitalisation Details'!A$2:A$2344,'Hospitalisation Details'!E$2:J$2344)</f>
        <v>26-Sep-2003</v>
      </c>
      <c r="N2130" s="13">
        <v>2136.88</v>
      </c>
      <c r="O2130" s="12" t="str">
        <v>tier - 2</v>
      </c>
      <c r="P2130" s="12" t="str">
        <v>tier - 2</v>
      </c>
      <c r="Q2130" s="12" t="str">
        <v>R1012</v>
      </c>
      <c r="R2130" s="12">
        <v>19</v>
      </c>
      <c r="S2130" s="12" t="str" cm="1">
        <f t="array" ref="S2130">_xlfn.IFS(R2130&lt;18,"Below 18",R2130&lt;=29,"Young Adults",R2130&lt;=44,"Adults",R2130&lt;=59,"Middle-Aged Adults",R2130&lt;=65,"Older Adults",R2130&gt;65,"Above 65")</f>
        <v>Young Adults</v>
      </c>
    </row>
    <row r="2131" spans="2:19" ht="15.5" hidden="1" x14ac:dyDescent="0.35">
      <c r="B2131" s="11" t="s">
        <v>233</v>
      </c>
      <c r="C2131" s="12" t="str">
        <f>VLOOKUP(B2131,'Customer Names'!A$2:D$2336,3,0)</f>
        <v xml:space="preserve">  Catherine C</v>
      </c>
      <c r="D2131" s="12" cm="1">
        <f t="array" ref="D2131:L2131">_xlfn.XLOOKUP(B2131,'Medical Examinations'!A$2:A$2336,'Medical Examinations'!B$2:J$2336)</f>
        <v>35.15</v>
      </c>
      <c r="E2131" s="12">
        <v>5.47</v>
      </c>
      <c r="F2131" s="12" t="str">
        <v>No</v>
      </c>
      <c r="G2131" s="12" t="str">
        <v>No</v>
      </c>
      <c r="H2131" s="12" t="str">
        <v>Yes</v>
      </c>
      <c r="I2131" s="12">
        <v>1</v>
      </c>
      <c r="J2131" s="12" t="str">
        <v>No</v>
      </c>
      <c r="K2131" s="12" t="str">
        <v>Underweight</v>
      </c>
      <c r="L2131" s="12" t="str">
        <v>Normal</v>
      </c>
      <c r="M2131" s="12" t="str" cm="1">
        <f t="array" ref="M2131:R2131">_xlfn.XLOOKUP(B2131,'Hospitalisation Details'!A$2:A$2344,'Hospitalisation Details'!E$2:J$2344)</f>
        <v>1-Sep-2003</v>
      </c>
      <c r="N2131" s="13">
        <v>2134.9</v>
      </c>
      <c r="O2131" s="12" t="str">
        <v>tier - 2</v>
      </c>
      <c r="P2131" s="12" t="str">
        <v>tier - 3</v>
      </c>
      <c r="Q2131" s="12" t="str">
        <v>R1012</v>
      </c>
      <c r="R2131" s="12">
        <v>19</v>
      </c>
      <c r="S2131" s="12" t="str" cm="1">
        <f t="array" ref="S2131">_xlfn.IFS(R2131&lt;18,"Below 18",R2131&lt;=29,"Young Adults",R2131&lt;=44,"Adults",R2131&lt;=59,"Middle-Aged Adults",R2131&lt;=65,"Older Adults",R2131&gt;65,"Above 65")</f>
        <v>Young Adults</v>
      </c>
    </row>
    <row r="2132" spans="2:19" ht="15.5" hidden="1" x14ac:dyDescent="0.35">
      <c r="B2132" s="11" t="s">
        <v>232</v>
      </c>
      <c r="C2132" s="12" t="str">
        <f>VLOOKUP(B2132,'Customer Names'!A$2:D$2336,3,0)</f>
        <v xml:space="preserve">  Paula</v>
      </c>
      <c r="D2132" s="12" cm="1">
        <f t="array" ref="D2132:L2132">_xlfn.XLOOKUP(B2132,'Medical Examinations'!A$2:A$2336,'Medical Examinations'!B$2:J$2336)</f>
        <v>32.11</v>
      </c>
      <c r="E2132" s="12">
        <v>4.43</v>
      </c>
      <c r="F2132" s="12" t="str">
        <v>No</v>
      </c>
      <c r="G2132" s="12" t="str">
        <v>No</v>
      </c>
      <c r="H2132" s="12" t="str">
        <v>Yes</v>
      </c>
      <c r="I2132" s="12">
        <v>1</v>
      </c>
      <c r="J2132" s="12" t="str">
        <v>No</v>
      </c>
      <c r="K2132" s="12" t="str">
        <v>Underweight</v>
      </c>
      <c r="L2132" s="12" t="str">
        <v>Normal</v>
      </c>
      <c r="M2132" s="12" t="str" cm="1">
        <f t="array" ref="M2132:R2132">_xlfn.XLOOKUP(B2132,'Hospitalisation Details'!A$2:A$2344,'Hospitalisation Details'!E$2:J$2344)</f>
        <v>22-Dec-2003</v>
      </c>
      <c r="N2132" s="13">
        <v>2130.6799999999998</v>
      </c>
      <c r="O2132" s="12" t="str">
        <v>tier - 2</v>
      </c>
      <c r="P2132" s="12" t="str">
        <v>tier - 3</v>
      </c>
      <c r="Q2132" s="12" t="str">
        <v>R1012</v>
      </c>
      <c r="R2132" s="12">
        <v>19</v>
      </c>
      <c r="S2132" s="12" t="str" cm="1">
        <f t="array" ref="S2132">_xlfn.IFS(R2132&lt;18,"Below 18",R2132&lt;=29,"Young Adults",R2132&lt;=44,"Adults",R2132&lt;=59,"Middle-Aged Adults",R2132&lt;=65,"Older Adults",R2132&gt;65,"Above 65")</f>
        <v>Young Adults</v>
      </c>
    </row>
    <row r="2133" spans="2:19" ht="15.5" hidden="1" x14ac:dyDescent="0.35">
      <c r="B2133" s="11" t="s">
        <v>231</v>
      </c>
      <c r="C2133" s="12" t="str">
        <f>VLOOKUP(B2133,'Customer Names'!A$2:D$2336,3,0)</f>
        <v xml:space="preserve">  Evan</v>
      </c>
      <c r="D2133" s="12" cm="1">
        <f t="array" ref="D2133:L2133">_xlfn.XLOOKUP(B2133,'Medical Examinations'!A$2:A$2336,'Medical Examinations'!B$2:J$2336)</f>
        <v>30.495000000000001</v>
      </c>
      <c r="E2133" s="12">
        <v>4.95</v>
      </c>
      <c r="F2133" s="12" t="str">
        <v>No</v>
      </c>
      <c r="G2133" s="12" t="str">
        <v>No</v>
      </c>
      <c r="H2133" s="12" t="str">
        <v>Yes</v>
      </c>
      <c r="I2133" s="12">
        <v>1</v>
      </c>
      <c r="J2133" s="12" t="str">
        <v>No</v>
      </c>
      <c r="K2133" s="12" t="str">
        <v>Underweight</v>
      </c>
      <c r="L2133" s="12" t="str">
        <v>Normal</v>
      </c>
      <c r="M2133" s="12" t="str" cm="1">
        <f t="array" ref="M2133:R2133">_xlfn.XLOOKUP(B2133,'Hospitalisation Details'!A$2:A$2344,'Hospitalisation Details'!E$2:J$2344)</f>
        <v>30-Aug-2003</v>
      </c>
      <c r="N2133" s="13">
        <v>2128.4299999999998</v>
      </c>
      <c r="O2133" s="12" t="str">
        <v>tier - 2</v>
      </c>
      <c r="P2133" s="12" t="str">
        <v>tier - 1</v>
      </c>
      <c r="Q2133" s="12" t="str">
        <v>R1012</v>
      </c>
      <c r="R2133" s="12">
        <v>19</v>
      </c>
      <c r="S2133" s="12" t="str" cm="1">
        <f t="array" ref="S2133">_xlfn.IFS(R2133&lt;18,"Below 18",R2133&lt;=29,"Young Adults",R2133&lt;=44,"Adults",R2133&lt;=59,"Middle-Aged Adults",R2133&lt;=65,"Older Adults",R2133&gt;65,"Above 65")</f>
        <v>Young Adults</v>
      </c>
    </row>
    <row r="2134" spans="2:19" ht="15.5" hidden="1" x14ac:dyDescent="0.35">
      <c r="B2134" s="11" t="s">
        <v>230</v>
      </c>
      <c r="C2134" s="12" t="str">
        <f>VLOOKUP(B2134,'Customer Names'!A$2:D$2336,3,0)</f>
        <v xml:space="preserve">  Nathan J</v>
      </c>
      <c r="D2134" s="12" cm="1">
        <f t="array" ref="D2134:L2134">_xlfn.XLOOKUP(B2134,'Medical Examinations'!A$2:A$2336,'Medical Examinations'!B$2:J$2336)</f>
        <v>29.24</v>
      </c>
      <c r="E2134" s="12">
        <v>4.04</v>
      </c>
      <c r="F2134" s="12" t="str">
        <v>No</v>
      </c>
      <c r="G2134" s="12" t="str">
        <v>yes</v>
      </c>
      <c r="H2134" s="12" t="str">
        <v>No</v>
      </c>
      <c r="I2134" s="12">
        <v>1</v>
      </c>
      <c r="J2134" s="12" t="str">
        <v>No</v>
      </c>
      <c r="K2134" s="12" t="str">
        <v>Underweight</v>
      </c>
      <c r="L2134" s="12" t="str">
        <v>Normal</v>
      </c>
      <c r="M2134" s="12" t="str" cm="1">
        <f t="array" ref="M2134:R2134">_xlfn.XLOOKUP(B2134,'Hospitalisation Details'!A$2:A$2344,'Hospitalisation Details'!E$2:J$2344)</f>
        <v>4-Nov-2004</v>
      </c>
      <c r="N2134" s="13">
        <v>2118.61</v>
      </c>
      <c r="O2134" s="12" t="str">
        <v>tier - 2</v>
      </c>
      <c r="P2134" s="12" t="str">
        <v>tier - 1</v>
      </c>
      <c r="Q2134" s="12" t="str">
        <v>R1012</v>
      </c>
      <c r="R2134" s="12">
        <v>18</v>
      </c>
      <c r="S2134" s="12" t="str" cm="1">
        <f t="array" ref="S2134">_xlfn.IFS(R2134&lt;18,"Below 18",R2134&lt;=29,"Young Adults",R2134&lt;=44,"Adults",R2134&lt;=59,"Middle-Aged Adults",R2134&lt;=65,"Older Adults",R2134&gt;65,"Above 65")</f>
        <v>Young Adults</v>
      </c>
    </row>
    <row r="2135" spans="2:19" ht="15.5" hidden="1" x14ac:dyDescent="0.35">
      <c r="B2135" s="11" t="s">
        <v>229</v>
      </c>
      <c r="C2135" s="12" t="str">
        <f>VLOOKUP(B2135,'Customer Names'!A$2:D$2336,3,0)</f>
        <v xml:space="preserve">  Ashley M</v>
      </c>
      <c r="D2135" s="12" cm="1">
        <f t="array" ref="D2135:L2135">_xlfn.XLOOKUP(B2135,'Medical Examinations'!A$2:A$2336,'Medical Examinations'!B$2:J$2336)</f>
        <v>22.515000000000001</v>
      </c>
      <c r="E2135" s="12">
        <v>5.93</v>
      </c>
      <c r="F2135" s="12" t="str">
        <v>No</v>
      </c>
      <c r="G2135" s="12" t="str">
        <v>No</v>
      </c>
      <c r="H2135" s="12" t="str">
        <v>Yes</v>
      </c>
      <c r="I2135" s="12">
        <v>1</v>
      </c>
      <c r="J2135" s="12" t="str">
        <v>No</v>
      </c>
      <c r="K2135" s="12" t="str">
        <v>Underweight</v>
      </c>
      <c r="L2135" s="12" t="str">
        <v>Pre-Diabetes</v>
      </c>
      <c r="M2135" s="12" t="str" cm="1">
        <f t="array" ref="M2135:R2135">_xlfn.XLOOKUP(B2135,'Hospitalisation Details'!A$2:A$2344,'Hospitalisation Details'!E$2:J$2344)</f>
        <v>30-Sep-2003</v>
      </c>
      <c r="N2135" s="13">
        <v>2117.34</v>
      </c>
      <c r="O2135" s="12" t="str">
        <v>tier - 2</v>
      </c>
      <c r="P2135" s="12" t="str">
        <v>tier - 3</v>
      </c>
      <c r="Q2135" s="12" t="str">
        <v>R1012</v>
      </c>
      <c r="R2135" s="12">
        <v>19</v>
      </c>
      <c r="S2135" s="12" t="str" cm="1">
        <f t="array" ref="S2135">_xlfn.IFS(R2135&lt;18,"Below 18",R2135&lt;=29,"Young Adults",R2135&lt;=44,"Adults",R2135&lt;=59,"Middle-Aged Adults",R2135&lt;=65,"Older Adults",R2135&gt;65,"Above 65")</f>
        <v>Young Adults</v>
      </c>
    </row>
    <row r="2136" spans="2:19" ht="15.5" hidden="1" x14ac:dyDescent="0.35">
      <c r="B2136" s="11" t="s">
        <v>228</v>
      </c>
      <c r="C2136" s="12" t="str">
        <f>VLOOKUP(B2136,'Customer Names'!A$2:D$2336,3,0)</f>
        <v xml:space="preserve">  Jason</v>
      </c>
      <c r="D2136" s="12" cm="1">
        <f t="array" ref="D2136:L2136">_xlfn.XLOOKUP(B2136,'Medical Examinations'!A$2:A$2336,'Medical Examinations'!B$2:J$2336)</f>
        <v>15.65</v>
      </c>
      <c r="E2136" s="12">
        <v>4.2300000000000004</v>
      </c>
      <c r="F2136" s="12" t="str">
        <v>No</v>
      </c>
      <c r="G2136" s="12" t="str">
        <v>No</v>
      </c>
      <c r="H2136" s="12" t="str">
        <v>No</v>
      </c>
      <c r="I2136" s="12">
        <v>0</v>
      </c>
      <c r="J2136" s="12" t="str">
        <v>No</v>
      </c>
      <c r="K2136" s="12" t="str">
        <v>Underweight</v>
      </c>
      <c r="L2136" s="12" t="str">
        <v>Normal</v>
      </c>
      <c r="M2136" s="12" t="str" cm="1">
        <f t="array" ref="M2136:R2136">_xlfn.XLOOKUP(B2136,'Hospitalisation Details'!A$2:A$2344,'Hospitalisation Details'!E$2:J$2344)</f>
        <v>21-Jul-1989</v>
      </c>
      <c r="N2136" s="13">
        <v>2106.2600000000002</v>
      </c>
      <c r="O2136" s="12" t="str">
        <v>tier - 2</v>
      </c>
      <c r="P2136" s="12" t="str">
        <v>tier - 2</v>
      </c>
      <c r="Q2136" s="12" t="str">
        <v>R1013</v>
      </c>
      <c r="R2136" s="12">
        <v>33</v>
      </c>
      <c r="S2136" s="12" t="str" cm="1">
        <f t="array" ref="S2136">_xlfn.IFS(R2136&lt;18,"Below 18",R2136&lt;=29,"Young Adults",R2136&lt;=44,"Adults",R2136&lt;=59,"Middle-Aged Adults",R2136&lt;=65,"Older Adults",R2136&gt;65,"Above 65")</f>
        <v>Adults</v>
      </c>
    </row>
    <row r="2137" spans="2:19" ht="15.5" hidden="1" x14ac:dyDescent="0.35">
      <c r="B2137" s="11" t="s">
        <v>227</v>
      </c>
      <c r="C2137" s="12" t="str">
        <f>VLOOKUP(B2137,'Customer Names'!A$2:D$2336,3,0)</f>
        <v xml:space="preserve">  Marshall</v>
      </c>
      <c r="D2137" s="12" cm="1">
        <f t="array" ref="D2137:L2137">_xlfn.XLOOKUP(B2137,'Medical Examinations'!A$2:A$2336,'Medical Examinations'!B$2:J$2336)</f>
        <v>27.36</v>
      </c>
      <c r="E2137" s="12">
        <v>5.59</v>
      </c>
      <c r="F2137" s="12" t="str">
        <v>yes</v>
      </c>
      <c r="G2137" s="12" t="str">
        <v>No</v>
      </c>
      <c r="H2137" s="12" t="str">
        <v>No</v>
      </c>
      <c r="I2137" s="12">
        <v>0</v>
      </c>
      <c r="J2137" s="12" t="str">
        <v>No</v>
      </c>
      <c r="K2137" s="12" t="str">
        <v>Underweight</v>
      </c>
      <c r="L2137" s="12" t="str">
        <v>Normal</v>
      </c>
      <c r="M2137" s="12" t="str" cm="1">
        <f t="array" ref="M2137:R2137">_xlfn.XLOOKUP(B2137,'Hospitalisation Details'!A$2:A$2344,'Hospitalisation Details'!E$2:J$2344)</f>
        <v>28-Nov-2001</v>
      </c>
      <c r="N2137" s="13">
        <v>2104.11</v>
      </c>
      <c r="O2137" s="12" t="str">
        <v>tier - 2</v>
      </c>
      <c r="P2137" s="12" t="str">
        <v>tier - 1</v>
      </c>
      <c r="Q2137" s="12" t="str">
        <v>R1016</v>
      </c>
      <c r="R2137" s="12">
        <v>21</v>
      </c>
      <c r="S2137" s="12" t="str" cm="1">
        <f t="array" ref="S2137">_xlfn.IFS(R2137&lt;18,"Below 18",R2137&lt;=29,"Young Adults",R2137&lt;=44,"Adults",R2137&lt;=59,"Middle-Aged Adults",R2137&lt;=65,"Older Adults",R2137&gt;65,"Above 65")</f>
        <v>Young Adults</v>
      </c>
    </row>
    <row r="2138" spans="2:19" ht="15.5" hidden="1" x14ac:dyDescent="0.35">
      <c r="B2138" s="11" t="s">
        <v>226</v>
      </c>
      <c r="C2138" s="12" t="str">
        <f>VLOOKUP(B2138,'Customer Names'!A$2:D$2336,3,0)</f>
        <v xml:space="preserve">  Lavar</v>
      </c>
      <c r="D2138" s="12" cm="1">
        <f t="array" ref="D2138:L2138">_xlfn.XLOOKUP(B2138,'Medical Examinations'!A$2:A$2336,'Medical Examinations'!B$2:J$2336)</f>
        <v>22.3</v>
      </c>
      <c r="E2138" s="12">
        <v>4.8899999999999997</v>
      </c>
      <c r="F2138" s="12" t="str">
        <v>yes</v>
      </c>
      <c r="G2138" s="12" t="str">
        <v>No</v>
      </c>
      <c r="H2138" s="12" t="str">
        <v>No</v>
      </c>
      <c r="I2138" s="12">
        <v>0</v>
      </c>
      <c r="J2138" s="12" t="str">
        <v>No</v>
      </c>
      <c r="K2138" s="12" t="str">
        <v>Underweight</v>
      </c>
      <c r="L2138" s="12" t="str">
        <v>Normal</v>
      </c>
      <c r="M2138" s="12" t="str" cm="1">
        <f t="array" ref="M2138:R2138">_xlfn.XLOOKUP(B2138,'Hospitalisation Details'!A$2:A$2344,'Hospitalisation Details'!E$2:J$2344)</f>
        <v>22-Jun-2001</v>
      </c>
      <c r="N2138" s="13">
        <v>2103.08</v>
      </c>
      <c r="O2138" s="12" t="str">
        <v>tier - 3</v>
      </c>
      <c r="P2138" s="12" t="str">
        <v>tier - 2</v>
      </c>
      <c r="Q2138" s="12" t="str">
        <v>R1011</v>
      </c>
      <c r="R2138" s="12">
        <v>21</v>
      </c>
      <c r="S2138" s="12" t="str" cm="1">
        <f t="array" ref="S2138">_xlfn.IFS(R2138&lt;18,"Below 18",R2138&lt;=29,"Young Adults",R2138&lt;=44,"Adults",R2138&lt;=59,"Middle-Aged Adults",R2138&lt;=65,"Older Adults",R2138&gt;65,"Above 65")</f>
        <v>Young Adults</v>
      </c>
    </row>
    <row r="2139" spans="2:19" ht="15.5" hidden="1" x14ac:dyDescent="0.35">
      <c r="B2139" s="11" t="s">
        <v>225</v>
      </c>
      <c r="C2139" s="12" t="str">
        <f>VLOOKUP(B2139,'Customer Names'!A$2:D$2336,3,0)</f>
        <v xml:space="preserve">  Charlie T</v>
      </c>
      <c r="D2139" s="12" cm="1">
        <f t="array" ref="D2139:L2139">_xlfn.XLOOKUP(B2139,'Medical Examinations'!A$2:A$2336,'Medical Examinations'!B$2:J$2336)</f>
        <v>26.03</v>
      </c>
      <c r="E2139" s="12">
        <v>5.81</v>
      </c>
      <c r="F2139" s="12" t="str">
        <v>yes</v>
      </c>
      <c r="G2139" s="12" t="str">
        <v>No</v>
      </c>
      <c r="H2139" s="12" t="str">
        <v>No</v>
      </c>
      <c r="I2139" s="12">
        <v>0</v>
      </c>
      <c r="J2139" s="12" t="str">
        <v>No</v>
      </c>
      <c r="K2139" s="12" t="str">
        <v>Underweight</v>
      </c>
      <c r="L2139" s="12" t="str">
        <v>Pre-Diabetes</v>
      </c>
      <c r="M2139" s="12" t="str" cm="1">
        <f t="array" ref="M2139:R2139">_xlfn.XLOOKUP(B2139,'Hospitalisation Details'!A$2:A$2344,'Hospitalisation Details'!E$2:J$2344)</f>
        <v>14-Aug-2001</v>
      </c>
      <c r="N2139" s="13">
        <v>2102.2600000000002</v>
      </c>
      <c r="O2139" s="12" t="str">
        <v>tier - 3</v>
      </c>
      <c r="P2139" s="12" t="str">
        <v>tier - 2</v>
      </c>
      <c r="Q2139" s="12" t="str">
        <v>R1019</v>
      </c>
      <c r="R2139" s="12">
        <v>21</v>
      </c>
      <c r="S2139" s="12" t="str" cm="1">
        <f t="array" ref="S2139">_xlfn.IFS(R2139&lt;18,"Below 18",R2139&lt;=29,"Young Adults",R2139&lt;=44,"Adults",R2139&lt;=59,"Middle-Aged Adults",R2139&lt;=65,"Older Adults",R2139&gt;65,"Above 65")</f>
        <v>Young Adults</v>
      </c>
    </row>
    <row r="2140" spans="2:19" ht="15.5" hidden="1" x14ac:dyDescent="0.35">
      <c r="B2140" s="11" t="s">
        <v>224</v>
      </c>
      <c r="C2140" s="12" t="str">
        <f>VLOOKUP(B2140,'Customer Names'!A$2:D$2336,3,0)</f>
        <v xml:space="preserve">  Lauren</v>
      </c>
      <c r="D2140" s="12" cm="1">
        <f t="array" ref="D2140:L2140">_xlfn.XLOOKUP(B2140,'Medical Examinations'!A$2:A$2336,'Medical Examinations'!B$2:J$2336)</f>
        <v>27.74</v>
      </c>
      <c r="E2140" s="12">
        <v>4.29</v>
      </c>
      <c r="F2140" s="12" t="str">
        <v>No</v>
      </c>
      <c r="G2140" s="12" t="str">
        <v>yes</v>
      </c>
      <c r="H2140" s="12" t="str">
        <v>No</v>
      </c>
      <c r="I2140" s="12">
        <v>1</v>
      </c>
      <c r="J2140" s="12" t="str">
        <v>No</v>
      </c>
      <c r="K2140" s="12" t="str">
        <v>Underweight</v>
      </c>
      <c r="L2140" s="12" t="str">
        <v>Normal</v>
      </c>
      <c r="M2140" s="12" t="str" cm="1">
        <f t="array" ref="M2140:R2140">_xlfn.XLOOKUP(B2140,'Hospitalisation Details'!A$2:A$2344,'Hospitalisation Details'!E$2:J$2344)</f>
        <v>12-Jun-2004</v>
      </c>
      <c r="N2140" s="13">
        <v>2094.1</v>
      </c>
      <c r="O2140" s="12" t="str">
        <v>tier - 3</v>
      </c>
      <c r="P2140" s="12" t="str">
        <v>tier - 2</v>
      </c>
      <c r="Q2140" s="12" t="str">
        <v>R1025</v>
      </c>
      <c r="R2140" s="12">
        <v>18</v>
      </c>
      <c r="S2140" s="12" t="str" cm="1">
        <f t="array" ref="S2140">_xlfn.IFS(R2140&lt;18,"Below 18",R2140&lt;=29,"Young Adults",R2140&lt;=44,"Adults",R2140&lt;=59,"Middle-Aged Adults",R2140&lt;=65,"Older Adults",R2140&gt;65,"Above 65")</f>
        <v>Young Adults</v>
      </c>
    </row>
    <row r="2141" spans="2:19" ht="15.5" hidden="1" x14ac:dyDescent="0.35">
      <c r="B2141" s="11" t="s">
        <v>223</v>
      </c>
      <c r="C2141" s="12" t="str">
        <f>VLOOKUP(B2141,'Customer Names'!A$2:D$2336,3,0)</f>
        <v xml:space="preserve">  Arthur</v>
      </c>
      <c r="D2141" s="12" cm="1">
        <f t="array" ref="D2141:L2141">_xlfn.XLOOKUP(B2141,'Medical Examinations'!A$2:A$2336,'Medical Examinations'!B$2:J$2336)</f>
        <v>32.11</v>
      </c>
      <c r="E2141" s="12">
        <v>4.03</v>
      </c>
      <c r="F2141" s="12" t="str">
        <v>yes</v>
      </c>
      <c r="G2141" s="12" t="str">
        <v>yes</v>
      </c>
      <c r="H2141" s="12" t="str">
        <v>No</v>
      </c>
      <c r="I2141" s="12">
        <v>2</v>
      </c>
      <c r="J2141" s="12" t="str">
        <v>No</v>
      </c>
      <c r="K2141" s="12" t="str">
        <v>Underweight</v>
      </c>
      <c r="L2141" s="12" t="str">
        <v>Normal</v>
      </c>
      <c r="M2141" s="12" t="str" cm="1">
        <f t="array" ref="M2141:R2141">_xlfn.XLOOKUP(B2141,'Hospitalisation Details'!A$2:A$2344,'Hospitalisation Details'!E$2:J$2344)</f>
        <v>26-Jul-2000</v>
      </c>
      <c r="N2141" s="13">
        <v>2055.3200000000002</v>
      </c>
      <c r="O2141" s="12" t="str">
        <v>tier - 3</v>
      </c>
      <c r="P2141" s="12" t="str">
        <v>tier - 3</v>
      </c>
      <c r="Q2141" s="12" t="str">
        <v>R1012</v>
      </c>
      <c r="R2141" s="12">
        <v>22</v>
      </c>
      <c r="S2141" s="12" t="str" cm="1">
        <f t="array" ref="S2141">_xlfn.IFS(R2141&lt;18,"Below 18",R2141&lt;=29,"Young Adults",R2141&lt;=44,"Adults",R2141&lt;=59,"Middle-Aged Adults",R2141&lt;=65,"Older Adults",R2141&gt;65,"Above 65")</f>
        <v>Young Adults</v>
      </c>
    </row>
    <row r="2142" spans="2:19" ht="15.5" hidden="1" x14ac:dyDescent="0.35">
      <c r="B2142" s="11" t="s">
        <v>222</v>
      </c>
      <c r="C2142" s="12" t="str">
        <f>VLOOKUP(B2142,'Customer Names'!A$2:D$2336,3,0)</f>
        <v xml:space="preserve">  Thomas</v>
      </c>
      <c r="D2142" s="12" cm="1">
        <f t="array" ref="D2142:L2142">_xlfn.XLOOKUP(B2142,'Medical Examinations'!A$2:A$2336,'Medical Examinations'!B$2:J$2336)</f>
        <v>25.175000000000001</v>
      </c>
      <c r="E2142" s="12">
        <v>6.29</v>
      </c>
      <c r="F2142" s="12" t="str">
        <v>yes</v>
      </c>
      <c r="G2142" s="12" t="str">
        <v>yes</v>
      </c>
      <c r="H2142" s="12" t="str">
        <v>No</v>
      </c>
      <c r="I2142" s="12">
        <v>2</v>
      </c>
      <c r="J2142" s="12" t="str">
        <v>No</v>
      </c>
      <c r="K2142" s="12" t="str">
        <v>Underweight</v>
      </c>
      <c r="L2142" s="12" t="str">
        <v>Pre-Diabetes</v>
      </c>
      <c r="M2142" s="12" t="str" cm="1">
        <f t="array" ref="M2142:R2142">_xlfn.XLOOKUP(B2142,'Hospitalisation Details'!A$2:A$2344,'Hospitalisation Details'!E$2:J$2344)</f>
        <v>2-Sep-2000</v>
      </c>
      <c r="N2142" s="13">
        <v>2045.69</v>
      </c>
      <c r="O2142" s="12" t="str">
        <v>tier - 3</v>
      </c>
      <c r="P2142" s="12" t="str">
        <v>tier - 3</v>
      </c>
      <c r="Q2142" s="12" t="str">
        <v>R1012</v>
      </c>
      <c r="R2142" s="12">
        <v>22</v>
      </c>
      <c r="S2142" s="12" t="str" cm="1">
        <f t="array" ref="S2142">_xlfn.IFS(R2142&lt;18,"Below 18",R2142&lt;=29,"Young Adults",R2142&lt;=44,"Adults",R2142&lt;=59,"Middle-Aged Adults",R2142&lt;=65,"Older Adults",R2142&gt;65,"Above 65")</f>
        <v>Young Adults</v>
      </c>
    </row>
    <row r="2143" spans="2:19" ht="15.5" hidden="1" x14ac:dyDescent="0.35">
      <c r="B2143" s="11" t="s">
        <v>221</v>
      </c>
      <c r="C2143" s="12" t="str">
        <f>VLOOKUP(B2143,'Customer Names'!A$2:D$2336,3,0)</f>
        <v xml:space="preserve">  Jennifer</v>
      </c>
      <c r="D2143" s="12" cm="1">
        <f t="array" ref="D2143:L2143">_xlfn.XLOOKUP(B2143,'Medical Examinations'!A$2:A$2336,'Medical Examinations'!B$2:J$2336)</f>
        <v>39.49</v>
      </c>
      <c r="E2143" s="12">
        <v>4.4800000000000004</v>
      </c>
      <c r="F2143" s="12" t="str">
        <v>yes</v>
      </c>
      <c r="G2143" s="12" t="str">
        <v>No</v>
      </c>
      <c r="H2143" s="12" t="str">
        <v>No</v>
      </c>
      <c r="I2143" s="12">
        <v>0</v>
      </c>
      <c r="J2143" s="12" t="str">
        <v>No</v>
      </c>
      <c r="K2143" s="12" t="str">
        <v>Underweight</v>
      </c>
      <c r="L2143" s="12" t="str">
        <v>Normal</v>
      </c>
      <c r="M2143" s="12" t="str" cm="1">
        <f t="array" ref="M2143:R2143">_xlfn.XLOOKUP(B2143,'Hospitalisation Details'!A$2:A$2344,'Hospitalisation Details'!E$2:J$2344)</f>
        <v>4-Aug-2001</v>
      </c>
      <c r="N2143" s="13">
        <v>2026.97</v>
      </c>
      <c r="O2143" s="12" t="str">
        <v>tier - 3</v>
      </c>
      <c r="P2143" s="12" t="str">
        <v>tier - 2</v>
      </c>
      <c r="Q2143" s="12" t="str">
        <v>R1013</v>
      </c>
      <c r="R2143" s="12">
        <v>21</v>
      </c>
      <c r="S2143" s="12" t="str" cm="1">
        <f t="array" ref="S2143">_xlfn.IFS(R2143&lt;18,"Below 18",R2143&lt;=29,"Young Adults",R2143&lt;=44,"Adults",R2143&lt;=59,"Middle-Aged Adults",R2143&lt;=65,"Older Adults",R2143&gt;65,"Above 65")</f>
        <v>Young Adults</v>
      </c>
    </row>
    <row r="2144" spans="2:19" ht="15.5" hidden="1" x14ac:dyDescent="0.35">
      <c r="B2144" s="11" t="s">
        <v>220</v>
      </c>
      <c r="C2144" s="12" t="str">
        <f>VLOOKUP(B2144,'Customer Names'!A$2:D$2336,3,0)</f>
        <v xml:space="preserve">  Tammy</v>
      </c>
      <c r="D2144" s="12" cm="1">
        <f t="array" ref="D2144:L2144">_xlfn.XLOOKUP(B2144,'Medical Examinations'!A$2:A$2336,'Medical Examinations'!B$2:J$2336)</f>
        <v>34.869999999999997</v>
      </c>
      <c r="E2144" s="12">
        <v>5.51</v>
      </c>
      <c r="F2144" s="12" t="str">
        <v>yes</v>
      </c>
      <c r="G2144" s="12" t="str">
        <v>No</v>
      </c>
      <c r="H2144" s="12" t="str">
        <v>No</v>
      </c>
      <c r="I2144" s="12">
        <v>0</v>
      </c>
      <c r="J2144" s="12" t="str">
        <v>No</v>
      </c>
      <c r="K2144" s="12" t="str">
        <v>Underweight</v>
      </c>
      <c r="L2144" s="12" t="str">
        <v>Normal</v>
      </c>
      <c r="M2144" s="12" t="str" cm="1">
        <f t="array" ref="M2144:R2144">_xlfn.XLOOKUP(B2144,'Hospitalisation Details'!A$2:A$2344,'Hospitalisation Details'!E$2:J$2344)</f>
        <v>6-Sep-2001</v>
      </c>
      <c r="N2144" s="13">
        <v>2020.55</v>
      </c>
      <c r="O2144" s="12" t="str">
        <v>tier - 3</v>
      </c>
      <c r="P2144" s="12" t="str">
        <v>tier - 2</v>
      </c>
      <c r="Q2144" s="12" t="str">
        <v>R1013</v>
      </c>
      <c r="R2144" s="12">
        <v>21</v>
      </c>
      <c r="S2144" s="12" t="str" cm="1">
        <f t="array" ref="S2144">_xlfn.IFS(R2144&lt;18,"Below 18",R2144&lt;=29,"Young Adults",R2144&lt;=44,"Adults",R2144&lt;=59,"Middle-Aged Adults",R2144&lt;=65,"Older Adults",R2144&gt;65,"Above 65")</f>
        <v>Young Adults</v>
      </c>
    </row>
    <row r="2145" spans="2:19" ht="15.5" hidden="1" x14ac:dyDescent="0.35">
      <c r="B2145" s="11" t="s">
        <v>219</v>
      </c>
      <c r="C2145" s="12" t="str">
        <f>VLOOKUP(B2145,'Customer Names'!A$2:D$2336,3,0)</f>
        <v xml:space="preserve">  Lena</v>
      </c>
      <c r="D2145" s="12" cm="1">
        <f t="array" ref="D2145:L2145">_xlfn.XLOOKUP(B2145,'Medical Examinations'!A$2:A$2336,'Medical Examinations'!B$2:J$2336)</f>
        <v>34.6</v>
      </c>
      <c r="E2145" s="12">
        <v>4.5</v>
      </c>
      <c r="F2145" s="12" t="str">
        <v>yes</v>
      </c>
      <c r="G2145" s="12" t="str">
        <v>No</v>
      </c>
      <c r="H2145" s="12" t="str">
        <v>No</v>
      </c>
      <c r="I2145" s="12">
        <v>0</v>
      </c>
      <c r="J2145" s="12" t="str">
        <v>No</v>
      </c>
      <c r="K2145" s="12" t="str">
        <v>Underweight</v>
      </c>
      <c r="L2145" s="12" t="str">
        <v>Normal</v>
      </c>
      <c r="M2145" s="12" t="str" cm="1">
        <f t="array" ref="M2145:R2145">_xlfn.XLOOKUP(B2145,'Hospitalisation Details'!A$2:A$2344,'Hospitalisation Details'!E$2:J$2344)</f>
        <v>1-Jul-2001</v>
      </c>
      <c r="N2145" s="13">
        <v>2020.18</v>
      </c>
      <c r="O2145" s="12" t="str">
        <v>tier - 3</v>
      </c>
      <c r="P2145" s="12" t="str">
        <v>tier - 1</v>
      </c>
      <c r="Q2145" s="12" t="str">
        <v>R1011</v>
      </c>
      <c r="R2145" s="12">
        <v>21</v>
      </c>
      <c r="S2145" s="12" t="str" cm="1">
        <f t="array" ref="S2145">_xlfn.IFS(R2145&lt;18,"Below 18",R2145&lt;=29,"Young Adults",R2145&lt;=44,"Adults",R2145&lt;=59,"Middle-Aged Adults",R2145&lt;=65,"Older Adults",R2145&gt;65,"Above 65")</f>
        <v>Young Adults</v>
      </c>
    </row>
    <row r="2146" spans="2:19" ht="15.5" hidden="1" x14ac:dyDescent="0.35">
      <c r="B2146" s="11" t="s">
        <v>218</v>
      </c>
      <c r="C2146" s="12" t="str">
        <f>VLOOKUP(B2146,'Customer Names'!A$2:D$2336,3,0)</f>
        <v xml:space="preserve">  Valentina</v>
      </c>
      <c r="D2146" s="12" cm="1">
        <f t="array" ref="D2146:L2146">_xlfn.XLOOKUP(B2146,'Medical Examinations'!A$2:A$2336,'Medical Examinations'!B$2:J$2336)</f>
        <v>25.8</v>
      </c>
      <c r="E2146" s="12">
        <v>6.29</v>
      </c>
      <c r="F2146" s="12" t="str">
        <v>yes</v>
      </c>
      <c r="G2146" s="12" t="str">
        <v>No</v>
      </c>
      <c r="H2146" s="12" t="str">
        <v>No</v>
      </c>
      <c r="I2146" s="12">
        <v>0</v>
      </c>
      <c r="J2146" s="12" t="str">
        <v>No</v>
      </c>
      <c r="K2146" s="12" t="str">
        <v>Underweight</v>
      </c>
      <c r="L2146" s="12" t="str">
        <v>Pre-Diabetes</v>
      </c>
      <c r="M2146" s="12" t="str" cm="1">
        <f t="array" ref="M2146:R2146">_xlfn.XLOOKUP(B2146,'Hospitalisation Details'!A$2:A$2344,'Hospitalisation Details'!E$2:J$2344)</f>
        <v>14-Aug-2001</v>
      </c>
      <c r="N2146" s="13">
        <v>2007.95</v>
      </c>
      <c r="O2146" s="12" t="str">
        <v>tier - 3</v>
      </c>
      <c r="P2146" s="12" t="str">
        <v>tier - 2</v>
      </c>
      <c r="Q2146" s="12" t="str">
        <v>R1011</v>
      </c>
      <c r="R2146" s="12">
        <v>21</v>
      </c>
      <c r="S2146" s="12" t="str" cm="1">
        <f t="array" ref="S2146">_xlfn.IFS(R2146&lt;18,"Below 18",R2146&lt;=29,"Young Adults",R2146&lt;=44,"Adults",R2146&lt;=59,"Middle-Aged Adults",R2146&lt;=65,"Older Adults",R2146&gt;65,"Above 65")</f>
        <v>Young Adults</v>
      </c>
    </row>
    <row r="2147" spans="2:19" ht="15.5" hidden="1" x14ac:dyDescent="0.35">
      <c r="B2147" s="11" t="s">
        <v>217</v>
      </c>
      <c r="C2147" s="12" t="str">
        <f>VLOOKUP(B2147,'Customer Names'!A$2:D$2336,3,0)</f>
        <v xml:space="preserve">  Russell N</v>
      </c>
      <c r="D2147" s="12" cm="1">
        <f t="array" ref="D2147:L2147">_xlfn.XLOOKUP(B2147,'Medical Examinations'!A$2:A$2336,'Medical Examinations'!B$2:J$2336)</f>
        <v>35.86</v>
      </c>
      <c r="E2147" s="12">
        <v>4.33</v>
      </c>
      <c r="F2147" s="12" t="str">
        <v>No</v>
      </c>
      <c r="G2147" s="12" t="str">
        <v>No</v>
      </c>
      <c r="H2147" s="12" t="str">
        <v>No</v>
      </c>
      <c r="I2147" s="12">
        <v>1</v>
      </c>
      <c r="J2147" s="12" t="str">
        <v>No</v>
      </c>
      <c r="K2147" s="12" t="str">
        <v>Underweight</v>
      </c>
      <c r="L2147" s="12" t="str">
        <v>Normal</v>
      </c>
      <c r="M2147" s="12" t="str" cm="1">
        <f t="array" ref="M2147:R2147">_xlfn.XLOOKUP(B2147,'Hospitalisation Details'!A$2:A$2344,'Hospitalisation Details'!E$2:J$2344)</f>
        <v>14-Sep-1998</v>
      </c>
      <c r="N2147" s="13">
        <v>1986.93</v>
      </c>
      <c r="O2147" s="12" t="str">
        <v>tier - 3</v>
      </c>
      <c r="P2147" s="12" t="str">
        <v>tier - 2</v>
      </c>
      <c r="Q2147" s="12" t="str">
        <v>R1013</v>
      </c>
      <c r="R2147" s="12">
        <v>24</v>
      </c>
      <c r="S2147" s="12" t="str" cm="1">
        <f t="array" ref="S2147">_xlfn.IFS(R2147&lt;18,"Below 18",R2147&lt;=29,"Young Adults",R2147&lt;=44,"Adults",R2147&lt;=59,"Middle-Aged Adults",R2147&lt;=65,"Older Adults",R2147&gt;65,"Above 65")</f>
        <v>Young Adults</v>
      </c>
    </row>
    <row r="2148" spans="2:19" ht="15.5" hidden="1" x14ac:dyDescent="0.35">
      <c r="B2148" s="11" t="s">
        <v>216</v>
      </c>
      <c r="C2148" s="12" t="str">
        <f>VLOOKUP(B2148,'Customer Names'!A$2:D$2336,3,0)</f>
        <v xml:space="preserve">  Scott R</v>
      </c>
      <c r="D2148" s="12" cm="1">
        <f t="array" ref="D2148:L2148">_xlfn.XLOOKUP(B2148,'Medical Examinations'!A$2:A$2336,'Medical Examinations'!B$2:J$2336)</f>
        <v>40.47</v>
      </c>
      <c r="E2148" s="12">
        <v>11.15</v>
      </c>
      <c r="F2148" s="12" t="str">
        <v>No</v>
      </c>
      <c r="G2148" s="12" t="str">
        <v>No</v>
      </c>
      <c r="H2148" s="12" t="str">
        <v>No</v>
      </c>
      <c r="I2148" s="12">
        <v>0</v>
      </c>
      <c r="J2148" s="12" t="str">
        <v>No</v>
      </c>
      <c r="K2148" s="12" t="str">
        <v>Underweight</v>
      </c>
      <c r="L2148" s="12" t="str">
        <v>Diabetes</v>
      </c>
      <c r="M2148" s="12" t="str" cm="1">
        <f t="array" ref="M2148:R2148">_xlfn.XLOOKUP(B2148,'Hospitalisation Details'!A$2:A$2344,'Hospitalisation Details'!E$2:J$2344)</f>
        <v>29-Sep-2002</v>
      </c>
      <c r="N2148" s="13">
        <v>1984.45</v>
      </c>
      <c r="O2148" s="12" t="str">
        <v>tier - 3</v>
      </c>
      <c r="P2148" s="12" t="str">
        <v>tier - 3</v>
      </c>
      <c r="Q2148" s="12" t="str">
        <v>R1016</v>
      </c>
      <c r="R2148" s="12">
        <v>20</v>
      </c>
      <c r="S2148" s="12" t="str" cm="1">
        <f t="array" ref="S2148">_xlfn.IFS(R2148&lt;18,"Below 18",R2148&lt;=29,"Young Adults",R2148&lt;=44,"Adults",R2148&lt;=59,"Middle-Aged Adults",R2148&lt;=65,"Older Adults",R2148&gt;65,"Above 65")</f>
        <v>Young Adults</v>
      </c>
    </row>
    <row r="2149" spans="2:19" ht="15.5" hidden="1" x14ac:dyDescent="0.35">
      <c r="B2149" s="11" t="s">
        <v>215</v>
      </c>
      <c r="C2149" s="12" t="str">
        <f>VLOOKUP(B2149,'Customer Names'!A$2:D$2336,3,0)</f>
        <v xml:space="preserve">  Jose Francisco Sr</v>
      </c>
      <c r="D2149" s="12" cm="1">
        <f t="array" ref="D2149:L2149">_xlfn.XLOOKUP(B2149,'Medical Examinations'!A$2:A$2336,'Medical Examinations'!B$2:J$2336)</f>
        <v>32.01</v>
      </c>
      <c r="E2149" s="12">
        <v>6.45</v>
      </c>
      <c r="F2149" s="12" t="str">
        <v>No</v>
      </c>
      <c r="G2149" s="12" t="str">
        <v>No</v>
      </c>
      <c r="H2149" s="12" t="str">
        <v>No</v>
      </c>
      <c r="I2149" s="12">
        <v>1</v>
      </c>
      <c r="J2149" s="12" t="str">
        <v>No</v>
      </c>
      <c r="K2149" s="12" t="str">
        <v>Underweight</v>
      </c>
      <c r="L2149" s="12" t="str">
        <v>Pre-Diabetes</v>
      </c>
      <c r="M2149" s="12" t="str" cm="1">
        <f t="array" ref="M2149:R2149">_xlfn.XLOOKUP(B2149,'Hospitalisation Details'!A$2:A$2344,'Hospitalisation Details'!E$2:J$2344)</f>
        <v>29-Dec-1998</v>
      </c>
      <c r="N2149" s="13">
        <v>1981.58</v>
      </c>
      <c r="O2149" s="12" t="str">
        <v>tier - 3</v>
      </c>
      <c r="P2149" s="12" t="str">
        <v>tier - 1</v>
      </c>
      <c r="Q2149" s="12" t="str">
        <v>R1013</v>
      </c>
      <c r="R2149" s="12">
        <v>24</v>
      </c>
      <c r="S2149" s="12" t="str" cm="1">
        <f t="array" ref="S2149">_xlfn.IFS(R2149&lt;18,"Below 18",R2149&lt;=29,"Young Adults",R2149&lt;=44,"Adults",R2149&lt;=59,"Middle-Aged Adults",R2149&lt;=65,"Older Adults",R2149&gt;65,"Above 65")</f>
        <v>Young Adults</v>
      </c>
    </row>
    <row r="2150" spans="2:19" ht="15.5" hidden="1" x14ac:dyDescent="0.35">
      <c r="B2150" s="11" t="s">
        <v>214</v>
      </c>
      <c r="C2150" s="12" t="str">
        <f>VLOOKUP(B2150,'Customer Names'!A$2:D$2336,3,0)</f>
        <v xml:space="preserve">  Paul J</v>
      </c>
      <c r="D2150" s="12" cm="1">
        <f t="array" ref="D2150:L2150">_xlfn.XLOOKUP(B2150,'Medical Examinations'!A$2:A$2336,'Medical Examinations'!B$2:J$2336)</f>
        <v>33</v>
      </c>
      <c r="E2150" s="12">
        <v>9.27</v>
      </c>
      <c r="F2150" s="12" t="str">
        <v>No</v>
      </c>
      <c r="G2150" s="12" t="str">
        <v>No</v>
      </c>
      <c r="H2150" s="12" t="str">
        <v>No</v>
      </c>
      <c r="I2150" s="12">
        <v>0</v>
      </c>
      <c r="J2150" s="12" t="str">
        <v>No</v>
      </c>
      <c r="K2150" s="12" t="str">
        <v>Underweight</v>
      </c>
      <c r="L2150" s="12" t="str">
        <v>Diabetes</v>
      </c>
      <c r="M2150" s="12" t="str" cm="1">
        <f t="array" ref="M2150:R2150">_xlfn.XLOOKUP(B2150,'Hospitalisation Details'!A$2:A$2344,'Hospitalisation Details'!E$2:J$2344)</f>
        <v>16-Jul-2002</v>
      </c>
      <c r="N2150" s="13">
        <v>1980.07</v>
      </c>
      <c r="O2150" s="12" t="str">
        <v>tier - 3</v>
      </c>
      <c r="P2150" s="12" t="str">
        <v>tier - 3</v>
      </c>
      <c r="Q2150" s="12" t="str">
        <v>R1011</v>
      </c>
      <c r="R2150" s="12">
        <v>20</v>
      </c>
      <c r="S2150" s="12" t="str" cm="1">
        <f t="array" ref="S2150">_xlfn.IFS(R2150&lt;18,"Below 18",R2150&lt;=29,"Young Adults",R2150&lt;=44,"Adults",R2150&lt;=59,"Middle-Aged Adults",R2150&lt;=65,"Older Adults",R2150&gt;65,"Above 65")</f>
        <v>Young Adults</v>
      </c>
    </row>
    <row r="2151" spans="2:19" ht="15.5" hidden="1" x14ac:dyDescent="0.35">
      <c r="B2151" s="11" t="s">
        <v>213</v>
      </c>
      <c r="C2151" s="12" t="str">
        <f>VLOOKUP(B2151,'Customer Names'!A$2:D$2336,3,0)</f>
        <v xml:space="preserve">  Adam</v>
      </c>
      <c r="D2151" s="12" cm="1">
        <f t="array" ref="D2151:L2151">_xlfn.XLOOKUP(B2151,'Medical Examinations'!A$2:A$2336,'Medical Examinations'!B$2:J$2336)</f>
        <v>29.3</v>
      </c>
      <c r="E2151" s="12">
        <v>6.15</v>
      </c>
      <c r="F2151" s="12" t="str">
        <v>No</v>
      </c>
      <c r="G2151" s="12" t="str">
        <v>No</v>
      </c>
      <c r="H2151" s="12" t="str">
        <v>No</v>
      </c>
      <c r="I2151" s="12">
        <v>1</v>
      </c>
      <c r="J2151" s="12" t="str">
        <v>No</v>
      </c>
      <c r="K2151" s="12" t="str">
        <v>Underweight</v>
      </c>
      <c r="L2151" s="12" t="str">
        <v>Pre-Diabetes</v>
      </c>
      <c r="M2151" s="12" t="str" cm="1">
        <f t="array" ref="M2151:R2151">_xlfn.XLOOKUP(B2151,'Hospitalisation Details'!A$2:A$2344,'Hospitalisation Details'!E$2:J$2344)</f>
        <v>29-Sep-1998</v>
      </c>
      <c r="N2151" s="13">
        <v>1977.82</v>
      </c>
      <c r="O2151" s="12" t="str">
        <v>tier - 3</v>
      </c>
      <c r="P2151" s="12" t="str">
        <v>tier - 1</v>
      </c>
      <c r="Q2151" s="12" t="str">
        <v>R1011</v>
      </c>
      <c r="R2151" s="12">
        <v>24</v>
      </c>
      <c r="S2151" s="12" t="str" cm="1">
        <f t="array" ref="S2151">_xlfn.IFS(R2151&lt;18,"Below 18",R2151&lt;=29,"Young Adults",R2151&lt;=44,"Adults",R2151&lt;=59,"Middle-Aged Adults",R2151&lt;=65,"Older Adults",R2151&gt;65,"Above 65")</f>
        <v>Young Adults</v>
      </c>
    </row>
    <row r="2152" spans="2:19" ht="15.5" hidden="1" x14ac:dyDescent="0.35">
      <c r="B2152" s="11" t="s">
        <v>212</v>
      </c>
      <c r="C2152" s="12" t="str">
        <f>VLOOKUP(B2152,'Customer Names'!A$2:D$2336,3,0)</f>
        <v xml:space="preserve">  Edward J</v>
      </c>
      <c r="D2152" s="12" cm="1">
        <f t="array" ref="D2152:L2152">_xlfn.XLOOKUP(B2152,'Medical Examinations'!A$2:A$2336,'Medical Examinations'!B$2:J$2336)</f>
        <v>25.8</v>
      </c>
      <c r="E2152" s="12">
        <v>4.13</v>
      </c>
      <c r="F2152" s="12" t="str">
        <v>No</v>
      </c>
      <c r="G2152" s="12" t="str">
        <v>No</v>
      </c>
      <c r="H2152" s="12" t="str">
        <v>No</v>
      </c>
      <c r="I2152" s="12">
        <v>1</v>
      </c>
      <c r="J2152" s="12" t="str">
        <v>No</v>
      </c>
      <c r="K2152" s="12" t="str">
        <v>Underweight</v>
      </c>
      <c r="L2152" s="12" t="str">
        <v>Normal</v>
      </c>
      <c r="M2152" s="12" t="str" cm="1">
        <f t="array" ref="M2152:R2152">_xlfn.XLOOKUP(B2152,'Hospitalisation Details'!A$2:A$2344,'Hospitalisation Details'!E$2:J$2344)</f>
        <v>5-Oct-1998</v>
      </c>
      <c r="N2152" s="13">
        <v>1972.95</v>
      </c>
      <c r="O2152" s="12" t="str">
        <v>tier - 3</v>
      </c>
      <c r="P2152" s="12" t="str">
        <v>tier - 1</v>
      </c>
      <c r="Q2152" s="12" t="str">
        <v>R1011</v>
      </c>
      <c r="R2152" s="12">
        <v>24</v>
      </c>
      <c r="S2152" s="12" t="str" cm="1">
        <f t="array" ref="S2152">_xlfn.IFS(R2152&lt;18,"Below 18",R2152&lt;=29,"Young Adults",R2152&lt;=44,"Adults",R2152&lt;=59,"Middle-Aged Adults",R2152&lt;=65,"Older Adults",R2152&gt;65,"Above 65")</f>
        <v>Young Adults</v>
      </c>
    </row>
    <row r="2153" spans="2:19" ht="15.5" hidden="1" x14ac:dyDescent="0.35">
      <c r="B2153" s="11" t="s">
        <v>211</v>
      </c>
      <c r="C2153" s="12" t="str">
        <f>VLOOKUP(B2153,'Customer Names'!A$2:D$2336,3,0)</f>
        <v xml:space="preserve">  Patrick A</v>
      </c>
      <c r="D2153" s="12" cm="1">
        <f t="array" ref="D2153:L2153">_xlfn.XLOOKUP(B2153,'Medical Examinations'!A$2:A$2336,'Medical Examinations'!B$2:J$2336)</f>
        <v>23.4</v>
      </c>
      <c r="E2153" s="12">
        <v>4.24</v>
      </c>
      <c r="F2153" s="12" t="str">
        <v>No</v>
      </c>
      <c r="G2153" s="12" t="str">
        <v>No</v>
      </c>
      <c r="H2153" s="12" t="str">
        <v>No</v>
      </c>
      <c r="I2153" s="12">
        <v>1</v>
      </c>
      <c r="J2153" s="12" t="str">
        <v>No</v>
      </c>
      <c r="K2153" s="12" t="str">
        <v>Underweight</v>
      </c>
      <c r="L2153" s="12" t="str">
        <v>Normal</v>
      </c>
      <c r="M2153" s="12" t="str" cm="1">
        <f t="array" ref="M2153:R2153">_xlfn.XLOOKUP(B2153,'Hospitalisation Details'!A$2:A$2344,'Hospitalisation Details'!E$2:J$2344)</f>
        <v>28-Sep-1998</v>
      </c>
      <c r="N2153" s="13">
        <v>1969.61</v>
      </c>
      <c r="O2153" s="12" t="str">
        <v>tier - 3</v>
      </c>
      <c r="P2153" s="12" t="str">
        <v>tier - 3</v>
      </c>
      <c r="Q2153" s="12" t="str">
        <v>R1011</v>
      </c>
      <c r="R2153" s="12">
        <v>24</v>
      </c>
      <c r="S2153" s="12" t="str" cm="1">
        <f t="array" ref="S2153">_xlfn.IFS(R2153&lt;18,"Below 18",R2153&lt;=29,"Young Adults",R2153&lt;=44,"Adults",R2153&lt;=59,"Middle-Aged Adults",R2153&lt;=65,"Older Adults",R2153&gt;65,"Above 65")</f>
        <v>Young Adults</v>
      </c>
    </row>
    <row r="2154" spans="2:19" ht="15.5" hidden="1" x14ac:dyDescent="0.35">
      <c r="B2154" s="11" t="s">
        <v>210</v>
      </c>
      <c r="C2154" s="12" t="str">
        <f>VLOOKUP(B2154,'Customer Names'!A$2:D$2336,3,0)</f>
        <v xml:space="preserve">  Geraint H</v>
      </c>
      <c r="D2154" s="12" cm="1">
        <f t="array" ref="D2154:L2154">_xlfn.XLOOKUP(B2154,'Medical Examinations'!A$2:A$2336,'Medical Examinations'!B$2:J$2336)</f>
        <v>27.93</v>
      </c>
      <c r="E2154" s="12">
        <v>9.8800000000000008</v>
      </c>
      <c r="F2154" s="12" t="str">
        <v>No</v>
      </c>
      <c r="G2154" s="12" t="str">
        <v>No</v>
      </c>
      <c r="H2154" s="12" t="str">
        <v>No</v>
      </c>
      <c r="I2154" s="12">
        <v>0</v>
      </c>
      <c r="J2154" s="12" t="str">
        <v>No</v>
      </c>
      <c r="K2154" s="12" t="str">
        <v>Underweight</v>
      </c>
      <c r="L2154" s="12" t="str">
        <v>Diabetes</v>
      </c>
      <c r="M2154" s="12" t="str" cm="1">
        <f t="array" ref="M2154:R2154">_xlfn.XLOOKUP(B2154,'Hospitalisation Details'!A$2:A$2344,'Hospitalisation Details'!E$2:J$2344)</f>
        <v>29-Jul-2002</v>
      </c>
      <c r="N2154" s="13">
        <v>1967.02</v>
      </c>
      <c r="O2154" s="12" t="str">
        <v>tier - 3</v>
      </c>
      <c r="P2154" s="12" t="str">
        <v>tier - 2</v>
      </c>
      <c r="Q2154" s="12" t="str">
        <v>R1016</v>
      </c>
      <c r="R2154" s="12">
        <v>20</v>
      </c>
      <c r="S2154" s="12" t="str" cm="1">
        <f t="array" ref="S2154">_xlfn.IFS(R2154&lt;18,"Below 18",R2154&lt;=29,"Young Adults",R2154&lt;=44,"Adults",R2154&lt;=59,"Middle-Aged Adults",R2154&lt;=65,"Older Adults",R2154&gt;65,"Above 65")</f>
        <v>Young Adults</v>
      </c>
    </row>
    <row r="2155" spans="2:19" ht="15.5" hidden="1" x14ac:dyDescent="0.35">
      <c r="B2155" s="11" t="s">
        <v>209</v>
      </c>
      <c r="C2155" s="12" t="str">
        <f>VLOOKUP(B2155,'Customer Names'!A$2:D$2336,3,0)</f>
        <v xml:space="preserve">  Dj</v>
      </c>
      <c r="D2155" s="12" cm="1">
        <f t="array" ref="D2155:L2155">_xlfn.XLOOKUP(B2155,'Medical Examinations'!A$2:A$2336,'Medical Examinations'!B$2:J$2336)</f>
        <v>22</v>
      </c>
      <c r="E2155" s="12">
        <v>9.5</v>
      </c>
      <c r="F2155" s="12" t="str">
        <v>No</v>
      </c>
      <c r="G2155" s="12" t="str">
        <v>No</v>
      </c>
      <c r="H2155" s="12" t="str">
        <v>No</v>
      </c>
      <c r="I2155" s="12">
        <v>0</v>
      </c>
      <c r="J2155" s="12" t="str">
        <v>No</v>
      </c>
      <c r="K2155" s="12" t="str">
        <v>Underweight</v>
      </c>
      <c r="L2155" s="12" t="str">
        <v>Diabetes</v>
      </c>
      <c r="M2155" s="12" t="str" cm="1">
        <f t="array" ref="M2155:R2155">_xlfn.XLOOKUP(B2155,'Hospitalisation Details'!A$2:A$2344,'Hospitalisation Details'!E$2:J$2344)</f>
        <v>7-Sep-2002</v>
      </c>
      <c r="N2155" s="13">
        <v>1964.78</v>
      </c>
      <c r="O2155" s="12" t="str">
        <v>tier - 3</v>
      </c>
      <c r="P2155" s="12" t="str">
        <v>tier - 1</v>
      </c>
      <c r="Q2155" s="12" t="str">
        <v>R1011</v>
      </c>
      <c r="R2155" s="12">
        <v>20</v>
      </c>
      <c r="S2155" s="12" t="str" cm="1">
        <f t="array" ref="S2155">_xlfn.IFS(R2155&lt;18,"Below 18",R2155&lt;=29,"Young Adults",R2155&lt;=44,"Adults",R2155&lt;=59,"Middle-Aged Adults",R2155&lt;=65,"Older Adults",R2155&gt;65,"Above 65")</f>
        <v>Young Adults</v>
      </c>
    </row>
    <row r="2156" spans="2:19" ht="15.5" hidden="1" x14ac:dyDescent="0.35">
      <c r="B2156" s="11" t="s">
        <v>208</v>
      </c>
      <c r="C2156" s="12" t="str">
        <f>VLOOKUP(B2156,'Customer Names'!A$2:D$2336,3,0)</f>
        <v xml:space="preserve">  Zachary A</v>
      </c>
      <c r="D2156" s="12" cm="1">
        <f t="array" ref="D2156:L2156">_xlfn.XLOOKUP(B2156,'Medical Examinations'!A$2:A$2336,'Medical Examinations'!B$2:J$2336)</f>
        <v>36.86</v>
      </c>
      <c r="E2156" s="12">
        <v>4.97</v>
      </c>
      <c r="F2156" s="12" t="str">
        <v>yes</v>
      </c>
      <c r="G2156" s="12" t="str">
        <v>No</v>
      </c>
      <c r="H2156" s="12" t="str">
        <v>No</v>
      </c>
      <c r="I2156" s="12">
        <v>0</v>
      </c>
      <c r="J2156" s="12" t="str">
        <v>No</v>
      </c>
      <c r="K2156" s="12" t="str">
        <v>Underweight</v>
      </c>
      <c r="L2156" s="12" t="str">
        <v>Normal</v>
      </c>
      <c r="M2156" s="12" t="str" cm="1">
        <f t="array" ref="M2156:R2156">_xlfn.XLOOKUP(B2156,'Hospitalisation Details'!A$2:A$2344,'Hospitalisation Details'!E$2:J$2344)</f>
        <v>9-Dec-2001</v>
      </c>
      <c r="N2156" s="13">
        <v>1917.32</v>
      </c>
      <c r="O2156" s="12" t="str">
        <v>tier - 3</v>
      </c>
      <c r="P2156" s="12" t="str">
        <v>tier - 2</v>
      </c>
      <c r="Q2156" s="12" t="str">
        <v>R1012</v>
      </c>
      <c r="R2156" s="12">
        <v>21</v>
      </c>
      <c r="S2156" s="12" t="str" cm="1">
        <f t="array" ref="S2156">_xlfn.IFS(R2156&lt;18,"Below 18",R2156&lt;=29,"Young Adults",R2156&lt;=44,"Adults",R2156&lt;=59,"Middle-Aged Adults",R2156&lt;=65,"Older Adults",R2156&gt;65,"Above 65")</f>
        <v>Young Adults</v>
      </c>
    </row>
    <row r="2157" spans="2:19" ht="15.5" hidden="1" x14ac:dyDescent="0.35">
      <c r="B2157" s="11" t="s">
        <v>207</v>
      </c>
      <c r="C2157" s="12" t="str">
        <f>VLOOKUP(B2157,'Customer Names'!A$2:D$2336,3,0)</f>
        <v xml:space="preserve">  Brian W</v>
      </c>
      <c r="D2157" s="12" cm="1">
        <f t="array" ref="D2157:L2157">_xlfn.XLOOKUP(B2157,'Medical Examinations'!A$2:A$2336,'Medical Examinations'!B$2:J$2336)</f>
        <v>31.254999999999999</v>
      </c>
      <c r="E2157" s="12">
        <v>5.49</v>
      </c>
      <c r="F2157" s="12" t="str">
        <v>yes</v>
      </c>
      <c r="G2157" s="12" t="str">
        <v>No</v>
      </c>
      <c r="H2157" s="12" t="str">
        <v>No</v>
      </c>
      <c r="I2157" s="12">
        <v>0</v>
      </c>
      <c r="J2157" s="12" t="str">
        <v>No</v>
      </c>
      <c r="K2157" s="12" t="str">
        <v>Underweight</v>
      </c>
      <c r="L2157" s="12" t="str">
        <v>Normal</v>
      </c>
      <c r="M2157" s="12" t="str" cm="1">
        <f t="array" ref="M2157:R2157">_xlfn.XLOOKUP(B2157,'Hospitalisation Details'!A$2:A$2344,'Hospitalisation Details'!E$2:J$2344)</f>
        <v>3-Aug-2001</v>
      </c>
      <c r="N2157" s="13">
        <v>1909.53</v>
      </c>
      <c r="O2157" s="12" t="str">
        <v>tier - 3</v>
      </c>
      <c r="P2157" s="12" t="str">
        <v>tier - 3</v>
      </c>
      <c r="Q2157" s="12" t="str">
        <v>R1012</v>
      </c>
      <c r="R2157" s="12">
        <v>21</v>
      </c>
      <c r="S2157" s="12" t="str" cm="1">
        <f t="array" ref="S2157">_xlfn.IFS(R2157&lt;18,"Below 18",R2157&lt;=29,"Young Adults",R2157&lt;=44,"Adults",R2157&lt;=59,"Middle-Aged Adults",R2157&lt;=65,"Older Adults",R2157&gt;65,"Above 65")</f>
        <v>Young Adults</v>
      </c>
    </row>
    <row r="2158" spans="2:19" ht="15.5" hidden="1" x14ac:dyDescent="0.35">
      <c r="B2158" s="11" t="s">
        <v>206</v>
      </c>
      <c r="C2158" s="12" t="str">
        <f>VLOOKUP(B2158,'Customer Names'!A$2:D$2336,3,0)</f>
        <v xml:space="preserve">  Joe</v>
      </c>
      <c r="D2158" s="12" cm="1">
        <f t="array" ref="D2158:L2158">_xlfn.XLOOKUP(B2158,'Medical Examinations'!A$2:A$2336,'Medical Examinations'!B$2:J$2336)</f>
        <v>23.06</v>
      </c>
      <c r="E2158" s="12">
        <v>4.47</v>
      </c>
      <c r="F2158" s="12" t="str">
        <v>No</v>
      </c>
      <c r="G2158" s="12" t="str">
        <v>No</v>
      </c>
      <c r="H2158" s="12" t="str">
        <v>No</v>
      </c>
      <c r="I2158" s="12">
        <v>0</v>
      </c>
      <c r="J2158" s="12" t="str">
        <v>No</v>
      </c>
      <c r="K2158" s="12" t="str">
        <v>Underweight</v>
      </c>
      <c r="L2158" s="12" t="str">
        <v>Normal</v>
      </c>
      <c r="M2158" s="12" t="str" cm="1">
        <f t="array" ref="M2158:R2158">_xlfn.XLOOKUP(B2158,'Hospitalisation Details'!A$2:A$2344,'Hospitalisation Details'!E$2:J$2344)</f>
        <v>6-Oct-1994</v>
      </c>
      <c r="N2158" s="13">
        <v>1908.9</v>
      </c>
      <c r="O2158" s="12" t="str">
        <v>tier - 3</v>
      </c>
      <c r="P2158" s="12" t="str">
        <v>tier - 3</v>
      </c>
      <c r="Q2158" s="12" t="str">
        <v>R1013</v>
      </c>
      <c r="R2158" s="12">
        <v>28</v>
      </c>
      <c r="S2158" s="12" t="str" cm="1">
        <f t="array" ref="S2158">_xlfn.IFS(R2158&lt;18,"Below 18",R2158&lt;=29,"Young Adults",R2158&lt;=44,"Adults",R2158&lt;=59,"Middle-Aged Adults",R2158&lt;=65,"Older Adults",R2158&gt;65,"Above 65")</f>
        <v>Young Adults</v>
      </c>
    </row>
    <row r="2159" spans="2:19" ht="15.5" hidden="1" x14ac:dyDescent="0.35">
      <c r="B2159" s="11" t="s">
        <v>205</v>
      </c>
      <c r="C2159" s="12" t="str">
        <f>VLOOKUP(B2159,'Customer Names'!A$2:D$2336,3,0)</f>
        <v xml:space="preserve">  Stephen</v>
      </c>
      <c r="D2159" s="12" cm="1">
        <f t="array" ref="D2159:L2159">_xlfn.XLOOKUP(B2159,'Medical Examinations'!A$2:A$2336,'Medical Examinations'!B$2:J$2336)</f>
        <v>28.975000000000001</v>
      </c>
      <c r="E2159" s="12">
        <v>4.34</v>
      </c>
      <c r="F2159" s="12" t="str">
        <v>yes</v>
      </c>
      <c r="G2159" s="12" t="str">
        <v>No</v>
      </c>
      <c r="H2159" s="12" t="str">
        <v>No</v>
      </c>
      <c r="I2159" s="12">
        <v>0</v>
      </c>
      <c r="J2159" s="12" t="str">
        <v>No</v>
      </c>
      <c r="K2159" s="12" t="str">
        <v>Underweight</v>
      </c>
      <c r="L2159" s="12" t="str">
        <v>Normal</v>
      </c>
      <c r="M2159" s="12" t="str" cm="1">
        <f t="array" ref="M2159:R2159">_xlfn.XLOOKUP(B2159,'Hospitalisation Details'!A$2:A$2344,'Hospitalisation Details'!E$2:J$2344)</f>
        <v>10-Aug-2001</v>
      </c>
      <c r="N2159" s="13">
        <v>1906.36</v>
      </c>
      <c r="O2159" s="12" t="str">
        <v>tier - 3</v>
      </c>
      <c r="P2159" s="12" t="str">
        <v>tier - 1</v>
      </c>
      <c r="Q2159" s="12" t="str">
        <v>R1012</v>
      </c>
      <c r="R2159" s="12">
        <v>21</v>
      </c>
      <c r="S2159" s="12" t="str" cm="1">
        <f t="array" ref="S2159">_xlfn.IFS(R2159&lt;18,"Below 18",R2159&lt;=29,"Young Adults",R2159&lt;=44,"Adults",R2159&lt;=59,"Middle-Aged Adults",R2159&lt;=65,"Older Adults",R2159&gt;65,"Above 65")</f>
        <v>Young Adults</v>
      </c>
    </row>
    <row r="2160" spans="2:19" ht="15.5" hidden="1" x14ac:dyDescent="0.35">
      <c r="B2160" s="11" t="s">
        <v>204</v>
      </c>
      <c r="C2160" s="12" t="str">
        <f>VLOOKUP(B2160,'Customer Names'!A$2:D$2336,3,0)</f>
        <v xml:space="preserve">  Ellen L</v>
      </c>
      <c r="D2160" s="12" cm="1">
        <f t="array" ref="D2160:L2160">_xlfn.XLOOKUP(B2160,'Medical Examinations'!A$2:A$2336,'Medical Examinations'!B$2:J$2336)</f>
        <v>33.299999999999997</v>
      </c>
      <c r="E2160" s="12">
        <v>9.49</v>
      </c>
      <c r="F2160" s="12" t="str">
        <v>No</v>
      </c>
      <c r="G2160" s="12" t="str">
        <v>No</v>
      </c>
      <c r="H2160" s="12" t="str">
        <v>No</v>
      </c>
      <c r="I2160" s="12">
        <v>0</v>
      </c>
      <c r="J2160" s="12" t="str">
        <v>No</v>
      </c>
      <c r="K2160" s="12" t="str">
        <v>Underweight</v>
      </c>
      <c r="L2160" s="12" t="str">
        <v>Diabetes</v>
      </c>
      <c r="M2160" s="12" t="str" cm="1">
        <f t="array" ref="M2160:R2160">_xlfn.XLOOKUP(B2160,'Hospitalisation Details'!A$2:A$2344,'Hospitalisation Details'!E$2:J$2344)</f>
        <v>21-Aug-2002</v>
      </c>
      <c r="N2160" s="13">
        <v>1880.49</v>
      </c>
      <c r="O2160" s="12" t="str">
        <v>tier - 3</v>
      </c>
      <c r="P2160" s="12" t="str">
        <v>tier - 1</v>
      </c>
      <c r="Q2160" s="12" t="str">
        <v>R1011</v>
      </c>
      <c r="R2160" s="12">
        <v>20</v>
      </c>
      <c r="S2160" s="12" t="str" cm="1">
        <f t="array" ref="S2160">_xlfn.IFS(R2160&lt;18,"Below 18",R2160&lt;=29,"Young Adults",R2160&lt;=44,"Adults",R2160&lt;=59,"Middle-Aged Adults",R2160&lt;=65,"Older Adults",R2160&gt;65,"Above 65")</f>
        <v>Young Adults</v>
      </c>
    </row>
    <row r="2161" spans="2:19" ht="15.5" hidden="1" x14ac:dyDescent="0.35">
      <c r="B2161" s="11" t="s">
        <v>203</v>
      </c>
      <c r="C2161" s="12" t="str">
        <f>VLOOKUP(B2161,'Customer Names'!A$2:D$2336,3,0)</f>
        <v xml:space="preserve">  Cindy</v>
      </c>
      <c r="D2161" s="12" cm="1">
        <f t="array" ref="D2161:L2161">_xlfn.XLOOKUP(B2161,'Medical Examinations'!A$2:A$2336,'Medical Examinations'!B$2:J$2336)</f>
        <v>33</v>
      </c>
      <c r="E2161" s="12">
        <v>10.16</v>
      </c>
      <c r="F2161" s="12" t="str">
        <v>No</v>
      </c>
      <c r="G2161" s="12" t="str">
        <v>No</v>
      </c>
      <c r="H2161" s="12" t="str">
        <v>No</v>
      </c>
      <c r="I2161" s="12">
        <v>0</v>
      </c>
      <c r="J2161" s="12" t="str">
        <v>No</v>
      </c>
      <c r="K2161" s="12" t="str">
        <v>Underweight</v>
      </c>
      <c r="L2161" s="12" t="str">
        <v>Diabetes</v>
      </c>
      <c r="M2161" s="12" t="str" cm="1">
        <f t="array" ref="M2161:R2161">_xlfn.XLOOKUP(B2161,'Hospitalisation Details'!A$2:A$2344,'Hospitalisation Details'!E$2:J$2344)</f>
        <v>29-Aug-2002</v>
      </c>
      <c r="N2161" s="13">
        <v>1880.07</v>
      </c>
      <c r="O2161" s="12" t="str">
        <v>tier - 3</v>
      </c>
      <c r="P2161" s="12" t="str">
        <v>tier - 2</v>
      </c>
      <c r="Q2161" s="12" t="str">
        <v>R1013</v>
      </c>
      <c r="R2161" s="12">
        <v>20</v>
      </c>
      <c r="S2161" s="12" t="str" cm="1">
        <f t="array" ref="S2161">_xlfn.IFS(R2161&lt;18,"Below 18",R2161&lt;=29,"Young Adults",R2161&lt;=44,"Adults",R2161&lt;=59,"Middle-Aged Adults",R2161&lt;=65,"Older Adults",R2161&gt;65,"Above 65")</f>
        <v>Young Adults</v>
      </c>
    </row>
    <row r="2162" spans="2:19" ht="15.5" hidden="1" x14ac:dyDescent="0.35">
      <c r="B2162" s="11" t="s">
        <v>202</v>
      </c>
      <c r="C2162" s="12" t="str">
        <f>VLOOKUP(B2162,'Customer Names'!A$2:D$2336,3,0)</f>
        <v xml:space="preserve">  Abigail R</v>
      </c>
      <c r="D2162" s="12" cm="1">
        <f t="array" ref="D2162:L2162">_xlfn.XLOOKUP(B2162,'Medical Examinations'!A$2:A$2336,'Medical Examinations'!B$2:J$2336)</f>
        <v>31.46</v>
      </c>
      <c r="E2162" s="12">
        <v>11.19</v>
      </c>
      <c r="F2162" s="12" t="str">
        <v>No</v>
      </c>
      <c r="G2162" s="12" t="str">
        <v>No</v>
      </c>
      <c r="H2162" s="12" t="str">
        <v>No</v>
      </c>
      <c r="I2162" s="12">
        <v>0</v>
      </c>
      <c r="J2162" s="12" t="str">
        <v>No</v>
      </c>
      <c r="K2162" s="12" t="str">
        <v>Underweight</v>
      </c>
      <c r="L2162" s="12" t="str">
        <v>Diabetes</v>
      </c>
      <c r="M2162" s="12" t="str" cm="1">
        <f t="array" ref="M2162:R2162">_xlfn.XLOOKUP(B2162,'Hospitalisation Details'!A$2:A$2344,'Hospitalisation Details'!E$2:J$2344)</f>
        <v>29-Oct-2002</v>
      </c>
      <c r="N2162" s="13">
        <v>1877.93</v>
      </c>
      <c r="O2162" s="12" t="str">
        <v>tier - 3</v>
      </c>
      <c r="P2162" s="12" t="str">
        <v>tier - 1</v>
      </c>
      <c r="Q2162" s="12" t="str">
        <v>R1013</v>
      </c>
      <c r="R2162" s="12">
        <v>20</v>
      </c>
      <c r="S2162" s="12" t="str" cm="1">
        <f t="array" ref="S2162">_xlfn.IFS(R2162&lt;18,"Below 18",R2162&lt;=29,"Young Adults",R2162&lt;=44,"Adults",R2162&lt;=59,"Middle-Aged Adults",R2162&lt;=65,"Older Adults",R2162&gt;65,"Above 65")</f>
        <v>Young Adults</v>
      </c>
    </row>
    <row r="2163" spans="2:19" ht="15.5" hidden="1" x14ac:dyDescent="0.35">
      <c r="B2163" s="11" t="s">
        <v>201</v>
      </c>
      <c r="C2163" s="12" t="str">
        <f>VLOOKUP(B2163,'Customer Names'!A$2:D$2336,3,0)</f>
        <v xml:space="preserve">  Amy L</v>
      </c>
      <c r="D2163" s="12" cm="1">
        <f t="array" ref="D2163:L2163">_xlfn.XLOOKUP(B2163,'Medical Examinations'!A$2:A$2336,'Medical Examinations'!B$2:J$2336)</f>
        <v>29.6</v>
      </c>
      <c r="E2163" s="12">
        <v>11.03</v>
      </c>
      <c r="F2163" s="12" t="str">
        <v>No</v>
      </c>
      <c r="G2163" s="12" t="str">
        <v>No</v>
      </c>
      <c r="H2163" s="12" t="str">
        <v>No</v>
      </c>
      <c r="I2163" s="12">
        <v>0</v>
      </c>
      <c r="J2163" s="12" t="str">
        <v>No</v>
      </c>
      <c r="K2163" s="12" t="str">
        <v>Underweight</v>
      </c>
      <c r="L2163" s="12" t="str">
        <v>Diabetes</v>
      </c>
      <c r="M2163" s="12" t="str" cm="1">
        <f t="array" ref="M2163:R2163">_xlfn.XLOOKUP(B2163,'Hospitalisation Details'!A$2:A$2344,'Hospitalisation Details'!E$2:J$2344)</f>
        <v>22-Sep-2002</v>
      </c>
      <c r="N2163" s="13">
        <v>1875.34</v>
      </c>
      <c r="O2163" s="12" t="str">
        <v>tier - 3</v>
      </c>
      <c r="P2163" s="12" t="str">
        <v>tier - 2</v>
      </c>
      <c r="Q2163" s="12" t="str">
        <v>R1011</v>
      </c>
      <c r="R2163" s="12">
        <v>20</v>
      </c>
      <c r="S2163" s="12" t="str" cm="1">
        <f t="array" ref="S2163">_xlfn.IFS(R2163&lt;18,"Below 18",R2163&lt;=29,"Young Adults",R2163&lt;=44,"Adults",R2163&lt;=59,"Middle-Aged Adults",R2163&lt;=65,"Older Adults",R2163&gt;65,"Above 65")</f>
        <v>Young Adults</v>
      </c>
    </row>
    <row r="2164" spans="2:19" ht="15.5" hidden="1" x14ac:dyDescent="0.35">
      <c r="B2164" s="11" t="s">
        <v>200</v>
      </c>
      <c r="C2164" s="12" t="str">
        <f>VLOOKUP(B2164,'Customer Names'!A$2:D$2336,3,0)</f>
        <v xml:space="preserve">  Amy</v>
      </c>
      <c r="D2164" s="12" cm="1">
        <f t="array" ref="D2164:L2164">_xlfn.XLOOKUP(B2164,'Medical Examinations'!A$2:A$2336,'Medical Examinations'!B$2:J$2336)</f>
        <v>22.05</v>
      </c>
      <c r="E2164" s="12">
        <v>4.43</v>
      </c>
      <c r="F2164" s="12" t="str">
        <v>yes</v>
      </c>
      <c r="G2164" s="12" t="str">
        <v>No</v>
      </c>
      <c r="H2164" s="12" t="str">
        <v>No</v>
      </c>
      <c r="I2164" s="12">
        <v>0</v>
      </c>
      <c r="J2164" s="12" t="str">
        <v>No</v>
      </c>
      <c r="K2164" s="12" t="str">
        <v>Underweight</v>
      </c>
      <c r="L2164" s="12" t="str">
        <v>Normal</v>
      </c>
      <c r="M2164" s="12" t="str" cm="1">
        <f t="array" ref="M2164:R2164">_xlfn.XLOOKUP(B2164,'Hospitalisation Details'!A$2:A$2344,'Hospitalisation Details'!E$2:J$2344)</f>
        <v>2-Jul-1996</v>
      </c>
      <c r="N2164" s="13">
        <v>1865.98</v>
      </c>
      <c r="O2164" s="12" t="str">
        <v>tier - 3</v>
      </c>
      <c r="P2164" s="12" t="str">
        <v>tier - 3</v>
      </c>
      <c r="Q2164" s="12" t="str">
        <v>R1012</v>
      </c>
      <c r="R2164" s="12">
        <v>26</v>
      </c>
      <c r="S2164" s="12" t="str" cm="1">
        <f t="array" ref="S2164">_xlfn.IFS(R2164&lt;18,"Below 18",R2164&lt;=29,"Young Adults",R2164&lt;=44,"Adults",R2164&lt;=59,"Middle-Aged Adults",R2164&lt;=65,"Older Adults",R2164&gt;65,"Above 65")</f>
        <v>Young Adults</v>
      </c>
    </row>
    <row r="2165" spans="2:19" ht="15.5" hidden="1" x14ac:dyDescent="0.35">
      <c r="B2165" s="11" t="s">
        <v>198</v>
      </c>
      <c r="C2165" s="12" t="str">
        <f>VLOOKUP(B2165,'Customer Names'!A$2:D$2336,3,0)</f>
        <v xml:space="preserve">  Grace H</v>
      </c>
      <c r="D2165" s="12" cm="1">
        <f t="array" ref="D2165:L2165">_xlfn.XLOOKUP(B2165,'Medical Examinations'!A$2:A$2336,'Medical Examinations'!B$2:J$2336)</f>
        <v>27.06</v>
      </c>
      <c r="E2165" s="12">
        <v>6.14</v>
      </c>
      <c r="F2165" s="12" t="str">
        <v>No</v>
      </c>
      <c r="G2165" s="12" t="str">
        <v>yes</v>
      </c>
      <c r="H2165" s="12" t="str">
        <v>No</v>
      </c>
      <c r="I2165" s="12">
        <v>1</v>
      </c>
      <c r="J2165" s="12" t="str">
        <v>No</v>
      </c>
      <c r="K2165" s="12" t="str">
        <v>Underweight</v>
      </c>
      <c r="L2165" s="12" t="str">
        <v>Pre-Diabetes</v>
      </c>
      <c r="M2165" s="12" t="str" cm="1">
        <f t="array" ref="M2165:R2165">_xlfn.XLOOKUP(B2165,'Hospitalisation Details'!A$2:A$2344,'Hospitalisation Details'!E$2:J$2344)</f>
        <v>27-Dec-2004</v>
      </c>
      <c r="N2165" s="13">
        <v>1863.45</v>
      </c>
      <c r="O2165" s="12" t="str">
        <v>tier - 3</v>
      </c>
      <c r="P2165" s="12" t="str">
        <v>tier - 1</v>
      </c>
      <c r="Q2165" s="12" t="str">
        <v>R1025</v>
      </c>
      <c r="R2165" s="12">
        <v>18</v>
      </c>
      <c r="S2165" s="12" t="str" cm="1">
        <f t="array" ref="S2165">_xlfn.IFS(R2165&lt;18,"Below 18",R2165&lt;=29,"Young Adults",R2165&lt;=44,"Adults",R2165&lt;=59,"Middle-Aged Adults",R2165&lt;=65,"Older Adults",R2165&gt;65,"Above 65")</f>
        <v>Young Adults</v>
      </c>
    </row>
    <row r="2166" spans="2:19" ht="15.5" hidden="1" x14ac:dyDescent="0.35">
      <c r="B2166" s="11" t="s">
        <v>197</v>
      </c>
      <c r="C2166" s="12" t="str">
        <f>VLOOKUP(B2166,'Customer Names'!A$2:D$2336,3,0)</f>
        <v xml:space="preserve">  Caitie J</v>
      </c>
      <c r="D2166" s="12" cm="1">
        <f t="array" ref="D2166:L2166">_xlfn.XLOOKUP(B2166,'Medical Examinations'!A$2:A$2336,'Medical Examinations'!B$2:J$2336)</f>
        <v>20.49</v>
      </c>
      <c r="E2166" s="12">
        <v>4.87</v>
      </c>
      <c r="F2166" s="12" t="str">
        <v>No</v>
      </c>
      <c r="G2166" s="12" t="str">
        <v>No</v>
      </c>
      <c r="H2166" s="12" t="str">
        <v>No</v>
      </c>
      <c r="I2166" s="12">
        <v>0</v>
      </c>
      <c r="J2166" s="12" t="str">
        <v>No</v>
      </c>
      <c r="K2166" s="12" t="str">
        <v>Underweight</v>
      </c>
      <c r="L2166" s="12" t="str">
        <v>Normal</v>
      </c>
      <c r="M2166" s="12" t="str" cm="1">
        <f t="array" ref="M2166:R2166">_xlfn.XLOOKUP(B2166,'Hospitalisation Details'!A$2:A$2344,'Hospitalisation Details'!E$2:J$2344)</f>
        <v>6-Dec-1994</v>
      </c>
      <c r="N2166" s="13">
        <v>1850.55</v>
      </c>
      <c r="O2166" s="12" t="str">
        <v>tier - 3</v>
      </c>
      <c r="P2166" s="12" t="str">
        <v>tier - 2</v>
      </c>
      <c r="Q2166" s="12" t="str">
        <v>R1012</v>
      </c>
      <c r="R2166" s="12">
        <v>28</v>
      </c>
      <c r="S2166" s="12" t="str" cm="1">
        <f t="array" ref="S2166">_xlfn.IFS(R2166&lt;18,"Below 18",R2166&lt;=29,"Young Adults",R2166&lt;=44,"Adults",R2166&lt;=59,"Middle-Aged Adults",R2166&lt;=65,"Older Adults",R2166&gt;65,"Above 65")</f>
        <v>Young Adults</v>
      </c>
    </row>
    <row r="2167" spans="2:19" ht="15.5" hidden="1" x14ac:dyDescent="0.35">
      <c r="B2167" s="11" t="s">
        <v>196</v>
      </c>
      <c r="C2167" s="12" t="str">
        <f>VLOOKUP(B2167,'Customer Names'!A$2:D$2336,3,0)</f>
        <v xml:space="preserve">  Benjamin</v>
      </c>
      <c r="D2167" s="12" cm="1">
        <f t="array" ref="D2167:L2167">_xlfn.XLOOKUP(B2167,'Medical Examinations'!A$2:A$2336,'Medical Examinations'!B$2:J$2336)</f>
        <v>28.4</v>
      </c>
      <c r="E2167" s="12">
        <v>4.3</v>
      </c>
      <c r="F2167" s="12" t="str">
        <v>No</v>
      </c>
      <c r="G2167" s="12" t="str">
        <v>No</v>
      </c>
      <c r="H2167" s="12" t="str">
        <v>Yes</v>
      </c>
      <c r="I2167" s="12">
        <v>1</v>
      </c>
      <c r="J2167" s="12" t="str">
        <v>No</v>
      </c>
      <c r="K2167" s="12" t="str">
        <v>Underweight</v>
      </c>
      <c r="L2167" s="12" t="str">
        <v>Normal</v>
      </c>
      <c r="M2167" s="12" t="str" cm="1">
        <f t="array" ref="M2167:R2167">_xlfn.XLOOKUP(B2167,'Hospitalisation Details'!A$2:A$2344,'Hospitalisation Details'!E$2:J$2344)</f>
        <v>20-Jul-2003</v>
      </c>
      <c r="N2167" s="13">
        <v>1842.52</v>
      </c>
      <c r="O2167" s="12" t="str">
        <v>tier - 3</v>
      </c>
      <c r="P2167" s="12" t="str">
        <v>tier - 2</v>
      </c>
      <c r="Q2167" s="12" t="str">
        <v>R1011</v>
      </c>
      <c r="R2167" s="12">
        <v>19</v>
      </c>
      <c r="S2167" s="12" t="str" cm="1">
        <f t="array" ref="S2167">_xlfn.IFS(R2167&lt;18,"Below 18",R2167&lt;=29,"Young Adults",R2167&lt;=44,"Adults",R2167&lt;=59,"Middle-Aged Adults",R2167&lt;=65,"Older Adults",R2167&gt;65,"Above 65")</f>
        <v>Young Adults</v>
      </c>
    </row>
    <row r="2168" spans="2:19" ht="15.5" hidden="1" x14ac:dyDescent="0.35">
      <c r="B2168" s="11" t="s">
        <v>195</v>
      </c>
      <c r="C2168" s="12" t="str">
        <f>VLOOKUP(B2168,'Customer Names'!A$2:D$2336,3,0)</f>
        <v xml:space="preserve">  Ian T</v>
      </c>
      <c r="D2168" s="12" cm="1">
        <f t="array" ref="D2168:L2168">_xlfn.XLOOKUP(B2168,'Medical Examinations'!A$2:A$2336,'Medical Examinations'!B$2:J$2336)</f>
        <v>41.91</v>
      </c>
      <c r="E2168" s="12">
        <v>6.19</v>
      </c>
      <c r="F2168" s="12" t="str">
        <v>No</v>
      </c>
      <c r="G2168" s="12" t="str">
        <v>No</v>
      </c>
      <c r="H2168" s="12" t="str">
        <v>No</v>
      </c>
      <c r="I2168" s="12">
        <v>0</v>
      </c>
      <c r="J2168" s="12" t="str">
        <v>No</v>
      </c>
      <c r="K2168" s="12" t="str">
        <v>Underweight</v>
      </c>
      <c r="L2168" s="12" t="str">
        <v>Pre-Diabetes</v>
      </c>
      <c r="M2168" s="12" t="str" cm="1">
        <f t="array" ref="M2168:R2168">_xlfn.XLOOKUP(B2168,'Hospitalisation Details'!A$2:A$2344,'Hospitalisation Details'!E$2:J$2344)</f>
        <v>12-Dec-1999</v>
      </c>
      <c r="N2168" s="13">
        <v>1837.28</v>
      </c>
      <c r="O2168" s="12" t="str">
        <v>tier - 3</v>
      </c>
      <c r="P2168" s="12" t="str">
        <v>tier - 2</v>
      </c>
      <c r="Q2168" s="12" t="str">
        <v>R1013</v>
      </c>
      <c r="R2168" s="12">
        <v>23</v>
      </c>
      <c r="S2168" s="12" t="str" cm="1">
        <f t="array" ref="S2168">_xlfn.IFS(R2168&lt;18,"Below 18",R2168&lt;=29,"Young Adults",R2168&lt;=44,"Adults",R2168&lt;=59,"Middle-Aged Adults",R2168&lt;=65,"Older Adults",R2168&gt;65,"Above 65")</f>
        <v>Young Adults</v>
      </c>
    </row>
    <row r="2169" spans="2:19" ht="15.5" hidden="1" x14ac:dyDescent="0.35">
      <c r="B2169" s="11" t="s">
        <v>194</v>
      </c>
      <c r="C2169" s="12" t="str">
        <f>VLOOKUP(B2169,'Customer Names'!A$2:D$2336,3,0)</f>
        <v xml:space="preserve">  Tadese</v>
      </c>
      <c r="D2169" s="12" cm="1">
        <f t="array" ref="D2169:L2169">_xlfn.XLOOKUP(B2169,'Medical Examinations'!A$2:A$2336,'Medical Examinations'!B$2:J$2336)</f>
        <v>24.6</v>
      </c>
      <c r="E2169" s="12">
        <v>6.19</v>
      </c>
      <c r="F2169" s="12" t="str">
        <v>No</v>
      </c>
      <c r="G2169" s="12" t="str">
        <v>No</v>
      </c>
      <c r="H2169" s="12" t="str">
        <v>Yes</v>
      </c>
      <c r="I2169" s="12">
        <v>1</v>
      </c>
      <c r="J2169" s="12" t="str">
        <v>No</v>
      </c>
      <c r="K2169" s="12" t="str">
        <v>Underweight</v>
      </c>
      <c r="L2169" s="12" t="str">
        <v>Pre-Diabetes</v>
      </c>
      <c r="M2169" s="12" t="str" cm="1">
        <f t="array" ref="M2169:R2169">_xlfn.XLOOKUP(B2169,'Hospitalisation Details'!A$2:A$2344,'Hospitalisation Details'!E$2:J$2344)</f>
        <v>4-Aug-2003</v>
      </c>
      <c r="N2169" s="13">
        <v>1837.24</v>
      </c>
      <c r="O2169" s="12" t="str">
        <v>tier - 3</v>
      </c>
      <c r="P2169" s="12" t="str">
        <v>tier - 2</v>
      </c>
      <c r="Q2169" s="12" t="str">
        <v>R1011</v>
      </c>
      <c r="R2169" s="12">
        <v>19</v>
      </c>
      <c r="S2169" s="12" t="str" cm="1">
        <f t="array" ref="S2169">_xlfn.IFS(R2169&lt;18,"Below 18",R2169&lt;=29,"Young Adults",R2169&lt;=44,"Adults",R2169&lt;=59,"Middle-Aged Adults",R2169&lt;=65,"Older Adults",R2169&gt;65,"Above 65")</f>
        <v>Young Adults</v>
      </c>
    </row>
    <row r="2170" spans="2:19" ht="15.5" hidden="1" x14ac:dyDescent="0.35">
      <c r="B2170" s="11" t="s">
        <v>193</v>
      </c>
      <c r="C2170" s="12" t="str">
        <f>VLOOKUP(B2170,'Customer Names'!A$2:D$2336,3,0)</f>
        <v xml:space="preserve">  Jonathan</v>
      </c>
      <c r="D2170" s="12" cm="1">
        <f t="array" ref="D2170:L2170">_xlfn.XLOOKUP(B2170,'Medical Examinations'!A$2:A$2336,'Medical Examinations'!B$2:J$2336)</f>
        <v>20.9</v>
      </c>
      <c r="E2170" s="12">
        <v>5.12</v>
      </c>
      <c r="F2170" s="12" t="str">
        <v>No</v>
      </c>
      <c r="G2170" s="12" t="str">
        <v>No</v>
      </c>
      <c r="H2170" s="12" t="str">
        <v>Yes</v>
      </c>
      <c r="I2170" s="12">
        <v>1</v>
      </c>
      <c r="J2170" s="12" t="str">
        <v>No</v>
      </c>
      <c r="K2170" s="12" t="str">
        <v>Underweight</v>
      </c>
      <c r="L2170" s="12" t="str">
        <v>Normal</v>
      </c>
      <c r="M2170" s="12" t="str" cm="1">
        <f t="array" ref="M2170:R2170">_xlfn.XLOOKUP(B2170,'Hospitalisation Details'!A$2:A$2344,'Hospitalisation Details'!E$2:J$2344)</f>
        <v>11-Aug-2003</v>
      </c>
      <c r="N2170" s="13">
        <v>1832.09</v>
      </c>
      <c r="O2170" s="12" t="str">
        <v>tier - 3</v>
      </c>
      <c r="P2170" s="12" t="str">
        <v>tier - 3</v>
      </c>
      <c r="Q2170" s="12" t="str">
        <v>R1011</v>
      </c>
      <c r="R2170" s="12">
        <v>19</v>
      </c>
      <c r="S2170" s="12" t="str" cm="1">
        <f t="array" ref="S2170">_xlfn.IFS(R2170&lt;18,"Below 18",R2170&lt;=29,"Young Adults",R2170&lt;=44,"Adults",R2170&lt;=59,"Middle-Aged Adults",R2170&lt;=65,"Older Adults",R2170&gt;65,"Above 65")</f>
        <v>Young Adults</v>
      </c>
    </row>
    <row r="2171" spans="2:19" ht="15.5" hidden="1" x14ac:dyDescent="0.35">
      <c r="B2171" s="11" t="s">
        <v>192</v>
      </c>
      <c r="C2171" s="12" t="str">
        <f>VLOOKUP(B2171,'Customer Names'!A$2:D$2336,3,0)</f>
        <v xml:space="preserve">  Dathan</v>
      </c>
      <c r="D2171" s="12" cm="1">
        <f t="array" ref="D2171:L2171">_xlfn.XLOOKUP(B2171,'Medical Examinations'!A$2:A$2336,'Medical Examinations'!B$2:J$2336)</f>
        <v>34.4</v>
      </c>
      <c r="E2171" s="12">
        <v>4.04</v>
      </c>
      <c r="F2171" s="12" t="str">
        <v>No</v>
      </c>
      <c r="G2171" s="12" t="str">
        <v>No</v>
      </c>
      <c r="H2171" s="12" t="str">
        <v>No</v>
      </c>
      <c r="I2171" s="12">
        <v>0</v>
      </c>
      <c r="J2171" s="12" t="str">
        <v>No</v>
      </c>
      <c r="K2171" s="12" t="str">
        <v>Underweight</v>
      </c>
      <c r="L2171" s="12" t="str">
        <v>Normal</v>
      </c>
      <c r="M2171" s="12" t="str" cm="1">
        <f t="array" ref="M2171:R2171">_xlfn.XLOOKUP(B2171,'Hospitalisation Details'!A$2:A$2344,'Hospitalisation Details'!E$2:J$2344)</f>
        <v>1-Oct-1999</v>
      </c>
      <c r="N2171" s="13">
        <v>1826.84</v>
      </c>
      <c r="O2171" s="12" t="str">
        <v>tier - 3</v>
      </c>
      <c r="P2171" s="12" t="str">
        <v>tier - 2</v>
      </c>
      <c r="Q2171" s="12" t="str">
        <v>R1011</v>
      </c>
      <c r="R2171" s="12">
        <v>23</v>
      </c>
      <c r="S2171" s="12" t="str" cm="1">
        <f t="array" ref="S2171">_xlfn.IFS(R2171&lt;18,"Below 18",R2171&lt;=29,"Young Adults",R2171&lt;=44,"Adults",R2171&lt;=59,"Middle-Aged Adults",R2171&lt;=65,"Older Adults",R2171&gt;65,"Above 65")</f>
        <v>Young Adults</v>
      </c>
    </row>
    <row r="2172" spans="2:19" ht="15.5" hidden="1" x14ac:dyDescent="0.35">
      <c r="B2172" s="11" t="s">
        <v>191</v>
      </c>
      <c r="C2172" s="12" t="str">
        <f>VLOOKUP(B2172,'Customer Names'!A$2:D$2336,3,0)</f>
        <v xml:space="preserve">  Eric</v>
      </c>
      <c r="D2172" s="12" cm="1">
        <f t="array" ref="D2172:L2172">_xlfn.XLOOKUP(B2172,'Medical Examinations'!A$2:A$2336,'Medical Examinations'!B$2:J$2336)</f>
        <v>32.56</v>
      </c>
      <c r="E2172" s="12">
        <v>5.36</v>
      </c>
      <c r="F2172" s="12" t="str">
        <v>No</v>
      </c>
      <c r="G2172" s="12" t="str">
        <v>No</v>
      </c>
      <c r="H2172" s="12" t="str">
        <v>No</v>
      </c>
      <c r="I2172" s="12">
        <v>0</v>
      </c>
      <c r="J2172" s="12" t="str">
        <v>No</v>
      </c>
      <c r="K2172" s="12" t="str">
        <v>Underweight</v>
      </c>
      <c r="L2172" s="12" t="str">
        <v>Normal</v>
      </c>
      <c r="M2172" s="12" t="str" cm="1">
        <f t="array" ref="M2172:R2172">_xlfn.XLOOKUP(B2172,'Hospitalisation Details'!A$2:A$2344,'Hospitalisation Details'!E$2:J$2344)</f>
        <v>17-Nov-1999</v>
      </c>
      <c r="N2172" s="13">
        <v>1824.29</v>
      </c>
      <c r="O2172" s="12" t="str">
        <v>tier - 3</v>
      </c>
      <c r="P2172" s="12" t="str">
        <v>tier - 3</v>
      </c>
      <c r="Q2172" s="12" t="str">
        <v>R1013</v>
      </c>
      <c r="R2172" s="12">
        <v>23</v>
      </c>
      <c r="S2172" s="12" t="str" cm="1">
        <f t="array" ref="S2172">_xlfn.IFS(R2172&lt;18,"Below 18",R2172&lt;=29,"Young Adults",R2172&lt;=44,"Adults",R2172&lt;=59,"Middle-Aged Adults",R2172&lt;=65,"Older Adults",R2172&gt;65,"Above 65")</f>
        <v>Young Adults</v>
      </c>
    </row>
    <row r="2173" spans="2:19" ht="15.5" hidden="1" x14ac:dyDescent="0.35">
      <c r="B2173" s="11" t="s">
        <v>190</v>
      </c>
      <c r="C2173" s="12" t="str">
        <f>VLOOKUP(B2173,'Customer Names'!A$2:D$2336,3,0)</f>
        <v xml:space="preserve">  Allison M</v>
      </c>
      <c r="D2173" s="12" cm="1">
        <f t="array" ref="D2173:L2173">_xlfn.XLOOKUP(B2173,'Medical Examinations'!A$2:A$2336,'Medical Examinations'!B$2:J$2336)</f>
        <v>27.98</v>
      </c>
      <c r="E2173" s="12">
        <v>4.38</v>
      </c>
      <c r="F2173" s="12" t="str">
        <v>No</v>
      </c>
      <c r="G2173" s="12" t="str">
        <v>yes</v>
      </c>
      <c r="H2173" s="12" t="str">
        <v>No</v>
      </c>
      <c r="I2173" s="12">
        <v>1</v>
      </c>
      <c r="J2173" s="12" t="str">
        <v>No</v>
      </c>
      <c r="K2173" s="12" t="str">
        <v>Underweight</v>
      </c>
      <c r="L2173" s="12" t="str">
        <v>Normal</v>
      </c>
      <c r="M2173" s="12" t="str" cm="1">
        <f t="array" ref="M2173:R2173">_xlfn.XLOOKUP(B2173,'Hospitalisation Details'!A$2:A$2344,'Hospitalisation Details'!E$2:J$2344)</f>
        <v>19-Aug-2004</v>
      </c>
      <c r="N2173" s="13">
        <v>1822.54</v>
      </c>
      <c r="O2173" s="12" t="str">
        <v>tier - 3</v>
      </c>
      <c r="P2173" s="12" t="str">
        <v>tier - 1</v>
      </c>
      <c r="Q2173" s="12" t="str">
        <v>R1012</v>
      </c>
      <c r="R2173" s="12">
        <v>18</v>
      </c>
      <c r="S2173" s="12" t="str" cm="1">
        <f t="array" ref="S2173">_xlfn.IFS(R2173&lt;18,"Below 18",R2173&lt;=29,"Young Adults",R2173&lt;=44,"Adults",R2173&lt;=59,"Middle-Aged Adults",R2173&lt;=65,"Older Adults",R2173&gt;65,"Above 65")</f>
        <v>Young Adults</v>
      </c>
    </row>
    <row r="2174" spans="2:19" ht="15.5" hidden="1" x14ac:dyDescent="0.35">
      <c r="B2174" s="11" t="s">
        <v>189</v>
      </c>
      <c r="C2174" s="12" t="str">
        <f>VLOOKUP(B2174,'Customer Names'!A$2:D$2336,3,0)</f>
        <v xml:space="preserve">  Paul</v>
      </c>
      <c r="D2174" s="12" cm="1">
        <f t="array" ref="D2174:L2174">_xlfn.XLOOKUP(B2174,'Medical Examinations'!A$2:A$2336,'Medical Examinations'!B$2:J$2336)</f>
        <v>26.51</v>
      </c>
      <c r="E2174" s="12">
        <v>4.58</v>
      </c>
      <c r="F2174" s="12" t="str">
        <v>No</v>
      </c>
      <c r="G2174" s="12" t="str">
        <v>No</v>
      </c>
      <c r="H2174" s="12" t="str">
        <v>No</v>
      </c>
      <c r="I2174" s="12">
        <v>0</v>
      </c>
      <c r="J2174" s="12" t="str">
        <v>No</v>
      </c>
      <c r="K2174" s="12" t="str">
        <v>Underweight</v>
      </c>
      <c r="L2174" s="12" t="str">
        <v>Normal</v>
      </c>
      <c r="M2174" s="12" t="str" cm="1">
        <f t="array" ref="M2174:R2174">_xlfn.XLOOKUP(B2174,'Hospitalisation Details'!A$2:A$2344,'Hospitalisation Details'!E$2:J$2344)</f>
        <v>25-Sep-1999</v>
      </c>
      <c r="N2174" s="13">
        <v>1815.88</v>
      </c>
      <c r="O2174" s="12" t="str">
        <v>tier - 3</v>
      </c>
      <c r="P2174" s="12" t="str">
        <v>tier - 3</v>
      </c>
      <c r="Q2174" s="12" t="str">
        <v>R1013</v>
      </c>
      <c r="R2174" s="12">
        <v>23</v>
      </c>
      <c r="S2174" s="12" t="str" cm="1">
        <f t="array" ref="S2174">_xlfn.IFS(R2174&lt;18,"Below 18",R2174&lt;=29,"Young Adults",R2174&lt;=44,"Adults",R2174&lt;=59,"Middle-Aged Adults",R2174&lt;=65,"Older Adults",R2174&gt;65,"Above 65")</f>
        <v>Young Adults</v>
      </c>
    </row>
    <row r="2175" spans="2:19" ht="15.5" hidden="1" x14ac:dyDescent="0.35">
      <c r="B2175" s="11" t="s">
        <v>188</v>
      </c>
      <c r="C2175" s="12" t="str">
        <f>VLOOKUP(B2175,'Customer Names'!A$2:D$2336,3,0)</f>
        <v xml:space="preserve">  Aaron R</v>
      </c>
      <c r="D2175" s="12" cm="1">
        <f t="array" ref="D2175:L2175">_xlfn.XLOOKUP(B2175,'Medical Examinations'!A$2:A$2336,'Medical Examinations'!B$2:J$2336)</f>
        <v>29.734999999999999</v>
      </c>
      <c r="E2175" s="12">
        <v>11.92</v>
      </c>
      <c r="F2175" s="12" t="str">
        <v>No</v>
      </c>
      <c r="G2175" s="12" t="str">
        <v>No</v>
      </c>
      <c r="H2175" s="12" t="str">
        <v>No</v>
      </c>
      <c r="I2175" s="12">
        <v>0</v>
      </c>
      <c r="J2175" s="12" t="str">
        <v>No</v>
      </c>
      <c r="K2175" s="12" t="str">
        <v>Underweight</v>
      </c>
      <c r="L2175" s="12" t="str">
        <v>Diabetes</v>
      </c>
      <c r="M2175" s="12" t="str" cm="1">
        <f t="array" ref="M2175:R2175">_xlfn.XLOOKUP(B2175,'Hospitalisation Details'!A$2:A$2344,'Hospitalisation Details'!E$2:J$2344)</f>
        <v>13-Dec-2002</v>
      </c>
      <c r="N2175" s="13">
        <v>1769.53</v>
      </c>
      <c r="O2175" s="12" t="str">
        <v>tier - 3</v>
      </c>
      <c r="P2175" s="12" t="str">
        <v>tier - 3</v>
      </c>
      <c r="Q2175" s="12" t="str">
        <v>R1012</v>
      </c>
      <c r="R2175" s="12">
        <v>20</v>
      </c>
      <c r="S2175" s="12" t="str" cm="1">
        <f t="array" ref="S2175">_xlfn.IFS(R2175&lt;18,"Below 18",R2175&lt;=29,"Young Adults",R2175&lt;=44,"Adults",R2175&lt;=59,"Middle-Aged Adults",R2175&lt;=65,"Older Adults",R2175&gt;65,"Above 65")</f>
        <v>Young Adults</v>
      </c>
    </row>
    <row r="2176" spans="2:19" ht="15.5" hidden="1" x14ac:dyDescent="0.35">
      <c r="B2176" s="11" t="s">
        <v>187</v>
      </c>
      <c r="C2176" s="12" t="str">
        <f>VLOOKUP(B2176,'Customer Names'!A$2:D$2336,3,0)</f>
        <v xml:space="preserve">  Caitlin H</v>
      </c>
      <c r="D2176" s="12" cm="1">
        <f t="array" ref="D2176:L2176">_xlfn.XLOOKUP(B2176,'Medical Examinations'!A$2:A$2336,'Medical Examinations'!B$2:J$2336)</f>
        <v>40.5</v>
      </c>
      <c r="E2176" s="12">
        <v>5.4</v>
      </c>
      <c r="F2176" s="12" t="str">
        <v>No</v>
      </c>
      <c r="G2176" s="12" t="str">
        <v>No</v>
      </c>
      <c r="H2176" s="12" t="str">
        <v>Yes</v>
      </c>
      <c r="I2176" s="12">
        <v>1</v>
      </c>
      <c r="J2176" s="12" t="str">
        <v>No</v>
      </c>
      <c r="K2176" s="12" t="str">
        <v>Underweight</v>
      </c>
      <c r="L2176" s="12" t="str">
        <v>Normal</v>
      </c>
      <c r="M2176" s="12" t="str" cm="1">
        <f t="array" ref="M2176:R2176">_xlfn.XLOOKUP(B2176,'Hospitalisation Details'!A$2:A$2344,'Hospitalisation Details'!E$2:J$2344)</f>
        <v>19-Nov-2003</v>
      </c>
      <c r="N2176" s="13">
        <v>1759.34</v>
      </c>
      <c r="O2176" s="12" t="str">
        <v>tier - 3</v>
      </c>
      <c r="P2176" s="12" t="str">
        <v>tier - 1</v>
      </c>
      <c r="Q2176" s="12" t="str">
        <v>R1011</v>
      </c>
      <c r="R2176" s="12">
        <v>19</v>
      </c>
      <c r="S2176" s="12" t="str" cm="1">
        <f t="array" ref="S2176">_xlfn.IFS(R2176&lt;18,"Below 18",R2176&lt;=29,"Young Adults",R2176&lt;=44,"Adults",R2176&lt;=59,"Middle-Aged Adults",R2176&lt;=65,"Older Adults",R2176&gt;65,"Above 65")</f>
        <v>Young Adults</v>
      </c>
    </row>
    <row r="2177" spans="2:19" ht="15.5" hidden="1" x14ac:dyDescent="0.35">
      <c r="B2177" s="11" t="s">
        <v>186</v>
      </c>
      <c r="C2177" s="12" t="str">
        <f>VLOOKUP(B2177,'Customer Names'!A$2:D$2336,3,0)</f>
        <v xml:space="preserve">  Harald E</v>
      </c>
      <c r="D2177" s="12" cm="1">
        <f t="array" ref="D2177:L2177">_xlfn.XLOOKUP(B2177,'Medical Examinations'!A$2:A$2336,'Medical Examinations'!B$2:J$2336)</f>
        <v>25.64</v>
      </c>
      <c r="E2177" s="12">
        <v>4.76</v>
      </c>
      <c r="F2177" s="12" t="str">
        <v>No</v>
      </c>
      <c r="G2177" s="12" t="str">
        <v>No</v>
      </c>
      <c r="H2177" s="12" t="str">
        <v>No</v>
      </c>
      <c r="I2177" s="12">
        <v>1</v>
      </c>
      <c r="J2177" s="12" t="str">
        <v>No</v>
      </c>
      <c r="K2177" s="12" t="str">
        <v>Underweight</v>
      </c>
      <c r="L2177" s="12" t="str">
        <v>Normal</v>
      </c>
      <c r="M2177" s="12" t="str" cm="1">
        <f t="array" ref="M2177:R2177">_xlfn.XLOOKUP(B2177,'Hospitalisation Details'!A$2:A$2344,'Hospitalisation Details'!E$2:J$2344)</f>
        <v>7-Oct-1998</v>
      </c>
      <c r="N2177" s="13">
        <v>1756.6</v>
      </c>
      <c r="O2177" s="12" t="str">
        <v>tier - 3</v>
      </c>
      <c r="P2177" s="12" t="str">
        <v>tier - 3</v>
      </c>
      <c r="Q2177" s="12" t="str">
        <v>R1013</v>
      </c>
      <c r="R2177" s="12">
        <v>24</v>
      </c>
      <c r="S2177" s="12" t="str" cm="1">
        <f t="array" ref="S2177">_xlfn.IFS(R2177&lt;18,"Below 18",R2177&lt;=29,"Young Adults",R2177&lt;=44,"Adults",R2177&lt;=59,"Middle-Aged Adults",R2177&lt;=65,"Older Adults",R2177&gt;65,"Above 65")</f>
        <v>Young Adults</v>
      </c>
    </row>
    <row r="2178" spans="2:19" ht="15.5" hidden="1" x14ac:dyDescent="0.35">
      <c r="B2178" s="11" t="s">
        <v>185</v>
      </c>
      <c r="C2178" s="12" t="str">
        <f>VLOOKUP(B2178,'Customer Names'!A$2:D$2336,3,0)</f>
        <v xml:space="preserve">  Siobhan A</v>
      </c>
      <c r="D2178" s="12" cm="1">
        <f t="array" ref="D2178:L2178">_xlfn.XLOOKUP(B2178,'Medical Examinations'!A$2:A$2336,'Medical Examinations'!B$2:J$2336)</f>
        <v>32.9</v>
      </c>
      <c r="E2178" s="12">
        <v>4.78</v>
      </c>
      <c r="F2178" s="12" t="str">
        <v>No</v>
      </c>
      <c r="G2178" s="12" t="str">
        <v>No</v>
      </c>
      <c r="H2178" s="12" t="str">
        <v>Yes</v>
      </c>
      <c r="I2178" s="12">
        <v>1</v>
      </c>
      <c r="J2178" s="12" t="str">
        <v>No</v>
      </c>
      <c r="K2178" s="12" t="str">
        <v>Underweight</v>
      </c>
      <c r="L2178" s="12" t="str">
        <v>Normal</v>
      </c>
      <c r="M2178" s="12" t="str" cm="1">
        <f t="array" ref="M2178:R2178">_xlfn.XLOOKUP(B2178,'Hospitalisation Details'!A$2:A$2344,'Hospitalisation Details'!E$2:J$2344)</f>
        <v>26-Sep-2003</v>
      </c>
      <c r="N2178" s="13">
        <v>1748.77</v>
      </c>
      <c r="O2178" s="12" t="str">
        <v>tier - 3</v>
      </c>
      <c r="P2178" s="12" t="str">
        <v>tier - 1</v>
      </c>
      <c r="Q2178" s="12" t="str">
        <v>R1011</v>
      </c>
      <c r="R2178" s="12">
        <v>19</v>
      </c>
      <c r="S2178" s="12" t="str" cm="1">
        <f t="array" ref="S2178">_xlfn.IFS(R2178&lt;18,"Below 18",R2178&lt;=29,"Young Adults",R2178&lt;=44,"Adults",R2178&lt;=59,"Middle-Aged Adults",R2178&lt;=65,"Older Adults",R2178&gt;65,"Above 65")</f>
        <v>Young Adults</v>
      </c>
    </row>
    <row r="2179" spans="2:19" ht="15.5" hidden="1" x14ac:dyDescent="0.35">
      <c r="B2179" s="11" t="s">
        <v>184</v>
      </c>
      <c r="C2179" s="12" t="str">
        <f>VLOOKUP(B2179,'Customer Names'!A$2:D$2336,3,0)</f>
        <v xml:space="preserve">  Andrea J</v>
      </c>
      <c r="D2179" s="12" cm="1">
        <f t="array" ref="D2179:L2179">_xlfn.XLOOKUP(B2179,'Medical Examinations'!A$2:A$2336,'Medical Examinations'!B$2:J$2336)</f>
        <v>29.8</v>
      </c>
      <c r="E2179" s="12">
        <v>4.26</v>
      </c>
      <c r="F2179" s="12" t="str">
        <v>No</v>
      </c>
      <c r="G2179" s="12" t="str">
        <v>No</v>
      </c>
      <c r="H2179" s="12" t="str">
        <v>Yes</v>
      </c>
      <c r="I2179" s="12">
        <v>1</v>
      </c>
      <c r="J2179" s="12" t="str">
        <v>No</v>
      </c>
      <c r="K2179" s="12" t="str">
        <v>Underweight</v>
      </c>
      <c r="L2179" s="12" t="str">
        <v>Normal</v>
      </c>
      <c r="M2179" s="12" t="str" cm="1">
        <f t="array" ref="M2179:R2179">_xlfn.XLOOKUP(B2179,'Hospitalisation Details'!A$2:A$2344,'Hospitalisation Details'!E$2:J$2344)</f>
        <v>28-Jul-2003</v>
      </c>
      <c r="N2179" s="13">
        <v>1744.47</v>
      </c>
      <c r="O2179" s="12" t="str">
        <v>tier - 3</v>
      </c>
      <c r="P2179" s="12" t="str">
        <v>tier - 1</v>
      </c>
      <c r="Q2179" s="12" t="str">
        <v>R1011</v>
      </c>
      <c r="R2179" s="12">
        <v>19</v>
      </c>
      <c r="S2179" s="12" t="str" cm="1">
        <f t="array" ref="S2179">_xlfn.IFS(R2179&lt;18,"Below 18",R2179&lt;=29,"Young Adults",R2179&lt;=44,"Adults",R2179&lt;=59,"Middle-Aged Adults",R2179&lt;=65,"Older Adults",R2179&gt;65,"Above 65")</f>
        <v>Young Adults</v>
      </c>
    </row>
    <row r="2180" spans="2:19" ht="15.5" hidden="1" x14ac:dyDescent="0.35">
      <c r="B2180" s="11" t="s">
        <v>183</v>
      </c>
      <c r="C2180" s="12" t="str">
        <f>VLOOKUP(B2180,'Customer Names'!A$2:D$2336,3,0)</f>
        <v xml:space="preserve">  Marie</v>
      </c>
      <c r="D2180" s="12" cm="1">
        <f t="array" ref="D2180:L2180">_xlfn.XLOOKUP(B2180,'Medical Examinations'!A$2:A$2336,'Medical Examinations'!B$2:J$2336)</f>
        <v>28.9</v>
      </c>
      <c r="E2180" s="12">
        <v>5.85</v>
      </c>
      <c r="F2180" s="12" t="str">
        <v>No</v>
      </c>
      <c r="G2180" s="12" t="str">
        <v>No</v>
      </c>
      <c r="H2180" s="12" t="str">
        <v>Yes</v>
      </c>
      <c r="I2180" s="12">
        <v>1</v>
      </c>
      <c r="J2180" s="12" t="str">
        <v>No</v>
      </c>
      <c r="K2180" s="12" t="str">
        <v>Underweight</v>
      </c>
      <c r="L2180" s="12" t="str">
        <v>Pre-Diabetes</v>
      </c>
      <c r="M2180" s="12" t="str" cm="1">
        <f t="array" ref="M2180:R2180">_xlfn.XLOOKUP(B2180,'Hospitalisation Details'!A$2:A$2344,'Hospitalisation Details'!E$2:J$2344)</f>
        <v>25-Jul-2003</v>
      </c>
      <c r="N2180" s="13">
        <v>1743.21</v>
      </c>
      <c r="O2180" s="12" t="str">
        <v>tier - 3</v>
      </c>
      <c r="P2180" s="12" t="str">
        <v>tier - 1</v>
      </c>
      <c r="Q2180" s="12" t="str">
        <v>R1011</v>
      </c>
      <c r="R2180" s="12">
        <v>19</v>
      </c>
      <c r="S2180" s="12" t="str" cm="1">
        <f t="array" ref="S2180">_xlfn.IFS(R2180&lt;18,"Below 18",R2180&lt;=29,"Young Adults",R2180&lt;=44,"Adults",R2180&lt;=59,"Middle-Aged Adults",R2180&lt;=65,"Older Adults",R2180&gt;65,"Above 65")</f>
        <v>Young Adults</v>
      </c>
    </row>
    <row r="2181" spans="2:19" ht="15.5" hidden="1" x14ac:dyDescent="0.35">
      <c r="B2181" s="11" t="s">
        <v>182</v>
      </c>
      <c r="C2181" s="12" t="str">
        <f>VLOOKUP(B2181,'Customer Names'!A$2:D$2336,3,0)</f>
        <v xml:space="preserve">  Rachel A</v>
      </c>
      <c r="D2181" s="12" cm="1">
        <f t="array" ref="D2181:L2181">_xlfn.XLOOKUP(B2181,'Medical Examinations'!A$2:A$2336,'Medical Examinations'!B$2:J$2336)</f>
        <v>24.7</v>
      </c>
      <c r="E2181" s="12">
        <v>5.32</v>
      </c>
      <c r="F2181" s="12" t="str">
        <v>No</v>
      </c>
      <c r="G2181" s="12" t="str">
        <v>No</v>
      </c>
      <c r="H2181" s="12" t="str">
        <v>Yes</v>
      </c>
      <c r="I2181" s="12">
        <v>1</v>
      </c>
      <c r="J2181" s="12" t="str">
        <v>No</v>
      </c>
      <c r="K2181" s="12" t="str">
        <v>Underweight</v>
      </c>
      <c r="L2181" s="12" t="str">
        <v>Normal</v>
      </c>
      <c r="M2181" s="12" t="str" cm="1">
        <f t="array" ref="M2181:R2181">_xlfn.XLOOKUP(B2181,'Hospitalisation Details'!A$2:A$2344,'Hospitalisation Details'!E$2:J$2344)</f>
        <v>14-Nov-2003</v>
      </c>
      <c r="N2181" s="13">
        <v>1737.38</v>
      </c>
      <c r="O2181" s="12" t="str">
        <v>tier - 3</v>
      </c>
      <c r="P2181" s="12" t="str">
        <v>tier - 2</v>
      </c>
      <c r="Q2181" s="12" t="str">
        <v>R1011</v>
      </c>
      <c r="R2181" s="12">
        <v>19</v>
      </c>
      <c r="S2181" s="12" t="str" cm="1">
        <f t="array" ref="S2181">_xlfn.IFS(R2181&lt;18,"Below 18",R2181&lt;=29,"Young Adults",R2181&lt;=44,"Adults",R2181&lt;=59,"Middle-Aged Adults",R2181&lt;=65,"Older Adults",R2181&gt;65,"Above 65")</f>
        <v>Young Adults</v>
      </c>
    </row>
    <row r="2182" spans="2:19" ht="15.5" hidden="1" x14ac:dyDescent="0.35">
      <c r="B2182" s="11" t="s">
        <v>181</v>
      </c>
      <c r="C2182" s="12" t="str">
        <f>VLOOKUP(B2182,'Customer Names'!A$2:D$2336,3,0)</f>
        <v xml:space="preserve">  Emma</v>
      </c>
      <c r="D2182" s="12" cm="1">
        <f t="array" ref="D2182:L2182">_xlfn.XLOOKUP(B2182,'Medical Examinations'!A$2:A$2336,'Medical Examinations'!B$2:J$2336)</f>
        <v>20.6</v>
      </c>
      <c r="E2182" s="12">
        <v>5.14</v>
      </c>
      <c r="F2182" s="12" t="str">
        <v>No</v>
      </c>
      <c r="G2182" s="12" t="str">
        <v>No</v>
      </c>
      <c r="H2182" s="12" t="str">
        <v>Yes</v>
      </c>
      <c r="I2182" s="12">
        <v>1</v>
      </c>
      <c r="J2182" s="12" t="str">
        <v>No</v>
      </c>
      <c r="K2182" s="12" t="str">
        <v>Underweight</v>
      </c>
      <c r="L2182" s="12" t="str">
        <v>Normal</v>
      </c>
      <c r="M2182" s="12" t="str" cm="1">
        <f t="array" ref="M2182:R2182">_xlfn.XLOOKUP(B2182,'Hospitalisation Details'!A$2:A$2344,'Hospitalisation Details'!E$2:J$2344)</f>
        <v>9-Nov-2003</v>
      </c>
      <c r="N2182" s="13">
        <v>1731.68</v>
      </c>
      <c r="O2182" s="12" t="str">
        <v>tier - 3</v>
      </c>
      <c r="P2182" s="12" t="str">
        <v>tier - 2</v>
      </c>
      <c r="Q2182" s="12" t="str">
        <v>R1011</v>
      </c>
      <c r="R2182" s="12">
        <v>19</v>
      </c>
      <c r="S2182" s="12" t="str" cm="1">
        <f t="array" ref="S2182">_xlfn.IFS(R2182&lt;18,"Below 18",R2182&lt;=29,"Young Adults",R2182&lt;=44,"Adults",R2182&lt;=59,"Middle-Aged Adults",R2182&lt;=65,"Older Adults",R2182&gt;65,"Above 65")</f>
        <v>Young Adults</v>
      </c>
    </row>
    <row r="2183" spans="2:19" ht="15.5" hidden="1" x14ac:dyDescent="0.35">
      <c r="B2183" s="11" t="s">
        <v>180</v>
      </c>
      <c r="C2183" s="12" t="str">
        <f>VLOOKUP(B2183,'Customer Names'!A$2:D$2336,3,0)</f>
        <v xml:space="preserve">  Kiersten</v>
      </c>
      <c r="D2183" s="12" cm="1">
        <f t="array" ref="D2183:L2183">_xlfn.XLOOKUP(B2183,'Medical Examinations'!A$2:A$2336,'Medical Examinations'!B$2:J$2336)</f>
        <v>18.600000000000001</v>
      </c>
      <c r="E2183" s="12">
        <v>5</v>
      </c>
      <c r="F2183" s="12" t="str">
        <v>No</v>
      </c>
      <c r="G2183" s="12" t="str">
        <v>No</v>
      </c>
      <c r="H2183" s="12" t="str">
        <v>Yes</v>
      </c>
      <c r="I2183" s="12">
        <v>1</v>
      </c>
      <c r="J2183" s="12" t="str">
        <v>No</v>
      </c>
      <c r="K2183" s="12" t="str">
        <v>Underweight</v>
      </c>
      <c r="L2183" s="12" t="str">
        <v>Normal</v>
      </c>
      <c r="M2183" s="12" t="str" cm="1">
        <f t="array" ref="M2183:R2183">_xlfn.XLOOKUP(B2183,'Hospitalisation Details'!A$2:A$2344,'Hospitalisation Details'!E$2:J$2344)</f>
        <v>1-Sep-2003</v>
      </c>
      <c r="N2183" s="13">
        <v>1728.9</v>
      </c>
      <c r="O2183" s="12" t="str">
        <v>tier - 3</v>
      </c>
      <c r="P2183" s="12" t="str">
        <v>tier - 2</v>
      </c>
      <c r="Q2183" s="12" t="str">
        <v>R1011</v>
      </c>
      <c r="R2183" s="12">
        <v>19</v>
      </c>
      <c r="S2183" s="12" t="str" cm="1">
        <f t="array" ref="S2183">_xlfn.IFS(R2183&lt;18,"Below 18",R2183&lt;=29,"Young Adults",R2183&lt;=44,"Adults",R2183&lt;=59,"Middle-Aged Adults",R2183&lt;=65,"Older Adults",R2183&gt;65,"Above 65")</f>
        <v>Young Adults</v>
      </c>
    </row>
    <row r="2184" spans="2:19" ht="15.5" hidden="1" x14ac:dyDescent="0.35">
      <c r="B2184" s="11" t="s">
        <v>179</v>
      </c>
      <c r="C2184" s="12" t="str">
        <f>VLOOKUP(B2184,'Customer Names'!A$2:D$2336,3,0)</f>
        <v xml:space="preserve">  Rachael</v>
      </c>
      <c r="D2184" s="12" cm="1">
        <f t="array" ref="D2184:L2184">_xlfn.XLOOKUP(B2184,'Medical Examinations'!A$2:A$2336,'Medical Examinations'!B$2:J$2336)</f>
        <v>17.8</v>
      </c>
      <c r="E2184" s="12">
        <v>4.55</v>
      </c>
      <c r="F2184" s="12" t="str">
        <v>No</v>
      </c>
      <c r="G2184" s="12" t="str">
        <v>No</v>
      </c>
      <c r="H2184" s="12" t="str">
        <v>Yes</v>
      </c>
      <c r="I2184" s="12">
        <v>1</v>
      </c>
      <c r="J2184" s="12" t="str">
        <v>No</v>
      </c>
      <c r="K2184" s="12" t="str">
        <v>Underweight</v>
      </c>
      <c r="L2184" s="12" t="str">
        <v>Normal</v>
      </c>
      <c r="M2184" s="12" t="str" cm="1">
        <f t="array" ref="M2184:R2184">_xlfn.XLOOKUP(B2184,'Hospitalisation Details'!A$2:A$2344,'Hospitalisation Details'!E$2:J$2344)</f>
        <v>21-Nov-2003</v>
      </c>
      <c r="N2184" s="13">
        <v>1727.79</v>
      </c>
      <c r="O2184" s="12" t="str">
        <v>tier - 3</v>
      </c>
      <c r="P2184" s="12" t="str">
        <v>tier - 3</v>
      </c>
      <c r="Q2184" s="12" t="str">
        <v>R1011</v>
      </c>
      <c r="R2184" s="12">
        <v>19</v>
      </c>
      <c r="S2184" s="12" t="str" cm="1">
        <f t="array" ref="S2184">_xlfn.IFS(R2184&lt;18,"Below 18",R2184&lt;=29,"Young Adults",R2184&lt;=44,"Adults",R2184&lt;=59,"Middle-Aged Adults",R2184&lt;=65,"Older Adults",R2184&gt;65,"Above 65")</f>
        <v>Young Adults</v>
      </c>
    </row>
    <row r="2185" spans="2:19" ht="15.5" hidden="1" x14ac:dyDescent="0.35">
      <c r="B2185" s="11" t="s">
        <v>178</v>
      </c>
      <c r="C2185" s="12" t="str">
        <f>VLOOKUP(B2185,'Customer Names'!A$2:D$2336,3,0)</f>
        <v xml:space="preserve">  Timothy P</v>
      </c>
      <c r="D2185" s="12" cm="1">
        <f t="array" ref="D2185:L2185">_xlfn.XLOOKUP(B2185,'Medical Examinations'!A$2:A$2336,'Medical Examinations'!B$2:J$2336)</f>
        <v>35.200000000000003</v>
      </c>
      <c r="E2185" s="12">
        <v>5.97</v>
      </c>
      <c r="F2185" s="12" t="str">
        <v>No</v>
      </c>
      <c r="G2185" s="12" t="str">
        <v>yes</v>
      </c>
      <c r="H2185" s="12" t="str">
        <v>No</v>
      </c>
      <c r="I2185" s="12">
        <v>1</v>
      </c>
      <c r="J2185" s="12" t="str">
        <v>No</v>
      </c>
      <c r="K2185" s="12" t="str">
        <v>Underweight</v>
      </c>
      <c r="L2185" s="12" t="str">
        <v>Pre-Diabetes</v>
      </c>
      <c r="M2185" s="12" t="str" cm="1">
        <f t="array" ref="M2185:R2185">_xlfn.XLOOKUP(B2185,'Hospitalisation Details'!A$2:A$2344,'Hospitalisation Details'!E$2:J$2344)</f>
        <v>9-Sep-2004</v>
      </c>
      <c r="N2185" s="13">
        <v>1727.54</v>
      </c>
      <c r="O2185" s="12" t="str">
        <v>tier - 3</v>
      </c>
      <c r="P2185" s="12" t="str">
        <v>tier - 1</v>
      </c>
      <c r="Q2185" s="12" t="str">
        <v>R1013</v>
      </c>
      <c r="R2185" s="12">
        <v>18</v>
      </c>
      <c r="S2185" s="12" t="str" cm="1">
        <f t="array" ref="S2185">_xlfn.IFS(R2185&lt;18,"Below 18",R2185&lt;=29,"Young Adults",R2185&lt;=44,"Adults",R2185&lt;=59,"Middle-Aged Adults",R2185&lt;=65,"Older Adults",R2185&gt;65,"Above 65")</f>
        <v>Young Adults</v>
      </c>
    </row>
    <row r="2186" spans="2:19" ht="15.5" hidden="1" x14ac:dyDescent="0.35">
      <c r="B2186" s="11" t="s">
        <v>177</v>
      </c>
      <c r="C2186" s="12" t="str">
        <f>VLOOKUP(B2186,'Customer Names'!A$2:D$2336,3,0)</f>
        <v xml:space="preserve">  Lelisa</v>
      </c>
      <c r="D2186" s="12" cm="1">
        <f t="array" ref="D2186:L2186">_xlfn.XLOOKUP(B2186,'Medical Examinations'!A$2:A$2336,'Medical Examinations'!B$2:J$2336)</f>
        <v>33.770000000000003</v>
      </c>
      <c r="E2186" s="12">
        <v>4.0199999999999996</v>
      </c>
      <c r="F2186" s="12" t="str">
        <v>No</v>
      </c>
      <c r="G2186" s="12" t="str">
        <v>yes</v>
      </c>
      <c r="H2186" s="12" t="str">
        <v>No</v>
      </c>
      <c r="I2186" s="12">
        <v>1</v>
      </c>
      <c r="J2186" s="12" t="str">
        <v>No</v>
      </c>
      <c r="K2186" s="12" t="str">
        <v>Underweight</v>
      </c>
      <c r="L2186" s="12" t="str">
        <v>Normal</v>
      </c>
      <c r="M2186" s="12" t="str" cm="1">
        <f t="array" ref="M2186:R2186">_xlfn.XLOOKUP(B2186,'Hospitalisation Details'!A$2:A$2344,'Hospitalisation Details'!E$2:J$2344)</f>
        <v>21-Oct-2004</v>
      </c>
      <c r="N2186" s="13">
        <v>1725.55</v>
      </c>
      <c r="O2186" s="12" t="str">
        <v>tier - 3</v>
      </c>
      <c r="P2186" s="12" t="str">
        <v>tier - 2</v>
      </c>
      <c r="Q2186" s="12" t="str">
        <v>R1013</v>
      </c>
      <c r="R2186" s="12">
        <v>18</v>
      </c>
      <c r="S2186" s="12" t="str" cm="1">
        <f t="array" ref="S2186">_xlfn.IFS(R2186&lt;18,"Below 18",R2186&lt;=29,"Young Adults",R2186&lt;=44,"Adults",R2186&lt;=59,"Middle-Aged Adults",R2186&lt;=65,"Older Adults",R2186&gt;65,"Above 65")</f>
        <v>Young Adults</v>
      </c>
    </row>
    <row r="2187" spans="2:19" ht="15.5" hidden="1" x14ac:dyDescent="0.35">
      <c r="B2187" s="11" t="s">
        <v>176</v>
      </c>
      <c r="C2187" s="12" t="str">
        <f>VLOOKUP(B2187,'Customer Names'!A$2:D$2336,3,0)</f>
        <v xml:space="preserve">  Nate</v>
      </c>
      <c r="D2187" s="12" cm="1">
        <f t="array" ref="D2187:L2187">_xlfn.XLOOKUP(B2187,'Medical Examinations'!A$2:A$2336,'Medical Examinations'!B$2:J$2336)</f>
        <v>30.03</v>
      </c>
      <c r="E2187" s="12">
        <v>4.04</v>
      </c>
      <c r="F2187" s="12" t="str">
        <v>No</v>
      </c>
      <c r="G2187" s="12" t="str">
        <v>yes</v>
      </c>
      <c r="H2187" s="12" t="str">
        <v>No</v>
      </c>
      <c r="I2187" s="12">
        <v>1</v>
      </c>
      <c r="J2187" s="12" t="str">
        <v>No</v>
      </c>
      <c r="K2187" s="12" t="str">
        <v>Underweight</v>
      </c>
      <c r="L2187" s="12" t="str">
        <v>Normal</v>
      </c>
      <c r="M2187" s="12" t="str" cm="1">
        <f t="array" ref="M2187:R2187">_xlfn.XLOOKUP(B2187,'Hospitalisation Details'!A$2:A$2344,'Hospitalisation Details'!E$2:J$2344)</f>
        <v>11-Sep-2004</v>
      </c>
      <c r="N2187" s="13">
        <v>1720.35</v>
      </c>
      <c r="O2187" s="12" t="str">
        <v>tier - 3</v>
      </c>
      <c r="P2187" s="12" t="str">
        <v>tier - 3</v>
      </c>
      <c r="Q2187" s="12" t="str">
        <v>R1013</v>
      </c>
      <c r="R2187" s="12">
        <v>18</v>
      </c>
      <c r="S2187" s="12" t="str" cm="1">
        <f t="array" ref="S2187">_xlfn.IFS(R2187&lt;18,"Below 18",R2187&lt;=29,"Young Adults",R2187&lt;=44,"Adults",R2187&lt;=59,"Middle-Aged Adults",R2187&lt;=65,"Older Adults",R2187&gt;65,"Above 65")</f>
        <v>Young Adults</v>
      </c>
    </row>
    <row r="2188" spans="2:19" ht="15.5" hidden="1" x14ac:dyDescent="0.35">
      <c r="B2188" s="11" t="s">
        <v>175</v>
      </c>
      <c r="C2188" s="12" t="str">
        <f>VLOOKUP(B2188,'Customer Names'!A$2:D$2336,3,0)</f>
        <v xml:space="preserve">  Chris C</v>
      </c>
      <c r="D2188" s="12" cm="1">
        <f t="array" ref="D2188:L2188">_xlfn.XLOOKUP(B2188,'Medical Examinations'!A$2:A$2336,'Medical Examinations'!B$2:J$2336)</f>
        <v>29.37</v>
      </c>
      <c r="E2188" s="12">
        <v>5.54</v>
      </c>
      <c r="F2188" s="12" t="str">
        <v>No</v>
      </c>
      <c r="G2188" s="12" t="str">
        <v>yes</v>
      </c>
      <c r="H2188" s="12" t="str">
        <v>No</v>
      </c>
      <c r="I2188" s="12">
        <v>1</v>
      </c>
      <c r="J2188" s="12" t="str">
        <v>No</v>
      </c>
      <c r="K2188" s="12" t="str">
        <v>Underweight</v>
      </c>
      <c r="L2188" s="12" t="str">
        <v>Normal</v>
      </c>
      <c r="M2188" s="12" t="str" cm="1">
        <f t="array" ref="M2188:R2188">_xlfn.XLOOKUP(B2188,'Hospitalisation Details'!A$2:A$2344,'Hospitalisation Details'!E$2:J$2344)</f>
        <v>10-Jun-2004</v>
      </c>
      <c r="N2188" s="13">
        <v>1719.44</v>
      </c>
      <c r="O2188" s="12" t="str">
        <v>tier - 3</v>
      </c>
      <c r="P2188" s="12" t="str">
        <v>tier - 3</v>
      </c>
      <c r="Q2188" s="12" t="str">
        <v>R1013</v>
      </c>
      <c r="R2188" s="12">
        <v>18</v>
      </c>
      <c r="S2188" s="12" t="str" cm="1">
        <f t="array" ref="S2188">_xlfn.IFS(R2188&lt;18,"Below 18",R2188&lt;=29,"Young Adults",R2188&lt;=44,"Adults",R2188&lt;=59,"Middle-Aged Adults",R2188&lt;=65,"Older Adults",R2188&gt;65,"Above 65")</f>
        <v>Young Adults</v>
      </c>
    </row>
    <row r="2189" spans="2:19" ht="15.5" hidden="1" x14ac:dyDescent="0.35">
      <c r="B2189" s="11" t="s">
        <v>174</v>
      </c>
      <c r="C2189" s="12" t="str">
        <f>VLOOKUP(B2189,'Customer Names'!A$2:D$2336,3,0)</f>
        <v xml:space="preserve">  Scott</v>
      </c>
      <c r="D2189" s="12" cm="1">
        <f t="array" ref="D2189:L2189">_xlfn.XLOOKUP(B2189,'Medical Examinations'!A$2:A$2336,'Medical Examinations'!B$2:J$2336)</f>
        <v>28.5</v>
      </c>
      <c r="E2189" s="12">
        <v>4.03</v>
      </c>
      <c r="F2189" s="12" t="str">
        <v>No</v>
      </c>
      <c r="G2189" s="12" t="str">
        <v>yes</v>
      </c>
      <c r="H2189" s="12" t="str">
        <v>No</v>
      </c>
      <c r="I2189" s="12">
        <v>1</v>
      </c>
      <c r="J2189" s="12" t="str">
        <v>No</v>
      </c>
      <c r="K2189" s="12" t="str">
        <v>Underweight</v>
      </c>
      <c r="L2189" s="12" t="str">
        <v>Normal</v>
      </c>
      <c r="M2189" s="12" t="str" cm="1">
        <f t="array" ref="M2189:R2189">_xlfn.XLOOKUP(B2189,'Hospitalisation Details'!A$2:A$2344,'Hospitalisation Details'!E$2:J$2344)</f>
        <v>21-Sep-2004</v>
      </c>
      <c r="N2189" s="13">
        <v>1712.23</v>
      </c>
      <c r="O2189" s="12" t="str">
        <v>tier - 3</v>
      </c>
      <c r="P2189" s="12" t="str">
        <v>tier - 1</v>
      </c>
      <c r="Q2189" s="12" t="str">
        <v>R1016</v>
      </c>
      <c r="R2189" s="12">
        <v>18</v>
      </c>
      <c r="S2189" s="12" t="str" cm="1">
        <f t="array" ref="S2189">_xlfn.IFS(R2189&lt;18,"Below 18",R2189&lt;=29,"Young Adults",R2189&lt;=44,"Adults",R2189&lt;=59,"Middle-Aged Adults",R2189&lt;=65,"Older Adults",R2189&gt;65,"Above 65")</f>
        <v>Young Adults</v>
      </c>
    </row>
    <row r="2190" spans="2:19" ht="15.5" hidden="1" x14ac:dyDescent="0.35">
      <c r="B2190" s="11" t="s">
        <v>173</v>
      </c>
      <c r="C2190" s="12" t="str">
        <f>VLOOKUP(B2190,'Customer Names'!A$2:D$2336,3,0)</f>
        <v xml:space="preserve">  Kevin</v>
      </c>
      <c r="D2190" s="12" cm="1">
        <f t="array" ref="D2190:L2190">_xlfn.XLOOKUP(B2190,'Medical Examinations'!A$2:A$2336,'Medical Examinations'!B$2:J$2336)</f>
        <v>23.32</v>
      </c>
      <c r="E2190" s="12">
        <v>5.62</v>
      </c>
      <c r="F2190" s="12" t="str">
        <v>No</v>
      </c>
      <c r="G2190" s="12" t="str">
        <v>yes</v>
      </c>
      <c r="H2190" s="12" t="str">
        <v>No</v>
      </c>
      <c r="I2190" s="12">
        <v>1</v>
      </c>
      <c r="J2190" s="12" t="str">
        <v>No</v>
      </c>
      <c r="K2190" s="12" t="str">
        <v>Underweight</v>
      </c>
      <c r="L2190" s="12" t="str">
        <v>Normal</v>
      </c>
      <c r="M2190" s="12" t="str" cm="1">
        <f t="array" ref="M2190:R2190">_xlfn.XLOOKUP(B2190,'Hospitalisation Details'!A$2:A$2344,'Hospitalisation Details'!E$2:J$2344)</f>
        <v>19-Sep-2004</v>
      </c>
      <c r="N2190" s="13">
        <v>1711.03</v>
      </c>
      <c r="O2190" s="12" t="str">
        <v>tier - 3</v>
      </c>
      <c r="P2190" s="12" t="str">
        <v>tier - 3</v>
      </c>
      <c r="Q2190" s="12" t="str">
        <v>R1013</v>
      </c>
      <c r="R2190" s="12">
        <v>18</v>
      </c>
      <c r="S2190" s="12" t="str" cm="1">
        <f t="array" ref="S2190">_xlfn.IFS(R2190&lt;18,"Below 18",R2190&lt;=29,"Young Adults",R2190&lt;=44,"Adults",R2190&lt;=59,"Middle-Aged Adults",R2190&lt;=65,"Older Adults",R2190&gt;65,"Above 65")</f>
        <v>Young Adults</v>
      </c>
    </row>
    <row r="2191" spans="2:19" ht="15.5" hidden="1" x14ac:dyDescent="0.35">
      <c r="B2191" s="11" t="s">
        <v>172</v>
      </c>
      <c r="C2191" s="12" t="str">
        <f>VLOOKUP(B2191,'Customer Names'!A$2:D$2336,3,0)</f>
        <v xml:space="preserve">  Erik C</v>
      </c>
      <c r="D2191" s="12" cm="1">
        <f t="array" ref="D2191:L2191">_xlfn.XLOOKUP(B2191,'Medical Examinations'!A$2:A$2336,'Medical Examinations'!B$2:J$2336)</f>
        <v>26.125</v>
      </c>
      <c r="E2191" s="12">
        <v>5.27</v>
      </c>
      <c r="F2191" s="12" t="str">
        <v>No</v>
      </c>
      <c r="G2191" s="12" t="str">
        <v>yes</v>
      </c>
      <c r="H2191" s="12" t="str">
        <v>No</v>
      </c>
      <c r="I2191" s="12">
        <v>1</v>
      </c>
      <c r="J2191" s="12" t="str">
        <v>No</v>
      </c>
      <c r="K2191" s="12" t="str">
        <v>Underweight</v>
      </c>
      <c r="L2191" s="12" t="str">
        <v>Normal</v>
      </c>
      <c r="M2191" s="12" t="str" cm="1">
        <f t="array" ref="M2191:R2191">_xlfn.XLOOKUP(B2191,'Hospitalisation Details'!A$2:A$2344,'Hospitalisation Details'!E$2:J$2344)</f>
        <v>12-Dec-2004</v>
      </c>
      <c r="N2191" s="13">
        <v>1708.93</v>
      </c>
      <c r="O2191" s="12" t="str">
        <v>tier - 3</v>
      </c>
      <c r="P2191" s="12" t="str">
        <v>tier - 1</v>
      </c>
      <c r="Q2191" s="12" t="str">
        <v>R1019</v>
      </c>
      <c r="R2191" s="12">
        <v>18</v>
      </c>
      <c r="S2191" s="12" t="str" cm="1">
        <f t="array" ref="S2191">_xlfn.IFS(R2191&lt;18,"Below 18",R2191&lt;=29,"Young Adults",R2191&lt;=44,"Adults",R2191&lt;=59,"Middle-Aged Adults",R2191&lt;=65,"Older Adults",R2191&gt;65,"Above 65")</f>
        <v>Young Adults</v>
      </c>
    </row>
    <row r="2192" spans="2:19" ht="15.5" hidden="1" x14ac:dyDescent="0.35">
      <c r="B2192" s="11" t="s">
        <v>171</v>
      </c>
      <c r="C2192" s="12" t="str">
        <f>VLOOKUP(B2192,'Customer Names'!A$2:D$2336,3,0)</f>
        <v xml:space="preserve">  Shawn C</v>
      </c>
      <c r="D2192" s="12" cm="1">
        <f t="array" ref="D2192:L2192">_xlfn.XLOOKUP(B2192,'Medical Examinations'!A$2:A$2336,'Medical Examinations'!B$2:J$2336)</f>
        <v>25.46</v>
      </c>
      <c r="E2192" s="12">
        <v>5.18</v>
      </c>
      <c r="F2192" s="12" t="str">
        <v>No</v>
      </c>
      <c r="G2192" s="12" t="str">
        <v>yes</v>
      </c>
      <c r="H2192" s="12" t="str">
        <v>No</v>
      </c>
      <c r="I2192" s="12">
        <v>1</v>
      </c>
      <c r="J2192" s="12" t="str">
        <v>No</v>
      </c>
      <c r="K2192" s="12" t="str">
        <v>Underweight</v>
      </c>
      <c r="L2192" s="12" t="str">
        <v>Normal</v>
      </c>
      <c r="M2192" s="12" t="str" cm="1">
        <f t="array" ref="M2192:R2192">_xlfn.XLOOKUP(B2192,'Hospitalisation Details'!A$2:A$2344,'Hospitalisation Details'!E$2:J$2344)</f>
        <v>17-Oct-2004</v>
      </c>
      <c r="N2192" s="13">
        <v>1708</v>
      </c>
      <c r="O2192" s="12" t="str">
        <v>tier - 3</v>
      </c>
      <c r="P2192" s="12" t="str">
        <v>tier - 2</v>
      </c>
      <c r="Q2192" s="12" t="str">
        <v>R1016</v>
      </c>
      <c r="R2192" s="12">
        <v>18</v>
      </c>
      <c r="S2192" s="12" t="str" cm="1">
        <f t="array" ref="S2192">_xlfn.IFS(R2192&lt;18,"Below 18",R2192&lt;=29,"Young Adults",R2192&lt;=44,"Adults",R2192&lt;=59,"Middle-Aged Adults",R2192&lt;=65,"Older Adults",R2192&gt;65,"Above 65")</f>
        <v>Young Adults</v>
      </c>
    </row>
    <row r="2193" spans="2:19" ht="15.5" hidden="1" x14ac:dyDescent="0.35">
      <c r="B2193" s="11" t="s">
        <v>170</v>
      </c>
      <c r="C2193" s="12" t="str">
        <f>VLOOKUP(B2193,'Customer Names'!A$2:D$2336,3,0)</f>
        <v xml:space="preserve">  Vajin L</v>
      </c>
      <c r="D2193" s="12" cm="1">
        <f t="array" ref="D2193:L2193">_xlfn.XLOOKUP(B2193,'Medical Examinations'!A$2:A$2336,'Medical Examinations'!B$2:J$2336)</f>
        <v>23.75</v>
      </c>
      <c r="E2193" s="12">
        <v>5.27</v>
      </c>
      <c r="F2193" s="12" t="str">
        <v>No</v>
      </c>
      <c r="G2193" s="12" t="str">
        <v>yes</v>
      </c>
      <c r="H2193" s="12" t="str">
        <v>No</v>
      </c>
      <c r="I2193" s="12">
        <v>1</v>
      </c>
      <c r="J2193" s="12" t="str">
        <v>No</v>
      </c>
      <c r="K2193" s="12" t="str">
        <v>Underweight</v>
      </c>
      <c r="L2193" s="12" t="str">
        <v>Normal</v>
      </c>
      <c r="M2193" s="12" t="str" cm="1">
        <f t="array" ref="M2193:R2193">_xlfn.XLOOKUP(B2193,'Hospitalisation Details'!A$2:A$2344,'Hospitalisation Details'!E$2:J$2344)</f>
        <v>6-Dec-2004</v>
      </c>
      <c r="N2193" s="13">
        <v>1705.62</v>
      </c>
      <c r="O2193" s="12" t="str">
        <v>tier - 2</v>
      </c>
      <c r="P2193" s="12" t="str">
        <v>tier - 2</v>
      </c>
      <c r="Q2193" s="12" t="str">
        <v>R1015</v>
      </c>
      <c r="R2193" s="12">
        <v>18</v>
      </c>
      <c r="S2193" s="12" t="str" cm="1">
        <f t="array" ref="S2193">_xlfn.IFS(R2193&lt;18,"Below 18",R2193&lt;=29,"Young Adults",R2193&lt;=44,"Adults",R2193&lt;=59,"Middle-Aged Adults",R2193&lt;=65,"Older Adults",R2193&gt;65,"Above 65")</f>
        <v>Young Adults</v>
      </c>
    </row>
    <row r="2194" spans="2:19" ht="15.5" hidden="1" x14ac:dyDescent="0.35">
      <c r="B2194" s="11" t="s">
        <v>168</v>
      </c>
      <c r="C2194" s="12" t="str">
        <f>VLOOKUP(B2194,'Customer Names'!A$2:D$2336,3,0)</f>
        <v xml:space="preserve">  John K</v>
      </c>
      <c r="D2194" s="12" cm="1">
        <f t="array" ref="D2194:L2194">_xlfn.XLOOKUP(B2194,'Medical Examinations'!A$2:A$2336,'Medical Examinations'!B$2:J$2336)</f>
        <v>23.085000000000001</v>
      </c>
      <c r="E2194" s="12">
        <v>5.62</v>
      </c>
      <c r="F2194" s="12" t="str">
        <v>No</v>
      </c>
      <c r="G2194" s="12" t="str">
        <v>yes</v>
      </c>
      <c r="H2194" s="12" t="str">
        <v>No</v>
      </c>
      <c r="I2194" s="12">
        <v>1</v>
      </c>
      <c r="J2194" s="12" t="str">
        <v>No</v>
      </c>
      <c r="K2194" s="12" t="str">
        <v>Underweight</v>
      </c>
      <c r="L2194" s="12" t="str">
        <v>Normal</v>
      </c>
      <c r="M2194" s="12" t="str" cm="1">
        <f t="array" ref="M2194:R2194">_xlfn.XLOOKUP(B2194,'Hospitalisation Details'!A$2:A$2344,'Hospitalisation Details'!E$2:J$2344)</f>
        <v>14-Dec-2004</v>
      </c>
      <c r="N2194" s="13">
        <v>1704.7</v>
      </c>
      <c r="O2194" s="12" t="str">
        <v>tier - 2</v>
      </c>
      <c r="P2194" s="12" t="str">
        <v>tier - 3</v>
      </c>
      <c r="Q2194" s="12" t="str">
        <v>R1018</v>
      </c>
      <c r="R2194" s="12">
        <v>18</v>
      </c>
      <c r="S2194" s="12" t="str" cm="1">
        <f t="array" ref="S2194">_xlfn.IFS(R2194&lt;18,"Below 18",R2194&lt;=29,"Young Adults",R2194&lt;=44,"Adults",R2194&lt;=59,"Middle-Aged Adults",R2194&lt;=65,"Older Adults",R2194&gt;65,"Above 65")</f>
        <v>Young Adults</v>
      </c>
    </row>
    <row r="2195" spans="2:19" ht="15.5" hidden="1" x14ac:dyDescent="0.35">
      <c r="B2195" s="11" t="s">
        <v>166</v>
      </c>
      <c r="C2195" s="12" t="str">
        <f>VLOOKUP(B2195,'Customer Names'!A$2:D$2336,3,0)</f>
        <v xml:space="preserve">  Kevin J</v>
      </c>
      <c r="D2195" s="12" cm="1">
        <f t="array" ref="D2195:L2195">_xlfn.XLOOKUP(B2195,'Medical Examinations'!A$2:A$2336,'Medical Examinations'!B$2:J$2336)</f>
        <v>22.99</v>
      </c>
      <c r="E2195" s="12">
        <v>5.0599999999999996</v>
      </c>
      <c r="F2195" s="12" t="str">
        <v>No</v>
      </c>
      <c r="G2195" s="12" t="str">
        <v>yes</v>
      </c>
      <c r="H2195" s="12" t="str">
        <v>No</v>
      </c>
      <c r="I2195" s="12">
        <v>1</v>
      </c>
      <c r="J2195" s="12" t="str">
        <v>No</v>
      </c>
      <c r="K2195" s="12" t="str">
        <v>Underweight</v>
      </c>
      <c r="L2195" s="12" t="str">
        <v>Normal</v>
      </c>
      <c r="M2195" s="12" t="str" cm="1">
        <f t="array" ref="M2195:R2195">_xlfn.XLOOKUP(B2195,'Hospitalisation Details'!A$2:A$2344,'Hospitalisation Details'!E$2:J$2344)</f>
        <v>7-Nov-2004</v>
      </c>
      <c r="N2195" s="13">
        <v>1704.57</v>
      </c>
      <c r="O2195" s="12" t="str">
        <v>tier - 2</v>
      </c>
      <c r="P2195" s="12" t="str">
        <v>tier - 1</v>
      </c>
      <c r="Q2195" s="12" t="str">
        <v>R1016</v>
      </c>
      <c r="R2195" s="12">
        <v>18</v>
      </c>
      <c r="S2195" s="12" t="str" cm="1">
        <f t="array" ref="S2195">_xlfn.IFS(R2195&lt;18,"Below 18",R2195&lt;=29,"Young Adults",R2195&lt;=44,"Adults",R2195&lt;=59,"Middle-Aged Adults",R2195&lt;=65,"Older Adults",R2195&gt;65,"Above 65")</f>
        <v>Young Adults</v>
      </c>
    </row>
    <row r="2196" spans="2:19" ht="15.5" hidden="1" x14ac:dyDescent="0.35">
      <c r="B2196" s="11" t="s">
        <v>164</v>
      </c>
      <c r="C2196" s="12" t="str">
        <f>VLOOKUP(B2196,'Customer Names'!A$2:D$2336,3,0)</f>
        <v xml:space="preserve">  Kirby W</v>
      </c>
      <c r="D2196" s="12" cm="1">
        <f t="array" ref="D2196:L2196">_xlfn.XLOOKUP(B2196,'Medical Examinations'!A$2:A$2336,'Medical Examinations'!B$2:J$2336)</f>
        <v>21.47</v>
      </c>
      <c r="E2196" s="12">
        <v>4.6900000000000004</v>
      </c>
      <c r="F2196" s="12" t="str">
        <v>No</v>
      </c>
      <c r="G2196" s="12" t="str">
        <v>yes</v>
      </c>
      <c r="H2196" s="12" t="str">
        <v>No</v>
      </c>
      <c r="I2196" s="12">
        <v>1</v>
      </c>
      <c r="J2196" s="12" t="str">
        <v>No</v>
      </c>
      <c r="K2196" s="12" t="str">
        <v>Underweight</v>
      </c>
      <c r="L2196" s="12" t="str">
        <v>Normal</v>
      </c>
      <c r="M2196" s="12" t="str" cm="1">
        <f t="array" ref="M2196:R2196">_xlfn.XLOOKUP(B2196,'Hospitalisation Details'!A$2:A$2344,'Hospitalisation Details'!E$2:J$2344)</f>
        <v>10-Dec-2004</v>
      </c>
      <c r="N2196" s="13">
        <v>1702.46</v>
      </c>
      <c r="O2196" s="12" t="str">
        <v>tier - 2</v>
      </c>
      <c r="P2196" s="12" t="str">
        <v>tier - 3</v>
      </c>
      <c r="Q2196" s="12" t="str">
        <v>R1019</v>
      </c>
      <c r="R2196" s="12">
        <v>18</v>
      </c>
      <c r="S2196" s="12" t="str" cm="1">
        <f t="array" ref="S2196">_xlfn.IFS(R2196&lt;18,"Below 18",R2196&lt;=29,"Young Adults",R2196&lt;=44,"Adults",R2196&lt;=59,"Middle-Aged Adults",R2196&lt;=65,"Older Adults",R2196&gt;65,"Above 65")</f>
        <v>Young Adults</v>
      </c>
    </row>
    <row r="2197" spans="2:19" ht="15.5" hidden="1" x14ac:dyDescent="0.35">
      <c r="B2197" s="11" t="s">
        <v>162</v>
      </c>
      <c r="C2197" s="12" t="str">
        <f>VLOOKUP(B2197,'Customer Names'!A$2:D$2336,3,0)</f>
        <v xml:space="preserve">  J A</v>
      </c>
      <c r="D2197" s="12" cm="1">
        <f t="array" ref="D2197:L2197">_xlfn.XLOOKUP(B2197,'Medical Examinations'!A$2:A$2336,'Medical Examinations'!B$2:J$2336)</f>
        <v>15.96</v>
      </c>
      <c r="E2197" s="12">
        <v>5.44</v>
      </c>
      <c r="F2197" s="12" t="str">
        <v>No</v>
      </c>
      <c r="G2197" s="12" t="str">
        <v>yes</v>
      </c>
      <c r="H2197" s="12" t="str">
        <v>No</v>
      </c>
      <c r="I2197" s="12">
        <v>1</v>
      </c>
      <c r="J2197" s="12" t="str">
        <v>No</v>
      </c>
      <c r="K2197" s="12" t="str">
        <v>Underweight</v>
      </c>
      <c r="L2197" s="12" t="str">
        <v>Normal</v>
      </c>
      <c r="M2197" s="12" t="str" cm="1">
        <f t="array" ref="M2197:R2197">_xlfn.XLOOKUP(B2197,'Hospitalisation Details'!A$2:A$2344,'Hospitalisation Details'!E$2:J$2344)</f>
        <v>17-Nov-2004</v>
      </c>
      <c r="N2197" s="13">
        <v>1694.8</v>
      </c>
      <c r="O2197" s="12" t="str">
        <v>tier - 2</v>
      </c>
      <c r="P2197" s="12" t="str">
        <v>tier - 2</v>
      </c>
      <c r="Q2197" s="12" t="str">
        <v>R1015</v>
      </c>
      <c r="R2197" s="12">
        <v>18</v>
      </c>
      <c r="S2197" s="12" t="str" cm="1">
        <f t="array" ref="S2197">_xlfn.IFS(R2197&lt;18,"Below 18",R2197&lt;=29,"Young Adults",R2197&lt;=44,"Adults",R2197&lt;=59,"Middle-Aged Adults",R2197&lt;=65,"Older Adults",R2197&gt;65,"Above 65")</f>
        <v>Young Adults</v>
      </c>
    </row>
    <row r="2198" spans="2:19" ht="15.5" hidden="1" x14ac:dyDescent="0.35">
      <c r="B2198" s="11" t="s">
        <v>161</v>
      </c>
      <c r="C2198" s="12" t="str">
        <f>VLOOKUP(B2198,'Customer Names'!A$2:D$2336,3,0)</f>
        <v xml:space="preserve">  Dustin G</v>
      </c>
      <c r="D2198" s="12" cm="1">
        <f t="array" ref="D2198:L2198">_xlfn.XLOOKUP(B2198,'Medical Examinations'!A$2:A$2336,'Medical Examinations'!B$2:J$2336)</f>
        <v>39.5</v>
      </c>
      <c r="E2198" s="12">
        <v>5.05</v>
      </c>
      <c r="F2198" s="12" t="str">
        <v>No</v>
      </c>
      <c r="G2198" s="12" t="str">
        <v>yes</v>
      </c>
      <c r="H2198" s="12" t="str">
        <v>No</v>
      </c>
      <c r="I2198" s="12">
        <v>1</v>
      </c>
      <c r="J2198" s="12" t="str">
        <v>No</v>
      </c>
      <c r="K2198" s="12" t="str">
        <v>Underweight</v>
      </c>
      <c r="L2198" s="12" t="str">
        <v>Normal</v>
      </c>
      <c r="M2198" s="12" t="str" cm="1">
        <f t="array" ref="M2198:R2198">_xlfn.XLOOKUP(B2198,'Hospitalisation Details'!A$2:A$2344,'Hospitalisation Details'!E$2:J$2344)</f>
        <v>21-Oct-2000</v>
      </c>
      <c r="N2198" s="13">
        <v>1682.6</v>
      </c>
      <c r="O2198" s="12" t="str">
        <v>tier - 2</v>
      </c>
      <c r="P2198" s="12" t="str">
        <v>tier - 2</v>
      </c>
      <c r="Q2198" s="12" t="str">
        <v>R1011</v>
      </c>
      <c r="R2198" s="12">
        <v>22</v>
      </c>
      <c r="S2198" s="12" t="str" cm="1">
        <f t="array" ref="S2198">_xlfn.IFS(R2198&lt;18,"Below 18",R2198&lt;=29,"Young Adults",R2198&lt;=44,"Adults",R2198&lt;=59,"Middle-Aged Adults",R2198&lt;=65,"Older Adults",R2198&gt;65,"Above 65")</f>
        <v>Young Adults</v>
      </c>
    </row>
    <row r="2199" spans="2:19" ht="15.5" hidden="1" x14ac:dyDescent="0.35">
      <c r="B2199" s="11" t="s">
        <v>160</v>
      </c>
      <c r="C2199" s="12" t="str">
        <f>VLOOKUP(B2199,'Customer Names'!A$2:D$2336,3,0)</f>
        <v xml:space="preserve">  Anthony G</v>
      </c>
      <c r="D2199" s="12" cm="1">
        <f t="array" ref="D2199:L2199">_xlfn.XLOOKUP(B2199,'Medical Examinations'!A$2:A$2336,'Medical Examinations'!B$2:J$2336)</f>
        <v>33.770000000000003</v>
      </c>
      <c r="E2199" s="12">
        <v>6</v>
      </c>
      <c r="F2199" s="12" t="str">
        <v>No</v>
      </c>
      <c r="G2199" s="12" t="str">
        <v>yes</v>
      </c>
      <c r="H2199" s="12" t="str">
        <v>No</v>
      </c>
      <c r="I2199" s="12">
        <v>1</v>
      </c>
      <c r="J2199" s="12" t="str">
        <v>No</v>
      </c>
      <c r="K2199" s="12" t="str">
        <v>Underweight</v>
      </c>
      <c r="L2199" s="12" t="str">
        <v>Pre-Diabetes</v>
      </c>
      <c r="M2199" s="12" t="str" cm="1">
        <f t="array" ref="M2199:R2199">_xlfn.XLOOKUP(B2199,'Hospitalisation Details'!A$2:A$2344,'Hospitalisation Details'!E$2:J$2344)</f>
        <v>10-Jun-2000</v>
      </c>
      <c r="N2199" s="13">
        <v>1674.63</v>
      </c>
      <c r="O2199" s="12" t="str">
        <v>tier - 2</v>
      </c>
      <c r="P2199" s="12" t="str">
        <v>tier - 2</v>
      </c>
      <c r="Q2199" s="12" t="str">
        <v>R1013</v>
      </c>
      <c r="R2199" s="12">
        <v>22</v>
      </c>
      <c r="S2199" s="12" t="str" cm="1">
        <f t="array" ref="S2199">_xlfn.IFS(R2199&lt;18,"Below 18",R2199&lt;=29,"Young Adults",R2199&lt;=44,"Adults",R2199&lt;=59,"Middle-Aged Adults",R2199&lt;=65,"Older Adults",R2199&gt;65,"Above 65")</f>
        <v>Young Adults</v>
      </c>
    </row>
    <row r="2200" spans="2:19" ht="15.5" hidden="1" x14ac:dyDescent="0.35">
      <c r="B2200" s="11" t="s">
        <v>159</v>
      </c>
      <c r="C2200" s="12" t="str">
        <f>VLOOKUP(B2200,'Customer Names'!A$2:D$2336,3,0)</f>
        <v xml:space="preserve">  Ryan</v>
      </c>
      <c r="D2200" s="12" cm="1">
        <f t="array" ref="D2200:L2200">_xlfn.XLOOKUP(B2200,'Medical Examinations'!A$2:A$2336,'Medical Examinations'!B$2:J$2336)</f>
        <v>26.84</v>
      </c>
      <c r="E2200" s="12">
        <v>5.99</v>
      </c>
      <c r="F2200" s="12" t="str">
        <v>yes</v>
      </c>
      <c r="G2200" s="12" t="str">
        <v>yes</v>
      </c>
      <c r="H2200" s="12" t="str">
        <v>No</v>
      </c>
      <c r="I2200" s="12">
        <v>1</v>
      </c>
      <c r="J2200" s="12" t="str">
        <v>No</v>
      </c>
      <c r="K2200" s="12" t="str">
        <v>Underweight</v>
      </c>
      <c r="L2200" s="12" t="str">
        <v>Pre-Diabetes</v>
      </c>
      <c r="M2200" s="12" t="str" cm="1">
        <f t="array" ref="M2200:R2200">_xlfn.XLOOKUP(B2200,'Hospitalisation Details'!A$2:A$2344,'Hospitalisation Details'!E$2:J$2344)</f>
        <v>23-Oct-2000</v>
      </c>
      <c r="N2200" s="13">
        <v>1665</v>
      </c>
      <c r="O2200" s="12" t="str">
        <v>tier - 2</v>
      </c>
      <c r="P2200" s="12" t="str">
        <v>tier - 2</v>
      </c>
      <c r="Q2200" s="12" t="str">
        <v>R1013</v>
      </c>
      <c r="R2200" s="12">
        <v>22</v>
      </c>
      <c r="S2200" s="12" t="str" cm="1">
        <f t="array" ref="S2200">_xlfn.IFS(R2200&lt;18,"Below 18",R2200&lt;=29,"Young Adults",R2200&lt;=44,"Adults",R2200&lt;=59,"Middle-Aged Adults",R2200&lt;=65,"Older Adults",R2200&gt;65,"Above 65")</f>
        <v>Young Adults</v>
      </c>
    </row>
    <row r="2201" spans="2:19" ht="15.5" hidden="1" x14ac:dyDescent="0.35">
      <c r="B2201" s="11" t="s">
        <v>158</v>
      </c>
      <c r="C2201" s="12" t="str">
        <f>VLOOKUP(B2201,'Customer Names'!A$2:D$2336,3,0)</f>
        <v xml:space="preserve">  Eric N</v>
      </c>
      <c r="D2201" s="12" cm="1">
        <f t="array" ref="D2201:L2201">_xlfn.XLOOKUP(B2201,'Medical Examinations'!A$2:A$2336,'Medical Examinations'!B$2:J$2336)</f>
        <v>35.53</v>
      </c>
      <c r="E2201" s="12">
        <v>4.3600000000000003</v>
      </c>
      <c r="F2201" s="12" t="str">
        <v>No</v>
      </c>
      <c r="G2201" s="12" t="str">
        <v>No</v>
      </c>
      <c r="H2201" s="12" t="str">
        <v>Yes</v>
      </c>
      <c r="I2201" s="12">
        <v>1</v>
      </c>
      <c r="J2201" s="12" t="str">
        <v>No</v>
      </c>
      <c r="K2201" s="12" t="str">
        <v>Underweight</v>
      </c>
      <c r="L2201" s="12" t="str">
        <v>Normal</v>
      </c>
      <c r="M2201" s="12" t="str" cm="1">
        <f t="array" ref="M2201:R2201">_xlfn.XLOOKUP(B2201,'Hospitalisation Details'!A$2:A$2344,'Hospitalisation Details'!E$2:J$2344)</f>
        <v>30-Dec-2003</v>
      </c>
      <c r="N2201" s="13">
        <v>1646.43</v>
      </c>
      <c r="O2201" s="12" t="str">
        <v>tier - 2</v>
      </c>
      <c r="P2201" s="12" t="str">
        <v>tier - 1</v>
      </c>
      <c r="Q2201" s="12" t="str">
        <v>R1012</v>
      </c>
      <c r="R2201" s="12">
        <v>19</v>
      </c>
      <c r="S2201" s="12" t="str" cm="1">
        <f t="array" ref="S2201">_xlfn.IFS(R2201&lt;18,"Below 18",R2201&lt;=29,"Young Adults",R2201&lt;=44,"Adults",R2201&lt;=59,"Middle-Aged Adults",R2201&lt;=65,"Older Adults",R2201&gt;65,"Above 65")</f>
        <v>Young Adults</v>
      </c>
    </row>
    <row r="2202" spans="2:19" ht="15.5" hidden="1" x14ac:dyDescent="0.35">
      <c r="B2202" s="11" t="s">
        <v>157</v>
      </c>
      <c r="C2202" s="12" t="str">
        <f>VLOOKUP(B2202,'Customer Names'!A$2:D$2336,3,0)</f>
        <v xml:space="preserve">  Connor</v>
      </c>
      <c r="D2202" s="12" cm="1">
        <f t="array" ref="D2202:L2202">_xlfn.XLOOKUP(B2202,'Medical Examinations'!A$2:A$2336,'Medical Examinations'!B$2:J$2336)</f>
        <v>30.59</v>
      </c>
      <c r="E2202" s="12">
        <v>4.41</v>
      </c>
      <c r="F2202" s="12" t="str">
        <v>No</v>
      </c>
      <c r="G2202" s="12" t="str">
        <v>No</v>
      </c>
      <c r="H2202" s="12" t="str">
        <v>Yes</v>
      </c>
      <c r="I2202" s="12">
        <v>1</v>
      </c>
      <c r="J2202" s="12" t="str">
        <v>No</v>
      </c>
      <c r="K2202" s="12" t="str">
        <v>Underweight</v>
      </c>
      <c r="L2202" s="12" t="str">
        <v>Normal</v>
      </c>
      <c r="M2202" s="12" t="str" cm="1">
        <f t="array" ref="M2202:R2202">_xlfn.XLOOKUP(B2202,'Hospitalisation Details'!A$2:A$2344,'Hospitalisation Details'!E$2:J$2344)</f>
        <v>21-Aug-2003</v>
      </c>
      <c r="N2202" s="13">
        <v>1639.56</v>
      </c>
      <c r="O2202" s="12" t="str">
        <v>tier - 2</v>
      </c>
      <c r="P2202" s="12" t="str">
        <v>tier - 2</v>
      </c>
      <c r="Q2202" s="12" t="str">
        <v>R1012</v>
      </c>
      <c r="R2202" s="12">
        <v>19</v>
      </c>
      <c r="S2202" s="12" t="str" cm="1">
        <f t="array" ref="S2202">_xlfn.IFS(R2202&lt;18,"Below 18",R2202&lt;=29,"Young Adults",R2202&lt;=44,"Adults",R2202&lt;=59,"Middle-Aged Adults",R2202&lt;=65,"Older Adults",R2202&gt;65,"Above 65")</f>
        <v>Young Adults</v>
      </c>
    </row>
    <row r="2203" spans="2:19" ht="15.5" hidden="1" x14ac:dyDescent="0.35">
      <c r="B2203" s="11" t="s">
        <v>156</v>
      </c>
      <c r="C2203" s="12" t="str">
        <f>VLOOKUP(B2203,'Customer Names'!A$2:D$2336,3,0)</f>
        <v xml:space="preserve">  Patrick H</v>
      </c>
      <c r="D2203" s="12" cm="1">
        <f t="array" ref="D2203:L2203">_xlfn.XLOOKUP(B2203,'Medical Examinations'!A$2:A$2336,'Medical Examinations'!B$2:J$2336)</f>
        <v>30.59</v>
      </c>
      <c r="E2203" s="12">
        <v>4.17</v>
      </c>
      <c r="F2203" s="12" t="str">
        <v>No</v>
      </c>
      <c r="G2203" s="12" t="str">
        <v>No</v>
      </c>
      <c r="H2203" s="12" t="str">
        <v>Yes</v>
      </c>
      <c r="I2203" s="12">
        <v>1</v>
      </c>
      <c r="J2203" s="12" t="str">
        <v>No</v>
      </c>
      <c r="K2203" s="12" t="str">
        <v>Underweight</v>
      </c>
      <c r="L2203" s="12" t="str">
        <v>Normal</v>
      </c>
      <c r="M2203" s="12" t="str" cm="1">
        <f t="array" ref="M2203:R2203">_xlfn.XLOOKUP(B2203,'Hospitalisation Details'!A$2:A$2344,'Hospitalisation Details'!E$2:J$2344)</f>
        <v>16-Sep-2003</v>
      </c>
      <c r="N2203" s="13">
        <v>1639.56</v>
      </c>
      <c r="O2203" s="12" t="str">
        <v>tier - 2</v>
      </c>
      <c r="P2203" s="12" t="str">
        <v>tier - 2</v>
      </c>
      <c r="Q2203" s="12" t="str">
        <v>R1012</v>
      </c>
      <c r="R2203" s="12">
        <v>19</v>
      </c>
      <c r="S2203" s="12" t="str" cm="1">
        <f t="array" ref="S2203">_xlfn.IFS(R2203&lt;18,"Below 18",R2203&lt;=29,"Young Adults",R2203&lt;=44,"Adults",R2203&lt;=59,"Middle-Aged Adults",R2203&lt;=65,"Older Adults",R2203&gt;65,"Above 65")</f>
        <v>Young Adults</v>
      </c>
    </row>
    <row r="2204" spans="2:19" ht="15.5" hidden="1" x14ac:dyDescent="0.35">
      <c r="B2204" s="11" t="s">
        <v>155</v>
      </c>
      <c r="C2204" s="12" t="str">
        <f>VLOOKUP(B2204,'Customer Names'!A$2:D$2336,3,0)</f>
        <v xml:space="preserve">  Tyler</v>
      </c>
      <c r="D2204" s="12" cm="1">
        <f t="array" ref="D2204:L2204">_xlfn.XLOOKUP(B2204,'Medical Examinations'!A$2:A$2336,'Medical Examinations'!B$2:J$2336)</f>
        <v>27.835000000000001</v>
      </c>
      <c r="E2204" s="12">
        <v>4.4400000000000004</v>
      </c>
      <c r="F2204" s="12" t="str">
        <v>No</v>
      </c>
      <c r="G2204" s="12" t="str">
        <v>No</v>
      </c>
      <c r="H2204" s="12" t="str">
        <v>Yes</v>
      </c>
      <c r="I2204" s="12">
        <v>1</v>
      </c>
      <c r="J2204" s="12" t="str">
        <v>No</v>
      </c>
      <c r="K2204" s="12" t="str">
        <v>Underweight</v>
      </c>
      <c r="L2204" s="12" t="str">
        <v>Normal</v>
      </c>
      <c r="M2204" s="12" t="str" cm="1">
        <f t="array" ref="M2204:R2204">_xlfn.XLOOKUP(B2204,'Hospitalisation Details'!A$2:A$2344,'Hospitalisation Details'!E$2:J$2344)</f>
        <v>30-Dec-2003</v>
      </c>
      <c r="N2204" s="13">
        <v>1635.73</v>
      </c>
      <c r="O2204" s="12" t="str">
        <v>tier - 2</v>
      </c>
      <c r="P2204" s="12" t="str">
        <v>tier - 3</v>
      </c>
      <c r="Q2204" s="12" t="str">
        <v>R1012</v>
      </c>
      <c r="R2204" s="12">
        <v>19</v>
      </c>
      <c r="S2204" s="12" t="str" cm="1">
        <f t="array" ref="S2204">_xlfn.IFS(R2204&lt;18,"Below 18",R2204&lt;=29,"Young Adults",R2204&lt;=44,"Adults",R2204&lt;=59,"Middle-Aged Adults",R2204&lt;=65,"Older Adults",R2204&gt;65,"Above 65")</f>
        <v>Young Adults</v>
      </c>
    </row>
    <row r="2205" spans="2:19" ht="15.5" hidden="1" x14ac:dyDescent="0.35">
      <c r="B2205" s="11" t="s">
        <v>154</v>
      </c>
      <c r="C2205" s="12" t="str">
        <f>VLOOKUP(B2205,'Customer Names'!A$2:D$2336,3,0)</f>
        <v xml:space="preserve">  Deborah L</v>
      </c>
      <c r="D2205" s="12" cm="1">
        <f t="array" ref="D2205:L2205">_xlfn.XLOOKUP(B2205,'Medical Examinations'!A$2:A$2336,'Medical Examinations'!B$2:J$2336)</f>
        <v>40.26</v>
      </c>
      <c r="E2205" s="12">
        <v>5.52</v>
      </c>
      <c r="F2205" s="12" t="str">
        <v>No</v>
      </c>
      <c r="G2205" s="12" t="str">
        <v>yes</v>
      </c>
      <c r="H2205" s="12" t="str">
        <v>No</v>
      </c>
      <c r="I2205" s="12">
        <v>1</v>
      </c>
      <c r="J2205" s="12" t="str">
        <v>No</v>
      </c>
      <c r="K2205" s="12" t="str">
        <v>Underweight</v>
      </c>
      <c r="L2205" s="12" t="str">
        <v>Normal</v>
      </c>
      <c r="M2205" s="12" t="str" cm="1">
        <f t="array" ref="M2205:R2205">_xlfn.XLOOKUP(B2205,'Hospitalisation Details'!A$2:A$2344,'Hospitalisation Details'!E$2:J$2344)</f>
        <v>13-Jun-2004</v>
      </c>
      <c r="N2205" s="13">
        <v>1634.57</v>
      </c>
      <c r="O2205" s="12" t="str">
        <v>tier - 2</v>
      </c>
      <c r="P2205" s="12" t="str">
        <v>tier - 2</v>
      </c>
      <c r="Q2205" s="12" t="str">
        <v>R1013</v>
      </c>
      <c r="R2205" s="12">
        <v>18</v>
      </c>
      <c r="S2205" s="12" t="str" cm="1">
        <f t="array" ref="S2205">_xlfn.IFS(R2205&lt;18,"Below 18",R2205&lt;=29,"Young Adults",R2205&lt;=44,"Adults",R2205&lt;=59,"Middle-Aged Adults",R2205&lt;=65,"Older Adults",R2205&gt;65,"Above 65")</f>
        <v>Young Adults</v>
      </c>
    </row>
    <row r="2206" spans="2:19" ht="15.5" hidden="1" x14ac:dyDescent="0.35">
      <c r="B2206" s="11" t="s">
        <v>153</v>
      </c>
      <c r="C2206" s="12" t="str">
        <f>VLOOKUP(B2206,'Customer Names'!A$2:D$2336,3,0)</f>
        <v xml:space="preserve">  Andrea K</v>
      </c>
      <c r="D2206" s="12" cm="1">
        <f t="array" ref="D2206:L2206">_xlfn.XLOOKUP(B2206,'Medical Examinations'!A$2:A$2336,'Medical Examinations'!B$2:J$2336)</f>
        <v>39.82</v>
      </c>
      <c r="E2206" s="12">
        <v>6.01</v>
      </c>
      <c r="F2206" s="12" t="str">
        <v>No</v>
      </c>
      <c r="G2206" s="12" t="str">
        <v>yes</v>
      </c>
      <c r="H2206" s="12" t="str">
        <v>No</v>
      </c>
      <c r="I2206" s="12">
        <v>1</v>
      </c>
      <c r="J2206" s="12" t="str">
        <v>No</v>
      </c>
      <c r="K2206" s="12" t="str">
        <v>Underweight</v>
      </c>
      <c r="L2206" s="12" t="str">
        <v>Pre-Diabetes</v>
      </c>
      <c r="M2206" s="12" t="str" cm="1">
        <f t="array" ref="M2206:R2206">_xlfn.XLOOKUP(B2206,'Hospitalisation Details'!A$2:A$2344,'Hospitalisation Details'!E$2:J$2344)</f>
        <v>8-Aug-2004</v>
      </c>
      <c r="N2206" s="13">
        <v>1633.96</v>
      </c>
      <c r="O2206" s="12" t="str">
        <v>tier - 2</v>
      </c>
      <c r="P2206" s="12" t="str">
        <v>tier - 1</v>
      </c>
      <c r="Q2206" s="12" t="str">
        <v>R1013</v>
      </c>
      <c r="R2206" s="12">
        <v>18</v>
      </c>
      <c r="S2206" s="12" t="str" cm="1">
        <f t="array" ref="S2206">_xlfn.IFS(R2206&lt;18,"Below 18",R2206&lt;=29,"Young Adults",R2206&lt;=44,"Adults",R2206&lt;=59,"Middle-Aged Adults",R2206&lt;=65,"Older Adults",R2206&gt;65,"Above 65")</f>
        <v>Young Adults</v>
      </c>
    </row>
    <row r="2207" spans="2:19" ht="15.5" hidden="1" x14ac:dyDescent="0.35">
      <c r="B2207" s="11" t="s">
        <v>152</v>
      </c>
      <c r="C2207" s="12" t="str">
        <f>VLOOKUP(B2207,'Customer Names'!A$2:D$2336,3,0)</f>
        <v xml:space="preserve">  Elleree</v>
      </c>
      <c r="D2207" s="12" cm="1">
        <f t="array" ref="D2207:L2207">_xlfn.XLOOKUP(B2207,'Medical Examinations'!A$2:A$2336,'Medical Examinations'!B$2:J$2336)</f>
        <v>39.159999999999997</v>
      </c>
      <c r="E2207" s="12">
        <v>5.81</v>
      </c>
      <c r="F2207" s="12" t="str">
        <v>No</v>
      </c>
      <c r="G2207" s="12" t="str">
        <v>yes</v>
      </c>
      <c r="H2207" s="12" t="str">
        <v>No</v>
      </c>
      <c r="I2207" s="12">
        <v>1</v>
      </c>
      <c r="J2207" s="12" t="str">
        <v>No</v>
      </c>
      <c r="K2207" s="12" t="str">
        <v>Underweight</v>
      </c>
      <c r="L2207" s="12" t="str">
        <v>Pre-Diabetes</v>
      </c>
      <c r="M2207" s="12" t="str" cm="1">
        <f t="array" ref="M2207:R2207">_xlfn.XLOOKUP(B2207,'Hospitalisation Details'!A$2:A$2344,'Hospitalisation Details'!E$2:J$2344)</f>
        <v>13-Dec-2004</v>
      </c>
      <c r="N2207" s="13">
        <v>1633.04</v>
      </c>
      <c r="O2207" s="12" t="str">
        <v>tier - 2</v>
      </c>
      <c r="P2207" s="12" t="str">
        <v>tier - 2</v>
      </c>
      <c r="Q2207" s="12" t="str">
        <v>R1013</v>
      </c>
      <c r="R2207" s="12">
        <v>18</v>
      </c>
      <c r="S2207" s="12" t="str" cm="1">
        <f t="array" ref="S2207">_xlfn.IFS(R2207&lt;18,"Below 18",R2207&lt;=29,"Young Adults",R2207&lt;=44,"Adults",R2207&lt;=59,"Middle-Aged Adults",R2207&lt;=65,"Older Adults",R2207&gt;65,"Above 65")</f>
        <v>Young Adults</v>
      </c>
    </row>
    <row r="2208" spans="2:19" ht="15.5" hidden="1" x14ac:dyDescent="0.35">
      <c r="B2208" s="11" t="s">
        <v>151</v>
      </c>
      <c r="C2208" s="12" t="str">
        <f>VLOOKUP(B2208,'Customer Names'!A$2:D$2336,3,0)</f>
        <v xml:space="preserve">  Brandon J</v>
      </c>
      <c r="D2208" s="12" cm="1">
        <f t="array" ref="D2208:L2208">_xlfn.XLOOKUP(B2208,'Medical Examinations'!A$2:A$2336,'Medical Examinations'!B$2:J$2336)</f>
        <v>25.555</v>
      </c>
      <c r="E2208" s="12">
        <v>4.37</v>
      </c>
      <c r="F2208" s="12" t="str">
        <v>No</v>
      </c>
      <c r="G2208" s="12" t="str">
        <v>No</v>
      </c>
      <c r="H2208" s="12" t="str">
        <v>Yes</v>
      </c>
      <c r="I2208" s="12">
        <v>1</v>
      </c>
      <c r="J2208" s="12" t="str">
        <v>No</v>
      </c>
      <c r="K2208" s="12" t="str">
        <v>Underweight</v>
      </c>
      <c r="L2208" s="12" t="str">
        <v>Normal</v>
      </c>
      <c r="M2208" s="12" t="str" cm="1">
        <f t="array" ref="M2208:R2208">_xlfn.XLOOKUP(B2208,'Hospitalisation Details'!A$2:A$2344,'Hospitalisation Details'!E$2:J$2344)</f>
        <v>16-Sep-2003</v>
      </c>
      <c r="N2208" s="13">
        <v>1632.56</v>
      </c>
      <c r="O2208" s="12" t="str">
        <v>tier - 2</v>
      </c>
      <c r="P2208" s="12" t="str">
        <v>tier - 2</v>
      </c>
      <c r="Q2208" s="12" t="str">
        <v>R1012</v>
      </c>
      <c r="R2208" s="12">
        <v>19</v>
      </c>
      <c r="S2208" s="12" t="str" cm="1">
        <f t="array" ref="S2208">_xlfn.IFS(R2208&lt;18,"Below 18",R2208&lt;=29,"Young Adults",R2208&lt;=44,"Adults",R2208&lt;=59,"Middle-Aged Adults",R2208&lt;=65,"Older Adults",R2208&gt;65,"Above 65")</f>
        <v>Young Adults</v>
      </c>
    </row>
    <row r="2209" spans="2:19" ht="15.5" hidden="1" x14ac:dyDescent="0.35">
      <c r="B2209" s="11" t="s">
        <v>150</v>
      </c>
      <c r="C2209" s="12" t="str">
        <f>VLOOKUP(B2209,'Customer Names'!A$2:D$2336,3,0)</f>
        <v xml:space="preserve">  Steve</v>
      </c>
      <c r="D2209" s="12" cm="1">
        <f t="array" ref="D2209:L2209">_xlfn.XLOOKUP(B2209,'Medical Examinations'!A$2:A$2336,'Medical Examinations'!B$2:J$2336)</f>
        <v>25.175000000000001</v>
      </c>
      <c r="E2209" s="12">
        <v>5.74</v>
      </c>
      <c r="F2209" s="12" t="str">
        <v>No</v>
      </c>
      <c r="G2209" s="12" t="str">
        <v>No</v>
      </c>
      <c r="H2209" s="12" t="str">
        <v>Yes</v>
      </c>
      <c r="I2209" s="12">
        <v>1</v>
      </c>
      <c r="J2209" s="12" t="str">
        <v>No</v>
      </c>
      <c r="K2209" s="12" t="str">
        <v>Underweight</v>
      </c>
      <c r="L2209" s="12" t="str">
        <v>Pre-Diabetes</v>
      </c>
      <c r="M2209" s="12" t="str" cm="1">
        <f t="array" ref="M2209:R2209">_xlfn.XLOOKUP(B2209,'Hospitalisation Details'!A$2:A$2344,'Hospitalisation Details'!E$2:J$2344)</f>
        <v>3-Oct-2003</v>
      </c>
      <c r="N2209" s="13">
        <v>1632.04</v>
      </c>
      <c r="O2209" s="12" t="str">
        <v>tier - 2</v>
      </c>
      <c r="P2209" s="12" t="str">
        <v>tier - 2</v>
      </c>
      <c r="Q2209" s="12" t="str">
        <v>R1012</v>
      </c>
      <c r="R2209" s="12">
        <v>19</v>
      </c>
      <c r="S2209" s="12" t="str" cm="1">
        <f t="array" ref="S2209">_xlfn.IFS(R2209&lt;18,"Below 18",R2209&lt;=29,"Young Adults",R2209&lt;=44,"Adults",R2209&lt;=59,"Middle-Aged Adults",R2209&lt;=65,"Older Adults",R2209&gt;65,"Above 65")</f>
        <v>Young Adults</v>
      </c>
    </row>
    <row r="2210" spans="2:19" ht="15.5" hidden="1" x14ac:dyDescent="0.35">
      <c r="B2210" s="11" t="s">
        <v>149</v>
      </c>
      <c r="C2210" s="12" t="str">
        <f>VLOOKUP(B2210,'Customer Names'!A$2:D$2336,3,0)</f>
        <v xml:space="preserve">  Nina Wavik Sr</v>
      </c>
      <c r="D2210" s="12" cm="1">
        <f t="array" ref="D2210:L2210">_xlfn.XLOOKUP(B2210,'Medical Examinations'!A$2:A$2336,'Medical Examinations'!B$2:J$2336)</f>
        <v>38.28</v>
      </c>
      <c r="E2210" s="12">
        <v>5.39</v>
      </c>
      <c r="F2210" s="12" t="str">
        <v>No</v>
      </c>
      <c r="G2210" s="12" t="str">
        <v>yes</v>
      </c>
      <c r="H2210" s="12" t="str">
        <v>No</v>
      </c>
      <c r="I2210" s="12">
        <v>1</v>
      </c>
      <c r="J2210" s="12" t="str">
        <v>No</v>
      </c>
      <c r="K2210" s="12" t="str">
        <v>Underweight</v>
      </c>
      <c r="L2210" s="12" t="str">
        <v>Normal</v>
      </c>
      <c r="M2210" s="12" t="str" cm="1">
        <f t="array" ref="M2210:R2210">_xlfn.XLOOKUP(B2210,'Hospitalisation Details'!A$2:A$2344,'Hospitalisation Details'!E$2:J$2344)</f>
        <v>9-Jul-2004</v>
      </c>
      <c r="N2210" s="13">
        <v>1631.82</v>
      </c>
      <c r="O2210" s="12" t="str">
        <v>tier - 2</v>
      </c>
      <c r="P2210" s="12" t="str">
        <v>tier - 1</v>
      </c>
      <c r="Q2210" s="12" t="str">
        <v>R1013</v>
      </c>
      <c r="R2210" s="12">
        <v>18</v>
      </c>
      <c r="S2210" s="12" t="str" cm="1">
        <f t="array" ref="S2210">_xlfn.IFS(R2210&lt;18,"Below 18",R2210&lt;=29,"Young Adults",R2210&lt;=44,"Adults",R2210&lt;=59,"Middle-Aged Adults",R2210&lt;=65,"Older Adults",R2210&gt;65,"Above 65")</f>
        <v>Young Adults</v>
      </c>
    </row>
    <row r="2211" spans="2:19" ht="15.5" hidden="1" x14ac:dyDescent="0.35">
      <c r="B2211" s="11" t="s">
        <v>148</v>
      </c>
      <c r="C2211" s="12" t="str">
        <f>VLOOKUP(B2211,'Customer Names'!A$2:D$2336,3,0)</f>
        <v xml:space="preserve">  Dani</v>
      </c>
      <c r="D2211" s="12" cm="1">
        <f t="array" ref="D2211:L2211">_xlfn.XLOOKUP(B2211,'Medical Examinations'!A$2:A$2336,'Medical Examinations'!B$2:J$2336)</f>
        <v>38.17</v>
      </c>
      <c r="E2211" s="12">
        <v>4.07</v>
      </c>
      <c r="F2211" s="12" t="str">
        <v>No</v>
      </c>
      <c r="G2211" s="12" t="str">
        <v>yes</v>
      </c>
      <c r="H2211" s="12" t="str">
        <v>No</v>
      </c>
      <c r="I2211" s="12">
        <v>1</v>
      </c>
      <c r="J2211" s="12" t="str">
        <v>No</v>
      </c>
      <c r="K2211" s="12" t="str">
        <v>Underweight</v>
      </c>
      <c r="L2211" s="12" t="str">
        <v>Normal</v>
      </c>
      <c r="M2211" s="12" t="str" cm="1">
        <f t="array" ref="M2211:R2211">_xlfn.XLOOKUP(B2211,'Hospitalisation Details'!A$2:A$2344,'Hospitalisation Details'!E$2:J$2344)</f>
        <v>5-Dec-2004</v>
      </c>
      <c r="N2211" s="13">
        <v>1631.67</v>
      </c>
      <c r="O2211" s="12" t="str">
        <v>tier - 2</v>
      </c>
      <c r="P2211" s="12" t="str">
        <v>tier - 3</v>
      </c>
      <c r="Q2211" s="12" t="str">
        <v>R1013</v>
      </c>
      <c r="R2211" s="12">
        <v>18</v>
      </c>
      <c r="S2211" s="12" t="str" cm="1">
        <f t="array" ref="S2211">_xlfn.IFS(R2211&lt;18,"Below 18",R2211&lt;=29,"Young Adults",R2211&lt;=44,"Adults",R2211&lt;=59,"Middle-Aged Adults",R2211&lt;=65,"Older Adults",R2211&gt;65,"Above 65")</f>
        <v>Young Adults</v>
      </c>
    </row>
    <row r="2212" spans="2:19" ht="15.5" hidden="1" x14ac:dyDescent="0.35">
      <c r="B2212" s="11" t="s">
        <v>147</v>
      </c>
      <c r="C2212" s="12" t="str">
        <f>VLOOKUP(B2212,'Customer Names'!A$2:D$2336,3,0)</f>
        <v xml:space="preserve">  Jennifer A</v>
      </c>
      <c r="D2212" s="12" cm="1">
        <f t="array" ref="D2212:L2212">_xlfn.XLOOKUP(B2212,'Medical Examinations'!A$2:A$2336,'Medical Examinations'!B$2:J$2336)</f>
        <v>36.85</v>
      </c>
      <c r="E2212" s="12">
        <v>5.49</v>
      </c>
      <c r="F2212" s="12" t="str">
        <v>No</v>
      </c>
      <c r="G2212" s="12" t="str">
        <v>yes</v>
      </c>
      <c r="H2212" s="12" t="str">
        <v>No</v>
      </c>
      <c r="I2212" s="12">
        <v>1</v>
      </c>
      <c r="J2212" s="12" t="str">
        <v>No</v>
      </c>
      <c r="K2212" s="12" t="str">
        <v>Underweight</v>
      </c>
      <c r="L2212" s="12" t="str">
        <v>Normal</v>
      </c>
      <c r="M2212" s="12" t="str" cm="1">
        <f t="array" ref="M2212:R2212">_xlfn.XLOOKUP(B2212,'Hospitalisation Details'!A$2:A$2344,'Hospitalisation Details'!E$2:J$2344)</f>
        <v>4-Oct-2004</v>
      </c>
      <c r="N2212" s="13">
        <v>1629.83</v>
      </c>
      <c r="O2212" s="12" t="str">
        <v>tier - 2</v>
      </c>
      <c r="P2212" s="12" t="str">
        <v>tier - 2</v>
      </c>
      <c r="Q2212" s="12" t="str">
        <v>R1013</v>
      </c>
      <c r="R2212" s="12">
        <v>18</v>
      </c>
      <c r="S2212" s="12" t="str" cm="1">
        <f t="array" ref="S2212">_xlfn.IFS(R2212&lt;18,"Below 18",R2212&lt;=29,"Young Adults",R2212&lt;=44,"Adults",R2212&lt;=59,"Middle-Aged Adults",R2212&lt;=65,"Older Adults",R2212&gt;65,"Above 65")</f>
        <v>Young Adults</v>
      </c>
    </row>
    <row r="2213" spans="2:19" ht="15.5" hidden="1" x14ac:dyDescent="0.35">
      <c r="B2213" s="11" t="s">
        <v>146</v>
      </c>
      <c r="C2213" s="12" t="str">
        <f>VLOOKUP(B2213,'Customer Names'!A$2:D$2336,3,0)</f>
        <v xml:space="preserve">  Martin</v>
      </c>
      <c r="D2213" s="12" cm="1">
        <f t="array" ref="D2213:L2213">_xlfn.XLOOKUP(B2213,'Medical Examinations'!A$2:A$2336,'Medical Examinations'!B$2:J$2336)</f>
        <v>22.61</v>
      </c>
      <c r="E2213" s="12">
        <v>5.68</v>
      </c>
      <c r="F2213" s="12" t="str">
        <v>No</v>
      </c>
      <c r="G2213" s="12" t="str">
        <v>No</v>
      </c>
      <c r="H2213" s="12" t="str">
        <v>Yes</v>
      </c>
      <c r="I2213" s="12">
        <v>1</v>
      </c>
      <c r="J2213" s="12" t="str">
        <v>No</v>
      </c>
      <c r="K2213" s="12" t="str">
        <v>Underweight</v>
      </c>
      <c r="L2213" s="12" t="str">
        <v>Normal</v>
      </c>
      <c r="M2213" s="12" t="str" cm="1">
        <f t="array" ref="M2213:R2213">_xlfn.XLOOKUP(B2213,'Hospitalisation Details'!A$2:A$2344,'Hospitalisation Details'!E$2:J$2344)</f>
        <v>17-Jul-2003</v>
      </c>
      <c r="N2213" s="13">
        <v>1628.47</v>
      </c>
      <c r="O2213" s="12" t="str">
        <v>tier - 2</v>
      </c>
      <c r="P2213" s="12" t="str">
        <v>tier - 1</v>
      </c>
      <c r="Q2213" s="12" t="str">
        <v>R1012</v>
      </c>
      <c r="R2213" s="12">
        <v>19</v>
      </c>
      <c r="S2213" s="12" t="str" cm="1">
        <f t="array" ref="S2213">_xlfn.IFS(R2213&lt;18,"Below 18",R2213&lt;=29,"Young Adults",R2213&lt;=44,"Adults",R2213&lt;=59,"Middle-Aged Adults",R2213&lt;=65,"Older Adults",R2213&gt;65,"Above 65")</f>
        <v>Young Adults</v>
      </c>
    </row>
    <row r="2214" spans="2:19" ht="15.5" hidden="1" x14ac:dyDescent="0.35">
      <c r="B2214" s="11" t="s">
        <v>145</v>
      </c>
      <c r="C2214" s="12" t="str">
        <f>VLOOKUP(B2214,'Customer Names'!A$2:D$2336,3,0)</f>
        <v xml:space="preserve">  Steve</v>
      </c>
      <c r="D2214" s="12" cm="1">
        <f t="array" ref="D2214:L2214">_xlfn.XLOOKUP(B2214,'Medical Examinations'!A$2:A$2336,'Medical Examinations'!B$2:J$2336)</f>
        <v>21.754999999999999</v>
      </c>
      <c r="E2214" s="12">
        <v>6.09</v>
      </c>
      <c r="F2214" s="12" t="str">
        <v>No</v>
      </c>
      <c r="G2214" s="12" t="str">
        <v>No</v>
      </c>
      <c r="H2214" s="12" t="str">
        <v>Yes</v>
      </c>
      <c r="I2214" s="12">
        <v>1</v>
      </c>
      <c r="J2214" s="12" t="str">
        <v>No</v>
      </c>
      <c r="K2214" s="12" t="str">
        <v>Underweight</v>
      </c>
      <c r="L2214" s="12" t="str">
        <v>Pre-Diabetes</v>
      </c>
      <c r="M2214" s="12" t="str" cm="1">
        <f t="array" ref="M2214:R2214">_xlfn.XLOOKUP(B2214,'Hospitalisation Details'!A$2:A$2344,'Hospitalisation Details'!E$2:J$2344)</f>
        <v>4-Dec-2003</v>
      </c>
      <c r="N2214" s="13">
        <v>1627.28</v>
      </c>
      <c r="O2214" s="12" t="str">
        <v>tier - 2</v>
      </c>
      <c r="P2214" s="12" t="str">
        <v>tier - 2</v>
      </c>
      <c r="Q2214" s="12" t="str">
        <v>R1012</v>
      </c>
      <c r="R2214" s="12">
        <v>19</v>
      </c>
      <c r="S2214" s="12" t="str" cm="1">
        <f t="array" ref="S2214">_xlfn.IFS(R2214&lt;18,"Below 18",R2214&lt;=29,"Young Adults",R2214&lt;=44,"Adults",R2214&lt;=59,"Middle-Aged Adults",R2214&lt;=65,"Older Adults",R2214&gt;65,"Above 65")</f>
        <v>Young Adults</v>
      </c>
    </row>
    <row r="2215" spans="2:19" ht="15.5" hidden="1" x14ac:dyDescent="0.35">
      <c r="B2215" s="11" t="s">
        <v>144</v>
      </c>
      <c r="C2215" s="12" t="str">
        <f>VLOOKUP(B2215,'Customer Names'!A$2:D$2336,3,0)</f>
        <v xml:space="preserve">  Christopher</v>
      </c>
      <c r="D2215" s="12" cm="1">
        <f t="array" ref="D2215:L2215">_xlfn.XLOOKUP(B2215,'Medical Examinations'!A$2:A$2336,'Medical Examinations'!B$2:J$2336)</f>
        <v>20.425000000000001</v>
      </c>
      <c r="E2215" s="12">
        <v>5.53</v>
      </c>
      <c r="F2215" s="12" t="str">
        <v>No</v>
      </c>
      <c r="G2215" s="12" t="str">
        <v>No</v>
      </c>
      <c r="H2215" s="12" t="str">
        <v>Yes</v>
      </c>
      <c r="I2215" s="12">
        <v>1</v>
      </c>
      <c r="J2215" s="12" t="str">
        <v>No</v>
      </c>
      <c r="K2215" s="12" t="str">
        <v>Underweight</v>
      </c>
      <c r="L2215" s="12" t="str">
        <v>Normal</v>
      </c>
      <c r="M2215" s="12" t="str" cm="1">
        <f t="array" ref="M2215:R2215">_xlfn.XLOOKUP(B2215,'Hospitalisation Details'!A$2:A$2344,'Hospitalisation Details'!E$2:J$2344)</f>
        <v>9-Sep-2003</v>
      </c>
      <c r="N2215" s="13">
        <v>1625.43</v>
      </c>
      <c r="O2215" s="12" t="str">
        <v>tier - 2</v>
      </c>
      <c r="P2215" s="12" t="str">
        <v>tier - 3</v>
      </c>
      <c r="Q2215" s="12" t="str">
        <v>R1012</v>
      </c>
      <c r="R2215" s="12">
        <v>19</v>
      </c>
      <c r="S2215" s="12" t="str" cm="1">
        <f t="array" ref="S2215">_xlfn.IFS(R2215&lt;18,"Below 18",R2215&lt;=29,"Young Adults",R2215&lt;=44,"Adults",R2215&lt;=59,"Middle-Aged Adults",R2215&lt;=65,"Older Adults",R2215&gt;65,"Above 65")</f>
        <v>Young Adults</v>
      </c>
    </row>
    <row r="2216" spans="2:19" ht="15.5" hidden="1" x14ac:dyDescent="0.35">
      <c r="B2216" s="11" t="s">
        <v>143</v>
      </c>
      <c r="C2216" s="12" t="str">
        <f>VLOOKUP(B2216,'Customer Names'!A$2:D$2336,3,0)</f>
        <v xml:space="preserve">  Kathryn M</v>
      </c>
      <c r="D2216" s="12" cm="1">
        <f t="array" ref="D2216:L2216">_xlfn.XLOOKUP(B2216,'Medical Examinations'!A$2:A$2336,'Medical Examinations'!B$2:J$2336)</f>
        <v>31.35</v>
      </c>
      <c r="E2216" s="12">
        <v>4.28</v>
      </c>
      <c r="F2216" s="12" t="str">
        <v>No</v>
      </c>
      <c r="G2216" s="12" t="str">
        <v>yes</v>
      </c>
      <c r="H2216" s="12" t="str">
        <v>No</v>
      </c>
      <c r="I2216" s="12">
        <v>1</v>
      </c>
      <c r="J2216" s="12" t="str">
        <v>No</v>
      </c>
      <c r="K2216" s="12" t="str">
        <v>Underweight</v>
      </c>
      <c r="L2216" s="12" t="str">
        <v>Normal</v>
      </c>
      <c r="M2216" s="12" t="str" cm="1">
        <f t="array" ref="M2216:R2216">_xlfn.XLOOKUP(B2216,'Hospitalisation Details'!A$2:A$2344,'Hospitalisation Details'!E$2:J$2344)</f>
        <v>25-Jul-2004</v>
      </c>
      <c r="N2216" s="13">
        <v>1622.19</v>
      </c>
      <c r="O2216" s="12" t="str">
        <v>tier - 2</v>
      </c>
      <c r="P2216" s="12" t="str">
        <v>tier - 1</v>
      </c>
      <c r="Q2216" s="12" t="str">
        <v>R1013</v>
      </c>
      <c r="R2216" s="12">
        <v>18</v>
      </c>
      <c r="S2216" s="12" t="str" cm="1">
        <f t="array" ref="S2216">_xlfn.IFS(R2216&lt;18,"Below 18",R2216&lt;=29,"Young Adults",R2216&lt;=44,"Adults",R2216&lt;=59,"Middle-Aged Adults",R2216&lt;=65,"Older Adults",R2216&gt;65,"Above 65")</f>
        <v>Young Adults</v>
      </c>
    </row>
    <row r="2217" spans="2:19" ht="15.5" hidden="1" x14ac:dyDescent="0.35">
      <c r="B2217" s="11" t="s">
        <v>142</v>
      </c>
      <c r="C2217" s="12" t="str">
        <f>VLOOKUP(B2217,'Customer Names'!A$2:D$2336,3,0)</f>
        <v xml:space="preserve">  Emily</v>
      </c>
      <c r="D2217" s="12" cm="1">
        <f t="array" ref="D2217:L2217">_xlfn.XLOOKUP(B2217,'Medical Examinations'!A$2:A$2336,'Medical Examinations'!B$2:J$2336)</f>
        <v>31.13</v>
      </c>
      <c r="E2217" s="12">
        <v>6.01</v>
      </c>
      <c r="F2217" s="12" t="str">
        <v>No</v>
      </c>
      <c r="G2217" s="12" t="str">
        <v>yes</v>
      </c>
      <c r="H2217" s="12" t="str">
        <v>No</v>
      </c>
      <c r="I2217" s="12">
        <v>1</v>
      </c>
      <c r="J2217" s="12" t="str">
        <v>No</v>
      </c>
      <c r="K2217" s="12" t="str">
        <v>Underweight</v>
      </c>
      <c r="L2217" s="12" t="str">
        <v>Pre-Diabetes</v>
      </c>
      <c r="M2217" s="12" t="str" cm="1">
        <f t="array" ref="M2217:R2217">_xlfn.XLOOKUP(B2217,'Hospitalisation Details'!A$2:A$2344,'Hospitalisation Details'!E$2:J$2344)</f>
        <v>21-Aug-2004</v>
      </c>
      <c r="N2217" s="13">
        <v>1621.88</v>
      </c>
      <c r="O2217" s="12" t="str">
        <v>tier - 2</v>
      </c>
      <c r="P2217" s="12" t="str">
        <v>tier - 2</v>
      </c>
      <c r="Q2217" s="12" t="str">
        <v>R1013</v>
      </c>
      <c r="R2217" s="12">
        <v>18</v>
      </c>
      <c r="S2217" s="12" t="str" cm="1">
        <f t="array" ref="S2217">_xlfn.IFS(R2217&lt;18,"Below 18",R2217&lt;=29,"Young Adults",R2217&lt;=44,"Adults",R2217&lt;=59,"Middle-Aged Adults",R2217&lt;=65,"Older Adults",R2217&gt;65,"Above 65")</f>
        <v>Young Adults</v>
      </c>
    </row>
    <row r="2218" spans="2:19" ht="15.5" hidden="1" x14ac:dyDescent="0.35">
      <c r="B2218" s="11" t="s">
        <v>141</v>
      </c>
      <c r="C2218" s="12" t="str">
        <f>VLOOKUP(B2218,'Customer Names'!A$2:D$2336,3,0)</f>
        <v xml:space="preserve">  Trent A</v>
      </c>
      <c r="D2218" s="12" cm="1">
        <f t="array" ref="D2218:L2218">_xlfn.XLOOKUP(B2218,'Medical Examinations'!A$2:A$2336,'Medical Examinations'!B$2:J$2336)</f>
        <v>17.48</v>
      </c>
      <c r="E2218" s="12">
        <v>4.59</v>
      </c>
      <c r="F2218" s="12" t="str">
        <v>No</v>
      </c>
      <c r="G2218" s="12" t="str">
        <v>No</v>
      </c>
      <c r="H2218" s="12" t="str">
        <v>Yes</v>
      </c>
      <c r="I2218" s="12">
        <v>1</v>
      </c>
      <c r="J2218" s="12" t="str">
        <v>No</v>
      </c>
      <c r="K2218" s="12" t="str">
        <v>Underweight</v>
      </c>
      <c r="L2218" s="12" t="str">
        <v>Normal</v>
      </c>
      <c r="M2218" s="12" t="str" cm="1">
        <f t="array" ref="M2218:R2218">_xlfn.XLOOKUP(B2218,'Hospitalisation Details'!A$2:A$2344,'Hospitalisation Details'!E$2:J$2344)</f>
        <v>14-Sep-2003</v>
      </c>
      <c r="N2218" s="13">
        <v>1621.34</v>
      </c>
      <c r="O2218" s="12" t="str">
        <v>tier - 2</v>
      </c>
      <c r="P2218" s="12" t="str">
        <v>tier - 2</v>
      </c>
      <c r="Q2218" s="12" t="str">
        <v>R1012</v>
      </c>
      <c r="R2218" s="12">
        <v>19</v>
      </c>
      <c r="S2218" s="12" t="str" cm="1">
        <f t="array" ref="S2218">_xlfn.IFS(R2218&lt;18,"Below 18",R2218&lt;=29,"Young Adults",R2218&lt;=44,"Adults",R2218&lt;=59,"Middle-Aged Adults",R2218&lt;=65,"Older Adults",R2218&gt;65,"Above 65")</f>
        <v>Young Adults</v>
      </c>
    </row>
    <row r="2219" spans="2:19" ht="15.5" hidden="1" x14ac:dyDescent="0.35">
      <c r="B2219" s="11" t="s">
        <v>140</v>
      </c>
      <c r="C2219" s="12" t="str">
        <f>VLOOKUP(B2219,'Customer Names'!A$2:D$2336,3,0)</f>
        <v xml:space="preserve">  Jennifer E</v>
      </c>
      <c r="D2219" s="12" cm="1">
        <f t="array" ref="D2219:L2219">_xlfn.XLOOKUP(B2219,'Medical Examinations'!A$2:A$2336,'Medical Examinations'!B$2:J$2336)</f>
        <v>22.57</v>
      </c>
      <c r="E2219" s="12">
        <v>5.8</v>
      </c>
      <c r="F2219" s="12" t="str">
        <v>yes</v>
      </c>
      <c r="G2219" s="12" t="str">
        <v>No</v>
      </c>
      <c r="H2219" s="12" t="str">
        <v>No</v>
      </c>
      <c r="I2219" s="12">
        <v>1</v>
      </c>
      <c r="J2219" s="12" t="str">
        <v>No</v>
      </c>
      <c r="K2219" s="12" t="str">
        <v>Underweight</v>
      </c>
      <c r="L2219" s="12" t="str">
        <v>Pre-Diabetes</v>
      </c>
      <c r="M2219" s="12" t="str" cm="1">
        <f t="array" ref="M2219:R2219">_xlfn.XLOOKUP(B2219,'Hospitalisation Details'!A$2:A$2344,'Hospitalisation Details'!E$2:J$2344)</f>
        <v>5-Aug-1995</v>
      </c>
      <c r="N2219" s="13">
        <v>1617.16</v>
      </c>
      <c r="O2219" s="12" t="str">
        <v>tier - 2</v>
      </c>
      <c r="P2219" s="12" t="str">
        <v>tier - 1</v>
      </c>
      <c r="Q2219" s="12" t="str">
        <v>R1013</v>
      </c>
      <c r="R2219" s="12">
        <v>27</v>
      </c>
      <c r="S2219" s="12" t="str" cm="1">
        <f t="array" ref="S2219">_xlfn.IFS(R2219&lt;18,"Below 18",R2219&lt;=29,"Young Adults",R2219&lt;=44,"Adults",R2219&lt;=59,"Middle-Aged Adults",R2219&lt;=65,"Older Adults",R2219&gt;65,"Above 65")</f>
        <v>Young Adults</v>
      </c>
    </row>
    <row r="2220" spans="2:19" ht="15.5" hidden="1" x14ac:dyDescent="0.35">
      <c r="B2220" s="11" t="s">
        <v>139</v>
      </c>
      <c r="C2220" s="12" t="str">
        <f>VLOOKUP(B2220,'Customer Names'!A$2:D$2336,3,0)</f>
        <v xml:space="preserve">  Polly</v>
      </c>
      <c r="D2220" s="12" cm="1">
        <f t="array" ref="D2220:L2220">_xlfn.XLOOKUP(B2220,'Medical Examinations'!A$2:A$2336,'Medical Examinations'!B$2:J$2336)</f>
        <v>26.73</v>
      </c>
      <c r="E2220" s="12">
        <v>5.08</v>
      </c>
      <c r="F2220" s="12" t="str">
        <v>No</v>
      </c>
      <c r="G2220" s="12" t="str">
        <v>yes</v>
      </c>
      <c r="H2220" s="12" t="str">
        <v>No</v>
      </c>
      <c r="I2220" s="12">
        <v>1</v>
      </c>
      <c r="J2220" s="12" t="str">
        <v>No</v>
      </c>
      <c r="K2220" s="12" t="str">
        <v>Underweight</v>
      </c>
      <c r="L2220" s="12" t="str">
        <v>Normal</v>
      </c>
      <c r="M2220" s="12" t="str" cm="1">
        <f t="array" ref="M2220:R2220">_xlfn.XLOOKUP(B2220,'Hospitalisation Details'!A$2:A$2344,'Hospitalisation Details'!E$2:J$2344)</f>
        <v>22-Jul-2004</v>
      </c>
      <c r="N2220" s="13">
        <v>1615.77</v>
      </c>
      <c r="O2220" s="12" t="str">
        <v>tier - 2</v>
      </c>
      <c r="P2220" s="12" t="str">
        <v>tier - 1</v>
      </c>
      <c r="Q2220" s="12" t="str">
        <v>R1013</v>
      </c>
      <c r="R2220" s="12">
        <v>18</v>
      </c>
      <c r="S2220" s="12" t="str" cm="1">
        <f t="array" ref="S2220">_xlfn.IFS(R2220&lt;18,"Below 18",R2220&lt;=29,"Young Adults",R2220&lt;=44,"Adults",R2220&lt;=59,"Middle-Aged Adults",R2220&lt;=65,"Older Adults",R2220&gt;65,"Above 65")</f>
        <v>Young Adults</v>
      </c>
    </row>
    <row r="2221" spans="2:19" ht="15.5" hidden="1" x14ac:dyDescent="0.35">
      <c r="B2221" s="11" t="s">
        <v>138</v>
      </c>
      <c r="C2221" s="12" t="str">
        <f>VLOOKUP(B2221,'Customer Names'!A$2:D$2336,3,0)</f>
        <v xml:space="preserve">  Elizabeth</v>
      </c>
      <c r="D2221" s="12" cm="1">
        <f t="array" ref="D2221:L2221">_xlfn.XLOOKUP(B2221,'Medical Examinations'!A$2:A$2336,'Medical Examinations'!B$2:J$2336)</f>
        <v>20.79</v>
      </c>
      <c r="E2221" s="12">
        <v>5.84</v>
      </c>
      <c r="F2221" s="12" t="str">
        <v>No</v>
      </c>
      <c r="G2221" s="12" t="str">
        <v>yes</v>
      </c>
      <c r="H2221" s="12" t="str">
        <v>No</v>
      </c>
      <c r="I2221" s="12">
        <v>1</v>
      </c>
      <c r="J2221" s="12" t="str">
        <v>No</v>
      </c>
      <c r="K2221" s="12" t="str">
        <v>Underweight</v>
      </c>
      <c r="L2221" s="12" t="str">
        <v>Pre-Diabetes</v>
      </c>
      <c r="M2221" s="12" t="str" cm="1">
        <f t="array" ref="M2221:R2221">_xlfn.XLOOKUP(B2221,'Hospitalisation Details'!A$2:A$2344,'Hospitalisation Details'!E$2:J$2344)</f>
        <v>19-Nov-2004</v>
      </c>
      <c r="N2221" s="13">
        <v>1607.51</v>
      </c>
      <c r="O2221" s="12" t="str">
        <v>tier - 2</v>
      </c>
      <c r="P2221" s="12" t="str">
        <v>tier - 3</v>
      </c>
      <c r="Q2221" s="12" t="str">
        <v>R1013</v>
      </c>
      <c r="R2221" s="12">
        <v>18</v>
      </c>
      <c r="S2221" s="12" t="str" cm="1">
        <f t="array" ref="S2221">_xlfn.IFS(R2221&lt;18,"Below 18",R2221&lt;=29,"Young Adults",R2221&lt;=44,"Adults",R2221&lt;=59,"Middle-Aged Adults",R2221&lt;=65,"Older Adults",R2221&gt;65,"Above 65")</f>
        <v>Young Adults</v>
      </c>
    </row>
    <row r="2222" spans="2:19" ht="15.5" hidden="1" x14ac:dyDescent="0.35">
      <c r="B2222" s="11" t="s">
        <v>137</v>
      </c>
      <c r="C2222" s="12" t="str">
        <f>VLOOKUP(B2222,'Customer Names'!A$2:D$2336,3,0)</f>
        <v xml:space="preserve">  Tiffany A</v>
      </c>
      <c r="D2222" s="12" cm="1">
        <f t="array" ref="D2222:L2222">_xlfn.XLOOKUP(B2222,'Medical Examinations'!A$2:A$2336,'Medical Examinations'!B$2:J$2336)</f>
        <v>20.149999999999999</v>
      </c>
      <c r="E2222" s="12">
        <v>4.1500000000000004</v>
      </c>
      <c r="F2222" s="12" t="str">
        <v>No</v>
      </c>
      <c r="G2222" s="12" t="str">
        <v>No</v>
      </c>
      <c r="H2222" s="12" t="str">
        <v>No</v>
      </c>
      <c r="I2222" s="12">
        <v>1</v>
      </c>
      <c r="J2222" s="12" t="str">
        <v>No</v>
      </c>
      <c r="K2222" s="12" t="str">
        <v>Underweight</v>
      </c>
      <c r="L2222" s="12" t="str">
        <v>Normal</v>
      </c>
      <c r="M2222" s="12" t="str" cm="1">
        <f t="array" ref="M2222:R2222">_xlfn.XLOOKUP(B2222,'Hospitalisation Details'!A$2:A$2344,'Hospitalisation Details'!E$2:J$2344)</f>
        <v>22-Sep-1992</v>
      </c>
      <c r="N2222" s="13">
        <v>1566.88</v>
      </c>
      <c r="O2222" s="12" t="str">
        <v>tier - 2</v>
      </c>
      <c r="P2222" s="12" t="str">
        <v>tier - 1</v>
      </c>
      <c r="Q2222" s="12" t="str">
        <v>R1013</v>
      </c>
      <c r="R2222" s="12">
        <v>30</v>
      </c>
      <c r="S2222" s="12" t="str" cm="1">
        <f t="array" ref="S2222">_xlfn.IFS(R2222&lt;18,"Below 18",R2222&lt;=29,"Young Adults",R2222&lt;=44,"Adults",R2222&lt;=59,"Middle-Aged Adults",R2222&lt;=65,"Older Adults",R2222&gt;65,"Above 65")</f>
        <v>Adults</v>
      </c>
    </row>
    <row r="2223" spans="2:19" ht="15.5" hidden="1" x14ac:dyDescent="0.35">
      <c r="B2223" s="11" t="s">
        <v>136</v>
      </c>
      <c r="C2223" s="12" t="str">
        <f>VLOOKUP(B2223,'Customer Names'!A$2:D$2336,3,0)</f>
        <v xml:space="preserve">  Cole</v>
      </c>
      <c r="D2223" s="12" cm="1">
        <f t="array" ref="D2223:L2223">_xlfn.XLOOKUP(B2223,'Medical Examinations'!A$2:A$2336,'Medical Examinations'!B$2:J$2336)</f>
        <v>36.85</v>
      </c>
      <c r="E2223" s="12">
        <v>4.3600000000000003</v>
      </c>
      <c r="F2223" s="12" t="str">
        <v>yes</v>
      </c>
      <c r="G2223" s="12" t="str">
        <v>No</v>
      </c>
      <c r="H2223" s="12" t="str">
        <v>No</v>
      </c>
      <c r="I2223" s="12">
        <v>0</v>
      </c>
      <c r="J2223" s="12" t="str">
        <v>No</v>
      </c>
      <c r="K2223" s="12" t="str">
        <v>Underweight</v>
      </c>
      <c r="L2223" s="12" t="str">
        <v>Normal</v>
      </c>
      <c r="M2223" s="12" t="str" cm="1">
        <f t="array" ref="M2223:R2223">_xlfn.XLOOKUP(B2223,'Hospitalisation Details'!A$2:A$2344,'Hospitalisation Details'!E$2:J$2344)</f>
        <v>5-Dec-2001</v>
      </c>
      <c r="N2223" s="13">
        <v>1534.3</v>
      </c>
      <c r="O2223" s="12" t="str">
        <v>tier - 2</v>
      </c>
      <c r="P2223" s="12" t="str">
        <v>tier - 2</v>
      </c>
      <c r="Q2223" s="12" t="str">
        <v>R1013</v>
      </c>
      <c r="R2223" s="12">
        <v>21</v>
      </c>
      <c r="S2223" s="12" t="str" cm="1">
        <f t="array" ref="S2223">_xlfn.IFS(R2223&lt;18,"Below 18",R2223&lt;=29,"Young Adults",R2223&lt;=44,"Adults",R2223&lt;=59,"Middle-Aged Adults",R2223&lt;=65,"Older Adults",R2223&gt;65,"Above 65")</f>
        <v>Young Adults</v>
      </c>
    </row>
    <row r="2224" spans="2:19" ht="15.5" hidden="1" x14ac:dyDescent="0.35">
      <c r="B2224" s="11" t="s">
        <v>135</v>
      </c>
      <c r="C2224" s="12" t="str">
        <f>VLOOKUP(B2224,'Customer Names'!A$2:D$2336,3,0)</f>
        <v xml:space="preserve">  Matthew T</v>
      </c>
      <c r="D2224" s="12" cm="1">
        <f t="array" ref="D2224:L2224">_xlfn.XLOOKUP(B2224,'Medical Examinations'!A$2:A$2336,'Medical Examinations'!B$2:J$2336)</f>
        <v>35.53</v>
      </c>
      <c r="E2224" s="12">
        <v>4.55</v>
      </c>
      <c r="F2224" s="12" t="str">
        <v>yes</v>
      </c>
      <c r="G2224" s="12" t="str">
        <v>No</v>
      </c>
      <c r="H2224" s="12" t="str">
        <v>No</v>
      </c>
      <c r="I2224" s="12">
        <v>0</v>
      </c>
      <c r="J2224" s="12" t="str">
        <v>No</v>
      </c>
      <c r="K2224" s="12" t="str">
        <v>Underweight</v>
      </c>
      <c r="L2224" s="12" t="str">
        <v>Normal</v>
      </c>
      <c r="M2224" s="12" t="str" cm="1">
        <f t="array" ref="M2224:R2224">_xlfn.XLOOKUP(B2224,'Hospitalisation Details'!A$2:A$2344,'Hospitalisation Details'!E$2:J$2344)</f>
        <v>2-Jun-2001</v>
      </c>
      <c r="N2224" s="13">
        <v>1532.47</v>
      </c>
      <c r="O2224" s="12" t="str">
        <v>tier - 2</v>
      </c>
      <c r="P2224" s="12" t="str">
        <v>tier - 2</v>
      </c>
      <c r="Q2224" s="12" t="str">
        <v>R1013</v>
      </c>
      <c r="R2224" s="12">
        <v>22</v>
      </c>
      <c r="S2224" s="12" t="str" cm="1">
        <f t="array" ref="S2224">_xlfn.IFS(R2224&lt;18,"Below 18",R2224&lt;=29,"Young Adults",R2224&lt;=44,"Adults",R2224&lt;=59,"Middle-Aged Adults",R2224&lt;=65,"Older Adults",R2224&gt;65,"Above 65")</f>
        <v>Young Adults</v>
      </c>
    </row>
    <row r="2225" spans="2:19" ht="15.5" hidden="1" x14ac:dyDescent="0.35">
      <c r="B2225" s="11" t="s">
        <v>134</v>
      </c>
      <c r="C2225" s="12" t="str">
        <f>VLOOKUP(B2225,'Customer Names'!A$2:D$2336,3,0)</f>
        <v xml:space="preserve">  Zachary</v>
      </c>
      <c r="D2225" s="12" cm="1">
        <f t="array" ref="D2225:L2225">_xlfn.XLOOKUP(B2225,'Medical Examinations'!A$2:A$2336,'Medical Examinations'!B$2:J$2336)</f>
        <v>31.1</v>
      </c>
      <c r="E2225" s="12">
        <v>4.37</v>
      </c>
      <c r="F2225" s="12" t="str">
        <v>yes</v>
      </c>
      <c r="G2225" s="12" t="str">
        <v>No</v>
      </c>
      <c r="H2225" s="12" t="str">
        <v>No</v>
      </c>
      <c r="I2225" s="12">
        <v>0</v>
      </c>
      <c r="J2225" s="12" t="str">
        <v>No</v>
      </c>
      <c r="K2225" s="12" t="str">
        <v>Underweight</v>
      </c>
      <c r="L2225" s="12" t="str">
        <v>Normal</v>
      </c>
      <c r="M2225" s="12" t="str" cm="1">
        <f t="array" ref="M2225:R2225">_xlfn.XLOOKUP(B2225,'Hospitalisation Details'!A$2:A$2344,'Hospitalisation Details'!E$2:J$2344)</f>
        <v>7-Jul-2001</v>
      </c>
      <c r="N2225" s="13">
        <v>1526.31</v>
      </c>
      <c r="O2225" s="12" t="str">
        <v>tier - 2</v>
      </c>
      <c r="P2225" s="12" t="str">
        <v>tier - 3</v>
      </c>
      <c r="Q2225" s="12" t="str">
        <v>R1011</v>
      </c>
      <c r="R2225" s="12">
        <v>21</v>
      </c>
      <c r="S2225" s="12" t="str" cm="1">
        <f t="array" ref="S2225">_xlfn.IFS(R2225&lt;18,"Below 18",R2225&lt;=29,"Young Adults",R2225&lt;=44,"Adults",R2225&lt;=59,"Middle-Aged Adults",R2225&lt;=65,"Older Adults",R2225&gt;65,"Above 65")</f>
        <v>Young Adults</v>
      </c>
    </row>
    <row r="2226" spans="2:19" ht="15.5" hidden="1" x14ac:dyDescent="0.35">
      <c r="B2226" s="11" t="s">
        <v>133</v>
      </c>
      <c r="C2226" s="12" t="str">
        <f>VLOOKUP(B2226,'Customer Names'!A$2:D$2336,3,0)</f>
        <v xml:space="preserve">  Matthew T</v>
      </c>
      <c r="D2226" s="12" cm="1">
        <f t="array" ref="D2226:L2226">_xlfn.XLOOKUP(B2226,'Medical Examinations'!A$2:A$2336,'Medical Examinations'!B$2:J$2336)</f>
        <v>23.21</v>
      </c>
      <c r="E2226" s="12">
        <v>5.24</v>
      </c>
      <c r="F2226" s="12" t="str">
        <v>yes</v>
      </c>
      <c r="G2226" s="12" t="str">
        <v>No</v>
      </c>
      <c r="H2226" s="12" t="str">
        <v>No</v>
      </c>
      <c r="I2226" s="12">
        <v>0</v>
      </c>
      <c r="J2226" s="12" t="str">
        <v>No</v>
      </c>
      <c r="K2226" s="12" t="str">
        <v>Underweight</v>
      </c>
      <c r="L2226" s="12" t="str">
        <v>Normal</v>
      </c>
      <c r="M2226" s="12" t="str" cm="1">
        <f t="array" ref="M2226:R2226">_xlfn.XLOOKUP(B2226,'Hospitalisation Details'!A$2:A$2344,'Hospitalisation Details'!E$2:J$2344)</f>
        <v>25-Aug-2001</v>
      </c>
      <c r="N2226" s="13">
        <v>1515.34</v>
      </c>
      <c r="O2226" s="12" t="str">
        <v>tier - 2</v>
      </c>
      <c r="P2226" s="12" t="str">
        <v>tier - 3</v>
      </c>
      <c r="Q2226" s="12" t="str">
        <v>R1013</v>
      </c>
      <c r="R2226" s="12">
        <v>21</v>
      </c>
      <c r="S2226" s="12" t="str" cm="1">
        <f t="array" ref="S2226">_xlfn.IFS(R2226&lt;18,"Below 18",R2226&lt;=29,"Young Adults",R2226&lt;=44,"Adults",R2226&lt;=59,"Middle-Aged Adults",R2226&lt;=65,"Older Adults",R2226&gt;65,"Above 65")</f>
        <v>Young Adults</v>
      </c>
    </row>
    <row r="2227" spans="2:19" ht="15.5" hidden="1" x14ac:dyDescent="0.35">
      <c r="B2227" s="11" t="s">
        <v>132</v>
      </c>
      <c r="C2227" s="12" t="str">
        <f>VLOOKUP(B2227,'Customer Names'!A$2:D$2336,3,0)</f>
        <v xml:space="preserve">  Pat</v>
      </c>
      <c r="D2227" s="12" cm="1">
        <f t="array" ref="D2227:L2227">_xlfn.XLOOKUP(B2227,'Medical Examinations'!A$2:A$2336,'Medical Examinations'!B$2:J$2336)</f>
        <v>18.36</v>
      </c>
      <c r="E2227" s="12">
        <v>5.96</v>
      </c>
      <c r="F2227" s="12" t="str">
        <v>No</v>
      </c>
      <c r="G2227" s="12" t="str">
        <v>No</v>
      </c>
      <c r="H2227" s="12" t="str">
        <v>No</v>
      </c>
      <c r="I2227" s="12">
        <v>1</v>
      </c>
      <c r="J2227" s="12" t="str">
        <v>No</v>
      </c>
      <c r="K2227" s="12" t="str">
        <v>Underweight</v>
      </c>
      <c r="L2227" s="12" t="str">
        <v>Pre-Diabetes</v>
      </c>
      <c r="M2227" s="12" t="str" cm="1">
        <f t="array" ref="M2227:R2227">_xlfn.XLOOKUP(B2227,'Hospitalisation Details'!A$2:A$2344,'Hospitalisation Details'!E$2:J$2344)</f>
        <v>19-Jun-1998</v>
      </c>
      <c r="N2227" s="13">
        <v>1497</v>
      </c>
      <c r="O2227" s="12" t="str">
        <v>tier - 2</v>
      </c>
      <c r="P2227" s="12" t="str">
        <v>tier - 2</v>
      </c>
      <c r="Q2227" s="12" t="str">
        <v>R1013</v>
      </c>
      <c r="R2227" s="12">
        <v>24</v>
      </c>
      <c r="S2227" s="12" t="str" cm="1">
        <f t="array" ref="S2227">_xlfn.IFS(R2227&lt;18,"Below 18",R2227&lt;=29,"Young Adults",R2227&lt;=44,"Adults",R2227&lt;=59,"Middle-Aged Adults",R2227&lt;=65,"Older Adults",R2227&gt;65,"Above 65")</f>
        <v>Young Adults</v>
      </c>
    </row>
    <row r="2228" spans="2:19" ht="15.5" hidden="1" x14ac:dyDescent="0.35">
      <c r="B2228" s="11" t="s">
        <v>131</v>
      </c>
      <c r="C2228" s="12" t="str">
        <f>VLOOKUP(B2228,'Customer Names'!A$2:D$2336,3,0)</f>
        <v xml:space="preserve">  Ashley</v>
      </c>
      <c r="D2228" s="12" cm="1">
        <f t="array" ref="D2228:L2228">_xlfn.XLOOKUP(B2228,'Medical Examinations'!A$2:A$2336,'Medical Examinations'!B$2:J$2336)</f>
        <v>15.92</v>
      </c>
      <c r="E2228" s="12">
        <v>4.76</v>
      </c>
      <c r="F2228" s="12" t="str">
        <v>yes</v>
      </c>
      <c r="G2228" s="12" t="str">
        <v>No</v>
      </c>
      <c r="H2228" s="12" t="str">
        <v>No</v>
      </c>
      <c r="I2228" s="12">
        <v>1</v>
      </c>
      <c r="J2228" s="12" t="str">
        <v>No</v>
      </c>
      <c r="K2228" s="12" t="str">
        <v>Underweight</v>
      </c>
      <c r="L2228" s="12" t="str">
        <v>Normal</v>
      </c>
      <c r="M2228" s="12" t="str" cm="1">
        <f t="array" ref="M2228:R2228">_xlfn.XLOOKUP(B2228,'Hospitalisation Details'!A$2:A$2344,'Hospitalisation Details'!E$2:J$2344)</f>
        <v>7-Oct-1995</v>
      </c>
      <c r="N2228" s="13">
        <v>1493</v>
      </c>
      <c r="O2228" s="12" t="str">
        <v>tier - 2</v>
      </c>
      <c r="P2228" s="12" t="str">
        <v>tier - 3</v>
      </c>
      <c r="Q2228" s="12" t="str">
        <v>R1013</v>
      </c>
      <c r="R2228" s="12">
        <v>27</v>
      </c>
      <c r="S2228" s="12" t="str" cm="1">
        <f t="array" ref="S2228">_xlfn.IFS(R2228&lt;18,"Below 18",R2228&lt;=29,"Young Adults",R2228&lt;=44,"Adults",R2228&lt;=59,"Middle-Aged Adults",R2228&lt;=65,"Older Adults",R2228&gt;65,"Above 65")</f>
        <v>Young Adults</v>
      </c>
    </row>
    <row r="2229" spans="2:19" ht="15.5" hidden="1" x14ac:dyDescent="0.35">
      <c r="B2229" s="11" t="s">
        <v>130</v>
      </c>
      <c r="C2229" s="12" t="str">
        <f>VLOOKUP(B2229,'Customer Names'!A$2:D$2336,3,0)</f>
        <v xml:space="preserve">  Elizabeth A</v>
      </c>
      <c r="D2229" s="12" cm="1">
        <f t="array" ref="D2229:L2229">_xlfn.XLOOKUP(B2229,'Medical Examinations'!A$2:A$2336,'Medical Examinations'!B$2:J$2336)</f>
        <v>15.17</v>
      </c>
      <c r="E2229" s="12">
        <v>4.3</v>
      </c>
      <c r="F2229" s="12" t="str">
        <v>yes</v>
      </c>
      <c r="G2229" s="12" t="str">
        <v>No</v>
      </c>
      <c r="H2229" s="12" t="str">
        <v>Yes</v>
      </c>
      <c r="I2229" s="12">
        <v>1</v>
      </c>
      <c r="J2229" s="12" t="str">
        <v>No</v>
      </c>
      <c r="K2229" s="12" t="str">
        <v>Underweight</v>
      </c>
      <c r="L2229" s="12" t="str">
        <v>Normal</v>
      </c>
      <c r="M2229" s="12" t="str" cm="1">
        <f t="array" ref="M2229:R2229">_xlfn.XLOOKUP(B2229,'Hospitalisation Details'!A$2:A$2344,'Hospitalisation Details'!E$2:J$2344)</f>
        <v>9-Jun-1997</v>
      </c>
      <c r="N2229" s="13">
        <v>1481</v>
      </c>
      <c r="O2229" s="12" t="str">
        <v>tier - 2</v>
      </c>
      <c r="P2229" s="12" t="str">
        <v>tier - 1</v>
      </c>
      <c r="Q2229" s="12" t="str">
        <v>R1012</v>
      </c>
      <c r="R2229" s="12">
        <v>25</v>
      </c>
      <c r="S2229" s="12" t="str" cm="1">
        <f t="array" ref="S2229">_xlfn.IFS(R2229&lt;18,"Below 18",R2229&lt;=29,"Young Adults",R2229&lt;=44,"Adults",R2229&lt;=59,"Middle-Aged Adults",R2229&lt;=65,"Older Adults",R2229&gt;65,"Above 65")</f>
        <v>Young Adults</v>
      </c>
    </row>
    <row r="2230" spans="2:19" ht="15.5" hidden="1" x14ac:dyDescent="0.35">
      <c r="B2230" s="11" t="s">
        <v>129</v>
      </c>
      <c r="C2230" s="12" t="str">
        <f>VLOOKUP(B2230,'Customer Names'!A$2:D$2336,3,0)</f>
        <v xml:space="preserve">  Rebecca M</v>
      </c>
      <c r="D2230" s="12" cm="1">
        <f t="array" ref="D2230:L2230">_xlfn.XLOOKUP(B2230,'Medical Examinations'!A$2:A$2336,'Medical Examinations'!B$2:J$2336)</f>
        <v>16.63</v>
      </c>
      <c r="E2230" s="12">
        <v>4.5</v>
      </c>
      <c r="F2230" s="12" t="str">
        <v>No</v>
      </c>
      <c r="G2230" s="12" t="str">
        <v>No</v>
      </c>
      <c r="H2230" s="12" t="str">
        <v>No</v>
      </c>
      <c r="I2230" s="12">
        <v>1</v>
      </c>
      <c r="J2230" s="12" t="str">
        <v>No</v>
      </c>
      <c r="K2230" s="12" t="str">
        <v>Underweight</v>
      </c>
      <c r="L2230" s="12" t="str">
        <v>Normal</v>
      </c>
      <c r="M2230" s="12" t="str" cm="1">
        <f t="array" ref="M2230:R2230">_xlfn.XLOOKUP(B2230,'Hospitalisation Details'!A$2:A$2344,'Hospitalisation Details'!E$2:J$2344)</f>
        <v>7-Dec-1998</v>
      </c>
      <c r="N2230" s="13">
        <v>1477</v>
      </c>
      <c r="O2230" s="12" t="str">
        <v>tier - 2</v>
      </c>
      <c r="P2230" s="12" t="str">
        <v>tier - 1</v>
      </c>
      <c r="Q2230" s="12" t="str">
        <v>R1013</v>
      </c>
      <c r="R2230" s="12">
        <v>24</v>
      </c>
      <c r="S2230" s="12" t="str" cm="1">
        <f t="array" ref="S2230">_xlfn.IFS(R2230&lt;18,"Below 18",R2230&lt;=29,"Young Adults",R2230&lt;=44,"Adults",R2230&lt;=59,"Middle-Aged Adults",R2230&lt;=65,"Older Adults",R2230&gt;65,"Above 65")</f>
        <v>Young Adults</v>
      </c>
    </row>
    <row r="2231" spans="2:19" ht="15.5" hidden="1" x14ac:dyDescent="0.35">
      <c r="B2231" s="11" t="s">
        <v>128</v>
      </c>
      <c r="C2231" s="12" t="str">
        <f>VLOOKUP(B2231,'Customer Names'!A$2:D$2336,3,0)</f>
        <v xml:space="preserve">  Ruth</v>
      </c>
      <c r="D2231" s="12" cm="1">
        <f t="array" ref="D2231:L2231">_xlfn.XLOOKUP(B2231,'Medical Examinations'!A$2:A$2336,'Medical Examinations'!B$2:J$2336)</f>
        <v>19.39</v>
      </c>
      <c r="E2231" s="12">
        <v>5.59</v>
      </c>
      <c r="F2231" s="12" t="str">
        <v>No</v>
      </c>
      <c r="G2231" s="12" t="str">
        <v>No</v>
      </c>
      <c r="H2231" s="12" t="str">
        <v>Yes</v>
      </c>
      <c r="I2231" s="12">
        <v>1</v>
      </c>
      <c r="J2231" s="12" t="str">
        <v>No</v>
      </c>
      <c r="K2231" s="12" t="str">
        <v>Underweight</v>
      </c>
      <c r="L2231" s="12" t="str">
        <v>Normal</v>
      </c>
      <c r="M2231" s="12" t="str" cm="1">
        <f t="array" ref="M2231:R2231">_xlfn.XLOOKUP(B2231,'Hospitalisation Details'!A$2:A$2344,'Hospitalisation Details'!E$2:J$2344)</f>
        <v>20-Jun-2003</v>
      </c>
      <c r="N2231" s="13">
        <v>1467</v>
      </c>
      <c r="O2231" s="12" t="str">
        <v>tier - 2</v>
      </c>
      <c r="P2231" s="12" t="str">
        <v>tier - 2</v>
      </c>
      <c r="Q2231" s="12" t="str">
        <v>R1013</v>
      </c>
      <c r="R2231" s="12">
        <v>19</v>
      </c>
      <c r="S2231" s="12" t="str" cm="1">
        <f t="array" ref="S2231">_xlfn.IFS(R2231&lt;18,"Below 18",R2231&lt;=29,"Young Adults",R2231&lt;=44,"Adults",R2231&lt;=59,"Middle-Aged Adults",R2231&lt;=65,"Older Adults",R2231&gt;65,"Above 65")</f>
        <v>Young Adults</v>
      </c>
    </row>
    <row r="2232" spans="2:19" ht="15.5" hidden="1" x14ac:dyDescent="0.35">
      <c r="B2232" s="11" t="s">
        <v>127</v>
      </c>
      <c r="C2232" s="12" t="str">
        <f>VLOOKUP(B2232,'Customer Names'!A$2:D$2336,3,0)</f>
        <v xml:space="preserve">  Gregory S</v>
      </c>
      <c r="D2232" s="12" cm="1">
        <f t="array" ref="D2232:L2232">_xlfn.XLOOKUP(B2232,'Medical Examinations'!A$2:A$2336,'Medical Examinations'!B$2:J$2336)</f>
        <v>17.34</v>
      </c>
      <c r="E2232" s="12">
        <v>6.29</v>
      </c>
      <c r="F2232" s="12" t="str">
        <v>yes</v>
      </c>
      <c r="G2232" s="12" t="str">
        <v>No</v>
      </c>
      <c r="H2232" s="12" t="str">
        <v>Yes</v>
      </c>
      <c r="I2232" s="12">
        <v>1</v>
      </c>
      <c r="J2232" s="12" t="str">
        <v>No</v>
      </c>
      <c r="K2232" s="12" t="str">
        <v>Underweight</v>
      </c>
      <c r="L2232" s="12" t="str">
        <v>Pre-Diabetes</v>
      </c>
      <c r="M2232" s="12" t="str" cm="1">
        <f t="array" ref="M2232:R2232">_xlfn.XLOOKUP(B2232,'Hospitalisation Details'!A$2:A$2344,'Hospitalisation Details'!E$2:J$2344)</f>
        <v>19-Jun-1997</v>
      </c>
      <c r="N2232" s="13">
        <v>1445</v>
      </c>
      <c r="O2232" s="12" t="str">
        <v>tier - 2</v>
      </c>
      <c r="P2232" s="12" t="str">
        <v>tier - 1</v>
      </c>
      <c r="Q2232" s="12" t="str">
        <v>R1013</v>
      </c>
      <c r="R2232" s="12">
        <v>25</v>
      </c>
      <c r="S2232" s="12" t="str" cm="1">
        <f t="array" ref="S2232">_xlfn.IFS(R2232&lt;18,"Below 18",R2232&lt;=29,"Young Adults",R2232&lt;=44,"Adults",R2232&lt;=59,"Middle-Aged Adults",R2232&lt;=65,"Older Adults",R2232&gt;65,"Above 65")</f>
        <v>Young Adults</v>
      </c>
    </row>
    <row r="2233" spans="2:19" ht="15.5" hidden="1" x14ac:dyDescent="0.35">
      <c r="B2233" s="11" t="s">
        <v>126</v>
      </c>
      <c r="C2233" s="12" t="str">
        <f>VLOOKUP(B2233,'Customer Names'!A$2:D$2336,3,0)</f>
        <v xml:space="preserve">  Alexandra S</v>
      </c>
      <c r="D2233" s="12" cm="1">
        <f t="array" ref="D2233:L2233">_xlfn.XLOOKUP(B2233,'Medical Examinations'!A$2:A$2336,'Medical Examinations'!B$2:J$2336)</f>
        <v>17.940000000000001</v>
      </c>
      <c r="E2233" s="12">
        <v>4.1900000000000004</v>
      </c>
      <c r="F2233" s="12" t="str">
        <v>No</v>
      </c>
      <c r="G2233" s="12" t="str">
        <v>yes</v>
      </c>
      <c r="H2233" s="12" t="str">
        <v>No</v>
      </c>
      <c r="I2233" s="12">
        <v>1</v>
      </c>
      <c r="J2233" s="12" t="str">
        <v>No</v>
      </c>
      <c r="K2233" s="12" t="str">
        <v>Underweight</v>
      </c>
      <c r="L2233" s="12" t="str">
        <v>Normal</v>
      </c>
      <c r="M2233" s="12" t="str" cm="1">
        <f t="array" ref="M2233:R2233">_xlfn.XLOOKUP(B2233,'Hospitalisation Details'!A$2:A$2344,'Hospitalisation Details'!E$2:J$2344)</f>
        <v>1-Sep-2000</v>
      </c>
      <c r="N2233" s="13">
        <v>1438</v>
      </c>
      <c r="O2233" s="12" t="str">
        <v>tier - 2</v>
      </c>
      <c r="P2233" s="12" t="str">
        <v>tier - 2</v>
      </c>
      <c r="Q2233" s="12" t="str">
        <v>R1013</v>
      </c>
      <c r="R2233" s="12">
        <v>22</v>
      </c>
      <c r="S2233" s="12" t="str" cm="1">
        <f t="array" ref="S2233">_xlfn.IFS(R2233&lt;18,"Below 18",R2233&lt;=29,"Young Adults",R2233&lt;=44,"Adults",R2233&lt;=59,"Middle-Aged Adults",R2233&lt;=65,"Older Adults",R2233&gt;65,"Above 65")</f>
        <v>Young Adults</v>
      </c>
    </row>
    <row r="2234" spans="2:19" ht="15.5" hidden="1" x14ac:dyDescent="0.35">
      <c r="B2234" s="11" t="s">
        <v>125</v>
      </c>
      <c r="C2234" s="12" t="str">
        <f>VLOOKUP(B2234,'Customer Names'!A$2:D$2336,3,0)</f>
        <v xml:space="preserve">  Hillary</v>
      </c>
      <c r="D2234" s="12" cm="1">
        <f t="array" ref="D2234:L2234">_xlfn.XLOOKUP(B2234,'Medical Examinations'!A$2:A$2336,'Medical Examinations'!B$2:J$2336)</f>
        <v>16.670000000000002</v>
      </c>
      <c r="E2234" s="12">
        <v>4.7</v>
      </c>
      <c r="F2234" s="12" t="str">
        <v>yes</v>
      </c>
      <c r="G2234" s="12" t="str">
        <v>No</v>
      </c>
      <c r="H2234" s="12" t="str">
        <v>Yes</v>
      </c>
      <c r="I2234" s="12">
        <v>1</v>
      </c>
      <c r="J2234" s="12" t="str">
        <v>No</v>
      </c>
      <c r="K2234" s="12" t="str">
        <v>Underweight</v>
      </c>
      <c r="L2234" s="12" t="str">
        <v>Normal</v>
      </c>
      <c r="M2234" s="12" t="str" cm="1">
        <f t="array" ref="M2234:R2234">_xlfn.XLOOKUP(B2234,'Hospitalisation Details'!A$2:A$2344,'Hospitalisation Details'!E$2:J$2344)</f>
        <v>5-Dec-1997</v>
      </c>
      <c r="N2234" s="13">
        <v>1422</v>
      </c>
      <c r="O2234" s="12" t="str">
        <v>tier - 2</v>
      </c>
      <c r="P2234" s="12" t="str">
        <v>tier - 2</v>
      </c>
      <c r="Q2234" s="12" t="str">
        <v>R1013</v>
      </c>
      <c r="R2234" s="12">
        <v>25</v>
      </c>
      <c r="S2234" s="12" t="str" cm="1">
        <f t="array" ref="S2234">_xlfn.IFS(R2234&lt;18,"Below 18",R2234&lt;=29,"Young Adults",R2234&lt;=44,"Adults",R2234&lt;=59,"Middle-Aged Adults",R2234&lt;=65,"Older Adults",R2234&gt;65,"Above 65")</f>
        <v>Young Adults</v>
      </c>
    </row>
    <row r="2235" spans="2:19" ht="15.5" hidden="1" x14ac:dyDescent="0.35">
      <c r="B2235" s="11" t="s">
        <v>124</v>
      </c>
      <c r="C2235" s="12" t="str">
        <f>VLOOKUP(B2235,'Customer Names'!A$2:D$2336,3,0)</f>
        <v xml:space="preserve">  Amy K</v>
      </c>
      <c r="D2235" s="12" cm="1">
        <f t="array" ref="D2235:L2235">_xlfn.XLOOKUP(B2235,'Medical Examinations'!A$2:A$2336,'Medical Examinations'!B$2:J$2336)</f>
        <v>20.58</v>
      </c>
      <c r="E2235" s="12">
        <v>5.64</v>
      </c>
      <c r="F2235" s="12" t="str">
        <v>yes</v>
      </c>
      <c r="G2235" s="12" t="str">
        <v>No</v>
      </c>
      <c r="H2235" s="12" t="str">
        <v>No</v>
      </c>
      <c r="I2235" s="12">
        <v>0</v>
      </c>
      <c r="J2235" s="12" t="str">
        <v>No</v>
      </c>
      <c r="K2235" s="12" t="str">
        <v>Underweight</v>
      </c>
      <c r="L2235" s="12" t="str">
        <v>Normal</v>
      </c>
      <c r="M2235" s="12" t="str" cm="1">
        <f t="array" ref="M2235:R2235">_xlfn.XLOOKUP(B2235,'Hospitalisation Details'!A$2:A$2344,'Hospitalisation Details'!E$2:J$2344)</f>
        <v>23-Aug-2001</v>
      </c>
      <c r="N2235" s="13">
        <v>1421</v>
      </c>
      <c r="O2235" s="12" t="str">
        <v>tier - 2</v>
      </c>
      <c r="P2235" s="12" t="str">
        <v>tier - 2</v>
      </c>
      <c r="Q2235" s="12" t="str">
        <v>R1013</v>
      </c>
      <c r="R2235" s="12">
        <v>21</v>
      </c>
      <c r="S2235" s="12" t="str" cm="1">
        <f t="array" ref="S2235">_xlfn.IFS(R2235&lt;18,"Below 18",R2235&lt;=29,"Young Adults",R2235&lt;=44,"Adults",R2235&lt;=59,"Middle-Aged Adults",R2235&lt;=65,"Older Adults",R2235&gt;65,"Above 65")</f>
        <v>Young Adults</v>
      </c>
    </row>
    <row r="2236" spans="2:19" ht="15.5" hidden="1" x14ac:dyDescent="0.35">
      <c r="B2236" s="11" t="s">
        <v>123</v>
      </c>
      <c r="C2236" s="12" t="str">
        <f>VLOOKUP(B2236,'Customer Names'!A$2:D$2336,3,0)</f>
        <v xml:space="preserve">  Scott</v>
      </c>
      <c r="D2236" s="12" cm="1">
        <f t="array" ref="D2236:L2236">_xlfn.XLOOKUP(B2236,'Medical Examinations'!A$2:A$2336,'Medical Examinations'!B$2:J$2336)</f>
        <v>16.5</v>
      </c>
      <c r="E2236" s="12">
        <v>4.1100000000000003</v>
      </c>
      <c r="F2236" s="12" t="str">
        <v>yes</v>
      </c>
      <c r="G2236" s="12" t="str">
        <v>No</v>
      </c>
      <c r="H2236" s="12" t="str">
        <v>No</v>
      </c>
      <c r="I2236" s="12">
        <v>0</v>
      </c>
      <c r="J2236" s="12" t="str">
        <v>No</v>
      </c>
      <c r="K2236" s="12" t="str">
        <v>Underweight</v>
      </c>
      <c r="L2236" s="12" t="str">
        <v>Normal</v>
      </c>
      <c r="M2236" s="12" t="str" cm="1">
        <f t="array" ref="M2236:R2236">_xlfn.XLOOKUP(B2236,'Hospitalisation Details'!A$2:A$2344,'Hospitalisation Details'!E$2:J$2344)</f>
        <v>23-Jun-1996</v>
      </c>
      <c r="N2236" s="13">
        <v>1417</v>
      </c>
      <c r="O2236" s="12" t="str">
        <v>tier - 2</v>
      </c>
      <c r="P2236" s="12" t="str">
        <v>tier - 3</v>
      </c>
      <c r="Q2236" s="12" t="str">
        <v>R1013</v>
      </c>
      <c r="R2236" s="12">
        <v>26</v>
      </c>
      <c r="S2236" s="12" t="str" cm="1">
        <f t="array" ref="S2236">_xlfn.IFS(R2236&lt;18,"Below 18",R2236&lt;=29,"Young Adults",R2236&lt;=44,"Adults",R2236&lt;=59,"Middle-Aged Adults",R2236&lt;=65,"Older Adults",R2236&gt;65,"Above 65")</f>
        <v>Young Adults</v>
      </c>
    </row>
    <row r="2237" spans="2:19" ht="15.5" hidden="1" x14ac:dyDescent="0.35">
      <c r="B2237" s="11" t="s">
        <v>122</v>
      </c>
      <c r="C2237" s="12" t="str">
        <f>VLOOKUP(B2237,'Customer Names'!A$2:D$2336,3,0)</f>
        <v xml:space="preserve">  John</v>
      </c>
      <c r="D2237" s="12" cm="1">
        <f t="array" ref="D2237:L2237">_xlfn.XLOOKUP(B2237,'Medical Examinations'!A$2:A$2336,'Medical Examinations'!B$2:J$2336)</f>
        <v>15.41</v>
      </c>
      <c r="E2237" s="12">
        <v>5.43</v>
      </c>
      <c r="F2237" s="12" t="str">
        <v>yes</v>
      </c>
      <c r="G2237" s="12" t="str">
        <v>No</v>
      </c>
      <c r="H2237" s="12" t="str">
        <v>Yes</v>
      </c>
      <c r="I2237" s="12">
        <v>1</v>
      </c>
      <c r="J2237" s="12" t="str">
        <v>No</v>
      </c>
      <c r="K2237" s="12" t="str">
        <v>Underweight</v>
      </c>
      <c r="L2237" s="12" t="str">
        <v>Normal</v>
      </c>
      <c r="M2237" s="12" t="str" cm="1">
        <f t="array" ref="M2237:R2237">_xlfn.XLOOKUP(B2237,'Hospitalisation Details'!A$2:A$2344,'Hospitalisation Details'!E$2:J$2344)</f>
        <v>27-Oct-1997</v>
      </c>
      <c r="N2237" s="13">
        <v>1402</v>
      </c>
      <c r="O2237" s="12" t="str">
        <v>tier - 2</v>
      </c>
      <c r="P2237" s="12" t="str">
        <v>tier - 3</v>
      </c>
      <c r="Q2237" s="12" t="str">
        <v>R1011</v>
      </c>
      <c r="R2237" s="12">
        <v>25</v>
      </c>
      <c r="S2237" s="12" t="str" cm="1">
        <f t="array" ref="S2237">_xlfn.IFS(R2237&lt;18,"Below 18",R2237&lt;=29,"Young Adults",R2237&lt;=44,"Adults",R2237&lt;=59,"Middle-Aged Adults",R2237&lt;=65,"Older Adults",R2237&gt;65,"Above 65")</f>
        <v>Young Adults</v>
      </c>
    </row>
    <row r="2238" spans="2:19" ht="15.5" hidden="1" x14ac:dyDescent="0.35">
      <c r="B2238" s="11" t="s">
        <v>121</v>
      </c>
      <c r="C2238" s="12" t="str">
        <f>VLOOKUP(B2238,'Customer Names'!A$2:D$2336,3,0)</f>
        <v xml:space="preserve">  Maaikel</v>
      </c>
      <c r="D2238" s="12" cm="1">
        <f t="array" ref="D2238:L2238">_xlfn.XLOOKUP(B2238,'Medical Examinations'!A$2:A$2336,'Medical Examinations'!B$2:J$2336)</f>
        <v>24.59</v>
      </c>
      <c r="E2238" s="12">
        <v>4.38</v>
      </c>
      <c r="F2238" s="12" t="str">
        <v>No</v>
      </c>
      <c r="G2238" s="12" t="str">
        <v>No</v>
      </c>
      <c r="H2238" s="12" t="str">
        <v>No</v>
      </c>
      <c r="I2238" s="12">
        <v>1</v>
      </c>
      <c r="J2238" s="12" t="str">
        <v>No</v>
      </c>
      <c r="K2238" s="12" t="str">
        <v>Underweight</v>
      </c>
      <c r="L2238" s="12" t="str">
        <v>Normal</v>
      </c>
      <c r="M2238" s="12" t="str" cm="1">
        <f t="array" ref="M2238:R2238">_xlfn.XLOOKUP(B2238,'Hospitalisation Details'!A$2:A$2344,'Hospitalisation Details'!E$2:J$2344)</f>
        <v>5-Sep-1998</v>
      </c>
      <c r="N2238" s="13">
        <v>1400.44</v>
      </c>
      <c r="O2238" s="12" t="str">
        <v>tier - 2</v>
      </c>
      <c r="P2238" s="12" t="str">
        <v>tier - 2</v>
      </c>
      <c r="Q2238" s="12" t="str">
        <v>R1013</v>
      </c>
      <c r="R2238" s="12">
        <v>24</v>
      </c>
      <c r="S2238" s="12" t="str" cm="1">
        <f t="array" ref="S2238">_xlfn.IFS(R2238&lt;18,"Below 18",R2238&lt;=29,"Young Adults",R2238&lt;=44,"Adults",R2238&lt;=59,"Middle-Aged Adults",R2238&lt;=65,"Older Adults",R2238&gt;65,"Above 65")</f>
        <v>Young Adults</v>
      </c>
    </row>
    <row r="2239" spans="2:19" ht="15.5" hidden="1" x14ac:dyDescent="0.35">
      <c r="B2239" s="11" t="s">
        <v>120</v>
      </c>
      <c r="C2239" s="12" t="str">
        <f>VLOOKUP(B2239,'Customer Names'!A$2:D$2336,3,0)</f>
        <v xml:space="preserve">  Daniel C</v>
      </c>
      <c r="D2239" s="12" cm="1">
        <f t="array" ref="D2239:L2239">_xlfn.XLOOKUP(B2239,'Medical Examinations'!A$2:A$2336,'Medical Examinations'!B$2:J$2336)</f>
        <v>33.33</v>
      </c>
      <c r="E2239" s="12">
        <v>9.7899999999999991</v>
      </c>
      <c r="F2239" s="12" t="str">
        <v>No</v>
      </c>
      <c r="G2239" s="12" t="str">
        <v>No</v>
      </c>
      <c r="H2239" s="12" t="str">
        <v>No</v>
      </c>
      <c r="I2239" s="12">
        <v>0</v>
      </c>
      <c r="J2239" s="12" t="str">
        <v>No</v>
      </c>
      <c r="K2239" s="12" t="str">
        <v>Underweight</v>
      </c>
      <c r="L2239" s="12" t="str">
        <v>Diabetes</v>
      </c>
      <c r="M2239" s="12" t="str" cm="1">
        <f t="array" ref="M2239:R2239">_xlfn.XLOOKUP(B2239,'Hospitalisation Details'!A$2:A$2344,'Hospitalisation Details'!E$2:J$2344)</f>
        <v>22-Dec-2002</v>
      </c>
      <c r="N2239" s="13">
        <v>1391.53</v>
      </c>
      <c r="O2239" s="12" t="str">
        <v>tier - 2</v>
      </c>
      <c r="P2239" s="12" t="str">
        <v>tier - 1</v>
      </c>
      <c r="Q2239" s="12" t="str">
        <v>R1013</v>
      </c>
      <c r="R2239" s="12">
        <v>20</v>
      </c>
      <c r="S2239" s="12" t="str" cm="1">
        <f t="array" ref="S2239">_xlfn.IFS(R2239&lt;18,"Below 18",R2239&lt;=29,"Young Adults",R2239&lt;=44,"Adults",R2239&lt;=59,"Middle-Aged Adults",R2239&lt;=65,"Older Adults",R2239&gt;65,"Above 65")</f>
        <v>Young Adults</v>
      </c>
    </row>
    <row r="2240" spans="2:19" ht="15.5" hidden="1" x14ac:dyDescent="0.35">
      <c r="B2240" s="11" t="s">
        <v>119</v>
      </c>
      <c r="C2240" s="12" t="str">
        <f>VLOOKUP(B2240,'Customer Names'!A$2:D$2336,3,0)</f>
        <v xml:space="preserve">  Christopher S</v>
      </c>
      <c r="D2240" s="12" cm="1">
        <f t="array" ref="D2240:L2240">_xlfn.XLOOKUP(B2240,'Medical Examinations'!A$2:A$2336,'Medical Examinations'!B$2:J$2336)</f>
        <v>18.5</v>
      </c>
      <c r="E2240" s="12">
        <v>11.84</v>
      </c>
      <c r="F2240" s="12" t="str">
        <v>No</v>
      </c>
      <c r="G2240" s="12" t="str">
        <v>No</v>
      </c>
      <c r="H2240" s="12" t="str">
        <v>No</v>
      </c>
      <c r="I2240" s="12">
        <v>0</v>
      </c>
      <c r="J2240" s="12" t="str">
        <v>No</v>
      </c>
      <c r="K2240" s="12" t="str">
        <v>Underweight</v>
      </c>
      <c r="L2240" s="12" t="str">
        <v>Diabetes</v>
      </c>
      <c r="M2240" s="12" t="str" cm="1">
        <f t="array" ref="M2240:R2240">_xlfn.XLOOKUP(B2240,'Hospitalisation Details'!A$2:A$2344,'Hospitalisation Details'!E$2:J$2344)</f>
        <v>14-Nov-2002</v>
      </c>
      <c r="N2240" s="13">
        <v>1390</v>
      </c>
      <c r="O2240" s="12" t="str">
        <v>tier - 2</v>
      </c>
      <c r="P2240" s="12" t="str">
        <v>tier - 2</v>
      </c>
      <c r="Q2240" s="12" t="str">
        <v>R1013</v>
      </c>
      <c r="R2240" s="12">
        <v>20</v>
      </c>
      <c r="S2240" s="12" t="str" cm="1">
        <f t="array" ref="S2240">_xlfn.IFS(R2240&lt;18,"Below 18",R2240&lt;=29,"Young Adults",R2240&lt;=44,"Adults",R2240&lt;=59,"Middle-Aged Adults",R2240&lt;=65,"Older Adults",R2240&gt;65,"Above 65")</f>
        <v>Young Adults</v>
      </c>
    </row>
    <row r="2241" spans="2:19" ht="15.5" hidden="1" x14ac:dyDescent="0.35">
      <c r="B2241" s="11" t="s">
        <v>118</v>
      </c>
      <c r="C2241" s="12" t="str">
        <f>VLOOKUP(B2241,'Customer Names'!A$2:D$2336,3,0)</f>
        <v xml:space="preserve">  William R</v>
      </c>
      <c r="D2241" s="12" cm="1">
        <f t="array" ref="D2241:L2241">_xlfn.XLOOKUP(B2241,'Medical Examinations'!A$2:A$2336,'Medical Examinations'!B$2:J$2336)</f>
        <v>18.579999999999998</v>
      </c>
      <c r="E2241" s="12">
        <v>6.22</v>
      </c>
      <c r="F2241" s="12" t="str">
        <v>No</v>
      </c>
      <c r="G2241" s="12" t="str">
        <v>No</v>
      </c>
      <c r="H2241" s="12" t="str">
        <v>No</v>
      </c>
      <c r="I2241" s="12">
        <v>0</v>
      </c>
      <c r="J2241" s="12" t="str">
        <v>No</v>
      </c>
      <c r="K2241" s="12" t="str">
        <v>Underweight</v>
      </c>
      <c r="L2241" s="12" t="str">
        <v>Pre-Diabetes</v>
      </c>
      <c r="M2241" s="12" t="str" cm="1">
        <f t="array" ref="M2241:R2241">_xlfn.XLOOKUP(B2241,'Hospitalisation Details'!A$2:A$2344,'Hospitalisation Details'!E$2:J$2344)</f>
        <v>6-Jul-1999</v>
      </c>
      <c r="N2241" s="13">
        <v>1389</v>
      </c>
      <c r="O2241" s="12" t="str">
        <v>tier - 2</v>
      </c>
      <c r="P2241" s="12" t="str">
        <v>tier - 2</v>
      </c>
      <c r="Q2241" s="12" t="str">
        <v>R1013</v>
      </c>
      <c r="R2241" s="12">
        <v>23</v>
      </c>
      <c r="S2241" s="12" t="str" cm="1">
        <f t="array" ref="S2241">_xlfn.IFS(R2241&lt;18,"Below 18",R2241&lt;=29,"Young Adults",R2241&lt;=44,"Adults",R2241&lt;=59,"Middle-Aged Adults",R2241&lt;=65,"Older Adults",R2241&gt;65,"Above 65")</f>
        <v>Young Adults</v>
      </c>
    </row>
    <row r="2242" spans="2:19" ht="15.5" hidden="1" x14ac:dyDescent="0.35">
      <c r="B2242" s="11" t="s">
        <v>117</v>
      </c>
      <c r="C2242" s="12" t="str">
        <f>VLOOKUP(B2242,'Customer Names'!A$2:D$2336,3,0)</f>
        <v xml:space="preserve">  Lyndsy</v>
      </c>
      <c r="D2242" s="12" cm="1">
        <f t="array" ref="D2242:L2242">_xlfn.XLOOKUP(B2242,'Medical Examinations'!A$2:A$2336,'Medical Examinations'!B$2:J$2336)</f>
        <v>16.64</v>
      </c>
      <c r="E2242" s="12">
        <v>10.01</v>
      </c>
      <c r="F2242" s="12" t="str">
        <v>No</v>
      </c>
      <c r="G2242" s="12" t="str">
        <v>No</v>
      </c>
      <c r="H2242" s="12" t="str">
        <v>No</v>
      </c>
      <c r="I2242" s="12">
        <v>0</v>
      </c>
      <c r="J2242" s="12" t="str">
        <v>No</v>
      </c>
      <c r="K2242" s="12" t="str">
        <v>Underweight</v>
      </c>
      <c r="L2242" s="12" t="str">
        <v>Diabetes</v>
      </c>
      <c r="M2242" s="12" t="str" cm="1">
        <f t="array" ref="M2242:R2242">_xlfn.XLOOKUP(B2242,'Hospitalisation Details'!A$2:A$2344,'Hospitalisation Details'!E$2:J$2344)</f>
        <v>15-Aug-2002</v>
      </c>
      <c r="N2242" s="13">
        <v>1382</v>
      </c>
      <c r="O2242" s="12" t="str">
        <v>tier - 2</v>
      </c>
      <c r="P2242" s="12" t="str">
        <v>tier - 1</v>
      </c>
      <c r="Q2242" s="12" t="str">
        <v>R1013</v>
      </c>
      <c r="R2242" s="12">
        <v>20</v>
      </c>
      <c r="S2242" s="12" t="str" cm="1">
        <f t="array" ref="S2242">_xlfn.IFS(R2242&lt;18,"Below 18",R2242&lt;=29,"Young Adults",R2242&lt;=44,"Adults",R2242&lt;=59,"Middle-Aged Adults",R2242&lt;=65,"Older Adults",R2242&gt;65,"Above 65")</f>
        <v>Young Adults</v>
      </c>
    </row>
    <row r="2243" spans="2:19" ht="15.5" hidden="1" x14ac:dyDescent="0.35">
      <c r="B2243" s="11" t="s">
        <v>116</v>
      </c>
      <c r="C2243" s="12" t="str">
        <f>VLOOKUP(B2243,'Customer Names'!A$2:D$2336,3,0)</f>
        <v xml:space="preserve">  Jessica</v>
      </c>
      <c r="D2243" s="12" cm="1">
        <f t="array" ref="D2243:L2243">_xlfn.XLOOKUP(B2243,'Medical Examinations'!A$2:A$2336,'Medical Examinations'!B$2:J$2336)</f>
        <v>19.329999999999998</v>
      </c>
      <c r="E2243" s="12">
        <v>4.32</v>
      </c>
      <c r="F2243" s="12" t="str">
        <v>No</v>
      </c>
      <c r="G2243" s="12" t="str">
        <v>No</v>
      </c>
      <c r="H2243" s="12" t="str">
        <v>No</v>
      </c>
      <c r="I2243" s="12">
        <v>1</v>
      </c>
      <c r="J2243" s="12" t="str">
        <v>No</v>
      </c>
      <c r="K2243" s="12" t="str">
        <v>Underweight</v>
      </c>
      <c r="L2243" s="12" t="str">
        <v>Normal</v>
      </c>
      <c r="M2243" s="12" t="str" cm="1">
        <f t="array" ref="M2243:R2243">_xlfn.XLOOKUP(B2243,'Hospitalisation Details'!A$2:A$2344,'Hospitalisation Details'!E$2:J$2344)</f>
        <v>3-Dec-1998</v>
      </c>
      <c r="N2243" s="13">
        <v>1359</v>
      </c>
      <c r="O2243" s="12" t="str">
        <v>tier - 2</v>
      </c>
      <c r="P2243" s="12" t="str">
        <v>tier - 1</v>
      </c>
      <c r="Q2243" s="12" t="str">
        <v>R1013</v>
      </c>
      <c r="R2243" s="12">
        <v>24</v>
      </c>
      <c r="S2243" s="12" t="str" cm="1">
        <f t="array" ref="S2243">_xlfn.IFS(R2243&lt;18,"Below 18",R2243&lt;=29,"Young Adults",R2243&lt;=44,"Adults",R2243&lt;=59,"Middle-Aged Adults",R2243&lt;=65,"Older Adults",R2243&gt;65,"Above 65")</f>
        <v>Young Adults</v>
      </c>
    </row>
    <row r="2244" spans="2:19" ht="15.5" hidden="1" x14ac:dyDescent="0.35">
      <c r="B2244" s="11" t="s">
        <v>115</v>
      </c>
      <c r="C2244" s="12" t="str">
        <f>VLOOKUP(B2244,'Customer Names'!A$2:D$2336,3,0)</f>
        <v xml:space="preserve">  Anna</v>
      </c>
      <c r="D2244" s="12" cm="1">
        <f t="array" ref="D2244:L2244">_xlfn.XLOOKUP(B2244,'Medical Examinations'!A$2:A$2336,'Medical Examinations'!B$2:J$2336)</f>
        <v>21.26</v>
      </c>
      <c r="E2244" s="12">
        <v>5.65</v>
      </c>
      <c r="F2244" s="12" t="str">
        <v>yes</v>
      </c>
      <c r="G2244" s="12" t="str">
        <v>No</v>
      </c>
      <c r="H2244" s="12" t="str">
        <v>Yes</v>
      </c>
      <c r="I2244" s="12">
        <v>1</v>
      </c>
      <c r="J2244" s="12" t="str">
        <v>No</v>
      </c>
      <c r="K2244" s="12" t="str">
        <v>Underweight</v>
      </c>
      <c r="L2244" s="12" t="str">
        <v>Normal</v>
      </c>
      <c r="M2244" s="12" t="str" cm="1">
        <f t="array" ref="M2244:R2244">_xlfn.XLOOKUP(B2244,'Hospitalisation Details'!A$2:A$2344,'Hospitalisation Details'!E$2:J$2344)</f>
        <v>7-Nov-1997</v>
      </c>
      <c r="N2244" s="13">
        <v>1341.16</v>
      </c>
      <c r="O2244" s="12" t="str">
        <v>tier - 2</v>
      </c>
      <c r="P2244" s="12" t="str">
        <v>tier - 2</v>
      </c>
      <c r="Q2244" s="12" t="str">
        <v>R1012</v>
      </c>
      <c r="R2244" s="12">
        <v>25</v>
      </c>
      <c r="S2244" s="12" t="str" cm="1">
        <f t="array" ref="S2244">_xlfn.IFS(R2244&lt;18,"Below 18",R2244&lt;=29,"Young Adults",R2244&lt;=44,"Adults",R2244&lt;=59,"Middle-Aged Adults",R2244&lt;=65,"Older Adults",R2244&gt;65,"Above 65")</f>
        <v>Young Adults</v>
      </c>
    </row>
    <row r="2245" spans="2:19" ht="15.5" hidden="1" x14ac:dyDescent="0.35">
      <c r="B2245" s="11" t="s">
        <v>114</v>
      </c>
      <c r="C2245" s="12" t="str">
        <f>VLOOKUP(B2245,'Customer Names'!A$2:D$2336,3,0)</f>
        <v xml:space="preserve">  Jordan</v>
      </c>
      <c r="D2245" s="12" cm="1">
        <f t="array" ref="D2245:L2245">_xlfn.XLOOKUP(B2245,'Medical Examinations'!A$2:A$2336,'Medical Examinations'!B$2:J$2336)</f>
        <v>15.6</v>
      </c>
      <c r="E2245" s="12">
        <v>4.12</v>
      </c>
      <c r="F2245" s="12" t="str">
        <v>yes</v>
      </c>
      <c r="G2245" s="12" t="str">
        <v>No</v>
      </c>
      <c r="H2245" s="12" t="str">
        <v>No</v>
      </c>
      <c r="I2245" s="12">
        <v>1</v>
      </c>
      <c r="J2245" s="12" t="str">
        <v>No</v>
      </c>
      <c r="K2245" s="12" t="str">
        <v>Underweight</v>
      </c>
      <c r="L2245" s="12" t="str">
        <v>Normal</v>
      </c>
      <c r="M2245" s="12" t="str" cm="1">
        <f t="array" ref="M2245:R2245">_xlfn.XLOOKUP(B2245,'Hospitalisation Details'!A$2:A$2344,'Hospitalisation Details'!E$2:J$2344)</f>
        <v>30-Jul-1995</v>
      </c>
      <c r="N2245" s="13">
        <v>1338</v>
      </c>
      <c r="O2245" s="12" t="str">
        <v>tier - 2</v>
      </c>
      <c r="P2245" s="12" t="str">
        <v>tier - 3</v>
      </c>
      <c r="Q2245" s="12" t="str">
        <v>R1012</v>
      </c>
      <c r="R2245" s="12">
        <v>27</v>
      </c>
      <c r="S2245" s="12" t="str" cm="1">
        <f t="array" ref="S2245">_xlfn.IFS(R2245&lt;18,"Below 18",R2245&lt;=29,"Young Adults",R2245&lt;=44,"Adults",R2245&lt;=59,"Middle-Aged Adults",R2245&lt;=65,"Older Adults",R2245&gt;65,"Above 65")</f>
        <v>Young Adults</v>
      </c>
    </row>
    <row r="2246" spans="2:19" ht="15.5" hidden="1" x14ac:dyDescent="0.35">
      <c r="B2246" s="11" t="s">
        <v>113</v>
      </c>
      <c r="C2246" s="12" t="str">
        <f>VLOOKUP(B2246,'Customer Names'!A$2:D$2336,3,0)</f>
        <v xml:space="preserve">  Brian</v>
      </c>
      <c r="D2246" s="12" cm="1">
        <f t="array" ref="D2246:L2246">_xlfn.XLOOKUP(B2246,'Medical Examinations'!A$2:A$2336,'Medical Examinations'!B$2:J$2336)</f>
        <v>24.39</v>
      </c>
      <c r="E2246" s="12">
        <v>6.24</v>
      </c>
      <c r="F2246" s="12" t="str">
        <v>No</v>
      </c>
      <c r="G2246" s="12" t="str">
        <v>No</v>
      </c>
      <c r="H2246" s="12" t="str">
        <v>No</v>
      </c>
      <c r="I2246" s="12">
        <v>1</v>
      </c>
      <c r="J2246" s="12" t="str">
        <v>No</v>
      </c>
      <c r="K2246" s="12" t="str">
        <v>Underweight</v>
      </c>
      <c r="L2246" s="12" t="str">
        <v>Pre-Diabetes</v>
      </c>
      <c r="M2246" s="12" t="str" cm="1">
        <f t="array" ref="M2246:R2246">_xlfn.XLOOKUP(B2246,'Hospitalisation Details'!A$2:A$2344,'Hospitalisation Details'!E$2:J$2344)</f>
        <v>12-Jul-1998</v>
      </c>
      <c r="N2246" s="13">
        <v>1332.61</v>
      </c>
      <c r="O2246" s="12" t="str">
        <v>tier - 2</v>
      </c>
      <c r="P2246" s="12" t="str">
        <v>tier - 3</v>
      </c>
      <c r="Q2246" s="12" t="str">
        <v>R1013</v>
      </c>
      <c r="R2246" s="12">
        <v>24</v>
      </c>
      <c r="S2246" s="12" t="str" cm="1">
        <f t="array" ref="S2246">_xlfn.IFS(R2246&lt;18,"Below 18",R2246&lt;=29,"Young Adults",R2246&lt;=44,"Adults",R2246&lt;=59,"Middle-Aged Adults",R2246&lt;=65,"Older Adults",R2246&gt;65,"Above 65")</f>
        <v>Young Adults</v>
      </c>
    </row>
    <row r="2247" spans="2:19" ht="15.5" hidden="1" x14ac:dyDescent="0.35">
      <c r="B2247" s="11" t="s">
        <v>112</v>
      </c>
      <c r="C2247" s="12" t="str">
        <f>VLOOKUP(B2247,'Customer Names'!A$2:D$2336,3,0)</f>
        <v xml:space="preserve">  Katherine A</v>
      </c>
      <c r="D2247" s="12" cm="1">
        <f t="array" ref="D2247:L2247">_xlfn.XLOOKUP(B2247,'Medical Examinations'!A$2:A$2336,'Medical Examinations'!B$2:J$2336)</f>
        <v>24.75</v>
      </c>
      <c r="E2247" s="12">
        <v>4.83</v>
      </c>
      <c r="F2247" s="12" t="str">
        <v>No</v>
      </c>
      <c r="G2247" s="12" t="str">
        <v>No</v>
      </c>
      <c r="H2247" s="12" t="str">
        <v>No</v>
      </c>
      <c r="I2247" s="12">
        <v>0</v>
      </c>
      <c r="J2247" s="12" t="str">
        <v>No</v>
      </c>
      <c r="K2247" s="12" t="str">
        <v>Underweight</v>
      </c>
      <c r="L2247" s="12" t="str">
        <v>Normal</v>
      </c>
      <c r="M2247" s="12" t="str" cm="1">
        <f t="array" ref="M2247:R2247">_xlfn.XLOOKUP(B2247,'Hospitalisation Details'!A$2:A$2344,'Hospitalisation Details'!E$2:J$2344)</f>
        <v>14-Oct-1999</v>
      </c>
      <c r="N2247" s="13">
        <v>1329.17</v>
      </c>
      <c r="O2247" s="12" t="str">
        <v>tier - 2</v>
      </c>
      <c r="P2247" s="12" t="str">
        <v>tier - 3</v>
      </c>
      <c r="Q2247" s="12" t="str">
        <v>R1013</v>
      </c>
      <c r="R2247" s="12">
        <v>23</v>
      </c>
      <c r="S2247" s="12" t="str" cm="1">
        <f t="array" ref="S2247">_xlfn.IFS(R2247&lt;18,"Below 18",R2247&lt;=29,"Young Adults",R2247&lt;=44,"Adults",R2247&lt;=59,"Middle-Aged Adults",R2247&lt;=65,"Older Adults",R2247&gt;65,"Above 65")</f>
        <v>Young Adults</v>
      </c>
    </row>
    <row r="2248" spans="2:19" ht="15.5" hidden="1" x14ac:dyDescent="0.35">
      <c r="B2248" s="11" t="s">
        <v>111</v>
      </c>
      <c r="C2248" s="12" t="str">
        <f>VLOOKUP(B2248,'Customer Names'!A$2:D$2336,3,0)</f>
        <v xml:space="preserve">  Melanie</v>
      </c>
      <c r="D2248" s="12" cm="1">
        <f t="array" ref="D2248:L2248">_xlfn.XLOOKUP(B2248,'Medical Examinations'!A$2:A$2336,'Medical Examinations'!B$2:J$2336)</f>
        <v>20.88</v>
      </c>
      <c r="E2248" s="12">
        <v>7.4</v>
      </c>
      <c r="F2248" s="12" t="str">
        <v>No</v>
      </c>
      <c r="G2248" s="12" t="str">
        <v>No</v>
      </c>
      <c r="H2248" s="12" t="str">
        <v>No</v>
      </c>
      <c r="I2248" s="12">
        <v>0</v>
      </c>
      <c r="J2248" s="12" t="str">
        <v>No</v>
      </c>
      <c r="K2248" s="12" t="str">
        <v>Underweight</v>
      </c>
      <c r="L2248" s="12" t="str">
        <v>Diabetes</v>
      </c>
      <c r="M2248" s="12" t="str" cm="1">
        <f t="array" ref="M2248:R2248">_xlfn.XLOOKUP(B2248,'Hospitalisation Details'!A$2:A$2344,'Hospitalisation Details'!E$2:J$2344)</f>
        <v>13-Oct-2002</v>
      </c>
      <c r="N2248" s="13">
        <v>1315</v>
      </c>
      <c r="O2248" s="12" t="str">
        <v>tier - 2</v>
      </c>
      <c r="P2248" s="12" t="str">
        <v>tier - 2</v>
      </c>
      <c r="Q2248" s="12" t="str">
        <v>R1013</v>
      </c>
      <c r="R2248" s="12">
        <v>20</v>
      </c>
      <c r="S2248" s="12" t="str" cm="1">
        <f t="array" ref="S2248">_xlfn.IFS(R2248&lt;18,"Below 18",R2248&lt;=29,"Young Adults",R2248&lt;=44,"Adults",R2248&lt;=59,"Middle-Aged Adults",R2248&lt;=65,"Older Adults",R2248&gt;65,"Above 65")</f>
        <v>Young Adults</v>
      </c>
    </row>
    <row r="2249" spans="2:19" ht="15.5" hidden="1" x14ac:dyDescent="0.35">
      <c r="B2249" s="11" t="s">
        <v>110</v>
      </c>
      <c r="C2249" s="12" t="str">
        <f>VLOOKUP(B2249,'Customer Names'!A$2:D$2336,3,0)</f>
        <v xml:space="preserve">  Jessica</v>
      </c>
      <c r="D2249" s="12" cm="1">
        <f t="array" ref="D2249:L2249">_xlfn.XLOOKUP(B2249,'Medical Examinations'!A$2:A$2336,'Medical Examinations'!B$2:J$2336)</f>
        <v>20.43</v>
      </c>
      <c r="E2249" s="12">
        <v>4.54</v>
      </c>
      <c r="F2249" s="12" t="str">
        <v>No</v>
      </c>
      <c r="G2249" s="12" t="str">
        <v>No</v>
      </c>
      <c r="H2249" s="12" t="str">
        <v>No</v>
      </c>
      <c r="I2249" s="12">
        <v>0</v>
      </c>
      <c r="J2249" s="12" t="str">
        <v>No</v>
      </c>
      <c r="K2249" s="12" t="str">
        <v>Underweight</v>
      </c>
      <c r="L2249" s="12" t="str">
        <v>Normal</v>
      </c>
      <c r="M2249" s="12" t="str" cm="1">
        <f t="array" ref="M2249:R2249">_xlfn.XLOOKUP(B2249,'Hospitalisation Details'!A$2:A$2344,'Hospitalisation Details'!E$2:J$2344)</f>
        <v>2-Dec-1999</v>
      </c>
      <c r="N2249" s="13">
        <v>1304</v>
      </c>
      <c r="O2249" s="12" t="str">
        <v>tier - 2</v>
      </c>
      <c r="P2249" s="12" t="str">
        <v>tier - 2</v>
      </c>
      <c r="Q2249" s="12" t="str">
        <v>R1013</v>
      </c>
      <c r="R2249" s="12">
        <v>23</v>
      </c>
      <c r="S2249" s="12" t="str" cm="1">
        <f t="array" ref="S2249">_xlfn.IFS(R2249&lt;18,"Below 18",R2249&lt;=29,"Young Adults",R2249&lt;=44,"Adults",R2249&lt;=59,"Middle-Aged Adults",R2249&lt;=65,"Older Adults",R2249&gt;65,"Above 65")</f>
        <v>Young Adults</v>
      </c>
    </row>
    <row r="2250" spans="2:19" ht="15.5" hidden="1" x14ac:dyDescent="0.35">
      <c r="B2250" s="11" t="s">
        <v>109</v>
      </c>
      <c r="C2250" s="12" t="str">
        <f>VLOOKUP(B2250,'Customer Names'!A$2:D$2336,3,0)</f>
        <v xml:space="preserve">  Eric S</v>
      </c>
      <c r="D2250" s="12" cm="1">
        <f t="array" ref="D2250:L2250">_xlfn.XLOOKUP(B2250,'Medical Examinations'!A$2:A$2336,'Medical Examinations'!B$2:J$2336)</f>
        <v>15.18</v>
      </c>
      <c r="E2250" s="12">
        <v>11.11</v>
      </c>
      <c r="F2250" s="12" t="str">
        <v>No</v>
      </c>
      <c r="G2250" s="12" t="str">
        <v>No</v>
      </c>
      <c r="H2250" s="12" t="str">
        <v>No</v>
      </c>
      <c r="I2250" s="12">
        <v>0</v>
      </c>
      <c r="J2250" s="12" t="str">
        <v>No</v>
      </c>
      <c r="K2250" s="12" t="str">
        <v>Underweight</v>
      </c>
      <c r="L2250" s="12" t="str">
        <v>Diabetes</v>
      </c>
      <c r="M2250" s="12" t="str" cm="1">
        <f t="array" ref="M2250:R2250">_xlfn.XLOOKUP(B2250,'Hospitalisation Details'!A$2:A$2344,'Hospitalisation Details'!E$2:J$2344)</f>
        <v>10-Dec-2002</v>
      </c>
      <c r="N2250" s="13">
        <v>1304</v>
      </c>
      <c r="O2250" s="12" t="str">
        <v>tier - 2</v>
      </c>
      <c r="P2250" s="12" t="str">
        <v>tier - 2</v>
      </c>
      <c r="Q2250" s="12" t="str">
        <v>R1012</v>
      </c>
      <c r="R2250" s="12">
        <v>20</v>
      </c>
      <c r="S2250" s="12" t="str" cm="1">
        <f t="array" ref="S2250">_xlfn.IFS(R2250&lt;18,"Below 18",R2250&lt;=29,"Young Adults",R2250&lt;=44,"Adults",R2250&lt;=59,"Middle-Aged Adults",R2250&lt;=65,"Older Adults",R2250&gt;65,"Above 65")</f>
        <v>Young Adults</v>
      </c>
    </row>
    <row r="2251" spans="2:19" ht="15.5" hidden="1" x14ac:dyDescent="0.35">
      <c r="B2251" s="11" t="s">
        <v>108</v>
      </c>
      <c r="C2251" s="12" t="str">
        <f>VLOOKUP(B2251,'Customer Names'!A$2:D$2336,3,0)</f>
        <v xml:space="preserve">  Joseph</v>
      </c>
      <c r="D2251" s="12" cm="1">
        <f t="array" ref="D2251:L2251">_xlfn.XLOOKUP(B2251,'Medical Examinations'!A$2:A$2336,'Medical Examinations'!B$2:J$2336)</f>
        <v>15.12</v>
      </c>
      <c r="E2251" s="12">
        <v>4.03</v>
      </c>
      <c r="F2251" s="12" t="str">
        <v>yes</v>
      </c>
      <c r="G2251" s="12" t="str">
        <v>No</v>
      </c>
      <c r="H2251" s="12" t="str">
        <v>No</v>
      </c>
      <c r="I2251" s="12">
        <v>0</v>
      </c>
      <c r="J2251" s="12" t="str">
        <v>No</v>
      </c>
      <c r="K2251" s="12" t="str">
        <v>Underweight</v>
      </c>
      <c r="L2251" s="12" t="str">
        <v>Normal</v>
      </c>
      <c r="M2251" s="12" t="str" cm="1">
        <f t="array" ref="M2251:R2251">_xlfn.XLOOKUP(B2251,'Hospitalisation Details'!A$2:A$2344,'Hospitalisation Details'!E$2:J$2344)</f>
        <v>29-Nov-2001</v>
      </c>
      <c r="N2251" s="13">
        <v>1293</v>
      </c>
      <c r="O2251" s="12" t="str">
        <v>tier - 2</v>
      </c>
      <c r="P2251" s="12" t="str">
        <v>tier - 3</v>
      </c>
      <c r="Q2251" s="12" t="str">
        <v>R1012</v>
      </c>
      <c r="R2251" s="12">
        <v>21</v>
      </c>
      <c r="S2251" s="12" t="str" cm="1">
        <f t="array" ref="S2251">_xlfn.IFS(R2251&lt;18,"Below 18",R2251&lt;=29,"Young Adults",R2251&lt;=44,"Adults",R2251&lt;=59,"Middle-Aged Adults",R2251&lt;=65,"Older Adults",R2251&gt;65,"Above 65")</f>
        <v>Young Adults</v>
      </c>
    </row>
    <row r="2252" spans="2:19" ht="15.5" hidden="1" x14ac:dyDescent="0.35">
      <c r="B2252" s="11" t="s">
        <v>107</v>
      </c>
      <c r="C2252" s="12" t="str">
        <f>VLOOKUP(B2252,'Customer Names'!A$2:D$2336,3,0)</f>
        <v xml:space="preserve">  Mary</v>
      </c>
      <c r="D2252" s="12" cm="1">
        <f t="array" ref="D2252:L2252">_xlfn.XLOOKUP(B2252,'Medical Examinations'!A$2:A$2336,'Medical Examinations'!B$2:J$2336)</f>
        <v>23.88</v>
      </c>
      <c r="E2252" s="12">
        <v>4.51</v>
      </c>
      <c r="F2252" s="12" t="str">
        <v>No</v>
      </c>
      <c r="G2252" s="12" t="str">
        <v>No</v>
      </c>
      <c r="H2252" s="12" t="str">
        <v>No</v>
      </c>
      <c r="I2252" s="12">
        <v>1</v>
      </c>
      <c r="J2252" s="12" t="str">
        <v>No</v>
      </c>
      <c r="K2252" s="12" t="str">
        <v>Underweight</v>
      </c>
      <c r="L2252" s="12" t="str">
        <v>Normal</v>
      </c>
      <c r="M2252" s="12" t="str" cm="1">
        <f t="array" ref="M2252:R2252">_xlfn.XLOOKUP(B2252,'Hospitalisation Details'!A$2:A$2344,'Hospitalisation Details'!E$2:J$2344)</f>
        <v>4-Jun-1998</v>
      </c>
      <c r="N2252" s="13">
        <v>1290.93</v>
      </c>
      <c r="O2252" s="12" t="str">
        <v>tier - 2</v>
      </c>
      <c r="P2252" s="12" t="str">
        <v>tier - 2</v>
      </c>
      <c r="Q2252" s="12" t="str">
        <v>R1013</v>
      </c>
      <c r="R2252" s="12">
        <v>25</v>
      </c>
      <c r="S2252" s="12" t="str" cm="1">
        <f t="array" ref="S2252">_xlfn.IFS(R2252&lt;18,"Below 18",R2252&lt;=29,"Young Adults",R2252&lt;=44,"Adults",R2252&lt;=59,"Middle-Aged Adults",R2252&lt;=65,"Older Adults",R2252&gt;65,"Above 65")</f>
        <v>Young Adults</v>
      </c>
    </row>
    <row r="2253" spans="2:19" ht="15.5" hidden="1" x14ac:dyDescent="0.35">
      <c r="B2253" s="11" t="s">
        <v>106</v>
      </c>
      <c r="C2253" s="12" t="str">
        <f>VLOOKUP(B2253,'Customer Names'!A$2:D$2336,3,0)</f>
        <v xml:space="preserve">  Natalie</v>
      </c>
      <c r="D2253" s="12" cm="1">
        <f t="array" ref="D2253:L2253">_xlfn.XLOOKUP(B2253,'Medical Examinations'!A$2:A$2336,'Medical Examinations'!B$2:J$2336)</f>
        <v>16.13</v>
      </c>
      <c r="E2253" s="12">
        <v>5.56</v>
      </c>
      <c r="F2253" s="12" t="str">
        <v>No</v>
      </c>
      <c r="G2253" s="12" t="str">
        <v>yes</v>
      </c>
      <c r="H2253" s="12" t="str">
        <v>No</v>
      </c>
      <c r="I2253" s="12">
        <v>1</v>
      </c>
      <c r="J2253" s="12" t="str">
        <v>No</v>
      </c>
      <c r="K2253" s="12" t="str">
        <v>Underweight</v>
      </c>
      <c r="L2253" s="12" t="str">
        <v>Normal</v>
      </c>
      <c r="M2253" s="12" t="str" cm="1">
        <f t="array" ref="M2253:R2253">_xlfn.XLOOKUP(B2253,'Hospitalisation Details'!A$2:A$2344,'Hospitalisation Details'!E$2:J$2344)</f>
        <v>26-Jun-2000</v>
      </c>
      <c r="N2253" s="13">
        <v>1286</v>
      </c>
      <c r="O2253" s="12" t="str">
        <v>tier - 2</v>
      </c>
      <c r="P2253" s="12" t="str">
        <v>tier - 2</v>
      </c>
      <c r="Q2253" s="12" t="str">
        <v>R1013</v>
      </c>
      <c r="R2253" s="12">
        <v>22</v>
      </c>
      <c r="S2253" s="12" t="str" cm="1">
        <f t="array" ref="S2253">_xlfn.IFS(R2253&lt;18,"Below 18",R2253&lt;=29,"Young Adults",R2253&lt;=44,"Adults",R2253&lt;=59,"Middle-Aged Adults",R2253&lt;=65,"Older Adults",R2253&gt;65,"Above 65")</f>
        <v>Young Adults</v>
      </c>
    </row>
    <row r="2254" spans="2:19" ht="15.5" hidden="1" x14ac:dyDescent="0.35">
      <c r="B2254" s="11" t="s">
        <v>105</v>
      </c>
      <c r="C2254" s="12" t="str">
        <f>VLOOKUP(B2254,'Customer Names'!A$2:D$2336,3,0)</f>
        <v xml:space="preserve">  Christopher</v>
      </c>
      <c r="D2254" s="12" cm="1">
        <f t="array" ref="D2254:L2254">_xlfn.XLOOKUP(B2254,'Medical Examinations'!A$2:A$2336,'Medical Examinations'!B$2:J$2336)</f>
        <v>24.09</v>
      </c>
      <c r="E2254" s="12">
        <v>4.0999999999999996</v>
      </c>
      <c r="F2254" s="12" t="str">
        <v>No</v>
      </c>
      <c r="G2254" s="12" t="str">
        <v>yes</v>
      </c>
      <c r="H2254" s="12" t="str">
        <v>No</v>
      </c>
      <c r="I2254" s="12">
        <v>1</v>
      </c>
      <c r="J2254" s="12" t="str">
        <v>No</v>
      </c>
      <c r="K2254" s="12" t="str">
        <v>Underweight</v>
      </c>
      <c r="L2254" s="12" t="str">
        <v>Normal</v>
      </c>
      <c r="M2254" s="12" t="str" cm="1">
        <f t="array" ref="M2254:R2254">_xlfn.XLOOKUP(B2254,'Hospitalisation Details'!A$2:A$2344,'Hospitalisation Details'!E$2:J$2344)</f>
        <v>28-Jul-2004</v>
      </c>
      <c r="N2254" s="13">
        <v>1285</v>
      </c>
      <c r="O2254" s="12" t="str">
        <v>tier - 2</v>
      </c>
      <c r="P2254" s="12" t="str">
        <v>tier - 3</v>
      </c>
      <c r="Q2254" s="12" t="str">
        <v>R1013</v>
      </c>
      <c r="R2254" s="12">
        <v>18</v>
      </c>
      <c r="S2254" s="12" t="str" cm="1">
        <f t="array" ref="S2254">_xlfn.IFS(R2254&lt;18,"Below 18",R2254&lt;=29,"Young Adults",R2254&lt;=44,"Adults",R2254&lt;=59,"Middle-Aged Adults",R2254&lt;=65,"Older Adults",R2254&gt;65,"Above 65")</f>
        <v>Young Adults</v>
      </c>
    </row>
    <row r="2255" spans="2:19" ht="15.5" hidden="1" x14ac:dyDescent="0.35">
      <c r="B2255" s="11" t="s">
        <v>104</v>
      </c>
      <c r="C2255" s="12" t="str">
        <f>VLOOKUP(B2255,'Customer Names'!A$2:D$2336,3,0)</f>
        <v xml:space="preserve">  Sonja</v>
      </c>
      <c r="D2255" s="12" cm="1">
        <f t="array" ref="D2255:L2255">_xlfn.XLOOKUP(B2255,'Medical Examinations'!A$2:A$2336,'Medical Examinations'!B$2:J$2336)</f>
        <v>19.43</v>
      </c>
      <c r="E2255" s="12">
        <v>5.85</v>
      </c>
      <c r="F2255" s="12" t="str">
        <v>No</v>
      </c>
      <c r="G2255" s="12" t="str">
        <v>yes</v>
      </c>
      <c r="H2255" s="12" t="str">
        <v>No</v>
      </c>
      <c r="I2255" s="12">
        <v>1</v>
      </c>
      <c r="J2255" s="12" t="str">
        <v>No</v>
      </c>
      <c r="K2255" s="12" t="str">
        <v>Underweight</v>
      </c>
      <c r="L2255" s="12" t="str">
        <v>Pre-Diabetes</v>
      </c>
      <c r="M2255" s="12" t="str" cm="1">
        <f t="array" ref="M2255:R2255">_xlfn.XLOOKUP(B2255,'Hospitalisation Details'!A$2:A$2344,'Hospitalisation Details'!E$2:J$2344)</f>
        <v>30-Sep-2004</v>
      </c>
      <c r="N2255" s="13">
        <v>1283</v>
      </c>
      <c r="O2255" s="12" t="str">
        <v>tier - 2</v>
      </c>
      <c r="P2255" s="12" t="str">
        <v>tier - 1</v>
      </c>
      <c r="Q2255" s="12" t="str">
        <v>R1013</v>
      </c>
      <c r="R2255" s="12">
        <v>18</v>
      </c>
      <c r="S2255" s="12" t="str" cm="1">
        <f t="array" ref="S2255">_xlfn.IFS(R2255&lt;18,"Below 18",R2255&lt;=29,"Young Adults",R2255&lt;=44,"Adults",R2255&lt;=59,"Middle-Aged Adults",R2255&lt;=65,"Older Adults",R2255&gt;65,"Above 65")</f>
        <v>Young Adults</v>
      </c>
    </row>
    <row r="2256" spans="2:19" ht="15.5" hidden="1" x14ac:dyDescent="0.35">
      <c r="B2256" s="11" t="s">
        <v>103</v>
      </c>
      <c r="C2256" s="12" t="str">
        <f>VLOOKUP(B2256,'Customer Names'!A$2:D$2336,3,0)</f>
        <v xml:space="preserve">  Alexandra</v>
      </c>
      <c r="D2256" s="12" cm="1">
        <f t="array" ref="D2256:L2256">_xlfn.XLOOKUP(B2256,'Medical Examinations'!A$2:A$2336,'Medical Examinations'!B$2:J$2336)</f>
        <v>15.22</v>
      </c>
      <c r="E2256" s="12">
        <v>4.92</v>
      </c>
      <c r="F2256" s="12" t="str">
        <v>yes</v>
      </c>
      <c r="G2256" s="12" t="str">
        <v>No</v>
      </c>
      <c r="H2256" s="12" t="str">
        <v>Yes</v>
      </c>
      <c r="I2256" s="12">
        <v>1</v>
      </c>
      <c r="J2256" s="12" t="str">
        <v>No</v>
      </c>
      <c r="K2256" s="12" t="str">
        <v>Underweight</v>
      </c>
      <c r="L2256" s="12" t="str">
        <v>Normal</v>
      </c>
      <c r="M2256" s="12" t="str" cm="1">
        <f t="array" ref="M2256:R2256">_xlfn.XLOOKUP(B2256,'Hospitalisation Details'!A$2:A$2344,'Hospitalisation Details'!E$2:J$2344)</f>
        <v>26-Oct-1997</v>
      </c>
      <c r="N2256" s="13">
        <v>1276</v>
      </c>
      <c r="O2256" s="12" t="str">
        <v>tier - 2</v>
      </c>
      <c r="P2256" s="12" t="str">
        <v>tier - 2</v>
      </c>
      <c r="Q2256" s="12" t="str">
        <v>R1012</v>
      </c>
      <c r="R2256" s="12">
        <v>25</v>
      </c>
      <c r="S2256" s="12" t="str" cm="1">
        <f t="array" ref="S2256">_xlfn.IFS(R2256&lt;18,"Below 18",R2256&lt;=29,"Young Adults",R2256&lt;=44,"Adults",R2256&lt;=59,"Middle-Aged Adults",R2256&lt;=65,"Older Adults",R2256&gt;65,"Above 65")</f>
        <v>Young Adults</v>
      </c>
    </row>
    <row r="2257" spans="2:19" ht="15.5" hidden="1" x14ac:dyDescent="0.35">
      <c r="B2257" s="11" t="s">
        <v>102</v>
      </c>
      <c r="C2257" s="12" t="str">
        <f>VLOOKUP(B2257,'Customer Names'!A$2:D$2336,3,0)</f>
        <v xml:space="preserve">  Martha L</v>
      </c>
      <c r="D2257" s="12" cm="1">
        <f t="array" ref="D2257:L2257">_xlfn.XLOOKUP(B2257,'Medical Examinations'!A$2:A$2336,'Medical Examinations'!B$2:J$2336)</f>
        <v>20.72</v>
      </c>
      <c r="E2257" s="12">
        <v>9.4600000000000009</v>
      </c>
      <c r="F2257" s="12" t="str">
        <v>No</v>
      </c>
      <c r="G2257" s="12" t="str">
        <v>No</v>
      </c>
      <c r="H2257" s="12" t="str">
        <v>No</v>
      </c>
      <c r="I2257" s="12">
        <v>0</v>
      </c>
      <c r="J2257" s="12" t="str">
        <v>No</v>
      </c>
      <c r="K2257" s="12" t="str">
        <v>Underweight</v>
      </c>
      <c r="L2257" s="12" t="str">
        <v>Diabetes</v>
      </c>
      <c r="M2257" s="12" t="str" cm="1">
        <f t="array" ref="M2257:R2257">_xlfn.XLOOKUP(B2257,'Hospitalisation Details'!A$2:A$2344,'Hospitalisation Details'!E$2:J$2344)</f>
        <v>4-Dec-2002</v>
      </c>
      <c r="N2257" s="13">
        <v>1267</v>
      </c>
      <c r="O2257" s="12" t="str">
        <v>tier - 2</v>
      </c>
      <c r="P2257" s="12" t="str">
        <v>tier - 1</v>
      </c>
      <c r="Q2257" s="12" t="str">
        <v>R1013</v>
      </c>
      <c r="R2257" s="12">
        <v>20</v>
      </c>
      <c r="S2257" s="12" t="str" cm="1">
        <f t="array" ref="S2257">_xlfn.IFS(R2257&lt;18,"Below 18",R2257&lt;=29,"Young Adults",R2257&lt;=44,"Adults",R2257&lt;=59,"Middle-Aged Adults",R2257&lt;=65,"Older Adults",R2257&gt;65,"Above 65")</f>
        <v>Young Adults</v>
      </c>
    </row>
    <row r="2258" spans="2:19" ht="15.5" hidden="1" x14ac:dyDescent="0.35">
      <c r="B2258" s="11" t="s">
        <v>101</v>
      </c>
      <c r="C2258" s="12" t="str">
        <f>VLOOKUP(B2258,'Customer Names'!A$2:D$2336,3,0)</f>
        <v xml:space="preserve">  Ryan C</v>
      </c>
      <c r="D2258" s="12" cm="1">
        <f t="array" ref="D2258:L2258">_xlfn.XLOOKUP(B2258,'Medical Examinations'!A$2:A$2336,'Medical Examinations'!B$2:J$2336)</f>
        <v>35.4</v>
      </c>
      <c r="E2258" s="12">
        <v>5.94</v>
      </c>
      <c r="F2258" s="12" t="str">
        <v>No</v>
      </c>
      <c r="G2258" s="12" t="str">
        <v>No</v>
      </c>
      <c r="H2258" s="12" t="str">
        <v>Yes</v>
      </c>
      <c r="I2258" s="12">
        <v>1</v>
      </c>
      <c r="J2258" s="12" t="str">
        <v>No</v>
      </c>
      <c r="K2258" s="12" t="str">
        <v>Underweight</v>
      </c>
      <c r="L2258" s="12" t="str">
        <v>Pre-Diabetes</v>
      </c>
      <c r="M2258" s="12" t="str" cm="1">
        <f t="array" ref="M2258:R2258">_xlfn.XLOOKUP(B2258,'Hospitalisation Details'!A$2:A$2344,'Hospitalisation Details'!E$2:J$2344)</f>
        <v>21-Nov-2003</v>
      </c>
      <c r="N2258" s="13">
        <v>1263.25</v>
      </c>
      <c r="O2258" s="12" t="str">
        <v>tier - 2</v>
      </c>
      <c r="P2258" s="12" t="str">
        <v>tier - 3</v>
      </c>
      <c r="Q2258" s="12" t="str">
        <v>R1011</v>
      </c>
      <c r="R2258" s="12">
        <v>19</v>
      </c>
      <c r="S2258" s="12" t="str" cm="1">
        <f t="array" ref="S2258">_xlfn.IFS(R2258&lt;18,"Below 18",R2258&lt;=29,"Young Adults",R2258&lt;=44,"Adults",R2258&lt;=59,"Middle-Aged Adults",R2258&lt;=65,"Older Adults",R2258&gt;65,"Above 65")</f>
        <v>Young Adults</v>
      </c>
    </row>
    <row r="2259" spans="2:19" ht="15.5" hidden="1" x14ac:dyDescent="0.35">
      <c r="B2259" s="11" t="s">
        <v>100</v>
      </c>
      <c r="C2259" s="12" t="str">
        <f>VLOOKUP(B2259,'Customer Names'!A$2:D$2336,3,0)</f>
        <v xml:space="preserve">  Cliff</v>
      </c>
      <c r="D2259" s="12" cm="1">
        <f t="array" ref="D2259:L2259">_xlfn.XLOOKUP(B2259,'Medical Examinations'!A$2:A$2336,'Medical Examinations'!B$2:J$2336)</f>
        <v>34.4</v>
      </c>
      <c r="E2259" s="12">
        <v>5.7</v>
      </c>
      <c r="F2259" s="12" t="str">
        <v>No</v>
      </c>
      <c r="G2259" s="12" t="str">
        <v>No</v>
      </c>
      <c r="H2259" s="12" t="str">
        <v>Yes</v>
      </c>
      <c r="I2259" s="12">
        <v>1</v>
      </c>
      <c r="J2259" s="12" t="str">
        <v>No</v>
      </c>
      <c r="K2259" s="12" t="str">
        <v>Underweight</v>
      </c>
      <c r="L2259" s="12" t="str">
        <v>Pre-Diabetes</v>
      </c>
      <c r="M2259" s="12" t="str" cm="1">
        <f t="array" ref="M2259:R2259">_xlfn.XLOOKUP(B2259,'Hospitalisation Details'!A$2:A$2344,'Hospitalisation Details'!E$2:J$2344)</f>
        <v>15-Aug-2003</v>
      </c>
      <c r="N2259" s="13">
        <v>1261.8599999999999</v>
      </c>
      <c r="O2259" s="12" t="str">
        <v>tier - 2</v>
      </c>
      <c r="P2259" s="12" t="str">
        <v>tier - 3</v>
      </c>
      <c r="Q2259" s="12" t="str">
        <v>R1011</v>
      </c>
      <c r="R2259" s="12">
        <v>19</v>
      </c>
      <c r="S2259" s="12" t="str" cm="1">
        <f t="array" ref="S2259">_xlfn.IFS(R2259&lt;18,"Below 18",R2259&lt;=29,"Young Adults",R2259&lt;=44,"Adults",R2259&lt;=59,"Middle-Aged Adults",R2259&lt;=65,"Older Adults",R2259&gt;65,"Above 65")</f>
        <v>Young Adults</v>
      </c>
    </row>
    <row r="2260" spans="2:19" ht="15.5" hidden="1" x14ac:dyDescent="0.35">
      <c r="B2260" s="11" t="s">
        <v>99</v>
      </c>
      <c r="C2260" s="12" t="str">
        <f>VLOOKUP(B2260,'Customer Names'!A$2:D$2336,3,0)</f>
        <v xml:space="preserve">  Blue</v>
      </c>
      <c r="D2260" s="12" cm="1">
        <f t="array" ref="D2260:L2260">_xlfn.XLOOKUP(B2260,'Medical Examinations'!A$2:A$2336,'Medical Examinations'!B$2:J$2336)</f>
        <v>34.1</v>
      </c>
      <c r="E2260" s="12">
        <v>4.13</v>
      </c>
      <c r="F2260" s="12" t="str">
        <v>No</v>
      </c>
      <c r="G2260" s="12" t="str">
        <v>No</v>
      </c>
      <c r="H2260" s="12" t="str">
        <v>Yes</v>
      </c>
      <c r="I2260" s="12">
        <v>1</v>
      </c>
      <c r="J2260" s="12" t="str">
        <v>No</v>
      </c>
      <c r="K2260" s="12" t="str">
        <v>Underweight</v>
      </c>
      <c r="L2260" s="12" t="str">
        <v>Normal</v>
      </c>
      <c r="M2260" s="12" t="str" cm="1">
        <f t="array" ref="M2260:R2260">_xlfn.XLOOKUP(B2260,'Hospitalisation Details'!A$2:A$2344,'Hospitalisation Details'!E$2:J$2344)</f>
        <v>30-Oct-2003</v>
      </c>
      <c r="N2260" s="13">
        <v>1261.44</v>
      </c>
      <c r="O2260" s="12" t="str">
        <v>tier - 2</v>
      </c>
      <c r="P2260" s="12" t="str">
        <v>tier - 3</v>
      </c>
      <c r="Q2260" s="12" t="str">
        <v>R1011</v>
      </c>
      <c r="R2260" s="12">
        <v>19</v>
      </c>
      <c r="S2260" s="12" t="str" cm="1">
        <f t="array" ref="S2260">_xlfn.IFS(R2260&lt;18,"Below 18",R2260&lt;=29,"Young Adults",R2260&lt;=44,"Adults",R2260&lt;=59,"Middle-Aged Adults",R2260&lt;=65,"Older Adults",R2260&gt;65,"Above 65")</f>
        <v>Young Adults</v>
      </c>
    </row>
    <row r="2261" spans="2:19" ht="15.5" hidden="1" x14ac:dyDescent="0.35">
      <c r="B2261" s="11" t="s">
        <v>98</v>
      </c>
      <c r="C2261" s="12" t="str">
        <f>VLOOKUP(B2261,'Customer Names'!A$2:D$2336,3,0)</f>
        <v xml:space="preserve">  Jeffrey M</v>
      </c>
      <c r="D2261" s="12" cm="1">
        <f t="array" ref="D2261:L2261">_xlfn.XLOOKUP(B2261,'Medical Examinations'!A$2:A$2336,'Medical Examinations'!B$2:J$2336)</f>
        <v>30.4</v>
      </c>
      <c r="E2261" s="12">
        <v>4.7699999999999996</v>
      </c>
      <c r="F2261" s="12" t="str">
        <v>No</v>
      </c>
      <c r="G2261" s="12" t="str">
        <v>No</v>
      </c>
      <c r="H2261" s="12" t="str">
        <v>Yes</v>
      </c>
      <c r="I2261" s="12">
        <v>1</v>
      </c>
      <c r="J2261" s="12" t="str">
        <v>No</v>
      </c>
      <c r="K2261" s="12" t="str">
        <v>Underweight</v>
      </c>
      <c r="L2261" s="12" t="str">
        <v>Normal</v>
      </c>
      <c r="M2261" s="12" t="str" cm="1">
        <f t="array" ref="M2261:R2261">_xlfn.XLOOKUP(B2261,'Hospitalisation Details'!A$2:A$2344,'Hospitalisation Details'!E$2:J$2344)</f>
        <v>13-Oct-2003</v>
      </c>
      <c r="N2261" s="13">
        <v>1256.3</v>
      </c>
      <c r="O2261" s="12" t="str">
        <v>tier - 2</v>
      </c>
      <c r="P2261" s="12" t="str">
        <v>tier - 3</v>
      </c>
      <c r="Q2261" s="12" t="str">
        <v>R1011</v>
      </c>
      <c r="R2261" s="12">
        <v>19</v>
      </c>
      <c r="S2261" s="12" t="str" cm="1">
        <f t="array" ref="S2261">_xlfn.IFS(R2261&lt;18,"Below 18",R2261&lt;=29,"Young Adults",R2261&lt;=44,"Adults",R2261&lt;=59,"Middle-Aged Adults",R2261&lt;=65,"Older Adults",R2261&gt;65,"Above 65")</f>
        <v>Young Adults</v>
      </c>
    </row>
    <row r="2262" spans="2:19" ht="15.5" hidden="1" x14ac:dyDescent="0.35">
      <c r="B2262" s="11" t="s">
        <v>97</v>
      </c>
      <c r="C2262" s="12" t="str">
        <f>VLOOKUP(B2262,'Customer Names'!A$2:D$2336,3,0)</f>
        <v xml:space="preserve">  Andrew</v>
      </c>
      <c r="D2262" s="12" cm="1">
        <f t="array" ref="D2262:L2262">_xlfn.XLOOKUP(B2262,'Medical Examinations'!A$2:A$2336,'Medical Examinations'!B$2:J$2336)</f>
        <v>28.7</v>
      </c>
      <c r="E2262" s="12">
        <v>4.99</v>
      </c>
      <c r="F2262" s="12" t="str">
        <v>No</v>
      </c>
      <c r="G2262" s="12" t="str">
        <v>No</v>
      </c>
      <c r="H2262" s="12" t="str">
        <v>Yes</v>
      </c>
      <c r="I2262" s="12">
        <v>1</v>
      </c>
      <c r="J2262" s="12" t="str">
        <v>No</v>
      </c>
      <c r="K2262" s="12" t="str">
        <v>Underweight</v>
      </c>
      <c r="L2262" s="12" t="str">
        <v>Normal</v>
      </c>
      <c r="M2262" s="12" t="str" cm="1">
        <f t="array" ref="M2262:R2262">_xlfn.XLOOKUP(B2262,'Hospitalisation Details'!A$2:A$2344,'Hospitalisation Details'!E$2:J$2344)</f>
        <v>10-Dec-2003</v>
      </c>
      <c r="N2262" s="13">
        <v>1253.94</v>
      </c>
      <c r="O2262" s="12" t="str">
        <v>tier - 2</v>
      </c>
      <c r="P2262" s="12" t="str">
        <v>tier - 2</v>
      </c>
      <c r="Q2262" s="12" t="str">
        <v>R1011</v>
      </c>
      <c r="R2262" s="12">
        <v>19</v>
      </c>
      <c r="S2262" s="12" t="str" cm="1">
        <f t="array" ref="S2262">_xlfn.IFS(R2262&lt;18,"Below 18",R2262&lt;=29,"Young Adults",R2262&lt;=44,"Adults",R2262&lt;=59,"Middle-Aged Adults",R2262&lt;=65,"Older Adults",R2262&gt;65,"Above 65")</f>
        <v>Young Adults</v>
      </c>
    </row>
    <row r="2263" spans="2:19" ht="15.5" hidden="1" x14ac:dyDescent="0.35">
      <c r="B2263" s="11" t="s">
        <v>96</v>
      </c>
      <c r="C2263" s="12" t="str">
        <f>VLOOKUP(B2263,'Customer Names'!A$2:D$2336,3,0)</f>
        <v xml:space="preserve">  Julia</v>
      </c>
      <c r="D2263" s="12" cm="1">
        <f t="array" ref="D2263:L2263">_xlfn.XLOOKUP(B2263,'Medical Examinations'!A$2:A$2336,'Medical Examinations'!B$2:J$2336)</f>
        <v>17.440000000000001</v>
      </c>
      <c r="E2263" s="12">
        <v>4.42</v>
      </c>
      <c r="F2263" s="12" t="str">
        <v>yes</v>
      </c>
      <c r="G2263" s="12" t="str">
        <v>No</v>
      </c>
      <c r="H2263" s="12" t="str">
        <v>Yes</v>
      </c>
      <c r="I2263" s="12">
        <v>1</v>
      </c>
      <c r="J2263" s="12" t="str">
        <v>No</v>
      </c>
      <c r="K2263" s="12" t="str">
        <v>Underweight</v>
      </c>
      <c r="L2263" s="12" t="str">
        <v>Normal</v>
      </c>
      <c r="M2263" s="12" t="str" cm="1">
        <f t="array" ref="M2263:R2263">_xlfn.XLOOKUP(B2263,'Hospitalisation Details'!A$2:A$2344,'Hospitalisation Details'!E$2:J$2344)</f>
        <v>4-Nov-1997</v>
      </c>
      <c r="N2263" s="13">
        <v>1253</v>
      </c>
      <c r="O2263" s="12" t="str">
        <v>tier - 2</v>
      </c>
      <c r="P2263" s="12" t="str">
        <v>tier - 2</v>
      </c>
      <c r="Q2263" s="12" t="str">
        <v>R1013</v>
      </c>
      <c r="R2263" s="12">
        <v>25</v>
      </c>
      <c r="S2263" s="12" t="str" cm="1">
        <f t="array" ref="S2263">_xlfn.IFS(R2263&lt;18,"Below 18",R2263&lt;=29,"Young Adults",R2263&lt;=44,"Adults",R2263&lt;=59,"Middle-Aged Adults",R2263&lt;=65,"Older Adults",R2263&gt;65,"Above 65")</f>
        <v>Young Adults</v>
      </c>
    </row>
    <row r="2264" spans="2:19" ht="15.5" hidden="1" x14ac:dyDescent="0.35">
      <c r="B2264" s="11" t="s">
        <v>95</v>
      </c>
      <c r="C2264" s="12" t="str">
        <f>VLOOKUP(B2264,'Customer Names'!A$2:D$2336,3,0)</f>
        <v xml:space="preserve">  Daniel</v>
      </c>
      <c r="D2264" s="12" cm="1">
        <f t="array" ref="D2264:L2264">_xlfn.XLOOKUP(B2264,'Medical Examinations'!A$2:A$2336,'Medical Examinations'!B$2:J$2336)</f>
        <v>27.6</v>
      </c>
      <c r="E2264" s="12">
        <v>4.01</v>
      </c>
      <c r="F2264" s="12" t="str">
        <v>No</v>
      </c>
      <c r="G2264" s="12" t="str">
        <v>No</v>
      </c>
      <c r="H2264" s="12" t="str">
        <v>Yes</v>
      </c>
      <c r="I2264" s="12">
        <v>1</v>
      </c>
      <c r="J2264" s="12" t="str">
        <v>No</v>
      </c>
      <c r="K2264" s="12" t="str">
        <v>Underweight</v>
      </c>
      <c r="L2264" s="12" t="str">
        <v>Normal</v>
      </c>
      <c r="M2264" s="12" t="str" cm="1">
        <f t="array" ref="M2264:R2264">_xlfn.XLOOKUP(B2264,'Hospitalisation Details'!A$2:A$2344,'Hospitalisation Details'!E$2:J$2344)</f>
        <v>15-Sep-2003</v>
      </c>
      <c r="N2264" s="13">
        <v>1252.4100000000001</v>
      </c>
      <c r="O2264" s="12" t="str">
        <v>tier - 2</v>
      </c>
      <c r="P2264" s="12" t="str">
        <v>tier - 3</v>
      </c>
      <c r="Q2264" s="12" t="str">
        <v>R1011</v>
      </c>
      <c r="R2264" s="12">
        <v>19</v>
      </c>
      <c r="S2264" s="12" t="str" cm="1">
        <f t="array" ref="S2264">_xlfn.IFS(R2264&lt;18,"Below 18",R2264&lt;=29,"Young Adults",R2264&lt;=44,"Adults",R2264&lt;=59,"Middle-Aged Adults",R2264&lt;=65,"Older Adults",R2264&gt;65,"Above 65")</f>
        <v>Young Adults</v>
      </c>
    </row>
    <row r="2265" spans="2:19" ht="15.5" hidden="1" x14ac:dyDescent="0.35">
      <c r="B2265" s="11" t="s">
        <v>94</v>
      </c>
      <c r="C2265" s="12" t="str">
        <f>VLOOKUP(B2265,'Customer Names'!A$2:D$2336,3,0)</f>
        <v xml:space="preserve">  Jaime</v>
      </c>
      <c r="D2265" s="12" cm="1">
        <f t="array" ref="D2265:L2265">_xlfn.XLOOKUP(B2265,'Medical Examinations'!A$2:A$2336,'Medical Examinations'!B$2:J$2336)</f>
        <v>20.7</v>
      </c>
      <c r="E2265" s="12">
        <v>4.49</v>
      </c>
      <c r="F2265" s="12" t="str">
        <v>No</v>
      </c>
      <c r="G2265" s="12" t="str">
        <v>No</v>
      </c>
      <c r="H2265" s="12" t="str">
        <v>Yes</v>
      </c>
      <c r="I2265" s="12">
        <v>1</v>
      </c>
      <c r="J2265" s="12" t="str">
        <v>No</v>
      </c>
      <c r="K2265" s="12" t="str">
        <v>Underweight</v>
      </c>
      <c r="L2265" s="12" t="str">
        <v>Normal</v>
      </c>
      <c r="M2265" s="12" t="str" cm="1">
        <f t="array" ref="M2265:R2265">_xlfn.XLOOKUP(B2265,'Hospitalisation Details'!A$2:A$2344,'Hospitalisation Details'!E$2:J$2344)</f>
        <v>8-Sep-2003</v>
      </c>
      <c r="N2265" s="13">
        <v>1242.82</v>
      </c>
      <c r="O2265" s="12" t="str">
        <v>tier - 2</v>
      </c>
      <c r="P2265" s="12" t="str">
        <v>tier - 1</v>
      </c>
      <c r="Q2265" s="12" t="str">
        <v>R1011</v>
      </c>
      <c r="R2265" s="12">
        <v>19</v>
      </c>
      <c r="S2265" s="12" t="str" cm="1">
        <f t="array" ref="S2265">_xlfn.IFS(R2265&lt;18,"Below 18",R2265&lt;=29,"Young Adults",R2265&lt;=44,"Adults",R2265&lt;=59,"Middle-Aged Adults",R2265&lt;=65,"Older Adults",R2265&gt;65,"Above 65")</f>
        <v>Young Adults</v>
      </c>
    </row>
    <row r="2266" spans="2:19" ht="15.5" hidden="1" x14ac:dyDescent="0.35">
      <c r="B2266" s="11" t="s">
        <v>93</v>
      </c>
      <c r="C2266" s="12" t="str">
        <f>VLOOKUP(B2266,'Customer Names'!A$2:D$2336,3,0)</f>
        <v xml:space="preserve">  Mohd Syahidan</v>
      </c>
      <c r="D2266" s="12" cm="1">
        <f t="array" ref="D2266:L2266">_xlfn.XLOOKUP(B2266,'Medical Examinations'!A$2:A$2336,'Medical Examinations'!B$2:J$2336)</f>
        <v>20.3</v>
      </c>
      <c r="E2266" s="12">
        <v>6.37</v>
      </c>
      <c r="F2266" s="12" t="str">
        <v>No</v>
      </c>
      <c r="G2266" s="12" t="str">
        <v>No</v>
      </c>
      <c r="H2266" s="12" t="str">
        <v>Yes</v>
      </c>
      <c r="I2266" s="12">
        <v>1</v>
      </c>
      <c r="J2266" s="12" t="str">
        <v>No</v>
      </c>
      <c r="K2266" s="12" t="str">
        <v>Underweight</v>
      </c>
      <c r="L2266" s="12" t="str">
        <v>Pre-Diabetes</v>
      </c>
      <c r="M2266" s="12" t="str" cm="1">
        <f t="array" ref="M2266:R2266">_xlfn.XLOOKUP(B2266,'Hospitalisation Details'!A$2:A$2344,'Hospitalisation Details'!E$2:J$2344)</f>
        <v>15-Sep-2003</v>
      </c>
      <c r="N2266" s="13">
        <v>1242.26</v>
      </c>
      <c r="O2266" s="12" t="str">
        <v>tier - 2</v>
      </c>
      <c r="P2266" s="12" t="str">
        <v>tier - 1</v>
      </c>
      <c r="Q2266" s="12" t="str">
        <v>R1011</v>
      </c>
      <c r="R2266" s="12">
        <v>19</v>
      </c>
      <c r="S2266" s="12" t="str" cm="1">
        <f t="array" ref="S2266">_xlfn.IFS(R2266&lt;18,"Below 18",R2266&lt;=29,"Young Adults",R2266&lt;=44,"Adults",R2266&lt;=59,"Middle-Aged Adults",R2266&lt;=65,"Older Adults",R2266&gt;65,"Above 65")</f>
        <v>Young Adults</v>
      </c>
    </row>
    <row r="2267" spans="2:19" ht="15.5" hidden="1" x14ac:dyDescent="0.35">
      <c r="B2267" s="11" t="s">
        <v>92</v>
      </c>
      <c r="C2267" s="12" t="str">
        <f>VLOOKUP(B2267,'Customer Names'!A$2:D$2336,3,0)</f>
        <v xml:space="preserve">  Matthew</v>
      </c>
      <c r="D2267" s="12" cm="1">
        <f t="array" ref="D2267:L2267">_xlfn.XLOOKUP(B2267,'Medical Examinations'!A$2:A$2336,'Medical Examinations'!B$2:J$2336)</f>
        <v>19.8</v>
      </c>
      <c r="E2267" s="12">
        <v>5.12</v>
      </c>
      <c r="F2267" s="12" t="str">
        <v>No</v>
      </c>
      <c r="G2267" s="12" t="str">
        <v>No</v>
      </c>
      <c r="H2267" s="12" t="str">
        <v>Yes</v>
      </c>
      <c r="I2267" s="12">
        <v>1</v>
      </c>
      <c r="J2267" s="12" t="str">
        <v>No</v>
      </c>
      <c r="K2267" s="12" t="str">
        <v>Underweight</v>
      </c>
      <c r="L2267" s="12" t="str">
        <v>Normal</v>
      </c>
      <c r="M2267" s="12" t="str" cm="1">
        <f t="array" ref="M2267:R2267">_xlfn.XLOOKUP(B2267,'Hospitalisation Details'!A$2:A$2344,'Hospitalisation Details'!E$2:J$2344)</f>
        <v>2-Aug-2003</v>
      </c>
      <c r="N2267" s="13">
        <v>1241.57</v>
      </c>
      <c r="O2267" s="12" t="str">
        <v>tier - 2</v>
      </c>
      <c r="P2267" s="12" t="str">
        <v>tier - 2</v>
      </c>
      <c r="Q2267" s="12" t="str">
        <v>R1011</v>
      </c>
      <c r="R2267" s="12">
        <v>19</v>
      </c>
      <c r="S2267" s="12" t="str" cm="1">
        <f t="array" ref="S2267">_xlfn.IFS(R2267&lt;18,"Below 18",R2267&lt;=29,"Young Adults",R2267&lt;=44,"Adults",R2267&lt;=59,"Middle-Aged Adults",R2267&lt;=65,"Older Adults",R2267&gt;65,"Above 65")</f>
        <v>Young Adults</v>
      </c>
    </row>
    <row r="2268" spans="2:19" ht="15.5" hidden="1" x14ac:dyDescent="0.35">
      <c r="B2268" s="11" t="s">
        <v>91</v>
      </c>
      <c r="C2268" s="12" t="str">
        <f>VLOOKUP(B2268,'Customer Names'!A$2:D$2336,3,0)</f>
        <v xml:space="preserve">  Elizabeth S</v>
      </c>
      <c r="D2268" s="12" cm="1">
        <f t="array" ref="D2268:L2268">_xlfn.XLOOKUP(B2268,'Medical Examinations'!A$2:A$2336,'Medical Examinations'!B$2:J$2336)</f>
        <v>21.87</v>
      </c>
      <c r="E2268" s="12">
        <v>8.59</v>
      </c>
      <c r="F2268" s="12" t="str">
        <v>No</v>
      </c>
      <c r="G2268" s="12" t="str">
        <v>No</v>
      </c>
      <c r="H2268" s="12" t="str">
        <v>No</v>
      </c>
      <c r="I2268" s="12">
        <v>0</v>
      </c>
      <c r="J2268" s="12" t="str">
        <v>No</v>
      </c>
      <c r="K2268" s="12" t="str">
        <v>Underweight</v>
      </c>
      <c r="L2268" s="12" t="str">
        <v>Diabetes</v>
      </c>
      <c r="M2268" s="12" t="str" cm="1">
        <f t="array" ref="M2268:R2268">_xlfn.XLOOKUP(B2268,'Hospitalisation Details'!A$2:A$2344,'Hospitalisation Details'!E$2:J$2344)</f>
        <v>1-Jul-2002</v>
      </c>
      <c r="N2268" s="13">
        <v>1241</v>
      </c>
      <c r="O2268" s="12" t="str">
        <v>tier - 2</v>
      </c>
      <c r="P2268" s="12" t="str">
        <v>tier - 2</v>
      </c>
      <c r="Q2268" s="12" t="str">
        <v>R1013</v>
      </c>
      <c r="R2268" s="12">
        <v>20</v>
      </c>
      <c r="S2268" s="12" t="str" cm="1">
        <f t="array" ref="S2268">_xlfn.IFS(R2268&lt;18,"Below 18",R2268&lt;=29,"Young Adults",R2268&lt;=44,"Adults",R2268&lt;=59,"Middle-Aged Adults",R2268&lt;=65,"Older Adults",R2268&gt;65,"Above 65")</f>
        <v>Young Adults</v>
      </c>
    </row>
    <row r="2269" spans="2:19" ht="15.5" hidden="1" x14ac:dyDescent="0.35">
      <c r="B2269" s="11" t="s">
        <v>90</v>
      </c>
      <c r="C2269" s="12" t="str">
        <f>VLOOKUP(B2269,'Customer Names'!A$2:D$2336,3,0)</f>
        <v xml:space="preserve">  Katie</v>
      </c>
      <c r="D2269" s="12" cm="1">
        <f t="array" ref="D2269:L2269">_xlfn.XLOOKUP(B2269,'Medical Examinations'!A$2:A$2336,'Medical Examinations'!B$2:J$2336)</f>
        <v>16.600000000000001</v>
      </c>
      <c r="E2269" s="12">
        <v>5.87</v>
      </c>
      <c r="F2269" s="12" t="str">
        <v>No</v>
      </c>
      <c r="G2269" s="12" t="str">
        <v>No</v>
      </c>
      <c r="H2269" s="12" t="str">
        <v>No</v>
      </c>
      <c r="I2269" s="12">
        <v>1</v>
      </c>
      <c r="J2269" s="12" t="str">
        <v>No</v>
      </c>
      <c r="K2269" s="12" t="str">
        <v>Underweight</v>
      </c>
      <c r="L2269" s="12" t="str">
        <v>Pre-Diabetes</v>
      </c>
      <c r="M2269" s="12" t="str" cm="1">
        <f t="array" ref="M2269:R2269">_xlfn.XLOOKUP(B2269,'Hospitalisation Details'!A$2:A$2344,'Hospitalisation Details'!E$2:J$2344)</f>
        <v>11-Oct-1998</v>
      </c>
      <c r="N2269" s="13">
        <v>1240</v>
      </c>
      <c r="O2269" s="12" t="str">
        <v>tier - 2</v>
      </c>
      <c r="P2269" s="12" t="str">
        <v>tier - 1</v>
      </c>
      <c r="Q2269" s="12" t="str">
        <v>R1012</v>
      </c>
      <c r="R2269" s="12">
        <v>24</v>
      </c>
      <c r="S2269" s="12" t="str" cm="1">
        <f t="array" ref="S2269">_xlfn.IFS(R2269&lt;18,"Below 18",R2269&lt;=29,"Young Adults",R2269&lt;=44,"Adults",R2269&lt;=59,"Middle-Aged Adults",R2269&lt;=65,"Older Adults",R2269&gt;65,"Above 65")</f>
        <v>Young Adults</v>
      </c>
    </row>
    <row r="2270" spans="2:19" ht="15.5" hidden="1" x14ac:dyDescent="0.35">
      <c r="B2270" s="11" t="s">
        <v>89</v>
      </c>
      <c r="C2270" s="12" t="str">
        <f>VLOOKUP(B2270,'Customer Names'!A$2:D$2336,3,0)</f>
        <v xml:space="preserve">  Christi A</v>
      </c>
      <c r="D2270" s="12" cm="1">
        <f t="array" ref="D2270:L2270">_xlfn.XLOOKUP(B2270,'Medical Examinations'!A$2:A$2336,'Medical Examinations'!B$2:J$2336)</f>
        <v>21.98</v>
      </c>
      <c r="E2270" s="12">
        <v>7.03</v>
      </c>
      <c r="F2270" s="12" t="str">
        <v>No</v>
      </c>
      <c r="G2270" s="12" t="str">
        <v>No</v>
      </c>
      <c r="H2270" s="12" t="str">
        <v>No</v>
      </c>
      <c r="I2270" s="12">
        <v>0</v>
      </c>
      <c r="J2270" s="12" t="str">
        <v>No</v>
      </c>
      <c r="K2270" s="12" t="str">
        <v>Underweight</v>
      </c>
      <c r="L2270" s="12" t="str">
        <v>Diabetes</v>
      </c>
      <c r="M2270" s="12" t="str" cm="1">
        <f t="array" ref="M2270:R2270">_xlfn.XLOOKUP(B2270,'Hospitalisation Details'!A$2:A$2344,'Hospitalisation Details'!E$2:J$2344)</f>
        <v>12-Dec-2002</v>
      </c>
      <c r="N2270" s="13">
        <v>1237</v>
      </c>
      <c r="O2270" s="12" t="str">
        <v>tier - 2</v>
      </c>
      <c r="P2270" s="12" t="str">
        <v>tier - 2</v>
      </c>
      <c r="Q2270" s="12" t="str">
        <v>R1013</v>
      </c>
      <c r="R2270" s="12">
        <v>20</v>
      </c>
      <c r="S2270" s="12" t="str" cm="1">
        <f t="array" ref="S2270">_xlfn.IFS(R2270&lt;18,"Below 18",R2270&lt;=29,"Young Adults",R2270&lt;=44,"Adults",R2270&lt;=59,"Middle-Aged Adults",R2270&lt;=65,"Older Adults",R2270&gt;65,"Above 65")</f>
        <v>Young Adults</v>
      </c>
    </row>
    <row r="2271" spans="2:19" ht="15.5" hidden="1" x14ac:dyDescent="0.35">
      <c r="B2271" s="11" t="s">
        <v>88</v>
      </c>
      <c r="C2271" s="12" t="str">
        <f>VLOOKUP(B2271,'Customer Names'!A$2:D$2336,3,0)</f>
        <v xml:space="preserve">  Sandra K</v>
      </c>
      <c r="D2271" s="12" cm="1">
        <f t="array" ref="D2271:L2271">_xlfn.XLOOKUP(B2271,'Medical Examinations'!A$2:A$2336,'Medical Examinations'!B$2:J$2336)</f>
        <v>19.7</v>
      </c>
      <c r="E2271" s="12">
        <v>5.51</v>
      </c>
      <c r="F2271" s="12" t="str">
        <v>No</v>
      </c>
      <c r="G2271" s="12" t="str">
        <v>No</v>
      </c>
      <c r="H2271" s="12" t="str">
        <v>No</v>
      </c>
      <c r="I2271" s="12">
        <v>1</v>
      </c>
      <c r="J2271" s="12" t="str">
        <v>No</v>
      </c>
      <c r="K2271" s="12" t="str">
        <v>Underweight</v>
      </c>
      <c r="L2271" s="12" t="str">
        <v>Normal</v>
      </c>
      <c r="M2271" s="12" t="str" cm="1">
        <f t="array" ref="M2271:R2271">_xlfn.XLOOKUP(B2271,'Hospitalisation Details'!A$2:A$2344,'Hospitalisation Details'!E$2:J$2344)</f>
        <v>13-Jul-1998</v>
      </c>
      <c r="N2271" s="13">
        <v>1234</v>
      </c>
      <c r="O2271" s="12" t="str">
        <v>tier - 2</v>
      </c>
      <c r="P2271" s="12" t="str">
        <v>tier - 1</v>
      </c>
      <c r="Q2271" s="12" t="str">
        <v>R1013</v>
      </c>
      <c r="R2271" s="12">
        <v>24</v>
      </c>
      <c r="S2271" s="12" t="str" cm="1">
        <f t="array" ref="S2271">_xlfn.IFS(R2271&lt;18,"Below 18",R2271&lt;=29,"Young Adults",R2271&lt;=44,"Adults",R2271&lt;=59,"Middle-Aged Adults",R2271&lt;=65,"Older Adults",R2271&gt;65,"Above 65")</f>
        <v>Young Adults</v>
      </c>
    </row>
    <row r="2272" spans="2:19" ht="15.5" hidden="1" x14ac:dyDescent="0.35">
      <c r="B2272" s="11" t="s">
        <v>87</v>
      </c>
      <c r="C2272" s="12" t="str">
        <f>VLOOKUP(B2272,'Customer Names'!A$2:D$2336,3,0)</f>
        <v xml:space="preserve">  Katharine</v>
      </c>
      <c r="D2272" s="12" cm="1">
        <f t="array" ref="D2272:L2272">_xlfn.XLOOKUP(B2272,'Medical Examinations'!A$2:A$2336,'Medical Examinations'!B$2:J$2336)</f>
        <v>19.21</v>
      </c>
      <c r="E2272" s="12">
        <v>4.76</v>
      </c>
      <c r="F2272" s="12" t="str">
        <v>No</v>
      </c>
      <c r="G2272" s="12" t="str">
        <v>yes</v>
      </c>
      <c r="H2272" s="12" t="str">
        <v>No</v>
      </c>
      <c r="I2272" s="12">
        <v>1</v>
      </c>
      <c r="J2272" s="12" t="str">
        <v>No</v>
      </c>
      <c r="K2272" s="12" t="str">
        <v>Underweight</v>
      </c>
      <c r="L2272" s="12" t="str">
        <v>Normal</v>
      </c>
      <c r="M2272" s="12" t="str" cm="1">
        <f t="array" ref="M2272:R2272">_xlfn.XLOOKUP(B2272,'Hospitalisation Details'!A$2:A$2344,'Hospitalisation Details'!E$2:J$2344)</f>
        <v>16-Oct-2004</v>
      </c>
      <c r="N2272" s="13">
        <v>1228</v>
      </c>
      <c r="O2272" s="12" t="str">
        <v>tier - 2</v>
      </c>
      <c r="P2272" s="12" t="str">
        <v>tier - 1</v>
      </c>
      <c r="Q2272" s="12" t="str">
        <v>R1012</v>
      </c>
      <c r="R2272" s="12">
        <v>18</v>
      </c>
      <c r="S2272" s="12" t="str" cm="1">
        <f t="array" ref="S2272">_xlfn.IFS(R2272&lt;18,"Below 18",R2272&lt;=29,"Young Adults",R2272&lt;=44,"Adults",R2272&lt;=59,"Middle-Aged Adults",R2272&lt;=65,"Older Adults",R2272&gt;65,"Above 65")</f>
        <v>Young Adults</v>
      </c>
    </row>
    <row r="2273" spans="2:19" ht="15.5" hidden="1" x14ac:dyDescent="0.35">
      <c r="B2273" s="11" t="s">
        <v>86</v>
      </c>
      <c r="C2273" s="12" t="str">
        <f>VLOOKUP(B2273,'Customer Names'!A$2:D$2336,3,0)</f>
        <v xml:space="preserve">  Jerome</v>
      </c>
      <c r="D2273" s="12" cm="1">
        <f t="array" ref="D2273:L2273">_xlfn.XLOOKUP(B2273,'Medical Examinations'!A$2:A$2336,'Medical Examinations'!B$2:J$2336)</f>
        <v>19.3</v>
      </c>
      <c r="E2273" s="12">
        <v>4.7</v>
      </c>
      <c r="F2273" s="12" t="str">
        <v>No</v>
      </c>
      <c r="G2273" s="12" t="str">
        <v>yes</v>
      </c>
      <c r="H2273" s="12" t="str">
        <v>No</v>
      </c>
      <c r="I2273" s="12">
        <v>1</v>
      </c>
      <c r="J2273" s="12" t="str">
        <v>No</v>
      </c>
      <c r="K2273" s="12" t="str">
        <v>Underweight</v>
      </c>
      <c r="L2273" s="12" t="str">
        <v>Normal</v>
      </c>
      <c r="M2273" s="12" t="str" cm="1">
        <f t="array" ref="M2273:R2273">_xlfn.XLOOKUP(B2273,'Hospitalisation Details'!A$2:A$2344,'Hospitalisation Details'!E$2:J$2344)</f>
        <v>9-Jul-2004</v>
      </c>
      <c r="N2273" s="13">
        <v>1224</v>
      </c>
      <c r="O2273" s="12" t="str">
        <v>tier - 2</v>
      </c>
      <c r="P2273" s="12" t="str">
        <v>tier - 1</v>
      </c>
      <c r="Q2273" s="12" t="str">
        <v>R1013</v>
      </c>
      <c r="R2273" s="12">
        <v>18</v>
      </c>
      <c r="S2273" s="12" t="str" cm="1">
        <f t="array" ref="S2273">_xlfn.IFS(R2273&lt;18,"Below 18",R2273&lt;=29,"Young Adults",R2273&lt;=44,"Adults",R2273&lt;=59,"Middle-Aged Adults",R2273&lt;=65,"Older Adults",R2273&gt;65,"Above 65")</f>
        <v>Young Adults</v>
      </c>
    </row>
    <row r="2274" spans="2:19" ht="15.5" hidden="1" x14ac:dyDescent="0.35">
      <c r="B2274" s="11" t="s">
        <v>85</v>
      </c>
      <c r="C2274" s="12" t="str">
        <f>VLOOKUP(B2274,'Customer Names'!A$2:D$2336,3,0)</f>
        <v xml:space="preserve">  Julia R</v>
      </c>
      <c r="D2274" s="12" cm="1">
        <f t="array" ref="D2274:L2274">_xlfn.XLOOKUP(B2274,'Medical Examinations'!A$2:A$2336,'Medical Examinations'!B$2:J$2336)</f>
        <v>16.22</v>
      </c>
      <c r="E2274" s="12">
        <v>6.21</v>
      </c>
      <c r="F2274" s="12" t="str">
        <v>yes</v>
      </c>
      <c r="G2274" s="12" t="str">
        <v>No</v>
      </c>
      <c r="H2274" s="12" t="str">
        <v>No</v>
      </c>
      <c r="I2274" s="12">
        <v>0</v>
      </c>
      <c r="J2274" s="12" t="str">
        <v>No</v>
      </c>
      <c r="K2274" s="12" t="str">
        <v>Underweight</v>
      </c>
      <c r="L2274" s="12" t="str">
        <v>Pre-Diabetes</v>
      </c>
      <c r="M2274" s="12" t="str" cm="1">
        <f t="array" ref="M2274:R2274">_xlfn.XLOOKUP(B2274,'Hospitalisation Details'!A$2:A$2344,'Hospitalisation Details'!E$2:J$2344)</f>
        <v>4-Nov-1996</v>
      </c>
      <c r="N2274" s="13">
        <v>1220</v>
      </c>
      <c r="O2274" s="12" t="str">
        <v>tier - 2</v>
      </c>
      <c r="P2274" s="12" t="str">
        <v>tier - 3</v>
      </c>
      <c r="Q2274" s="12" t="str">
        <v>R1012</v>
      </c>
      <c r="R2274" s="12">
        <v>26</v>
      </c>
      <c r="S2274" s="12" t="str" cm="1">
        <f t="array" ref="S2274">_xlfn.IFS(R2274&lt;18,"Below 18",R2274&lt;=29,"Young Adults",R2274&lt;=44,"Adults",R2274&lt;=59,"Middle-Aged Adults",R2274&lt;=65,"Older Adults",R2274&gt;65,"Above 65")</f>
        <v>Young Adults</v>
      </c>
    </row>
    <row r="2275" spans="2:19" ht="15.5" hidden="1" x14ac:dyDescent="0.35">
      <c r="B2275" s="11" t="s">
        <v>84</v>
      </c>
      <c r="C2275" s="12" t="str">
        <f>VLOOKUP(B2275,'Customer Names'!A$2:D$2336,3,0)</f>
        <v xml:space="preserve">  Sean Henry</v>
      </c>
      <c r="D2275" s="12" cm="1">
        <f t="array" ref="D2275:L2275">_xlfn.XLOOKUP(B2275,'Medical Examinations'!A$2:A$2336,'Medical Examinations'!B$2:J$2336)</f>
        <v>17.12</v>
      </c>
      <c r="E2275" s="12">
        <v>4.5199999999999996</v>
      </c>
      <c r="F2275" s="12" t="str">
        <v>No</v>
      </c>
      <c r="G2275" s="12" t="str">
        <v>yes</v>
      </c>
      <c r="H2275" s="12" t="str">
        <v>No</v>
      </c>
      <c r="I2275" s="12">
        <v>1</v>
      </c>
      <c r="J2275" s="12" t="str">
        <v>No</v>
      </c>
      <c r="K2275" s="12" t="str">
        <v>Underweight</v>
      </c>
      <c r="L2275" s="12" t="str">
        <v>Normal</v>
      </c>
      <c r="M2275" s="12" t="str" cm="1">
        <f t="array" ref="M2275:R2275">_xlfn.XLOOKUP(B2275,'Hospitalisation Details'!A$2:A$2344,'Hospitalisation Details'!E$2:J$2344)</f>
        <v>2-Jun-2004</v>
      </c>
      <c r="N2275" s="13">
        <v>1210</v>
      </c>
      <c r="O2275" s="12" t="str">
        <v>tier - 2</v>
      </c>
      <c r="P2275" s="12" t="str">
        <v>tier - 1</v>
      </c>
      <c r="Q2275" s="12" t="str">
        <v>R1013</v>
      </c>
      <c r="R2275" s="12">
        <v>19</v>
      </c>
      <c r="S2275" s="12" t="str" cm="1">
        <f t="array" ref="S2275">_xlfn.IFS(R2275&lt;18,"Below 18",R2275&lt;=29,"Young Adults",R2275&lt;=44,"Adults",R2275&lt;=59,"Middle-Aged Adults",R2275&lt;=65,"Older Adults",R2275&gt;65,"Above 65")</f>
        <v>Young Adults</v>
      </c>
    </row>
    <row r="2276" spans="2:19" ht="15.5" hidden="1" x14ac:dyDescent="0.35">
      <c r="B2276" s="11" t="s">
        <v>83</v>
      </c>
      <c r="C2276" s="12" t="str">
        <f>VLOOKUP(B2276,'Customer Names'!A$2:D$2336,3,0)</f>
        <v xml:space="preserve">  Rachel A</v>
      </c>
      <c r="D2276" s="12" cm="1">
        <f t="array" ref="D2276:L2276">_xlfn.XLOOKUP(B2276,'Medical Examinations'!A$2:A$2336,'Medical Examinations'!B$2:J$2336)</f>
        <v>19.07</v>
      </c>
      <c r="E2276" s="12">
        <v>5.45</v>
      </c>
      <c r="F2276" s="12" t="str">
        <v>No</v>
      </c>
      <c r="G2276" s="12" t="str">
        <v>No</v>
      </c>
      <c r="H2276" s="12" t="str">
        <v>No</v>
      </c>
      <c r="I2276" s="12">
        <v>1</v>
      </c>
      <c r="J2276" s="12" t="str">
        <v>No</v>
      </c>
      <c r="K2276" s="12" t="str">
        <v>Underweight</v>
      </c>
      <c r="L2276" s="12" t="str">
        <v>Normal</v>
      </c>
      <c r="M2276" s="12" t="str" cm="1">
        <f t="array" ref="M2276:R2276">_xlfn.XLOOKUP(B2276,'Hospitalisation Details'!A$2:A$2344,'Hospitalisation Details'!E$2:J$2344)</f>
        <v>6-Oct-1992</v>
      </c>
      <c r="N2276" s="13">
        <v>1200.55</v>
      </c>
      <c r="O2276" s="12" t="str">
        <v>tier - 2</v>
      </c>
      <c r="P2276" s="12" t="str">
        <v>tier - 3</v>
      </c>
      <c r="Q2276" s="12" t="str">
        <v>R1013</v>
      </c>
      <c r="R2276" s="12">
        <v>30</v>
      </c>
      <c r="S2276" s="12" t="str" cm="1">
        <f t="array" ref="S2276">_xlfn.IFS(R2276&lt;18,"Below 18",R2276&lt;=29,"Young Adults",R2276&lt;=44,"Adults",R2276&lt;=59,"Middle-Aged Adults",R2276&lt;=65,"Older Adults",R2276&gt;65,"Above 65")</f>
        <v>Adults</v>
      </c>
    </row>
    <row r="2277" spans="2:19" ht="15.5" hidden="1" x14ac:dyDescent="0.35">
      <c r="B2277" s="11" t="s">
        <v>82</v>
      </c>
      <c r="C2277" s="12" t="str">
        <f>VLOOKUP(B2277,'Customer Names'!A$2:D$2336,3,0)</f>
        <v xml:space="preserve">  Jim</v>
      </c>
      <c r="D2277" s="12" cm="1">
        <f t="array" ref="D2277:L2277">_xlfn.XLOOKUP(B2277,'Medical Examinations'!A$2:A$2336,'Medical Examinations'!B$2:J$2336)</f>
        <v>15.56</v>
      </c>
      <c r="E2277" s="12">
        <v>4.42</v>
      </c>
      <c r="F2277" s="12" t="str">
        <v>No</v>
      </c>
      <c r="G2277" s="12" t="str">
        <v>No</v>
      </c>
      <c r="H2277" s="12" t="str">
        <v>No</v>
      </c>
      <c r="I2277" s="12">
        <v>0</v>
      </c>
      <c r="J2277" s="12" t="str">
        <v>No</v>
      </c>
      <c r="K2277" s="12" t="str">
        <v>Underweight</v>
      </c>
      <c r="L2277" s="12" t="str">
        <v>Normal</v>
      </c>
      <c r="M2277" s="12" t="str" cm="1">
        <f t="array" ref="M2277:R2277">_xlfn.XLOOKUP(B2277,'Hospitalisation Details'!A$2:A$2344,'Hospitalisation Details'!E$2:J$2344)</f>
        <v>28-Jun-1999</v>
      </c>
      <c r="N2277" s="13">
        <v>1200</v>
      </c>
      <c r="O2277" s="12" t="str">
        <v>tier - 2</v>
      </c>
      <c r="P2277" s="12" t="str">
        <v>tier - 3</v>
      </c>
      <c r="Q2277" s="12" t="str">
        <v>R1012</v>
      </c>
      <c r="R2277" s="12">
        <v>23</v>
      </c>
      <c r="S2277" s="12" t="str" cm="1">
        <f t="array" ref="S2277">_xlfn.IFS(R2277&lt;18,"Below 18",R2277&lt;=29,"Young Adults",R2277&lt;=44,"Adults",R2277&lt;=59,"Middle-Aged Adults",R2277&lt;=65,"Older Adults",R2277&gt;65,"Above 65")</f>
        <v>Young Adults</v>
      </c>
    </row>
    <row r="2278" spans="2:19" ht="15.5" hidden="1" x14ac:dyDescent="0.35">
      <c r="B2278" s="11" t="s">
        <v>81</v>
      </c>
      <c r="C2278" s="12" t="str">
        <f>VLOOKUP(B2278,'Customer Names'!A$2:D$2336,3,0)</f>
        <v xml:space="preserve">  Tim</v>
      </c>
      <c r="D2278" s="12" cm="1">
        <f t="array" ref="D2278:L2278">_xlfn.XLOOKUP(B2278,'Medical Examinations'!A$2:A$2336,'Medical Examinations'!B$2:J$2336)</f>
        <v>22.76</v>
      </c>
      <c r="E2278" s="12">
        <v>9.44</v>
      </c>
      <c r="F2278" s="12" t="str">
        <v>No</v>
      </c>
      <c r="G2278" s="12" t="str">
        <v>No</v>
      </c>
      <c r="H2278" s="12" t="str">
        <v>No</v>
      </c>
      <c r="I2278" s="12">
        <v>0</v>
      </c>
      <c r="J2278" s="12" t="str">
        <v>No</v>
      </c>
      <c r="K2278" s="12" t="str">
        <v>Underweight</v>
      </c>
      <c r="L2278" s="12" t="str">
        <v>Diabetes</v>
      </c>
      <c r="M2278" s="12" t="str" cm="1">
        <f t="array" ref="M2278:R2278">_xlfn.XLOOKUP(B2278,'Hospitalisation Details'!A$2:A$2344,'Hospitalisation Details'!E$2:J$2344)</f>
        <v>26-Aug-2002</v>
      </c>
      <c r="N2278" s="13">
        <v>1191</v>
      </c>
      <c r="O2278" s="12" t="str">
        <v>tier - 2</v>
      </c>
      <c r="P2278" s="12" t="str">
        <v>tier - 1</v>
      </c>
      <c r="Q2278" s="12" t="str">
        <v>R1013</v>
      </c>
      <c r="R2278" s="12">
        <v>20</v>
      </c>
      <c r="S2278" s="12" t="str" cm="1">
        <f t="array" ref="S2278">_xlfn.IFS(R2278&lt;18,"Below 18",R2278&lt;=29,"Young Adults",R2278&lt;=44,"Adults",R2278&lt;=59,"Middle-Aged Adults",R2278&lt;=65,"Older Adults",R2278&gt;65,"Above 65")</f>
        <v>Young Adults</v>
      </c>
    </row>
    <row r="2279" spans="2:19" ht="15.5" hidden="1" x14ac:dyDescent="0.35">
      <c r="B2279" s="11" t="s">
        <v>80</v>
      </c>
      <c r="C2279" s="12" t="str">
        <f>VLOOKUP(B2279,'Customer Names'!A$2:D$2336,3,0)</f>
        <v xml:space="preserve">  Abby L</v>
      </c>
      <c r="D2279" s="12" cm="1">
        <f t="array" ref="D2279:L2279">_xlfn.XLOOKUP(B2279,'Medical Examinations'!A$2:A$2336,'Medical Examinations'!B$2:J$2336)</f>
        <v>22.79</v>
      </c>
      <c r="E2279" s="12">
        <v>6.15</v>
      </c>
      <c r="F2279" s="12" t="str">
        <v>yes</v>
      </c>
      <c r="G2279" s="12" t="str">
        <v>No</v>
      </c>
      <c r="H2279" s="12" t="str">
        <v>Yes</v>
      </c>
      <c r="I2279" s="12">
        <v>1</v>
      </c>
      <c r="J2279" s="12" t="str">
        <v>No</v>
      </c>
      <c r="K2279" s="12" t="str">
        <v>Underweight</v>
      </c>
      <c r="L2279" s="12" t="str">
        <v>Pre-Diabetes</v>
      </c>
      <c r="M2279" s="12" t="str" cm="1">
        <f t="array" ref="M2279:R2279">_xlfn.XLOOKUP(B2279,'Hospitalisation Details'!A$2:A$2344,'Hospitalisation Details'!E$2:J$2344)</f>
        <v>28-Jun-1997</v>
      </c>
      <c r="N2279" s="13">
        <v>1178.07</v>
      </c>
      <c r="O2279" s="12" t="str">
        <v>tier - 2</v>
      </c>
      <c r="P2279" s="12" t="str">
        <v>tier - 2</v>
      </c>
      <c r="Q2279" s="12" t="str">
        <v>R1013</v>
      </c>
      <c r="R2279" s="12">
        <v>25</v>
      </c>
      <c r="S2279" s="12" t="str" cm="1">
        <f t="array" ref="S2279">_xlfn.IFS(R2279&lt;18,"Below 18",R2279&lt;=29,"Young Adults",R2279&lt;=44,"Adults",R2279&lt;=59,"Middle-Aged Adults",R2279&lt;=65,"Older Adults",R2279&gt;65,"Above 65")</f>
        <v>Young Adults</v>
      </c>
    </row>
    <row r="2280" spans="2:19" ht="15.5" hidden="1" x14ac:dyDescent="0.35">
      <c r="B2280" s="11" t="s">
        <v>79</v>
      </c>
      <c r="C2280" s="12" t="str">
        <f>VLOOKUP(B2280,'Customer Names'!A$2:D$2336,3,0)</f>
        <v xml:space="preserve">  Mark</v>
      </c>
      <c r="D2280" s="12" cm="1">
        <f t="array" ref="D2280:L2280">_xlfn.XLOOKUP(B2280,'Medical Examinations'!A$2:A$2336,'Medical Examinations'!B$2:J$2336)</f>
        <v>17.41</v>
      </c>
      <c r="E2280" s="12">
        <v>5.13</v>
      </c>
      <c r="F2280" s="12" t="str">
        <v>yes</v>
      </c>
      <c r="G2280" s="12" t="str">
        <v>No</v>
      </c>
      <c r="H2280" s="12" t="str">
        <v>No</v>
      </c>
      <c r="I2280" s="12">
        <v>0</v>
      </c>
      <c r="J2280" s="12" t="str">
        <v>No</v>
      </c>
      <c r="K2280" s="12" t="str">
        <v>Underweight</v>
      </c>
      <c r="L2280" s="12" t="str">
        <v>Normal</v>
      </c>
      <c r="M2280" s="12" t="str" cm="1">
        <f t="array" ref="M2280:R2280">_xlfn.XLOOKUP(B2280,'Hospitalisation Details'!A$2:A$2344,'Hospitalisation Details'!E$2:J$2344)</f>
        <v>11-Aug-1996</v>
      </c>
      <c r="N2280" s="13">
        <v>1178</v>
      </c>
      <c r="O2280" s="12" t="str">
        <v>tier - 2</v>
      </c>
      <c r="P2280" s="12" t="str">
        <v>tier - 3</v>
      </c>
      <c r="Q2280" s="12" t="str">
        <v>R1013</v>
      </c>
      <c r="R2280" s="12">
        <v>26</v>
      </c>
      <c r="S2280" s="12" t="str" cm="1">
        <f t="array" ref="S2280">_xlfn.IFS(R2280&lt;18,"Below 18",R2280&lt;=29,"Young Adults",R2280&lt;=44,"Adults",R2280&lt;=59,"Middle-Aged Adults",R2280&lt;=65,"Older Adults",R2280&gt;65,"Above 65")</f>
        <v>Young Adults</v>
      </c>
    </row>
    <row r="2281" spans="2:19" ht="15.5" hidden="1" x14ac:dyDescent="0.35">
      <c r="B2281" s="11" t="s">
        <v>78</v>
      </c>
      <c r="C2281" s="12" t="str">
        <f>VLOOKUP(B2281,'Customer Names'!A$2:D$2336,3,0)</f>
        <v xml:space="preserve">  Ali</v>
      </c>
      <c r="D2281" s="12" cm="1">
        <f t="array" ref="D2281:L2281">_xlfn.XLOOKUP(B2281,'Medical Examinations'!A$2:A$2336,'Medical Examinations'!B$2:J$2336)</f>
        <v>19.32</v>
      </c>
      <c r="E2281" s="12">
        <v>4.96</v>
      </c>
      <c r="F2281" s="12" t="str">
        <v>yes</v>
      </c>
      <c r="G2281" s="12" t="str">
        <v>No</v>
      </c>
      <c r="H2281" s="12" t="str">
        <v>No</v>
      </c>
      <c r="I2281" s="12">
        <v>0</v>
      </c>
      <c r="J2281" s="12" t="str">
        <v>No</v>
      </c>
      <c r="K2281" s="12" t="str">
        <v>Underweight</v>
      </c>
      <c r="L2281" s="12" t="str">
        <v>Normal</v>
      </c>
      <c r="M2281" s="12" t="str" cm="1">
        <f t="array" ref="M2281:R2281">_xlfn.XLOOKUP(B2281,'Hospitalisation Details'!A$2:A$2344,'Hospitalisation Details'!E$2:J$2344)</f>
        <v>12-Nov-2001</v>
      </c>
      <c r="N2281" s="13">
        <v>1167</v>
      </c>
      <c r="O2281" s="12" t="str">
        <v>tier - 2</v>
      </c>
      <c r="P2281" s="12" t="str">
        <v>tier - 1</v>
      </c>
      <c r="Q2281" s="12" t="str">
        <v>R1013</v>
      </c>
      <c r="R2281" s="12">
        <v>21</v>
      </c>
      <c r="S2281" s="12" t="str" cm="1">
        <f t="array" ref="S2281">_xlfn.IFS(R2281&lt;18,"Below 18",R2281&lt;=29,"Young Adults",R2281&lt;=44,"Adults",R2281&lt;=59,"Middle-Aged Adults",R2281&lt;=65,"Older Adults",R2281&gt;65,"Above 65")</f>
        <v>Young Adults</v>
      </c>
    </row>
    <row r="2282" spans="2:19" ht="15.5" hidden="1" x14ac:dyDescent="0.35">
      <c r="B2282" s="11" t="s">
        <v>77</v>
      </c>
      <c r="C2282" s="12" t="str">
        <f>VLOOKUP(B2282,'Customer Names'!A$2:D$2336,3,0)</f>
        <v xml:space="preserve">  Joshua</v>
      </c>
      <c r="D2282" s="12" cm="1">
        <f t="array" ref="D2282:L2282">_xlfn.XLOOKUP(B2282,'Medical Examinations'!A$2:A$2336,'Medical Examinations'!B$2:J$2336)</f>
        <v>18.25</v>
      </c>
      <c r="E2282" s="12">
        <v>10.95</v>
      </c>
      <c r="F2282" s="12" t="str">
        <v>No</v>
      </c>
      <c r="G2282" s="12" t="str">
        <v>No</v>
      </c>
      <c r="H2282" s="12" t="str">
        <v>No</v>
      </c>
      <c r="I2282" s="12">
        <v>0</v>
      </c>
      <c r="J2282" s="12" t="str">
        <v>No</v>
      </c>
      <c r="K2282" s="12" t="str">
        <v>Underweight</v>
      </c>
      <c r="L2282" s="12" t="str">
        <v>Diabetes</v>
      </c>
      <c r="M2282" s="12" t="str" cm="1">
        <f t="array" ref="M2282:R2282">_xlfn.XLOOKUP(B2282,'Hospitalisation Details'!A$2:A$2344,'Hospitalisation Details'!E$2:J$2344)</f>
        <v>11-Jun-2002</v>
      </c>
      <c r="N2282" s="13">
        <v>1165</v>
      </c>
      <c r="O2282" s="12" t="str">
        <v>tier - 2</v>
      </c>
      <c r="P2282" s="12" t="str">
        <v>tier - 3</v>
      </c>
      <c r="Q2282" s="12" t="str">
        <v>R1012</v>
      </c>
      <c r="R2282" s="12">
        <v>20</v>
      </c>
      <c r="S2282" s="12" t="str" cm="1">
        <f t="array" ref="S2282">_xlfn.IFS(R2282&lt;18,"Below 18",R2282&lt;=29,"Young Adults",R2282&lt;=44,"Adults",R2282&lt;=59,"Middle-Aged Adults",R2282&lt;=65,"Older Adults",R2282&gt;65,"Above 65")</f>
        <v>Young Adults</v>
      </c>
    </row>
    <row r="2283" spans="2:19" ht="15.5" hidden="1" x14ac:dyDescent="0.35">
      <c r="B2283" s="11" t="s">
        <v>76</v>
      </c>
      <c r="C2283" s="12" t="str">
        <f>VLOOKUP(B2283,'Customer Names'!A$2:D$2336,3,0)</f>
        <v xml:space="preserve">  Pierre</v>
      </c>
      <c r="D2283" s="12" cm="1">
        <f t="array" ref="D2283:L2283">_xlfn.XLOOKUP(B2283,'Medical Examinations'!A$2:A$2336,'Medical Examinations'!B$2:J$2336)</f>
        <v>53.13</v>
      </c>
      <c r="E2283" s="12">
        <v>4.4400000000000004</v>
      </c>
      <c r="F2283" s="12" t="str">
        <v>No</v>
      </c>
      <c r="G2283" s="12" t="str">
        <v>yes</v>
      </c>
      <c r="H2283" s="12" t="str">
        <v>No</v>
      </c>
      <c r="I2283" s="12">
        <v>1</v>
      </c>
      <c r="J2283" s="12" t="str">
        <v>No</v>
      </c>
      <c r="K2283" s="12" t="str">
        <v>Underweight</v>
      </c>
      <c r="L2283" s="12" t="str">
        <v>Normal</v>
      </c>
      <c r="M2283" s="12" t="str" cm="1">
        <f t="array" ref="M2283:R2283">_xlfn.XLOOKUP(B2283,'Hospitalisation Details'!A$2:A$2344,'Hospitalisation Details'!E$2:J$2344)</f>
        <v>11-Nov-2004</v>
      </c>
      <c r="N2283" s="13">
        <v>1163.46</v>
      </c>
      <c r="O2283" s="12" t="str">
        <v>tier - 2</v>
      </c>
      <c r="P2283" s="12" t="str">
        <v>tier - 3</v>
      </c>
      <c r="Q2283" s="12" t="str">
        <v>R1013</v>
      </c>
      <c r="R2283" s="12">
        <v>18</v>
      </c>
      <c r="S2283" s="12" t="str" cm="1">
        <f t="array" ref="S2283">_xlfn.IFS(R2283&lt;18,"Below 18",R2283&lt;=29,"Young Adults",R2283&lt;=44,"Adults",R2283&lt;=59,"Middle-Aged Adults",R2283&lt;=65,"Older Adults",R2283&gt;65,"Above 65")</f>
        <v>Young Adults</v>
      </c>
    </row>
    <row r="2284" spans="2:19" ht="15.5" hidden="1" x14ac:dyDescent="0.35">
      <c r="B2284" s="11" t="s">
        <v>75</v>
      </c>
      <c r="C2284" s="12" t="str">
        <f>VLOOKUP(B2284,'Customer Names'!A$2:D$2336,3,0)</f>
        <v xml:space="preserve">  Kate</v>
      </c>
      <c r="D2284" s="12" cm="1">
        <f t="array" ref="D2284:L2284">_xlfn.XLOOKUP(B2284,'Medical Examinations'!A$2:A$2336,'Medical Examinations'!B$2:J$2336)</f>
        <v>20.46</v>
      </c>
      <c r="E2284" s="12">
        <v>4.0199999999999996</v>
      </c>
      <c r="F2284" s="12" t="str">
        <v>No</v>
      </c>
      <c r="G2284" s="12" t="str">
        <v>No</v>
      </c>
      <c r="H2284" s="12" t="str">
        <v>No</v>
      </c>
      <c r="I2284" s="12">
        <v>0</v>
      </c>
      <c r="J2284" s="12" t="str">
        <v>No</v>
      </c>
      <c r="K2284" s="12" t="str">
        <v>Underweight</v>
      </c>
      <c r="L2284" s="12" t="str">
        <v>Normal</v>
      </c>
      <c r="M2284" s="12" t="str" cm="1">
        <f t="array" ref="M2284:R2284">_xlfn.XLOOKUP(B2284,'Hospitalisation Details'!A$2:A$2344,'Hospitalisation Details'!E$2:J$2344)</f>
        <v>26-Jul-1994</v>
      </c>
      <c r="N2284" s="13">
        <v>1158.32</v>
      </c>
      <c r="O2284" s="12" t="str">
        <v>tier - 2</v>
      </c>
      <c r="P2284" s="12" t="str">
        <v>tier - 1</v>
      </c>
      <c r="Q2284" s="12" t="str">
        <v>R1013</v>
      </c>
      <c r="R2284" s="12">
        <v>28</v>
      </c>
      <c r="S2284" s="12" t="str" cm="1">
        <f t="array" ref="S2284">_xlfn.IFS(R2284&lt;18,"Below 18",R2284&lt;=29,"Young Adults",R2284&lt;=44,"Adults",R2284&lt;=59,"Middle-Aged Adults",R2284&lt;=65,"Older Adults",R2284&gt;65,"Above 65")</f>
        <v>Young Adults</v>
      </c>
    </row>
    <row r="2285" spans="2:19" ht="15.5" hidden="1" x14ac:dyDescent="0.35">
      <c r="B2285" s="11" t="s">
        <v>74</v>
      </c>
      <c r="C2285" s="12" t="str">
        <f>VLOOKUP(B2285,'Customer Names'!A$2:D$2336,3,0)</f>
        <v xml:space="preserve">  David</v>
      </c>
      <c r="D2285" s="12" cm="1">
        <f t="array" ref="D2285:L2285">_xlfn.XLOOKUP(B2285,'Medical Examinations'!A$2:A$2336,'Medical Examinations'!B$2:J$2336)</f>
        <v>43.01</v>
      </c>
      <c r="E2285" s="12">
        <v>5.44</v>
      </c>
      <c r="F2285" s="12" t="str">
        <v>No</v>
      </c>
      <c r="G2285" s="12" t="str">
        <v>yes</v>
      </c>
      <c r="H2285" s="12" t="str">
        <v>No</v>
      </c>
      <c r="I2285" s="12">
        <v>1</v>
      </c>
      <c r="J2285" s="12" t="str">
        <v>No</v>
      </c>
      <c r="K2285" s="12" t="str">
        <v>Underweight</v>
      </c>
      <c r="L2285" s="12" t="str">
        <v>Normal</v>
      </c>
      <c r="M2285" s="12" t="str" cm="1">
        <f t="array" ref="M2285:R2285">_xlfn.XLOOKUP(B2285,'Hospitalisation Details'!A$2:A$2344,'Hospitalisation Details'!E$2:J$2344)</f>
        <v>18-Jul-2004</v>
      </c>
      <c r="N2285" s="13">
        <v>1149.4000000000001</v>
      </c>
      <c r="O2285" s="12" t="str">
        <v>tier - 2</v>
      </c>
      <c r="P2285" s="12" t="str">
        <v>tier - 2</v>
      </c>
      <c r="Q2285" s="12" t="str">
        <v>R1013</v>
      </c>
      <c r="R2285" s="12">
        <v>18</v>
      </c>
      <c r="S2285" s="12" t="str" cm="1">
        <f t="array" ref="S2285">_xlfn.IFS(R2285&lt;18,"Below 18",R2285&lt;=29,"Young Adults",R2285&lt;=44,"Adults",R2285&lt;=59,"Middle-Aged Adults",R2285&lt;=65,"Older Adults",R2285&gt;65,"Above 65")</f>
        <v>Young Adults</v>
      </c>
    </row>
    <row r="2286" spans="2:19" ht="15.5" hidden="1" x14ac:dyDescent="0.35">
      <c r="B2286" s="11" t="s">
        <v>73</v>
      </c>
      <c r="C2286" s="12" t="str">
        <f>VLOOKUP(B2286,'Customer Names'!A$2:D$2336,3,0)</f>
        <v xml:space="preserve">  Carla</v>
      </c>
      <c r="D2286" s="12" cm="1">
        <f t="array" ref="D2286:L2286">_xlfn.XLOOKUP(B2286,'Medical Examinations'!A$2:A$2336,'Medical Examinations'!B$2:J$2336)</f>
        <v>15.01</v>
      </c>
      <c r="E2286" s="12">
        <v>4.1500000000000004</v>
      </c>
      <c r="F2286" s="12" t="str">
        <v>No</v>
      </c>
      <c r="G2286" s="12" t="str">
        <v>No</v>
      </c>
      <c r="H2286" s="12" t="str">
        <v>Yes</v>
      </c>
      <c r="I2286" s="12">
        <v>1</v>
      </c>
      <c r="J2286" s="12" t="str">
        <v>No</v>
      </c>
      <c r="K2286" s="12" t="str">
        <v>Underweight</v>
      </c>
      <c r="L2286" s="12" t="str">
        <v>Normal</v>
      </c>
      <c r="M2286" s="12" t="str" cm="1">
        <f t="array" ref="M2286:R2286">_xlfn.XLOOKUP(B2286,'Hospitalisation Details'!A$2:A$2344,'Hospitalisation Details'!E$2:J$2344)</f>
        <v>12-Jun-2003</v>
      </c>
      <c r="N2286" s="13">
        <v>1149</v>
      </c>
      <c r="O2286" s="12" t="str">
        <v>tier - 2</v>
      </c>
      <c r="P2286" s="12" t="str">
        <v>tier - 1</v>
      </c>
      <c r="Q2286" s="12" t="str">
        <v>R1012</v>
      </c>
      <c r="R2286" s="12">
        <v>19</v>
      </c>
      <c r="S2286" s="12" t="str" cm="1">
        <f t="array" ref="S2286">_xlfn.IFS(R2286&lt;18,"Below 18",R2286&lt;=29,"Young Adults",R2286&lt;=44,"Adults",R2286&lt;=59,"Middle-Aged Adults",R2286&lt;=65,"Older Adults",R2286&gt;65,"Above 65")</f>
        <v>Young Adults</v>
      </c>
    </row>
    <row r="2287" spans="2:19" ht="15.5" hidden="1" x14ac:dyDescent="0.35">
      <c r="B2287" s="11" t="s">
        <v>72</v>
      </c>
      <c r="C2287" s="12" t="str">
        <f>VLOOKUP(B2287,'Customer Names'!A$2:D$2336,3,0)</f>
        <v xml:space="preserve">  Alvaro Sr</v>
      </c>
      <c r="D2287" s="12" cm="1">
        <f t="array" ref="D2287:L2287">_xlfn.XLOOKUP(B2287,'Medical Examinations'!A$2:A$2336,'Medical Examinations'!B$2:J$2336)</f>
        <v>41.14</v>
      </c>
      <c r="E2287" s="12">
        <v>6.02</v>
      </c>
      <c r="F2287" s="12" t="str">
        <v>No</v>
      </c>
      <c r="G2287" s="12" t="str">
        <v>yes</v>
      </c>
      <c r="H2287" s="12" t="str">
        <v>No</v>
      </c>
      <c r="I2287" s="12">
        <v>1</v>
      </c>
      <c r="J2287" s="12" t="str">
        <v>No</v>
      </c>
      <c r="K2287" s="12" t="str">
        <v>Underweight</v>
      </c>
      <c r="L2287" s="12" t="str">
        <v>Pre-Diabetes</v>
      </c>
      <c r="M2287" s="12" t="str" cm="1">
        <f t="array" ref="M2287:R2287">_xlfn.XLOOKUP(B2287,'Hospitalisation Details'!A$2:A$2344,'Hospitalisation Details'!E$2:J$2344)</f>
        <v>10-Jun-2004</v>
      </c>
      <c r="N2287" s="13">
        <v>1146.8</v>
      </c>
      <c r="O2287" s="12" t="str">
        <v>tier - 2</v>
      </c>
      <c r="P2287" s="12" t="str">
        <v>tier - 2</v>
      </c>
      <c r="Q2287" s="12" t="str">
        <v>R1013</v>
      </c>
      <c r="R2287" s="12">
        <v>18</v>
      </c>
      <c r="S2287" s="12" t="str" cm="1">
        <f t="array" ref="S2287">_xlfn.IFS(R2287&lt;18,"Below 18",R2287&lt;=29,"Young Adults",R2287&lt;=44,"Adults",R2287&lt;=59,"Middle-Aged Adults",R2287&lt;=65,"Older Adults",R2287&gt;65,"Above 65")</f>
        <v>Young Adults</v>
      </c>
    </row>
    <row r="2288" spans="2:19" ht="15.5" hidden="1" x14ac:dyDescent="0.35">
      <c r="B2288" s="11" t="s">
        <v>71</v>
      </c>
      <c r="C2288" s="12" t="str">
        <f>VLOOKUP(B2288,'Customer Names'!A$2:D$2336,3,0)</f>
        <v xml:space="preserve">  Hope</v>
      </c>
      <c r="D2288" s="12" cm="1">
        <f t="array" ref="D2288:L2288">_xlfn.XLOOKUP(B2288,'Medical Examinations'!A$2:A$2336,'Medical Examinations'!B$2:J$2336)</f>
        <v>16.55</v>
      </c>
      <c r="E2288" s="12">
        <v>7.73</v>
      </c>
      <c r="F2288" s="12" t="str">
        <v>No</v>
      </c>
      <c r="G2288" s="12" t="str">
        <v>No</v>
      </c>
      <c r="H2288" s="12" t="str">
        <v>No</v>
      </c>
      <c r="I2288" s="12">
        <v>0</v>
      </c>
      <c r="J2288" s="12" t="str">
        <v>No</v>
      </c>
      <c r="K2288" s="12" t="str">
        <v>Underweight</v>
      </c>
      <c r="L2288" s="12" t="str">
        <v>Diabetes</v>
      </c>
      <c r="M2288" s="12" t="str" cm="1">
        <f t="array" ref="M2288:R2288">_xlfn.XLOOKUP(B2288,'Hospitalisation Details'!A$2:A$2344,'Hospitalisation Details'!E$2:J$2344)</f>
        <v>1-Oct-2002</v>
      </c>
      <c r="N2288" s="13">
        <v>1142</v>
      </c>
      <c r="O2288" s="12" t="str">
        <v>tier - 3</v>
      </c>
      <c r="P2288" s="12" t="str">
        <v>tier - 2</v>
      </c>
      <c r="Q2288" s="12" t="str">
        <v>R1011</v>
      </c>
      <c r="R2288" s="12">
        <v>20</v>
      </c>
      <c r="S2288" s="12" t="str" cm="1">
        <f t="array" ref="S2288">_xlfn.IFS(R2288&lt;18,"Below 18",R2288&lt;=29,"Young Adults",R2288&lt;=44,"Adults",R2288&lt;=59,"Middle-Aged Adults",R2288&lt;=65,"Older Adults",R2288&gt;65,"Above 65")</f>
        <v>Young Adults</v>
      </c>
    </row>
    <row r="2289" spans="2:19" ht="15.5" hidden="1" x14ac:dyDescent="0.35">
      <c r="B2289" s="11" t="s">
        <v>70</v>
      </c>
      <c r="C2289" s="12" t="str">
        <f>VLOOKUP(B2289,'Customer Names'!A$2:D$2336,3,0)</f>
        <v xml:space="preserve">  Mark P</v>
      </c>
      <c r="D2289" s="12" cm="1">
        <f t="array" ref="D2289:L2289">_xlfn.XLOOKUP(B2289,'Medical Examinations'!A$2:A$2336,'Medical Examinations'!B$2:J$2336)</f>
        <v>37.29</v>
      </c>
      <c r="E2289" s="12">
        <v>5.03</v>
      </c>
      <c r="F2289" s="12" t="str">
        <v>No</v>
      </c>
      <c r="G2289" s="12" t="str">
        <v>yes</v>
      </c>
      <c r="H2289" s="12" t="str">
        <v>No</v>
      </c>
      <c r="I2289" s="12">
        <v>1</v>
      </c>
      <c r="J2289" s="12" t="str">
        <v>No</v>
      </c>
      <c r="K2289" s="12" t="str">
        <v>Underweight</v>
      </c>
      <c r="L2289" s="12" t="str">
        <v>Normal</v>
      </c>
      <c r="M2289" s="12" t="str" cm="1">
        <f t="array" ref="M2289:R2289">_xlfn.XLOOKUP(B2289,'Hospitalisation Details'!A$2:A$2344,'Hospitalisation Details'!E$2:J$2344)</f>
        <v>12-Sep-2004</v>
      </c>
      <c r="N2289" s="13">
        <v>1141.45</v>
      </c>
      <c r="O2289" s="12" t="str">
        <v>tier - 3</v>
      </c>
      <c r="P2289" s="12" t="str">
        <v>tier - 3</v>
      </c>
      <c r="Q2289" s="12" t="str">
        <v>R1013</v>
      </c>
      <c r="R2289" s="12">
        <v>18</v>
      </c>
      <c r="S2289" s="12" t="str" cm="1">
        <f t="array" ref="S2289">_xlfn.IFS(R2289&lt;18,"Below 18",R2289&lt;=29,"Young Adults",R2289&lt;=44,"Adults",R2289&lt;=59,"Middle-Aged Adults",R2289&lt;=65,"Older Adults",R2289&gt;65,"Above 65")</f>
        <v>Young Adults</v>
      </c>
    </row>
    <row r="2290" spans="2:19" ht="15.5" hidden="1" x14ac:dyDescent="0.35">
      <c r="B2290" s="11" t="s">
        <v>69</v>
      </c>
      <c r="C2290" s="12" t="str">
        <f>VLOOKUP(B2290,'Customer Names'!A$2:D$2336,3,0)</f>
        <v xml:space="preserve">  Desiree</v>
      </c>
      <c r="D2290" s="12" cm="1">
        <f t="array" ref="D2290:L2290">_xlfn.XLOOKUP(B2290,'Medical Examinations'!A$2:A$2336,'Medical Examinations'!B$2:J$2336)</f>
        <v>16.739999999999998</v>
      </c>
      <c r="E2290" s="12">
        <v>4.08</v>
      </c>
      <c r="F2290" s="12" t="str">
        <v>yes</v>
      </c>
      <c r="G2290" s="12" t="str">
        <v>No</v>
      </c>
      <c r="H2290" s="12" t="str">
        <v>No</v>
      </c>
      <c r="I2290" s="12">
        <v>0</v>
      </c>
      <c r="J2290" s="12" t="str">
        <v>No</v>
      </c>
      <c r="K2290" s="12" t="str">
        <v>Underweight</v>
      </c>
      <c r="L2290" s="12" t="str">
        <v>Normal</v>
      </c>
      <c r="M2290" s="12" t="str" cm="1">
        <f t="array" ref="M2290:R2290">_xlfn.XLOOKUP(B2290,'Hospitalisation Details'!A$2:A$2344,'Hospitalisation Details'!E$2:J$2344)</f>
        <v>25-Oct-2001</v>
      </c>
      <c r="N2290" s="13">
        <v>1141</v>
      </c>
      <c r="O2290" s="12" t="str">
        <v>tier - 3</v>
      </c>
      <c r="P2290" s="12" t="str">
        <v>tier - 1</v>
      </c>
      <c r="Q2290" s="12" t="str">
        <v>R1013</v>
      </c>
      <c r="R2290" s="12">
        <v>21</v>
      </c>
      <c r="S2290" s="12" t="str" cm="1">
        <f t="array" ref="S2290">_xlfn.IFS(R2290&lt;18,"Below 18",R2290&lt;=29,"Young Adults",R2290&lt;=44,"Adults",R2290&lt;=59,"Middle-Aged Adults",R2290&lt;=65,"Older Adults",R2290&gt;65,"Above 65")</f>
        <v>Young Adults</v>
      </c>
    </row>
    <row r="2291" spans="2:19" ht="15.5" hidden="1" x14ac:dyDescent="0.35">
      <c r="B2291" s="11" t="s">
        <v>68</v>
      </c>
      <c r="C2291" s="12" t="str">
        <f>VLOOKUP(B2291,'Customer Names'!A$2:D$2336,3,0)</f>
        <v xml:space="preserve">  Mario Jr</v>
      </c>
      <c r="D2291" s="12" cm="1">
        <f t="array" ref="D2291:L2291">_xlfn.XLOOKUP(B2291,'Medical Examinations'!A$2:A$2336,'Medical Examinations'!B$2:J$2336)</f>
        <v>34.43</v>
      </c>
      <c r="E2291" s="12">
        <v>4.2699999999999996</v>
      </c>
      <c r="F2291" s="12" t="str">
        <v>No</v>
      </c>
      <c r="G2291" s="12" t="str">
        <v>yes</v>
      </c>
      <c r="H2291" s="12" t="str">
        <v>No</v>
      </c>
      <c r="I2291" s="12">
        <v>1</v>
      </c>
      <c r="J2291" s="12" t="str">
        <v>No</v>
      </c>
      <c r="K2291" s="12" t="str">
        <v>Underweight</v>
      </c>
      <c r="L2291" s="12" t="str">
        <v>Normal</v>
      </c>
      <c r="M2291" s="12" t="str" cm="1">
        <f t="array" ref="M2291:R2291">_xlfn.XLOOKUP(B2291,'Hospitalisation Details'!A$2:A$2344,'Hospitalisation Details'!E$2:J$2344)</f>
        <v>27-Nov-2004</v>
      </c>
      <c r="N2291" s="13">
        <v>1137.47</v>
      </c>
      <c r="O2291" s="12" t="str">
        <v>tier - 3</v>
      </c>
      <c r="P2291" s="12" t="str">
        <v>tier - 2</v>
      </c>
      <c r="Q2291" s="12" t="str">
        <v>R1013</v>
      </c>
      <c r="R2291" s="12">
        <v>18</v>
      </c>
      <c r="S2291" s="12" t="str" cm="1">
        <f t="array" ref="S2291">_xlfn.IFS(R2291&lt;18,"Below 18",R2291&lt;=29,"Young Adults",R2291&lt;=44,"Adults",R2291&lt;=59,"Middle-Aged Adults",R2291&lt;=65,"Older Adults",R2291&gt;65,"Above 65")</f>
        <v>Young Adults</v>
      </c>
    </row>
    <row r="2292" spans="2:19" ht="15.5" hidden="1" x14ac:dyDescent="0.35">
      <c r="B2292" s="11" t="s">
        <v>67</v>
      </c>
      <c r="C2292" s="12" t="str">
        <f>VLOOKUP(B2292,'Customer Names'!A$2:D$2336,3,0)</f>
        <v xml:space="preserve">  Lusapho</v>
      </c>
      <c r="D2292" s="12" cm="1">
        <f t="array" ref="D2292:L2292">_xlfn.XLOOKUP(B2292,'Medical Examinations'!A$2:A$2336,'Medical Examinations'!B$2:J$2336)</f>
        <v>34.1</v>
      </c>
      <c r="E2292" s="12">
        <v>4.07</v>
      </c>
      <c r="F2292" s="12" t="str">
        <v>No</v>
      </c>
      <c r="G2292" s="12" t="str">
        <v>yes</v>
      </c>
      <c r="H2292" s="12" t="str">
        <v>No</v>
      </c>
      <c r="I2292" s="12">
        <v>1</v>
      </c>
      <c r="J2292" s="12" t="str">
        <v>No</v>
      </c>
      <c r="K2292" s="12" t="str">
        <v>Underweight</v>
      </c>
      <c r="L2292" s="12" t="str">
        <v>Normal</v>
      </c>
      <c r="M2292" s="12" t="str" cm="1">
        <f t="array" ref="M2292:R2292">_xlfn.XLOOKUP(B2292,'Hospitalisation Details'!A$2:A$2344,'Hospitalisation Details'!E$2:J$2344)</f>
        <v>15-Oct-2004</v>
      </c>
      <c r="N2292" s="13">
        <v>1137.01</v>
      </c>
      <c r="O2292" s="12" t="str">
        <v>tier - 3</v>
      </c>
      <c r="P2292" s="12" t="str">
        <v>tier - 1</v>
      </c>
      <c r="Q2292" s="12" t="str">
        <v>R1013</v>
      </c>
      <c r="R2292" s="12">
        <v>18</v>
      </c>
      <c r="S2292" s="12" t="str" cm="1">
        <f t="array" ref="S2292">_xlfn.IFS(R2292&lt;18,"Below 18",R2292&lt;=29,"Young Adults",R2292&lt;=44,"Adults",R2292&lt;=59,"Middle-Aged Adults",R2292&lt;=65,"Older Adults",R2292&gt;65,"Above 65")</f>
        <v>Young Adults</v>
      </c>
    </row>
    <row r="2293" spans="2:19" ht="15.5" hidden="1" x14ac:dyDescent="0.35">
      <c r="B2293" s="11" t="s">
        <v>66</v>
      </c>
      <c r="C2293" s="12" t="str">
        <f>VLOOKUP(B2293,'Customer Names'!A$2:D$2336,3,0)</f>
        <v xml:space="preserve">  Erin C</v>
      </c>
      <c r="D2293" s="12" cm="1">
        <f t="array" ref="D2293:L2293">_xlfn.XLOOKUP(B2293,'Medical Examinations'!A$2:A$2336,'Medical Examinations'!B$2:J$2336)</f>
        <v>19.3</v>
      </c>
      <c r="E2293" s="12">
        <v>10.36</v>
      </c>
      <c r="F2293" s="12" t="str">
        <v>No</v>
      </c>
      <c r="G2293" s="12" t="str">
        <v>No</v>
      </c>
      <c r="H2293" s="12" t="str">
        <v>No</v>
      </c>
      <c r="I2293" s="12">
        <v>0</v>
      </c>
      <c r="J2293" s="12" t="str">
        <v>No</v>
      </c>
      <c r="K2293" s="12" t="str">
        <v>Underweight</v>
      </c>
      <c r="L2293" s="12" t="str">
        <v>Diabetes</v>
      </c>
      <c r="M2293" s="12" t="str" cm="1">
        <f t="array" ref="M2293:R2293">_xlfn.XLOOKUP(B2293,'Hospitalisation Details'!A$2:A$2344,'Hospitalisation Details'!E$2:J$2344)</f>
        <v>11-Aug-2002</v>
      </c>
      <c r="N2293" s="13">
        <v>1137</v>
      </c>
      <c r="O2293" s="12" t="str">
        <v>tier - 3</v>
      </c>
      <c r="P2293" s="12" t="str">
        <v>tier - 1</v>
      </c>
      <c r="Q2293" s="12" t="str">
        <v>R1013</v>
      </c>
      <c r="R2293" s="12">
        <v>20</v>
      </c>
      <c r="S2293" s="12" t="str" cm="1">
        <f t="array" ref="S2293">_xlfn.IFS(R2293&lt;18,"Below 18",R2293&lt;=29,"Young Adults",R2293&lt;=44,"Adults",R2293&lt;=59,"Middle-Aged Adults",R2293&lt;=65,"Older Adults",R2293&gt;65,"Above 65")</f>
        <v>Young Adults</v>
      </c>
    </row>
    <row r="2294" spans="2:19" ht="15.5" hidden="1" x14ac:dyDescent="0.35">
      <c r="B2294" s="11" t="s">
        <v>65</v>
      </c>
      <c r="C2294" s="12" t="str">
        <f>VLOOKUP(B2294,'Customer Names'!A$2:D$2336,3,0)</f>
        <v xml:space="preserve">  Alan F</v>
      </c>
      <c r="D2294" s="12" cm="1">
        <f t="array" ref="D2294:L2294">_xlfn.XLOOKUP(B2294,'Medical Examinations'!A$2:A$2336,'Medical Examinations'!B$2:J$2336)</f>
        <v>33.659999999999997</v>
      </c>
      <c r="E2294" s="12">
        <v>5.71</v>
      </c>
      <c r="F2294" s="12" t="str">
        <v>No</v>
      </c>
      <c r="G2294" s="12" t="str">
        <v>yes</v>
      </c>
      <c r="H2294" s="12" t="str">
        <v>No</v>
      </c>
      <c r="I2294" s="12">
        <v>1</v>
      </c>
      <c r="J2294" s="12" t="str">
        <v>No</v>
      </c>
      <c r="K2294" s="12" t="str">
        <v>Underweight</v>
      </c>
      <c r="L2294" s="12" t="str">
        <v>Pre-Diabetes</v>
      </c>
      <c r="M2294" s="12" t="str" cm="1">
        <f t="array" ref="M2294:R2294">_xlfn.XLOOKUP(B2294,'Hospitalisation Details'!A$2:A$2344,'Hospitalisation Details'!E$2:J$2344)</f>
        <v>28-Nov-2004</v>
      </c>
      <c r="N2294" s="13">
        <v>1136.4000000000001</v>
      </c>
      <c r="O2294" s="12" t="str">
        <v>tier - 3</v>
      </c>
      <c r="P2294" s="12" t="str">
        <v>tier - 3</v>
      </c>
      <c r="Q2294" s="12" t="str">
        <v>R1013</v>
      </c>
      <c r="R2294" s="12">
        <v>18</v>
      </c>
      <c r="S2294" s="12" t="str" cm="1">
        <f t="array" ref="S2294">_xlfn.IFS(R2294&lt;18,"Below 18",R2294&lt;=29,"Young Adults",R2294&lt;=44,"Adults",R2294&lt;=59,"Middle-Aged Adults",R2294&lt;=65,"Older Adults",R2294&gt;65,"Above 65")</f>
        <v>Young Adults</v>
      </c>
    </row>
    <row r="2295" spans="2:19" ht="15.5" hidden="1" x14ac:dyDescent="0.35">
      <c r="B2295" s="11" t="s">
        <v>64</v>
      </c>
      <c r="C2295" s="12" t="str">
        <f>VLOOKUP(B2295,'Customer Names'!A$2:D$2336,3,0)</f>
        <v xml:space="preserve">  Ryan</v>
      </c>
      <c r="D2295" s="12" cm="1">
        <f t="array" ref="D2295:L2295">_xlfn.XLOOKUP(B2295,'Medical Examinations'!A$2:A$2336,'Medical Examinations'!B$2:J$2336)</f>
        <v>33.33</v>
      </c>
      <c r="E2295" s="12">
        <v>6.08</v>
      </c>
      <c r="F2295" s="12" t="str">
        <v>No</v>
      </c>
      <c r="G2295" s="12" t="str">
        <v>yes</v>
      </c>
      <c r="H2295" s="12" t="str">
        <v>No</v>
      </c>
      <c r="I2295" s="12">
        <v>1</v>
      </c>
      <c r="J2295" s="12" t="str">
        <v>No</v>
      </c>
      <c r="K2295" s="12" t="str">
        <v>Underweight</v>
      </c>
      <c r="L2295" s="12" t="str">
        <v>Pre-Diabetes</v>
      </c>
      <c r="M2295" s="12" t="str" cm="1">
        <f t="array" ref="M2295:R2295">_xlfn.XLOOKUP(B2295,'Hospitalisation Details'!A$2:A$2344,'Hospitalisation Details'!E$2:J$2344)</f>
        <v>11-Jun-2004</v>
      </c>
      <c r="N2295" s="13">
        <v>1135.94</v>
      </c>
      <c r="O2295" s="12" t="str">
        <v>tier - 3</v>
      </c>
      <c r="P2295" s="12" t="str">
        <v>tier - 3</v>
      </c>
      <c r="Q2295" s="12" t="str">
        <v>R1013</v>
      </c>
      <c r="R2295" s="12">
        <v>18</v>
      </c>
      <c r="S2295" s="12" t="str" cm="1">
        <f t="array" ref="S2295">_xlfn.IFS(R2295&lt;18,"Below 18",R2295&lt;=29,"Young Adults",R2295&lt;=44,"Adults",R2295&lt;=59,"Middle-Aged Adults",R2295&lt;=65,"Older Adults",R2295&gt;65,"Above 65")</f>
        <v>Young Adults</v>
      </c>
    </row>
    <row r="2296" spans="2:19" ht="15.5" hidden="1" x14ac:dyDescent="0.35">
      <c r="B2296" s="11" t="s">
        <v>63</v>
      </c>
      <c r="C2296" s="12" t="str">
        <f>VLOOKUP(B2296,'Customer Names'!A$2:D$2336,3,0)</f>
        <v xml:space="preserve">  Hope</v>
      </c>
      <c r="D2296" s="12" cm="1">
        <f t="array" ref="D2296:L2296">_xlfn.XLOOKUP(B2296,'Medical Examinations'!A$2:A$2336,'Medical Examinations'!B$2:J$2336)</f>
        <v>21.84</v>
      </c>
      <c r="E2296" s="12">
        <v>5.71</v>
      </c>
      <c r="F2296" s="12" t="str">
        <v>No</v>
      </c>
      <c r="G2296" s="12" t="str">
        <v>yes</v>
      </c>
      <c r="H2296" s="12" t="str">
        <v>No</v>
      </c>
      <c r="I2296" s="12">
        <v>1</v>
      </c>
      <c r="J2296" s="12" t="str">
        <v>No</v>
      </c>
      <c r="K2296" s="12" t="str">
        <v>Underweight</v>
      </c>
      <c r="L2296" s="12" t="str">
        <v>Pre-Diabetes</v>
      </c>
      <c r="M2296" s="12" t="str" cm="1">
        <f t="array" ref="M2296:R2296">_xlfn.XLOOKUP(B2296,'Hospitalisation Details'!A$2:A$2344,'Hospitalisation Details'!E$2:J$2344)</f>
        <v>6-Oct-2004</v>
      </c>
      <c r="N2296" s="13">
        <v>1135</v>
      </c>
      <c r="O2296" s="12" t="str">
        <v>tier - 3</v>
      </c>
      <c r="P2296" s="12" t="str">
        <v>tier - 3</v>
      </c>
      <c r="Q2296" s="12" t="str">
        <v>R1013</v>
      </c>
      <c r="R2296" s="12">
        <v>18</v>
      </c>
      <c r="S2296" s="12" t="str" cm="1">
        <f t="array" ref="S2296">_xlfn.IFS(R2296&lt;18,"Below 18",R2296&lt;=29,"Young Adults",R2296&lt;=44,"Adults",R2296&lt;=59,"Middle-Aged Adults",R2296&lt;=65,"Older Adults",R2296&gt;65,"Above 65")</f>
        <v>Young Adults</v>
      </c>
    </row>
    <row r="2297" spans="2:19" ht="15.5" hidden="1" x14ac:dyDescent="0.35">
      <c r="B2297" s="11" t="s">
        <v>62</v>
      </c>
      <c r="C2297" s="12" t="str">
        <f>VLOOKUP(B2297,'Customer Names'!A$2:D$2336,3,0)</f>
        <v xml:space="preserve">  Josh</v>
      </c>
      <c r="D2297" s="12" cm="1">
        <f t="array" ref="D2297:L2297">_xlfn.XLOOKUP(B2297,'Medical Examinations'!A$2:A$2336,'Medical Examinations'!B$2:J$2336)</f>
        <v>16.87</v>
      </c>
      <c r="E2297" s="12">
        <v>9.1300000000000008</v>
      </c>
      <c r="F2297" s="12" t="str">
        <v>No</v>
      </c>
      <c r="G2297" s="12" t="str">
        <v>No</v>
      </c>
      <c r="H2297" s="12" t="str">
        <v>No</v>
      </c>
      <c r="I2297" s="12">
        <v>0</v>
      </c>
      <c r="J2297" s="12" t="str">
        <v>No</v>
      </c>
      <c r="K2297" s="12" t="str">
        <v>Underweight</v>
      </c>
      <c r="L2297" s="12" t="str">
        <v>Diabetes</v>
      </c>
      <c r="M2297" s="12" t="str" cm="1">
        <f t="array" ref="M2297:R2297">_xlfn.XLOOKUP(B2297,'Hospitalisation Details'!A$2:A$2344,'Hospitalisation Details'!E$2:J$2344)</f>
        <v>19-Jul-2002</v>
      </c>
      <c r="N2297" s="13">
        <v>1132</v>
      </c>
      <c r="O2297" s="12" t="str">
        <v>tier - 3</v>
      </c>
      <c r="P2297" s="12" t="str">
        <v>tier - 1</v>
      </c>
      <c r="Q2297" s="12" t="str">
        <v>R1013</v>
      </c>
      <c r="R2297" s="12">
        <v>20</v>
      </c>
      <c r="S2297" s="12" t="str" cm="1">
        <f t="array" ref="S2297">_xlfn.IFS(R2297&lt;18,"Below 18",R2297&lt;=29,"Young Adults",R2297&lt;=44,"Adults",R2297&lt;=59,"Middle-Aged Adults",R2297&lt;=65,"Older Adults",R2297&gt;65,"Above 65")</f>
        <v>Young Adults</v>
      </c>
    </row>
    <row r="2298" spans="2:19" ht="15.5" hidden="1" x14ac:dyDescent="0.35">
      <c r="B2298" s="11" t="s">
        <v>61</v>
      </c>
      <c r="C2298" s="12" t="str">
        <f>VLOOKUP(B2298,'Customer Names'!A$2:D$2336,3,0)</f>
        <v xml:space="preserve">  Jacob J</v>
      </c>
      <c r="D2298" s="12" cm="1">
        <f t="array" ref="D2298:L2298">_xlfn.XLOOKUP(B2298,'Medical Examinations'!A$2:A$2336,'Medical Examinations'!B$2:J$2336)</f>
        <v>30.14</v>
      </c>
      <c r="E2298" s="12">
        <v>5.49</v>
      </c>
      <c r="F2298" s="12" t="str">
        <v>No</v>
      </c>
      <c r="G2298" s="12" t="str">
        <v>yes</v>
      </c>
      <c r="H2298" s="12" t="str">
        <v>No</v>
      </c>
      <c r="I2298" s="12">
        <v>1</v>
      </c>
      <c r="J2298" s="12" t="str">
        <v>No</v>
      </c>
      <c r="K2298" s="12" t="str">
        <v>Underweight</v>
      </c>
      <c r="L2298" s="12" t="str">
        <v>Normal</v>
      </c>
      <c r="M2298" s="12" t="str" cm="1">
        <f t="array" ref="M2298:R2298">_xlfn.XLOOKUP(B2298,'Hospitalisation Details'!A$2:A$2344,'Hospitalisation Details'!E$2:J$2344)</f>
        <v>14-Jun-2004</v>
      </c>
      <c r="N2298" s="13">
        <v>1131.51</v>
      </c>
      <c r="O2298" s="12" t="str">
        <v>tier - 3</v>
      </c>
      <c r="P2298" s="12" t="str">
        <v>tier - 1</v>
      </c>
      <c r="Q2298" s="12" t="str">
        <v>R1013</v>
      </c>
      <c r="R2298" s="12">
        <v>18</v>
      </c>
      <c r="S2298" s="12" t="str" cm="1">
        <f t="array" ref="S2298">_xlfn.IFS(R2298&lt;18,"Below 18",R2298&lt;=29,"Young Adults",R2298&lt;=44,"Adults",R2298&lt;=59,"Middle-Aged Adults",R2298&lt;=65,"Older Adults",R2298&gt;65,"Above 65")</f>
        <v>Young Adults</v>
      </c>
    </row>
    <row r="2299" spans="2:19" ht="15.5" hidden="1" x14ac:dyDescent="0.35">
      <c r="B2299" s="11" t="s">
        <v>60</v>
      </c>
      <c r="C2299" s="12" t="str">
        <f>VLOOKUP(B2299,'Customer Names'!A$2:D$2336,3,0)</f>
        <v xml:space="preserve">  Jose Tomas</v>
      </c>
      <c r="D2299" s="12" cm="1">
        <f t="array" ref="D2299:L2299">_xlfn.XLOOKUP(B2299,'Medical Examinations'!A$2:A$2336,'Medical Examinations'!B$2:J$2336)</f>
        <v>23.21</v>
      </c>
      <c r="E2299" s="12">
        <v>4.37</v>
      </c>
      <c r="F2299" s="12" t="str">
        <v>No</v>
      </c>
      <c r="G2299" s="12" t="str">
        <v>yes</v>
      </c>
      <c r="H2299" s="12" t="str">
        <v>No</v>
      </c>
      <c r="I2299" s="12">
        <v>1</v>
      </c>
      <c r="J2299" s="12" t="str">
        <v>No</v>
      </c>
      <c r="K2299" s="12" t="str">
        <v>Underweight</v>
      </c>
      <c r="L2299" s="12" t="str">
        <v>Normal</v>
      </c>
      <c r="M2299" s="12" t="str" cm="1">
        <f t="array" ref="M2299:R2299">_xlfn.XLOOKUP(B2299,'Hospitalisation Details'!A$2:A$2344,'Hospitalisation Details'!E$2:J$2344)</f>
        <v>12-Nov-2004</v>
      </c>
      <c r="N2299" s="13">
        <v>1121.8699999999999</v>
      </c>
      <c r="O2299" s="12" t="str">
        <v>tier - 3</v>
      </c>
      <c r="P2299" s="12" t="str">
        <v>tier - 1</v>
      </c>
      <c r="Q2299" s="12" t="str">
        <v>R1013</v>
      </c>
      <c r="R2299" s="12">
        <v>18</v>
      </c>
      <c r="S2299" s="12" t="str" cm="1">
        <f t="array" ref="S2299">_xlfn.IFS(R2299&lt;18,"Below 18",R2299&lt;=29,"Young Adults",R2299&lt;=44,"Adults",R2299&lt;=59,"Middle-Aged Adults",R2299&lt;=65,"Older Adults",R2299&gt;65,"Above 65")</f>
        <v>Young Adults</v>
      </c>
    </row>
    <row r="2300" spans="2:19" ht="15.5" hidden="1" x14ac:dyDescent="0.35">
      <c r="B2300" s="11" t="s">
        <v>59</v>
      </c>
      <c r="C2300" s="12" t="str">
        <f>VLOOKUP(B2300,'Customer Names'!A$2:D$2336,3,0)</f>
        <v xml:space="preserve">  Mary Evan</v>
      </c>
      <c r="D2300" s="12" cm="1">
        <f t="array" ref="D2300:L2300">_xlfn.XLOOKUP(B2300,'Medical Examinations'!A$2:A$2336,'Medical Examinations'!B$2:J$2336)</f>
        <v>17.170000000000002</v>
      </c>
      <c r="E2300" s="12">
        <v>8.4600000000000009</v>
      </c>
      <c r="F2300" s="12" t="str">
        <v>No</v>
      </c>
      <c r="G2300" s="12" t="str">
        <v>No</v>
      </c>
      <c r="H2300" s="12" t="str">
        <v>No</v>
      </c>
      <c r="I2300" s="12">
        <v>0</v>
      </c>
      <c r="J2300" s="12" t="str">
        <v>No</v>
      </c>
      <c r="K2300" s="12" t="str">
        <v>Underweight</v>
      </c>
      <c r="L2300" s="12" t="str">
        <v>Diabetes</v>
      </c>
      <c r="M2300" s="12" t="str" cm="1">
        <f t="array" ref="M2300:R2300">_xlfn.XLOOKUP(B2300,'Hospitalisation Details'!A$2:A$2344,'Hospitalisation Details'!E$2:J$2344)</f>
        <v>13-Aug-2002</v>
      </c>
      <c r="N2300" s="13">
        <v>1086</v>
      </c>
      <c r="O2300" s="12" t="str">
        <v>tier - 3</v>
      </c>
      <c r="P2300" s="12" t="str">
        <v>tier - 3</v>
      </c>
      <c r="Q2300" s="12" t="str">
        <v>R1013</v>
      </c>
      <c r="R2300" s="12">
        <v>20</v>
      </c>
      <c r="S2300" s="12" t="str" cm="1">
        <f t="array" ref="S2300">_xlfn.IFS(R2300&lt;18,"Below 18",R2300&lt;=29,"Young Adults",R2300&lt;=44,"Adults",R2300&lt;=59,"Middle-Aged Adults",R2300&lt;=65,"Older Adults",R2300&gt;65,"Above 65")</f>
        <v>Young Adults</v>
      </c>
    </row>
    <row r="2301" spans="2:19" ht="15.5" hidden="1" x14ac:dyDescent="0.35">
      <c r="B2301" s="11" t="s">
        <v>58</v>
      </c>
      <c r="C2301" s="12" t="str">
        <f>VLOOKUP(B2301,'Customer Names'!A$2:D$2336,3,0)</f>
        <v xml:space="preserve">  Justin K</v>
      </c>
      <c r="D2301" s="12" cm="1">
        <f t="array" ref="D2301:L2301">_xlfn.XLOOKUP(B2301,'Medical Examinations'!A$2:A$2336,'Medical Examinations'!B$2:J$2336)</f>
        <v>15.61</v>
      </c>
      <c r="E2301" s="12">
        <v>5.28</v>
      </c>
      <c r="F2301" s="12" t="str">
        <v>No</v>
      </c>
      <c r="G2301" s="12" t="str">
        <v>No</v>
      </c>
      <c r="H2301" s="12" t="str">
        <v>No</v>
      </c>
      <c r="I2301" s="12">
        <v>1</v>
      </c>
      <c r="J2301" s="12" t="str">
        <v>No</v>
      </c>
      <c r="K2301" s="12" t="str">
        <v>Underweight</v>
      </c>
      <c r="L2301" s="12" t="str">
        <v>Normal</v>
      </c>
      <c r="M2301" s="12" t="str" cm="1">
        <f t="array" ref="M2301:R2301">_xlfn.XLOOKUP(B2301,'Hospitalisation Details'!A$2:A$2344,'Hospitalisation Details'!E$2:J$2344)</f>
        <v>26-Dec-1998</v>
      </c>
      <c r="N2301" s="13">
        <v>1082</v>
      </c>
      <c r="O2301" s="12" t="str">
        <v>tier - 3</v>
      </c>
      <c r="P2301" s="12" t="str">
        <v>tier - 2</v>
      </c>
      <c r="Q2301" s="12" t="str">
        <v>R1013</v>
      </c>
      <c r="R2301" s="12">
        <v>24</v>
      </c>
      <c r="S2301" s="12" t="str" cm="1">
        <f t="array" ref="S2301">_xlfn.IFS(R2301&lt;18,"Below 18",R2301&lt;=29,"Young Adults",R2301&lt;=44,"Adults",R2301&lt;=59,"Middle-Aged Adults",R2301&lt;=65,"Older Adults",R2301&gt;65,"Above 65")</f>
        <v>Young Adults</v>
      </c>
    </row>
    <row r="2302" spans="2:19" ht="15.5" hidden="1" x14ac:dyDescent="0.35">
      <c r="B2302" s="11" t="s">
        <v>57</v>
      </c>
      <c r="C2302" s="12" t="str">
        <f>VLOOKUP(B2302,'Customer Names'!A$2:D$2336,3,0)</f>
        <v xml:space="preserve">  Patrick</v>
      </c>
      <c r="D2302" s="12" cm="1">
        <f t="array" ref="D2302:L2302">_xlfn.XLOOKUP(B2302,'Medical Examinations'!A$2:A$2336,'Medical Examinations'!B$2:J$2336)</f>
        <v>17.98</v>
      </c>
      <c r="E2302" s="12">
        <v>5.33</v>
      </c>
      <c r="F2302" s="12" t="str">
        <v>yes</v>
      </c>
      <c r="G2302" s="12" t="str">
        <v>No</v>
      </c>
      <c r="H2302" s="12" t="str">
        <v>Yes</v>
      </c>
      <c r="I2302" s="12">
        <v>1</v>
      </c>
      <c r="J2302" s="12" t="str">
        <v>No</v>
      </c>
      <c r="K2302" s="12" t="str">
        <v>Underweight</v>
      </c>
      <c r="L2302" s="12" t="str">
        <v>Normal</v>
      </c>
      <c r="M2302" s="12" t="str" cm="1">
        <f t="array" ref="M2302:R2302">_xlfn.XLOOKUP(B2302,'Hospitalisation Details'!A$2:A$2344,'Hospitalisation Details'!E$2:J$2344)</f>
        <v>13-Aug-1997</v>
      </c>
      <c r="N2302" s="13">
        <v>1071</v>
      </c>
      <c r="O2302" s="12" t="str">
        <v>tier - 3</v>
      </c>
      <c r="P2302" s="12" t="str">
        <v>tier - 3</v>
      </c>
      <c r="Q2302" s="12" t="str">
        <v>R1013</v>
      </c>
      <c r="R2302" s="12">
        <v>25</v>
      </c>
      <c r="S2302" s="12" t="str" cm="1">
        <f t="array" ref="S2302">_xlfn.IFS(R2302&lt;18,"Below 18",R2302&lt;=29,"Young Adults",R2302&lt;=44,"Adults",R2302&lt;=59,"Middle-Aged Adults",R2302&lt;=65,"Older Adults",R2302&gt;65,"Above 65")</f>
        <v>Young Adults</v>
      </c>
    </row>
    <row r="2303" spans="2:19" ht="15.5" hidden="1" x14ac:dyDescent="0.35">
      <c r="B2303" s="11" t="s">
        <v>56</v>
      </c>
      <c r="C2303" s="12" t="str">
        <f>VLOOKUP(B2303,'Customer Names'!A$2:D$2336,3,0)</f>
        <v xml:space="preserve">  Roman</v>
      </c>
      <c r="D2303" s="12" cm="1">
        <f t="array" ref="D2303:L2303">_xlfn.XLOOKUP(B2303,'Medical Examinations'!A$2:A$2336,'Medical Examinations'!B$2:J$2336)</f>
        <v>21.64</v>
      </c>
      <c r="E2303" s="12">
        <v>5.5</v>
      </c>
      <c r="F2303" s="12" t="str">
        <v>No</v>
      </c>
      <c r="G2303" s="12" t="str">
        <v>yes</v>
      </c>
      <c r="H2303" s="12" t="str">
        <v>No</v>
      </c>
      <c r="I2303" s="12">
        <v>1</v>
      </c>
      <c r="J2303" s="12" t="str">
        <v>No</v>
      </c>
      <c r="K2303" s="12" t="str">
        <v>Underweight</v>
      </c>
      <c r="L2303" s="12" t="str">
        <v>Normal</v>
      </c>
      <c r="M2303" s="12" t="str" cm="1">
        <f t="array" ref="M2303:R2303">_xlfn.XLOOKUP(B2303,'Hospitalisation Details'!A$2:A$2344,'Hospitalisation Details'!E$2:J$2344)</f>
        <v>24-Aug-2004</v>
      </c>
      <c r="N2303" s="13">
        <v>1070</v>
      </c>
      <c r="O2303" s="12" t="str">
        <v>tier - 3</v>
      </c>
      <c r="P2303" s="12" t="str">
        <v>tier - 3</v>
      </c>
      <c r="Q2303" s="12" t="str">
        <v>R1013</v>
      </c>
      <c r="R2303" s="12">
        <v>18</v>
      </c>
      <c r="S2303" s="12" t="str" cm="1">
        <f t="array" ref="S2303">_xlfn.IFS(R2303&lt;18,"Below 18",R2303&lt;=29,"Young Adults",R2303&lt;=44,"Adults",R2303&lt;=59,"Middle-Aged Adults",R2303&lt;=65,"Older Adults",R2303&gt;65,"Above 65")</f>
        <v>Young Adults</v>
      </c>
    </row>
    <row r="2304" spans="2:19" ht="15.5" hidden="1" x14ac:dyDescent="0.35">
      <c r="B2304" s="11" t="s">
        <v>55</v>
      </c>
      <c r="C2304" s="12" t="str">
        <f>VLOOKUP(B2304,'Customer Names'!A$2:D$2336,3,0)</f>
        <v xml:space="preserve">  David</v>
      </c>
      <c r="D2304" s="12" cm="1">
        <f t="array" ref="D2304:L2304">_xlfn.XLOOKUP(B2304,'Medical Examinations'!A$2:A$2336,'Medical Examinations'!B$2:J$2336)</f>
        <v>16.399999999999999</v>
      </c>
      <c r="E2304" s="12">
        <v>5.4</v>
      </c>
      <c r="F2304" s="12" t="str">
        <v>No</v>
      </c>
      <c r="G2304" s="12" t="str">
        <v>No</v>
      </c>
      <c r="H2304" s="12" t="str">
        <v>Yes</v>
      </c>
      <c r="I2304" s="12">
        <v>1</v>
      </c>
      <c r="J2304" s="12" t="str">
        <v>No</v>
      </c>
      <c r="K2304" s="12" t="str">
        <v>Underweight</v>
      </c>
      <c r="L2304" s="12" t="str">
        <v>Normal</v>
      </c>
      <c r="M2304" s="12" t="str" cm="1">
        <f t="array" ref="M2304:R2304">_xlfn.XLOOKUP(B2304,'Hospitalisation Details'!A$2:A$2344,'Hospitalisation Details'!E$2:J$2344)</f>
        <v>28-Sep-1993</v>
      </c>
      <c r="N2304" s="13">
        <v>1068</v>
      </c>
      <c r="O2304" s="12" t="str">
        <v>tier - 3</v>
      </c>
      <c r="P2304" s="12" t="str">
        <v>tier - 1</v>
      </c>
      <c r="Q2304" s="12" t="str">
        <v>R1013</v>
      </c>
      <c r="R2304" s="12">
        <v>29</v>
      </c>
      <c r="S2304" s="12" t="str" cm="1">
        <f t="array" ref="S2304">_xlfn.IFS(R2304&lt;18,"Below 18",R2304&lt;=29,"Young Adults",R2304&lt;=44,"Adults",R2304&lt;=59,"Middle-Aged Adults",R2304&lt;=65,"Older Adults",R2304&gt;65,"Above 65")</f>
        <v>Young Adults</v>
      </c>
    </row>
    <row r="2305" spans="2:19" ht="15.5" hidden="1" x14ac:dyDescent="0.35">
      <c r="B2305" s="11" t="s">
        <v>54</v>
      </c>
      <c r="C2305" s="12" t="str">
        <f>VLOOKUP(B2305,'Customer Names'!A$2:D$2336,3,0)</f>
        <v xml:space="preserve">  Evelyn L</v>
      </c>
      <c r="D2305" s="12" cm="1">
        <f t="array" ref="D2305:L2305">_xlfn.XLOOKUP(B2305,'Medical Examinations'!A$2:A$2336,'Medical Examinations'!B$2:J$2336)</f>
        <v>15.77</v>
      </c>
      <c r="E2305" s="12">
        <v>6.05</v>
      </c>
      <c r="F2305" s="12" t="str">
        <v>yes</v>
      </c>
      <c r="G2305" s="12" t="str">
        <v>No</v>
      </c>
      <c r="H2305" s="12" t="str">
        <v>No</v>
      </c>
      <c r="I2305" s="12">
        <v>1</v>
      </c>
      <c r="J2305" s="12" t="str">
        <v>No</v>
      </c>
      <c r="K2305" s="12" t="str">
        <v>Underweight</v>
      </c>
      <c r="L2305" s="12" t="str">
        <v>Pre-Diabetes</v>
      </c>
      <c r="M2305" s="12" t="str" cm="1">
        <f t="array" ref="M2305:R2305">_xlfn.XLOOKUP(B2305,'Hospitalisation Details'!A$2:A$2344,'Hospitalisation Details'!E$2:J$2344)</f>
        <v>1-Jun-1995</v>
      </c>
      <c r="N2305" s="13">
        <v>1056</v>
      </c>
      <c r="O2305" s="12" t="str">
        <v>tier - 3</v>
      </c>
      <c r="P2305" s="12" t="str">
        <v>tier - 2</v>
      </c>
      <c r="Q2305" s="12" t="str">
        <v>R1013</v>
      </c>
      <c r="R2305" s="12">
        <v>28</v>
      </c>
      <c r="S2305" s="12" t="str" cm="1">
        <f t="array" ref="S2305">_xlfn.IFS(R2305&lt;18,"Below 18",R2305&lt;=29,"Young Adults",R2305&lt;=44,"Adults",R2305&lt;=59,"Middle-Aged Adults",R2305&lt;=65,"Older Adults",R2305&gt;65,"Above 65")</f>
        <v>Young Adults</v>
      </c>
    </row>
    <row r="2306" spans="2:19" ht="15.5" hidden="1" x14ac:dyDescent="0.35">
      <c r="B2306" s="11" t="s">
        <v>53</v>
      </c>
      <c r="C2306" s="12" t="str">
        <f>VLOOKUP(B2306,'Customer Names'!A$2:D$2336,3,0)</f>
        <v xml:space="preserve">  Jim</v>
      </c>
      <c r="D2306" s="12" cm="1">
        <f t="array" ref="D2306:L2306">_xlfn.XLOOKUP(B2306,'Medical Examinations'!A$2:A$2336,'Medical Examinations'!B$2:J$2336)</f>
        <v>18.27</v>
      </c>
      <c r="E2306" s="12">
        <v>11.46</v>
      </c>
      <c r="F2306" s="12" t="str">
        <v>No</v>
      </c>
      <c r="G2306" s="12" t="str">
        <v>No</v>
      </c>
      <c r="H2306" s="12" t="str">
        <v>No</v>
      </c>
      <c r="I2306" s="12">
        <v>0</v>
      </c>
      <c r="J2306" s="12" t="str">
        <v>No</v>
      </c>
      <c r="K2306" s="12" t="str">
        <v>Underweight</v>
      </c>
      <c r="L2306" s="12" t="str">
        <v>Diabetes</v>
      </c>
      <c r="M2306" s="12" t="str" cm="1">
        <f t="array" ref="M2306:R2306">_xlfn.XLOOKUP(B2306,'Hospitalisation Details'!A$2:A$2344,'Hospitalisation Details'!E$2:J$2344)</f>
        <v>1-Jul-2002</v>
      </c>
      <c r="N2306" s="13">
        <v>1049</v>
      </c>
      <c r="O2306" s="12" t="str">
        <v>tier - 3</v>
      </c>
      <c r="P2306" s="12" t="str">
        <v>tier - 2</v>
      </c>
      <c r="Q2306" s="12" t="str">
        <v>R1012</v>
      </c>
      <c r="R2306" s="12">
        <v>20</v>
      </c>
      <c r="S2306" s="12" t="str" cm="1">
        <f t="array" ref="S2306">_xlfn.IFS(R2306&lt;18,"Below 18",R2306&lt;=29,"Young Adults",R2306&lt;=44,"Adults",R2306&lt;=59,"Middle-Aged Adults",R2306&lt;=65,"Older Adults",R2306&gt;65,"Above 65")</f>
        <v>Young Adults</v>
      </c>
    </row>
    <row r="2307" spans="2:19" ht="15.5" hidden="1" x14ac:dyDescent="0.35">
      <c r="B2307" s="11" t="s">
        <v>52</v>
      </c>
      <c r="C2307" s="12" t="str">
        <f>VLOOKUP(B2307,'Customer Names'!A$2:D$2336,3,0)</f>
        <v xml:space="preserve">  Matthew S</v>
      </c>
      <c r="D2307" s="12" cm="1">
        <f t="array" ref="D2307:L2307">_xlfn.XLOOKUP(B2307,'Medical Examinations'!A$2:A$2336,'Medical Examinations'!B$2:J$2336)</f>
        <v>16.489999999999998</v>
      </c>
      <c r="E2307" s="12">
        <v>8.48</v>
      </c>
      <c r="F2307" s="12" t="str">
        <v>No</v>
      </c>
      <c r="G2307" s="12" t="str">
        <v>No</v>
      </c>
      <c r="H2307" s="12" t="str">
        <v>No</v>
      </c>
      <c r="I2307" s="12">
        <v>0</v>
      </c>
      <c r="J2307" s="12" t="str">
        <v>No</v>
      </c>
      <c r="K2307" s="12" t="str">
        <v>Underweight</v>
      </c>
      <c r="L2307" s="12" t="str">
        <v>Diabetes</v>
      </c>
      <c r="M2307" s="12" t="str" cm="1">
        <f t="array" ref="M2307:R2307">_xlfn.XLOOKUP(B2307,'Hospitalisation Details'!A$2:A$2344,'Hospitalisation Details'!E$2:J$2344)</f>
        <v>20-Jul-2002</v>
      </c>
      <c r="N2307" s="13">
        <v>1047</v>
      </c>
      <c r="O2307" s="12" t="str">
        <v>tier - 3</v>
      </c>
      <c r="P2307" s="12" t="str">
        <v>tier - 1</v>
      </c>
      <c r="Q2307" s="12" t="str">
        <v>R1013</v>
      </c>
      <c r="R2307" s="12">
        <v>20</v>
      </c>
      <c r="S2307" s="12" t="str" cm="1">
        <f t="array" ref="S2307">_xlfn.IFS(R2307&lt;18,"Below 18",R2307&lt;=29,"Young Adults",R2307&lt;=44,"Adults",R2307&lt;=59,"Middle-Aged Adults",R2307&lt;=65,"Older Adults",R2307&gt;65,"Above 65")</f>
        <v>Young Adults</v>
      </c>
    </row>
    <row r="2308" spans="2:19" ht="15.5" hidden="1" x14ac:dyDescent="0.35">
      <c r="B2308" s="11" t="s">
        <v>51</v>
      </c>
      <c r="C2308" s="12" t="str">
        <f>VLOOKUP(B2308,'Customer Names'!A$2:D$2336,3,0)</f>
        <v xml:space="preserve">  Kenneth</v>
      </c>
      <c r="D2308" s="12" cm="1">
        <f t="array" ref="D2308:L2308">_xlfn.XLOOKUP(B2308,'Medical Examinations'!A$2:A$2336,'Medical Examinations'!B$2:J$2336)</f>
        <v>16.14</v>
      </c>
      <c r="E2308" s="12">
        <v>4.8600000000000003</v>
      </c>
      <c r="F2308" s="12" t="str">
        <v>No</v>
      </c>
      <c r="G2308" s="12" t="str">
        <v>No</v>
      </c>
      <c r="H2308" s="12" t="str">
        <v>No</v>
      </c>
      <c r="I2308" s="12">
        <v>0</v>
      </c>
      <c r="J2308" s="12" t="str">
        <v>No</v>
      </c>
      <c r="K2308" s="12" t="str">
        <v>Underweight</v>
      </c>
      <c r="L2308" s="12" t="str">
        <v>Normal</v>
      </c>
      <c r="M2308" s="12" t="str" cm="1">
        <f t="array" ref="M2308:R2308">_xlfn.XLOOKUP(B2308,'Hospitalisation Details'!A$2:A$2344,'Hospitalisation Details'!E$2:J$2344)</f>
        <v>17-Nov-1994</v>
      </c>
      <c r="N2308" s="13">
        <v>1044</v>
      </c>
      <c r="O2308" s="12" t="str">
        <v>tier - 3</v>
      </c>
      <c r="P2308" s="12" t="str">
        <v>tier - 2</v>
      </c>
      <c r="Q2308" s="12" t="str">
        <v>R1013</v>
      </c>
      <c r="R2308" s="12">
        <v>28</v>
      </c>
      <c r="S2308" s="12" t="str" cm="1">
        <f t="array" ref="S2308">_xlfn.IFS(R2308&lt;18,"Below 18",R2308&lt;=29,"Young Adults",R2308&lt;=44,"Adults",R2308&lt;=59,"Middle-Aged Adults",R2308&lt;=65,"Older Adults",R2308&gt;65,"Above 65")</f>
        <v>Young Adults</v>
      </c>
    </row>
    <row r="2309" spans="2:19" ht="15.5" hidden="1" x14ac:dyDescent="0.35">
      <c r="B2309" s="11" t="s">
        <v>50</v>
      </c>
      <c r="C2309" s="12" t="str">
        <f>VLOOKUP(B2309,'Customer Names'!A$2:D$2336,3,0)</f>
        <v xml:space="preserve">  Andrea</v>
      </c>
      <c r="D2309" s="12" cm="1">
        <f t="array" ref="D2309:L2309">_xlfn.XLOOKUP(B2309,'Medical Examinations'!A$2:A$2336,'Medical Examinations'!B$2:J$2336)</f>
        <v>20.85</v>
      </c>
      <c r="E2309" s="12">
        <v>4.45</v>
      </c>
      <c r="F2309" s="12" t="str">
        <v>yes</v>
      </c>
      <c r="G2309" s="12" t="str">
        <v>No</v>
      </c>
      <c r="H2309" s="12" t="str">
        <v>No</v>
      </c>
      <c r="I2309" s="12">
        <v>1</v>
      </c>
      <c r="J2309" s="12" t="str">
        <v>No</v>
      </c>
      <c r="K2309" s="12" t="str">
        <v>Underweight</v>
      </c>
      <c r="L2309" s="12" t="str">
        <v>Normal</v>
      </c>
      <c r="M2309" s="12" t="str" cm="1">
        <f t="array" ref="M2309:R2309">_xlfn.XLOOKUP(B2309,'Hospitalisation Details'!A$2:A$2344,'Hospitalisation Details'!E$2:J$2344)</f>
        <v>5-Oct-1995</v>
      </c>
      <c r="N2309" s="13">
        <v>1033.74</v>
      </c>
      <c r="O2309" s="12" t="str">
        <v>tier - 3</v>
      </c>
      <c r="P2309" s="12" t="str">
        <v>tier - 1</v>
      </c>
      <c r="Q2309" s="12" t="str">
        <v>R1013</v>
      </c>
      <c r="R2309" s="12">
        <v>27</v>
      </c>
      <c r="S2309" s="12" t="str" cm="1">
        <f t="array" ref="S2309">_xlfn.IFS(R2309&lt;18,"Below 18",R2309&lt;=29,"Young Adults",R2309&lt;=44,"Adults",R2309&lt;=59,"Middle-Aged Adults",R2309&lt;=65,"Older Adults",R2309&gt;65,"Above 65")</f>
        <v>Young Adults</v>
      </c>
    </row>
    <row r="2310" spans="2:19" ht="15.5" hidden="1" x14ac:dyDescent="0.35">
      <c r="B2310" s="11" t="s">
        <v>49</v>
      </c>
      <c r="C2310" s="12" t="str">
        <f>VLOOKUP(B2310,'Customer Names'!A$2:D$2336,3,0)</f>
        <v xml:space="preserve">  Kristina</v>
      </c>
      <c r="D2310" s="12" cm="1">
        <f t="array" ref="D2310:L2310">_xlfn.XLOOKUP(B2310,'Medical Examinations'!A$2:A$2336,'Medical Examinations'!B$2:J$2336)</f>
        <v>15.88</v>
      </c>
      <c r="E2310" s="12">
        <v>4.3600000000000003</v>
      </c>
      <c r="F2310" s="12" t="str">
        <v>No</v>
      </c>
      <c r="G2310" s="12" t="str">
        <v>No</v>
      </c>
      <c r="H2310" s="12" t="str">
        <v>No</v>
      </c>
      <c r="I2310" s="12">
        <v>0</v>
      </c>
      <c r="J2310" s="12" t="str">
        <v>No</v>
      </c>
      <c r="K2310" s="12" t="str">
        <v>Underweight</v>
      </c>
      <c r="L2310" s="12" t="str">
        <v>Normal</v>
      </c>
      <c r="M2310" s="12" t="str" cm="1">
        <f t="array" ref="M2310:R2310">_xlfn.XLOOKUP(B2310,'Hospitalisation Details'!A$2:A$2344,'Hospitalisation Details'!E$2:J$2344)</f>
        <v>5-Aug-1999</v>
      </c>
      <c r="N2310" s="13">
        <v>1019</v>
      </c>
      <c r="O2310" s="12" t="str">
        <v>tier - 3</v>
      </c>
      <c r="P2310" s="12" t="str">
        <v>tier - 2</v>
      </c>
      <c r="Q2310" s="12" t="str">
        <v>R1013</v>
      </c>
      <c r="R2310" s="12">
        <v>23</v>
      </c>
      <c r="S2310" s="12" t="str" cm="1">
        <f t="array" ref="S2310">_xlfn.IFS(R2310&lt;18,"Below 18",R2310&lt;=29,"Young Adults",R2310&lt;=44,"Adults",R2310&lt;=59,"Middle-Aged Adults",R2310&lt;=65,"Older Adults",R2310&gt;65,"Above 65")</f>
        <v>Young Adults</v>
      </c>
    </row>
    <row r="2311" spans="2:19" ht="15.5" hidden="1" x14ac:dyDescent="0.35">
      <c r="B2311" s="11" t="s">
        <v>48</v>
      </c>
      <c r="C2311" s="12" t="str">
        <f>VLOOKUP(B2311,'Customer Names'!A$2:D$2336,3,0)</f>
        <v xml:space="preserve">  Kristen</v>
      </c>
      <c r="D2311" s="12" cm="1">
        <f t="array" ref="D2311:L2311">_xlfn.XLOOKUP(B2311,'Medical Examinations'!A$2:A$2336,'Medical Examinations'!B$2:J$2336)</f>
        <v>20.66</v>
      </c>
      <c r="E2311" s="12">
        <v>5.8</v>
      </c>
      <c r="F2311" s="12" t="str">
        <v>No</v>
      </c>
      <c r="G2311" s="12" t="str">
        <v>yes</v>
      </c>
      <c r="H2311" s="12" t="str">
        <v>No</v>
      </c>
      <c r="I2311" s="12">
        <v>1</v>
      </c>
      <c r="J2311" s="12" t="str">
        <v>No</v>
      </c>
      <c r="K2311" s="12" t="str">
        <v>Underweight</v>
      </c>
      <c r="L2311" s="12" t="str">
        <v>Pre-Diabetes</v>
      </c>
      <c r="M2311" s="12" t="str" cm="1">
        <f t="array" ref="M2311:R2311">_xlfn.XLOOKUP(B2311,'Hospitalisation Details'!A$2:A$2344,'Hospitalisation Details'!E$2:J$2344)</f>
        <v>9-Oct-2000</v>
      </c>
      <c r="N2311" s="13">
        <v>1012</v>
      </c>
      <c r="O2311" s="12" t="str">
        <v>tier - 3</v>
      </c>
      <c r="P2311" s="12" t="str">
        <v>tier - 2</v>
      </c>
      <c r="Q2311" s="12" t="str">
        <v>R1013</v>
      </c>
      <c r="R2311" s="12">
        <v>22</v>
      </c>
      <c r="S2311" s="12" t="str" cm="1">
        <f t="array" ref="S2311">_xlfn.IFS(R2311&lt;18,"Below 18",R2311&lt;=29,"Young Adults",R2311&lt;=44,"Adults",R2311&lt;=59,"Middle-Aged Adults",R2311&lt;=65,"Older Adults",R2311&gt;65,"Above 65")</f>
        <v>Young Adults</v>
      </c>
    </row>
    <row r="2312" spans="2:19" ht="15.5" hidden="1" x14ac:dyDescent="0.35">
      <c r="B2312" s="11" t="s">
        <v>47</v>
      </c>
      <c r="C2312" s="12" t="str">
        <f>VLOOKUP(B2312,'Customer Names'!A$2:D$2336,3,0)</f>
        <v xml:space="preserve">  Matthew</v>
      </c>
      <c r="D2312" s="12" cm="1">
        <f t="array" ref="D2312:L2312">_xlfn.XLOOKUP(B2312,'Medical Examinations'!A$2:A$2336,'Medical Examinations'!B$2:J$2336)</f>
        <v>20.399999999999999</v>
      </c>
      <c r="E2312" s="12">
        <v>5.27</v>
      </c>
      <c r="F2312" s="12" t="str">
        <v>No</v>
      </c>
      <c r="G2312" s="12" t="str">
        <v>No</v>
      </c>
      <c r="H2312" s="12" t="str">
        <v>No</v>
      </c>
      <c r="I2312" s="12">
        <v>0</v>
      </c>
      <c r="J2312" s="12" t="str">
        <v>No</v>
      </c>
      <c r="K2312" s="12" t="str">
        <v>Underweight</v>
      </c>
      <c r="L2312" s="12" t="str">
        <v>Normal</v>
      </c>
      <c r="M2312" s="12" t="str" cm="1">
        <f t="array" ref="M2312:R2312">_xlfn.XLOOKUP(B2312,'Hospitalisation Details'!A$2:A$2344,'Hospitalisation Details'!E$2:J$2344)</f>
        <v>22-Nov-1994</v>
      </c>
      <c r="N2312" s="13">
        <v>1006.65</v>
      </c>
      <c r="O2312" s="12" t="str">
        <v>tier - 3</v>
      </c>
      <c r="P2312" s="12" t="str">
        <v>tier - 2</v>
      </c>
      <c r="Q2312" s="12" t="str">
        <v>R1013</v>
      </c>
      <c r="R2312" s="12">
        <v>28</v>
      </c>
      <c r="S2312" s="12" t="str" cm="1">
        <f t="array" ref="S2312">_xlfn.IFS(R2312&lt;18,"Below 18",R2312&lt;=29,"Young Adults",R2312&lt;=44,"Adults",R2312&lt;=59,"Middle-Aged Adults",R2312&lt;=65,"Older Adults",R2312&gt;65,"Above 65")</f>
        <v>Young Adults</v>
      </c>
    </row>
    <row r="2313" spans="2:19" ht="15.5" hidden="1" x14ac:dyDescent="0.35">
      <c r="B2313" s="11" t="s">
        <v>46</v>
      </c>
      <c r="C2313" s="12" t="str">
        <f>VLOOKUP(B2313,'Customer Names'!A$2:D$2336,3,0)</f>
        <v xml:space="preserve">  Kathleen</v>
      </c>
      <c r="D2313" s="12" cm="1">
        <f t="array" ref="D2313:L2313">_xlfn.XLOOKUP(B2313,'Medical Examinations'!A$2:A$2336,'Medical Examinations'!B$2:J$2336)</f>
        <v>25.19</v>
      </c>
      <c r="E2313" s="12">
        <v>5.64</v>
      </c>
      <c r="F2313" s="12" t="str">
        <v>yes</v>
      </c>
      <c r="G2313" s="12" t="str">
        <v>No</v>
      </c>
      <c r="H2313" s="12" t="str">
        <v>No</v>
      </c>
      <c r="I2313" s="12">
        <v>0</v>
      </c>
      <c r="J2313" s="12" t="str">
        <v>No</v>
      </c>
      <c r="K2313" s="12" t="str">
        <v>Underweight</v>
      </c>
      <c r="L2313" s="12" t="str">
        <v>Normal</v>
      </c>
      <c r="M2313" s="12" t="str" cm="1">
        <f t="array" ref="M2313:R2313">_xlfn.XLOOKUP(B2313,'Hospitalisation Details'!A$2:A$2344,'Hospitalisation Details'!E$2:J$2344)</f>
        <v>19-Aug-2001</v>
      </c>
      <c r="N2313" s="13">
        <v>964.71</v>
      </c>
      <c r="O2313" s="12" t="str">
        <v>tier - 3</v>
      </c>
      <c r="P2313" s="12" t="str">
        <v>tier - 2</v>
      </c>
      <c r="Q2313" s="12" t="str">
        <v>R1013</v>
      </c>
      <c r="R2313" s="12">
        <v>21</v>
      </c>
      <c r="S2313" s="12" t="str" cm="1">
        <f t="array" ref="S2313">_xlfn.IFS(R2313&lt;18,"Below 18",R2313&lt;=29,"Young Adults",R2313&lt;=44,"Adults",R2313&lt;=59,"Middle-Aged Adults",R2313&lt;=65,"Older Adults",R2313&gt;65,"Above 65")</f>
        <v>Young Adults</v>
      </c>
    </row>
    <row r="2314" spans="2:19" ht="15.5" hidden="1" x14ac:dyDescent="0.35">
      <c r="B2314" s="11" t="s">
        <v>45</v>
      </c>
      <c r="C2314" s="12" t="str">
        <f>VLOOKUP(B2314,'Customer Names'!A$2:D$2336,3,0)</f>
        <v xml:space="preserve">  Lindsey</v>
      </c>
      <c r="D2314" s="12" cm="1">
        <f t="array" ref="D2314:L2314">_xlfn.XLOOKUP(B2314,'Medical Examinations'!A$2:A$2336,'Medical Examinations'!B$2:J$2336)</f>
        <v>20.54</v>
      </c>
      <c r="E2314" s="12">
        <v>4.2</v>
      </c>
      <c r="F2314" s="12" t="str">
        <v>yes</v>
      </c>
      <c r="G2314" s="12" t="str">
        <v>No</v>
      </c>
      <c r="H2314" s="12" t="str">
        <v>No</v>
      </c>
      <c r="I2314" s="12">
        <v>1</v>
      </c>
      <c r="J2314" s="12" t="str">
        <v>No</v>
      </c>
      <c r="K2314" s="12" t="str">
        <v>Underweight</v>
      </c>
      <c r="L2314" s="12" t="str">
        <v>Normal</v>
      </c>
      <c r="M2314" s="12" t="str" cm="1">
        <f t="array" ref="M2314:R2314">_xlfn.XLOOKUP(B2314,'Hospitalisation Details'!A$2:A$2344,'Hospitalisation Details'!E$2:J$2344)</f>
        <v>28-Oct-1995</v>
      </c>
      <c r="N2314" s="13">
        <v>928.59</v>
      </c>
      <c r="O2314" s="12" t="str">
        <v>tier - 3</v>
      </c>
      <c r="P2314" s="12" t="str">
        <v>tier - 1</v>
      </c>
      <c r="Q2314" s="12" t="str">
        <v>R1013</v>
      </c>
      <c r="R2314" s="12">
        <v>27</v>
      </c>
      <c r="S2314" s="12" t="str" cm="1">
        <f t="array" ref="S2314">_xlfn.IFS(R2314&lt;18,"Below 18",R2314&lt;=29,"Young Adults",R2314&lt;=44,"Adults",R2314&lt;=59,"Middle-Aged Adults",R2314&lt;=65,"Older Adults",R2314&gt;65,"Above 65")</f>
        <v>Young Adults</v>
      </c>
    </row>
    <row r="2315" spans="2:19" ht="15.5" hidden="1" x14ac:dyDescent="0.35">
      <c r="B2315" s="11" t="s">
        <v>44</v>
      </c>
      <c r="C2315" s="12" t="str">
        <f>VLOOKUP(B2315,'Customer Names'!A$2:D$2336,3,0)</f>
        <v xml:space="preserve">  Robert</v>
      </c>
      <c r="D2315" s="12" cm="1">
        <f t="array" ref="D2315:L2315">_xlfn.XLOOKUP(B2315,'Medical Examinations'!A$2:A$2336,'Medical Examinations'!B$2:J$2336)</f>
        <v>20.13</v>
      </c>
      <c r="E2315" s="12">
        <v>5.42</v>
      </c>
      <c r="F2315" s="12" t="str">
        <v>No</v>
      </c>
      <c r="G2315" s="12" t="str">
        <v>No</v>
      </c>
      <c r="H2315" s="12" t="str">
        <v>No</v>
      </c>
      <c r="I2315" s="12">
        <v>0</v>
      </c>
      <c r="J2315" s="12" t="str">
        <v>No</v>
      </c>
      <c r="K2315" s="12" t="str">
        <v>Underweight</v>
      </c>
      <c r="L2315" s="12" t="str">
        <v>Normal</v>
      </c>
      <c r="M2315" s="12" t="str" cm="1">
        <f t="array" ref="M2315:R2315">_xlfn.XLOOKUP(B2315,'Hospitalisation Details'!A$2:A$2344,'Hospitalisation Details'!E$2:J$2344)</f>
        <v>30-Oct-1994</v>
      </c>
      <c r="N2315" s="13">
        <v>915.07</v>
      </c>
      <c r="O2315" s="12" t="str">
        <v>tier - 3</v>
      </c>
      <c r="P2315" s="12" t="str">
        <v>tier - 1</v>
      </c>
      <c r="Q2315" s="12" t="str">
        <v>R1013</v>
      </c>
      <c r="R2315" s="12">
        <v>28</v>
      </c>
      <c r="S2315" s="12" t="str" cm="1">
        <f t="array" ref="S2315">_xlfn.IFS(R2315&lt;18,"Below 18",R2315&lt;=29,"Young Adults",R2315&lt;=44,"Adults",R2315&lt;=59,"Middle-Aged Adults",R2315&lt;=65,"Older Adults",R2315&gt;65,"Above 65")</f>
        <v>Young Adults</v>
      </c>
    </row>
    <row r="2316" spans="2:19" ht="15.5" hidden="1" x14ac:dyDescent="0.35">
      <c r="B2316" s="11" t="s">
        <v>43</v>
      </c>
      <c r="C2316" s="12" t="str">
        <f>VLOOKUP(B2316,'Customer Names'!A$2:D$2336,3,0)</f>
        <v xml:space="preserve">  Sarah E</v>
      </c>
      <c r="D2316" s="12" cm="1">
        <f t="array" ref="D2316:L2316">_xlfn.XLOOKUP(B2316,'Medical Examinations'!A$2:A$2336,'Medical Examinations'!B$2:J$2336)</f>
        <v>18.93</v>
      </c>
      <c r="E2316" s="12">
        <v>6.11</v>
      </c>
      <c r="F2316" s="12" t="str">
        <v>No</v>
      </c>
      <c r="G2316" s="12" t="str">
        <v>No</v>
      </c>
      <c r="H2316" s="12" t="str">
        <v>Yes</v>
      </c>
      <c r="I2316" s="12">
        <v>1</v>
      </c>
      <c r="J2316" s="12" t="str">
        <v>No</v>
      </c>
      <c r="K2316" s="12" t="str">
        <v>Underweight</v>
      </c>
      <c r="L2316" s="12" t="str">
        <v>Pre-Diabetes</v>
      </c>
      <c r="M2316" s="12" t="str" cm="1">
        <f t="array" ref="M2316:R2316">_xlfn.XLOOKUP(B2316,'Hospitalisation Details'!A$2:A$2344,'Hospitalisation Details'!E$2:J$2344)</f>
        <v>27-Nov-1993</v>
      </c>
      <c r="N2316" s="13">
        <v>896.21</v>
      </c>
      <c r="O2316" s="12" t="str">
        <v>tier - 3</v>
      </c>
      <c r="P2316" s="12" t="str">
        <v>tier - 1</v>
      </c>
      <c r="Q2316" s="12" t="str">
        <v>R1013</v>
      </c>
      <c r="R2316" s="12">
        <v>29</v>
      </c>
      <c r="S2316" s="12" t="str" cm="1">
        <f t="array" ref="S2316">_xlfn.IFS(R2316&lt;18,"Below 18",R2316&lt;=29,"Young Adults",R2316&lt;=44,"Adults",R2316&lt;=59,"Middle-Aged Adults",R2316&lt;=65,"Older Adults",R2316&gt;65,"Above 65")</f>
        <v>Young Adults</v>
      </c>
    </row>
    <row r="2317" spans="2:19" ht="15.5" hidden="1" x14ac:dyDescent="0.35">
      <c r="B2317" s="11" t="s">
        <v>42</v>
      </c>
      <c r="C2317" s="12" t="str">
        <f>VLOOKUP(B2317,'Customer Names'!A$2:D$2336,3,0)</f>
        <v xml:space="preserve">  Flannery</v>
      </c>
      <c r="D2317" s="12" cm="1">
        <f t="array" ref="D2317:L2317">_xlfn.XLOOKUP(B2317,'Medical Examinations'!A$2:A$2336,'Medical Examinations'!B$2:J$2336)</f>
        <v>24.14</v>
      </c>
      <c r="E2317" s="12">
        <v>5.29</v>
      </c>
      <c r="F2317" s="12" t="str">
        <v>No</v>
      </c>
      <c r="G2317" s="12" t="str">
        <v>yes</v>
      </c>
      <c r="H2317" s="12" t="str">
        <v>No</v>
      </c>
      <c r="I2317" s="12">
        <v>1</v>
      </c>
      <c r="J2317" s="12" t="str">
        <v>No</v>
      </c>
      <c r="K2317" s="12" t="str">
        <v>Underweight</v>
      </c>
      <c r="L2317" s="12" t="str">
        <v>Normal</v>
      </c>
      <c r="M2317" s="12" t="str" cm="1">
        <f t="array" ref="M2317:R2317">_xlfn.XLOOKUP(B2317,'Hospitalisation Details'!A$2:A$2344,'Hospitalisation Details'!E$2:J$2344)</f>
        <v>18-Nov-2000</v>
      </c>
      <c r="N2317" s="13">
        <v>865.41</v>
      </c>
      <c r="O2317" s="12" t="str">
        <v>tier - 3</v>
      </c>
      <c r="P2317" s="12" t="str">
        <v>tier - 1</v>
      </c>
      <c r="Q2317" s="12" t="str">
        <v>R1013</v>
      </c>
      <c r="R2317" s="12">
        <v>22</v>
      </c>
      <c r="S2317" s="12" t="str" cm="1">
        <f t="array" ref="S2317">_xlfn.IFS(R2317&lt;18,"Below 18",R2317&lt;=29,"Young Adults",R2317&lt;=44,"Adults",R2317&lt;=59,"Middle-Aged Adults",R2317&lt;=65,"Older Adults",R2317&gt;65,"Above 65")</f>
        <v>Young Adults</v>
      </c>
    </row>
    <row r="2318" spans="2:19" ht="15.5" hidden="1" x14ac:dyDescent="0.35">
      <c r="B2318" s="11" t="s">
        <v>40</v>
      </c>
      <c r="C2318" s="12" t="str">
        <f>VLOOKUP(B2318,'Customer Names'!A$2:D$2336,3,0)</f>
        <v xml:space="preserve">  John T</v>
      </c>
      <c r="D2318" s="12" cm="1">
        <f t="array" ref="D2318:L2318">_xlfn.XLOOKUP(B2318,'Medical Examinations'!A$2:A$2336,'Medical Examinations'!B$2:J$2336)</f>
        <v>25.03</v>
      </c>
      <c r="E2318" s="12">
        <v>5.91</v>
      </c>
      <c r="F2318" s="12" t="str">
        <v>No</v>
      </c>
      <c r="G2318" s="12" t="str">
        <v>yes</v>
      </c>
      <c r="H2318" s="12" t="str">
        <v>No</v>
      </c>
      <c r="I2318" s="12">
        <v>1</v>
      </c>
      <c r="J2318" s="12" t="str">
        <v>No</v>
      </c>
      <c r="K2318" s="12" t="str">
        <v>Underweight</v>
      </c>
      <c r="L2318" s="12" t="str">
        <v>Pre-Diabetes</v>
      </c>
      <c r="M2318" s="12" t="str" cm="1">
        <f t="array" ref="M2318:R2318">_xlfn.XLOOKUP(B2318,'Hospitalisation Details'!A$2:A$2344,'Hospitalisation Details'!E$2:J$2344)</f>
        <v>7-Oct-2004</v>
      </c>
      <c r="N2318" s="13">
        <v>830.52</v>
      </c>
      <c r="O2318" s="12" t="str">
        <v>tier - 3</v>
      </c>
      <c r="P2318" s="12" t="str">
        <v>tier - 2</v>
      </c>
      <c r="Q2318" s="12" t="str">
        <v>R1011</v>
      </c>
      <c r="R2318" s="12">
        <v>18</v>
      </c>
      <c r="S2318" s="12" t="str" cm="1">
        <f t="array" ref="S2318">_xlfn.IFS(R2318&lt;18,"Below 18",R2318&lt;=29,"Young Adults",R2318&lt;=44,"Adults",R2318&lt;=59,"Middle-Aged Adults",R2318&lt;=65,"Older Adults",R2318&gt;65,"Above 65")</f>
        <v>Young Adults</v>
      </c>
    </row>
    <row r="2319" spans="2:19" ht="15.5" hidden="1" x14ac:dyDescent="0.35">
      <c r="B2319" s="11" t="s">
        <v>39</v>
      </c>
      <c r="C2319" s="12" t="str">
        <f>VLOOKUP(B2319,'Customer Names'!A$2:D$2336,3,0)</f>
        <v xml:space="preserve">  Koji</v>
      </c>
      <c r="D2319" s="12" cm="1">
        <f t="array" ref="D2319:L2319">_xlfn.XLOOKUP(B2319,'Medical Examinations'!A$2:A$2336,'Medical Examinations'!B$2:J$2336)</f>
        <v>20.47</v>
      </c>
      <c r="E2319" s="12">
        <v>5.81</v>
      </c>
      <c r="F2319" s="12" t="str">
        <v>yes</v>
      </c>
      <c r="G2319" s="12" t="str">
        <v>No</v>
      </c>
      <c r="H2319" s="12" t="str">
        <v>No</v>
      </c>
      <c r="I2319" s="12">
        <v>1</v>
      </c>
      <c r="J2319" s="12" t="str">
        <v>No</v>
      </c>
      <c r="K2319" s="12" t="str">
        <v>Underweight</v>
      </c>
      <c r="L2319" s="12" t="str">
        <v>Pre-Diabetes</v>
      </c>
      <c r="M2319" s="12" t="str" cm="1">
        <f t="array" ref="M2319:R2319">_xlfn.XLOOKUP(B2319,'Hospitalisation Details'!A$2:A$2344,'Hospitalisation Details'!E$2:J$2344)</f>
        <v>7-Dec-1995</v>
      </c>
      <c r="N2319" s="13">
        <v>773.54</v>
      </c>
      <c r="O2319" s="12" t="str">
        <v>tier - 3</v>
      </c>
      <c r="P2319" s="12" t="str">
        <v>tier - 2</v>
      </c>
      <c r="Q2319" s="12" t="str">
        <v>R1013</v>
      </c>
      <c r="R2319" s="12">
        <v>27</v>
      </c>
      <c r="S2319" s="12" t="str" cm="1">
        <f t="array" ref="S2319">_xlfn.IFS(R2319&lt;18,"Below 18",R2319&lt;=29,"Young Adults",R2319&lt;=44,"Adults",R2319&lt;=59,"Middle-Aged Adults",R2319&lt;=65,"Older Adults",R2319&gt;65,"Above 65")</f>
        <v>Young Adults</v>
      </c>
    </row>
    <row r="2320" spans="2:19" ht="15.5" hidden="1" x14ac:dyDescent="0.35">
      <c r="B2320" s="11" t="s">
        <v>38</v>
      </c>
      <c r="C2320" s="12" t="str">
        <f>VLOOKUP(B2320,'Customer Names'!A$2:D$2336,3,0)</f>
        <v xml:space="preserve">  Candice M</v>
      </c>
      <c r="D2320" s="12" cm="1">
        <f t="array" ref="D2320:L2320">_xlfn.XLOOKUP(B2320,'Medical Examinations'!A$2:A$2336,'Medical Examinations'!B$2:J$2336)</f>
        <v>18.82</v>
      </c>
      <c r="E2320" s="12">
        <v>5.51</v>
      </c>
      <c r="F2320" s="12" t="str">
        <v>yes</v>
      </c>
      <c r="G2320" s="12" t="str">
        <v>No</v>
      </c>
      <c r="H2320" s="12" t="str">
        <v>No</v>
      </c>
      <c r="I2320" s="12">
        <v>0</v>
      </c>
      <c r="J2320" s="12" t="str">
        <v>No</v>
      </c>
      <c r="K2320" s="12" t="str">
        <v>Underweight</v>
      </c>
      <c r="L2320" s="12" t="str">
        <v>Normal</v>
      </c>
      <c r="M2320" s="12" t="str" cm="1">
        <f t="array" ref="M2320:R2320">_xlfn.XLOOKUP(B2320,'Hospitalisation Details'!A$2:A$2344,'Hospitalisation Details'!E$2:J$2344)</f>
        <v>18-Sep-1996</v>
      </c>
      <c r="N2320" s="13">
        <v>770.38</v>
      </c>
      <c r="O2320" s="12" t="str">
        <v>tier - 3</v>
      </c>
      <c r="P2320" s="12" t="str">
        <v>tier - 2</v>
      </c>
      <c r="Q2320" s="12" t="str">
        <v>R1012</v>
      </c>
      <c r="R2320" s="12">
        <v>26</v>
      </c>
      <c r="S2320" s="12" t="str" cm="1">
        <f t="array" ref="S2320">_xlfn.IFS(R2320&lt;18,"Below 18",R2320&lt;=29,"Young Adults",R2320&lt;=44,"Adults",R2320&lt;=59,"Middle-Aged Adults",R2320&lt;=65,"Older Adults",R2320&gt;65,"Above 65")</f>
        <v>Young Adults</v>
      </c>
    </row>
    <row r="2321" spans="2:19" ht="15.5" hidden="1" x14ac:dyDescent="0.35">
      <c r="B2321" s="11" t="s">
        <v>37</v>
      </c>
      <c r="C2321" s="12" t="str">
        <f>VLOOKUP(B2321,'Customer Names'!A$2:D$2336,3,0)</f>
        <v xml:space="preserve">  Theodore A</v>
      </c>
      <c r="D2321" s="12" cm="1">
        <f t="array" ref="D2321:L2321">_xlfn.XLOOKUP(B2321,'Medical Examinations'!A$2:A$2336,'Medical Examinations'!B$2:J$2336)</f>
        <v>17.079999999999998</v>
      </c>
      <c r="E2321" s="12">
        <v>5.73</v>
      </c>
      <c r="F2321" s="12" t="str">
        <v>No</v>
      </c>
      <c r="G2321" s="12" t="str">
        <v>No</v>
      </c>
      <c r="H2321" s="12" t="str">
        <v>Yes</v>
      </c>
      <c r="I2321" s="12">
        <v>1</v>
      </c>
      <c r="J2321" s="12" t="str">
        <v>No</v>
      </c>
      <c r="K2321" s="12" t="str">
        <v>Underweight</v>
      </c>
      <c r="L2321" s="12" t="str">
        <v>Pre-Diabetes</v>
      </c>
      <c r="M2321" s="12" t="str" cm="1">
        <f t="array" ref="M2321:R2321">_xlfn.XLOOKUP(B2321,'Hospitalisation Details'!A$2:A$2344,'Hospitalisation Details'!E$2:J$2344)</f>
        <v>28-Jun-1993</v>
      </c>
      <c r="N2321" s="13">
        <v>770</v>
      </c>
      <c r="O2321" s="12" t="str">
        <v>tier - 3</v>
      </c>
      <c r="P2321" s="12" t="str">
        <v>tier - 3</v>
      </c>
      <c r="Q2321" s="12" t="str">
        <v>R1013</v>
      </c>
      <c r="R2321" s="12">
        <v>29</v>
      </c>
      <c r="S2321" s="12" t="str" cm="1">
        <f t="array" ref="S2321">_xlfn.IFS(R2321&lt;18,"Below 18",R2321&lt;=29,"Young Adults",R2321&lt;=44,"Adults",R2321&lt;=59,"Middle-Aged Adults",R2321&lt;=65,"Older Adults",R2321&gt;65,"Above 65")</f>
        <v>Young Adults</v>
      </c>
    </row>
    <row r="2322" spans="2:19" ht="15.5" hidden="1" x14ac:dyDescent="0.35">
      <c r="B2322" s="11" t="s">
        <v>35</v>
      </c>
      <c r="C2322" s="12" t="str">
        <f>VLOOKUP(B2322,'Customer Names'!A$2:D$2336,3,0)</f>
        <v xml:space="preserve">  Lindy</v>
      </c>
      <c r="D2322" s="12" cm="1">
        <f t="array" ref="D2322:L2322">_xlfn.XLOOKUP(B2322,'Medical Examinations'!A$2:A$2336,'Medical Examinations'!B$2:J$2336)</f>
        <v>19.21</v>
      </c>
      <c r="E2322" s="12">
        <v>5.53</v>
      </c>
      <c r="F2322" s="12" t="str">
        <v>yes</v>
      </c>
      <c r="G2322" s="12" t="str">
        <v>No</v>
      </c>
      <c r="H2322" s="12" t="str">
        <v>No</v>
      </c>
      <c r="I2322" s="12">
        <v>0</v>
      </c>
      <c r="J2322" s="12" t="str">
        <v>No</v>
      </c>
      <c r="K2322" s="12" t="str">
        <v>Underweight</v>
      </c>
      <c r="L2322" s="12" t="str">
        <v>Normal</v>
      </c>
      <c r="M2322" s="12" t="str" cm="1">
        <f t="array" ref="M2322:R2322">_xlfn.XLOOKUP(B2322,'Hospitalisation Details'!A$2:A$2344,'Hospitalisation Details'!E$2:J$2344)</f>
        <v>22-Oct-1996</v>
      </c>
      <c r="N2322" s="13">
        <v>760</v>
      </c>
      <c r="O2322" s="12" t="str">
        <v>tier - 3</v>
      </c>
      <c r="P2322" s="12" t="str">
        <v>tier - 3</v>
      </c>
      <c r="Q2322" s="12" t="str">
        <v>R1013</v>
      </c>
      <c r="R2322" s="12">
        <v>26</v>
      </c>
      <c r="S2322" s="12" t="str" cm="1">
        <f t="array" ref="S2322">_xlfn.IFS(R2322&lt;18,"Below 18",R2322&lt;=29,"Young Adults",R2322&lt;=44,"Adults",R2322&lt;=59,"Middle-Aged Adults",R2322&lt;=65,"Older Adults",R2322&gt;65,"Above 65")</f>
        <v>Young Adults</v>
      </c>
    </row>
    <row r="2323" spans="2:19" ht="15.5" hidden="1" x14ac:dyDescent="0.35">
      <c r="B2323" s="11" t="s">
        <v>33</v>
      </c>
      <c r="C2323" s="12" t="str">
        <f>VLOOKUP(B2323,'Customer Names'!A$2:D$2336,3,0)</f>
        <v xml:space="preserve">  Thomas</v>
      </c>
      <c r="D2323" s="12" cm="1">
        <f t="array" ref="D2323:L2323">_xlfn.XLOOKUP(B2323,'Medical Examinations'!A$2:A$2336,'Medical Examinations'!B$2:J$2336)</f>
        <v>17.86</v>
      </c>
      <c r="E2323" s="12">
        <v>5.43</v>
      </c>
      <c r="F2323" s="12" t="str">
        <v>No</v>
      </c>
      <c r="G2323" s="12" t="str">
        <v>No</v>
      </c>
      <c r="H2323" s="12" t="str">
        <v>Yes</v>
      </c>
      <c r="I2323" s="12">
        <v>1</v>
      </c>
      <c r="J2323" s="12" t="str">
        <v>No</v>
      </c>
      <c r="K2323" s="12" t="str">
        <v>Underweight</v>
      </c>
      <c r="L2323" s="12" t="str">
        <v>Normal</v>
      </c>
      <c r="M2323" s="12" t="str" cm="1">
        <f t="array" ref="M2323:R2323">_xlfn.XLOOKUP(B2323,'Hospitalisation Details'!A$2:A$2344,'Hospitalisation Details'!E$2:J$2344)</f>
        <v>9-Aug-1993</v>
      </c>
      <c r="N2323" s="13">
        <v>760</v>
      </c>
      <c r="O2323" s="12" t="str">
        <v>tier - 3</v>
      </c>
      <c r="P2323" s="12" t="str">
        <v>tier - 1</v>
      </c>
      <c r="Q2323" s="12" t="str">
        <v>R1013</v>
      </c>
      <c r="R2323" s="12">
        <v>29</v>
      </c>
      <c r="S2323" s="12" t="str" cm="1">
        <f t="array" ref="S2323">_xlfn.IFS(R2323&lt;18,"Below 18",R2323&lt;=29,"Young Adults",R2323&lt;=44,"Adults",R2323&lt;=59,"Middle-Aged Adults",R2323&lt;=65,"Older Adults",R2323&gt;65,"Above 65")</f>
        <v>Young Adults</v>
      </c>
    </row>
    <row r="2324" spans="2:19" ht="15.5" hidden="1" x14ac:dyDescent="0.35">
      <c r="B2324" s="11" t="s">
        <v>32</v>
      </c>
      <c r="C2324" s="12" t="str">
        <f>VLOOKUP(B2324,'Customer Names'!A$2:D$2336,3,0)</f>
        <v xml:space="preserve">  Holly</v>
      </c>
      <c r="D2324" s="12" cm="1">
        <f t="array" ref="D2324:L2324">_xlfn.XLOOKUP(B2324,'Medical Examinations'!A$2:A$2336,'Medical Examinations'!B$2:J$2336)</f>
        <v>21.38</v>
      </c>
      <c r="E2324" s="12">
        <v>8.01</v>
      </c>
      <c r="F2324" s="12" t="str">
        <v>No</v>
      </c>
      <c r="G2324" s="12" t="str">
        <v>No</v>
      </c>
      <c r="H2324" s="12" t="str">
        <v>No</v>
      </c>
      <c r="I2324" s="12">
        <v>0</v>
      </c>
      <c r="J2324" s="12" t="str">
        <v>No</v>
      </c>
      <c r="K2324" s="12" t="str">
        <v>Underweight</v>
      </c>
      <c r="L2324" s="12" t="str">
        <v>Diabetes</v>
      </c>
      <c r="M2324" s="12" t="str" cm="1">
        <f t="array" ref="M2324:R2324">_xlfn.XLOOKUP(B2324,'Hospitalisation Details'!A$2:A$2344,'Hospitalisation Details'!E$2:J$2344)</f>
        <v>19-Sep-2002</v>
      </c>
      <c r="N2324" s="13">
        <v>750</v>
      </c>
      <c r="O2324" s="12" t="str">
        <v>tier - 3</v>
      </c>
      <c r="P2324" s="12" t="str">
        <v>tier - 1</v>
      </c>
      <c r="Q2324" s="12" t="str">
        <v>R1012</v>
      </c>
      <c r="R2324" s="12">
        <v>20</v>
      </c>
      <c r="S2324" s="12" t="str" cm="1">
        <f t="array" ref="S2324">_xlfn.IFS(R2324&lt;18,"Below 18",R2324&lt;=29,"Young Adults",R2324&lt;=44,"Adults",R2324&lt;=59,"Middle-Aged Adults",R2324&lt;=65,"Older Adults",R2324&gt;65,"Above 65")</f>
        <v>Young Adults</v>
      </c>
    </row>
    <row r="2325" spans="2:19" ht="15.5" hidden="1" x14ac:dyDescent="0.35">
      <c r="B2325" s="11" t="s">
        <v>31</v>
      </c>
      <c r="C2325" s="12" t="str">
        <f>VLOOKUP(B2325,'Customer Names'!A$2:D$2336,3,0)</f>
        <v xml:space="preserve">  Matthew</v>
      </c>
      <c r="D2325" s="12" cm="1">
        <f t="array" ref="D2325:L2325">_xlfn.XLOOKUP(B2325,'Medical Examinations'!A$2:A$2336,'Medical Examinations'!B$2:J$2336)</f>
        <v>23.35</v>
      </c>
      <c r="E2325" s="12">
        <v>5.94</v>
      </c>
      <c r="F2325" s="12" t="str">
        <v>No</v>
      </c>
      <c r="G2325" s="12" t="str">
        <v>No</v>
      </c>
      <c r="H2325" s="12" t="str">
        <v>No</v>
      </c>
      <c r="I2325" s="12">
        <v>0</v>
      </c>
      <c r="J2325" s="12" t="str">
        <v>No</v>
      </c>
      <c r="K2325" s="12" t="str">
        <v>Underweight</v>
      </c>
      <c r="L2325" s="12" t="str">
        <v>Pre-Diabetes</v>
      </c>
      <c r="M2325" s="12" t="str" cm="1">
        <f t="array" ref="M2325:R2325">_xlfn.XLOOKUP(B2325,'Hospitalisation Details'!A$2:A$2344,'Hospitalisation Details'!E$2:J$2344)</f>
        <v>14-Dec-1999</v>
      </c>
      <c r="N2325" s="13">
        <v>722.99</v>
      </c>
      <c r="O2325" s="12" t="str">
        <v>tier - 3</v>
      </c>
      <c r="P2325" s="12" t="str">
        <v>tier - 1</v>
      </c>
      <c r="Q2325" s="12" t="str">
        <v>R1013</v>
      </c>
      <c r="R2325" s="12">
        <v>23</v>
      </c>
      <c r="S2325" s="12" t="str" cm="1">
        <f t="array" ref="S2325">_xlfn.IFS(R2325&lt;18,"Below 18",R2325&lt;=29,"Young Adults",R2325&lt;=44,"Adults",R2325&lt;=59,"Middle-Aged Adults",R2325&lt;=65,"Older Adults",R2325&gt;65,"Above 65")</f>
        <v>Young Adults</v>
      </c>
    </row>
    <row r="2326" spans="2:19" ht="15.5" hidden="1" x14ac:dyDescent="0.35">
      <c r="B2326" s="11" t="s">
        <v>29</v>
      </c>
      <c r="C2326" s="12" t="str">
        <f>VLOOKUP(B2326,'Customer Names'!A$2:D$2336,3,0)</f>
        <v xml:space="preserve">  Meghan K</v>
      </c>
      <c r="D2326" s="12" cm="1">
        <f t="array" ref="D2326:L2326">_xlfn.XLOOKUP(B2326,'Medical Examinations'!A$2:A$2336,'Medical Examinations'!B$2:J$2336)</f>
        <v>22.24</v>
      </c>
      <c r="E2326" s="12">
        <v>5.04</v>
      </c>
      <c r="F2326" s="12" t="str">
        <v>No</v>
      </c>
      <c r="G2326" s="12" t="str">
        <v>No</v>
      </c>
      <c r="H2326" s="12" t="str">
        <v>No</v>
      </c>
      <c r="I2326" s="12">
        <v>0</v>
      </c>
      <c r="J2326" s="12" t="str">
        <v>No</v>
      </c>
      <c r="K2326" s="12" t="str">
        <v>Underweight</v>
      </c>
      <c r="L2326" s="12" t="str">
        <v>Normal</v>
      </c>
      <c r="M2326" s="12" t="str" cm="1">
        <f t="array" ref="M2326:R2326">_xlfn.XLOOKUP(B2326,'Hospitalisation Details'!A$2:A$2344,'Hospitalisation Details'!E$2:J$2344)</f>
        <v>26-Dec-1999</v>
      </c>
      <c r="N2326" s="13">
        <v>700</v>
      </c>
      <c r="O2326" s="12" t="str">
        <v>tier - 2</v>
      </c>
      <c r="P2326" s="12" t="str">
        <v>tier - 3</v>
      </c>
      <c r="Q2326" s="12" t="str">
        <v>R1013</v>
      </c>
      <c r="R2326" s="12">
        <v>23</v>
      </c>
      <c r="S2326" s="12" t="str" cm="1">
        <f t="array" ref="S2326">_xlfn.IFS(R2326&lt;18,"Below 18",R2326&lt;=29,"Young Adults",R2326&lt;=44,"Adults",R2326&lt;=59,"Middle-Aged Adults",R2326&lt;=65,"Older Adults",R2326&gt;65,"Above 65")</f>
        <v>Young Adults</v>
      </c>
    </row>
    <row r="2327" spans="2:19" ht="15.5" hidden="1" x14ac:dyDescent="0.35">
      <c r="B2327" s="11" t="s">
        <v>28</v>
      </c>
      <c r="C2327" s="12" t="str">
        <f>VLOOKUP(B2327,'Customer Names'!A$2:D$2336,3,0)</f>
        <v xml:space="preserve">  Fred</v>
      </c>
      <c r="D2327" s="12" cm="1">
        <f t="array" ref="D2327:L2327">_xlfn.XLOOKUP(B2327,'Medical Examinations'!A$2:A$2336,'Medical Examinations'!B$2:J$2336)</f>
        <v>24.76</v>
      </c>
      <c r="E2327" s="12">
        <v>4.54</v>
      </c>
      <c r="F2327" s="12" t="str">
        <v>yes</v>
      </c>
      <c r="G2327" s="12" t="str">
        <v>No</v>
      </c>
      <c r="H2327" s="12" t="str">
        <v>No</v>
      </c>
      <c r="I2327" s="12">
        <v>0</v>
      </c>
      <c r="J2327" s="12" t="str">
        <v>No</v>
      </c>
      <c r="K2327" s="12" t="str">
        <v>Underweight</v>
      </c>
      <c r="L2327" s="12" t="str">
        <v>Normal</v>
      </c>
      <c r="M2327" s="12" t="str" cm="1">
        <f t="array" ref="M2327:R2327">_xlfn.XLOOKUP(B2327,'Hospitalisation Details'!A$2:A$2344,'Hospitalisation Details'!E$2:J$2344)</f>
        <v>12-Sep-2001</v>
      </c>
      <c r="N2327" s="13">
        <v>687.54</v>
      </c>
      <c r="O2327" s="12" t="str">
        <v>tier - 3</v>
      </c>
      <c r="P2327" s="12" t="str">
        <v>tier - 2</v>
      </c>
      <c r="Q2327" s="12" t="str">
        <v>R1013</v>
      </c>
      <c r="R2327" s="12">
        <v>21</v>
      </c>
      <c r="S2327" s="12" t="str" cm="1">
        <f t="array" ref="S2327">_xlfn.IFS(R2327&lt;18,"Below 18",R2327&lt;=29,"Young Adults",R2327&lt;=44,"Adults",R2327&lt;=59,"Middle-Aged Adults",R2327&lt;=65,"Older Adults",R2327&gt;65,"Above 65")</f>
        <v>Young Adults</v>
      </c>
    </row>
    <row r="2328" spans="2:19" ht="15.5" hidden="1" x14ac:dyDescent="0.35">
      <c r="B2328" s="11" t="s">
        <v>27</v>
      </c>
      <c r="C2328" s="12" t="str">
        <f>VLOOKUP(B2328,'Customer Names'!A$2:D$2336,3,0)</f>
        <v xml:space="preserve">  Sebastian</v>
      </c>
      <c r="D2328" s="12" cm="1">
        <f t="array" ref="D2328:L2328">_xlfn.XLOOKUP(B2328,'Medical Examinations'!A$2:A$2336,'Medical Examinations'!B$2:J$2336)</f>
        <v>20.100000000000001</v>
      </c>
      <c r="E2328" s="12">
        <v>5.6</v>
      </c>
      <c r="F2328" s="12" t="str">
        <v>yes</v>
      </c>
      <c r="G2328" s="12" t="str">
        <v>No</v>
      </c>
      <c r="H2328" s="12" t="str">
        <v>Yes</v>
      </c>
      <c r="I2328" s="12">
        <v>1</v>
      </c>
      <c r="J2328" s="12" t="str">
        <v>No</v>
      </c>
      <c r="K2328" s="12" t="str">
        <v>Underweight</v>
      </c>
      <c r="L2328" s="12" t="str">
        <v>Normal</v>
      </c>
      <c r="M2328" s="12" t="str" cm="1">
        <f t="array" ref="M2328:R2328">_xlfn.XLOOKUP(B2328,'Hospitalisation Details'!A$2:A$2344,'Hospitalisation Details'!E$2:J$2344)</f>
        <v>9-Nov-1997</v>
      </c>
      <c r="N2328" s="13">
        <v>670</v>
      </c>
      <c r="O2328" s="12" t="str">
        <v>tier - 3</v>
      </c>
      <c r="P2328" s="12" t="str">
        <v>tier - 3</v>
      </c>
      <c r="Q2328" s="12" t="str">
        <v>R1013</v>
      </c>
      <c r="R2328" s="12">
        <v>25</v>
      </c>
      <c r="S2328" s="12" t="str" cm="1">
        <f t="array" ref="S2328">_xlfn.IFS(R2328&lt;18,"Below 18",R2328&lt;=29,"Young Adults",R2328&lt;=44,"Adults",R2328&lt;=59,"Middle-Aged Adults",R2328&lt;=65,"Older Adults",R2328&gt;65,"Above 65")</f>
        <v>Young Adults</v>
      </c>
    </row>
    <row r="2329" spans="2:19" ht="15.5" hidden="1" x14ac:dyDescent="0.35">
      <c r="B2329" s="11" t="s">
        <v>26</v>
      </c>
      <c r="C2329" s="12" t="str">
        <f>VLOOKUP(B2329,'Customer Names'!A$2:D$2336,3,0)</f>
        <v xml:space="preserve">  Laura</v>
      </c>
      <c r="D2329" s="12" cm="1">
        <f t="array" ref="D2329:L2329">_xlfn.XLOOKUP(B2329,'Medical Examinations'!A$2:A$2336,'Medical Examinations'!B$2:J$2336)</f>
        <v>21.77</v>
      </c>
      <c r="E2329" s="12">
        <v>10.67</v>
      </c>
      <c r="F2329" s="12" t="str">
        <v>No</v>
      </c>
      <c r="G2329" s="12" t="str">
        <v>No</v>
      </c>
      <c r="H2329" s="12" t="str">
        <v>No</v>
      </c>
      <c r="I2329" s="12">
        <v>0</v>
      </c>
      <c r="J2329" s="12" t="str">
        <v>No</v>
      </c>
      <c r="K2329" s="12" t="str">
        <v>Underweight</v>
      </c>
      <c r="L2329" s="12" t="str">
        <v>Diabetes</v>
      </c>
      <c r="M2329" s="12" t="str" cm="1">
        <f t="array" ref="M2329:R2329">_xlfn.XLOOKUP(B2329,'Hospitalisation Details'!A$2:A$2344,'Hospitalisation Details'!E$2:J$2344)</f>
        <v>29-Nov-2002</v>
      </c>
      <c r="N2329" s="13">
        <v>668</v>
      </c>
      <c r="O2329" s="12" t="str">
        <v>tier - 3</v>
      </c>
      <c r="P2329" s="12" t="str">
        <v>tier - 2</v>
      </c>
      <c r="Q2329" s="12" t="str">
        <v>R1012</v>
      </c>
      <c r="R2329" s="12">
        <v>20</v>
      </c>
      <c r="S2329" s="12" t="str" cm="1">
        <f t="array" ref="S2329">_xlfn.IFS(R2329&lt;18,"Below 18",R2329&lt;=29,"Young Adults",R2329&lt;=44,"Adults",R2329&lt;=59,"Middle-Aged Adults",R2329&lt;=65,"Older Adults",R2329&gt;65,"Above 65")</f>
        <v>Young Adults</v>
      </c>
    </row>
    <row r="2330" spans="2:19" ht="15.5" hidden="1" x14ac:dyDescent="0.35">
      <c r="B2330" s="11" t="s">
        <v>25</v>
      </c>
      <c r="C2330" s="12" t="str">
        <f>VLOOKUP(B2330,'Customer Names'!A$2:D$2336,3,0)</f>
        <v xml:space="preserve">  Nicole</v>
      </c>
      <c r="D2330" s="12" cm="1">
        <f t="array" ref="D2330:L2330">_xlfn.XLOOKUP(B2330,'Medical Examinations'!A$2:A$2336,'Medical Examinations'!B$2:J$2336)</f>
        <v>17.82</v>
      </c>
      <c r="E2330" s="12">
        <v>5.26</v>
      </c>
      <c r="F2330" s="12" t="str">
        <v>yes</v>
      </c>
      <c r="G2330" s="12" t="str">
        <v>No</v>
      </c>
      <c r="H2330" s="12" t="str">
        <v>No</v>
      </c>
      <c r="I2330" s="12">
        <v>1</v>
      </c>
      <c r="J2330" s="12" t="str">
        <v>No</v>
      </c>
      <c r="K2330" s="12" t="str">
        <v>Underweight</v>
      </c>
      <c r="L2330" s="12" t="str">
        <v>Normal</v>
      </c>
      <c r="M2330" s="12" t="str" cm="1">
        <f t="array" ref="M2330:R2330">_xlfn.XLOOKUP(B2330,'Hospitalisation Details'!A$2:A$2344,'Hospitalisation Details'!E$2:J$2344)</f>
        <v>4-Jul-1995</v>
      </c>
      <c r="N2330" s="13">
        <v>650</v>
      </c>
      <c r="O2330" s="12" t="str">
        <v>tier - 3</v>
      </c>
      <c r="P2330" s="12" t="str">
        <v>tier - 3</v>
      </c>
      <c r="Q2330" s="12" t="str">
        <v>R1013</v>
      </c>
      <c r="R2330" s="12">
        <v>27</v>
      </c>
      <c r="S2330" s="12" t="str" cm="1">
        <f t="array" ref="S2330">_xlfn.IFS(R2330&lt;18,"Below 18",R2330&lt;=29,"Young Adults",R2330&lt;=44,"Adults",R2330&lt;=59,"Middle-Aged Adults",R2330&lt;=65,"Older Adults",R2330&gt;65,"Above 65")</f>
        <v>Young Adults</v>
      </c>
    </row>
    <row r="2331" spans="2:19" ht="15.5" hidden="1" x14ac:dyDescent="0.35">
      <c r="B2331" s="11" t="s">
        <v>24</v>
      </c>
      <c r="C2331" s="12" t="str">
        <f>VLOOKUP(B2331,'Customer Names'!A$2:D$2336,3,0)</f>
        <v xml:space="preserve">  Susan E</v>
      </c>
      <c r="D2331" s="12" cm="1">
        <f t="array" ref="D2331:L2331">_xlfn.XLOOKUP(B2331,'Medical Examinations'!A$2:A$2336,'Medical Examinations'!B$2:J$2336)</f>
        <v>17.07</v>
      </c>
      <c r="E2331" s="12">
        <v>5.22</v>
      </c>
      <c r="F2331" s="12" t="str">
        <v>No</v>
      </c>
      <c r="G2331" s="12" t="str">
        <v>No</v>
      </c>
      <c r="H2331" s="12" t="str">
        <v>Yes</v>
      </c>
      <c r="I2331" s="12">
        <v>1</v>
      </c>
      <c r="J2331" s="12" t="str">
        <v>No</v>
      </c>
      <c r="K2331" s="12" t="str">
        <v>Underweight</v>
      </c>
      <c r="L2331" s="12" t="str">
        <v>Normal</v>
      </c>
      <c r="M2331" s="12" t="str" cm="1">
        <f t="array" ref="M2331:R2331">_xlfn.XLOOKUP(B2331,'Hospitalisation Details'!A$2:A$2344,'Hospitalisation Details'!E$2:J$2344)</f>
        <v>1-Jun-1993</v>
      </c>
      <c r="N2331" s="13">
        <v>650</v>
      </c>
      <c r="O2331" s="12" t="str">
        <v>tier - 3</v>
      </c>
      <c r="P2331" s="12" t="str">
        <v>tier - 3</v>
      </c>
      <c r="Q2331" s="12" t="str">
        <v>R1013</v>
      </c>
      <c r="R2331" s="12">
        <v>30</v>
      </c>
      <c r="S2331" s="12" t="str" cm="1">
        <f t="array" ref="S2331">_xlfn.IFS(R2331&lt;18,"Below 18",R2331&lt;=29,"Young Adults",R2331&lt;=44,"Adults",R2331&lt;=59,"Middle-Aged Adults",R2331&lt;=65,"Older Adults",R2331&gt;65,"Above 65")</f>
        <v>Adults</v>
      </c>
    </row>
    <row r="2332" spans="2:19" ht="15.5" hidden="1" x14ac:dyDescent="0.35">
      <c r="B2332" s="11" t="s">
        <v>22</v>
      </c>
      <c r="C2332" s="12" t="str">
        <f>VLOOKUP(B2332,'Customer Names'!A$2:D$2336,3,0)</f>
        <v xml:space="preserve">  Katy</v>
      </c>
      <c r="D2332" s="12" cm="1">
        <f t="array" ref="D2332:L2332">_xlfn.XLOOKUP(B2332,'Medical Examinations'!A$2:A$2336,'Medical Examinations'!B$2:J$2336)</f>
        <v>22.24</v>
      </c>
      <c r="E2332" s="12">
        <v>4.29</v>
      </c>
      <c r="F2332" s="12" t="str">
        <v>yes</v>
      </c>
      <c r="G2332" s="12" t="str">
        <v>No</v>
      </c>
      <c r="H2332" s="12" t="str">
        <v>No</v>
      </c>
      <c r="I2332" s="12">
        <v>0</v>
      </c>
      <c r="J2332" s="12" t="str">
        <v>No</v>
      </c>
      <c r="K2332" s="12" t="str">
        <v>Underweight</v>
      </c>
      <c r="L2332" s="12" t="str">
        <v>Normal</v>
      </c>
      <c r="M2332" s="12" t="str" cm="1">
        <f t="array" ref="M2332:R2332">_xlfn.XLOOKUP(B2332,'Hospitalisation Details'!A$2:A$2344,'Hospitalisation Details'!E$2:J$2344)</f>
        <v>20-Nov-2001</v>
      </c>
      <c r="N2332" s="13">
        <v>646.14</v>
      </c>
      <c r="O2332" s="12" t="str">
        <v>tier - 3</v>
      </c>
      <c r="P2332" s="12" t="str">
        <v>tier - 3</v>
      </c>
      <c r="Q2332" s="12" t="str">
        <v>R1012</v>
      </c>
      <c r="R2332" s="12">
        <v>21</v>
      </c>
      <c r="S2332" s="12" t="str" cm="1">
        <f t="array" ref="S2332">_xlfn.IFS(R2332&lt;18,"Below 18",R2332&lt;=29,"Young Adults",R2332&lt;=44,"Adults",R2332&lt;=59,"Middle-Aged Adults",R2332&lt;=65,"Older Adults",R2332&gt;65,"Above 65")</f>
        <v>Young Adults</v>
      </c>
    </row>
    <row r="2333" spans="2:19" ht="15.5" hidden="1" x14ac:dyDescent="0.35">
      <c r="B2333" s="11" t="s">
        <v>21</v>
      </c>
      <c r="C2333" s="12" t="str">
        <f>VLOOKUP(B2333,'Customer Names'!A$2:D$2336,3,0)</f>
        <v xml:space="preserve">  Jordan</v>
      </c>
      <c r="D2333" s="12" cm="1">
        <f t="array" ref="D2333:L2333">_xlfn.XLOOKUP(B2333,'Medical Examinations'!A$2:A$2336,'Medical Examinations'!B$2:J$2336)</f>
        <v>22.34</v>
      </c>
      <c r="E2333" s="12">
        <v>5.57</v>
      </c>
      <c r="F2333" s="12" t="str">
        <v>No</v>
      </c>
      <c r="G2333" s="12" t="str">
        <v>No</v>
      </c>
      <c r="H2333" s="12" t="str">
        <v>No</v>
      </c>
      <c r="I2333" s="12">
        <v>1</v>
      </c>
      <c r="J2333" s="12" t="str">
        <v>No</v>
      </c>
      <c r="K2333" s="12" t="str">
        <v>Underweight</v>
      </c>
      <c r="L2333" s="12" t="str">
        <v>Normal</v>
      </c>
      <c r="M2333" s="12" t="str" cm="1">
        <f t="array" ref="M2333:R2333">_xlfn.XLOOKUP(B2333,'Hospitalisation Details'!A$2:A$2344,'Hospitalisation Details'!E$2:J$2344)</f>
        <v>27-Jul-1998</v>
      </c>
      <c r="N2333" s="13">
        <v>637.26</v>
      </c>
      <c r="O2333" s="12" t="str">
        <v>tier - 3</v>
      </c>
      <c r="P2333" s="12" t="str">
        <v>tier - 3</v>
      </c>
      <c r="Q2333" s="12" t="str">
        <v>R1013</v>
      </c>
      <c r="R2333" s="12">
        <v>24</v>
      </c>
      <c r="S2333" s="12" t="str" cm="1">
        <f t="array" ref="S2333">_xlfn.IFS(R2333&lt;18,"Below 18",R2333&lt;=29,"Young Adults",R2333&lt;=44,"Adults",R2333&lt;=59,"Middle-Aged Adults",R2333&lt;=65,"Older Adults",R2333&gt;65,"Above 65")</f>
        <v>Young Adults</v>
      </c>
    </row>
    <row r="2334" spans="2:19" ht="15.5" hidden="1" x14ac:dyDescent="0.35">
      <c r="B2334" s="11" t="s">
        <v>19</v>
      </c>
      <c r="C2334" s="12" t="str">
        <f>VLOOKUP(B2334,'Customer Names'!A$2:D$2336,3,0)</f>
        <v xml:space="preserve">  Juan D</v>
      </c>
      <c r="D2334" s="12" cm="1">
        <f t="array" ref="D2334:L2334">_xlfn.XLOOKUP(B2334,'Medical Examinations'!A$2:A$2336,'Medical Examinations'!B$2:J$2336)</f>
        <v>17.7</v>
      </c>
      <c r="E2334" s="12">
        <v>6.28</v>
      </c>
      <c r="F2334" s="12" t="str">
        <v>No</v>
      </c>
      <c r="G2334" s="12" t="str">
        <v>No</v>
      </c>
      <c r="H2334" s="12" t="str">
        <v>No</v>
      </c>
      <c r="I2334" s="12">
        <v>1</v>
      </c>
      <c r="J2334" s="12" t="str">
        <v>No</v>
      </c>
      <c r="K2334" s="12" t="str">
        <v>Underweight</v>
      </c>
      <c r="L2334" s="12" t="str">
        <v>Pre-Diabetes</v>
      </c>
      <c r="M2334" s="12" t="str" cm="1">
        <f t="array" ref="M2334:R2334">_xlfn.XLOOKUP(B2334,'Hospitalisation Details'!A$2:A$2344,'Hospitalisation Details'!E$2:J$2344)</f>
        <v>13-Sep-1992</v>
      </c>
      <c r="N2334" s="13">
        <v>604.54</v>
      </c>
      <c r="O2334" s="12" t="str">
        <v>tier - 3</v>
      </c>
      <c r="P2334" s="12" t="str">
        <v>tier - 3</v>
      </c>
      <c r="Q2334" s="12" t="str">
        <v>R1013</v>
      </c>
      <c r="R2334" s="12">
        <v>30</v>
      </c>
      <c r="S2334" s="12" t="str" cm="1">
        <f t="array" ref="S2334">_xlfn.IFS(R2334&lt;18,"Below 18",R2334&lt;=29,"Young Adults",R2334&lt;=44,"Adults",R2334&lt;=59,"Middle-Aged Adults",R2334&lt;=65,"Older Adults",R2334&gt;65,"Above 65")</f>
        <v>Adults</v>
      </c>
    </row>
    <row r="2335" spans="2:19" ht="15.5" hidden="1" x14ac:dyDescent="0.35">
      <c r="B2335" s="11" t="s">
        <v>17</v>
      </c>
      <c r="C2335" s="12" t="str">
        <f>VLOOKUP(B2335,'Customer Names'!A$2:D$2336,3,0)</f>
        <v xml:space="preserve">  Julie</v>
      </c>
      <c r="D2335" s="12" cm="1">
        <f t="array" ref="D2335:L2335">_xlfn.XLOOKUP(B2335,'Medical Examinations'!A$2:A$2336,'Medical Examinations'!B$2:J$2336)</f>
        <v>16.47</v>
      </c>
      <c r="E2335" s="12">
        <v>6.35</v>
      </c>
      <c r="F2335" s="12" t="str">
        <v>No</v>
      </c>
      <c r="G2335" s="12" t="str">
        <v>No</v>
      </c>
      <c r="H2335" s="12" t="str">
        <v>Yes</v>
      </c>
      <c r="I2335" s="12">
        <v>1</v>
      </c>
      <c r="J2335" s="12" t="str">
        <v>No</v>
      </c>
      <c r="K2335" s="12" t="str">
        <v>Underweight</v>
      </c>
      <c r="L2335" s="12" t="str">
        <v>Pre-Diabetes</v>
      </c>
      <c r="M2335" s="12" t="str" cm="1">
        <f t="array" ref="M2335:R2335">_xlfn.XLOOKUP(B2335,'Hospitalisation Details'!A$2:A$2344,'Hospitalisation Details'!E$2:J$2344)</f>
        <v>30-Jun-1993</v>
      </c>
      <c r="N2335" s="13">
        <v>600</v>
      </c>
      <c r="O2335" s="12" t="str">
        <v>tier - 2</v>
      </c>
      <c r="P2335" s="12" t="str">
        <v>tier - 1</v>
      </c>
      <c r="Q2335" s="12" t="str">
        <v>R1013</v>
      </c>
      <c r="R2335" s="12">
        <v>29</v>
      </c>
      <c r="S2335" s="12" t="str" cm="1">
        <f t="array" ref="S2335">_xlfn.IFS(R2335&lt;18,"Below 18",R2335&lt;=29,"Young Adults",R2335&lt;=44,"Adults",R2335&lt;=59,"Middle-Aged Adults",R2335&lt;=65,"Older Adults",R2335&gt;65,"Above 65")</f>
        <v>Young Adults</v>
      </c>
    </row>
    <row r="2336" spans="2:19" ht="15.5" hidden="1" x14ac:dyDescent="0.35">
      <c r="B2336" s="11" t="s">
        <v>14</v>
      </c>
      <c r="C2336" s="12" t="str">
        <f>VLOOKUP(B2336,'Customer Names'!A$2:D$2336,3,0)</f>
        <v xml:space="preserve">  Evan P</v>
      </c>
      <c r="D2336" s="12" cm="1">
        <f t="array" ref="D2336:L2336">_xlfn.XLOOKUP(B2336,'Medical Examinations'!A$2:A$2336,'Medical Examinations'!B$2:J$2336)</f>
        <v>17.600000000000001</v>
      </c>
      <c r="E2336" s="12">
        <v>4.3899999999999997</v>
      </c>
      <c r="F2336" s="12" t="str">
        <v>No</v>
      </c>
      <c r="G2336" s="12" t="str">
        <v>No</v>
      </c>
      <c r="H2336" s="12" t="str">
        <v>No</v>
      </c>
      <c r="I2336" s="12">
        <v>1</v>
      </c>
      <c r="J2336" s="12" t="str">
        <v>No</v>
      </c>
      <c r="K2336" s="12" t="str">
        <v>Underweight</v>
      </c>
      <c r="L2336" s="12" t="str">
        <v>Normal</v>
      </c>
      <c r="M2336" s="12" t="str" cm="1">
        <f t="array" ref="M2336:R2336">_xlfn.XLOOKUP(B2336,'Hospitalisation Details'!A$2:A$2344,'Hospitalisation Details'!E$2:J$2344)</f>
        <v>30-Nov-1992</v>
      </c>
      <c r="N2336" s="13">
        <v>570.62</v>
      </c>
      <c r="O2336" s="12" t="str">
        <v>tier - 2</v>
      </c>
      <c r="P2336" s="12" t="str">
        <v>tier - 1</v>
      </c>
      <c r="Q2336" s="12" t="str">
        <v>R1013</v>
      </c>
      <c r="R2336" s="12">
        <v>30</v>
      </c>
      <c r="S2336" s="12" t="str" cm="1">
        <f t="array" ref="S2336">_xlfn.IFS(R2336&lt;18,"Below 18",R2336&lt;=29,"Young Adults",R2336&lt;=44,"Adults",R2336&lt;=59,"Middle-Aged Adults",R2336&lt;=65,"Older Adults",R2336&gt;65,"Above 65")</f>
        <v>Adults</v>
      </c>
    </row>
    <row r="2337" spans="2:19" ht="15.5" hidden="1" x14ac:dyDescent="0.35">
      <c r="B2337" s="11" t="s">
        <v>9</v>
      </c>
      <c r="C2337" s="12" t="str">
        <f>VLOOKUP(B2337,'Customer Names'!A$2:D$2336,3,0)</f>
        <v xml:space="preserve">  Aaron K</v>
      </c>
      <c r="D2337" s="12" cm="1">
        <f t="array" ref="D2337:L2337">_xlfn.XLOOKUP(B2337,'Medical Examinations'!A$2:A$2336,'Medical Examinations'!B$2:J$2336)</f>
        <v>17.579999999999998</v>
      </c>
      <c r="E2337" s="12">
        <v>4.51</v>
      </c>
      <c r="F2337" s="12" t="str">
        <v>No</v>
      </c>
      <c r="G2337" s="12" t="str">
        <v>No</v>
      </c>
      <c r="H2337" s="12" t="str">
        <v>No</v>
      </c>
      <c r="I2337" s="12">
        <v>1</v>
      </c>
      <c r="J2337" s="12" t="str">
        <v>No</v>
      </c>
      <c r="K2337" s="12" t="str">
        <v>Underweight</v>
      </c>
      <c r="L2337" s="12" t="str">
        <v>Normal</v>
      </c>
      <c r="M2337" s="12" t="str" cm="1">
        <f t="array" ref="M2337:R2337">_xlfn.XLOOKUP(B2337,'Hospitalisation Details'!A$2:A$2344,'Hospitalisation Details'!E$2:J$2344)</f>
        <v>9-Jul-1992</v>
      </c>
      <c r="N2337" s="13">
        <v>563.84</v>
      </c>
      <c r="O2337" s="12" t="str">
        <v>tier - 2</v>
      </c>
      <c r="P2337" s="12" t="str">
        <v>tier - 3</v>
      </c>
      <c r="Q2337" s="12" t="str">
        <v>R1013</v>
      </c>
      <c r="R2337" s="12">
        <v>30</v>
      </c>
      <c r="S2337" s="12" t="str" cm="1">
        <f t="array" ref="S2337">_xlfn.IFS(R2337&lt;18,"Below 18",R2337&lt;=29,"Young Adults",R2337&lt;=44,"Adults",R2337&lt;=59,"Middle-Aged Adults",R2337&lt;=65,"Older Adults",R2337&gt;65,"Above 65")</f>
        <v>Adults</v>
      </c>
    </row>
  </sheetData>
  <autoFilter ref="B2:S2337" xr:uid="{5E3BFE3E-0385-4CAA-B0B0-044E5C9FBA8C}">
    <filterColumn colId="8">
      <filters>
        <filter val="yes"/>
      </filters>
    </filterColumn>
    <filterColumn colId="10">
      <filters>
        <filter val="Diabete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0898-ADFD-45FB-98C7-2FD2786FBA15}">
  <dimension ref="A2:G33"/>
  <sheetViews>
    <sheetView topLeftCell="A19" zoomScale="99" zoomScaleNormal="99" workbookViewId="0">
      <selection activeCell="G9" sqref="G9"/>
    </sheetView>
  </sheetViews>
  <sheetFormatPr defaultRowHeight="14.5" x14ac:dyDescent="0.35"/>
  <cols>
    <col min="1" max="1" width="19.1796875" bestFit="1" customWidth="1"/>
    <col min="2" max="2" width="19.36328125" bestFit="1" customWidth="1"/>
    <col min="3" max="3" width="16.81640625" bestFit="1" customWidth="1"/>
    <col min="4" max="4" width="13.7265625" customWidth="1"/>
    <col min="5" max="5" width="7" customWidth="1"/>
    <col min="6" max="6" width="2.81640625" bestFit="1" customWidth="1"/>
    <col min="7" max="7" width="10.81640625" bestFit="1" customWidth="1"/>
    <col min="8" max="12" width="4.90625" bestFit="1" customWidth="1"/>
    <col min="13" max="13" width="3.81640625" bestFit="1" customWidth="1"/>
    <col min="14" max="22" width="4.90625" bestFit="1" customWidth="1"/>
    <col min="23" max="23" width="3.81640625" bestFit="1" customWidth="1"/>
    <col min="24" max="32" width="4.90625" bestFit="1" customWidth="1"/>
    <col min="33" max="33" width="3.81640625" bestFit="1" customWidth="1"/>
    <col min="34" max="42" width="4.90625" bestFit="1" customWidth="1"/>
    <col min="43" max="43" width="3.81640625" bestFit="1" customWidth="1"/>
    <col min="44" max="52" width="4.90625" bestFit="1" customWidth="1"/>
    <col min="53" max="53" width="3.81640625" bestFit="1" customWidth="1"/>
    <col min="54" max="62" width="4.90625" bestFit="1" customWidth="1"/>
    <col min="63" max="63" width="3.81640625" bestFit="1" customWidth="1"/>
    <col min="64" max="72" width="4.90625" bestFit="1" customWidth="1"/>
    <col min="73" max="73" width="3.81640625" bestFit="1" customWidth="1"/>
    <col min="74" max="82" width="4.90625" bestFit="1" customWidth="1"/>
    <col min="83" max="83" width="3.81640625" bestFit="1" customWidth="1"/>
    <col min="84" max="92" width="4.90625" bestFit="1" customWidth="1"/>
    <col min="93" max="93" width="3.81640625" bestFit="1" customWidth="1"/>
    <col min="94" max="102" width="4.90625" bestFit="1" customWidth="1"/>
    <col min="103" max="103" width="1.81640625" bestFit="1" customWidth="1"/>
    <col min="104" max="112" width="4.90625" bestFit="1" customWidth="1"/>
    <col min="113" max="113" width="3.81640625" bestFit="1" customWidth="1"/>
    <col min="114" max="122" width="4.90625" bestFit="1" customWidth="1"/>
    <col min="123" max="123" width="3.81640625" bestFit="1" customWidth="1"/>
    <col min="124" max="132" width="4.90625" bestFit="1" customWidth="1"/>
    <col min="133" max="133" width="3.81640625" bestFit="1" customWidth="1"/>
    <col min="134" max="142" width="4.90625" bestFit="1" customWidth="1"/>
    <col min="143" max="143" width="3.81640625" bestFit="1" customWidth="1"/>
    <col min="144" max="152" width="4.90625" bestFit="1" customWidth="1"/>
    <col min="153" max="153" width="3.81640625" bestFit="1" customWidth="1"/>
    <col min="154" max="162" width="4.90625" bestFit="1" customWidth="1"/>
    <col min="163" max="163" width="3.81640625" bestFit="1" customWidth="1"/>
    <col min="164" max="172" width="4.90625" bestFit="1" customWidth="1"/>
    <col min="173" max="173" width="3.81640625" bestFit="1" customWidth="1"/>
    <col min="174" max="182" width="4.90625" bestFit="1" customWidth="1"/>
    <col min="183" max="183" width="3.81640625" bestFit="1" customWidth="1"/>
    <col min="184" max="192" width="4.90625" bestFit="1" customWidth="1"/>
    <col min="193" max="193" width="3.81640625" bestFit="1" customWidth="1"/>
    <col min="194" max="202" width="4.90625" bestFit="1" customWidth="1"/>
    <col min="203" max="203" width="1.81640625" bestFit="1" customWidth="1"/>
    <col min="204" max="212" width="4.90625" bestFit="1" customWidth="1"/>
    <col min="213" max="213" width="3.81640625" bestFit="1" customWidth="1"/>
    <col min="214" max="222" width="4.90625" bestFit="1" customWidth="1"/>
    <col min="223" max="223" width="3.81640625" bestFit="1" customWidth="1"/>
    <col min="224" max="232" width="4.90625" bestFit="1" customWidth="1"/>
    <col min="233" max="233" width="3.81640625" bestFit="1" customWidth="1"/>
    <col min="234" max="241" width="4.90625" bestFit="1" customWidth="1"/>
    <col min="242" max="242" width="3.81640625" bestFit="1" customWidth="1"/>
    <col min="243" max="250" width="4.90625" bestFit="1" customWidth="1"/>
    <col min="251" max="251" width="3.81640625" bestFit="1" customWidth="1"/>
    <col min="252" max="257" width="4.90625" bestFit="1" customWidth="1"/>
    <col min="258" max="258" width="3.81640625" bestFit="1" customWidth="1"/>
    <col min="259" max="264" width="4.90625" bestFit="1" customWidth="1"/>
    <col min="265" max="265" width="3.81640625" bestFit="1" customWidth="1"/>
    <col min="266" max="272" width="4.90625" bestFit="1" customWidth="1"/>
    <col min="273" max="273" width="3.81640625" bestFit="1" customWidth="1"/>
    <col min="274" max="280" width="4.90625" bestFit="1" customWidth="1"/>
    <col min="281" max="281" width="3.81640625" bestFit="1" customWidth="1"/>
    <col min="282" max="289" width="4.90625" bestFit="1" customWidth="1"/>
    <col min="290" max="290" width="1.81640625" bestFit="1" customWidth="1"/>
    <col min="291" max="302" width="4.90625" bestFit="1" customWidth="1"/>
    <col min="303" max="303" width="3.81640625" bestFit="1" customWidth="1"/>
    <col min="304" max="308" width="4.90625" bestFit="1" customWidth="1"/>
    <col min="309" max="309" width="3.81640625" bestFit="1" customWidth="1"/>
    <col min="310" max="315" width="4.90625" bestFit="1" customWidth="1"/>
    <col min="316" max="316" width="3.81640625" bestFit="1" customWidth="1"/>
    <col min="317" max="323" width="4.90625" bestFit="1" customWidth="1"/>
    <col min="324" max="324" width="3.81640625" bestFit="1" customWidth="1"/>
    <col min="325" max="331" width="4.90625" bestFit="1" customWidth="1"/>
    <col min="332" max="332" width="3.81640625" bestFit="1" customWidth="1"/>
    <col min="333" max="346" width="4.90625" bestFit="1" customWidth="1"/>
    <col min="347" max="347" width="3.81640625" bestFit="1" customWidth="1"/>
    <col min="348" max="362" width="4.90625" bestFit="1" customWidth="1"/>
    <col min="363" max="363" width="1.81640625" bestFit="1" customWidth="1"/>
    <col min="364" max="369" width="4.90625" bestFit="1" customWidth="1"/>
    <col min="370" max="370" width="3.81640625" bestFit="1" customWidth="1"/>
    <col min="371" max="386" width="4.90625" bestFit="1" customWidth="1"/>
    <col min="387" max="387" width="3.81640625" bestFit="1" customWidth="1"/>
    <col min="388" max="392" width="4.90625" bestFit="1" customWidth="1"/>
    <col min="393" max="393" width="3.81640625" bestFit="1" customWidth="1"/>
    <col min="394" max="401" width="4.90625" bestFit="1" customWidth="1"/>
    <col min="402" max="402" width="3.81640625" bestFit="1" customWidth="1"/>
    <col min="403" max="409" width="4.90625" bestFit="1" customWidth="1"/>
    <col min="410" max="410" width="3.81640625" bestFit="1" customWidth="1"/>
    <col min="411" max="416" width="4.90625" bestFit="1" customWidth="1"/>
    <col min="417" max="417" width="3.81640625" bestFit="1" customWidth="1"/>
    <col min="418" max="423" width="4.90625" bestFit="1" customWidth="1"/>
    <col min="424" max="424" width="3.81640625" bestFit="1" customWidth="1"/>
    <col min="425" max="431" width="4.90625" bestFit="1" customWidth="1"/>
    <col min="432" max="432" width="3.81640625" bestFit="1" customWidth="1"/>
    <col min="433" max="444" width="4.90625" bestFit="1" customWidth="1"/>
    <col min="445" max="445" width="3.81640625" bestFit="1" customWidth="1"/>
    <col min="446" max="452" width="4.90625" bestFit="1" customWidth="1"/>
    <col min="453" max="453" width="3.81640625" bestFit="1" customWidth="1"/>
    <col min="454" max="468" width="4.90625" bestFit="1" customWidth="1"/>
    <col min="469" max="469" width="3.81640625" bestFit="1" customWidth="1"/>
    <col min="470" max="476" width="4.90625" bestFit="1" customWidth="1"/>
    <col min="477" max="477" width="3.81640625" bestFit="1" customWidth="1"/>
    <col min="478" max="485" width="4.90625" bestFit="1" customWidth="1"/>
    <col min="486" max="486" width="3.81640625" bestFit="1" customWidth="1"/>
    <col min="487" max="492" width="4.90625" bestFit="1" customWidth="1"/>
    <col min="493" max="493" width="3.81640625" bestFit="1" customWidth="1"/>
    <col min="494" max="498" width="4.90625" bestFit="1" customWidth="1"/>
    <col min="499" max="499" width="3.81640625" bestFit="1" customWidth="1"/>
    <col min="500" max="505" width="4.90625" bestFit="1" customWidth="1"/>
    <col min="506" max="506" width="3.81640625" bestFit="1" customWidth="1"/>
    <col min="507" max="512" width="4.90625" bestFit="1" customWidth="1"/>
    <col min="513" max="517" width="5.90625" bestFit="1" customWidth="1"/>
    <col min="518" max="518" width="4.90625" bestFit="1" customWidth="1"/>
    <col min="519" max="524" width="5.90625" bestFit="1" customWidth="1"/>
    <col min="525" max="525" width="4.90625" bestFit="1" customWidth="1"/>
    <col min="526" max="530" width="5.90625" bestFit="1" customWidth="1"/>
    <col min="531" max="531" width="4.90625" bestFit="1" customWidth="1"/>
    <col min="532" max="536" width="5.90625" bestFit="1" customWidth="1"/>
    <col min="537" max="537" width="4.90625" bestFit="1" customWidth="1"/>
    <col min="538" max="545" width="5.90625" bestFit="1" customWidth="1"/>
    <col min="546" max="546" width="4.90625" bestFit="1" customWidth="1"/>
    <col min="547" max="555" width="5.90625" bestFit="1" customWidth="1"/>
    <col min="556" max="556" width="4.90625" bestFit="1" customWidth="1"/>
    <col min="557" max="562" width="5.90625" bestFit="1" customWidth="1"/>
    <col min="563" max="563" width="4.90625" bestFit="1" customWidth="1"/>
    <col min="564" max="569" width="5.90625" bestFit="1" customWidth="1"/>
    <col min="570" max="570" width="4.90625" bestFit="1" customWidth="1"/>
    <col min="571" max="577" width="5.90625" bestFit="1" customWidth="1"/>
    <col min="578" max="578" width="4.90625" bestFit="1" customWidth="1"/>
    <col min="579" max="585" width="5.90625" bestFit="1" customWidth="1"/>
    <col min="586" max="586" width="2.81640625" bestFit="1" customWidth="1"/>
    <col min="587" max="595" width="5.90625" bestFit="1" customWidth="1"/>
    <col min="596" max="596" width="4.90625" bestFit="1" customWidth="1"/>
    <col min="597" max="603" width="5.90625" bestFit="1" customWidth="1"/>
    <col min="604" max="604" width="4.90625" bestFit="1" customWidth="1"/>
    <col min="605" max="608" width="5.90625" bestFit="1" customWidth="1"/>
    <col min="609" max="609" width="4.90625" bestFit="1" customWidth="1"/>
    <col min="610" max="618" width="5.90625" bestFit="1" customWidth="1"/>
    <col min="619" max="619" width="4.90625" bestFit="1" customWidth="1"/>
    <col min="620" max="627" width="5.90625" bestFit="1" customWidth="1"/>
    <col min="628" max="628" width="4.90625" bestFit="1" customWidth="1"/>
    <col min="629" max="648" width="5.90625" bestFit="1" customWidth="1"/>
    <col min="649" max="649" width="4.90625" bestFit="1" customWidth="1"/>
    <col min="650" max="658" width="5.90625" bestFit="1" customWidth="1"/>
    <col min="659" max="659" width="4.90625" bestFit="1" customWidth="1"/>
    <col min="660" max="668" width="5.90625" bestFit="1" customWidth="1"/>
    <col min="669" max="669" width="2.81640625" bestFit="1" customWidth="1"/>
    <col min="670" max="670" width="10.81640625" bestFit="1" customWidth="1"/>
  </cols>
  <sheetData>
    <row r="2" spans="1:4" x14ac:dyDescent="0.35">
      <c r="A2">
        <v>1</v>
      </c>
      <c r="B2" t="s">
        <v>6008</v>
      </c>
    </row>
    <row r="4" spans="1:4" x14ac:dyDescent="0.35">
      <c r="B4" s="15" t="s">
        <v>6010</v>
      </c>
      <c r="C4" s="15" t="s">
        <v>6014</v>
      </c>
    </row>
    <row r="5" spans="1:4" x14ac:dyDescent="0.35">
      <c r="B5" s="15" t="s">
        <v>6013</v>
      </c>
      <c r="C5" t="s">
        <v>2380</v>
      </c>
      <c r="D5" t="s">
        <v>6009</v>
      </c>
    </row>
    <row r="6" spans="1:4" x14ac:dyDescent="0.35">
      <c r="B6" s="16" t="s">
        <v>2379</v>
      </c>
      <c r="C6" s="18">
        <v>0.82786885245901642</v>
      </c>
      <c r="D6" s="18">
        <v>0.82786885245901642</v>
      </c>
    </row>
    <row r="7" spans="1:4" x14ac:dyDescent="0.35">
      <c r="B7" s="16" t="s">
        <v>2381</v>
      </c>
      <c r="C7" s="18">
        <v>0.1721311475409836</v>
      </c>
      <c r="D7" s="18">
        <v>0.1721311475409836</v>
      </c>
    </row>
    <row r="8" spans="1:4" x14ac:dyDescent="0.35">
      <c r="B8" s="16" t="s">
        <v>6009</v>
      </c>
      <c r="C8" s="18">
        <v>1</v>
      </c>
      <c r="D8" s="18">
        <v>1</v>
      </c>
    </row>
    <row r="9" spans="1:4" x14ac:dyDescent="0.35">
      <c r="B9" s="16"/>
    </row>
    <row r="10" spans="1:4" x14ac:dyDescent="0.35">
      <c r="B10" s="16"/>
    </row>
    <row r="11" spans="1:4" x14ac:dyDescent="0.35">
      <c r="B11" s="16" t="s">
        <v>6023</v>
      </c>
    </row>
    <row r="12" spans="1:4" x14ac:dyDescent="0.35">
      <c r="B12" s="16"/>
    </row>
    <row r="13" spans="1:4" x14ac:dyDescent="0.35">
      <c r="B13" s="15" t="s">
        <v>6010</v>
      </c>
      <c r="C13" s="15" t="s">
        <v>6014</v>
      </c>
    </row>
    <row r="14" spans="1:4" ht="11" customHeight="1" x14ac:dyDescent="0.35">
      <c r="B14" s="15" t="s">
        <v>6013</v>
      </c>
      <c r="C14" t="s">
        <v>2379</v>
      </c>
      <c r="D14" t="s">
        <v>6009</v>
      </c>
    </row>
    <row r="15" spans="1:4" x14ac:dyDescent="0.35">
      <c r="B15" s="16" t="s">
        <v>2379</v>
      </c>
      <c r="C15" s="18">
        <v>0.83378451543042775</v>
      </c>
      <c r="D15" s="18">
        <v>0.83378451543042775</v>
      </c>
    </row>
    <row r="16" spans="1:4" x14ac:dyDescent="0.35">
      <c r="B16" s="16" t="s">
        <v>2381</v>
      </c>
      <c r="C16" s="18">
        <v>0.16621548456957227</v>
      </c>
      <c r="D16" s="18">
        <v>0.16621548456957227</v>
      </c>
    </row>
    <row r="17" spans="1:7" x14ac:dyDescent="0.35">
      <c r="B17" s="16" t="s">
        <v>6009</v>
      </c>
      <c r="C17" s="18">
        <v>1</v>
      </c>
      <c r="D17" s="18">
        <v>1</v>
      </c>
    </row>
    <row r="20" spans="1:7" x14ac:dyDescent="0.35">
      <c r="A20">
        <v>2</v>
      </c>
      <c r="B20" s="22" t="s">
        <v>6011</v>
      </c>
      <c r="C20" s="22"/>
      <c r="D20" s="22"/>
      <c r="E20" s="22"/>
      <c r="F20" s="22"/>
    </row>
    <row r="21" spans="1:7" x14ac:dyDescent="0.35">
      <c r="B21" s="22"/>
      <c r="C21" s="22"/>
      <c r="D21" s="22"/>
      <c r="E21" s="22"/>
      <c r="F21" s="22"/>
    </row>
    <row r="24" spans="1:7" x14ac:dyDescent="0.35">
      <c r="B24" s="15" t="s">
        <v>6010</v>
      </c>
      <c r="C24" s="15" t="s">
        <v>6025</v>
      </c>
    </row>
    <row r="25" spans="1:7" x14ac:dyDescent="0.35">
      <c r="B25" s="15" t="s">
        <v>6024</v>
      </c>
      <c r="C25">
        <v>0</v>
      </c>
      <c r="D25">
        <v>1</v>
      </c>
      <c r="E25">
        <v>2</v>
      </c>
      <c r="F25">
        <v>3</v>
      </c>
      <c r="G25" t="s">
        <v>6009</v>
      </c>
    </row>
    <row r="26" spans="1:7" x14ac:dyDescent="0.35">
      <c r="B26" s="16" t="s">
        <v>2379</v>
      </c>
      <c r="C26" s="24">
        <v>1074</v>
      </c>
      <c r="D26" s="24">
        <v>839</v>
      </c>
      <c r="E26" s="24">
        <v>256</v>
      </c>
      <c r="F26" s="24">
        <v>22</v>
      </c>
      <c r="G26" s="24">
        <v>2191</v>
      </c>
    </row>
    <row r="27" spans="1:7" x14ac:dyDescent="0.35">
      <c r="B27" s="16" t="s">
        <v>2380</v>
      </c>
      <c r="C27" s="24"/>
      <c r="D27" s="24">
        <v>126</v>
      </c>
      <c r="E27" s="24">
        <v>18</v>
      </c>
      <c r="F27" s="24"/>
      <c r="G27" s="24">
        <v>144</v>
      </c>
    </row>
    <row r="28" spans="1:7" x14ac:dyDescent="0.35">
      <c r="B28" s="16" t="s">
        <v>6009</v>
      </c>
      <c r="C28" s="24">
        <v>1074</v>
      </c>
      <c r="D28" s="24">
        <v>965</v>
      </c>
      <c r="E28" s="24">
        <v>274</v>
      </c>
      <c r="F28" s="24">
        <v>22</v>
      </c>
      <c r="G28" s="24">
        <v>2335</v>
      </c>
    </row>
    <row r="30" spans="1:7" x14ac:dyDescent="0.35">
      <c r="B30" s="15" t="s">
        <v>6024</v>
      </c>
      <c r="C30" t="s">
        <v>6012</v>
      </c>
    </row>
    <row r="31" spans="1:7" x14ac:dyDescent="0.35">
      <c r="B31" s="16" t="s">
        <v>2379</v>
      </c>
      <c r="C31" s="24">
        <v>6.6704427202190848</v>
      </c>
    </row>
    <row r="32" spans="1:7" x14ac:dyDescent="0.35">
      <c r="B32" s="16" t="s">
        <v>2380</v>
      </c>
      <c r="C32" s="24">
        <v>5.1876388888888894</v>
      </c>
    </row>
    <row r="33" spans="2:3" x14ac:dyDescent="0.35">
      <c r="B33" s="16" t="s">
        <v>6009</v>
      </c>
      <c r="C33" s="24">
        <v>6.578997858672385</v>
      </c>
    </row>
  </sheetData>
  <mergeCells count="1">
    <mergeCell ref="B20:F21"/>
  </mergeCell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BE7E-6CD2-4180-83AB-6691F9415039}">
  <dimension ref="B3:F24"/>
  <sheetViews>
    <sheetView topLeftCell="A30" workbookViewId="0">
      <selection activeCell="N24" sqref="N24"/>
    </sheetView>
  </sheetViews>
  <sheetFormatPr defaultRowHeight="14.5" x14ac:dyDescent="0.35"/>
  <cols>
    <col min="2" max="2" width="17" bestFit="1" customWidth="1"/>
    <col min="3" max="4" width="11" bestFit="1" customWidth="1"/>
    <col min="5" max="5" width="14.26953125" customWidth="1"/>
    <col min="6" max="6" width="11" bestFit="1" customWidth="1"/>
    <col min="7" max="11" width="12" bestFit="1" customWidth="1"/>
    <col min="12" max="12" width="11" bestFit="1" customWidth="1"/>
    <col min="13" max="15" width="12" bestFit="1" customWidth="1"/>
    <col min="16" max="16" width="13.6328125" bestFit="1" customWidth="1"/>
    <col min="17" max="17" width="12" bestFit="1" customWidth="1"/>
    <col min="18" max="18" width="13.6328125" bestFit="1" customWidth="1"/>
    <col min="19" max="19" width="11" bestFit="1" customWidth="1"/>
    <col min="20" max="20" width="14.6328125" bestFit="1" customWidth="1"/>
  </cols>
  <sheetData>
    <row r="3" spans="2:6" x14ac:dyDescent="0.35">
      <c r="B3" s="15" t="s">
        <v>6026</v>
      </c>
      <c r="C3" s="15" t="s">
        <v>6022</v>
      </c>
    </row>
    <row r="4" spans="2:6" x14ac:dyDescent="0.35">
      <c r="B4" s="15" t="s">
        <v>6022</v>
      </c>
      <c r="C4" t="s">
        <v>6019</v>
      </c>
      <c r="D4" t="s">
        <v>6020</v>
      </c>
      <c r="E4" t="s">
        <v>6021</v>
      </c>
      <c r="F4" t="s">
        <v>6009</v>
      </c>
    </row>
    <row r="5" spans="2:6" x14ac:dyDescent="0.35">
      <c r="B5" s="16" t="s">
        <v>6015</v>
      </c>
      <c r="C5" s="17">
        <v>14971.472265624996</v>
      </c>
      <c r="D5" s="17">
        <v>13651.500445544565</v>
      </c>
      <c r="E5" s="17">
        <v>13969.216000000002</v>
      </c>
      <c r="F5" s="17">
        <v>14116.595908045967</v>
      </c>
    </row>
    <row r="6" spans="2:6" x14ac:dyDescent="0.35">
      <c r="B6" s="16" t="s">
        <v>6016</v>
      </c>
      <c r="C6" s="17">
        <v>17727.484392764847</v>
      </c>
      <c r="D6" s="17">
        <v>14217.079268292659</v>
      </c>
      <c r="E6" s="17">
        <v>14885.40015957447</v>
      </c>
      <c r="F6" s="17">
        <v>15723.851969543155</v>
      </c>
    </row>
    <row r="7" spans="2:6" x14ac:dyDescent="0.35">
      <c r="B7" s="16" t="s">
        <v>6017</v>
      </c>
      <c r="C7" s="17">
        <v>16727.933101604285</v>
      </c>
      <c r="D7" s="17">
        <v>15213.247213114741</v>
      </c>
      <c r="E7" s="17">
        <v>15683.634032258065</v>
      </c>
      <c r="F7" s="17">
        <v>15846.939391480721</v>
      </c>
    </row>
    <row r="8" spans="2:6" x14ac:dyDescent="0.35">
      <c r="B8" s="16" t="s">
        <v>6018</v>
      </c>
      <c r="C8" s="17">
        <v>8942.6435365853631</v>
      </c>
      <c r="D8" s="17">
        <v>3935.9989539748926</v>
      </c>
      <c r="E8" s="17">
        <v>4723.7976237623761</v>
      </c>
      <c r="F8" s="17">
        <v>5097.4030331753538</v>
      </c>
    </row>
    <row r="9" spans="2:6" x14ac:dyDescent="0.35">
      <c r="B9" s="16" t="s">
        <v>6009</v>
      </c>
      <c r="C9" s="17">
        <v>16120.287206632653</v>
      </c>
      <c r="D9" s="17">
        <v>12090.722977168945</v>
      </c>
      <c r="E9" s="17">
        <v>12532.262675438596</v>
      </c>
      <c r="F9" s="17">
        <v>13529.918034261242</v>
      </c>
    </row>
    <row r="19" spans="2:6" x14ac:dyDescent="0.35">
      <c r="B19" s="15" t="s">
        <v>6026</v>
      </c>
      <c r="C19" s="15" t="s">
        <v>6022</v>
      </c>
    </row>
    <row r="20" spans="2:6" x14ac:dyDescent="0.35">
      <c r="B20" s="15" t="s">
        <v>6022</v>
      </c>
      <c r="C20" t="s">
        <v>16</v>
      </c>
      <c r="D20" t="s">
        <v>11</v>
      </c>
      <c r="E20" t="s">
        <v>12</v>
      </c>
      <c r="F20" t="s">
        <v>6009</v>
      </c>
    </row>
    <row r="21" spans="2:6" x14ac:dyDescent="0.35">
      <c r="B21" s="16" t="s">
        <v>41</v>
      </c>
      <c r="C21" s="17">
        <v>33081.373793103434</v>
      </c>
      <c r="D21" s="17">
        <v>18997.280691823897</v>
      </c>
      <c r="E21" s="17">
        <v>9250.3617857142872</v>
      </c>
      <c r="F21" s="17">
        <v>19466.246114982565</v>
      </c>
    </row>
    <row r="22" spans="2:6" x14ac:dyDescent="0.35">
      <c r="B22" s="16" t="s">
        <v>355</v>
      </c>
      <c r="C22" s="17">
        <v>34070.595714285715</v>
      </c>
      <c r="D22" s="17">
        <v>11365.621875000001</v>
      </c>
      <c r="E22" s="17">
        <v>8667.3661538461547</v>
      </c>
      <c r="F22" s="17">
        <v>14806.107777777775</v>
      </c>
    </row>
    <row r="23" spans="2:6" x14ac:dyDescent="0.35">
      <c r="B23" s="16" t="s">
        <v>163</v>
      </c>
      <c r="C23" s="17">
        <v>21523.52</v>
      </c>
      <c r="D23" s="17">
        <v>15675.543333333329</v>
      </c>
      <c r="E23" s="17">
        <v>7570.7550000000001</v>
      </c>
      <c r="F23" s="17">
        <v>13948.609999999999</v>
      </c>
    </row>
    <row r="24" spans="2:6" x14ac:dyDescent="0.35">
      <c r="B24" s="16" t="s">
        <v>6009</v>
      </c>
      <c r="C24" s="17">
        <v>32951.84455999999</v>
      </c>
      <c r="D24" s="17">
        <v>18579.524911764704</v>
      </c>
      <c r="E24" s="17">
        <v>9159.2957324840791</v>
      </c>
      <c r="F24" s="17">
        <v>19090.077926045004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8CEC-605A-4644-9FE1-7014F7E75D08}">
  <dimension ref="B2:K37"/>
  <sheetViews>
    <sheetView workbookViewId="0">
      <selection activeCell="G36" sqref="G36:K37"/>
    </sheetView>
  </sheetViews>
  <sheetFormatPr defaultRowHeight="14.5" x14ac:dyDescent="0.35"/>
  <cols>
    <col min="2" max="2" width="17.36328125" bestFit="1" customWidth="1"/>
    <col min="3" max="3" width="17" bestFit="1" customWidth="1"/>
    <col min="4" max="4" width="14.6328125" bestFit="1" customWidth="1"/>
    <col min="5" max="5" width="13.6328125" bestFit="1" customWidth="1"/>
    <col min="6" max="6" width="14.6328125" bestFit="1" customWidth="1"/>
    <col min="7" max="7" width="13" bestFit="1" customWidth="1"/>
    <col min="8" max="8" width="17.36328125" customWidth="1"/>
    <col min="9" max="9" width="26.26953125" customWidth="1"/>
    <col min="10" max="10" width="10.453125" bestFit="1" customWidth="1"/>
    <col min="11" max="11" width="11.6328125" bestFit="1" customWidth="1"/>
    <col min="12" max="12" width="11.7265625" bestFit="1" customWidth="1"/>
    <col min="13" max="13" width="13.54296875" bestFit="1" customWidth="1"/>
    <col min="14" max="14" width="7.1796875" bestFit="1" customWidth="1"/>
    <col min="15" max="15" width="10.453125" bestFit="1" customWidth="1"/>
    <col min="16" max="16" width="11.6328125" bestFit="1" customWidth="1"/>
    <col min="17" max="17" width="16.453125" bestFit="1" customWidth="1"/>
    <col min="18" max="18" width="10.7265625" bestFit="1" customWidth="1"/>
  </cols>
  <sheetData>
    <row r="2" spans="2:3" x14ac:dyDescent="0.35">
      <c r="B2" s="15" t="s">
        <v>6027</v>
      </c>
      <c r="C2" t="s">
        <v>6026</v>
      </c>
    </row>
    <row r="3" spans="2:3" x14ac:dyDescent="0.35">
      <c r="B3" s="16" t="s">
        <v>6030</v>
      </c>
      <c r="C3" s="17">
        <v>20886.385664335663</v>
      </c>
    </row>
    <row r="4" spans="2:3" x14ac:dyDescent="0.35">
      <c r="B4" s="16" t="s">
        <v>6029</v>
      </c>
      <c r="C4" s="17">
        <v>16697.184810951792</v>
      </c>
    </row>
    <row r="5" spans="2:3" x14ac:dyDescent="0.35">
      <c r="B5" s="16" t="s">
        <v>6028</v>
      </c>
      <c r="C5" s="17">
        <v>13261.620081632645</v>
      </c>
    </row>
    <row r="6" spans="2:3" x14ac:dyDescent="0.35">
      <c r="B6" s="16" t="s">
        <v>6031</v>
      </c>
      <c r="C6" s="17">
        <v>8770.3970289855188</v>
      </c>
    </row>
    <row r="7" spans="2:3" x14ac:dyDescent="0.35">
      <c r="B7" s="16" t="s">
        <v>6009</v>
      </c>
      <c r="C7" s="17">
        <v>13529.918034261262</v>
      </c>
    </row>
    <row r="35" spans="2:11" x14ac:dyDescent="0.35">
      <c r="B35" t="s">
        <v>6032</v>
      </c>
      <c r="C35">
        <f>CORREL(Healthcare!R3:R2337,Healthcare!D3:D2337)</f>
        <v>5.1869273155566734E-2</v>
      </c>
      <c r="H35" t="s">
        <v>6033</v>
      </c>
      <c r="I35" s="25">
        <f>CORREL(Healthcare!R3:R2337,Healthcare!E3:E2337)</f>
        <v>0.46040821084066463</v>
      </c>
    </row>
    <row r="36" spans="2:11" x14ac:dyDescent="0.35">
      <c r="B36" s="22" t="s">
        <v>6034</v>
      </c>
      <c r="C36" s="22"/>
      <c r="D36" s="22"/>
      <c r="E36" s="22"/>
      <c r="G36" s="22" t="s">
        <v>6035</v>
      </c>
      <c r="H36" s="22"/>
      <c r="I36" s="22"/>
      <c r="J36" s="22"/>
      <c r="K36" s="22"/>
    </row>
    <row r="37" spans="2:11" x14ac:dyDescent="0.35">
      <c r="B37" s="22"/>
      <c r="C37" s="22"/>
      <c r="D37" s="22"/>
      <c r="E37" s="22"/>
      <c r="G37" s="22"/>
      <c r="H37" s="22"/>
      <c r="I37" s="22"/>
      <c r="J37" s="22"/>
      <c r="K37" s="22"/>
    </row>
  </sheetData>
  <mergeCells count="2">
    <mergeCell ref="B36:E37"/>
    <mergeCell ref="G36:K37"/>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A46A-3A92-4D7D-8D41-2D3D4C1197F6}">
  <dimension ref="A2:O7"/>
  <sheetViews>
    <sheetView zoomScale="89" zoomScaleNormal="89" workbookViewId="0">
      <selection activeCell="H25" sqref="H25"/>
    </sheetView>
  </sheetViews>
  <sheetFormatPr defaultRowHeight="14.5" x14ac:dyDescent="0.35"/>
  <cols>
    <col min="2" max="2" width="8.7265625" customWidth="1"/>
    <col min="4" max="4" width="12" customWidth="1"/>
    <col min="6" max="6" width="17.08984375" customWidth="1"/>
    <col min="8" max="8" width="20.90625" customWidth="1"/>
    <col min="9" max="9" width="9.26953125" customWidth="1"/>
    <col min="10" max="10" width="13" customWidth="1"/>
    <col min="11" max="11" width="10.54296875" customWidth="1"/>
    <col min="12" max="12" width="14.54296875" customWidth="1"/>
  </cols>
  <sheetData>
    <row r="2" spans="1:15" ht="14.5" customHeight="1" x14ac:dyDescent="0.35">
      <c r="A2" s="23" t="s">
        <v>6036</v>
      </c>
      <c r="B2" s="23"/>
      <c r="C2" s="23"/>
      <c r="D2" s="23"/>
      <c r="E2" s="23"/>
      <c r="F2" s="23"/>
      <c r="G2" s="23"/>
      <c r="H2" s="23"/>
      <c r="I2" s="23"/>
      <c r="J2" s="23"/>
      <c r="K2" s="23"/>
      <c r="L2" s="23"/>
      <c r="M2" s="23"/>
      <c r="N2" s="23"/>
      <c r="O2" s="23"/>
    </row>
    <row r="3" spans="1:15" ht="14.5" customHeight="1" x14ac:dyDescent="0.35">
      <c r="A3" s="23"/>
      <c r="B3" s="23"/>
      <c r="C3" s="23"/>
      <c r="D3" s="23"/>
      <c r="E3" s="23"/>
      <c r="F3" s="23"/>
      <c r="G3" s="23"/>
      <c r="H3" s="23"/>
      <c r="I3" s="23"/>
      <c r="J3" s="23"/>
      <c r="K3" s="23"/>
      <c r="L3" s="23"/>
      <c r="M3" s="23"/>
      <c r="N3" s="23"/>
      <c r="O3" s="23"/>
    </row>
    <row r="4" spans="1:15" ht="14.5" customHeight="1" x14ac:dyDescent="0.35">
      <c r="A4" s="23"/>
      <c r="B4" s="23"/>
      <c r="C4" s="23"/>
      <c r="D4" s="23"/>
      <c r="E4" s="23"/>
      <c r="F4" s="23"/>
      <c r="G4" s="23"/>
      <c r="H4" s="23"/>
      <c r="I4" s="23"/>
      <c r="J4" s="23"/>
      <c r="K4" s="23"/>
      <c r="L4" s="23"/>
      <c r="M4" s="23"/>
      <c r="N4" s="23"/>
      <c r="O4" s="23"/>
    </row>
    <row r="6" spans="1:15" x14ac:dyDescent="0.35">
      <c r="F6" s="2" t="s">
        <v>6037</v>
      </c>
      <c r="J6" s="19"/>
      <c r="L6" s="19"/>
    </row>
    <row r="7" spans="1:15" x14ac:dyDescent="0.35">
      <c r="D7" s="19">
        <v>2335</v>
      </c>
      <c r="F7" s="20">
        <f>AVERAGE(Healthcare!R3:R2337)</f>
        <v>39.22869379014989</v>
      </c>
      <c r="H7" s="2"/>
      <c r="J7" s="21"/>
      <c r="L7" s="2"/>
    </row>
  </sheetData>
  <mergeCells count="1">
    <mergeCell ref="A2: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7F9A-87A8-42F4-89AB-E01ECE2A83A0}">
  <dimension ref="V55"/>
  <sheetViews>
    <sheetView showGridLines="0" tabSelected="1" zoomScale="86" zoomScaleNormal="86" workbookViewId="0">
      <selection activeCell="V56" sqref="V56"/>
    </sheetView>
  </sheetViews>
  <sheetFormatPr defaultRowHeight="14.5" x14ac:dyDescent="0.35"/>
  <sheetData>
    <row r="55" spans="22:22" x14ac:dyDescent="0.35">
      <c r="V55"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pie</vt:lpstr>
      <vt:lpstr>bar</vt:lpstr>
      <vt:lpstr>Line,scatter</vt:lpstr>
      <vt:lpstr>Dashboard</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2026-10-21T20:04:44Z</dcterms:modified>
</cp:coreProperties>
</file>